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Default Extension="jpeg" ContentType="image/jpeg"/>
  <Override PartName="/xl/drawings/drawing4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chartsheets/sheet1.xml" ContentType="application/vnd.openxmlformats-officedocument.spreadsheetml.chart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codeName="ThisWorkbook" defaultThemeVersion="124226"/>
  <bookViews>
    <workbookView xWindow="360" yWindow="120" windowWidth="7230" windowHeight="4080" tabRatio="616" activeTab="2"/>
  </bookViews>
  <sheets>
    <sheet name="Charts" sheetId="11" r:id="rId1"/>
    <sheet name="15 Min Data" sheetId="13" r:id="rId2"/>
    <sheet name="Hourly data" sheetId="12" r:id="rId3"/>
    <sheet name="Chart1" sheetId="15" r:id="rId4"/>
  </sheets>
  <externalReferences>
    <externalReference r:id="rId5"/>
  </externalReferences>
  <calcPr calcId="125725"/>
</workbook>
</file>

<file path=xl/calcChain.xml><?xml version="1.0" encoding="utf-8"?>
<calcChain xmlns="http://schemas.openxmlformats.org/spreadsheetml/2006/main">
  <c r="B914" i="12"/>
  <c r="B915"/>
  <c r="B916"/>
  <c r="B917"/>
  <c r="B918"/>
  <c r="B919"/>
  <c r="B920"/>
  <c r="B921"/>
  <c r="B922"/>
  <c r="B923"/>
  <c r="B924"/>
  <c r="B925"/>
  <c r="B926"/>
  <c r="B927"/>
  <c r="B928"/>
  <c r="B929"/>
  <c r="B930"/>
  <c r="B931"/>
  <c r="B932"/>
  <c r="B933"/>
  <c r="B934"/>
  <c r="B935"/>
  <c r="B936"/>
  <c r="B937"/>
  <c r="B938"/>
  <c r="B939"/>
  <c r="B940"/>
  <c r="B941"/>
  <c r="B942"/>
  <c r="B943"/>
  <c r="B944"/>
  <c r="B945"/>
  <c r="B946"/>
  <c r="B947"/>
  <c r="B948"/>
  <c r="B949"/>
  <c r="B950"/>
  <c r="B951"/>
  <c r="B952"/>
  <c r="B953"/>
  <c r="B954"/>
  <c r="B955"/>
  <c r="B956"/>
  <c r="B957"/>
  <c r="B958"/>
  <c r="B959"/>
  <c r="B960"/>
  <c r="B961"/>
  <c r="B962"/>
  <c r="B963"/>
  <c r="B964"/>
  <c r="B965"/>
  <c r="B966"/>
  <c r="B967"/>
  <c r="B968"/>
  <c r="B969"/>
  <c r="B970"/>
  <c r="B971"/>
  <c r="B972"/>
  <c r="B973"/>
  <c r="B974"/>
  <c r="B975"/>
  <c r="B976"/>
  <c r="B977"/>
  <c r="B978"/>
  <c r="B979"/>
  <c r="B980"/>
  <c r="B981"/>
  <c r="B982"/>
  <c r="B983"/>
  <c r="B984"/>
  <c r="B985"/>
  <c r="B986"/>
  <c r="B987"/>
  <c r="B988"/>
  <c r="B989"/>
  <c r="B990"/>
  <c r="B991"/>
  <c r="B992"/>
  <c r="B993"/>
  <c r="B994"/>
  <c r="B995"/>
  <c r="B996"/>
  <c r="B997"/>
  <c r="B998"/>
  <c r="B999"/>
  <c r="B1000"/>
  <c r="B1001"/>
  <c r="B1002"/>
  <c r="B1003"/>
  <c r="B1004"/>
  <c r="B1005"/>
  <c r="B1006"/>
  <c r="B1007"/>
  <c r="B1008"/>
  <c r="B1009"/>
  <c r="B1010"/>
  <c r="B1011"/>
  <c r="B1012"/>
  <c r="B1013"/>
  <c r="B1014"/>
  <c r="B1015"/>
  <c r="B1016"/>
  <c r="B1017"/>
  <c r="B1018"/>
  <c r="B1019"/>
  <c r="B1020"/>
  <c r="B1021"/>
  <c r="B1022"/>
  <c r="B1023"/>
  <c r="B1024"/>
  <c r="B1025"/>
  <c r="B1026"/>
  <c r="B1027"/>
  <c r="B1028"/>
  <c r="B1029"/>
  <c r="B1030"/>
  <c r="B1031"/>
  <c r="B1032"/>
  <c r="B1033"/>
  <c r="B1034"/>
  <c r="B1035"/>
  <c r="B1036"/>
  <c r="B1037"/>
  <c r="B1038"/>
  <c r="B1039"/>
  <c r="B1040"/>
  <c r="B1041"/>
  <c r="B1042"/>
  <c r="B1043"/>
  <c r="B1044"/>
  <c r="B1045"/>
  <c r="B1046"/>
  <c r="B1047"/>
  <c r="B1048"/>
  <c r="B1049"/>
  <c r="B1050"/>
  <c r="B1051"/>
  <c r="B1052"/>
  <c r="B1053"/>
  <c r="B1054"/>
  <c r="B1055"/>
  <c r="B1056"/>
  <c r="B1057"/>
  <c r="B1058"/>
  <c r="B1059"/>
  <c r="B1060"/>
  <c r="B1061"/>
  <c r="B1062"/>
  <c r="B1063"/>
  <c r="B1064"/>
  <c r="B1065"/>
  <c r="B1066"/>
  <c r="B1067"/>
  <c r="B1068"/>
  <c r="B1069"/>
  <c r="B1070"/>
  <c r="B1071"/>
  <c r="B1072"/>
  <c r="B1073"/>
  <c r="B1074"/>
  <c r="B1075"/>
  <c r="B1076"/>
  <c r="B1077"/>
  <c r="B1078"/>
  <c r="B1079"/>
  <c r="B1080"/>
  <c r="B1081"/>
  <c r="B1082"/>
  <c r="B1083"/>
  <c r="B1084"/>
  <c r="B1085"/>
  <c r="B1086"/>
  <c r="B1087"/>
  <c r="B1088"/>
  <c r="B1089"/>
  <c r="B1090"/>
  <c r="B1091"/>
  <c r="B1092"/>
  <c r="B1093"/>
  <c r="B1094"/>
  <c r="B1095"/>
  <c r="B1096"/>
  <c r="B1097"/>
  <c r="B1098"/>
  <c r="B1099"/>
  <c r="B1100"/>
  <c r="B1101"/>
  <c r="B1102"/>
  <c r="B1103"/>
  <c r="B1104"/>
  <c r="B1105"/>
  <c r="B1106"/>
  <c r="B1107"/>
  <c r="B1108"/>
  <c r="B1109"/>
  <c r="B1110"/>
  <c r="B1111"/>
  <c r="B1112"/>
  <c r="B1113"/>
  <c r="B1114"/>
  <c r="B1115"/>
  <c r="B1116"/>
  <c r="B1117"/>
  <c r="B1118"/>
  <c r="B1119"/>
  <c r="B1120"/>
  <c r="B1121"/>
  <c r="B1122"/>
  <c r="B1123"/>
  <c r="B1124"/>
  <c r="B1125"/>
  <c r="B1126"/>
  <c r="B1127"/>
  <c r="B1128"/>
  <c r="B1129"/>
  <c r="B1130"/>
  <c r="B1131"/>
  <c r="B1132"/>
  <c r="B1133"/>
  <c r="B1134"/>
  <c r="B1135"/>
  <c r="B1136"/>
  <c r="B1137"/>
  <c r="B1138"/>
  <c r="B1139"/>
  <c r="B1140"/>
  <c r="B1141"/>
  <c r="B1142"/>
  <c r="B1143"/>
  <c r="B1144"/>
  <c r="B1145"/>
  <c r="B1146"/>
  <c r="B1147"/>
  <c r="B1148"/>
  <c r="B1149"/>
  <c r="B1150"/>
  <c r="B1151"/>
  <c r="B1152"/>
  <c r="B1153"/>
  <c r="B1154"/>
  <c r="B1155"/>
  <c r="B1156"/>
  <c r="B1157"/>
  <c r="B1158"/>
  <c r="B1159"/>
  <c r="B1160"/>
  <c r="B1161"/>
  <c r="B1162"/>
  <c r="B1163"/>
  <c r="B1164"/>
  <c r="B1165"/>
  <c r="B1166"/>
  <c r="B1167"/>
  <c r="B1168"/>
  <c r="B1169"/>
  <c r="B1170"/>
  <c r="B1171"/>
  <c r="B1172"/>
  <c r="B1173"/>
  <c r="B1174"/>
  <c r="B1175"/>
  <c r="B1176"/>
  <c r="B1177"/>
  <c r="B1178"/>
  <c r="B1179"/>
  <c r="B1180"/>
  <c r="B1181"/>
  <c r="B1182"/>
  <c r="B1183"/>
  <c r="B1184"/>
  <c r="B1185"/>
  <c r="B1186"/>
  <c r="B1187"/>
  <c r="B1188"/>
  <c r="B1189"/>
  <c r="B1190"/>
  <c r="B1191"/>
  <c r="B1192"/>
  <c r="B1193"/>
  <c r="B1194"/>
  <c r="B1195"/>
  <c r="B1196"/>
  <c r="B1197"/>
  <c r="B1198"/>
  <c r="B1199"/>
  <c r="B1200"/>
  <c r="B1201"/>
  <c r="B1202"/>
  <c r="B1203"/>
  <c r="B1204"/>
  <c r="B1205"/>
  <c r="B1206"/>
  <c r="B1207"/>
  <c r="B1208"/>
  <c r="B1209"/>
  <c r="B1210"/>
  <c r="B1211"/>
  <c r="B1212"/>
  <c r="B1213"/>
  <c r="B1214"/>
  <c r="B1215"/>
  <c r="B1216"/>
  <c r="B1217"/>
  <c r="B1218"/>
  <c r="B1219"/>
  <c r="B1220"/>
  <c r="B1221"/>
  <c r="B1222"/>
  <c r="B1223"/>
  <c r="B1224"/>
  <c r="B1225"/>
  <c r="B1226"/>
  <c r="B1227"/>
  <c r="B1228"/>
  <c r="B1229"/>
  <c r="B1230"/>
  <c r="B1231"/>
  <c r="B1232"/>
  <c r="B1233"/>
  <c r="B1234"/>
  <c r="B1235"/>
  <c r="B1236"/>
  <c r="B1237"/>
  <c r="B1238"/>
  <c r="B1239"/>
  <c r="B1240"/>
  <c r="B1241"/>
  <c r="B1242"/>
  <c r="B1243"/>
  <c r="B1244"/>
  <c r="B1245"/>
  <c r="B1246"/>
  <c r="B1247"/>
  <c r="B1248"/>
  <c r="B1249"/>
  <c r="B1250"/>
  <c r="B1251"/>
  <c r="B1252"/>
  <c r="B1253"/>
  <c r="B1254"/>
  <c r="B1255"/>
  <c r="B1256"/>
  <c r="B1257"/>
  <c r="B1258"/>
  <c r="B1259"/>
  <c r="B1260"/>
  <c r="B1261"/>
  <c r="B1262"/>
  <c r="B1263"/>
  <c r="B1264"/>
  <c r="B1265"/>
  <c r="B1266"/>
  <c r="B1267"/>
  <c r="B1268"/>
  <c r="B1269"/>
  <c r="B1270"/>
  <c r="B1271"/>
  <c r="B1272"/>
  <c r="B1273"/>
  <c r="B1274"/>
  <c r="B1275"/>
  <c r="B1276"/>
  <c r="B1277"/>
  <c r="B1278"/>
  <c r="B1279"/>
  <c r="B1280"/>
  <c r="B1281"/>
  <c r="B1282"/>
  <c r="B1283"/>
  <c r="B1284"/>
  <c r="B1285"/>
  <c r="B1286"/>
  <c r="B1287"/>
  <c r="B1288"/>
  <c r="B1289"/>
  <c r="B1290"/>
  <c r="B1291"/>
  <c r="B1292"/>
  <c r="B1293"/>
  <c r="B1294"/>
  <c r="B1295"/>
  <c r="B1296"/>
  <c r="B1297"/>
  <c r="B1298"/>
  <c r="B1299"/>
  <c r="B1300"/>
  <c r="B1301"/>
  <c r="B1302"/>
  <c r="B1303"/>
  <c r="B1304"/>
  <c r="B1305"/>
  <c r="B1306"/>
  <c r="B1307"/>
  <c r="B1308"/>
  <c r="B1309"/>
  <c r="B1310"/>
  <c r="B1311"/>
  <c r="B1312"/>
  <c r="B1313"/>
  <c r="B1314"/>
  <c r="B1315"/>
  <c r="B1316"/>
  <c r="B1317"/>
  <c r="B1318"/>
  <c r="B1319"/>
  <c r="B1320"/>
  <c r="B1321"/>
  <c r="B1322"/>
  <c r="B1323"/>
  <c r="B1324"/>
  <c r="B1325"/>
  <c r="B1326"/>
  <c r="B1327"/>
  <c r="B1328"/>
  <c r="B1329"/>
  <c r="B1330"/>
  <c r="B1331"/>
  <c r="B1332"/>
  <c r="B1333"/>
  <c r="B1334"/>
  <c r="B1335"/>
  <c r="B1336"/>
  <c r="B1337"/>
  <c r="B1338"/>
  <c r="B1339"/>
  <c r="B1340"/>
  <c r="B1341"/>
  <c r="B1342"/>
  <c r="B1343"/>
  <c r="B1344"/>
  <c r="B1345"/>
  <c r="B1346"/>
  <c r="B1347"/>
  <c r="B1348"/>
  <c r="B1349"/>
  <c r="B1350"/>
  <c r="B1351"/>
  <c r="B1352"/>
  <c r="B1353"/>
  <c r="B1354"/>
  <c r="B1355"/>
  <c r="B1356"/>
  <c r="B1357"/>
  <c r="B1358"/>
  <c r="B1359"/>
  <c r="B1360"/>
  <c r="B1361"/>
  <c r="B1362"/>
  <c r="B1363"/>
  <c r="B1364"/>
  <c r="B1365"/>
  <c r="B1366"/>
  <c r="B1367"/>
  <c r="B1368"/>
  <c r="B1369"/>
  <c r="B1370"/>
  <c r="B1371"/>
  <c r="B1372"/>
  <c r="B1373"/>
  <c r="B1374"/>
  <c r="B1375"/>
  <c r="B1376"/>
  <c r="B1377"/>
  <c r="B1378"/>
  <c r="B1379"/>
  <c r="B1380"/>
  <c r="B1381"/>
  <c r="B1382"/>
  <c r="B1383"/>
  <c r="B1384"/>
  <c r="B1385"/>
  <c r="B1386"/>
  <c r="B1387"/>
  <c r="B1388"/>
  <c r="B1389"/>
  <c r="B1390"/>
  <c r="B1391"/>
  <c r="B1392"/>
  <c r="B1393"/>
  <c r="B1394"/>
  <c r="B1395"/>
  <c r="B1396"/>
  <c r="B1397"/>
  <c r="B1398"/>
  <c r="B1399"/>
  <c r="B1400"/>
  <c r="B1401"/>
  <c r="B1402"/>
  <c r="B1403"/>
  <c r="B1404"/>
  <c r="B1405"/>
  <c r="B1406"/>
  <c r="B1407"/>
  <c r="B1408"/>
  <c r="B1409"/>
  <c r="B1410"/>
  <c r="B1411"/>
  <c r="B1412"/>
  <c r="B1413"/>
  <c r="B1414"/>
  <c r="B1415"/>
  <c r="B1416"/>
  <c r="B1417"/>
  <c r="B1418"/>
  <c r="B1419"/>
  <c r="B1420"/>
  <c r="B1421"/>
  <c r="B1422"/>
  <c r="B1423"/>
  <c r="B1424"/>
  <c r="B1425"/>
  <c r="B1426"/>
  <c r="B1427"/>
  <c r="B1428"/>
  <c r="B1429"/>
  <c r="B1430"/>
  <c r="B1431"/>
  <c r="B1432"/>
  <c r="B1433"/>
  <c r="B1434"/>
  <c r="B1435"/>
  <c r="B1436"/>
  <c r="B1437"/>
  <c r="B1438"/>
  <c r="B1439"/>
  <c r="B1440"/>
  <c r="B1441"/>
  <c r="B1442"/>
  <c r="B1443"/>
  <c r="B1444"/>
  <c r="B1445"/>
  <c r="B1446"/>
  <c r="B1447"/>
  <c r="B1448"/>
  <c r="B1449"/>
  <c r="B1450"/>
  <c r="B1451"/>
  <c r="B1452"/>
  <c r="B1453"/>
  <c r="B1454"/>
  <c r="B1455"/>
  <c r="B1456"/>
  <c r="B1457"/>
  <c r="B1458"/>
  <c r="B1459"/>
  <c r="B1460"/>
  <c r="B1461"/>
  <c r="B1462"/>
  <c r="B1463"/>
  <c r="B1464"/>
  <c r="B1465"/>
  <c r="B1466"/>
  <c r="B1467"/>
  <c r="B1468"/>
  <c r="B1469"/>
  <c r="B1470"/>
  <c r="B1471"/>
  <c r="B1472"/>
  <c r="B1473"/>
  <c r="B1474"/>
  <c r="B1475"/>
  <c r="B1476"/>
  <c r="B1477"/>
  <c r="B1478"/>
  <c r="B1479"/>
  <c r="B1480"/>
  <c r="B1481"/>
  <c r="B1482"/>
  <c r="B1483"/>
  <c r="B1484"/>
  <c r="B1485"/>
  <c r="B1486"/>
  <c r="B1487"/>
  <c r="B1488"/>
  <c r="B1489"/>
  <c r="B1490"/>
  <c r="B1491"/>
  <c r="B1492"/>
  <c r="B1493"/>
  <c r="B1494"/>
  <c r="B1495"/>
  <c r="B1496"/>
  <c r="B1497"/>
  <c r="B1498"/>
  <c r="B1499"/>
  <c r="B1500"/>
  <c r="B1501"/>
  <c r="B1502"/>
  <c r="B1503"/>
  <c r="B1504"/>
  <c r="B1505"/>
  <c r="B1506"/>
  <c r="B1507"/>
  <c r="B1508"/>
  <c r="B1509"/>
  <c r="B1510"/>
  <c r="B1511"/>
  <c r="B1512"/>
  <c r="B1513"/>
  <c r="B1514"/>
  <c r="B1515"/>
  <c r="B1516"/>
  <c r="B1517"/>
  <c r="B1518"/>
  <c r="B1519"/>
  <c r="B1520"/>
  <c r="B1521"/>
  <c r="B1522"/>
  <c r="B1523"/>
  <c r="B1524"/>
  <c r="B1525"/>
  <c r="B1526"/>
  <c r="B1527"/>
  <c r="B1528"/>
  <c r="B1529"/>
  <c r="B1530"/>
  <c r="B1531"/>
  <c r="B1532"/>
  <c r="B1533"/>
  <c r="B1534"/>
  <c r="B1535"/>
  <c r="B1536"/>
  <c r="B1537"/>
  <c r="B1538"/>
  <c r="B1539"/>
  <c r="B1540"/>
  <c r="B1541"/>
  <c r="B1542"/>
  <c r="B1543"/>
  <c r="B1544"/>
  <c r="B1545"/>
  <c r="B1546"/>
  <c r="B1547"/>
  <c r="B1548"/>
  <c r="B1549"/>
  <c r="B1550"/>
  <c r="B1551"/>
  <c r="B1552"/>
  <c r="B1553"/>
  <c r="B1554"/>
  <c r="B1555"/>
  <c r="B1556"/>
  <c r="B1557"/>
  <c r="B1558"/>
  <c r="B1559"/>
  <c r="B1560"/>
  <c r="B1561"/>
  <c r="B1562"/>
  <c r="B1563"/>
  <c r="B1564"/>
  <c r="B1565"/>
  <c r="B1566"/>
  <c r="B1567"/>
  <c r="B1568"/>
  <c r="B1569"/>
  <c r="B1570"/>
  <c r="B1571"/>
  <c r="B1572"/>
  <c r="B1573"/>
  <c r="B1574"/>
  <c r="B1575"/>
  <c r="B1576"/>
  <c r="B1577"/>
  <c r="B1578"/>
  <c r="B1579"/>
  <c r="B1580"/>
  <c r="B1581"/>
  <c r="B1582"/>
  <c r="B1583"/>
  <c r="B1584"/>
  <c r="B1585"/>
  <c r="B1586"/>
  <c r="B1587"/>
  <c r="B1588"/>
  <c r="B1589"/>
  <c r="B1590"/>
  <c r="B1591"/>
  <c r="B1592"/>
  <c r="B1593"/>
  <c r="B1594"/>
  <c r="B1595"/>
  <c r="B1596"/>
  <c r="B1597"/>
  <c r="B1598"/>
  <c r="B1599"/>
  <c r="B1600"/>
  <c r="B1601"/>
  <c r="B1602"/>
  <c r="B1603"/>
  <c r="B1604"/>
  <c r="B1605"/>
  <c r="B1606"/>
  <c r="B1607"/>
  <c r="B1608"/>
  <c r="B1609"/>
  <c r="B1610"/>
  <c r="B1611"/>
  <c r="B1612"/>
  <c r="B1613"/>
  <c r="B1614"/>
  <c r="B1615"/>
  <c r="B1616"/>
  <c r="B1617"/>
  <c r="B1618"/>
  <c r="B1619"/>
  <c r="B1620"/>
  <c r="B1621"/>
  <c r="B1622"/>
  <c r="B1623"/>
  <c r="B1624"/>
  <c r="B1625"/>
  <c r="B1626"/>
  <c r="B1627"/>
  <c r="B1628"/>
  <c r="B1629"/>
  <c r="B1630"/>
  <c r="B1631"/>
  <c r="B1632"/>
  <c r="B1633"/>
  <c r="B1634"/>
  <c r="B1635"/>
  <c r="B1636"/>
  <c r="B1637"/>
  <c r="B1638"/>
  <c r="B1639"/>
  <c r="B1640"/>
  <c r="B1641"/>
  <c r="B1642"/>
  <c r="B1643"/>
  <c r="B1644"/>
  <c r="B1645"/>
  <c r="B1646"/>
  <c r="B1647"/>
  <c r="B1648"/>
  <c r="B1649"/>
  <c r="B1650"/>
  <c r="B1651"/>
  <c r="B1652"/>
  <c r="B1653"/>
  <c r="B1654"/>
  <c r="B1655"/>
  <c r="B1656"/>
  <c r="B1657"/>
  <c r="B1658"/>
  <c r="B1659"/>
  <c r="B1660"/>
  <c r="B1661"/>
  <c r="B1662"/>
  <c r="B1663"/>
  <c r="B1664"/>
  <c r="B1665"/>
  <c r="B1666"/>
  <c r="B1667"/>
  <c r="B1668"/>
  <c r="B1669"/>
  <c r="B1670"/>
  <c r="B1671"/>
  <c r="B1672"/>
  <c r="B1673"/>
  <c r="B1674"/>
  <c r="B1675"/>
  <c r="B1676"/>
  <c r="B1677"/>
  <c r="B1678"/>
  <c r="B1679"/>
  <c r="B1680"/>
  <c r="B1681"/>
  <c r="B1682"/>
  <c r="B1683"/>
  <c r="B1684"/>
  <c r="B1685"/>
  <c r="B1686"/>
  <c r="B1687"/>
  <c r="B1688"/>
  <c r="B1689"/>
  <c r="B1690"/>
  <c r="B1691"/>
  <c r="B1692"/>
  <c r="B1693"/>
  <c r="B1694"/>
  <c r="B1695"/>
  <c r="B1696"/>
  <c r="B1697"/>
  <c r="B1698"/>
  <c r="B1699"/>
  <c r="B1700"/>
  <c r="B1701"/>
  <c r="B1702"/>
  <c r="B1703"/>
  <c r="B1704"/>
  <c r="B1705"/>
  <c r="B1706"/>
  <c r="B1707"/>
  <c r="B1708"/>
  <c r="B1709"/>
  <c r="B1710"/>
  <c r="B1711"/>
  <c r="B1712"/>
  <c r="B1713"/>
  <c r="B1714"/>
  <c r="B1715"/>
  <c r="B1716"/>
  <c r="B1717"/>
  <c r="B1718"/>
  <c r="B1719"/>
  <c r="B1720"/>
  <c r="B1721"/>
  <c r="B1722"/>
  <c r="B1723"/>
  <c r="B1724"/>
  <c r="B1725"/>
  <c r="B1726"/>
  <c r="B1727"/>
  <c r="B1728"/>
  <c r="B1729"/>
  <c r="B1730"/>
  <c r="B1731"/>
  <c r="B1732"/>
  <c r="B1733"/>
  <c r="B1734"/>
  <c r="B1735"/>
  <c r="B1736"/>
  <c r="B1737"/>
  <c r="B1738"/>
  <c r="B1739"/>
  <c r="B1740"/>
  <c r="B1741"/>
  <c r="B1742"/>
  <c r="B1743"/>
  <c r="B1744"/>
  <c r="B1745"/>
  <c r="B1746"/>
  <c r="B1747"/>
  <c r="B1748"/>
  <c r="B1749"/>
  <c r="B1750"/>
  <c r="B1751"/>
  <c r="B1752"/>
  <c r="B1753"/>
  <c r="B1754"/>
  <c r="B1755"/>
  <c r="B1756"/>
  <c r="B1757"/>
  <c r="B1758"/>
  <c r="B1759"/>
  <c r="B1760"/>
  <c r="B1761"/>
  <c r="B1762"/>
  <c r="B1763"/>
  <c r="B1764"/>
  <c r="B1765"/>
  <c r="B1766"/>
  <c r="B1767"/>
  <c r="B1768"/>
  <c r="B1769"/>
  <c r="B1770"/>
  <c r="B1771"/>
  <c r="B1772"/>
  <c r="B1773"/>
  <c r="B1774"/>
  <c r="B1775"/>
  <c r="B1776"/>
  <c r="B1777"/>
  <c r="B1778"/>
  <c r="B1779"/>
  <c r="B1780"/>
  <c r="B1781"/>
  <c r="B1782"/>
  <c r="B1783"/>
  <c r="B1784"/>
  <c r="B1785"/>
  <c r="B1786"/>
  <c r="B1787"/>
  <c r="B1788"/>
  <c r="B1789"/>
  <c r="B1790"/>
  <c r="B1791"/>
  <c r="B1792"/>
  <c r="B1793"/>
  <c r="B1794"/>
  <c r="B1795"/>
  <c r="B1796"/>
  <c r="B1797"/>
  <c r="B1798"/>
  <c r="B1799"/>
  <c r="B1800"/>
  <c r="B1801"/>
  <c r="B1802"/>
  <c r="B1803"/>
  <c r="B1804"/>
  <c r="B1805"/>
  <c r="B1806"/>
  <c r="B1807"/>
  <c r="B1808"/>
  <c r="B1809"/>
  <c r="B1810"/>
  <c r="B1811"/>
  <c r="B1812"/>
  <c r="B1813"/>
  <c r="B1814"/>
  <c r="B1815"/>
  <c r="B1816"/>
  <c r="B1817"/>
  <c r="B1818"/>
  <c r="B1819"/>
  <c r="B1820"/>
  <c r="B1821"/>
  <c r="B1822"/>
  <c r="B1823"/>
  <c r="B1824"/>
  <c r="B1825"/>
  <c r="B1826"/>
  <c r="B1827"/>
  <c r="B1828"/>
  <c r="B1829"/>
  <c r="B1830"/>
  <c r="B1831"/>
  <c r="B1832"/>
  <c r="B1833"/>
  <c r="B1834"/>
  <c r="B1835"/>
  <c r="B1836"/>
  <c r="B1837"/>
  <c r="B1838"/>
  <c r="B1839"/>
  <c r="B1840"/>
  <c r="B1841"/>
  <c r="B1842"/>
  <c r="B1843"/>
  <c r="B1844"/>
  <c r="B1845"/>
  <c r="B1846"/>
  <c r="B1847"/>
  <c r="B1848"/>
  <c r="B1849"/>
  <c r="B1850"/>
  <c r="B1851"/>
  <c r="B1852"/>
  <c r="B1853"/>
  <c r="B1854"/>
  <c r="B1855"/>
  <c r="B1856"/>
  <c r="B1857"/>
  <c r="B1858"/>
  <c r="B1859"/>
  <c r="B1860"/>
  <c r="B1861"/>
  <c r="B1862"/>
  <c r="B1863"/>
  <c r="B1864"/>
  <c r="B1865"/>
  <c r="B1866"/>
  <c r="B1867"/>
  <c r="B1868"/>
  <c r="B1869"/>
  <c r="B1870"/>
  <c r="B1871"/>
  <c r="B1872"/>
  <c r="B1873"/>
  <c r="B1874"/>
  <c r="B1875"/>
  <c r="B1876"/>
  <c r="B1877"/>
  <c r="B1878"/>
  <c r="B1879"/>
  <c r="B1880"/>
  <c r="B1881"/>
  <c r="B1882"/>
  <c r="B1883"/>
  <c r="B1884"/>
  <c r="B1885"/>
  <c r="B1886"/>
  <c r="B1887"/>
  <c r="B1888"/>
  <c r="B1889"/>
  <c r="B1890"/>
  <c r="B1891"/>
  <c r="B1892"/>
  <c r="B1893"/>
  <c r="B1894"/>
  <c r="B1895"/>
  <c r="B1896"/>
  <c r="B1897"/>
  <c r="B1898"/>
  <c r="B1899"/>
  <c r="B1900"/>
  <c r="B1901"/>
  <c r="B1902"/>
  <c r="B1903"/>
  <c r="B1904"/>
  <c r="B1905"/>
  <c r="B1906"/>
  <c r="B1907"/>
  <c r="B1908"/>
  <c r="B1909"/>
  <c r="B1910"/>
  <c r="B1911"/>
  <c r="B1912"/>
  <c r="B1913"/>
  <c r="B1914"/>
  <c r="B1915"/>
  <c r="B1916"/>
  <c r="B1917"/>
  <c r="B1918"/>
  <c r="B1919"/>
  <c r="B1920"/>
  <c r="B1921"/>
  <c r="B1922"/>
  <c r="B1923"/>
  <c r="B1924"/>
  <c r="B1925"/>
  <c r="B1926"/>
  <c r="B1927"/>
  <c r="B1928"/>
  <c r="B1929"/>
  <c r="B1930"/>
  <c r="B1931"/>
  <c r="B1932"/>
  <c r="B1933"/>
  <c r="B1934"/>
  <c r="B1935"/>
  <c r="B1936"/>
  <c r="B1937"/>
  <c r="B1938"/>
  <c r="B1939"/>
  <c r="B1940"/>
  <c r="B1941"/>
  <c r="B1942"/>
  <c r="B1943"/>
  <c r="B1944"/>
  <c r="B1945"/>
  <c r="B1946"/>
  <c r="B1947"/>
  <c r="B1948"/>
  <c r="B1949"/>
  <c r="B1950"/>
  <c r="B1951"/>
  <c r="B1952"/>
  <c r="B1953"/>
  <c r="B1954"/>
  <c r="B1955"/>
  <c r="B1956"/>
  <c r="B1957"/>
  <c r="B1958"/>
  <c r="B1959"/>
  <c r="B1960"/>
  <c r="B1961"/>
  <c r="B1962"/>
  <c r="B1963"/>
  <c r="B1964"/>
  <c r="B1965"/>
  <c r="B1966"/>
  <c r="B1967"/>
  <c r="B1968"/>
  <c r="B1969"/>
  <c r="B1970"/>
  <c r="B1971"/>
  <c r="B1972"/>
  <c r="B1973"/>
  <c r="B1974"/>
  <c r="B1975"/>
  <c r="B1976"/>
  <c r="B1977"/>
  <c r="B1978"/>
  <c r="B1979"/>
  <c r="B1980"/>
  <c r="B1981"/>
  <c r="B1982"/>
  <c r="B1983"/>
  <c r="B1984"/>
  <c r="B1985"/>
  <c r="B1986"/>
  <c r="B1987"/>
  <c r="B1988"/>
  <c r="B1989"/>
  <c r="B1990"/>
  <c r="B1991"/>
  <c r="B1992"/>
  <c r="B1993"/>
  <c r="B1994"/>
  <c r="B1995"/>
  <c r="B1996"/>
  <c r="B1997"/>
  <c r="B1998"/>
  <c r="B1999"/>
  <c r="B2000"/>
  <c r="B2001"/>
  <c r="B2002"/>
  <c r="B2003"/>
  <c r="B2004"/>
  <c r="B2005"/>
  <c r="B2006"/>
  <c r="B2007"/>
  <c r="B2008"/>
  <c r="B2009"/>
  <c r="B2010"/>
  <c r="B2011"/>
  <c r="B2012"/>
  <c r="B2013"/>
  <c r="B2014"/>
  <c r="B2015"/>
  <c r="B2016"/>
  <c r="B2017"/>
  <c r="B2018"/>
  <c r="B2019"/>
  <c r="B2020"/>
  <c r="B2021"/>
  <c r="B2022"/>
  <c r="B2023"/>
  <c r="B2024"/>
  <c r="B2025"/>
  <c r="B2026"/>
  <c r="B2027"/>
  <c r="B2028"/>
  <c r="B2029"/>
  <c r="B2030"/>
  <c r="B2031"/>
  <c r="B2032"/>
  <c r="B2033"/>
  <c r="B2034"/>
  <c r="B2035"/>
  <c r="B2036"/>
  <c r="B2037"/>
  <c r="B2038"/>
  <c r="B2039"/>
  <c r="B2040"/>
  <c r="B2041"/>
  <c r="B2042"/>
  <c r="B2043"/>
  <c r="B2044"/>
  <c r="B2045"/>
  <c r="B2046"/>
  <c r="B2047"/>
  <c r="B2048"/>
  <c r="B2049"/>
  <c r="B2050"/>
  <c r="B2051"/>
  <c r="B2052"/>
  <c r="B2053"/>
  <c r="B2054"/>
  <c r="B2055"/>
  <c r="B2056"/>
  <c r="B2057"/>
  <c r="B2058"/>
  <c r="B2059"/>
  <c r="B2060"/>
  <c r="B2061"/>
  <c r="B2062"/>
  <c r="B2063"/>
  <c r="B2064"/>
  <c r="B2065"/>
  <c r="B2066"/>
  <c r="B2067"/>
  <c r="B2068"/>
  <c r="B2069"/>
  <c r="B2070"/>
  <c r="B2071"/>
  <c r="B2072"/>
  <c r="B2073"/>
  <c r="B2074"/>
  <c r="B2075"/>
  <c r="B2076"/>
  <c r="B2077"/>
  <c r="B2078"/>
  <c r="B2079"/>
  <c r="B2080"/>
  <c r="B2081"/>
  <c r="B2082"/>
  <c r="B2083"/>
  <c r="B2084"/>
  <c r="B2085"/>
  <c r="B2086"/>
  <c r="B2087"/>
  <c r="B2088"/>
  <c r="B2089"/>
  <c r="B2090"/>
  <c r="B2091"/>
  <c r="B2092"/>
  <c r="B2093"/>
  <c r="B2094"/>
  <c r="B2095"/>
  <c r="B2096"/>
  <c r="B2097"/>
  <c r="B2098"/>
  <c r="B2099"/>
  <c r="B2100"/>
  <c r="B2101"/>
  <c r="B2102"/>
  <c r="B2103"/>
  <c r="B2104"/>
  <c r="B2105"/>
  <c r="B2106"/>
  <c r="B2107"/>
  <c r="B2108"/>
  <c r="B2109"/>
  <c r="B2110"/>
  <c r="B2111"/>
  <c r="B2112"/>
  <c r="B2113"/>
  <c r="B2114"/>
  <c r="B2115"/>
  <c r="B2116"/>
  <c r="B2117"/>
  <c r="B2118"/>
  <c r="B2119"/>
  <c r="B2120"/>
  <c r="B2121"/>
  <c r="B2122"/>
  <c r="B2123"/>
  <c r="B2124"/>
  <c r="B2125"/>
  <c r="B2126"/>
  <c r="B2127"/>
  <c r="B2128"/>
  <c r="B2129"/>
  <c r="B2130"/>
  <c r="B2131"/>
  <c r="B2132"/>
  <c r="B2133"/>
  <c r="B2134"/>
  <c r="B2135"/>
  <c r="B2136"/>
  <c r="B2137"/>
  <c r="B2138"/>
  <c r="B2139"/>
  <c r="B2140"/>
  <c r="B2141"/>
  <c r="B2142"/>
  <c r="B2143"/>
  <c r="B2144"/>
  <c r="B2145"/>
  <c r="B2146"/>
  <c r="B2147"/>
  <c r="B2148"/>
  <c r="B2149"/>
  <c r="B2150"/>
  <c r="B2151"/>
  <c r="B2152"/>
  <c r="B2153"/>
  <c r="B2154"/>
  <c r="B2155"/>
  <c r="B2156"/>
  <c r="B2157"/>
  <c r="B2158"/>
  <c r="B2159"/>
  <c r="B2160"/>
  <c r="B2161"/>
  <c r="B2162"/>
  <c r="B2163"/>
  <c r="B2164"/>
  <c r="B2165"/>
  <c r="B2166"/>
  <c r="B2167"/>
  <c r="B2168"/>
  <c r="B2169"/>
  <c r="B2170"/>
  <c r="B2171"/>
  <c r="B2172"/>
  <c r="B2173"/>
  <c r="B2174"/>
  <c r="B2175"/>
  <c r="B2176"/>
  <c r="B2177"/>
  <c r="B2178"/>
  <c r="B2179"/>
  <c r="B2180"/>
  <c r="B2181"/>
  <c r="B2182"/>
  <c r="B2183"/>
  <c r="B2184"/>
  <c r="B2185"/>
  <c r="B2186"/>
  <c r="B2187"/>
  <c r="B2188"/>
  <c r="B2189"/>
  <c r="B2190"/>
  <c r="B2191"/>
  <c r="B2192"/>
  <c r="B2193"/>
  <c r="B2194"/>
  <c r="B2195"/>
  <c r="B2196"/>
  <c r="B2197"/>
  <c r="B2198"/>
  <c r="B2199"/>
  <c r="B2200"/>
  <c r="B2201"/>
  <c r="B2202"/>
  <c r="B2203"/>
  <c r="B2204"/>
  <c r="B2205"/>
  <c r="B2206"/>
  <c r="B2207"/>
  <c r="B2208"/>
  <c r="B2209"/>
  <c r="B2210"/>
  <c r="B2211"/>
  <c r="B2212"/>
  <c r="B2213"/>
  <c r="B2214"/>
  <c r="B2215"/>
  <c r="B2216"/>
  <c r="B2217"/>
  <c r="B2218"/>
  <c r="B2219"/>
  <c r="B2220"/>
  <c r="B2221"/>
  <c r="B2222"/>
  <c r="B2223"/>
  <c r="B2224"/>
  <c r="B2225"/>
  <c r="B2226"/>
  <c r="B2227"/>
  <c r="B2228"/>
  <c r="B2229"/>
  <c r="B2230"/>
  <c r="B2231"/>
  <c r="B2232"/>
  <c r="B2233"/>
  <c r="B2234"/>
  <c r="B2235"/>
  <c r="B2236"/>
  <c r="B2237"/>
  <c r="B2238"/>
  <c r="B2239"/>
  <c r="B2240"/>
  <c r="B2241"/>
  <c r="B2242"/>
  <c r="B2243"/>
  <c r="B2244"/>
  <c r="B2245"/>
  <c r="B2246"/>
  <c r="B2247"/>
  <c r="B2248"/>
  <c r="B2249"/>
  <c r="B2250"/>
  <c r="B2251"/>
  <c r="B2252"/>
  <c r="B2253"/>
  <c r="B2254"/>
  <c r="B2255"/>
  <c r="B2256"/>
  <c r="B2257"/>
  <c r="B2258"/>
  <c r="B2259"/>
  <c r="B2260"/>
  <c r="B2261"/>
  <c r="B2262"/>
  <c r="B2263"/>
  <c r="B2264"/>
  <c r="B2265"/>
  <c r="B2266"/>
  <c r="B2267"/>
  <c r="B2268"/>
  <c r="B2269"/>
  <c r="B2270"/>
  <c r="B2271"/>
  <c r="B2272"/>
  <c r="B2273"/>
  <c r="B2274"/>
  <c r="B2275"/>
  <c r="B2276"/>
  <c r="B2277"/>
  <c r="B2278"/>
  <c r="B2279"/>
  <c r="B2280"/>
  <c r="B2281"/>
  <c r="B2282"/>
  <c r="B2283"/>
  <c r="B2284"/>
  <c r="B2285"/>
  <c r="B2286"/>
  <c r="B2287"/>
  <c r="B2288"/>
  <c r="B2289"/>
  <c r="B2290"/>
  <c r="B2291"/>
  <c r="B2292"/>
  <c r="B2293"/>
  <c r="B2294"/>
  <c r="B2295"/>
  <c r="B2296"/>
  <c r="B2297"/>
  <c r="B2298"/>
  <c r="B2299"/>
  <c r="B2300"/>
  <c r="B2301"/>
  <c r="B2302"/>
  <c r="B2303"/>
  <c r="B2304"/>
  <c r="B2305"/>
  <c r="B2306"/>
  <c r="B2307"/>
  <c r="B2308"/>
  <c r="B2309"/>
  <c r="B2310"/>
  <c r="B2311"/>
  <c r="B2312"/>
  <c r="B2313"/>
  <c r="B2314"/>
  <c r="B2315"/>
  <c r="B2316"/>
  <c r="B2317"/>
  <c r="B2318"/>
  <c r="B2319"/>
  <c r="B2320"/>
  <c r="B2321"/>
  <c r="B2322"/>
  <c r="B2323"/>
  <c r="B2324"/>
  <c r="B2325"/>
  <c r="B2326"/>
  <c r="B2327"/>
  <c r="B2328"/>
  <c r="B2329"/>
  <c r="B2330"/>
  <c r="B2331"/>
  <c r="B2332"/>
  <c r="B2333"/>
  <c r="B2334"/>
  <c r="B2335"/>
  <c r="B2336"/>
  <c r="B2337"/>
  <c r="B2338"/>
  <c r="B2339"/>
  <c r="B2340"/>
  <c r="B2341"/>
  <c r="B2342"/>
  <c r="B2343"/>
  <c r="B2344"/>
  <c r="B2345"/>
  <c r="B2346"/>
  <c r="B2347"/>
  <c r="B2348"/>
  <c r="B2349"/>
  <c r="B2350"/>
  <c r="B2351"/>
  <c r="B2352"/>
  <c r="B2353"/>
  <c r="B2354"/>
  <c r="B2355"/>
  <c r="B2356"/>
  <c r="B2357"/>
  <c r="B2358"/>
  <c r="B2359"/>
  <c r="B2360"/>
  <c r="B2361"/>
  <c r="B2362"/>
  <c r="B2363"/>
  <c r="B2364"/>
  <c r="B2365"/>
  <c r="B2366"/>
  <c r="B2367"/>
  <c r="B2368"/>
  <c r="B2369"/>
  <c r="B2370"/>
  <c r="B2371"/>
  <c r="B2372"/>
  <c r="B2373"/>
  <c r="B2374"/>
  <c r="B2375"/>
  <c r="B2376"/>
  <c r="B2377"/>
  <c r="B2378"/>
  <c r="B2379"/>
  <c r="B2380"/>
  <c r="B2381"/>
  <c r="B2382"/>
  <c r="B2383"/>
  <c r="B2384"/>
  <c r="B2385"/>
  <c r="B2386"/>
  <c r="B2387"/>
  <c r="B2388"/>
  <c r="B2389"/>
  <c r="B2390"/>
  <c r="B2391"/>
  <c r="B2392"/>
  <c r="B2393"/>
  <c r="B2394"/>
  <c r="B2395"/>
  <c r="B2396"/>
  <c r="B2397"/>
  <c r="B2398"/>
  <c r="B2399"/>
  <c r="B2400"/>
  <c r="B2401"/>
  <c r="B2402"/>
  <c r="B2403"/>
  <c r="B2404"/>
  <c r="B2405"/>
  <c r="B2406"/>
  <c r="B2407"/>
  <c r="B2408"/>
  <c r="B2409"/>
  <c r="B2410"/>
  <c r="B2411"/>
  <c r="B2412"/>
  <c r="B2413"/>
  <c r="B2414"/>
  <c r="B2415"/>
  <c r="B2416"/>
  <c r="B2417"/>
  <c r="B2418"/>
  <c r="B2419"/>
  <c r="B2420"/>
  <c r="B2421"/>
  <c r="B2422"/>
  <c r="B2423"/>
  <c r="B2424"/>
  <c r="B2425"/>
  <c r="B2426"/>
  <c r="B2427"/>
  <c r="B2428"/>
  <c r="B2429"/>
  <c r="B2430"/>
  <c r="B2431"/>
  <c r="B2432"/>
  <c r="B2433"/>
  <c r="B2434"/>
  <c r="B2435"/>
  <c r="B2436"/>
  <c r="B2437"/>
  <c r="B2438"/>
  <c r="B2439"/>
  <c r="B2440"/>
  <c r="B2441"/>
  <c r="B2442"/>
  <c r="B2443"/>
  <c r="B2444"/>
  <c r="B2445"/>
  <c r="B2446"/>
  <c r="B2447"/>
  <c r="B2448"/>
  <c r="B2449"/>
  <c r="B2450"/>
  <c r="B2451"/>
  <c r="B2452"/>
  <c r="B2453"/>
  <c r="B2454"/>
  <c r="B2455"/>
  <c r="B2456"/>
  <c r="B2457"/>
  <c r="B2458"/>
  <c r="B2459"/>
  <c r="B2460"/>
  <c r="B2461"/>
  <c r="B2462"/>
  <c r="B2463"/>
  <c r="B2464"/>
  <c r="B2465"/>
  <c r="B2466"/>
  <c r="B2467"/>
  <c r="B2468"/>
  <c r="B2469"/>
  <c r="B2470"/>
  <c r="B2471"/>
  <c r="B2472"/>
  <c r="B2473"/>
  <c r="B2474"/>
  <c r="B2475"/>
  <c r="B2476"/>
  <c r="B2477"/>
  <c r="B2478"/>
  <c r="B2479"/>
  <c r="B2480"/>
  <c r="B2481"/>
  <c r="B2482"/>
  <c r="B2483"/>
  <c r="B2484"/>
  <c r="B2485"/>
  <c r="B2486"/>
  <c r="B2487"/>
  <c r="B2488"/>
  <c r="B2489"/>
  <c r="B2490"/>
  <c r="B2491"/>
  <c r="B2492"/>
  <c r="B2493"/>
  <c r="B2494"/>
  <c r="B2495"/>
  <c r="B2496"/>
  <c r="B2497"/>
  <c r="B2498"/>
  <c r="B2499"/>
  <c r="B2500"/>
  <c r="B2501"/>
  <c r="B2502"/>
  <c r="B2503"/>
  <c r="B2504"/>
  <c r="B2505"/>
  <c r="B2506"/>
  <c r="B2507"/>
  <c r="B2508"/>
  <c r="B2509"/>
  <c r="B2510"/>
  <c r="B2511"/>
  <c r="B2512"/>
  <c r="B2513"/>
  <c r="B2514"/>
  <c r="B2515"/>
  <c r="B2516"/>
  <c r="B2517"/>
  <c r="B2518"/>
  <c r="B2519"/>
  <c r="B2520"/>
  <c r="B2521"/>
  <c r="B2522"/>
  <c r="B2523"/>
  <c r="B2524"/>
  <c r="B2525"/>
  <c r="B2526"/>
  <c r="B2527"/>
  <c r="B2528"/>
  <c r="B2529"/>
  <c r="B2530"/>
  <c r="B2531"/>
  <c r="B2532"/>
  <c r="B2533"/>
  <c r="B2534"/>
  <c r="B2535"/>
  <c r="B2536"/>
  <c r="B2537"/>
  <c r="B2538"/>
  <c r="B2539"/>
  <c r="B2540"/>
  <c r="B2541"/>
  <c r="B2542"/>
  <c r="B2543"/>
  <c r="B2544"/>
  <c r="B2545"/>
  <c r="B2546"/>
  <c r="B2547"/>
  <c r="B2548"/>
  <c r="B2549"/>
  <c r="B2550"/>
  <c r="B2551"/>
  <c r="B2552"/>
  <c r="B2553"/>
  <c r="B2554"/>
  <c r="B2555"/>
  <c r="B2556"/>
  <c r="B2557"/>
  <c r="B2558"/>
  <c r="B2559"/>
  <c r="B2560"/>
  <c r="B2561"/>
  <c r="B2562"/>
  <c r="B2563"/>
  <c r="B2564"/>
  <c r="B2565"/>
  <c r="B2566"/>
  <c r="B2567"/>
  <c r="B2568"/>
  <c r="B2569"/>
  <c r="B2570"/>
  <c r="B2571"/>
  <c r="B2572"/>
  <c r="B2573"/>
  <c r="B2574"/>
  <c r="B2575"/>
  <c r="B2576"/>
  <c r="B2577"/>
  <c r="B2578"/>
  <c r="B2579"/>
  <c r="B2580"/>
  <c r="B2581"/>
  <c r="B2582"/>
  <c r="B2583"/>
  <c r="B2584"/>
  <c r="B2585"/>
  <c r="B2586"/>
  <c r="B2587"/>
  <c r="B2588"/>
  <c r="B2589"/>
  <c r="B2590"/>
  <c r="B2591"/>
  <c r="B2592"/>
  <c r="B2593"/>
  <c r="B2594"/>
  <c r="B2595"/>
  <c r="B2596"/>
  <c r="B2597"/>
  <c r="B2598"/>
  <c r="B2599"/>
  <c r="B2600"/>
  <c r="B2601"/>
  <c r="B2602"/>
  <c r="B2603"/>
  <c r="B2604"/>
  <c r="B2605"/>
  <c r="B2606"/>
  <c r="B2607"/>
  <c r="B2608"/>
  <c r="B2609"/>
  <c r="B2610"/>
  <c r="B2611"/>
  <c r="B2612"/>
  <c r="B2613"/>
  <c r="B2614"/>
  <c r="B2615"/>
  <c r="B2616"/>
  <c r="B2617"/>
  <c r="B2618"/>
  <c r="B2619"/>
  <c r="B2620"/>
  <c r="B2621"/>
  <c r="B2622"/>
  <c r="B2623"/>
  <c r="B2624"/>
  <c r="B2625"/>
  <c r="B2626"/>
  <c r="B2627"/>
  <c r="B2628"/>
  <c r="B2629"/>
  <c r="B2630"/>
  <c r="B2631"/>
  <c r="B2632"/>
  <c r="B2633"/>
  <c r="B2634"/>
  <c r="B2635"/>
  <c r="B2636"/>
  <c r="B2637"/>
  <c r="B2638"/>
  <c r="B2639"/>
  <c r="B2640"/>
  <c r="B2641"/>
  <c r="B2642"/>
  <c r="B2643"/>
  <c r="B2644"/>
  <c r="B2645"/>
  <c r="B2646"/>
  <c r="B2647"/>
  <c r="B2648"/>
  <c r="B2649"/>
  <c r="B2650"/>
  <c r="B2651"/>
  <c r="B2652"/>
  <c r="B2653"/>
  <c r="B2654"/>
  <c r="B2655"/>
  <c r="B2656"/>
  <c r="B2657"/>
  <c r="B2658"/>
  <c r="B2659"/>
  <c r="B2660"/>
  <c r="B2661"/>
  <c r="B2662"/>
  <c r="B2663"/>
  <c r="B2664"/>
  <c r="B2665"/>
  <c r="B2666"/>
  <c r="B2667"/>
  <c r="B2668"/>
  <c r="B2669"/>
  <c r="B2670"/>
  <c r="B2671"/>
  <c r="B2672"/>
  <c r="B2673"/>
  <c r="B2674"/>
  <c r="B2675"/>
  <c r="B2676"/>
  <c r="B2677"/>
  <c r="B2678"/>
  <c r="B2679"/>
  <c r="B2680"/>
  <c r="B2681"/>
  <c r="B2682"/>
  <c r="B2683"/>
  <c r="B2684"/>
  <c r="B2685"/>
  <c r="B2686"/>
  <c r="B2687"/>
  <c r="B2688"/>
  <c r="B2689"/>
  <c r="B2690"/>
  <c r="B2691"/>
  <c r="B2692"/>
  <c r="B2693"/>
  <c r="B2694"/>
  <c r="B2695"/>
  <c r="B2696"/>
  <c r="B2697"/>
  <c r="B2698"/>
  <c r="B2699"/>
  <c r="B2700"/>
  <c r="B2701"/>
  <c r="B2702"/>
  <c r="B2703"/>
  <c r="B2704"/>
  <c r="B2705"/>
  <c r="B2706"/>
  <c r="B2707"/>
  <c r="B2708"/>
  <c r="B2709"/>
  <c r="B2710"/>
  <c r="B2711"/>
  <c r="B2712"/>
  <c r="B2713"/>
  <c r="B2714"/>
  <c r="B2715"/>
  <c r="B2716"/>
  <c r="B2717"/>
  <c r="B2718"/>
  <c r="B2719"/>
  <c r="B2720"/>
  <c r="B2721"/>
  <c r="B2722"/>
  <c r="B2723"/>
  <c r="B2724"/>
  <c r="B2725"/>
  <c r="B2726"/>
  <c r="B2727"/>
  <c r="B2728"/>
  <c r="B2729"/>
  <c r="B2730"/>
  <c r="B2731"/>
  <c r="B2732"/>
  <c r="B2733"/>
  <c r="B2734"/>
  <c r="B2735"/>
  <c r="B2736"/>
  <c r="B2737"/>
  <c r="B2738"/>
  <c r="B2739"/>
  <c r="B2740"/>
  <c r="B2741"/>
  <c r="B2742"/>
  <c r="B2743"/>
  <c r="B2744"/>
  <c r="B2745"/>
  <c r="B2746"/>
  <c r="B2747"/>
  <c r="B2748"/>
  <c r="B2749"/>
  <c r="B2750"/>
  <c r="B2751"/>
  <c r="B2752"/>
  <c r="B2753"/>
  <c r="B2754"/>
  <c r="B2755"/>
  <c r="B2756"/>
  <c r="B2757"/>
  <c r="B2758"/>
  <c r="B2759"/>
  <c r="B2760"/>
  <c r="B2761"/>
  <c r="B2762"/>
  <c r="B2763"/>
  <c r="B2764"/>
  <c r="B2765"/>
  <c r="B2766"/>
  <c r="B2767"/>
  <c r="B2768"/>
  <c r="B2769"/>
  <c r="B2770"/>
  <c r="B2771"/>
  <c r="B2772"/>
  <c r="B2773"/>
  <c r="B2774"/>
  <c r="B2775"/>
  <c r="B2776"/>
  <c r="B2777"/>
  <c r="B2778"/>
  <c r="B2779"/>
  <c r="B2780"/>
  <c r="B2781"/>
  <c r="B2782"/>
  <c r="B2783"/>
  <c r="B2784"/>
  <c r="B2785"/>
  <c r="B2786"/>
  <c r="B2787"/>
  <c r="B2788"/>
  <c r="B2789"/>
  <c r="B2790"/>
  <c r="B2791"/>
  <c r="B2792"/>
  <c r="B2793"/>
  <c r="B2794"/>
  <c r="B2795"/>
  <c r="B2796"/>
  <c r="B2797"/>
  <c r="B2798"/>
  <c r="B2799"/>
  <c r="B2800"/>
  <c r="B2801"/>
  <c r="B2802"/>
  <c r="B2803"/>
  <c r="B2804"/>
  <c r="B2805"/>
  <c r="B2806"/>
  <c r="B2807"/>
  <c r="B2808"/>
  <c r="B2809"/>
  <c r="B2810"/>
  <c r="B2811"/>
  <c r="B2812"/>
  <c r="B2813"/>
  <c r="B2814"/>
  <c r="B2815"/>
  <c r="B2816"/>
  <c r="B2817"/>
  <c r="B2818"/>
  <c r="B2819"/>
  <c r="B2820"/>
  <c r="B2821"/>
  <c r="B2822"/>
  <c r="B2823"/>
  <c r="B2824"/>
  <c r="B2825"/>
  <c r="B2826"/>
  <c r="B2827"/>
  <c r="B2828"/>
  <c r="B2829"/>
  <c r="B2830"/>
  <c r="B2831"/>
  <c r="B2832"/>
  <c r="B2833"/>
  <c r="B2834"/>
  <c r="B2835"/>
  <c r="B2836"/>
  <c r="B2837"/>
  <c r="B2838"/>
  <c r="B2839"/>
  <c r="B2840"/>
  <c r="B2841"/>
  <c r="B2842"/>
  <c r="B2843"/>
  <c r="B2844"/>
  <c r="B2845"/>
  <c r="B2846"/>
  <c r="B2847"/>
  <c r="B2848"/>
  <c r="B2849"/>
  <c r="B2850"/>
  <c r="B2851"/>
  <c r="B2852"/>
  <c r="B2853"/>
  <c r="B2854"/>
  <c r="B2855"/>
  <c r="B2856"/>
  <c r="B2857"/>
  <c r="B2858"/>
  <c r="B2859"/>
  <c r="B2860"/>
  <c r="B2861"/>
  <c r="B2862"/>
  <c r="B2863"/>
  <c r="B2864"/>
  <c r="B2865"/>
  <c r="B2866"/>
  <c r="B2867"/>
  <c r="B2868"/>
  <c r="B2869"/>
  <c r="B2870"/>
  <c r="B2871"/>
  <c r="B2872"/>
  <c r="B2873"/>
  <c r="B2874"/>
  <c r="B2875"/>
  <c r="B2876"/>
  <c r="B2877"/>
  <c r="B2878"/>
  <c r="B2879"/>
  <c r="B2880"/>
  <c r="B2881"/>
  <c r="B2882"/>
  <c r="B2883"/>
  <c r="B2884"/>
  <c r="B2885"/>
  <c r="B2886"/>
  <c r="B2887"/>
  <c r="B2888"/>
  <c r="B2889"/>
  <c r="B2890"/>
  <c r="B2891"/>
  <c r="B2892"/>
  <c r="B2893"/>
  <c r="B2894"/>
  <c r="B2895"/>
  <c r="B2896"/>
  <c r="B2897"/>
  <c r="B2898"/>
  <c r="B2899"/>
  <c r="B2900"/>
  <c r="B2901"/>
  <c r="B2902"/>
  <c r="B2903"/>
  <c r="B2904"/>
  <c r="B2905"/>
  <c r="B2906"/>
  <c r="B2907"/>
  <c r="B2908"/>
  <c r="B2909"/>
  <c r="B2910"/>
  <c r="B2911"/>
  <c r="B2912"/>
  <c r="B2913"/>
  <c r="B2914"/>
  <c r="B2915"/>
  <c r="B2916"/>
  <c r="B2917"/>
  <c r="B2918"/>
  <c r="B2919"/>
  <c r="B2920"/>
  <c r="B2921"/>
  <c r="B2922"/>
  <c r="B2923"/>
  <c r="B2924"/>
  <c r="B2925"/>
  <c r="B2926"/>
  <c r="B2927"/>
  <c r="B2928"/>
  <c r="B2929"/>
  <c r="B2930"/>
  <c r="B2931"/>
  <c r="B2932"/>
  <c r="B2933"/>
  <c r="B2934"/>
  <c r="B2935"/>
  <c r="B2936"/>
  <c r="B2937"/>
  <c r="B2938"/>
  <c r="B2939"/>
  <c r="B2940"/>
  <c r="B2941"/>
  <c r="B2942"/>
  <c r="B2943"/>
  <c r="B2944"/>
  <c r="B2945"/>
  <c r="B2946"/>
  <c r="B2947"/>
  <c r="B2948"/>
  <c r="B2949"/>
  <c r="B2950"/>
  <c r="B2951"/>
  <c r="B2952"/>
  <c r="B2953"/>
  <c r="B2954"/>
  <c r="B2955"/>
  <c r="B2956"/>
  <c r="B2957"/>
  <c r="B2958"/>
  <c r="B2959"/>
  <c r="B2960"/>
  <c r="B2961"/>
  <c r="B2962"/>
  <c r="B2963"/>
  <c r="B2964"/>
  <c r="B2965"/>
  <c r="B2966"/>
  <c r="B2967"/>
  <c r="B2968"/>
  <c r="B2969"/>
  <c r="B2970"/>
  <c r="B2971"/>
  <c r="B2972"/>
  <c r="B2973"/>
  <c r="B2974"/>
  <c r="B2975"/>
  <c r="B2976"/>
  <c r="B2977"/>
  <c r="B2978"/>
  <c r="B2979"/>
  <c r="B2980"/>
  <c r="B2981"/>
  <c r="B2982"/>
  <c r="B2983"/>
  <c r="B2984"/>
  <c r="B2985"/>
  <c r="B2986"/>
  <c r="B2987"/>
  <c r="B2988"/>
  <c r="B2989"/>
  <c r="B2990"/>
  <c r="B2991"/>
  <c r="B2992"/>
  <c r="B2993"/>
  <c r="B2994"/>
  <c r="B2995"/>
  <c r="B2996"/>
  <c r="B2997"/>
  <c r="B2998"/>
  <c r="B2999"/>
  <c r="B3000"/>
  <c r="B3001"/>
  <c r="B3002"/>
  <c r="B3003"/>
  <c r="B3004"/>
  <c r="B3005"/>
  <c r="B3006"/>
  <c r="B3007"/>
  <c r="B3008"/>
  <c r="B3009"/>
  <c r="B3010"/>
  <c r="B3011"/>
  <c r="B3012"/>
  <c r="B3013"/>
  <c r="B3014"/>
  <c r="B3015"/>
  <c r="B3016"/>
  <c r="B3017"/>
  <c r="B3018"/>
  <c r="B3019"/>
  <c r="B3020"/>
  <c r="B3021"/>
  <c r="B3022"/>
  <c r="B3023"/>
  <c r="B3024"/>
  <c r="B3025"/>
  <c r="B3026"/>
  <c r="B3027"/>
  <c r="B3028"/>
  <c r="B3029"/>
  <c r="B3030"/>
  <c r="B3031"/>
  <c r="B3032"/>
  <c r="B3033"/>
  <c r="B3034"/>
  <c r="B3035"/>
  <c r="B3036"/>
  <c r="B3037"/>
  <c r="B3038"/>
  <c r="B3039"/>
  <c r="B3040"/>
  <c r="B3041"/>
  <c r="B3042"/>
  <c r="B3043"/>
  <c r="B3044"/>
  <c r="B3045"/>
  <c r="B3046"/>
  <c r="B3047"/>
  <c r="B3048"/>
  <c r="B3049"/>
  <c r="B3050"/>
  <c r="B3051"/>
  <c r="B3052"/>
  <c r="B3053"/>
  <c r="B3054"/>
  <c r="B3055"/>
  <c r="B3056"/>
  <c r="B3057"/>
  <c r="B3058"/>
  <c r="B3059"/>
  <c r="B3060"/>
  <c r="B3061"/>
  <c r="B3062"/>
  <c r="B3063"/>
  <c r="B3064"/>
  <c r="B3065"/>
  <c r="B3066"/>
  <c r="B3067"/>
  <c r="B3068"/>
  <c r="B3069"/>
  <c r="B3070"/>
  <c r="B3071"/>
  <c r="B3072"/>
  <c r="B3073"/>
  <c r="B3074"/>
  <c r="B3075"/>
  <c r="B3076"/>
  <c r="B3077"/>
  <c r="B3078"/>
  <c r="B3079"/>
  <c r="B3080"/>
  <c r="B3081"/>
  <c r="B3082"/>
  <c r="B3083"/>
  <c r="B3084"/>
  <c r="B3085"/>
  <c r="B3086"/>
  <c r="B3087"/>
  <c r="B3088"/>
  <c r="B3089"/>
  <c r="B3090"/>
  <c r="B3091"/>
  <c r="B3092"/>
  <c r="B3093"/>
  <c r="B3094"/>
  <c r="B3095"/>
  <c r="B3096"/>
  <c r="B3097"/>
  <c r="B3098"/>
  <c r="B3099"/>
  <c r="B3100"/>
  <c r="B3101"/>
  <c r="B3102"/>
  <c r="B3103"/>
  <c r="B3104"/>
  <c r="B3105"/>
  <c r="B3106"/>
  <c r="B3107"/>
  <c r="B3108"/>
  <c r="B3109"/>
  <c r="B3110"/>
  <c r="B3111"/>
  <c r="B3112"/>
  <c r="B3113"/>
  <c r="B3114"/>
  <c r="B3115"/>
  <c r="B3116"/>
  <c r="B3117"/>
  <c r="B3118"/>
  <c r="B3119"/>
  <c r="B3120"/>
  <c r="B3121"/>
  <c r="B3122"/>
  <c r="B3123"/>
  <c r="B3124"/>
  <c r="B3125"/>
  <c r="B3126"/>
  <c r="B3127"/>
  <c r="B3128"/>
  <c r="B3129"/>
  <c r="B3130"/>
  <c r="B3131"/>
  <c r="B3132"/>
  <c r="B3133"/>
  <c r="B3134"/>
  <c r="B3135"/>
  <c r="B3136"/>
  <c r="B3137"/>
  <c r="B3138"/>
  <c r="B3139"/>
  <c r="B3140"/>
  <c r="B3141"/>
  <c r="B3142"/>
  <c r="B3143"/>
  <c r="B3144"/>
  <c r="B3145"/>
  <c r="B3146"/>
  <c r="B3147"/>
  <c r="B3148"/>
  <c r="B3149"/>
  <c r="B3150"/>
  <c r="B3151"/>
  <c r="B3152"/>
  <c r="B3153"/>
  <c r="B3154"/>
  <c r="B3155"/>
  <c r="B3156"/>
  <c r="B3157"/>
  <c r="B3158"/>
  <c r="B3159"/>
  <c r="B3160"/>
  <c r="B3161"/>
  <c r="B3162"/>
  <c r="B3163"/>
  <c r="B3164"/>
  <c r="B3165"/>
  <c r="B3166"/>
  <c r="B3167"/>
  <c r="B3168"/>
  <c r="B3169"/>
  <c r="B3170"/>
  <c r="B3171"/>
  <c r="B3172"/>
  <c r="B3173"/>
  <c r="B3174"/>
  <c r="B3175"/>
  <c r="B3176"/>
  <c r="B3177"/>
  <c r="B3178"/>
  <c r="B3179"/>
  <c r="B3180"/>
  <c r="B3181"/>
  <c r="B3182"/>
  <c r="B3183"/>
  <c r="B3184"/>
  <c r="B3185"/>
  <c r="B3186"/>
  <c r="B3187"/>
  <c r="B3188"/>
  <c r="B3189"/>
  <c r="B3190"/>
  <c r="B3191"/>
  <c r="B3192"/>
  <c r="B3193"/>
  <c r="B3194"/>
  <c r="B3195"/>
  <c r="B3196"/>
  <c r="B3197"/>
  <c r="B3198"/>
  <c r="B3199"/>
  <c r="B3200"/>
  <c r="B3201"/>
  <c r="B3202"/>
  <c r="B3203"/>
  <c r="B3204"/>
  <c r="B3205"/>
  <c r="B3206"/>
  <c r="B3207"/>
  <c r="B3208"/>
  <c r="B3209"/>
  <c r="B3210"/>
  <c r="B3211"/>
  <c r="B3212"/>
  <c r="B3213"/>
  <c r="B3214"/>
  <c r="B3215"/>
  <c r="B3216"/>
  <c r="B3217"/>
  <c r="B3218"/>
  <c r="B3219"/>
  <c r="B3220"/>
  <c r="B3221"/>
  <c r="B3222"/>
  <c r="B3223"/>
  <c r="B3224"/>
  <c r="B3225"/>
  <c r="B3226"/>
  <c r="B3227"/>
  <c r="B3228"/>
  <c r="B3229"/>
  <c r="B3230"/>
  <c r="B3231"/>
  <c r="B3232"/>
  <c r="B3233"/>
  <c r="B3234"/>
  <c r="B3235"/>
  <c r="B3236"/>
  <c r="B3237"/>
  <c r="B3238"/>
  <c r="B3239"/>
  <c r="B3240"/>
  <c r="B3241"/>
  <c r="B3242"/>
  <c r="B3243"/>
  <c r="B3244"/>
  <c r="B3245"/>
  <c r="B3246"/>
  <c r="B3247"/>
  <c r="B3248"/>
  <c r="B3249"/>
  <c r="B3250"/>
  <c r="B3251"/>
  <c r="B3252"/>
  <c r="B3253"/>
  <c r="B3254"/>
  <c r="B3255"/>
  <c r="B3256"/>
  <c r="B3257"/>
  <c r="B3258"/>
  <c r="B3259"/>
  <c r="B3260"/>
  <c r="B3261"/>
  <c r="B3262"/>
  <c r="B3263"/>
  <c r="B3264"/>
  <c r="B3265"/>
  <c r="B3266"/>
  <c r="B3267"/>
  <c r="B3268"/>
  <c r="B3269"/>
  <c r="B3270"/>
  <c r="B3271"/>
  <c r="B3272"/>
  <c r="B3273"/>
  <c r="B3274"/>
  <c r="B3275"/>
  <c r="B3276"/>
  <c r="B3277"/>
  <c r="B3278"/>
  <c r="B3279"/>
  <c r="B3280"/>
  <c r="B3281"/>
  <c r="B3282"/>
  <c r="B3283"/>
  <c r="B3284"/>
  <c r="B3285"/>
  <c r="B3286"/>
  <c r="B3287"/>
  <c r="B3288"/>
  <c r="B3289"/>
  <c r="B3290"/>
  <c r="B3291"/>
  <c r="B3292"/>
  <c r="B3293"/>
  <c r="B3294"/>
  <c r="B3295"/>
  <c r="B3296"/>
  <c r="B3297"/>
  <c r="B3298"/>
  <c r="B3299"/>
  <c r="B3300"/>
  <c r="B3301"/>
  <c r="B3302"/>
  <c r="B3303"/>
  <c r="B3304"/>
  <c r="B3305"/>
  <c r="B3306"/>
  <c r="B3307"/>
  <c r="B3308"/>
  <c r="B3309"/>
  <c r="B3310"/>
  <c r="B3311"/>
  <c r="B3312"/>
  <c r="B3313"/>
  <c r="B3314"/>
  <c r="B3315"/>
  <c r="B3316"/>
  <c r="B3317"/>
  <c r="B3318"/>
  <c r="B3319"/>
  <c r="B3320"/>
  <c r="B3321"/>
  <c r="B3322"/>
  <c r="B3323"/>
  <c r="B3324"/>
  <c r="B3325"/>
  <c r="B3326"/>
  <c r="B3327"/>
  <c r="B3328"/>
  <c r="B3329"/>
  <c r="B3330"/>
  <c r="B3331"/>
  <c r="B3332"/>
  <c r="B3333"/>
  <c r="B3334"/>
  <c r="B3335"/>
  <c r="B3336"/>
  <c r="B3337"/>
  <c r="B3338"/>
  <c r="B3339"/>
  <c r="B3340"/>
  <c r="B3341"/>
  <c r="B3342"/>
  <c r="B3343"/>
  <c r="B3344"/>
  <c r="B3345"/>
  <c r="B3346"/>
  <c r="B3347"/>
  <c r="B3348"/>
  <c r="B3349"/>
  <c r="B3350"/>
  <c r="B3351"/>
  <c r="B3352"/>
  <c r="B3353"/>
  <c r="B3354"/>
  <c r="B3355"/>
  <c r="B3356"/>
  <c r="B3357"/>
  <c r="B3358"/>
  <c r="B3359"/>
  <c r="B3360"/>
  <c r="B3361"/>
  <c r="B3362"/>
  <c r="B3363"/>
  <c r="B3364"/>
  <c r="B3365"/>
  <c r="B3366"/>
  <c r="B3367"/>
  <c r="B3368"/>
  <c r="B3369"/>
  <c r="B3370"/>
  <c r="B3371"/>
  <c r="B3372"/>
  <c r="B3373"/>
  <c r="B3374"/>
  <c r="B3375"/>
  <c r="B3376"/>
  <c r="B3377"/>
  <c r="B3378"/>
  <c r="B3379"/>
  <c r="B3380"/>
  <c r="B3381"/>
  <c r="B3382"/>
  <c r="B3383"/>
  <c r="B3384"/>
  <c r="B3385"/>
  <c r="B3386"/>
  <c r="B3387"/>
  <c r="B3388"/>
  <c r="B3389"/>
  <c r="B3390"/>
  <c r="B3391"/>
  <c r="B3392"/>
  <c r="B3393"/>
  <c r="B3394"/>
  <c r="B3395"/>
  <c r="B3396"/>
  <c r="B3397"/>
  <c r="B3398"/>
  <c r="B3399"/>
  <c r="B3400"/>
  <c r="B3401"/>
  <c r="B3402"/>
  <c r="B3403"/>
  <c r="B3404"/>
  <c r="B3405"/>
  <c r="B3406"/>
  <c r="B3407"/>
  <c r="B3408"/>
  <c r="B3409"/>
  <c r="B3410"/>
  <c r="B3411"/>
  <c r="B3412"/>
  <c r="B3413"/>
  <c r="B3414"/>
  <c r="B3415"/>
  <c r="B3416"/>
  <c r="B3417"/>
  <c r="B3418"/>
  <c r="B3419"/>
  <c r="B3420"/>
  <c r="B3421"/>
  <c r="B3422"/>
  <c r="B3423"/>
  <c r="B3424"/>
  <c r="B3425"/>
  <c r="B3426"/>
  <c r="B3427"/>
  <c r="B3428"/>
  <c r="B3429"/>
  <c r="B3430"/>
  <c r="B3431"/>
  <c r="B3432"/>
  <c r="B3433"/>
  <c r="B3434"/>
  <c r="B3435"/>
  <c r="B3436"/>
  <c r="B3437"/>
  <c r="B3438"/>
  <c r="B3439"/>
  <c r="B3440"/>
  <c r="B3441"/>
  <c r="B3442"/>
  <c r="B3443"/>
  <c r="B3444"/>
  <c r="B3445"/>
  <c r="B3446"/>
  <c r="B3447"/>
  <c r="B3448"/>
  <c r="B3449"/>
  <c r="B3450"/>
  <c r="B3451"/>
  <c r="B3452"/>
  <c r="B3453"/>
  <c r="B3454"/>
  <c r="B3455"/>
  <c r="B3456"/>
  <c r="B3457"/>
  <c r="B3458"/>
  <c r="B3459"/>
  <c r="B3460"/>
  <c r="B3461"/>
  <c r="B3462"/>
  <c r="B3463"/>
  <c r="B3464"/>
  <c r="B3465"/>
  <c r="B3466"/>
  <c r="B3467"/>
  <c r="B3468"/>
  <c r="B3469"/>
  <c r="B3470"/>
  <c r="B3471"/>
  <c r="B3472"/>
  <c r="B3473"/>
  <c r="B3474"/>
  <c r="B3475"/>
  <c r="B3476"/>
  <c r="B3477"/>
  <c r="B3478"/>
  <c r="B3479"/>
  <c r="B3480"/>
  <c r="B3481"/>
  <c r="B3482"/>
  <c r="B3483"/>
  <c r="B3484"/>
  <c r="B3485"/>
  <c r="B3486"/>
  <c r="B3487"/>
  <c r="B3488"/>
  <c r="B3489"/>
  <c r="B3490"/>
  <c r="B3491"/>
  <c r="B3492"/>
  <c r="B3493"/>
  <c r="B3494"/>
  <c r="B3495"/>
  <c r="B3496"/>
  <c r="B3497"/>
  <c r="B3498"/>
  <c r="B3499"/>
  <c r="B3500"/>
  <c r="B3501"/>
  <c r="B3502"/>
  <c r="B3503"/>
  <c r="B3504"/>
  <c r="B3505"/>
  <c r="B3506"/>
  <c r="B3507"/>
  <c r="B3508"/>
  <c r="B3509"/>
  <c r="B3510"/>
  <c r="B3511"/>
  <c r="B3512"/>
  <c r="B3513"/>
  <c r="B3514"/>
  <c r="B3515"/>
  <c r="B3516"/>
  <c r="B3517"/>
  <c r="B3518"/>
  <c r="B3519"/>
  <c r="B3520"/>
  <c r="B3521"/>
  <c r="B3522"/>
  <c r="B3523"/>
  <c r="B3524"/>
  <c r="B3525"/>
  <c r="B3526"/>
  <c r="B3527"/>
  <c r="B3528"/>
  <c r="B3529"/>
  <c r="B3530"/>
  <c r="B3531"/>
  <c r="B3532"/>
  <c r="B3533"/>
  <c r="B3534"/>
  <c r="B3535"/>
  <c r="B3536"/>
  <c r="B3537"/>
  <c r="B3538"/>
  <c r="B3539"/>
  <c r="B3540"/>
  <c r="B3541"/>
  <c r="B3542"/>
  <c r="B3543"/>
  <c r="B3544"/>
  <c r="B3545"/>
  <c r="B3546"/>
  <c r="B3547"/>
  <c r="B3548"/>
  <c r="B3549"/>
  <c r="B3550"/>
  <c r="B3551"/>
  <c r="B3552"/>
  <c r="B3553"/>
  <c r="B3554"/>
  <c r="B3555"/>
  <c r="B3556"/>
  <c r="B3557"/>
  <c r="B3558"/>
  <c r="B3559"/>
  <c r="B3560"/>
  <c r="B3561"/>
  <c r="B3562"/>
  <c r="B3563"/>
  <c r="B3564"/>
  <c r="B3565"/>
  <c r="B3566"/>
  <c r="B3567"/>
  <c r="B3568"/>
  <c r="B3569"/>
  <c r="B3570"/>
  <c r="B3571"/>
  <c r="B3572"/>
  <c r="B3573"/>
  <c r="B3574"/>
  <c r="B3575"/>
  <c r="B3576"/>
  <c r="B3577"/>
  <c r="B3578"/>
  <c r="B3579"/>
  <c r="B3580"/>
  <c r="B3581"/>
  <c r="B3582"/>
  <c r="B3583"/>
  <c r="B3584"/>
  <c r="B3585"/>
  <c r="B3586"/>
  <c r="B3587"/>
  <c r="B3588"/>
  <c r="B3589"/>
  <c r="B3590"/>
  <c r="B3591"/>
  <c r="B3592"/>
  <c r="B3593"/>
  <c r="B3594"/>
  <c r="B3595"/>
  <c r="B3596"/>
  <c r="B3597"/>
  <c r="B3598"/>
  <c r="B3599"/>
  <c r="B3600"/>
  <c r="B3601"/>
  <c r="B3602"/>
  <c r="B3603"/>
  <c r="B3604"/>
  <c r="B3605"/>
  <c r="B3606"/>
  <c r="B3607"/>
  <c r="B3608"/>
  <c r="B3609"/>
  <c r="B3610"/>
  <c r="B3611"/>
  <c r="B3612"/>
  <c r="B3613"/>
  <c r="B3614"/>
  <c r="B3615"/>
  <c r="B3616"/>
  <c r="B3617"/>
  <c r="B3618"/>
  <c r="B3619"/>
  <c r="B3620"/>
  <c r="B3621"/>
  <c r="B3622"/>
  <c r="B3623"/>
  <c r="B3624"/>
  <c r="B3625"/>
  <c r="B3626"/>
  <c r="B3627"/>
  <c r="B3628"/>
  <c r="B3629"/>
  <c r="B3630"/>
  <c r="B3631"/>
  <c r="B3632"/>
  <c r="B3633"/>
  <c r="B3634"/>
  <c r="B3635"/>
  <c r="B3636"/>
  <c r="B3637"/>
  <c r="B3638"/>
  <c r="B3639"/>
  <c r="B3640"/>
  <c r="B3641"/>
  <c r="B3642"/>
  <c r="B3643"/>
  <c r="B3644"/>
  <c r="B3645"/>
  <c r="B3646"/>
  <c r="B3647"/>
  <c r="B3648"/>
  <c r="B3649"/>
  <c r="B3650"/>
  <c r="B3651"/>
  <c r="B3652"/>
  <c r="B3653"/>
  <c r="B3654"/>
  <c r="B3655"/>
  <c r="B3656"/>
  <c r="B3657"/>
  <c r="B3658"/>
  <c r="B3659"/>
  <c r="B3660"/>
  <c r="B3661"/>
  <c r="B3662"/>
  <c r="B3663"/>
  <c r="B3664"/>
  <c r="B3665"/>
  <c r="B3666"/>
  <c r="B3667"/>
  <c r="B3668"/>
  <c r="B3669"/>
  <c r="B3670"/>
  <c r="B3671"/>
  <c r="B3672"/>
  <c r="B3673"/>
  <c r="B3674"/>
  <c r="B3675"/>
  <c r="B3676"/>
  <c r="B3677"/>
  <c r="B3678"/>
  <c r="B3679"/>
  <c r="B3680"/>
  <c r="B3681"/>
  <c r="B3682"/>
  <c r="B3683"/>
  <c r="B3684"/>
  <c r="B3685"/>
  <c r="B3686"/>
  <c r="B3687"/>
  <c r="B3688"/>
  <c r="B3689"/>
  <c r="B3690"/>
  <c r="B3691"/>
  <c r="B3692"/>
  <c r="B3693"/>
  <c r="B3694"/>
  <c r="B3695"/>
  <c r="B3696"/>
  <c r="B3697"/>
  <c r="B3698"/>
  <c r="B3699"/>
  <c r="B3700"/>
  <c r="B3701"/>
  <c r="B3702"/>
  <c r="B3703"/>
  <c r="B3704"/>
  <c r="B3705"/>
  <c r="B3706"/>
  <c r="B3707"/>
  <c r="B3708"/>
  <c r="B3709"/>
  <c r="B3710"/>
  <c r="B3711"/>
  <c r="B3712"/>
  <c r="B3713"/>
  <c r="B3714"/>
  <c r="B3715"/>
  <c r="B3716"/>
  <c r="B3717"/>
  <c r="B3718"/>
  <c r="B3719"/>
  <c r="B3720"/>
  <c r="B3721"/>
  <c r="B3722"/>
  <c r="B3723"/>
  <c r="B3724"/>
  <c r="B3725"/>
  <c r="B3726"/>
  <c r="B3727"/>
  <c r="B3728"/>
  <c r="B3729"/>
  <c r="B3730"/>
  <c r="B3731"/>
  <c r="B3732"/>
  <c r="B3733"/>
  <c r="B3734"/>
  <c r="B3735"/>
  <c r="B3736"/>
  <c r="B3737"/>
  <c r="B3738"/>
  <c r="B3739"/>
  <c r="B3740"/>
  <c r="B3741"/>
  <c r="B3742"/>
  <c r="B3743"/>
  <c r="B3744"/>
  <c r="B3745"/>
  <c r="B3746"/>
  <c r="B3747"/>
  <c r="B3748"/>
  <c r="B3749"/>
  <c r="B3750"/>
  <c r="B3751"/>
  <c r="B3752"/>
  <c r="B3753"/>
  <c r="B3754"/>
  <c r="B3755"/>
  <c r="B3756"/>
  <c r="B3757"/>
  <c r="B3758"/>
  <c r="B3759"/>
  <c r="B3760"/>
  <c r="B3761"/>
  <c r="B3762"/>
  <c r="B3763"/>
  <c r="B3764"/>
  <c r="B3765"/>
  <c r="B3766"/>
  <c r="B3767"/>
  <c r="B3768"/>
  <c r="B3769"/>
  <c r="B3770"/>
  <c r="B3771"/>
  <c r="B3772"/>
  <c r="B3773"/>
  <c r="B3774"/>
  <c r="B3775"/>
  <c r="B3776"/>
  <c r="B3777"/>
  <c r="B3778"/>
  <c r="B3779"/>
  <c r="B3780"/>
  <c r="B3781"/>
  <c r="B3782"/>
  <c r="B3783"/>
  <c r="B3784"/>
  <c r="B3785"/>
  <c r="B3786"/>
  <c r="B3787"/>
  <c r="B3788"/>
  <c r="B3789"/>
  <c r="B3790"/>
  <c r="B3791"/>
  <c r="B3792"/>
  <c r="B3793"/>
  <c r="B3794"/>
  <c r="B3795"/>
  <c r="B3796"/>
  <c r="B3797"/>
  <c r="B3798"/>
  <c r="B3799"/>
  <c r="B3800"/>
  <c r="B3801"/>
  <c r="B3802"/>
  <c r="B3803"/>
  <c r="B3804"/>
  <c r="B3805"/>
  <c r="B3806"/>
  <c r="B3807"/>
  <c r="B3808"/>
  <c r="B3809"/>
  <c r="B3810"/>
  <c r="B3811"/>
  <c r="B3812"/>
  <c r="B3813"/>
  <c r="B3814"/>
  <c r="B3815"/>
  <c r="B3816"/>
  <c r="B3817"/>
  <c r="B3818"/>
  <c r="B3819"/>
  <c r="B3820"/>
  <c r="B3821"/>
  <c r="B3822"/>
  <c r="B3823"/>
  <c r="B3824"/>
  <c r="B3825"/>
  <c r="B3826"/>
  <c r="B3827"/>
  <c r="B3828"/>
  <c r="B3829"/>
  <c r="B3830"/>
  <c r="B3831"/>
  <c r="B3832"/>
  <c r="B3833"/>
  <c r="B3834"/>
  <c r="B3835"/>
  <c r="B3836"/>
  <c r="B3837"/>
  <c r="B3838"/>
  <c r="B3839"/>
  <c r="B3840"/>
  <c r="B3841"/>
  <c r="B3842"/>
  <c r="B3843"/>
  <c r="B3844"/>
  <c r="B3845"/>
  <c r="B3846"/>
  <c r="B3847"/>
  <c r="B3848"/>
  <c r="B3849"/>
  <c r="B3850"/>
  <c r="B3851"/>
  <c r="B3852"/>
  <c r="B3853"/>
  <c r="B3854"/>
  <c r="B3855"/>
  <c r="B3856"/>
  <c r="B3857"/>
  <c r="B3858"/>
  <c r="B3859"/>
  <c r="B3860"/>
  <c r="B3861"/>
  <c r="B3862"/>
  <c r="B3863"/>
  <c r="B3864"/>
  <c r="B3865"/>
  <c r="B3866"/>
  <c r="B3867"/>
  <c r="B3868"/>
  <c r="B3869"/>
  <c r="B3870"/>
  <c r="B3871"/>
  <c r="B3872"/>
  <c r="B3873"/>
  <c r="B3874"/>
  <c r="B3875"/>
  <c r="B3876"/>
  <c r="B3877"/>
  <c r="B3878"/>
  <c r="B3879"/>
  <c r="B3880"/>
  <c r="B3881"/>
  <c r="B3882"/>
  <c r="B3883"/>
  <c r="B3884"/>
  <c r="B3885"/>
  <c r="B3886"/>
  <c r="B3887"/>
  <c r="B3888"/>
  <c r="B3889"/>
  <c r="B3890"/>
  <c r="B3891"/>
  <c r="B3892"/>
  <c r="B3893"/>
  <c r="B3894"/>
  <c r="B3895"/>
  <c r="B3896"/>
  <c r="B3897"/>
  <c r="B3898"/>
  <c r="B3899"/>
  <c r="B3900"/>
  <c r="B3901"/>
  <c r="B3902"/>
  <c r="B3903"/>
  <c r="B3904"/>
  <c r="B3905"/>
  <c r="B3906"/>
  <c r="B3907"/>
  <c r="B3908"/>
  <c r="B3909"/>
  <c r="B3910"/>
  <c r="B3911"/>
  <c r="B3912"/>
  <c r="B3913"/>
  <c r="B3914"/>
  <c r="B3915"/>
  <c r="B3916"/>
  <c r="B3917"/>
  <c r="B3918"/>
  <c r="B3919"/>
  <c r="B3920"/>
  <c r="B3921"/>
  <c r="B3922"/>
  <c r="B3923"/>
  <c r="B3924"/>
  <c r="B3925"/>
  <c r="B3926"/>
  <c r="B3927"/>
  <c r="B3928"/>
  <c r="B3929"/>
  <c r="B3930"/>
  <c r="B3931"/>
  <c r="B3932"/>
  <c r="B3933"/>
  <c r="B3934"/>
  <c r="B3935"/>
  <c r="B3936"/>
  <c r="B3937"/>
  <c r="B3938"/>
  <c r="B3939"/>
  <c r="B3940"/>
  <c r="B3941"/>
  <c r="B3942"/>
  <c r="B3943"/>
  <c r="B3944"/>
  <c r="B3945"/>
  <c r="B3946"/>
  <c r="B3947"/>
  <c r="B3948"/>
  <c r="B3949"/>
  <c r="B3950"/>
  <c r="B3951"/>
  <c r="B3952"/>
  <c r="B3953"/>
  <c r="B3954"/>
  <c r="B3955"/>
  <c r="B3956"/>
  <c r="B3957"/>
  <c r="B3958"/>
  <c r="B3959"/>
  <c r="B3960"/>
  <c r="B3961"/>
  <c r="B3962"/>
  <c r="B3963"/>
  <c r="B3964"/>
  <c r="B3965"/>
  <c r="B3966"/>
  <c r="B3967"/>
  <c r="B3968"/>
  <c r="B3969"/>
  <c r="B3970"/>
  <c r="B3971"/>
  <c r="B3972"/>
  <c r="B3973"/>
  <c r="B3974"/>
  <c r="B3975"/>
  <c r="B3976"/>
  <c r="B3977"/>
  <c r="B3978"/>
  <c r="B3979"/>
  <c r="B3980"/>
  <c r="B3981"/>
  <c r="B3982"/>
  <c r="B3983"/>
  <c r="B3984"/>
  <c r="B3985"/>
  <c r="B3986"/>
  <c r="B3987"/>
  <c r="B3988"/>
  <c r="B3989"/>
  <c r="B3990"/>
  <c r="B3991"/>
  <c r="B3992"/>
  <c r="B913"/>
  <c r="J3992"/>
  <c r="H3992"/>
  <c r="F3992"/>
  <c r="J3991"/>
  <c r="H3991"/>
  <c r="F3991"/>
  <c r="J3990"/>
  <c r="H3990"/>
  <c r="F3990"/>
  <c r="J3989"/>
  <c r="H3989"/>
  <c r="F3989"/>
  <c r="J3988"/>
  <c r="H3988"/>
  <c r="F3988"/>
  <c r="J3987"/>
  <c r="H3987"/>
  <c r="F3987"/>
  <c r="J3986"/>
  <c r="H3986"/>
  <c r="F3986"/>
  <c r="J3985"/>
  <c r="H3985"/>
  <c r="F3985"/>
  <c r="J3984"/>
  <c r="H3984"/>
  <c r="F3984"/>
  <c r="J3983"/>
  <c r="H3983"/>
  <c r="F3983"/>
  <c r="J3982"/>
  <c r="H3982"/>
  <c r="F3982"/>
  <c r="J3981"/>
  <c r="H3981"/>
  <c r="F3981"/>
  <c r="J3980"/>
  <c r="H3980"/>
  <c r="F3980"/>
  <c r="J3979"/>
  <c r="H3979"/>
  <c r="F3979"/>
  <c r="J3978"/>
  <c r="H3978"/>
  <c r="F3978"/>
  <c r="J3977"/>
  <c r="H3977"/>
  <c r="F3977"/>
  <c r="J3976"/>
  <c r="H3976"/>
  <c r="F3976"/>
  <c r="J3975"/>
  <c r="H3975"/>
  <c r="F3975"/>
  <c r="J3974"/>
  <c r="H3974"/>
  <c r="F3974"/>
  <c r="J3973"/>
  <c r="H3973"/>
  <c r="F3973"/>
  <c r="J3972"/>
  <c r="H3972"/>
  <c r="F3972"/>
  <c r="J3970"/>
  <c r="H3970"/>
  <c r="F3970"/>
  <c r="J3969"/>
  <c r="H3969"/>
  <c r="F3969"/>
  <c r="J3968"/>
  <c r="H3968"/>
  <c r="F3968"/>
  <c r="J3967"/>
  <c r="H3967"/>
  <c r="F3967"/>
  <c r="J3966"/>
  <c r="H3966"/>
  <c r="F3966"/>
  <c r="J3965"/>
  <c r="H3965"/>
  <c r="F3965"/>
  <c r="J3964"/>
  <c r="H3964"/>
  <c r="F3964"/>
  <c r="J3963"/>
  <c r="H3963"/>
  <c r="F3963"/>
  <c r="J3962"/>
  <c r="H3962"/>
  <c r="F3962"/>
  <c r="J3961"/>
  <c r="H3961"/>
  <c r="F3961"/>
  <c r="J3960"/>
  <c r="H3960"/>
  <c r="F3960"/>
  <c r="J3959"/>
  <c r="H3959"/>
  <c r="F3959"/>
  <c r="J3958"/>
  <c r="H3958"/>
  <c r="F3958"/>
  <c r="J3957"/>
  <c r="H3957"/>
  <c r="F3957"/>
  <c r="J3956"/>
  <c r="H3956"/>
  <c r="F3956"/>
  <c r="J3955"/>
  <c r="H3955"/>
  <c r="F3955"/>
  <c r="J3954"/>
  <c r="H3954"/>
  <c r="F3954"/>
  <c r="J3953"/>
  <c r="H3953"/>
  <c r="F3953"/>
  <c r="J3952"/>
  <c r="H3952"/>
  <c r="F3952"/>
  <c r="J3951"/>
  <c r="H3951"/>
  <c r="F3951"/>
  <c r="J3950"/>
  <c r="H3950"/>
  <c r="F3950"/>
  <c r="J3949"/>
  <c r="H3949"/>
  <c r="F3949"/>
  <c r="J3948"/>
  <c r="H3948"/>
  <c r="F3948"/>
  <c r="J3946"/>
  <c r="H3946"/>
  <c r="F3946"/>
  <c r="J3945"/>
  <c r="H3945"/>
  <c r="F3945"/>
  <c r="J3944"/>
  <c r="H3944"/>
  <c r="F3944"/>
  <c r="J3943"/>
  <c r="H3943"/>
  <c r="F3943"/>
  <c r="J3942"/>
  <c r="H3942"/>
  <c r="F3942"/>
  <c r="J3941"/>
  <c r="H3941"/>
  <c r="F3941"/>
  <c r="J3940"/>
  <c r="H3940"/>
  <c r="F3940"/>
  <c r="J3939"/>
  <c r="H3939"/>
  <c r="F3939"/>
  <c r="J3938"/>
  <c r="H3938"/>
  <c r="F3938"/>
  <c r="J3937"/>
  <c r="H3937"/>
  <c r="F3937"/>
  <c r="J3936"/>
  <c r="H3936"/>
  <c r="F3936"/>
  <c r="J3935"/>
  <c r="H3935"/>
  <c r="F3935"/>
  <c r="J3934"/>
  <c r="H3934"/>
  <c r="F3934"/>
  <c r="J3933"/>
  <c r="H3933"/>
  <c r="F3933"/>
  <c r="J3932"/>
  <c r="H3932"/>
  <c r="F3932"/>
  <c r="J3931"/>
  <c r="H3931"/>
  <c r="F3931"/>
  <c r="J3930"/>
  <c r="H3930"/>
  <c r="F3930"/>
  <c r="J3929"/>
  <c r="H3929"/>
  <c r="F3929"/>
  <c r="J3928"/>
  <c r="H3928"/>
  <c r="F3928"/>
  <c r="J3927"/>
  <c r="H3927"/>
  <c r="F3927"/>
  <c r="J3926"/>
  <c r="H3926"/>
  <c r="F3926"/>
  <c r="J3925"/>
  <c r="H3925"/>
  <c r="F3925"/>
  <c r="J3924"/>
  <c r="H3924"/>
  <c r="F3924"/>
  <c r="J3922"/>
  <c r="H3922"/>
  <c r="F3922"/>
  <c r="J3921"/>
  <c r="H3921"/>
  <c r="F3921"/>
  <c r="J3920"/>
  <c r="H3920"/>
  <c r="F3920"/>
  <c r="J3919"/>
  <c r="H3919"/>
  <c r="F3919"/>
  <c r="J3918"/>
  <c r="H3918"/>
  <c r="F3918"/>
  <c r="J3917"/>
  <c r="H3917"/>
  <c r="F3917"/>
  <c r="J3916"/>
  <c r="H3916"/>
  <c r="F3916"/>
  <c r="J3915"/>
  <c r="H3915"/>
  <c r="F3915"/>
  <c r="J3914"/>
  <c r="H3914"/>
  <c r="F3914"/>
  <c r="J3913"/>
  <c r="H3913"/>
  <c r="F3913"/>
  <c r="J3912"/>
  <c r="H3912"/>
  <c r="F3912"/>
  <c r="J3911"/>
  <c r="H3911"/>
  <c r="F3911"/>
  <c r="J3910"/>
  <c r="H3910"/>
  <c r="F3910"/>
  <c r="J3909"/>
  <c r="H3909"/>
  <c r="F3909"/>
  <c r="J3908"/>
  <c r="H3908"/>
  <c r="F3908"/>
  <c r="J3907"/>
  <c r="H3907"/>
  <c r="F3907"/>
  <c r="J3906"/>
  <c r="H3906"/>
  <c r="F3906"/>
  <c r="J3905"/>
  <c r="H3905"/>
  <c r="F3905"/>
  <c r="J3904"/>
  <c r="H3904"/>
  <c r="F3904"/>
  <c r="J3903"/>
  <c r="H3903"/>
  <c r="F3903"/>
  <c r="J3902"/>
  <c r="H3902"/>
  <c r="F3902"/>
  <c r="J3901"/>
  <c r="H3901"/>
  <c r="F3901"/>
  <c r="J3900"/>
  <c r="H3900"/>
  <c r="F3900"/>
  <c r="J3898"/>
  <c r="H3898"/>
  <c r="F3898"/>
  <c r="J3897"/>
  <c r="H3897"/>
  <c r="F3897"/>
  <c r="J3896"/>
  <c r="H3896"/>
  <c r="F3896"/>
  <c r="J3895"/>
  <c r="H3895"/>
  <c r="F3895"/>
  <c r="J3894"/>
  <c r="H3894"/>
  <c r="F3894"/>
  <c r="J3893"/>
  <c r="H3893"/>
  <c r="F3893"/>
  <c r="J3892"/>
  <c r="H3892"/>
  <c r="F3892"/>
  <c r="J3891"/>
  <c r="H3891"/>
  <c r="F3891"/>
  <c r="J3890"/>
  <c r="H3890"/>
  <c r="F3890"/>
  <c r="J3889"/>
  <c r="H3889"/>
  <c r="F3889"/>
  <c r="J3888"/>
  <c r="H3888"/>
  <c r="F3888"/>
  <c r="J3887"/>
  <c r="H3887"/>
  <c r="F3887"/>
  <c r="J3886"/>
  <c r="H3886"/>
  <c r="F3886"/>
  <c r="J3885"/>
  <c r="H3885"/>
  <c r="F3885"/>
  <c r="J3884"/>
  <c r="H3884"/>
  <c r="F3884"/>
  <c r="J3883"/>
  <c r="H3883"/>
  <c r="F3883"/>
  <c r="J3882"/>
  <c r="H3882"/>
  <c r="F3882"/>
  <c r="J3881"/>
  <c r="H3881"/>
  <c r="F3881"/>
  <c r="J3880"/>
  <c r="H3880"/>
  <c r="F3880"/>
  <c r="J3879"/>
  <c r="H3879"/>
  <c r="F3879"/>
  <c r="J3878"/>
  <c r="H3878"/>
  <c r="F3878"/>
  <c r="J3877"/>
  <c r="H3877"/>
  <c r="F3877"/>
  <c r="J3876"/>
  <c r="H3876"/>
  <c r="F3876"/>
  <c r="J3874"/>
  <c r="H3874"/>
  <c r="F3874"/>
  <c r="J3873"/>
  <c r="H3873"/>
  <c r="F3873"/>
  <c r="J3872"/>
  <c r="H3872"/>
  <c r="F3872"/>
  <c r="J3871"/>
  <c r="H3871"/>
  <c r="F3871"/>
  <c r="J3870"/>
  <c r="H3870"/>
  <c r="F3870"/>
  <c r="J3869"/>
  <c r="H3869"/>
  <c r="F3869"/>
  <c r="J3868"/>
  <c r="H3868"/>
  <c r="F3868"/>
  <c r="J3867"/>
  <c r="H3867"/>
  <c r="F3867"/>
  <c r="J3866"/>
  <c r="H3866"/>
  <c r="F3866"/>
  <c r="J3865"/>
  <c r="H3865"/>
  <c r="F3865"/>
  <c r="J3864"/>
  <c r="H3864"/>
  <c r="F3864"/>
  <c r="J3863"/>
  <c r="H3863"/>
  <c r="F3863"/>
  <c r="J3862"/>
  <c r="H3862"/>
  <c r="F3862"/>
  <c r="J3861"/>
  <c r="H3861"/>
  <c r="F3861"/>
  <c r="J3860"/>
  <c r="H3860"/>
  <c r="F3860"/>
  <c r="J3859"/>
  <c r="H3859"/>
  <c r="F3859"/>
  <c r="J3858"/>
  <c r="H3858"/>
  <c r="F3858"/>
  <c r="J3857"/>
  <c r="H3857"/>
  <c r="F3857"/>
  <c r="J3856"/>
  <c r="H3856"/>
  <c r="F3856"/>
  <c r="J3855"/>
  <c r="H3855"/>
  <c r="F3855"/>
  <c r="J3854"/>
  <c r="H3854"/>
  <c r="F3854"/>
  <c r="J3853"/>
  <c r="H3853"/>
  <c r="F3853"/>
  <c r="J3852"/>
  <c r="H3852"/>
  <c r="F3852"/>
  <c r="J3850"/>
  <c r="H3850"/>
  <c r="F3850"/>
  <c r="J3849"/>
  <c r="H3849"/>
  <c r="F3849"/>
  <c r="J3848"/>
  <c r="H3848"/>
  <c r="F3848"/>
  <c r="J3847"/>
  <c r="H3847"/>
  <c r="F3847"/>
  <c r="J3846"/>
  <c r="H3846"/>
  <c r="F3846"/>
  <c r="J3845"/>
  <c r="H3845"/>
  <c r="F3845"/>
  <c r="J3844"/>
  <c r="H3844"/>
  <c r="F3844"/>
  <c r="J3843"/>
  <c r="H3843"/>
  <c r="F3843"/>
  <c r="J3842"/>
  <c r="H3842"/>
  <c r="F3842"/>
  <c r="J3841"/>
  <c r="H3841"/>
  <c r="F3841"/>
  <c r="J3840"/>
  <c r="H3840"/>
  <c r="F3840"/>
  <c r="J3839"/>
  <c r="H3839"/>
  <c r="F3839"/>
  <c r="J3838"/>
  <c r="H3838"/>
  <c r="F3838"/>
  <c r="J3837"/>
  <c r="H3837"/>
  <c r="F3837"/>
  <c r="J3836"/>
  <c r="H3836"/>
  <c r="F3836"/>
  <c r="J3835"/>
  <c r="H3835"/>
  <c r="F3835"/>
  <c r="J3834"/>
  <c r="H3834"/>
  <c r="F3834"/>
  <c r="J3833"/>
  <c r="H3833"/>
  <c r="F3833"/>
  <c r="J3832"/>
  <c r="H3832"/>
  <c r="F3832"/>
  <c r="J3831"/>
  <c r="H3831"/>
  <c r="F3831"/>
  <c r="J3830"/>
  <c r="H3830"/>
  <c r="F3830"/>
  <c r="J3829"/>
  <c r="H3829"/>
  <c r="F3829"/>
  <c r="J3828"/>
  <c r="H3828"/>
  <c r="F3828"/>
  <c r="J3826"/>
  <c r="H3826"/>
  <c r="F3826"/>
  <c r="J3825"/>
  <c r="H3825"/>
  <c r="F3825"/>
  <c r="J3824"/>
  <c r="H3824"/>
  <c r="F3824"/>
  <c r="J3823"/>
  <c r="H3823"/>
  <c r="F3823"/>
  <c r="J3822"/>
  <c r="H3822"/>
  <c r="F3822"/>
  <c r="J3821"/>
  <c r="H3821"/>
  <c r="F3821"/>
  <c r="J3820"/>
  <c r="H3820"/>
  <c r="F3820"/>
  <c r="J3819"/>
  <c r="H3819"/>
  <c r="F3819"/>
  <c r="J3818"/>
  <c r="H3818"/>
  <c r="F3818"/>
  <c r="J3817"/>
  <c r="H3817"/>
  <c r="F3817"/>
  <c r="J3816"/>
  <c r="H3816"/>
  <c r="F3816"/>
  <c r="J3815"/>
  <c r="H3815"/>
  <c r="F3815"/>
  <c r="J3814"/>
  <c r="H3814"/>
  <c r="F3814"/>
  <c r="J3813"/>
  <c r="H3813"/>
  <c r="F3813"/>
  <c r="J3812"/>
  <c r="H3812"/>
  <c r="F3812"/>
  <c r="J3811"/>
  <c r="H3811"/>
  <c r="F3811"/>
  <c r="J3810"/>
  <c r="H3810"/>
  <c r="F3810"/>
  <c r="J3809"/>
  <c r="H3809"/>
  <c r="F3809"/>
  <c r="J3808"/>
  <c r="H3808"/>
  <c r="F3808"/>
  <c r="J3807"/>
  <c r="H3807"/>
  <c r="F3807"/>
  <c r="J3806"/>
  <c r="H3806"/>
  <c r="F3806"/>
  <c r="J3805"/>
  <c r="H3805"/>
  <c r="F3805"/>
  <c r="J3804"/>
  <c r="H3804"/>
  <c r="F3804"/>
  <c r="J3802"/>
  <c r="H3802"/>
  <c r="F3802"/>
  <c r="J3801"/>
  <c r="H3801"/>
  <c r="F3801"/>
  <c r="J3800"/>
  <c r="H3800"/>
  <c r="F3800"/>
  <c r="J3799"/>
  <c r="H3799"/>
  <c r="F3799"/>
  <c r="J3798"/>
  <c r="H3798"/>
  <c r="F3798"/>
  <c r="J3797"/>
  <c r="H3797"/>
  <c r="F3797"/>
  <c r="J3796"/>
  <c r="H3796"/>
  <c r="F3796"/>
  <c r="J3795"/>
  <c r="H3795"/>
  <c r="F3795"/>
  <c r="J3794"/>
  <c r="H3794"/>
  <c r="F3794"/>
  <c r="J3793"/>
  <c r="H3793"/>
  <c r="F3793"/>
  <c r="J3792"/>
  <c r="H3792"/>
  <c r="F3792"/>
  <c r="J3791"/>
  <c r="H3791"/>
  <c r="F3791"/>
  <c r="J3790"/>
  <c r="H3790"/>
  <c r="F3790"/>
  <c r="J3789"/>
  <c r="H3789"/>
  <c r="F3789"/>
  <c r="J3788"/>
  <c r="H3788"/>
  <c r="F3788"/>
  <c r="J3787"/>
  <c r="H3787"/>
  <c r="F3787"/>
  <c r="J3786"/>
  <c r="H3786"/>
  <c r="F3786"/>
  <c r="J3785"/>
  <c r="H3785"/>
  <c r="F3785"/>
  <c r="J3784"/>
  <c r="H3784"/>
  <c r="F3784"/>
  <c r="J3783"/>
  <c r="H3783"/>
  <c r="F3783"/>
  <c r="J3782"/>
  <c r="H3782"/>
  <c r="F3782"/>
  <c r="J3781"/>
  <c r="H3781"/>
  <c r="F3781"/>
  <c r="J3780"/>
  <c r="H3780"/>
  <c r="F3780"/>
  <c r="J3778"/>
  <c r="H3778"/>
  <c r="F3778"/>
  <c r="J3777"/>
  <c r="H3777"/>
  <c r="F3777"/>
  <c r="J3776"/>
  <c r="H3776"/>
  <c r="F3776"/>
  <c r="J3775"/>
  <c r="H3775"/>
  <c r="F3775"/>
  <c r="J3774"/>
  <c r="H3774"/>
  <c r="F3774"/>
  <c r="J3773"/>
  <c r="H3773"/>
  <c r="F3773"/>
  <c r="J3772"/>
  <c r="H3772"/>
  <c r="F3772"/>
  <c r="J3771"/>
  <c r="H3771"/>
  <c r="F3771"/>
  <c r="J3770"/>
  <c r="H3770"/>
  <c r="F3770"/>
  <c r="J3769"/>
  <c r="H3769"/>
  <c r="F3769"/>
  <c r="J3768"/>
  <c r="H3768"/>
  <c r="F3768"/>
  <c r="J3767"/>
  <c r="H3767"/>
  <c r="F3767"/>
  <c r="J3766"/>
  <c r="H3766"/>
  <c r="F3766"/>
  <c r="J3765"/>
  <c r="H3765"/>
  <c r="F3765"/>
  <c r="J3764"/>
  <c r="H3764"/>
  <c r="F3764"/>
  <c r="J3763"/>
  <c r="H3763"/>
  <c r="F3763"/>
  <c r="J3762"/>
  <c r="H3762"/>
  <c r="F3762"/>
  <c r="J3761"/>
  <c r="H3761"/>
  <c r="F3761"/>
  <c r="J3760"/>
  <c r="H3760"/>
  <c r="F3760"/>
  <c r="J3759"/>
  <c r="H3759"/>
  <c r="F3759"/>
  <c r="J3758"/>
  <c r="H3758"/>
  <c r="F3758"/>
  <c r="J3757"/>
  <c r="H3757"/>
  <c r="F3757"/>
  <c r="J3756"/>
  <c r="H3756"/>
  <c r="F3756"/>
  <c r="J3754"/>
  <c r="H3754"/>
  <c r="F3754"/>
  <c r="J3753"/>
  <c r="H3753"/>
  <c r="F3753"/>
  <c r="J3752"/>
  <c r="H3752"/>
  <c r="F3752"/>
  <c r="J3751"/>
  <c r="H3751"/>
  <c r="F3751"/>
  <c r="J3750"/>
  <c r="H3750"/>
  <c r="F3750"/>
  <c r="J3749"/>
  <c r="H3749"/>
  <c r="F3749"/>
  <c r="J3748"/>
  <c r="H3748"/>
  <c r="F3748"/>
  <c r="J3747"/>
  <c r="H3747"/>
  <c r="F3747"/>
  <c r="J3746"/>
  <c r="H3746"/>
  <c r="F3746"/>
  <c r="J3745"/>
  <c r="H3745"/>
  <c r="F3745"/>
  <c r="J3744"/>
  <c r="H3744"/>
  <c r="F3744"/>
  <c r="J3743"/>
  <c r="H3743"/>
  <c r="F3743"/>
  <c r="J3742"/>
  <c r="H3742"/>
  <c r="F3742"/>
  <c r="J3741"/>
  <c r="H3741"/>
  <c r="F3741"/>
  <c r="J3740"/>
  <c r="H3740"/>
  <c r="F3740"/>
  <c r="J3739"/>
  <c r="H3739"/>
  <c r="F3739"/>
  <c r="J3738"/>
  <c r="H3738"/>
  <c r="F3738"/>
  <c r="J3737"/>
  <c r="H3737"/>
  <c r="F3737"/>
  <c r="J3736"/>
  <c r="H3736"/>
  <c r="F3736"/>
  <c r="J3735"/>
  <c r="H3735"/>
  <c r="F3735"/>
  <c r="J3734"/>
  <c r="H3734"/>
  <c r="F3734"/>
  <c r="J3733"/>
  <c r="H3733"/>
  <c r="F3733"/>
  <c r="J3732"/>
  <c r="H3732"/>
  <c r="F3732"/>
  <c r="J3730"/>
  <c r="H3730"/>
  <c r="F3730"/>
  <c r="J3729"/>
  <c r="H3729"/>
  <c r="F3729"/>
  <c r="J3728"/>
  <c r="H3728"/>
  <c r="F3728"/>
  <c r="J3727"/>
  <c r="H3727"/>
  <c r="F3727"/>
  <c r="J3726"/>
  <c r="H3726"/>
  <c r="F3726"/>
  <c r="J3725"/>
  <c r="H3725"/>
  <c r="F3725"/>
  <c r="J3724"/>
  <c r="H3724"/>
  <c r="F3724"/>
  <c r="J3723"/>
  <c r="H3723"/>
  <c r="F3723"/>
  <c r="J3722"/>
  <c r="H3722"/>
  <c r="F3722"/>
  <c r="J3721"/>
  <c r="H3721"/>
  <c r="F3721"/>
  <c r="J3720"/>
  <c r="H3720"/>
  <c r="F3720"/>
  <c r="J3719"/>
  <c r="H3719"/>
  <c r="F3719"/>
  <c r="J3718"/>
  <c r="H3718"/>
  <c r="F3718"/>
  <c r="J3717"/>
  <c r="H3717"/>
  <c r="F3717"/>
  <c r="J3716"/>
  <c r="H3716"/>
  <c r="F3716"/>
  <c r="J3715"/>
  <c r="H3715"/>
  <c r="F3715"/>
  <c r="J3714"/>
  <c r="H3714"/>
  <c r="F3714"/>
  <c r="J3713"/>
  <c r="H3713"/>
  <c r="F3713"/>
  <c r="J3712"/>
  <c r="H3712"/>
  <c r="F3712"/>
  <c r="J3711"/>
  <c r="H3711"/>
  <c r="F3711"/>
  <c r="J3710"/>
  <c r="H3710"/>
  <c r="F3710"/>
  <c r="J3709"/>
  <c r="H3709"/>
  <c r="F3709"/>
  <c r="J3708"/>
  <c r="H3708"/>
  <c r="F3708"/>
  <c r="J3706"/>
  <c r="H3706"/>
  <c r="F3706"/>
  <c r="J3705"/>
  <c r="H3705"/>
  <c r="F3705"/>
  <c r="J3704"/>
  <c r="H3704"/>
  <c r="F3704"/>
  <c r="J3703"/>
  <c r="H3703"/>
  <c r="F3703"/>
  <c r="J3702"/>
  <c r="H3702"/>
  <c r="F3702"/>
  <c r="J3701"/>
  <c r="H3701"/>
  <c r="F3701"/>
  <c r="J3700"/>
  <c r="H3700"/>
  <c r="F3700"/>
  <c r="J3699"/>
  <c r="H3699"/>
  <c r="F3699"/>
  <c r="J3698"/>
  <c r="H3698"/>
  <c r="F3698"/>
  <c r="J3697"/>
  <c r="H3697"/>
  <c r="F3697"/>
  <c r="J3696"/>
  <c r="H3696"/>
  <c r="F3696"/>
  <c r="J3695"/>
  <c r="H3695"/>
  <c r="F3695"/>
  <c r="J3694"/>
  <c r="H3694"/>
  <c r="F3694"/>
  <c r="J3693"/>
  <c r="H3693"/>
  <c r="F3693"/>
  <c r="J3692"/>
  <c r="H3692"/>
  <c r="F3692"/>
  <c r="J3691"/>
  <c r="H3691"/>
  <c r="F3691"/>
  <c r="J3690"/>
  <c r="H3690"/>
  <c r="F3690"/>
  <c r="J3689"/>
  <c r="H3689"/>
  <c r="F3689"/>
  <c r="J3688"/>
  <c r="H3688"/>
  <c r="F3688"/>
  <c r="J3687"/>
  <c r="H3687"/>
  <c r="F3687"/>
  <c r="J3686"/>
  <c r="H3686"/>
  <c r="F3686"/>
  <c r="J3685"/>
  <c r="H3685"/>
  <c r="F3685"/>
  <c r="J3684"/>
  <c r="H3684"/>
  <c r="F3684"/>
  <c r="J3682"/>
  <c r="H3682"/>
  <c r="F3682"/>
  <c r="J3681"/>
  <c r="H3681"/>
  <c r="F3681"/>
  <c r="J3680"/>
  <c r="H3680"/>
  <c r="F3680"/>
  <c r="J3679"/>
  <c r="H3679"/>
  <c r="F3679"/>
  <c r="J3678"/>
  <c r="H3678"/>
  <c r="F3678"/>
  <c r="J3677"/>
  <c r="H3677"/>
  <c r="F3677"/>
  <c r="J3676"/>
  <c r="H3676"/>
  <c r="F3676"/>
  <c r="J3675"/>
  <c r="H3675"/>
  <c r="F3675"/>
  <c r="J3674"/>
  <c r="H3674"/>
  <c r="F3674"/>
  <c r="J3673"/>
  <c r="H3673"/>
  <c r="F3673"/>
  <c r="J3672"/>
  <c r="H3672"/>
  <c r="F3672"/>
  <c r="J3671"/>
  <c r="H3671"/>
  <c r="F3671"/>
  <c r="J3670"/>
  <c r="H3670"/>
  <c r="F3670"/>
  <c r="J3669"/>
  <c r="H3669"/>
  <c r="F3669"/>
  <c r="J3668"/>
  <c r="H3668"/>
  <c r="F3668"/>
  <c r="J3667"/>
  <c r="H3667"/>
  <c r="F3667"/>
  <c r="J3666"/>
  <c r="H3666"/>
  <c r="F3666"/>
  <c r="J3665"/>
  <c r="H3665"/>
  <c r="F3665"/>
  <c r="J3664"/>
  <c r="H3664"/>
  <c r="F3664"/>
  <c r="J3663"/>
  <c r="H3663"/>
  <c r="F3663"/>
  <c r="J3662"/>
  <c r="H3662"/>
  <c r="F3662"/>
  <c r="J3661"/>
  <c r="H3661"/>
  <c r="F3661"/>
  <c r="J3660"/>
  <c r="H3660"/>
  <c r="F3660"/>
  <c r="J3658"/>
  <c r="H3658"/>
  <c r="F3658"/>
  <c r="J3657"/>
  <c r="H3657"/>
  <c r="F3657"/>
  <c r="J3656"/>
  <c r="H3656"/>
  <c r="F3656"/>
  <c r="J3655"/>
  <c r="H3655"/>
  <c r="F3655"/>
  <c r="J3654"/>
  <c r="H3654"/>
  <c r="F3654"/>
  <c r="J3653"/>
  <c r="H3653"/>
  <c r="F3653"/>
  <c r="J3652"/>
  <c r="H3652"/>
  <c r="F3652"/>
  <c r="J3651"/>
  <c r="H3651"/>
  <c r="F3651"/>
  <c r="J3650"/>
  <c r="H3650"/>
  <c r="F3650"/>
  <c r="J3649"/>
  <c r="H3649"/>
  <c r="F3649"/>
  <c r="J3648"/>
  <c r="H3648"/>
  <c r="F3648"/>
  <c r="J3647"/>
  <c r="H3647"/>
  <c r="F3647"/>
  <c r="J3646"/>
  <c r="H3646"/>
  <c r="F3646"/>
  <c r="J3645"/>
  <c r="H3645"/>
  <c r="F3645"/>
  <c r="J3644"/>
  <c r="H3644"/>
  <c r="F3644"/>
  <c r="J3643"/>
  <c r="H3643"/>
  <c r="F3643"/>
  <c r="J3642"/>
  <c r="H3642"/>
  <c r="F3642"/>
  <c r="J3641"/>
  <c r="H3641"/>
  <c r="F3641"/>
  <c r="J3640"/>
  <c r="H3640"/>
  <c r="F3640"/>
  <c r="J3639"/>
  <c r="H3639"/>
  <c r="F3639"/>
  <c r="J3638"/>
  <c r="H3638"/>
  <c r="F3638"/>
  <c r="J3637"/>
  <c r="H3637"/>
  <c r="F3637"/>
  <c r="J3636"/>
  <c r="H3636"/>
  <c r="F3636"/>
  <c r="J3634"/>
  <c r="H3634"/>
  <c r="F3634"/>
  <c r="J3633"/>
  <c r="H3633"/>
  <c r="F3633"/>
  <c r="J3632"/>
  <c r="H3632"/>
  <c r="F3632"/>
  <c r="J3631"/>
  <c r="H3631"/>
  <c r="F3631"/>
  <c r="J3630"/>
  <c r="H3630"/>
  <c r="F3630"/>
  <c r="J3629"/>
  <c r="H3629"/>
  <c r="F3629"/>
  <c r="J3628"/>
  <c r="H3628"/>
  <c r="F3628"/>
  <c r="J3627"/>
  <c r="H3627"/>
  <c r="F3627"/>
  <c r="J3626"/>
  <c r="H3626"/>
  <c r="F3626"/>
  <c r="J3625"/>
  <c r="H3625"/>
  <c r="F3625"/>
  <c r="J3624"/>
  <c r="H3624"/>
  <c r="F3624"/>
  <c r="J3623"/>
  <c r="H3623"/>
  <c r="F3623"/>
  <c r="J3622"/>
  <c r="H3622"/>
  <c r="F3622"/>
  <c r="J3621"/>
  <c r="H3621"/>
  <c r="F3621"/>
  <c r="J3620"/>
  <c r="H3620"/>
  <c r="F3620"/>
  <c r="J3619"/>
  <c r="H3619"/>
  <c r="F3619"/>
  <c r="J3618"/>
  <c r="H3618"/>
  <c r="F3618"/>
  <c r="J3617"/>
  <c r="H3617"/>
  <c r="F3617"/>
  <c r="J3616"/>
  <c r="H3616"/>
  <c r="F3616"/>
  <c r="J3615"/>
  <c r="H3615"/>
  <c r="F3615"/>
  <c r="J3614"/>
  <c r="H3614"/>
  <c r="F3614"/>
  <c r="J3613"/>
  <c r="H3613"/>
  <c r="F3613"/>
  <c r="J3612"/>
  <c r="H3612"/>
  <c r="F3612"/>
  <c r="J3610"/>
  <c r="H3610"/>
  <c r="F3610"/>
  <c r="J3609"/>
  <c r="H3609"/>
  <c r="F3609"/>
  <c r="J3608"/>
  <c r="H3608"/>
  <c r="F3608"/>
  <c r="J3607"/>
  <c r="H3607"/>
  <c r="F3607"/>
  <c r="J3606"/>
  <c r="H3606"/>
  <c r="F3606"/>
  <c r="J3605"/>
  <c r="H3605"/>
  <c r="F3605"/>
  <c r="J3604"/>
  <c r="H3604"/>
  <c r="F3604"/>
  <c r="J3603"/>
  <c r="H3603"/>
  <c r="F3603"/>
  <c r="J3602"/>
  <c r="H3602"/>
  <c r="F3602"/>
  <c r="J3601"/>
  <c r="H3601"/>
  <c r="F3601"/>
  <c r="J3600"/>
  <c r="H3600"/>
  <c r="F3600"/>
  <c r="J3599"/>
  <c r="H3599"/>
  <c r="F3599"/>
  <c r="J3598"/>
  <c r="H3598"/>
  <c r="F3598"/>
  <c r="J3597"/>
  <c r="H3597"/>
  <c r="F3597"/>
  <c r="J3596"/>
  <c r="H3596"/>
  <c r="F3596"/>
  <c r="J3595"/>
  <c r="H3595"/>
  <c r="F3595"/>
  <c r="J3594"/>
  <c r="H3594"/>
  <c r="F3594"/>
  <c r="J3593"/>
  <c r="H3593"/>
  <c r="F3593"/>
  <c r="J3592"/>
  <c r="H3592"/>
  <c r="F3592"/>
  <c r="J3591"/>
  <c r="H3591"/>
  <c r="F3591"/>
  <c r="J3590"/>
  <c r="H3590"/>
  <c r="F3590"/>
  <c r="J3589"/>
  <c r="H3589"/>
  <c r="F3589"/>
  <c r="J3588"/>
  <c r="H3588"/>
  <c r="F3588"/>
  <c r="J3586"/>
  <c r="H3586"/>
  <c r="F3586"/>
  <c r="J3585"/>
  <c r="H3585"/>
  <c r="F3585"/>
  <c r="J3584"/>
  <c r="H3584"/>
  <c r="F3584"/>
  <c r="J3583"/>
  <c r="H3583"/>
  <c r="F3583"/>
  <c r="J3582"/>
  <c r="H3582"/>
  <c r="F3582"/>
  <c r="J3581"/>
  <c r="H3581"/>
  <c r="F3581"/>
  <c r="J3580"/>
  <c r="H3580"/>
  <c r="F3580"/>
  <c r="J3579"/>
  <c r="H3579"/>
  <c r="F3579"/>
  <c r="J3578"/>
  <c r="H3578"/>
  <c r="F3578"/>
  <c r="J3577"/>
  <c r="H3577"/>
  <c r="F3577"/>
  <c r="J3576"/>
  <c r="H3576"/>
  <c r="F3576"/>
  <c r="J3575"/>
  <c r="H3575"/>
  <c r="F3575"/>
  <c r="J3574"/>
  <c r="H3574"/>
  <c r="F3574"/>
  <c r="J3573"/>
  <c r="H3573"/>
  <c r="F3573"/>
  <c r="J3572"/>
  <c r="H3572"/>
  <c r="F3572"/>
  <c r="J3571"/>
  <c r="H3571"/>
  <c r="F3571"/>
  <c r="J3570"/>
  <c r="H3570"/>
  <c r="F3570"/>
  <c r="J3569"/>
  <c r="H3569"/>
  <c r="F3569"/>
  <c r="J3568"/>
  <c r="H3568"/>
  <c r="F3568"/>
  <c r="J3567"/>
  <c r="H3567"/>
  <c r="F3567"/>
  <c r="J3566"/>
  <c r="H3566"/>
  <c r="F3566"/>
  <c r="J3565"/>
  <c r="H3565"/>
  <c r="F3565"/>
  <c r="J3564"/>
  <c r="H3564"/>
  <c r="F3564"/>
  <c r="J3562"/>
  <c r="H3562"/>
  <c r="F3562"/>
  <c r="J3561"/>
  <c r="H3561"/>
  <c r="F3561"/>
  <c r="J3560"/>
  <c r="H3560"/>
  <c r="F3560"/>
  <c r="J3559"/>
  <c r="H3559"/>
  <c r="F3559"/>
  <c r="J3558"/>
  <c r="H3558"/>
  <c r="F3558"/>
  <c r="J3557"/>
  <c r="H3557"/>
  <c r="F3557"/>
  <c r="J3556"/>
  <c r="H3556"/>
  <c r="F3556"/>
  <c r="J3555"/>
  <c r="H3555"/>
  <c r="F3555"/>
  <c r="J3554"/>
  <c r="H3554"/>
  <c r="F3554"/>
  <c r="J3553"/>
  <c r="H3553"/>
  <c r="F3553"/>
  <c r="J3552"/>
  <c r="H3552"/>
  <c r="F3552"/>
  <c r="J3551"/>
  <c r="H3551"/>
  <c r="F3551"/>
  <c r="J3550"/>
  <c r="H3550"/>
  <c r="F3550"/>
  <c r="J3549"/>
  <c r="H3549"/>
  <c r="F3549"/>
  <c r="J3548"/>
  <c r="H3548"/>
  <c r="F3548"/>
  <c r="J3547"/>
  <c r="H3547"/>
  <c r="F3547"/>
  <c r="J3546"/>
  <c r="H3546"/>
  <c r="F3546"/>
  <c r="J3545"/>
  <c r="H3545"/>
  <c r="F3545"/>
  <c r="J3544"/>
  <c r="H3544"/>
  <c r="F3544"/>
  <c r="J3543"/>
  <c r="H3543"/>
  <c r="F3543"/>
  <c r="J3542"/>
  <c r="H3542"/>
  <c r="F3542"/>
  <c r="J3541"/>
  <c r="H3541"/>
  <c r="F3541"/>
  <c r="J3540"/>
  <c r="H3540"/>
  <c r="F3540"/>
  <c r="J3538"/>
  <c r="H3538"/>
  <c r="F3538"/>
  <c r="J3537"/>
  <c r="H3537"/>
  <c r="F3537"/>
  <c r="J3536"/>
  <c r="H3536"/>
  <c r="F3536"/>
  <c r="J3535"/>
  <c r="H3535"/>
  <c r="F3535"/>
  <c r="J3534"/>
  <c r="H3534"/>
  <c r="F3534"/>
  <c r="J3533"/>
  <c r="H3533"/>
  <c r="F3533"/>
  <c r="J3532"/>
  <c r="H3532"/>
  <c r="F3532"/>
  <c r="J3531"/>
  <c r="H3531"/>
  <c r="F3531"/>
  <c r="J3530"/>
  <c r="H3530"/>
  <c r="F3530"/>
  <c r="J3529"/>
  <c r="H3529"/>
  <c r="F3529"/>
  <c r="J3528"/>
  <c r="H3528"/>
  <c r="F3528"/>
  <c r="J3527"/>
  <c r="H3527"/>
  <c r="F3527"/>
  <c r="J3526"/>
  <c r="H3526"/>
  <c r="F3526"/>
  <c r="J3525"/>
  <c r="H3525"/>
  <c r="F3525"/>
  <c r="J3524"/>
  <c r="H3524"/>
  <c r="F3524"/>
  <c r="J3523"/>
  <c r="H3523"/>
  <c r="F3523"/>
  <c r="J3522"/>
  <c r="H3522"/>
  <c r="F3522"/>
  <c r="J3521"/>
  <c r="H3521"/>
  <c r="F3521"/>
  <c r="J3520"/>
  <c r="H3520"/>
  <c r="F3520"/>
  <c r="J3519"/>
  <c r="H3519"/>
  <c r="F3519"/>
  <c r="J3518"/>
  <c r="H3518"/>
  <c r="F3518"/>
  <c r="J3517"/>
  <c r="H3517"/>
  <c r="F3517"/>
  <c r="J3516"/>
  <c r="H3516"/>
  <c r="F3516"/>
  <c r="J3514"/>
  <c r="H3514"/>
  <c r="F3514"/>
  <c r="J3513"/>
  <c r="H3513"/>
  <c r="F3513"/>
  <c r="J3512"/>
  <c r="H3512"/>
  <c r="F3512"/>
  <c r="J3511"/>
  <c r="H3511"/>
  <c r="F3511"/>
  <c r="J3510"/>
  <c r="H3510"/>
  <c r="F3510"/>
  <c r="J3509"/>
  <c r="H3509"/>
  <c r="F3509"/>
  <c r="J3508"/>
  <c r="H3508"/>
  <c r="F3508"/>
  <c r="J3507"/>
  <c r="H3507"/>
  <c r="F3507"/>
  <c r="J3506"/>
  <c r="H3506"/>
  <c r="F3506"/>
  <c r="J3505"/>
  <c r="H3505"/>
  <c r="F3505"/>
  <c r="J3504"/>
  <c r="H3504"/>
  <c r="F3504"/>
  <c r="J3503"/>
  <c r="H3503"/>
  <c r="F3503"/>
  <c r="J3502"/>
  <c r="H3502"/>
  <c r="F3502"/>
  <c r="J3501"/>
  <c r="H3501"/>
  <c r="F3501"/>
  <c r="J3500"/>
  <c r="H3500"/>
  <c r="F3500"/>
  <c r="J3499"/>
  <c r="H3499"/>
  <c r="F3499"/>
  <c r="J3498"/>
  <c r="H3498"/>
  <c r="F3498"/>
  <c r="J3497"/>
  <c r="H3497"/>
  <c r="F3497"/>
  <c r="J3496"/>
  <c r="H3496"/>
  <c r="F3496"/>
  <c r="J3495"/>
  <c r="H3495"/>
  <c r="F3495"/>
  <c r="J3494"/>
  <c r="H3494"/>
  <c r="F3494"/>
  <c r="J3493"/>
  <c r="H3493"/>
  <c r="F3493"/>
  <c r="J3492"/>
  <c r="H3492"/>
  <c r="F3492"/>
  <c r="J3490"/>
  <c r="H3490"/>
  <c r="F3490"/>
  <c r="J3489"/>
  <c r="H3489"/>
  <c r="F3489"/>
  <c r="J3488"/>
  <c r="H3488"/>
  <c r="F3488"/>
  <c r="J3487"/>
  <c r="H3487"/>
  <c r="F3487"/>
  <c r="J3486"/>
  <c r="H3486"/>
  <c r="F3486"/>
  <c r="J3485"/>
  <c r="H3485"/>
  <c r="F3485"/>
  <c r="J3484"/>
  <c r="H3484"/>
  <c r="F3484"/>
  <c r="J3483"/>
  <c r="H3483"/>
  <c r="F3483"/>
  <c r="J3482"/>
  <c r="H3482"/>
  <c r="F3482"/>
  <c r="J3481"/>
  <c r="H3481"/>
  <c r="F3481"/>
  <c r="J3480"/>
  <c r="H3480"/>
  <c r="F3480"/>
  <c r="J3479"/>
  <c r="H3479"/>
  <c r="F3479"/>
  <c r="J3478"/>
  <c r="H3478"/>
  <c r="F3478"/>
  <c r="J3477"/>
  <c r="H3477"/>
  <c r="F3477"/>
  <c r="J3475"/>
  <c r="H3475"/>
  <c r="F3475"/>
  <c r="J3474"/>
  <c r="H3474"/>
  <c r="F3474"/>
  <c r="J3473"/>
  <c r="H3473"/>
  <c r="F3473"/>
  <c r="J3472"/>
  <c r="H3472"/>
  <c r="F3472"/>
  <c r="J3471"/>
  <c r="H3471"/>
  <c r="F3471"/>
  <c r="J3470"/>
  <c r="H3470"/>
  <c r="F3470"/>
  <c r="J3469"/>
  <c r="H3469"/>
  <c r="F3469"/>
  <c r="J3468"/>
  <c r="H3468"/>
  <c r="F3468"/>
  <c r="J3466"/>
  <c r="H3466"/>
  <c r="F3466"/>
  <c r="J3465"/>
  <c r="H3465"/>
  <c r="F3465"/>
  <c r="J3464"/>
  <c r="H3464"/>
  <c r="F3464"/>
  <c r="J3463"/>
  <c r="H3463"/>
  <c r="F3463"/>
  <c r="J3462"/>
  <c r="H3462"/>
  <c r="F3462"/>
  <c r="J3461"/>
  <c r="H3461"/>
  <c r="F3461"/>
  <c r="J3460"/>
  <c r="H3460"/>
  <c r="F3460"/>
  <c r="J3459"/>
  <c r="H3459"/>
  <c r="F3459"/>
  <c r="J3458"/>
  <c r="H3458"/>
  <c r="F3458"/>
  <c r="J3457"/>
  <c r="H3457"/>
  <c r="F3457"/>
  <c r="J3456"/>
  <c r="H3456"/>
  <c r="F3456"/>
  <c r="J3455"/>
  <c r="H3455"/>
  <c r="F3455"/>
  <c r="J3454"/>
  <c r="H3454"/>
  <c r="F3454"/>
  <c r="J3453"/>
  <c r="H3453"/>
  <c r="F3453"/>
  <c r="J3452"/>
  <c r="H3452"/>
  <c r="F3452"/>
  <c r="J3451"/>
  <c r="H3451"/>
  <c r="F3451"/>
  <c r="J3450"/>
  <c r="H3450"/>
  <c r="F3450"/>
  <c r="J3449"/>
  <c r="H3449"/>
  <c r="F3449"/>
  <c r="J3448"/>
  <c r="H3448"/>
  <c r="F3448"/>
  <c r="J3447"/>
  <c r="H3447"/>
  <c r="F3447"/>
  <c r="J3446"/>
  <c r="H3446"/>
  <c r="F3446"/>
  <c r="J3445"/>
  <c r="H3445"/>
  <c r="F3445"/>
  <c r="J3444"/>
  <c r="H3444"/>
  <c r="F3444"/>
  <c r="J3442"/>
  <c r="H3442"/>
  <c r="F3442"/>
  <c r="J3441"/>
  <c r="H3441"/>
  <c r="F3441"/>
  <c r="J3440"/>
  <c r="H3440"/>
  <c r="F3440"/>
  <c r="J3439"/>
  <c r="H3439"/>
  <c r="F3439"/>
  <c r="J3438"/>
  <c r="H3438"/>
  <c r="F3438"/>
  <c r="J3437"/>
  <c r="H3437"/>
  <c r="F3437"/>
  <c r="J3436"/>
  <c r="H3436"/>
  <c r="F3436"/>
  <c r="J3435"/>
  <c r="H3435"/>
  <c r="F3435"/>
  <c r="J3434"/>
  <c r="H3434"/>
  <c r="F3434"/>
  <c r="J3433"/>
  <c r="H3433"/>
  <c r="F3433"/>
  <c r="J3432"/>
  <c r="H3432"/>
  <c r="F3432"/>
  <c r="J3431"/>
  <c r="H3431"/>
  <c r="F3431"/>
  <c r="J3430"/>
  <c r="H3430"/>
  <c r="F3430"/>
  <c r="J3429"/>
  <c r="H3429"/>
  <c r="F3429"/>
  <c r="J3428"/>
  <c r="H3428"/>
  <c r="F3428"/>
  <c r="J3427"/>
  <c r="H3427"/>
  <c r="F3427"/>
  <c r="J3426"/>
  <c r="H3426"/>
  <c r="F3426"/>
  <c r="J3425"/>
  <c r="H3425"/>
  <c r="F3425"/>
  <c r="J3424"/>
  <c r="H3424"/>
  <c r="F3424"/>
  <c r="J3423"/>
  <c r="H3423"/>
  <c r="F3423"/>
  <c r="J3422"/>
  <c r="H3422"/>
  <c r="F3422"/>
  <c r="J3421"/>
  <c r="H3421"/>
  <c r="F3421"/>
  <c r="J3420"/>
  <c r="H3420"/>
  <c r="F3420"/>
  <c r="J3418"/>
  <c r="H3418"/>
  <c r="F3418"/>
  <c r="J3417"/>
  <c r="H3417"/>
  <c r="F3417"/>
  <c r="J3416"/>
  <c r="H3416"/>
  <c r="F3416"/>
  <c r="J3415"/>
  <c r="H3415"/>
  <c r="F3415"/>
  <c r="J3414"/>
  <c r="H3414"/>
  <c r="F3414"/>
  <c r="J3413"/>
  <c r="H3413"/>
  <c r="F3413"/>
  <c r="J3412"/>
  <c r="H3412"/>
  <c r="F3412"/>
  <c r="J3411"/>
  <c r="H3411"/>
  <c r="F3411"/>
  <c r="J3410"/>
  <c r="H3410"/>
  <c r="F3410"/>
  <c r="J3409"/>
  <c r="H3409"/>
  <c r="F3409"/>
  <c r="J3408"/>
  <c r="H3408"/>
  <c r="F3408"/>
  <c r="J3407"/>
  <c r="H3407"/>
  <c r="F3407"/>
  <c r="J3406"/>
  <c r="H3406"/>
  <c r="F3406"/>
  <c r="J3405"/>
  <c r="H3405"/>
  <c r="F3405"/>
  <c r="J3404"/>
  <c r="H3404"/>
  <c r="F3404"/>
  <c r="J3403"/>
  <c r="H3403"/>
  <c r="F3403"/>
  <c r="J3402"/>
  <c r="H3402"/>
  <c r="F3402"/>
  <c r="J3401"/>
  <c r="H3401"/>
  <c r="F3401"/>
  <c r="J3400"/>
  <c r="H3400"/>
  <c r="F3400"/>
  <c r="J3399"/>
  <c r="H3399"/>
  <c r="F3399"/>
  <c r="J3398"/>
  <c r="H3398"/>
  <c r="F3398"/>
  <c r="J3397"/>
  <c r="H3397"/>
  <c r="F3397"/>
  <c r="J3396"/>
  <c r="H3396"/>
  <c r="F3396"/>
  <c r="J3394"/>
  <c r="H3394"/>
  <c r="F3394"/>
  <c r="J3393"/>
  <c r="H3393"/>
  <c r="F3393"/>
  <c r="J3392"/>
  <c r="H3392"/>
  <c r="F3392"/>
  <c r="J3391"/>
  <c r="H3391"/>
  <c r="F3391"/>
  <c r="J3390"/>
  <c r="H3390"/>
  <c r="F3390"/>
  <c r="J3389"/>
  <c r="H3389"/>
  <c r="F3389"/>
  <c r="J3388"/>
  <c r="H3388"/>
  <c r="F3388"/>
  <c r="J3387"/>
  <c r="H3387"/>
  <c r="F3387"/>
  <c r="J3386"/>
  <c r="H3386"/>
  <c r="F3386"/>
  <c r="J3385"/>
  <c r="H3385"/>
  <c r="F3385"/>
  <c r="J3384"/>
  <c r="H3384"/>
  <c r="F3384"/>
  <c r="J3383"/>
  <c r="H3383"/>
  <c r="F3383"/>
  <c r="J3382"/>
  <c r="H3382"/>
  <c r="F3382"/>
  <c r="J3381"/>
  <c r="H3381"/>
  <c r="F3381"/>
  <c r="J3380"/>
  <c r="H3380"/>
  <c r="F3380"/>
  <c r="J3379"/>
  <c r="H3379"/>
  <c r="F3379"/>
  <c r="J3378"/>
  <c r="H3378"/>
  <c r="F3378"/>
  <c r="J3377"/>
  <c r="H3377"/>
  <c r="F3377"/>
  <c r="J3376"/>
  <c r="H3376"/>
  <c r="F3376"/>
  <c r="J3375"/>
  <c r="H3375"/>
  <c r="F3375"/>
  <c r="J3374"/>
  <c r="H3374"/>
  <c r="F3374"/>
  <c r="J3373"/>
  <c r="H3373"/>
  <c r="F3373"/>
  <c r="J3372"/>
  <c r="H3372"/>
  <c r="F3372"/>
  <c r="J3370"/>
  <c r="H3370"/>
  <c r="F3370"/>
  <c r="J3369"/>
  <c r="H3369"/>
  <c r="F3369"/>
  <c r="J3368"/>
  <c r="H3368"/>
  <c r="F3368"/>
  <c r="J3367"/>
  <c r="H3367"/>
  <c r="F3367"/>
  <c r="J3366"/>
  <c r="H3366"/>
  <c r="F3366"/>
  <c r="J3365"/>
  <c r="H3365"/>
  <c r="F3365"/>
  <c r="J3364"/>
  <c r="H3364"/>
  <c r="F3364"/>
  <c r="J3363"/>
  <c r="H3363"/>
  <c r="F3363"/>
  <c r="J3362"/>
  <c r="H3362"/>
  <c r="F3362"/>
  <c r="J3361"/>
  <c r="H3361"/>
  <c r="F3361"/>
  <c r="J3360"/>
  <c r="H3360"/>
  <c r="F3360"/>
  <c r="J3359"/>
  <c r="H3359"/>
  <c r="F3359"/>
  <c r="J3358"/>
  <c r="H3358"/>
  <c r="F3358"/>
  <c r="J3357"/>
  <c r="H3357"/>
  <c r="F3357"/>
  <c r="J3356"/>
  <c r="H3356"/>
  <c r="F3356"/>
  <c r="J3355"/>
  <c r="H3355"/>
  <c r="F3355"/>
  <c r="J3354"/>
  <c r="H3354"/>
  <c r="F3354"/>
  <c r="J3353"/>
  <c r="H3353"/>
  <c r="F3353"/>
  <c r="J3352"/>
  <c r="H3352"/>
  <c r="F3352"/>
  <c r="J3351"/>
  <c r="H3351"/>
  <c r="F3351"/>
  <c r="J3350"/>
  <c r="H3350"/>
  <c r="F3350"/>
  <c r="J3349"/>
  <c r="H3349"/>
  <c r="F3349"/>
  <c r="J3348"/>
  <c r="H3348"/>
  <c r="F3348"/>
  <c r="J3346"/>
  <c r="H3346"/>
  <c r="F3346"/>
  <c r="J3345"/>
  <c r="H3345"/>
  <c r="F3345"/>
  <c r="J3344"/>
  <c r="H3344"/>
  <c r="F3344"/>
  <c r="J3343"/>
  <c r="H3343"/>
  <c r="F3343"/>
  <c r="J3342"/>
  <c r="H3342"/>
  <c r="F3342"/>
  <c r="J3341"/>
  <c r="H3341"/>
  <c r="F3341"/>
  <c r="J3340"/>
  <c r="H3340"/>
  <c r="F3340"/>
  <c r="J3339"/>
  <c r="H3339"/>
  <c r="F3339"/>
  <c r="J3338"/>
  <c r="H3338"/>
  <c r="F3338"/>
  <c r="J3337"/>
  <c r="H3337"/>
  <c r="F3337"/>
  <c r="J3336"/>
  <c r="H3336"/>
  <c r="F3336"/>
  <c r="J3335"/>
  <c r="H3335"/>
  <c r="F3335"/>
  <c r="J3334"/>
  <c r="H3334"/>
  <c r="F3334"/>
  <c r="J3333"/>
  <c r="H3333"/>
  <c r="F3333"/>
  <c r="J3332"/>
  <c r="H3332"/>
  <c r="F3332"/>
  <c r="J3331"/>
  <c r="H3331"/>
  <c r="F3331"/>
  <c r="J3330"/>
  <c r="H3330"/>
  <c r="F3330"/>
  <c r="J3329"/>
  <c r="H3329"/>
  <c r="F3329"/>
  <c r="J3328"/>
  <c r="H3328"/>
  <c r="F3328"/>
  <c r="J3327"/>
  <c r="H3327"/>
  <c r="F3327"/>
  <c r="J3326"/>
  <c r="H3326"/>
  <c r="F3326"/>
  <c r="J3325"/>
  <c r="H3325"/>
  <c r="F3325"/>
  <c r="J3324"/>
  <c r="H3324"/>
  <c r="F3324"/>
  <c r="J3322"/>
  <c r="H3322"/>
  <c r="F3322"/>
  <c r="J3321"/>
  <c r="H3321"/>
  <c r="F3321"/>
  <c r="J3320"/>
  <c r="H3320"/>
  <c r="F3320"/>
  <c r="J3319"/>
  <c r="H3319"/>
  <c r="F3319"/>
  <c r="J3318"/>
  <c r="H3318"/>
  <c r="F3318"/>
  <c r="J3317"/>
  <c r="H3317"/>
  <c r="F3317"/>
  <c r="J3316"/>
  <c r="H3316"/>
  <c r="F3316"/>
  <c r="J3315"/>
  <c r="H3315"/>
  <c r="F3315"/>
  <c r="J3314"/>
  <c r="H3314"/>
  <c r="F3314"/>
  <c r="J3313"/>
  <c r="H3313"/>
  <c r="F3313"/>
  <c r="J3312"/>
  <c r="H3312"/>
  <c r="F3312"/>
  <c r="J3311"/>
  <c r="H3311"/>
  <c r="F3311"/>
  <c r="J3310"/>
  <c r="H3310"/>
  <c r="F3310"/>
  <c r="J3309"/>
  <c r="H3309"/>
  <c r="F3309"/>
  <c r="J3308"/>
  <c r="H3308"/>
  <c r="F3308"/>
  <c r="J3307"/>
  <c r="H3307"/>
  <c r="F3307"/>
  <c r="J3306"/>
  <c r="H3306"/>
  <c r="F3306"/>
  <c r="J3305"/>
  <c r="H3305"/>
  <c r="F3305"/>
  <c r="J3304"/>
  <c r="H3304"/>
  <c r="F3304"/>
  <c r="J3303"/>
  <c r="H3303"/>
  <c r="F3303"/>
  <c r="J3302"/>
  <c r="H3302"/>
  <c r="F3302"/>
  <c r="J3301"/>
  <c r="H3301"/>
  <c r="F3301"/>
  <c r="J3300"/>
  <c r="H3300"/>
  <c r="F3300"/>
  <c r="J3298"/>
  <c r="H3298"/>
  <c r="F3298"/>
  <c r="J3297"/>
  <c r="H3297"/>
  <c r="F3297"/>
  <c r="J3296"/>
  <c r="H3296"/>
  <c r="F3296"/>
  <c r="J3295"/>
  <c r="H3295"/>
  <c r="F3295"/>
  <c r="J3294"/>
  <c r="H3294"/>
  <c r="F3294"/>
  <c r="J3293"/>
  <c r="H3293"/>
  <c r="F3293"/>
  <c r="J3292"/>
  <c r="H3292"/>
  <c r="F3292"/>
  <c r="J3291"/>
  <c r="H3291"/>
  <c r="F3291"/>
  <c r="J3290"/>
  <c r="H3290"/>
  <c r="F3290"/>
  <c r="J3289"/>
  <c r="H3289"/>
  <c r="F3289"/>
  <c r="J3288"/>
  <c r="H3288"/>
  <c r="F3288"/>
  <c r="J3287"/>
  <c r="H3287"/>
  <c r="F3287"/>
  <c r="J3286"/>
  <c r="H3286"/>
  <c r="F3286"/>
  <c r="J3285"/>
  <c r="H3285"/>
  <c r="F3285"/>
  <c r="J3284"/>
  <c r="H3284"/>
  <c r="F3284"/>
  <c r="J3283"/>
  <c r="H3283"/>
  <c r="F3283"/>
  <c r="J3282"/>
  <c r="H3282"/>
  <c r="F3282"/>
  <c r="J3281"/>
  <c r="H3281"/>
  <c r="F3281"/>
  <c r="J3280"/>
  <c r="H3280"/>
  <c r="F3280"/>
  <c r="J3279"/>
  <c r="H3279"/>
  <c r="F3279"/>
  <c r="J3278"/>
  <c r="H3278"/>
  <c r="F3278"/>
  <c r="J3277"/>
  <c r="H3277"/>
  <c r="F3277"/>
  <c r="J3276"/>
  <c r="H3276"/>
  <c r="F3276"/>
  <c r="J3274"/>
  <c r="H3274"/>
  <c r="F3274"/>
  <c r="J3273"/>
  <c r="H3273"/>
  <c r="F3273"/>
  <c r="J3272"/>
  <c r="H3272"/>
  <c r="F3272"/>
  <c r="J3271"/>
  <c r="H3271"/>
  <c r="F3271"/>
  <c r="J3270"/>
  <c r="H3270"/>
  <c r="F3270"/>
  <c r="J3269"/>
  <c r="H3269"/>
  <c r="F3269"/>
  <c r="J3268"/>
  <c r="H3268"/>
  <c r="F3268"/>
  <c r="J3267"/>
  <c r="H3267"/>
  <c r="F3267"/>
  <c r="J3266"/>
  <c r="H3266"/>
  <c r="F3266"/>
  <c r="J3265"/>
  <c r="H3265"/>
  <c r="F3265"/>
  <c r="J3264"/>
  <c r="H3264"/>
  <c r="F3264"/>
  <c r="J3263"/>
  <c r="H3263"/>
  <c r="F3263"/>
  <c r="J3262"/>
  <c r="H3262"/>
  <c r="F3262"/>
  <c r="J3261"/>
  <c r="H3261"/>
  <c r="F3261"/>
  <c r="J3260"/>
  <c r="H3260"/>
  <c r="F3260"/>
  <c r="J3259"/>
  <c r="H3259"/>
  <c r="F3259"/>
  <c r="J3258"/>
  <c r="H3258"/>
  <c r="F3258"/>
  <c r="J3257"/>
  <c r="H3257"/>
  <c r="F3257"/>
  <c r="J3256"/>
  <c r="H3256"/>
  <c r="F3256"/>
  <c r="J3255"/>
  <c r="H3255"/>
  <c r="F3255"/>
  <c r="J3254"/>
  <c r="H3254"/>
  <c r="F3254"/>
  <c r="J3253"/>
  <c r="H3253"/>
  <c r="F3253"/>
  <c r="J3252"/>
  <c r="H3252"/>
  <c r="F3252"/>
  <c r="J3250"/>
  <c r="H3250"/>
  <c r="F3250"/>
  <c r="J3249"/>
  <c r="H3249"/>
  <c r="F3249"/>
  <c r="J3248"/>
  <c r="H3248"/>
  <c r="F3248"/>
  <c r="J3247"/>
  <c r="H3247"/>
  <c r="F3247"/>
  <c r="J3246"/>
  <c r="H3246"/>
  <c r="F3246"/>
  <c r="J3245"/>
  <c r="H3245"/>
  <c r="F3245"/>
  <c r="J3244"/>
  <c r="H3244"/>
  <c r="F3244"/>
  <c r="J3243"/>
  <c r="H3243"/>
  <c r="F3243"/>
  <c r="J3242"/>
  <c r="H3242"/>
  <c r="F3242"/>
  <c r="J3241"/>
  <c r="H3241"/>
  <c r="F3241"/>
  <c r="J3240"/>
  <c r="H3240"/>
  <c r="F3240"/>
  <c r="J3239"/>
  <c r="H3239"/>
  <c r="F3239"/>
  <c r="J3238"/>
  <c r="H3238"/>
  <c r="F3238"/>
  <c r="J3237"/>
  <c r="H3237"/>
  <c r="F3237"/>
  <c r="J3236"/>
  <c r="H3236"/>
  <c r="F3236"/>
  <c r="J3235"/>
  <c r="H3235"/>
  <c r="F3235"/>
  <c r="J3234"/>
  <c r="H3234"/>
  <c r="F3234"/>
  <c r="J3233"/>
  <c r="H3233"/>
  <c r="F3233"/>
  <c r="J3232"/>
  <c r="H3232"/>
  <c r="F3232"/>
  <c r="J3231"/>
  <c r="H3231"/>
  <c r="F3231"/>
  <c r="J3230"/>
  <c r="H3230"/>
  <c r="F3230"/>
  <c r="J3229"/>
  <c r="H3229"/>
  <c r="F3229"/>
  <c r="J3228"/>
  <c r="H3228"/>
  <c r="F3228"/>
  <c r="J3226"/>
  <c r="H3226"/>
  <c r="F3226"/>
  <c r="J3225"/>
  <c r="H3225"/>
  <c r="F3225"/>
  <c r="J3224"/>
  <c r="H3224"/>
  <c r="F3224"/>
  <c r="J3223"/>
  <c r="H3223"/>
  <c r="F3223"/>
  <c r="J3222"/>
  <c r="H3222"/>
  <c r="F3222"/>
  <c r="J3221"/>
  <c r="H3221"/>
  <c r="F3221"/>
  <c r="J3220"/>
  <c r="H3220"/>
  <c r="F3220"/>
  <c r="J3219"/>
  <c r="H3219"/>
  <c r="F3219"/>
  <c r="J3218"/>
  <c r="H3218"/>
  <c r="F3218"/>
  <c r="J3217"/>
  <c r="H3217"/>
  <c r="F3217"/>
  <c r="J3216"/>
  <c r="H3216"/>
  <c r="F3216"/>
  <c r="J3215"/>
  <c r="H3215"/>
  <c r="F3215"/>
  <c r="J3214"/>
  <c r="H3214"/>
  <c r="F3214"/>
  <c r="J3213"/>
  <c r="H3213"/>
  <c r="F3213"/>
  <c r="J3212"/>
  <c r="H3212"/>
  <c r="F3212"/>
  <c r="J3211"/>
  <c r="H3211"/>
  <c r="F3211"/>
  <c r="J3210"/>
  <c r="H3210"/>
  <c r="F3210"/>
  <c r="J3209"/>
  <c r="H3209"/>
  <c r="F3209"/>
  <c r="J3208"/>
  <c r="H3208"/>
  <c r="F3208"/>
  <c r="J3207"/>
  <c r="H3207"/>
  <c r="F3207"/>
  <c r="J3206"/>
  <c r="H3206"/>
  <c r="F3206"/>
  <c r="J3205"/>
  <c r="H3205"/>
  <c r="F3205"/>
  <c r="J3204"/>
  <c r="H3204"/>
  <c r="F3204"/>
  <c r="J3202"/>
  <c r="H3202"/>
  <c r="F3202"/>
  <c r="J3201"/>
  <c r="H3201"/>
  <c r="F3201"/>
  <c r="J3200"/>
  <c r="H3200"/>
  <c r="F3200"/>
  <c r="J3199"/>
  <c r="H3199"/>
  <c r="F3199"/>
  <c r="J3198"/>
  <c r="H3198"/>
  <c r="F3198"/>
  <c r="J3197"/>
  <c r="H3197"/>
  <c r="F3197"/>
  <c r="J3196"/>
  <c r="H3196"/>
  <c r="F3196"/>
  <c r="J3195"/>
  <c r="H3195"/>
  <c r="F3195"/>
  <c r="J3194"/>
  <c r="H3194"/>
  <c r="F3194"/>
  <c r="J3193"/>
  <c r="H3193"/>
  <c r="F3193"/>
  <c r="J3192"/>
  <c r="H3192"/>
  <c r="F3192"/>
  <c r="J3191"/>
  <c r="H3191"/>
  <c r="F3191"/>
  <c r="J3190"/>
  <c r="H3190"/>
  <c r="F3190"/>
  <c r="J3189"/>
  <c r="H3189"/>
  <c r="F3189"/>
  <c r="J3188"/>
  <c r="H3188"/>
  <c r="F3188"/>
  <c r="J3187"/>
  <c r="H3187"/>
  <c r="F3187"/>
  <c r="J3186"/>
  <c r="H3186"/>
  <c r="F3186"/>
  <c r="J3185"/>
  <c r="H3185"/>
  <c r="F3185"/>
  <c r="J3184"/>
  <c r="H3184"/>
  <c r="F3184"/>
  <c r="J3183"/>
  <c r="H3183"/>
  <c r="F3183"/>
  <c r="J3182"/>
  <c r="H3182"/>
  <c r="F3182"/>
  <c r="J3181"/>
  <c r="H3181"/>
  <c r="F3181"/>
  <c r="J3180"/>
  <c r="H3180"/>
  <c r="F3180"/>
  <c r="J3178"/>
  <c r="H3178"/>
  <c r="F3178"/>
  <c r="J3177"/>
  <c r="H3177"/>
  <c r="F3177"/>
  <c r="J3176"/>
  <c r="H3176"/>
  <c r="F3176"/>
  <c r="J3175"/>
  <c r="H3175"/>
  <c r="F3175"/>
  <c r="J3174"/>
  <c r="H3174"/>
  <c r="F3174"/>
  <c r="J3173"/>
  <c r="H3173"/>
  <c r="F3173"/>
  <c r="J3172"/>
  <c r="H3172"/>
  <c r="F3172"/>
  <c r="J3171"/>
  <c r="H3171"/>
  <c r="F3171"/>
  <c r="J3170"/>
  <c r="H3170"/>
  <c r="F3170"/>
  <c r="J3169"/>
  <c r="H3169"/>
  <c r="F3169"/>
  <c r="J3168"/>
  <c r="H3168"/>
  <c r="F3168"/>
  <c r="J3167"/>
  <c r="H3167"/>
  <c r="F3167"/>
  <c r="J3166"/>
  <c r="H3166"/>
  <c r="F3166"/>
  <c r="J3165"/>
  <c r="H3165"/>
  <c r="F3165"/>
  <c r="J3164"/>
  <c r="H3164"/>
  <c r="F3164"/>
  <c r="J3163"/>
  <c r="H3163"/>
  <c r="F3163"/>
  <c r="J3162"/>
  <c r="H3162"/>
  <c r="F3162"/>
  <c r="J3161"/>
  <c r="H3161"/>
  <c r="F3161"/>
  <c r="J3160"/>
  <c r="H3160"/>
  <c r="F3160"/>
  <c r="J3159"/>
  <c r="H3159"/>
  <c r="F3159"/>
  <c r="J3158"/>
  <c r="H3158"/>
  <c r="F3158"/>
  <c r="J3157"/>
  <c r="H3157"/>
  <c r="F3157"/>
  <c r="J3156"/>
  <c r="H3156"/>
  <c r="F3156"/>
  <c r="J3154"/>
  <c r="H3154"/>
  <c r="F3154"/>
  <c r="J3153"/>
  <c r="H3153"/>
  <c r="F3153"/>
  <c r="J3152"/>
  <c r="H3152"/>
  <c r="F3152"/>
  <c r="J3151"/>
  <c r="H3151"/>
  <c r="F3151"/>
  <c r="J3150"/>
  <c r="H3150"/>
  <c r="F3150"/>
  <c r="J3149"/>
  <c r="H3149"/>
  <c r="F3149"/>
  <c r="J3148"/>
  <c r="H3148"/>
  <c r="F3148"/>
  <c r="J3147"/>
  <c r="H3147"/>
  <c r="F3147"/>
  <c r="J3146"/>
  <c r="H3146"/>
  <c r="F3146"/>
  <c r="J3145"/>
  <c r="H3145"/>
  <c r="F3145"/>
  <c r="J3144"/>
  <c r="H3144"/>
  <c r="F3144"/>
  <c r="J3143"/>
  <c r="H3143"/>
  <c r="F3143"/>
  <c r="J3142"/>
  <c r="H3142"/>
  <c r="F3142"/>
  <c r="J3141"/>
  <c r="H3141"/>
  <c r="F3141"/>
  <c r="J3140"/>
  <c r="H3140"/>
  <c r="F3140"/>
  <c r="J3139"/>
  <c r="H3139"/>
  <c r="F3139"/>
  <c r="J3138"/>
  <c r="H3138"/>
  <c r="F3138"/>
  <c r="J3137"/>
  <c r="H3137"/>
  <c r="F3137"/>
  <c r="J3136"/>
  <c r="H3136"/>
  <c r="F3136"/>
  <c r="J3135"/>
  <c r="H3135"/>
  <c r="F3135"/>
  <c r="J3134"/>
  <c r="H3134"/>
  <c r="F3134"/>
  <c r="J3133"/>
  <c r="H3133"/>
  <c r="F3133"/>
  <c r="J3132"/>
  <c r="H3132"/>
  <c r="F3132"/>
  <c r="J3130"/>
  <c r="H3130"/>
  <c r="F3130"/>
  <c r="J3129"/>
  <c r="H3129"/>
  <c r="F3129"/>
  <c r="J3128"/>
  <c r="H3128"/>
  <c r="F3128"/>
  <c r="J3127"/>
  <c r="H3127"/>
  <c r="F3127"/>
  <c r="J3126"/>
  <c r="H3126"/>
  <c r="F3126"/>
  <c r="J3125"/>
  <c r="H3125"/>
  <c r="F3125"/>
  <c r="J3124"/>
  <c r="H3124"/>
  <c r="F3124"/>
  <c r="J3123"/>
  <c r="H3123"/>
  <c r="F3123"/>
  <c r="J3122"/>
  <c r="H3122"/>
  <c r="F3122"/>
  <c r="J3121"/>
  <c r="H3121"/>
  <c r="F3121"/>
  <c r="J3120"/>
  <c r="H3120"/>
  <c r="F3120"/>
  <c r="J3119"/>
  <c r="H3119"/>
  <c r="F3119"/>
  <c r="J3118"/>
  <c r="H3118"/>
  <c r="F3118"/>
  <c r="J3117"/>
  <c r="H3117"/>
  <c r="F3117"/>
  <c r="J3116"/>
  <c r="H3116"/>
  <c r="F3116"/>
  <c r="J3115"/>
  <c r="H3115"/>
  <c r="F3115"/>
  <c r="J3114"/>
  <c r="H3114"/>
  <c r="F3114"/>
  <c r="J3113"/>
  <c r="H3113"/>
  <c r="F3113"/>
  <c r="J3112"/>
  <c r="H3112"/>
  <c r="F3112"/>
  <c r="J3111"/>
  <c r="H3111"/>
  <c r="F3111"/>
  <c r="J3110"/>
  <c r="H3110"/>
  <c r="F3110"/>
  <c r="J3109"/>
  <c r="H3109"/>
  <c r="F3109"/>
  <c r="J3108"/>
  <c r="H3108"/>
  <c r="F3108"/>
  <c r="J3106"/>
  <c r="H3106"/>
  <c r="F3106"/>
  <c r="J3105"/>
  <c r="H3105"/>
  <c r="F3105"/>
  <c r="J3104"/>
  <c r="H3104"/>
  <c r="F3104"/>
  <c r="J3103"/>
  <c r="H3103"/>
  <c r="F3103"/>
  <c r="J3102"/>
  <c r="H3102"/>
  <c r="F3102"/>
  <c r="J3101"/>
  <c r="H3101"/>
  <c r="F3101"/>
  <c r="J3100"/>
  <c r="H3100"/>
  <c r="F3100"/>
  <c r="J3099"/>
  <c r="H3099"/>
  <c r="F3099"/>
  <c r="J3098"/>
  <c r="H3098"/>
  <c r="F3098"/>
  <c r="J3097"/>
  <c r="H3097"/>
  <c r="F3097"/>
  <c r="J3095"/>
  <c r="H3095"/>
  <c r="F3095"/>
  <c r="J3094"/>
  <c r="H3094"/>
  <c r="F3094"/>
  <c r="J3093"/>
  <c r="H3093"/>
  <c r="F3093"/>
  <c r="J3092"/>
  <c r="H3092"/>
  <c r="F3092"/>
  <c r="J3091"/>
  <c r="H3091"/>
  <c r="F3091"/>
  <c r="J3090"/>
  <c r="H3090"/>
  <c r="F3090"/>
  <c r="J3089"/>
  <c r="H3089"/>
  <c r="F3089"/>
  <c r="J3088"/>
  <c r="H3088"/>
  <c r="F3088"/>
  <c r="J3087"/>
  <c r="H3087"/>
  <c r="F3087"/>
  <c r="J3086"/>
  <c r="H3086"/>
  <c r="F3086"/>
  <c r="J3085"/>
  <c r="H3085"/>
  <c r="F3085"/>
  <c r="J3084"/>
  <c r="H3084"/>
  <c r="F3084"/>
  <c r="J3082"/>
  <c r="H3082"/>
  <c r="F3082"/>
  <c r="J3081"/>
  <c r="H3081"/>
  <c r="F3081"/>
  <c r="J3080"/>
  <c r="H3080"/>
  <c r="F3080"/>
  <c r="J3079"/>
  <c r="H3079"/>
  <c r="F3079"/>
  <c r="J3078"/>
  <c r="H3078"/>
  <c r="F3078"/>
  <c r="J3077"/>
  <c r="H3077"/>
  <c r="F3077"/>
  <c r="J3076"/>
  <c r="H3076"/>
  <c r="F3076"/>
  <c r="J3075"/>
  <c r="H3075"/>
  <c r="F3075"/>
  <c r="J3074"/>
  <c r="H3074"/>
  <c r="F3074"/>
  <c r="J3073"/>
  <c r="H3073"/>
  <c r="F3073"/>
  <c r="J3072"/>
  <c r="H3072"/>
  <c r="F3072"/>
  <c r="J3071"/>
  <c r="H3071"/>
  <c r="F3071"/>
  <c r="J3070"/>
  <c r="H3070"/>
  <c r="F3070"/>
  <c r="J3069"/>
  <c r="H3069"/>
  <c r="F3069"/>
  <c r="J3068"/>
  <c r="H3068"/>
  <c r="F3068"/>
  <c r="J3067"/>
  <c r="H3067"/>
  <c r="F3067"/>
  <c r="J3066"/>
  <c r="H3066"/>
  <c r="F3066"/>
  <c r="J3065"/>
  <c r="H3065"/>
  <c r="F3065"/>
  <c r="J3064"/>
  <c r="H3064"/>
  <c r="F3064"/>
  <c r="J3063"/>
  <c r="H3063"/>
  <c r="F3063"/>
  <c r="J3062"/>
  <c r="H3062"/>
  <c r="F3062"/>
  <c r="J3061"/>
  <c r="H3061"/>
  <c r="F3061"/>
  <c r="J3060"/>
  <c r="H3060"/>
  <c r="F3060"/>
  <c r="J3058"/>
  <c r="H3058"/>
  <c r="F3058"/>
  <c r="J3057"/>
  <c r="H3057"/>
  <c r="F3057"/>
  <c r="J3056"/>
  <c r="H3056"/>
  <c r="F3056"/>
  <c r="J3055"/>
  <c r="H3055"/>
  <c r="F3055"/>
  <c r="J3054"/>
  <c r="H3054"/>
  <c r="F3054"/>
  <c r="J3053"/>
  <c r="H3053"/>
  <c r="F3053"/>
  <c r="J3052"/>
  <c r="H3052"/>
  <c r="F3052"/>
  <c r="J3051"/>
  <c r="H3051"/>
  <c r="F3051"/>
  <c r="J3050"/>
  <c r="H3050"/>
  <c r="F3050"/>
  <c r="J3049"/>
  <c r="H3049"/>
  <c r="F3049"/>
  <c r="J3048"/>
  <c r="H3048"/>
  <c r="F3048"/>
  <c r="J3047"/>
  <c r="H3047"/>
  <c r="F3047"/>
  <c r="J3046"/>
  <c r="H3046"/>
  <c r="F3046"/>
  <c r="J3045"/>
  <c r="H3045"/>
  <c r="F3045"/>
  <c r="J3044"/>
  <c r="H3044"/>
  <c r="F3044"/>
  <c r="J3043"/>
  <c r="H3043"/>
  <c r="F3043"/>
  <c r="J3042"/>
  <c r="H3042"/>
  <c r="F3042"/>
  <c r="J3041"/>
  <c r="H3041"/>
  <c r="F3041"/>
  <c r="J3040"/>
  <c r="H3040"/>
  <c r="F3040"/>
  <c r="J3039"/>
  <c r="H3039"/>
  <c r="F3039"/>
  <c r="J3038"/>
  <c r="H3038"/>
  <c r="F3038"/>
  <c r="J3037"/>
  <c r="H3037"/>
  <c r="F3037"/>
  <c r="J3036"/>
  <c r="H3036"/>
  <c r="F3036"/>
  <c r="J3034"/>
  <c r="H3034"/>
  <c r="F3034"/>
  <c r="J3033"/>
  <c r="H3033"/>
  <c r="F3033"/>
  <c r="J3032"/>
  <c r="H3032"/>
  <c r="F3032"/>
  <c r="J3031"/>
  <c r="H3031"/>
  <c r="F3031"/>
  <c r="J3030"/>
  <c r="H3030"/>
  <c r="F3030"/>
  <c r="J3029"/>
  <c r="H3029"/>
  <c r="F3029"/>
  <c r="J3028"/>
  <c r="H3028"/>
  <c r="F3028"/>
  <c r="J3027"/>
  <c r="H3027"/>
  <c r="F3027"/>
  <c r="J3026"/>
  <c r="H3026"/>
  <c r="F3026"/>
  <c r="J3025"/>
  <c r="H3025"/>
  <c r="F3025"/>
  <c r="J3024"/>
  <c r="H3024"/>
  <c r="F3024"/>
  <c r="J3023"/>
  <c r="H3023"/>
  <c r="F3023"/>
  <c r="J3022"/>
  <c r="H3022"/>
  <c r="F3022"/>
  <c r="J3021"/>
  <c r="H3021"/>
  <c r="F3021"/>
  <c r="J3020"/>
  <c r="H3020"/>
  <c r="F3020"/>
  <c r="J3019"/>
  <c r="H3019"/>
  <c r="F3019"/>
  <c r="J3018"/>
  <c r="H3018"/>
  <c r="F3018"/>
  <c r="J3017"/>
  <c r="H3017"/>
  <c r="F3017"/>
  <c r="J3016"/>
  <c r="H3016"/>
  <c r="F3016"/>
  <c r="J3015"/>
  <c r="H3015"/>
  <c r="F3015"/>
  <c r="J3014"/>
  <c r="H3014"/>
  <c r="F3014"/>
  <c r="J3013"/>
  <c r="H3013"/>
  <c r="F3013"/>
  <c r="J3012"/>
  <c r="H3012"/>
  <c r="F3012"/>
  <c r="J3010"/>
  <c r="H3010"/>
  <c r="F3010"/>
  <c r="J3009"/>
  <c r="H3009"/>
  <c r="F3009"/>
  <c r="J3008"/>
  <c r="H3008"/>
  <c r="F3008"/>
  <c r="J3007"/>
  <c r="H3007"/>
  <c r="F3007"/>
  <c r="J3006"/>
  <c r="H3006"/>
  <c r="F3006"/>
  <c r="J3005"/>
  <c r="H3005"/>
  <c r="F3005"/>
  <c r="J3004"/>
  <c r="H3004"/>
  <c r="F3004"/>
  <c r="J3003"/>
  <c r="H3003"/>
  <c r="F3003"/>
  <c r="J3002"/>
  <c r="H3002"/>
  <c r="F3002"/>
  <c r="J3001"/>
  <c r="H3001"/>
  <c r="F3001"/>
  <c r="J3000"/>
  <c r="H3000"/>
  <c r="F3000"/>
  <c r="J2999"/>
  <c r="H2999"/>
  <c r="F2999"/>
  <c r="J2998"/>
  <c r="H2998"/>
  <c r="F2998"/>
  <c r="J2997"/>
  <c r="H2997"/>
  <c r="F2997"/>
  <c r="J2996"/>
  <c r="H2996"/>
  <c r="F2996"/>
  <c r="J2995"/>
  <c r="H2995"/>
  <c r="F2995"/>
  <c r="J2994"/>
  <c r="H2994"/>
  <c r="F2994"/>
  <c r="J2993"/>
  <c r="H2993"/>
  <c r="F2993"/>
  <c r="J2992"/>
  <c r="H2992"/>
  <c r="F2992"/>
  <c r="J2991"/>
  <c r="H2991"/>
  <c r="F2991"/>
  <c r="J2990"/>
  <c r="H2990"/>
  <c r="F2990"/>
  <c r="J2989"/>
  <c r="H2989"/>
  <c r="F2989"/>
  <c r="J2988"/>
  <c r="H2988"/>
  <c r="F2988"/>
  <c r="J2986"/>
  <c r="H2986"/>
  <c r="F2986"/>
  <c r="J2985"/>
  <c r="H2985"/>
  <c r="F2985"/>
  <c r="J2984"/>
  <c r="H2984"/>
  <c r="F2984"/>
  <c r="J2983"/>
  <c r="H2983"/>
  <c r="F2983"/>
  <c r="J2982"/>
  <c r="H2982"/>
  <c r="F2982"/>
  <c r="J2981"/>
  <c r="H2981"/>
  <c r="F2981"/>
  <c r="J2980"/>
  <c r="H2980"/>
  <c r="F2980"/>
  <c r="J2979"/>
  <c r="H2979"/>
  <c r="F2979"/>
  <c r="J2978"/>
  <c r="H2978"/>
  <c r="F2978"/>
  <c r="J2977"/>
  <c r="H2977"/>
  <c r="F2977"/>
  <c r="J2976"/>
  <c r="H2976"/>
  <c r="F2976"/>
  <c r="J2975"/>
  <c r="H2975"/>
  <c r="F2975"/>
  <c r="J2974"/>
  <c r="H2974"/>
  <c r="F2974"/>
  <c r="J2973"/>
  <c r="H2973"/>
  <c r="F2973"/>
  <c r="J2972"/>
  <c r="H2972"/>
  <c r="F2972"/>
  <c r="J2971"/>
  <c r="H2971"/>
  <c r="F2971"/>
  <c r="J2970"/>
  <c r="H2970"/>
  <c r="F2970"/>
  <c r="J2969"/>
  <c r="H2969"/>
  <c r="F2969"/>
  <c r="J2968"/>
  <c r="H2968"/>
  <c r="F2968"/>
  <c r="J2967"/>
  <c r="H2967"/>
  <c r="F2967"/>
  <c r="J2966"/>
  <c r="H2966"/>
  <c r="F2966"/>
  <c r="J2965"/>
  <c r="H2965"/>
  <c r="F2965"/>
  <c r="J2964"/>
  <c r="H2964"/>
  <c r="F2964"/>
  <c r="J2962"/>
  <c r="H2962"/>
  <c r="F2962"/>
  <c r="J2961"/>
  <c r="H2961"/>
  <c r="F2961"/>
  <c r="J2960"/>
  <c r="H2960"/>
  <c r="F2960"/>
  <c r="J2959"/>
  <c r="H2959"/>
  <c r="F2959"/>
  <c r="J2958"/>
  <c r="H2958"/>
  <c r="F2958"/>
  <c r="J2957"/>
  <c r="H2957"/>
  <c r="F2957"/>
  <c r="J2956"/>
  <c r="H2956"/>
  <c r="F2956"/>
  <c r="J2955"/>
  <c r="H2955"/>
  <c r="F2955"/>
  <c r="J2954"/>
  <c r="H2954"/>
  <c r="F2954"/>
  <c r="J2953"/>
  <c r="H2953"/>
  <c r="F2953"/>
  <c r="J2952"/>
  <c r="H2952"/>
  <c r="F2952"/>
  <c r="J2951"/>
  <c r="H2951"/>
  <c r="F2951"/>
  <c r="J2950"/>
  <c r="H2950"/>
  <c r="F2950"/>
  <c r="J2949"/>
  <c r="H2949"/>
  <c r="F2949"/>
  <c r="J2948"/>
  <c r="H2948"/>
  <c r="F2948"/>
  <c r="J2947"/>
  <c r="H2947"/>
  <c r="F2947"/>
  <c r="J2946"/>
  <c r="H2946"/>
  <c r="F2946"/>
  <c r="J2945"/>
  <c r="H2945"/>
  <c r="F2945"/>
  <c r="J2944"/>
  <c r="H2944"/>
  <c r="F2944"/>
  <c r="J2943"/>
  <c r="H2943"/>
  <c r="F2943"/>
  <c r="J2942"/>
  <c r="H2942"/>
  <c r="F2942"/>
  <c r="J2941"/>
  <c r="H2941"/>
  <c r="F2941"/>
  <c r="J2940"/>
  <c r="H2940"/>
  <c r="F2940"/>
  <c r="J2938"/>
  <c r="H2938"/>
  <c r="F2938"/>
  <c r="J2937"/>
  <c r="H2937"/>
  <c r="F2937"/>
  <c r="J2936"/>
  <c r="H2936"/>
  <c r="F2936"/>
  <c r="J2935"/>
  <c r="H2935"/>
  <c r="F2935"/>
  <c r="J2934"/>
  <c r="H2934"/>
  <c r="F2934"/>
  <c r="J2933"/>
  <c r="H2933"/>
  <c r="F2933"/>
  <c r="J2932"/>
  <c r="H2932"/>
  <c r="F2932"/>
  <c r="J2931"/>
  <c r="H2931"/>
  <c r="F2931"/>
  <c r="J2930"/>
  <c r="H2930"/>
  <c r="F2930"/>
  <c r="J2929"/>
  <c r="H2929"/>
  <c r="F2929"/>
  <c r="J2928"/>
  <c r="H2928"/>
  <c r="F2928"/>
  <c r="J2927"/>
  <c r="H2927"/>
  <c r="F2927"/>
  <c r="J2926"/>
  <c r="H2926"/>
  <c r="F2926"/>
  <c r="J2925"/>
  <c r="H2925"/>
  <c r="F2925"/>
  <c r="J2924"/>
  <c r="H2924"/>
  <c r="F2924"/>
  <c r="J2923"/>
  <c r="H2923"/>
  <c r="F2923"/>
  <c r="J2922"/>
  <c r="H2922"/>
  <c r="F2922"/>
  <c r="J2921"/>
  <c r="H2921"/>
  <c r="F2921"/>
  <c r="J2920"/>
  <c r="H2920"/>
  <c r="F2920"/>
  <c r="J2919"/>
  <c r="H2919"/>
  <c r="F2919"/>
  <c r="J2918"/>
  <c r="H2918"/>
  <c r="F2918"/>
  <c r="J2917"/>
  <c r="H2917"/>
  <c r="F2917"/>
  <c r="J2916"/>
  <c r="H2916"/>
  <c r="F2916"/>
  <c r="J2914"/>
  <c r="H2914"/>
  <c r="F2914"/>
  <c r="J2913"/>
  <c r="H2913"/>
  <c r="F2913"/>
  <c r="J2912"/>
  <c r="H2912"/>
  <c r="F2912"/>
  <c r="J2911"/>
  <c r="H2911"/>
  <c r="F2911"/>
  <c r="J2910"/>
  <c r="H2910"/>
  <c r="F2910"/>
  <c r="J2909"/>
  <c r="H2909"/>
  <c r="F2909"/>
  <c r="J2908"/>
  <c r="H2908"/>
  <c r="F2908"/>
  <c r="J2907"/>
  <c r="H2907"/>
  <c r="F2907"/>
  <c r="J2906"/>
  <c r="H2906"/>
  <c r="F2906"/>
  <c r="J2905"/>
  <c r="H2905"/>
  <c r="F2905"/>
  <c r="J2904"/>
  <c r="H2904"/>
  <c r="F2904"/>
  <c r="J2903"/>
  <c r="H2903"/>
  <c r="F2903"/>
  <c r="J2902"/>
  <c r="H2902"/>
  <c r="F2902"/>
  <c r="J2901"/>
  <c r="H2901"/>
  <c r="F2901"/>
  <c r="J2900"/>
  <c r="H2900"/>
  <c r="F2900"/>
  <c r="J2899"/>
  <c r="H2899"/>
  <c r="F2899"/>
  <c r="J2898"/>
  <c r="H2898"/>
  <c r="F2898"/>
  <c r="J2897"/>
  <c r="H2897"/>
  <c r="F2897"/>
  <c r="J2896"/>
  <c r="H2896"/>
  <c r="F2896"/>
  <c r="J2895"/>
  <c r="H2895"/>
  <c r="F2895"/>
  <c r="J2894"/>
  <c r="H2894"/>
  <c r="F2894"/>
  <c r="J2893"/>
  <c r="H2893"/>
  <c r="F2893"/>
  <c r="J2892"/>
  <c r="H2892"/>
  <c r="F2892"/>
  <c r="J2890"/>
  <c r="H2890"/>
  <c r="F2890"/>
  <c r="J2889"/>
  <c r="H2889"/>
  <c r="F2889"/>
  <c r="J2888"/>
  <c r="H2888"/>
  <c r="F2888"/>
  <c r="J2887"/>
  <c r="H2887"/>
  <c r="F2887"/>
  <c r="J2886"/>
  <c r="H2886"/>
  <c r="F2886"/>
  <c r="J2885"/>
  <c r="H2885"/>
  <c r="F2885"/>
  <c r="J2884"/>
  <c r="H2884"/>
  <c r="F2884"/>
  <c r="J2883"/>
  <c r="H2883"/>
  <c r="F2883"/>
  <c r="J2882"/>
  <c r="H2882"/>
  <c r="F2882"/>
  <c r="J2881"/>
  <c r="H2881"/>
  <c r="F2881"/>
  <c r="J2880"/>
  <c r="H2880"/>
  <c r="F2880"/>
  <c r="J2879"/>
  <c r="H2879"/>
  <c r="F2879"/>
  <c r="J2878"/>
  <c r="H2878"/>
  <c r="F2878"/>
  <c r="J2877"/>
  <c r="H2877"/>
  <c r="F2877"/>
  <c r="J2876"/>
  <c r="H2876"/>
  <c r="F2876"/>
  <c r="J2875"/>
  <c r="H2875"/>
  <c r="F2875"/>
  <c r="J2874"/>
  <c r="H2874"/>
  <c r="F2874"/>
  <c r="J2873"/>
  <c r="H2873"/>
  <c r="F2873"/>
  <c r="J2872"/>
  <c r="H2872"/>
  <c r="F2872"/>
  <c r="J2871"/>
  <c r="H2871"/>
  <c r="F2871"/>
  <c r="J2870"/>
  <c r="H2870"/>
  <c r="F2870"/>
  <c r="J2869"/>
  <c r="H2869"/>
  <c r="F2869"/>
  <c r="J2868"/>
  <c r="H2868"/>
  <c r="F2868"/>
  <c r="J2866"/>
  <c r="H2866"/>
  <c r="F2866"/>
  <c r="J2865"/>
  <c r="H2865"/>
  <c r="F2865"/>
  <c r="J2864"/>
  <c r="H2864"/>
  <c r="F2864"/>
  <c r="J2863"/>
  <c r="H2863"/>
  <c r="F2863"/>
  <c r="J2862"/>
  <c r="H2862"/>
  <c r="F2862"/>
  <c r="J2861"/>
  <c r="H2861"/>
  <c r="F2861"/>
  <c r="J2860"/>
  <c r="H2860"/>
  <c r="F2860"/>
  <c r="J2859"/>
  <c r="H2859"/>
  <c r="F2859"/>
  <c r="J2858"/>
  <c r="H2858"/>
  <c r="F2858"/>
  <c r="J2857"/>
  <c r="H2857"/>
  <c r="F2857"/>
  <c r="J2856"/>
  <c r="H2856"/>
  <c r="F2856"/>
  <c r="J2855"/>
  <c r="H2855"/>
  <c r="F2855"/>
  <c r="J2854"/>
  <c r="H2854"/>
  <c r="F2854"/>
  <c r="J2853"/>
  <c r="H2853"/>
  <c r="F2853"/>
  <c r="J2852"/>
  <c r="H2852"/>
  <c r="F2852"/>
  <c r="J2851"/>
  <c r="H2851"/>
  <c r="F2851"/>
  <c r="J2850"/>
  <c r="H2850"/>
  <c r="F2850"/>
  <c r="J2849"/>
  <c r="H2849"/>
  <c r="F2849"/>
  <c r="J2848"/>
  <c r="H2848"/>
  <c r="F2848"/>
  <c r="J2847"/>
  <c r="H2847"/>
  <c r="F2847"/>
  <c r="J2846"/>
  <c r="H2846"/>
  <c r="F2846"/>
  <c r="J2845"/>
  <c r="H2845"/>
  <c r="F2845"/>
  <c r="J2844"/>
  <c r="H2844"/>
  <c r="F2844"/>
  <c r="J2842"/>
  <c r="H2842"/>
  <c r="F2842"/>
  <c r="J2841"/>
  <c r="H2841"/>
  <c r="F2841"/>
  <c r="J2840"/>
  <c r="H2840"/>
  <c r="F2840"/>
  <c r="J2839"/>
  <c r="H2839"/>
  <c r="F2839"/>
  <c r="J2838"/>
  <c r="H2838"/>
  <c r="F2838"/>
  <c r="J2837"/>
  <c r="H2837"/>
  <c r="F2837"/>
  <c r="J2836"/>
  <c r="H2836"/>
  <c r="F2836"/>
  <c r="J2835"/>
  <c r="H2835"/>
  <c r="F2835"/>
  <c r="J2834"/>
  <c r="H2834"/>
  <c r="F2834"/>
  <c r="J2833"/>
  <c r="H2833"/>
  <c r="F2833"/>
  <c r="J2832"/>
  <c r="H2832"/>
  <c r="F2832"/>
  <c r="J2831"/>
  <c r="H2831"/>
  <c r="F2831"/>
  <c r="J2830"/>
  <c r="H2830"/>
  <c r="F2830"/>
  <c r="J2829"/>
  <c r="H2829"/>
  <c r="F2829"/>
  <c r="J2828"/>
  <c r="H2828"/>
  <c r="F2828"/>
  <c r="J2827"/>
  <c r="H2827"/>
  <c r="F2827"/>
  <c r="J2826"/>
  <c r="H2826"/>
  <c r="F2826"/>
  <c r="J2825"/>
  <c r="H2825"/>
  <c r="F2825"/>
  <c r="J2824"/>
  <c r="H2824"/>
  <c r="F2824"/>
  <c r="J2823"/>
  <c r="H2823"/>
  <c r="F2823"/>
  <c r="J2822"/>
  <c r="H2822"/>
  <c r="F2822"/>
  <c r="J2821"/>
  <c r="H2821"/>
  <c r="F2821"/>
  <c r="J2820"/>
  <c r="H2820"/>
  <c r="F2820"/>
  <c r="J2818"/>
  <c r="H2818"/>
  <c r="F2818"/>
  <c r="J2817"/>
  <c r="H2817"/>
  <c r="F2817"/>
  <c r="J2816"/>
  <c r="H2816"/>
  <c r="F2816"/>
  <c r="J2815"/>
  <c r="H2815"/>
  <c r="F2815"/>
  <c r="J2814"/>
  <c r="H2814"/>
  <c r="F2814"/>
  <c r="J2813"/>
  <c r="H2813"/>
  <c r="F2813"/>
  <c r="J2812"/>
  <c r="H2812"/>
  <c r="F2812"/>
  <c r="J2811"/>
  <c r="H2811"/>
  <c r="F2811"/>
  <c r="J2810"/>
  <c r="H2810"/>
  <c r="F2810"/>
  <c r="J2809"/>
  <c r="H2809"/>
  <c r="F2809"/>
  <c r="J2808"/>
  <c r="H2808"/>
  <c r="F2808"/>
  <c r="J2807"/>
  <c r="H2807"/>
  <c r="F2807"/>
  <c r="J2806"/>
  <c r="H2806"/>
  <c r="F2806"/>
  <c r="J2805"/>
  <c r="H2805"/>
  <c r="F2805"/>
  <c r="J2804"/>
  <c r="H2804"/>
  <c r="F2804"/>
  <c r="J2803"/>
  <c r="H2803"/>
  <c r="F2803"/>
  <c r="J2802"/>
  <c r="H2802"/>
  <c r="F2802"/>
  <c r="J2801"/>
  <c r="H2801"/>
  <c r="F2801"/>
  <c r="J2800"/>
  <c r="H2800"/>
  <c r="F2800"/>
  <c r="J2799"/>
  <c r="H2799"/>
  <c r="F2799"/>
  <c r="J2798"/>
  <c r="H2798"/>
  <c r="F2798"/>
  <c r="J2797"/>
  <c r="H2797"/>
  <c r="F2797"/>
  <c r="J2796"/>
  <c r="H2796"/>
  <c r="F2796"/>
  <c r="J2794"/>
  <c r="H2794"/>
  <c r="F2794"/>
  <c r="J2793"/>
  <c r="H2793"/>
  <c r="F2793"/>
  <c r="J2792"/>
  <c r="H2792"/>
  <c r="F2792"/>
  <c r="J2791"/>
  <c r="H2791"/>
  <c r="F2791"/>
  <c r="J2790"/>
  <c r="H2790"/>
  <c r="F2790"/>
  <c r="J2789"/>
  <c r="H2789"/>
  <c r="F2789"/>
  <c r="J2788"/>
  <c r="H2788"/>
  <c r="F2788"/>
  <c r="J2787"/>
  <c r="H2787"/>
  <c r="F2787"/>
  <c r="J2786"/>
  <c r="H2786"/>
  <c r="F2786"/>
  <c r="J2785"/>
  <c r="H2785"/>
  <c r="F2785"/>
  <c r="J2784"/>
  <c r="H2784"/>
  <c r="F2784"/>
  <c r="J2783"/>
  <c r="H2783"/>
  <c r="F2783"/>
  <c r="J2782"/>
  <c r="H2782"/>
  <c r="F2782"/>
  <c r="J2781"/>
  <c r="H2781"/>
  <c r="F2781"/>
  <c r="J2780"/>
  <c r="H2780"/>
  <c r="F2780"/>
  <c r="J2779"/>
  <c r="H2779"/>
  <c r="F2779"/>
  <c r="J2778"/>
  <c r="H2778"/>
  <c r="F2778"/>
  <c r="J2777"/>
  <c r="H2777"/>
  <c r="F2777"/>
  <c r="J2776"/>
  <c r="H2776"/>
  <c r="F2776"/>
  <c r="J2775"/>
  <c r="H2775"/>
  <c r="F2775"/>
  <c r="J2774"/>
  <c r="H2774"/>
  <c r="F2774"/>
  <c r="J2773"/>
  <c r="H2773"/>
  <c r="F2773"/>
  <c r="J2772"/>
  <c r="H2772"/>
  <c r="F2772"/>
  <c r="J2770"/>
  <c r="H2770"/>
  <c r="F2770"/>
  <c r="J2769"/>
  <c r="H2769"/>
  <c r="F2769"/>
  <c r="J2768"/>
  <c r="H2768"/>
  <c r="F2768"/>
  <c r="J2767"/>
  <c r="H2767"/>
  <c r="F2767"/>
  <c r="J2766"/>
  <c r="H2766"/>
  <c r="F2766"/>
  <c r="J2765"/>
  <c r="H2765"/>
  <c r="F2765"/>
  <c r="J2764"/>
  <c r="H2764"/>
  <c r="F2764"/>
  <c r="J2763"/>
  <c r="H2763"/>
  <c r="F2763"/>
  <c r="J2762"/>
  <c r="H2762"/>
  <c r="F2762"/>
  <c r="J2761"/>
  <c r="H2761"/>
  <c r="F2761"/>
  <c r="J2760"/>
  <c r="H2760"/>
  <c r="F2760"/>
  <c r="J2759"/>
  <c r="H2759"/>
  <c r="F2759"/>
  <c r="J2758"/>
  <c r="H2758"/>
  <c r="F2758"/>
  <c r="J2757"/>
  <c r="H2757"/>
  <c r="F2757"/>
  <c r="J2756"/>
  <c r="H2756"/>
  <c r="F2756"/>
  <c r="J2755"/>
  <c r="H2755"/>
  <c r="F2755"/>
  <c r="J2754"/>
  <c r="H2754"/>
  <c r="F2754"/>
  <c r="J2753"/>
  <c r="H2753"/>
  <c r="F2753"/>
  <c r="J2752"/>
  <c r="H2752"/>
  <c r="F2752"/>
  <c r="J2751"/>
  <c r="H2751"/>
  <c r="F2751"/>
  <c r="J2750"/>
  <c r="H2750"/>
  <c r="F2750"/>
  <c r="J2749"/>
  <c r="H2749"/>
  <c r="F2749"/>
  <c r="J2748"/>
  <c r="H2748"/>
  <c r="F2748"/>
  <c r="J2746"/>
  <c r="H2746"/>
  <c r="F2746"/>
  <c r="J2745"/>
  <c r="H2745"/>
  <c r="F2745"/>
  <c r="J2744"/>
  <c r="H2744"/>
  <c r="F2744"/>
  <c r="J2743"/>
  <c r="H2743"/>
  <c r="F2743"/>
  <c r="J2742"/>
  <c r="H2742"/>
  <c r="F2742"/>
  <c r="J2741"/>
  <c r="H2741"/>
  <c r="F2741"/>
  <c r="J2740"/>
  <c r="H2740"/>
  <c r="F2740"/>
  <c r="J2739"/>
  <c r="H2739"/>
  <c r="F2739"/>
  <c r="J2738"/>
  <c r="H2738"/>
  <c r="F2738"/>
  <c r="J2737"/>
  <c r="H2737"/>
  <c r="F2737"/>
  <c r="J2736"/>
  <c r="H2736"/>
  <c r="F2736"/>
  <c r="J2734"/>
  <c r="H2734"/>
  <c r="F2734"/>
  <c r="J2733"/>
  <c r="H2733"/>
  <c r="F2733"/>
  <c r="J2732"/>
  <c r="H2732"/>
  <c r="F2732"/>
  <c r="J2731"/>
  <c r="H2731"/>
  <c r="F2731"/>
  <c r="J2730"/>
  <c r="H2730"/>
  <c r="F2730"/>
  <c r="J2729"/>
  <c r="H2729"/>
  <c r="F2729"/>
  <c r="J2728"/>
  <c r="H2728"/>
  <c r="F2728"/>
  <c r="J2727"/>
  <c r="H2727"/>
  <c r="F2727"/>
  <c r="J2726"/>
  <c r="H2726"/>
  <c r="F2726"/>
  <c r="J2725"/>
  <c r="H2725"/>
  <c r="F2725"/>
  <c r="J2724"/>
  <c r="H2724"/>
  <c r="F2724"/>
  <c r="J2722"/>
  <c r="H2722"/>
  <c r="F2722"/>
  <c r="J2721"/>
  <c r="H2721"/>
  <c r="F2721"/>
  <c r="J2720"/>
  <c r="H2720"/>
  <c r="F2720"/>
  <c r="J2719"/>
  <c r="H2719"/>
  <c r="F2719"/>
  <c r="J2718"/>
  <c r="H2718"/>
  <c r="F2718"/>
  <c r="J2717"/>
  <c r="H2717"/>
  <c r="F2717"/>
  <c r="J2716"/>
  <c r="H2716"/>
  <c r="F2716"/>
  <c r="J2715"/>
  <c r="H2715"/>
  <c r="F2715"/>
  <c r="J2714"/>
  <c r="H2714"/>
  <c r="F2714"/>
  <c r="J2713"/>
  <c r="H2713"/>
  <c r="F2713"/>
  <c r="J2712"/>
  <c r="H2712"/>
  <c r="F2712"/>
  <c r="J2711"/>
  <c r="H2711"/>
  <c r="F2711"/>
  <c r="J2710"/>
  <c r="H2710"/>
  <c r="F2710"/>
  <c r="J2709"/>
  <c r="H2709"/>
  <c r="F2709"/>
  <c r="J2708"/>
  <c r="H2708"/>
  <c r="F2708"/>
  <c r="J2707"/>
  <c r="H2707"/>
  <c r="F2707"/>
  <c r="J2706"/>
  <c r="H2706"/>
  <c r="F2706"/>
  <c r="J2705"/>
  <c r="H2705"/>
  <c r="F2705"/>
  <c r="J2704"/>
  <c r="H2704"/>
  <c r="F2704"/>
  <c r="J2703"/>
  <c r="H2703"/>
  <c r="F2703"/>
  <c r="J2702"/>
  <c r="H2702"/>
  <c r="F2702"/>
  <c r="J2701"/>
  <c r="H2701"/>
  <c r="F2701"/>
  <c r="J2700"/>
  <c r="H2700"/>
  <c r="F2700"/>
  <c r="J2698"/>
  <c r="H2698"/>
  <c r="F2698"/>
  <c r="J2697"/>
  <c r="H2697"/>
  <c r="F2697"/>
  <c r="J2696"/>
  <c r="H2696"/>
  <c r="F2696"/>
  <c r="J2695"/>
  <c r="H2695"/>
  <c r="F2695"/>
  <c r="J2694"/>
  <c r="H2694"/>
  <c r="F2694"/>
  <c r="J2693"/>
  <c r="H2693"/>
  <c r="F2693"/>
  <c r="J2692"/>
  <c r="H2692"/>
  <c r="F2692"/>
  <c r="J2691"/>
  <c r="H2691"/>
  <c r="F2691"/>
  <c r="J2690"/>
  <c r="H2690"/>
  <c r="F2690"/>
  <c r="J2689"/>
  <c r="H2689"/>
  <c r="F2689"/>
  <c r="J2688"/>
  <c r="H2688"/>
  <c r="F2688"/>
  <c r="J2687"/>
  <c r="H2687"/>
  <c r="F2687"/>
  <c r="J2686"/>
  <c r="H2686"/>
  <c r="F2686"/>
  <c r="J2685"/>
  <c r="H2685"/>
  <c r="F2685"/>
  <c r="J2684"/>
  <c r="H2684"/>
  <c r="F2684"/>
  <c r="J2683"/>
  <c r="H2683"/>
  <c r="F2683"/>
  <c r="J2682"/>
  <c r="H2682"/>
  <c r="F2682"/>
  <c r="J2681"/>
  <c r="H2681"/>
  <c r="F2681"/>
  <c r="J2680"/>
  <c r="H2680"/>
  <c r="F2680"/>
  <c r="J2679"/>
  <c r="H2679"/>
  <c r="F2679"/>
  <c r="J2678"/>
  <c r="H2678"/>
  <c r="F2678"/>
  <c r="J2677"/>
  <c r="H2677"/>
  <c r="F2677"/>
  <c r="J2676"/>
  <c r="H2676"/>
  <c r="F2676"/>
  <c r="J2674"/>
  <c r="H2674"/>
  <c r="F2674"/>
  <c r="J2673"/>
  <c r="H2673"/>
  <c r="F2673"/>
  <c r="J2672"/>
  <c r="H2672"/>
  <c r="F2672"/>
  <c r="J2671"/>
  <c r="H2671"/>
  <c r="F2671"/>
  <c r="J2670"/>
  <c r="H2670"/>
  <c r="F2670"/>
  <c r="J2669"/>
  <c r="H2669"/>
  <c r="F2669"/>
  <c r="J2668"/>
  <c r="H2668"/>
  <c r="F2668"/>
  <c r="J2667"/>
  <c r="H2667"/>
  <c r="F2667"/>
  <c r="J2666"/>
  <c r="H2666"/>
  <c r="F2666"/>
  <c r="J2665"/>
  <c r="H2665"/>
  <c r="F2665"/>
  <c r="J2664"/>
  <c r="H2664"/>
  <c r="F2664"/>
  <c r="J2663"/>
  <c r="H2663"/>
  <c r="F2663"/>
  <c r="J2662"/>
  <c r="H2662"/>
  <c r="F2662"/>
  <c r="J2661"/>
  <c r="H2661"/>
  <c r="F2661"/>
  <c r="J2660"/>
  <c r="H2660"/>
  <c r="F2660"/>
  <c r="J2659"/>
  <c r="H2659"/>
  <c r="F2659"/>
  <c r="J2658"/>
  <c r="H2658"/>
  <c r="F2658"/>
  <c r="J2657"/>
  <c r="H2657"/>
  <c r="F2657"/>
  <c r="J2656"/>
  <c r="H2656"/>
  <c r="F2656"/>
  <c r="J2655"/>
  <c r="H2655"/>
  <c r="F2655"/>
  <c r="J2654"/>
  <c r="H2654"/>
  <c r="F2654"/>
  <c r="J2653"/>
  <c r="H2653"/>
  <c r="F2653"/>
  <c r="J2652"/>
  <c r="H2652"/>
  <c r="F2652"/>
  <c r="J2650"/>
  <c r="H2650"/>
  <c r="F2650"/>
  <c r="J2649"/>
  <c r="H2649"/>
  <c r="F2649"/>
  <c r="J2648"/>
  <c r="H2648"/>
  <c r="F2648"/>
  <c r="J2647"/>
  <c r="H2647"/>
  <c r="F2647"/>
  <c r="J2646"/>
  <c r="H2646"/>
  <c r="F2646"/>
  <c r="J2645"/>
  <c r="H2645"/>
  <c r="F2645"/>
  <c r="J2644"/>
  <c r="H2644"/>
  <c r="F2644"/>
  <c r="J2643"/>
  <c r="H2643"/>
  <c r="F2643"/>
  <c r="J2642"/>
  <c r="H2642"/>
  <c r="F2642"/>
  <c r="J2641"/>
  <c r="H2641"/>
  <c r="F2641"/>
  <c r="J2640"/>
  <c r="H2640"/>
  <c r="F2640"/>
  <c r="J2639"/>
  <c r="H2639"/>
  <c r="F2639"/>
  <c r="J2638"/>
  <c r="H2638"/>
  <c r="F2638"/>
  <c r="J2637"/>
  <c r="H2637"/>
  <c r="F2637"/>
  <c r="J2636"/>
  <c r="H2636"/>
  <c r="F2636"/>
  <c r="J2635"/>
  <c r="H2635"/>
  <c r="F2635"/>
  <c r="J2634"/>
  <c r="H2634"/>
  <c r="F2634"/>
  <c r="J2633"/>
  <c r="H2633"/>
  <c r="F2633"/>
  <c r="J2632"/>
  <c r="H2632"/>
  <c r="F2632"/>
  <c r="J2631"/>
  <c r="H2631"/>
  <c r="F2631"/>
  <c r="J2630"/>
  <c r="H2630"/>
  <c r="F2630"/>
  <c r="J2629"/>
  <c r="H2629"/>
  <c r="F2629"/>
  <c r="J2628"/>
  <c r="H2628"/>
  <c r="F2628"/>
  <c r="J2626"/>
  <c r="H2626"/>
  <c r="F2626"/>
  <c r="J2625"/>
  <c r="H2625"/>
  <c r="F2625"/>
  <c r="J2624"/>
  <c r="H2624"/>
  <c r="F2624"/>
  <c r="J2623"/>
  <c r="H2623"/>
  <c r="F2623"/>
  <c r="J2622"/>
  <c r="H2622"/>
  <c r="F2622"/>
  <c r="J2621"/>
  <c r="H2621"/>
  <c r="F2621"/>
  <c r="J2620"/>
  <c r="H2620"/>
  <c r="F2620"/>
  <c r="J2619"/>
  <c r="H2619"/>
  <c r="F2619"/>
  <c r="J2618"/>
  <c r="H2618"/>
  <c r="F2618"/>
  <c r="J2617"/>
  <c r="H2617"/>
  <c r="F2617"/>
  <c r="J2616"/>
  <c r="H2616"/>
  <c r="F2616"/>
  <c r="J2615"/>
  <c r="H2615"/>
  <c r="F2615"/>
  <c r="J2614"/>
  <c r="H2614"/>
  <c r="F2614"/>
  <c r="J2613"/>
  <c r="H2613"/>
  <c r="F2613"/>
  <c r="J2612"/>
  <c r="H2612"/>
  <c r="F2612"/>
  <c r="J2611"/>
  <c r="H2611"/>
  <c r="F2611"/>
  <c r="J2610"/>
  <c r="H2610"/>
  <c r="F2610"/>
  <c r="J2609"/>
  <c r="H2609"/>
  <c r="F2609"/>
  <c r="J2608"/>
  <c r="H2608"/>
  <c r="F2608"/>
  <c r="J2607"/>
  <c r="H2607"/>
  <c r="F2607"/>
  <c r="J2606"/>
  <c r="H2606"/>
  <c r="F2606"/>
  <c r="J2605"/>
  <c r="H2605"/>
  <c r="F2605"/>
  <c r="J2604"/>
  <c r="H2604"/>
  <c r="F2604"/>
  <c r="J2602"/>
  <c r="H2602"/>
  <c r="F2602"/>
  <c r="J2601"/>
  <c r="H2601"/>
  <c r="F2601"/>
  <c r="J2600"/>
  <c r="H2600"/>
  <c r="F2600"/>
  <c r="J2599"/>
  <c r="H2599"/>
  <c r="F2599"/>
  <c r="J2598"/>
  <c r="H2598"/>
  <c r="F2598"/>
  <c r="J2597"/>
  <c r="H2597"/>
  <c r="F2597"/>
  <c r="J2596"/>
  <c r="H2596"/>
  <c r="F2596"/>
  <c r="J2595"/>
  <c r="H2595"/>
  <c r="F2595"/>
  <c r="J2594"/>
  <c r="H2594"/>
  <c r="F2594"/>
  <c r="J2593"/>
  <c r="H2593"/>
  <c r="F2593"/>
  <c r="J2592"/>
  <c r="H2592"/>
  <c r="F2592"/>
  <c r="J2591"/>
  <c r="H2591"/>
  <c r="F2591"/>
  <c r="J2590"/>
  <c r="H2590"/>
  <c r="F2590"/>
  <c r="J2589"/>
  <c r="H2589"/>
  <c r="F2589"/>
  <c r="J2588"/>
  <c r="H2588"/>
  <c r="F2588"/>
  <c r="J2587"/>
  <c r="H2587"/>
  <c r="F2587"/>
  <c r="J2586"/>
  <c r="H2586"/>
  <c r="F2586"/>
  <c r="J2585"/>
  <c r="H2585"/>
  <c r="F2585"/>
  <c r="J2584"/>
  <c r="H2584"/>
  <c r="F2584"/>
  <c r="J2583"/>
  <c r="H2583"/>
  <c r="F2583"/>
  <c r="J2582"/>
  <c r="H2582"/>
  <c r="F2582"/>
  <c r="J2581"/>
  <c r="H2581"/>
  <c r="F2581"/>
  <c r="J2580"/>
  <c r="H2580"/>
  <c r="F2580"/>
  <c r="J2578"/>
  <c r="H2578"/>
  <c r="F2578"/>
  <c r="J2577"/>
  <c r="H2577"/>
  <c r="F2577"/>
  <c r="J2576"/>
  <c r="H2576"/>
  <c r="F2576"/>
  <c r="J2575"/>
  <c r="H2575"/>
  <c r="F2575"/>
  <c r="J2574"/>
  <c r="H2574"/>
  <c r="F2574"/>
  <c r="J2573"/>
  <c r="H2573"/>
  <c r="F2573"/>
  <c r="J2572"/>
  <c r="H2572"/>
  <c r="F2572"/>
  <c r="J2571"/>
  <c r="H2571"/>
  <c r="F2571"/>
  <c r="J2570"/>
  <c r="H2570"/>
  <c r="F2570"/>
  <c r="J2569"/>
  <c r="H2569"/>
  <c r="F2569"/>
  <c r="J2568"/>
  <c r="H2568"/>
  <c r="F2568"/>
  <c r="J2567"/>
  <c r="H2567"/>
  <c r="F2567"/>
  <c r="J2566"/>
  <c r="H2566"/>
  <c r="F2566"/>
  <c r="J2565"/>
  <c r="H2565"/>
  <c r="F2565"/>
  <c r="J2564"/>
  <c r="H2564"/>
  <c r="F2564"/>
  <c r="J2563"/>
  <c r="H2563"/>
  <c r="F2563"/>
  <c r="J2562"/>
  <c r="H2562"/>
  <c r="F2562"/>
  <c r="J2561"/>
  <c r="H2561"/>
  <c r="F2561"/>
  <c r="J2560"/>
  <c r="H2560"/>
  <c r="F2560"/>
  <c r="J2559"/>
  <c r="H2559"/>
  <c r="F2559"/>
  <c r="J2558"/>
  <c r="H2558"/>
  <c r="F2558"/>
  <c r="J2557"/>
  <c r="H2557"/>
  <c r="F2557"/>
  <c r="J2556"/>
  <c r="H2556"/>
  <c r="F2556"/>
  <c r="J2554"/>
  <c r="H2554"/>
  <c r="F2554"/>
  <c r="J2553"/>
  <c r="H2553"/>
  <c r="F2553"/>
  <c r="J2552"/>
  <c r="H2552"/>
  <c r="F2552"/>
  <c r="J2551"/>
  <c r="H2551"/>
  <c r="F2551"/>
  <c r="J2550"/>
  <c r="H2550"/>
  <c r="F2550"/>
  <c r="J2549"/>
  <c r="H2549"/>
  <c r="F2549"/>
  <c r="J2548"/>
  <c r="H2548"/>
  <c r="F2548"/>
  <c r="J2547"/>
  <c r="H2547"/>
  <c r="F2547"/>
  <c r="J2546"/>
  <c r="H2546"/>
  <c r="F2546"/>
  <c r="J2545"/>
  <c r="H2545"/>
  <c r="F2545"/>
  <c r="J2544"/>
  <c r="H2544"/>
  <c r="F2544"/>
  <c r="J2543"/>
  <c r="H2543"/>
  <c r="F2543"/>
  <c r="J2542"/>
  <c r="H2542"/>
  <c r="F2542"/>
  <c r="J2541"/>
  <c r="H2541"/>
  <c r="F2541"/>
  <c r="J2540"/>
  <c r="H2540"/>
  <c r="F2540"/>
  <c r="J2539"/>
  <c r="H2539"/>
  <c r="F2539"/>
  <c r="J2538"/>
  <c r="H2538"/>
  <c r="F2538"/>
  <c r="J2537"/>
  <c r="H2537"/>
  <c r="F2537"/>
  <c r="J2536"/>
  <c r="H2536"/>
  <c r="F2536"/>
  <c r="J2535"/>
  <c r="H2535"/>
  <c r="F2535"/>
  <c r="J2534"/>
  <c r="H2534"/>
  <c r="F2534"/>
  <c r="J2533"/>
  <c r="H2533"/>
  <c r="F2533"/>
  <c r="J2532"/>
  <c r="H2532"/>
  <c r="F2532"/>
  <c r="J2530"/>
  <c r="H2530"/>
  <c r="F2530"/>
  <c r="J2529"/>
  <c r="H2529"/>
  <c r="F2529"/>
  <c r="J2528"/>
  <c r="H2528"/>
  <c r="F2528"/>
  <c r="J2527"/>
  <c r="H2527"/>
  <c r="F2527"/>
  <c r="J2526"/>
  <c r="H2526"/>
  <c r="F2526"/>
  <c r="J2525"/>
  <c r="H2525"/>
  <c r="F2525"/>
  <c r="J2524"/>
  <c r="H2524"/>
  <c r="F2524"/>
  <c r="J2523"/>
  <c r="H2523"/>
  <c r="F2523"/>
  <c r="J2522"/>
  <c r="H2522"/>
  <c r="F2522"/>
  <c r="J2521"/>
  <c r="H2521"/>
  <c r="F2521"/>
  <c r="J2520"/>
  <c r="H2520"/>
  <c r="F2520"/>
  <c r="J2519"/>
  <c r="H2519"/>
  <c r="F2519"/>
  <c r="J2518"/>
  <c r="H2518"/>
  <c r="F2518"/>
  <c r="J2517"/>
  <c r="H2517"/>
  <c r="F2517"/>
  <c r="J2516"/>
  <c r="H2516"/>
  <c r="F2516"/>
  <c r="J2515"/>
  <c r="H2515"/>
  <c r="F2515"/>
  <c r="J2514"/>
  <c r="H2514"/>
  <c r="F2514"/>
  <c r="J2513"/>
  <c r="H2513"/>
  <c r="F2513"/>
  <c r="J2512"/>
  <c r="H2512"/>
  <c r="F2512"/>
  <c r="J2511"/>
  <c r="H2511"/>
  <c r="F2511"/>
  <c r="J2510"/>
  <c r="H2510"/>
  <c r="F2510"/>
  <c r="J2509"/>
  <c r="H2509"/>
  <c r="F2509"/>
  <c r="J2508"/>
  <c r="H2508"/>
  <c r="F2508"/>
  <c r="J2506"/>
  <c r="H2506"/>
  <c r="F2506"/>
  <c r="J2505"/>
  <c r="H2505"/>
  <c r="F2505"/>
  <c r="J2504"/>
  <c r="H2504"/>
  <c r="F2504"/>
  <c r="J2503"/>
  <c r="H2503"/>
  <c r="F2503"/>
  <c r="J2502"/>
  <c r="H2502"/>
  <c r="F2502"/>
  <c r="J2501"/>
  <c r="H2501"/>
  <c r="F2501"/>
  <c r="J2500"/>
  <c r="H2500"/>
  <c r="F2500"/>
  <c r="J2499"/>
  <c r="H2499"/>
  <c r="F2499"/>
  <c r="J2498"/>
  <c r="H2498"/>
  <c r="F2498"/>
  <c r="J2497"/>
  <c r="H2497"/>
  <c r="F2497"/>
  <c r="J2496"/>
  <c r="H2496"/>
  <c r="F2496"/>
  <c r="J2495"/>
  <c r="H2495"/>
  <c r="F2495"/>
  <c r="J2494"/>
  <c r="H2494"/>
  <c r="F2494"/>
  <c r="J2493"/>
  <c r="H2493"/>
  <c r="F2493"/>
  <c r="J2492"/>
  <c r="H2492"/>
  <c r="F2492"/>
  <c r="J2491"/>
  <c r="H2491"/>
  <c r="F2491"/>
  <c r="J2490"/>
  <c r="H2490"/>
  <c r="F2490"/>
  <c r="J2489"/>
  <c r="H2489"/>
  <c r="F2489"/>
  <c r="J2488"/>
  <c r="H2488"/>
  <c r="F2488"/>
  <c r="J2487"/>
  <c r="H2487"/>
  <c r="F2487"/>
  <c r="J2486"/>
  <c r="H2486"/>
  <c r="F2486"/>
  <c r="J2485"/>
  <c r="H2485"/>
  <c r="F2485"/>
  <c r="J2484"/>
  <c r="H2484"/>
  <c r="F2484"/>
  <c r="J2482"/>
  <c r="H2482"/>
  <c r="F2482"/>
  <c r="J2481"/>
  <c r="H2481"/>
  <c r="F2481"/>
  <c r="J2480"/>
  <c r="H2480"/>
  <c r="F2480"/>
  <c r="J2479"/>
  <c r="H2479"/>
  <c r="F2479"/>
  <c r="J2478"/>
  <c r="H2478"/>
  <c r="F2478"/>
  <c r="J2477"/>
  <c r="H2477"/>
  <c r="F2477"/>
  <c r="J2476"/>
  <c r="H2476"/>
  <c r="F2476"/>
  <c r="J2475"/>
  <c r="H2475"/>
  <c r="F2475"/>
  <c r="J2474"/>
  <c r="H2474"/>
  <c r="F2474"/>
  <c r="J2473"/>
  <c r="H2473"/>
  <c r="F2473"/>
  <c r="J2472"/>
  <c r="H2472"/>
  <c r="F2472"/>
  <c r="J2471"/>
  <c r="H2471"/>
  <c r="F2471"/>
  <c r="J2470"/>
  <c r="H2470"/>
  <c r="F2470"/>
  <c r="J2469"/>
  <c r="H2469"/>
  <c r="F2469"/>
  <c r="J2468"/>
  <c r="H2468"/>
  <c r="F2468"/>
  <c r="J2467"/>
  <c r="H2467"/>
  <c r="F2467"/>
  <c r="J2466"/>
  <c r="H2466"/>
  <c r="F2466"/>
  <c r="J2465"/>
  <c r="H2465"/>
  <c r="F2465"/>
  <c r="J2464"/>
  <c r="H2464"/>
  <c r="F2464"/>
  <c r="J2463"/>
  <c r="H2463"/>
  <c r="F2463"/>
  <c r="J2462"/>
  <c r="H2462"/>
  <c r="F2462"/>
  <c r="J2461"/>
  <c r="H2461"/>
  <c r="F2461"/>
  <c r="J2460"/>
  <c r="H2460"/>
  <c r="F2460"/>
  <c r="J2458"/>
  <c r="H2458"/>
  <c r="F2458"/>
  <c r="J2457"/>
  <c r="H2457"/>
  <c r="F2457"/>
  <c r="J2456"/>
  <c r="H2456"/>
  <c r="F2456"/>
  <c r="J2455"/>
  <c r="H2455"/>
  <c r="F2455"/>
  <c r="J2454"/>
  <c r="H2454"/>
  <c r="F2454"/>
  <c r="J2453"/>
  <c r="H2453"/>
  <c r="F2453"/>
  <c r="J2452"/>
  <c r="H2452"/>
  <c r="F2452"/>
  <c r="J2451"/>
  <c r="H2451"/>
  <c r="F2451"/>
  <c r="J2450"/>
  <c r="H2450"/>
  <c r="F2450"/>
  <c r="J2449"/>
  <c r="H2449"/>
  <c r="F2449"/>
  <c r="J2448"/>
  <c r="H2448"/>
  <c r="F2448"/>
  <c r="J2447"/>
  <c r="H2447"/>
  <c r="F2447"/>
  <c r="J2446"/>
  <c r="H2446"/>
  <c r="F2446"/>
  <c r="J2445"/>
  <c r="H2445"/>
  <c r="F2445"/>
  <c r="J2444"/>
  <c r="H2444"/>
  <c r="F2444"/>
  <c r="J2443"/>
  <c r="H2443"/>
  <c r="F2443"/>
  <c r="J2442"/>
  <c r="H2442"/>
  <c r="F2442"/>
  <c r="J2441"/>
  <c r="H2441"/>
  <c r="F2441"/>
  <c r="J2440"/>
  <c r="H2440"/>
  <c r="F2440"/>
  <c r="J2439"/>
  <c r="H2439"/>
  <c r="F2439"/>
  <c r="J2438"/>
  <c r="H2438"/>
  <c r="F2438"/>
  <c r="J2437"/>
  <c r="H2437"/>
  <c r="F2437"/>
  <c r="J2436"/>
  <c r="H2436"/>
  <c r="F2436"/>
  <c r="J2434"/>
  <c r="H2434"/>
  <c r="F2434"/>
  <c r="J2433"/>
  <c r="H2433"/>
  <c r="F2433"/>
  <c r="J2432"/>
  <c r="H2432"/>
  <c r="F2432"/>
  <c r="J2431"/>
  <c r="H2431"/>
  <c r="F2431"/>
  <c r="J2430"/>
  <c r="H2430"/>
  <c r="F2430"/>
  <c r="J2429"/>
  <c r="H2429"/>
  <c r="F2429"/>
  <c r="J2428"/>
  <c r="H2428"/>
  <c r="F2428"/>
  <c r="J2427"/>
  <c r="H2427"/>
  <c r="F2427"/>
  <c r="J2426"/>
  <c r="H2426"/>
  <c r="F2426"/>
  <c r="J2425"/>
  <c r="H2425"/>
  <c r="F2425"/>
  <c r="J2424"/>
  <c r="H2424"/>
  <c r="F2424"/>
  <c r="J2423"/>
  <c r="H2423"/>
  <c r="F2423"/>
  <c r="J2422"/>
  <c r="H2422"/>
  <c r="F2422"/>
  <c r="J2421"/>
  <c r="H2421"/>
  <c r="F2421"/>
  <c r="J2420"/>
  <c r="H2420"/>
  <c r="F2420"/>
  <c r="J2419"/>
  <c r="H2419"/>
  <c r="F2419"/>
  <c r="J2418"/>
  <c r="H2418"/>
  <c r="F2418"/>
  <c r="J2417"/>
  <c r="H2417"/>
  <c r="F2417"/>
  <c r="J2416"/>
  <c r="H2416"/>
  <c r="F2416"/>
  <c r="J2415"/>
  <c r="H2415"/>
  <c r="F2415"/>
  <c r="J2414"/>
  <c r="H2414"/>
  <c r="F2414"/>
  <c r="J2413"/>
  <c r="H2413"/>
  <c r="F2413"/>
  <c r="J2412"/>
  <c r="H2412"/>
  <c r="F2412"/>
  <c r="J2410"/>
  <c r="H2410"/>
  <c r="F2410"/>
  <c r="J2409"/>
  <c r="H2409"/>
  <c r="F2409"/>
  <c r="J2408"/>
  <c r="H2408"/>
  <c r="F2408"/>
  <c r="J2407"/>
  <c r="H2407"/>
  <c r="F2407"/>
  <c r="J2406"/>
  <c r="H2406"/>
  <c r="F2406"/>
  <c r="J2405"/>
  <c r="H2405"/>
  <c r="F2405"/>
  <c r="J2404"/>
  <c r="H2404"/>
  <c r="F2404"/>
  <c r="J2403"/>
  <c r="H2403"/>
  <c r="F2403"/>
  <c r="J2402"/>
  <c r="H2402"/>
  <c r="F2402"/>
  <c r="J2401"/>
  <c r="H2401"/>
  <c r="F2401"/>
  <c r="J2400"/>
  <c r="H2400"/>
  <c r="F2400"/>
  <c r="J2399"/>
  <c r="H2399"/>
  <c r="F2399"/>
  <c r="J2398"/>
  <c r="H2398"/>
  <c r="F2398"/>
  <c r="J2397"/>
  <c r="H2397"/>
  <c r="F2397"/>
  <c r="J2396"/>
  <c r="H2396"/>
  <c r="F2396"/>
  <c r="J2395"/>
  <c r="H2395"/>
  <c r="F2395"/>
  <c r="J2394"/>
  <c r="H2394"/>
  <c r="F2394"/>
  <c r="J2393"/>
  <c r="H2393"/>
  <c r="F2393"/>
  <c r="J2392"/>
  <c r="H2392"/>
  <c r="F2392"/>
  <c r="J2391"/>
  <c r="H2391"/>
  <c r="F2391"/>
  <c r="J2390"/>
  <c r="H2390"/>
  <c r="F2390"/>
  <c r="J2389"/>
  <c r="H2389"/>
  <c r="F2389"/>
  <c r="J2388"/>
  <c r="H2388"/>
  <c r="F2388"/>
  <c r="J2386"/>
  <c r="H2386"/>
  <c r="F2386"/>
  <c r="J2385"/>
  <c r="H2385"/>
  <c r="F2385"/>
  <c r="J2384"/>
  <c r="H2384"/>
  <c r="F2384"/>
  <c r="J2383"/>
  <c r="H2383"/>
  <c r="F2383"/>
  <c r="J2382"/>
  <c r="H2382"/>
  <c r="F2382"/>
  <c r="J2381"/>
  <c r="H2381"/>
  <c r="F2381"/>
  <c r="J2380"/>
  <c r="H2380"/>
  <c r="F2380"/>
  <c r="J2379"/>
  <c r="H2379"/>
  <c r="F2379"/>
  <c r="J2378"/>
  <c r="H2378"/>
  <c r="F2378"/>
  <c r="J2377"/>
  <c r="H2377"/>
  <c r="F2377"/>
  <c r="J2376"/>
  <c r="H2376"/>
  <c r="F2376"/>
  <c r="J2375"/>
  <c r="H2375"/>
  <c r="F2375"/>
  <c r="J2374"/>
  <c r="H2374"/>
  <c r="F2374"/>
  <c r="J2373"/>
  <c r="H2373"/>
  <c r="F2373"/>
  <c r="J2372"/>
  <c r="H2372"/>
  <c r="F2372"/>
  <c r="J2371"/>
  <c r="H2371"/>
  <c r="F2371"/>
  <c r="J2370"/>
  <c r="H2370"/>
  <c r="F2370"/>
  <c r="J2369"/>
  <c r="H2369"/>
  <c r="F2369"/>
  <c r="J2368"/>
  <c r="H2368"/>
  <c r="F2368"/>
  <c r="J2367"/>
  <c r="H2367"/>
  <c r="F2367"/>
  <c r="J2366"/>
  <c r="H2366"/>
  <c r="F2366"/>
  <c r="J2365"/>
  <c r="H2365"/>
  <c r="F2365"/>
  <c r="J2364"/>
  <c r="H2364"/>
  <c r="F2364"/>
  <c r="J2362"/>
  <c r="H2362"/>
  <c r="F2362"/>
  <c r="J2361"/>
  <c r="H2361"/>
  <c r="F2361"/>
  <c r="J2360"/>
  <c r="H2360"/>
  <c r="F2360"/>
  <c r="J2359"/>
  <c r="H2359"/>
  <c r="F2359"/>
  <c r="J2358"/>
  <c r="H2358"/>
  <c r="F2358"/>
  <c r="J2357"/>
  <c r="H2357"/>
  <c r="F2357"/>
  <c r="J2356"/>
  <c r="H2356"/>
  <c r="F2356"/>
  <c r="J2355"/>
  <c r="H2355"/>
  <c r="F2355"/>
  <c r="J2354"/>
  <c r="H2354"/>
  <c r="F2354"/>
  <c r="J2353"/>
  <c r="H2353"/>
  <c r="F2353"/>
  <c r="J2352"/>
  <c r="H2352"/>
  <c r="F2352"/>
  <c r="J2351"/>
  <c r="H2351"/>
  <c r="F2351"/>
  <c r="J2350"/>
  <c r="H2350"/>
  <c r="F2350"/>
  <c r="J2349"/>
  <c r="H2349"/>
  <c r="F2349"/>
  <c r="J2348"/>
  <c r="H2348"/>
  <c r="F2348"/>
  <c r="J2347"/>
  <c r="H2347"/>
  <c r="F2347"/>
  <c r="J2346"/>
  <c r="H2346"/>
  <c r="F2346"/>
  <c r="J2345"/>
  <c r="H2345"/>
  <c r="F2345"/>
  <c r="J2344"/>
  <c r="H2344"/>
  <c r="F2344"/>
  <c r="J2343"/>
  <c r="H2343"/>
  <c r="F2343"/>
  <c r="J2342"/>
  <c r="H2342"/>
  <c r="F2342"/>
  <c r="J2341"/>
  <c r="H2341"/>
  <c r="F2341"/>
  <c r="J2340"/>
  <c r="H2340"/>
  <c r="F2340"/>
  <c r="J2338"/>
  <c r="H2338"/>
  <c r="F2338"/>
  <c r="J2337"/>
  <c r="H2337"/>
  <c r="F2337"/>
  <c r="J2336"/>
  <c r="H2336"/>
  <c r="F2336"/>
  <c r="J2335"/>
  <c r="H2335"/>
  <c r="F2335"/>
  <c r="J2334"/>
  <c r="H2334"/>
  <c r="F2334"/>
  <c r="J2333"/>
  <c r="H2333"/>
  <c r="F2333"/>
  <c r="J2332"/>
  <c r="H2332"/>
  <c r="F2332"/>
  <c r="J2331"/>
  <c r="H2331"/>
  <c r="F2331"/>
  <c r="J2330"/>
  <c r="H2330"/>
  <c r="F2330"/>
  <c r="J2329"/>
  <c r="H2329"/>
  <c r="F2329"/>
  <c r="J2328"/>
  <c r="H2328"/>
  <c r="F2328"/>
  <c r="J2327"/>
  <c r="H2327"/>
  <c r="F2327"/>
  <c r="J2326"/>
  <c r="H2326"/>
  <c r="F2326"/>
  <c r="J2325"/>
  <c r="H2325"/>
  <c r="F2325"/>
  <c r="J2324"/>
  <c r="H2324"/>
  <c r="F2324"/>
  <c r="J2323"/>
  <c r="H2323"/>
  <c r="F2323"/>
  <c r="J2322"/>
  <c r="H2322"/>
  <c r="F2322"/>
  <c r="J2321"/>
  <c r="H2321"/>
  <c r="F2321"/>
  <c r="J2320"/>
  <c r="H2320"/>
  <c r="F2320"/>
  <c r="J2319"/>
  <c r="H2319"/>
  <c r="F2319"/>
  <c r="J2318"/>
  <c r="H2318"/>
  <c r="F2318"/>
  <c r="J2317"/>
  <c r="H2317"/>
  <c r="F2317"/>
  <c r="J2316"/>
  <c r="H2316"/>
  <c r="F2316"/>
  <c r="J2314"/>
  <c r="H2314"/>
  <c r="F2314"/>
  <c r="J2313"/>
  <c r="H2313"/>
  <c r="F2313"/>
  <c r="J2312"/>
  <c r="H2312"/>
  <c r="F2312"/>
  <c r="J2311"/>
  <c r="H2311"/>
  <c r="F2311"/>
  <c r="J2310"/>
  <c r="H2310"/>
  <c r="F2310"/>
  <c r="J2309"/>
  <c r="H2309"/>
  <c r="F2309"/>
  <c r="J2308"/>
  <c r="H2308"/>
  <c r="F2308"/>
  <c r="J2307"/>
  <c r="H2307"/>
  <c r="F2307"/>
  <c r="J2306"/>
  <c r="H2306"/>
  <c r="F2306"/>
  <c r="J2305"/>
  <c r="H2305"/>
  <c r="F2305"/>
  <c r="J2304"/>
  <c r="H2304"/>
  <c r="F2304"/>
  <c r="J2303"/>
  <c r="H2303"/>
  <c r="F2303"/>
  <c r="J2302"/>
  <c r="H2302"/>
  <c r="F2302"/>
  <c r="J2301"/>
  <c r="H2301"/>
  <c r="F2301"/>
  <c r="J2300"/>
  <c r="H2300"/>
  <c r="F2300"/>
  <c r="J2299"/>
  <c r="H2299"/>
  <c r="F2299"/>
  <c r="J2298"/>
  <c r="H2298"/>
  <c r="F2298"/>
  <c r="J2297"/>
  <c r="H2297"/>
  <c r="F2297"/>
  <c r="J2296"/>
  <c r="H2296"/>
  <c r="F2296"/>
  <c r="J2295"/>
  <c r="H2295"/>
  <c r="F2295"/>
  <c r="J2294"/>
  <c r="H2294"/>
  <c r="F2294"/>
  <c r="J2293"/>
  <c r="H2293"/>
  <c r="F2293"/>
  <c r="J2292"/>
  <c r="H2292"/>
  <c r="F2292"/>
  <c r="J2290"/>
  <c r="H2290"/>
  <c r="F2290"/>
  <c r="J2289"/>
  <c r="H2289"/>
  <c r="F2289"/>
  <c r="J2288"/>
  <c r="H2288"/>
  <c r="F2288"/>
  <c r="J2287"/>
  <c r="H2287"/>
  <c r="F2287"/>
  <c r="J2286"/>
  <c r="H2286"/>
  <c r="F2286"/>
  <c r="J2285"/>
  <c r="H2285"/>
  <c r="F2285"/>
  <c r="J2284"/>
  <c r="H2284"/>
  <c r="F2284"/>
  <c r="J2283"/>
  <c r="H2283"/>
  <c r="F2283"/>
  <c r="J2282"/>
  <c r="H2282"/>
  <c r="F2282"/>
  <c r="J2281"/>
  <c r="H2281"/>
  <c r="F2281"/>
  <c r="J2279"/>
  <c r="H2279"/>
  <c r="F2279"/>
  <c r="J2278"/>
  <c r="H2278"/>
  <c r="F2278"/>
  <c r="J2277"/>
  <c r="H2277"/>
  <c r="F2277"/>
  <c r="J2276"/>
  <c r="H2276"/>
  <c r="F2276"/>
  <c r="J2275"/>
  <c r="H2275"/>
  <c r="F2275"/>
  <c r="J2274"/>
  <c r="H2274"/>
  <c r="F2274"/>
  <c r="J2273"/>
  <c r="H2273"/>
  <c r="F2273"/>
  <c r="J2272"/>
  <c r="H2272"/>
  <c r="F2272"/>
  <c r="J2271"/>
  <c r="H2271"/>
  <c r="F2271"/>
  <c r="J2270"/>
  <c r="H2270"/>
  <c r="F2270"/>
  <c r="J2269"/>
  <c r="H2269"/>
  <c r="F2269"/>
  <c r="J2268"/>
  <c r="H2268"/>
  <c r="F2268"/>
  <c r="J2266"/>
  <c r="H2266"/>
  <c r="F2266"/>
  <c r="J2265"/>
  <c r="H2265"/>
  <c r="F2265"/>
  <c r="J2264"/>
  <c r="H2264"/>
  <c r="F2264"/>
  <c r="J2263"/>
  <c r="H2263"/>
  <c r="F2263"/>
  <c r="J2262"/>
  <c r="H2262"/>
  <c r="F2262"/>
  <c r="J2261"/>
  <c r="H2261"/>
  <c r="F2261"/>
  <c r="J2260"/>
  <c r="H2260"/>
  <c r="F2260"/>
  <c r="J2259"/>
  <c r="H2259"/>
  <c r="F2259"/>
  <c r="J2258"/>
  <c r="H2258"/>
  <c r="F2258"/>
  <c r="J2257"/>
  <c r="H2257"/>
  <c r="F2257"/>
  <c r="J2256"/>
  <c r="H2256"/>
  <c r="F2256"/>
  <c r="J2255"/>
  <c r="H2255"/>
  <c r="F2255"/>
  <c r="J2254"/>
  <c r="H2254"/>
  <c r="F2254"/>
  <c r="J2253"/>
  <c r="H2253"/>
  <c r="F2253"/>
  <c r="J2252"/>
  <c r="H2252"/>
  <c r="F2252"/>
  <c r="J2251"/>
  <c r="H2251"/>
  <c r="F2251"/>
  <c r="J2250"/>
  <c r="H2250"/>
  <c r="F2250"/>
  <c r="J2249"/>
  <c r="H2249"/>
  <c r="F2249"/>
  <c r="J2248"/>
  <c r="H2248"/>
  <c r="F2248"/>
  <c r="J2247"/>
  <c r="H2247"/>
  <c r="F2247"/>
  <c r="J2246"/>
  <c r="H2246"/>
  <c r="F2246"/>
  <c r="J2245"/>
  <c r="H2245"/>
  <c r="F2245"/>
  <c r="J2244"/>
  <c r="H2244"/>
  <c r="F2244"/>
  <c r="J2242"/>
  <c r="H2242"/>
  <c r="F2242"/>
  <c r="J2241"/>
  <c r="H2241"/>
  <c r="F2241"/>
  <c r="J2240"/>
  <c r="H2240"/>
  <c r="F2240"/>
  <c r="J2239"/>
  <c r="H2239"/>
  <c r="F2239"/>
  <c r="J2238"/>
  <c r="H2238"/>
  <c r="F2238"/>
  <c r="J2237"/>
  <c r="H2237"/>
  <c r="F2237"/>
  <c r="J2236"/>
  <c r="H2236"/>
  <c r="F2236"/>
  <c r="J2235"/>
  <c r="H2235"/>
  <c r="F2235"/>
  <c r="J2234"/>
  <c r="H2234"/>
  <c r="F2234"/>
  <c r="J2233"/>
  <c r="H2233"/>
  <c r="F2233"/>
  <c r="J2232"/>
  <c r="H2232"/>
  <c r="F2232"/>
  <c r="J2231"/>
  <c r="H2231"/>
  <c r="F2231"/>
  <c r="J2230"/>
  <c r="H2230"/>
  <c r="F2230"/>
  <c r="J2229"/>
  <c r="H2229"/>
  <c r="F2229"/>
  <c r="J2228"/>
  <c r="H2228"/>
  <c r="F2228"/>
  <c r="J2227"/>
  <c r="H2227"/>
  <c r="F2227"/>
  <c r="J2226"/>
  <c r="H2226"/>
  <c r="F2226"/>
  <c r="J2225"/>
  <c r="H2225"/>
  <c r="F2225"/>
  <c r="J2224"/>
  <c r="H2224"/>
  <c r="F2224"/>
  <c r="J2223"/>
  <c r="H2223"/>
  <c r="F2223"/>
  <c r="J2222"/>
  <c r="H2222"/>
  <c r="F2222"/>
  <c r="J2221"/>
  <c r="H2221"/>
  <c r="F2221"/>
  <c r="J2220"/>
  <c r="H2220"/>
  <c r="F2220"/>
  <c r="J2218"/>
  <c r="H2218"/>
  <c r="F2218"/>
  <c r="J2217"/>
  <c r="H2217"/>
  <c r="F2217"/>
  <c r="J2216"/>
  <c r="H2216"/>
  <c r="F2216"/>
  <c r="J2215"/>
  <c r="H2215"/>
  <c r="F2215"/>
  <c r="J2214"/>
  <c r="H2214"/>
  <c r="F2214"/>
  <c r="J2213"/>
  <c r="H2213"/>
  <c r="F2213"/>
  <c r="J2212"/>
  <c r="H2212"/>
  <c r="F2212"/>
  <c r="J2211"/>
  <c r="H2211"/>
  <c r="F2211"/>
  <c r="J2210"/>
  <c r="H2210"/>
  <c r="F2210"/>
  <c r="J2209"/>
  <c r="H2209"/>
  <c r="F2209"/>
  <c r="J2208"/>
  <c r="H2208"/>
  <c r="F2208"/>
  <c r="J2207"/>
  <c r="H2207"/>
  <c r="F2207"/>
  <c r="J2206"/>
  <c r="H2206"/>
  <c r="F2206"/>
  <c r="J2205"/>
  <c r="H2205"/>
  <c r="F2205"/>
  <c r="J2204"/>
  <c r="H2204"/>
  <c r="F2204"/>
  <c r="J2203"/>
  <c r="H2203"/>
  <c r="F2203"/>
  <c r="J2202"/>
  <c r="H2202"/>
  <c r="F2202"/>
  <c r="J2201"/>
  <c r="H2201"/>
  <c r="F2201"/>
  <c r="J2200"/>
  <c r="H2200"/>
  <c r="F2200"/>
  <c r="J2199"/>
  <c r="H2199"/>
  <c r="F2199"/>
  <c r="J2198"/>
  <c r="H2198"/>
  <c r="F2198"/>
  <c r="J2197"/>
  <c r="H2197"/>
  <c r="F2197"/>
  <c r="J2196"/>
  <c r="H2196"/>
  <c r="F2196"/>
  <c r="J2194"/>
  <c r="H2194"/>
  <c r="F2194"/>
  <c r="J2193"/>
  <c r="H2193"/>
  <c r="F2193"/>
  <c r="J2192"/>
  <c r="H2192"/>
  <c r="F2192"/>
  <c r="J2191"/>
  <c r="H2191"/>
  <c r="F2191"/>
  <c r="J2190"/>
  <c r="H2190"/>
  <c r="F2190"/>
  <c r="J2189"/>
  <c r="H2189"/>
  <c r="F2189"/>
  <c r="J2188"/>
  <c r="H2188"/>
  <c r="F2188"/>
  <c r="J2187"/>
  <c r="H2187"/>
  <c r="F2187"/>
  <c r="J2186"/>
  <c r="H2186"/>
  <c r="F2186"/>
  <c r="J2185"/>
  <c r="H2185"/>
  <c r="F2185"/>
  <c r="J2184"/>
  <c r="H2184"/>
  <c r="F2184"/>
  <c r="J2183"/>
  <c r="H2183"/>
  <c r="F2183"/>
  <c r="J2182"/>
  <c r="H2182"/>
  <c r="F2182"/>
  <c r="J2181"/>
  <c r="H2181"/>
  <c r="F2181"/>
  <c r="J2180"/>
  <c r="H2180"/>
  <c r="F2180"/>
  <c r="J2179"/>
  <c r="H2179"/>
  <c r="F2179"/>
  <c r="J2178"/>
  <c r="H2178"/>
  <c r="F2178"/>
  <c r="J2177"/>
  <c r="H2177"/>
  <c r="F2177"/>
  <c r="J2176"/>
  <c r="H2176"/>
  <c r="F2176"/>
  <c r="J2175"/>
  <c r="H2175"/>
  <c r="F2175"/>
  <c r="J2174"/>
  <c r="H2174"/>
  <c r="F2174"/>
  <c r="J2173"/>
  <c r="H2173"/>
  <c r="F2173"/>
  <c r="J2172"/>
  <c r="H2172"/>
  <c r="F2172"/>
  <c r="J2170"/>
  <c r="H2170"/>
  <c r="F2170"/>
  <c r="J2169"/>
  <c r="H2169"/>
  <c r="F2169"/>
  <c r="J2168"/>
  <c r="H2168"/>
  <c r="F2168"/>
  <c r="J2167"/>
  <c r="H2167"/>
  <c r="F2167"/>
  <c r="J2166"/>
  <c r="H2166"/>
  <c r="F2166"/>
  <c r="J2165"/>
  <c r="H2165"/>
  <c r="F2165"/>
  <c r="J2164"/>
  <c r="H2164"/>
  <c r="F2164"/>
  <c r="J2163"/>
  <c r="H2163"/>
  <c r="F2163"/>
  <c r="J2162"/>
  <c r="H2162"/>
  <c r="F2162"/>
  <c r="J2161"/>
  <c r="H2161"/>
  <c r="F2161"/>
  <c r="J2160"/>
  <c r="H2160"/>
  <c r="F2160"/>
  <c r="J2159"/>
  <c r="H2159"/>
  <c r="F2159"/>
  <c r="J2158"/>
  <c r="H2158"/>
  <c r="F2158"/>
  <c r="J2157"/>
  <c r="H2157"/>
  <c r="F2157"/>
  <c r="J2156"/>
  <c r="H2156"/>
  <c r="F2156"/>
  <c r="J2155"/>
  <c r="H2155"/>
  <c r="F2155"/>
  <c r="J2154"/>
  <c r="H2154"/>
  <c r="F2154"/>
  <c r="J2153"/>
  <c r="H2153"/>
  <c r="F2153"/>
  <c r="J2152"/>
  <c r="H2152"/>
  <c r="F2152"/>
  <c r="J2151"/>
  <c r="H2151"/>
  <c r="F2151"/>
  <c r="J2150"/>
  <c r="H2150"/>
  <c r="F2150"/>
  <c r="J2149"/>
  <c r="H2149"/>
  <c r="F2149"/>
  <c r="J2148"/>
  <c r="H2148"/>
  <c r="F2148"/>
  <c r="J2146"/>
  <c r="H2146"/>
  <c r="F2146"/>
  <c r="J2145"/>
  <c r="H2145"/>
  <c r="F2145"/>
  <c r="J2144"/>
  <c r="H2144"/>
  <c r="F2144"/>
  <c r="J2143"/>
  <c r="H2143"/>
  <c r="F2143"/>
  <c r="J2142"/>
  <c r="H2142"/>
  <c r="F2142"/>
  <c r="J2141"/>
  <c r="H2141"/>
  <c r="F2141"/>
  <c r="J2140"/>
  <c r="H2140"/>
  <c r="F2140"/>
  <c r="J2139"/>
  <c r="H2139"/>
  <c r="F2139"/>
  <c r="J2138"/>
  <c r="H2138"/>
  <c r="F2138"/>
  <c r="J2137"/>
  <c r="H2137"/>
  <c r="F2137"/>
  <c r="J2136"/>
  <c r="H2136"/>
  <c r="F2136"/>
  <c r="J2135"/>
  <c r="H2135"/>
  <c r="F2135"/>
  <c r="J2134"/>
  <c r="H2134"/>
  <c r="F2134"/>
  <c r="J2133"/>
  <c r="H2133"/>
  <c r="F2133"/>
  <c r="J2132"/>
  <c r="H2132"/>
  <c r="F2132"/>
  <c r="J2131"/>
  <c r="H2131"/>
  <c r="F2131"/>
  <c r="J2130"/>
  <c r="H2130"/>
  <c r="F2130"/>
  <c r="J2129"/>
  <c r="H2129"/>
  <c r="F2129"/>
  <c r="J2128"/>
  <c r="H2128"/>
  <c r="F2128"/>
  <c r="J2127"/>
  <c r="H2127"/>
  <c r="F2127"/>
  <c r="J2126"/>
  <c r="H2126"/>
  <c r="F2126"/>
  <c r="J2125"/>
  <c r="H2125"/>
  <c r="F2125"/>
  <c r="J2124"/>
  <c r="H2124"/>
  <c r="F2124"/>
  <c r="J2122"/>
  <c r="H2122"/>
  <c r="F2122"/>
  <c r="J2121"/>
  <c r="H2121"/>
  <c r="F2121"/>
  <c r="J2120"/>
  <c r="H2120"/>
  <c r="F2120"/>
  <c r="J2119"/>
  <c r="H2119"/>
  <c r="F2119"/>
  <c r="J2118"/>
  <c r="H2118"/>
  <c r="F2118"/>
  <c r="J2117"/>
  <c r="H2117"/>
  <c r="F2117"/>
  <c r="J2116"/>
  <c r="H2116"/>
  <c r="F2116"/>
  <c r="J2115"/>
  <c r="H2115"/>
  <c r="F2115"/>
  <c r="J2114"/>
  <c r="H2114"/>
  <c r="F2114"/>
  <c r="J2113"/>
  <c r="H2113"/>
  <c r="F2113"/>
  <c r="J2112"/>
  <c r="H2112"/>
  <c r="F2112"/>
  <c r="J2111"/>
  <c r="H2111"/>
  <c r="F2111"/>
  <c r="J2110"/>
  <c r="H2110"/>
  <c r="F2110"/>
  <c r="J2109"/>
  <c r="H2109"/>
  <c r="F2109"/>
  <c r="J2108"/>
  <c r="H2108"/>
  <c r="F2108"/>
  <c r="J2107"/>
  <c r="H2107"/>
  <c r="F2107"/>
  <c r="J2106"/>
  <c r="H2106"/>
  <c r="F2106"/>
  <c r="J2105"/>
  <c r="H2105"/>
  <c r="F2105"/>
  <c r="J2104"/>
  <c r="H2104"/>
  <c r="F2104"/>
  <c r="J2103"/>
  <c r="H2103"/>
  <c r="F2103"/>
  <c r="J2102"/>
  <c r="H2102"/>
  <c r="F2102"/>
  <c r="J2101"/>
  <c r="H2101"/>
  <c r="F2101"/>
  <c r="J2100"/>
  <c r="H2100"/>
  <c r="F2100"/>
  <c r="J2098"/>
  <c r="H2098"/>
  <c r="F2098"/>
  <c r="J2097"/>
  <c r="H2097"/>
  <c r="F2097"/>
  <c r="J2096"/>
  <c r="H2096"/>
  <c r="F2096"/>
  <c r="J2095"/>
  <c r="H2095"/>
  <c r="F2095"/>
  <c r="J2094"/>
  <c r="H2094"/>
  <c r="F2094"/>
  <c r="J2093"/>
  <c r="H2093"/>
  <c r="F2093"/>
  <c r="J2092"/>
  <c r="H2092"/>
  <c r="F2092"/>
  <c r="J2091"/>
  <c r="H2091"/>
  <c r="F2091"/>
  <c r="J2090"/>
  <c r="H2090"/>
  <c r="F2090"/>
  <c r="J2089"/>
  <c r="H2089"/>
  <c r="F2089"/>
  <c r="J2088"/>
  <c r="H2088"/>
  <c r="F2088"/>
  <c r="J2087"/>
  <c r="H2087"/>
  <c r="F2087"/>
  <c r="J2086"/>
  <c r="H2086"/>
  <c r="F2086"/>
  <c r="J2085"/>
  <c r="H2085"/>
  <c r="F2085"/>
  <c r="J2084"/>
  <c r="H2084"/>
  <c r="F2084"/>
  <c r="J2083"/>
  <c r="H2083"/>
  <c r="F2083"/>
  <c r="J2082"/>
  <c r="H2082"/>
  <c r="F2082"/>
  <c r="J2081"/>
  <c r="H2081"/>
  <c r="F2081"/>
  <c r="J2080"/>
  <c r="H2080"/>
  <c r="F2080"/>
  <c r="J2079"/>
  <c r="H2079"/>
  <c r="F2079"/>
  <c r="J2078"/>
  <c r="H2078"/>
  <c r="F2078"/>
  <c r="J2077"/>
  <c r="H2077"/>
  <c r="F2077"/>
  <c r="J2076"/>
  <c r="H2076"/>
  <c r="F2076"/>
  <c r="J2074"/>
  <c r="H2074"/>
  <c r="F2074"/>
  <c r="J2073"/>
  <c r="H2073"/>
  <c r="F2073"/>
  <c r="J2072"/>
  <c r="H2072"/>
  <c r="F2072"/>
  <c r="J2071"/>
  <c r="H2071"/>
  <c r="F2071"/>
  <c r="J2070"/>
  <c r="H2070"/>
  <c r="F2070"/>
  <c r="J2069"/>
  <c r="H2069"/>
  <c r="F2069"/>
  <c r="J2068"/>
  <c r="H2068"/>
  <c r="F2068"/>
  <c r="J2067"/>
  <c r="H2067"/>
  <c r="F2067"/>
  <c r="J2066"/>
  <c r="H2066"/>
  <c r="F2066"/>
  <c r="J2065"/>
  <c r="H2065"/>
  <c r="F2065"/>
  <c r="J2064"/>
  <c r="H2064"/>
  <c r="F2064"/>
  <c r="J2063"/>
  <c r="H2063"/>
  <c r="F2063"/>
  <c r="J2062"/>
  <c r="H2062"/>
  <c r="F2062"/>
  <c r="J2061"/>
  <c r="H2061"/>
  <c r="F2061"/>
  <c r="J2060"/>
  <c r="H2060"/>
  <c r="F2060"/>
  <c r="J2059"/>
  <c r="H2059"/>
  <c r="F2059"/>
  <c r="J2058"/>
  <c r="H2058"/>
  <c r="F2058"/>
  <c r="J2057"/>
  <c r="H2057"/>
  <c r="F2057"/>
  <c r="J2056"/>
  <c r="H2056"/>
  <c r="F2056"/>
  <c r="J2055"/>
  <c r="H2055"/>
  <c r="F2055"/>
  <c r="J2054"/>
  <c r="H2054"/>
  <c r="F2054"/>
  <c r="J2053"/>
  <c r="H2053"/>
  <c r="F2053"/>
  <c r="J2052"/>
  <c r="H2052"/>
  <c r="F2052"/>
  <c r="J2050"/>
  <c r="H2050"/>
  <c r="F2050"/>
  <c r="J2049"/>
  <c r="H2049"/>
  <c r="F2049"/>
  <c r="J2048"/>
  <c r="H2048"/>
  <c r="F2048"/>
  <c r="J2047"/>
  <c r="H2047"/>
  <c r="F2047"/>
  <c r="J2046"/>
  <c r="H2046"/>
  <c r="F2046"/>
  <c r="J2045"/>
  <c r="H2045"/>
  <c r="F2045"/>
  <c r="J2044"/>
  <c r="H2044"/>
  <c r="F2044"/>
  <c r="J2043"/>
  <c r="H2043"/>
  <c r="F2043"/>
  <c r="J2042"/>
  <c r="H2042"/>
  <c r="F2042"/>
  <c r="J2041"/>
  <c r="H2041"/>
  <c r="F2041"/>
  <c r="J2040"/>
  <c r="H2040"/>
  <c r="F2040"/>
  <c r="J2039"/>
  <c r="H2039"/>
  <c r="F2039"/>
  <c r="J2038"/>
  <c r="H2038"/>
  <c r="F2038"/>
  <c r="J2037"/>
  <c r="H2037"/>
  <c r="F2037"/>
  <c r="J2036"/>
  <c r="H2036"/>
  <c r="F2036"/>
  <c r="J2035"/>
  <c r="H2035"/>
  <c r="F2035"/>
  <c r="J2034"/>
  <c r="H2034"/>
  <c r="F2034"/>
  <c r="J2033"/>
  <c r="H2033"/>
  <c r="F2033"/>
  <c r="J2032"/>
  <c r="H2032"/>
  <c r="F2032"/>
  <c r="J2031"/>
  <c r="H2031"/>
  <c r="F2031"/>
  <c r="J2030"/>
  <c r="H2030"/>
  <c r="F2030"/>
  <c r="J2029"/>
  <c r="H2029"/>
  <c r="F2029"/>
  <c r="J2028"/>
  <c r="H2028"/>
  <c r="F2028"/>
  <c r="J2026"/>
  <c r="H2026"/>
  <c r="F2026"/>
  <c r="J2025"/>
  <c r="H2025"/>
  <c r="F2025"/>
  <c r="J2024"/>
  <c r="H2024"/>
  <c r="F2024"/>
  <c r="J2023"/>
  <c r="H2023"/>
  <c r="F2023"/>
  <c r="J2022"/>
  <c r="H2022"/>
  <c r="F2022"/>
  <c r="J2021"/>
  <c r="H2021"/>
  <c r="F2021"/>
  <c r="J2020"/>
  <c r="H2020"/>
  <c r="F2020"/>
  <c r="J2019"/>
  <c r="H2019"/>
  <c r="F2019"/>
  <c r="J2018"/>
  <c r="H2018"/>
  <c r="F2018"/>
  <c r="J2017"/>
  <c r="H2017"/>
  <c r="F2017"/>
  <c r="J2016"/>
  <c r="H2016"/>
  <c r="F2016"/>
  <c r="J2015"/>
  <c r="H2015"/>
  <c r="F2015"/>
  <c r="J2014"/>
  <c r="H2014"/>
  <c r="F2014"/>
  <c r="J2013"/>
  <c r="H2013"/>
  <c r="F2013"/>
  <c r="J2012"/>
  <c r="H2012"/>
  <c r="F2012"/>
  <c r="J2011"/>
  <c r="H2011"/>
  <c r="F2011"/>
  <c r="J2010"/>
  <c r="H2010"/>
  <c r="F2010"/>
  <c r="J2009"/>
  <c r="H2009"/>
  <c r="F2009"/>
  <c r="J2008"/>
  <c r="H2008"/>
  <c r="F2008"/>
  <c r="J2007"/>
  <c r="H2007"/>
  <c r="F2007"/>
  <c r="J2006"/>
  <c r="H2006"/>
  <c r="F2006"/>
  <c r="J2005"/>
  <c r="H2005"/>
  <c r="F2005"/>
  <c r="J2004"/>
  <c r="H2004"/>
  <c r="F2004"/>
  <c r="J2002"/>
  <c r="H2002"/>
  <c r="F2002"/>
  <c r="J2001"/>
  <c r="H2001"/>
  <c r="F2001"/>
  <c r="J2000"/>
  <c r="H2000"/>
  <c r="F2000"/>
  <c r="J1999"/>
  <c r="H1999"/>
  <c r="F1999"/>
  <c r="J1998"/>
  <c r="H1998"/>
  <c r="F1998"/>
  <c r="J1997"/>
  <c r="H1997"/>
  <c r="F1997"/>
  <c r="J1996"/>
  <c r="H1996"/>
  <c r="F1996"/>
  <c r="J1995"/>
  <c r="H1995"/>
  <c r="F1995"/>
  <c r="J1994"/>
  <c r="H1994"/>
  <c r="F1994"/>
  <c r="J1993"/>
  <c r="H1993"/>
  <c r="F1993"/>
  <c r="J1992"/>
  <c r="H1992"/>
  <c r="F1992"/>
  <c r="J1991"/>
  <c r="H1991"/>
  <c r="F1991"/>
  <c r="J1990"/>
  <c r="H1990"/>
  <c r="F1990"/>
  <c r="J1989"/>
  <c r="H1989"/>
  <c r="F1989"/>
  <c r="J1988"/>
  <c r="H1988"/>
  <c r="F1988"/>
  <c r="J1987"/>
  <c r="H1987"/>
  <c r="F1987"/>
  <c r="J1986"/>
  <c r="H1986"/>
  <c r="F1986"/>
  <c r="J1985"/>
  <c r="H1985"/>
  <c r="F1985"/>
  <c r="J1984"/>
  <c r="H1984"/>
  <c r="F1984"/>
  <c r="J1983"/>
  <c r="H1983"/>
  <c r="F1983"/>
  <c r="J1982"/>
  <c r="H1982"/>
  <c r="F1982"/>
  <c r="J1981"/>
  <c r="H1981"/>
  <c r="F1981"/>
  <c r="J1980"/>
  <c r="H1980"/>
  <c r="F1980"/>
  <c r="J1978"/>
  <c r="H1978"/>
  <c r="F1978"/>
  <c r="J1977"/>
  <c r="H1977"/>
  <c r="F1977"/>
  <c r="J1976"/>
  <c r="H1976"/>
  <c r="F1976"/>
  <c r="J1975"/>
  <c r="H1975"/>
  <c r="F1975"/>
  <c r="J1974"/>
  <c r="H1974"/>
  <c r="F1974"/>
  <c r="J1973"/>
  <c r="H1973"/>
  <c r="F1973"/>
  <c r="J1972"/>
  <c r="H1972"/>
  <c r="F1972"/>
  <c r="J1971"/>
  <c r="H1971"/>
  <c r="F1971"/>
  <c r="J1970"/>
  <c r="H1970"/>
  <c r="F1970"/>
  <c r="J1969"/>
  <c r="H1969"/>
  <c r="F1969"/>
  <c r="J1968"/>
  <c r="H1968"/>
  <c r="F1968"/>
  <c r="J1965"/>
  <c r="H1965"/>
  <c r="F1965"/>
  <c r="J1964"/>
  <c r="H1964"/>
  <c r="F1964"/>
  <c r="J1963"/>
  <c r="H1963"/>
  <c r="F1963"/>
  <c r="J1962"/>
  <c r="H1962"/>
  <c r="F1962"/>
  <c r="J1961"/>
  <c r="H1961"/>
  <c r="F1961"/>
  <c r="J1960"/>
  <c r="H1960"/>
  <c r="F1960"/>
  <c r="J1959"/>
  <c r="H1959"/>
  <c r="F1959"/>
  <c r="J1958"/>
  <c r="H1958"/>
  <c r="F1958"/>
  <c r="J1957"/>
  <c r="H1957"/>
  <c r="F1957"/>
  <c r="J1956"/>
  <c r="H1956"/>
  <c r="F1956"/>
  <c r="J1954"/>
  <c r="H1954"/>
  <c r="F1954"/>
  <c r="J1953"/>
  <c r="H1953"/>
  <c r="F1953"/>
  <c r="J1952"/>
  <c r="H1952"/>
  <c r="F1952"/>
  <c r="J1951"/>
  <c r="H1951"/>
  <c r="F1951"/>
  <c r="J1950"/>
  <c r="H1950"/>
  <c r="F1950"/>
  <c r="J1949"/>
  <c r="H1949"/>
  <c r="F1949"/>
  <c r="J1948"/>
  <c r="H1948"/>
  <c r="F1948"/>
  <c r="J1947"/>
  <c r="H1947"/>
  <c r="F1947"/>
  <c r="J1946"/>
  <c r="H1946"/>
  <c r="F1946"/>
  <c r="J1945"/>
  <c r="H1945"/>
  <c r="F1945"/>
  <c r="J1944"/>
  <c r="H1944"/>
  <c r="F1944"/>
  <c r="J1943"/>
  <c r="H1943"/>
  <c r="F1943"/>
  <c r="J1942"/>
  <c r="H1942"/>
  <c r="F1942"/>
  <c r="J1941"/>
  <c r="H1941"/>
  <c r="F1941"/>
  <c r="J1940"/>
  <c r="H1940"/>
  <c r="F1940"/>
  <c r="J1939"/>
  <c r="H1939"/>
  <c r="F1939"/>
  <c r="J1938"/>
  <c r="H1938"/>
  <c r="F1938"/>
  <c r="J1937"/>
  <c r="H1937"/>
  <c r="F1937"/>
  <c r="J1936"/>
  <c r="H1936"/>
  <c r="F1936"/>
  <c r="J1935"/>
  <c r="H1935"/>
  <c r="F1935"/>
  <c r="J1934"/>
  <c r="H1934"/>
  <c r="F1934"/>
  <c r="J1933"/>
  <c r="H1933"/>
  <c r="F1933"/>
  <c r="J1932"/>
  <c r="H1932"/>
  <c r="F1932"/>
  <c r="J1930"/>
  <c r="H1930"/>
  <c r="F1930"/>
  <c r="J1929"/>
  <c r="H1929"/>
  <c r="F1929"/>
  <c r="J1928"/>
  <c r="H1928"/>
  <c r="F1928"/>
  <c r="J1927"/>
  <c r="H1927"/>
  <c r="F1927"/>
  <c r="J1926"/>
  <c r="H1926"/>
  <c r="F1926"/>
  <c r="J1925"/>
  <c r="H1925"/>
  <c r="F1925"/>
  <c r="J1924"/>
  <c r="H1924"/>
  <c r="F1924"/>
  <c r="J1923"/>
  <c r="H1923"/>
  <c r="F1923"/>
  <c r="J1922"/>
  <c r="H1922"/>
  <c r="F1922"/>
  <c r="J1921"/>
  <c r="H1921"/>
  <c r="F1921"/>
  <c r="J1920"/>
  <c r="H1920"/>
  <c r="F1920"/>
  <c r="J1919"/>
  <c r="H1919"/>
  <c r="F1919"/>
  <c r="J1918"/>
  <c r="H1918"/>
  <c r="F1918"/>
  <c r="J1917"/>
  <c r="H1917"/>
  <c r="F1917"/>
  <c r="J1916"/>
  <c r="H1916"/>
  <c r="F1916"/>
  <c r="J1915"/>
  <c r="H1915"/>
  <c r="F1915"/>
  <c r="J1914"/>
  <c r="H1914"/>
  <c r="F1914"/>
  <c r="J1913"/>
  <c r="H1913"/>
  <c r="F1913"/>
  <c r="J1912"/>
  <c r="H1912"/>
  <c r="F1912"/>
  <c r="J1911"/>
  <c r="H1911"/>
  <c r="F1911"/>
  <c r="J1910"/>
  <c r="H1910"/>
  <c r="F1910"/>
  <c r="J1909"/>
  <c r="H1909"/>
  <c r="F1909"/>
  <c r="J1908"/>
  <c r="H1908"/>
  <c r="F1908"/>
  <c r="J1906"/>
  <c r="H1906"/>
  <c r="F1906"/>
  <c r="J1905"/>
  <c r="H1905"/>
  <c r="F1905"/>
  <c r="J1904"/>
  <c r="H1904"/>
  <c r="F1904"/>
  <c r="J1903"/>
  <c r="H1903"/>
  <c r="F1903"/>
  <c r="J1902"/>
  <c r="H1902"/>
  <c r="F1902"/>
  <c r="J1901"/>
  <c r="H1901"/>
  <c r="F1901"/>
  <c r="J1900"/>
  <c r="H1900"/>
  <c r="F1900"/>
  <c r="J1899"/>
  <c r="H1899"/>
  <c r="F1899"/>
  <c r="J1898"/>
  <c r="H1898"/>
  <c r="F1898"/>
  <c r="J1897"/>
  <c r="H1897"/>
  <c r="F1897"/>
  <c r="J1896"/>
  <c r="H1896"/>
  <c r="F1896"/>
  <c r="J1895"/>
  <c r="H1895"/>
  <c r="F1895"/>
  <c r="J1894"/>
  <c r="H1894"/>
  <c r="F1894"/>
  <c r="J1893"/>
  <c r="H1893"/>
  <c r="F1893"/>
  <c r="J1892"/>
  <c r="H1892"/>
  <c r="F1892"/>
  <c r="J1891"/>
  <c r="H1891"/>
  <c r="F1891"/>
  <c r="J1890"/>
  <c r="H1890"/>
  <c r="F1890"/>
  <c r="J1889"/>
  <c r="H1889"/>
  <c r="F1889"/>
  <c r="J1888"/>
  <c r="H1888"/>
  <c r="F1888"/>
  <c r="J1887"/>
  <c r="H1887"/>
  <c r="F1887"/>
  <c r="J1886"/>
  <c r="H1886"/>
  <c r="F1886"/>
  <c r="J1885"/>
  <c r="H1885"/>
  <c r="F1885"/>
  <c r="J1884"/>
  <c r="H1884"/>
  <c r="F1884"/>
  <c r="J1882"/>
  <c r="H1882"/>
  <c r="F1882"/>
  <c r="J1881"/>
  <c r="H1881"/>
  <c r="F1881"/>
  <c r="J1880"/>
  <c r="H1880"/>
  <c r="F1880"/>
  <c r="J1879"/>
  <c r="H1879"/>
  <c r="F1879"/>
  <c r="J1878"/>
  <c r="H1878"/>
  <c r="F1878"/>
  <c r="J1877"/>
  <c r="H1877"/>
  <c r="F1877"/>
  <c r="J1876"/>
  <c r="H1876"/>
  <c r="F1876"/>
  <c r="J1875"/>
  <c r="H1875"/>
  <c r="F1875"/>
  <c r="J1874"/>
  <c r="H1874"/>
  <c r="F1874"/>
  <c r="J1873"/>
  <c r="H1873"/>
  <c r="F1873"/>
  <c r="J1872"/>
  <c r="H1872"/>
  <c r="F1872"/>
  <c r="J1871"/>
  <c r="H1871"/>
  <c r="F1871"/>
  <c r="J1870"/>
  <c r="H1870"/>
  <c r="F1870"/>
  <c r="J1869"/>
  <c r="H1869"/>
  <c r="F1869"/>
  <c r="J1868"/>
  <c r="H1868"/>
  <c r="F1868"/>
  <c r="J1867"/>
  <c r="H1867"/>
  <c r="F1867"/>
  <c r="J1866"/>
  <c r="H1866"/>
  <c r="F1866"/>
  <c r="J1865"/>
  <c r="H1865"/>
  <c r="F1865"/>
  <c r="J1864"/>
  <c r="H1864"/>
  <c r="F1864"/>
  <c r="J1863"/>
  <c r="H1863"/>
  <c r="F1863"/>
  <c r="J1862"/>
  <c r="H1862"/>
  <c r="F1862"/>
  <c r="J1861"/>
  <c r="H1861"/>
  <c r="F1861"/>
  <c r="J1860"/>
  <c r="H1860"/>
  <c r="F1860"/>
  <c r="J1858"/>
  <c r="H1858"/>
  <c r="F1858"/>
  <c r="J1857"/>
  <c r="H1857"/>
  <c r="F1857"/>
  <c r="J1856"/>
  <c r="H1856"/>
  <c r="F1856"/>
  <c r="J1855"/>
  <c r="H1855"/>
  <c r="F1855"/>
  <c r="J1854"/>
  <c r="H1854"/>
  <c r="F1854"/>
  <c r="J1853"/>
  <c r="H1853"/>
  <c r="F1853"/>
  <c r="J1852"/>
  <c r="H1852"/>
  <c r="F1852"/>
  <c r="J1851"/>
  <c r="H1851"/>
  <c r="F1851"/>
  <c r="J1850"/>
  <c r="H1850"/>
  <c r="F1850"/>
  <c r="J1849"/>
  <c r="H1849"/>
  <c r="F1849"/>
  <c r="J1848"/>
  <c r="H1848"/>
  <c r="F1848"/>
  <c r="J1847"/>
  <c r="H1847"/>
  <c r="F1847"/>
  <c r="J1846"/>
  <c r="H1846"/>
  <c r="F1846"/>
  <c r="J1845"/>
  <c r="H1845"/>
  <c r="F1845"/>
  <c r="J1844"/>
  <c r="H1844"/>
  <c r="F1844"/>
  <c r="J1843"/>
  <c r="H1843"/>
  <c r="F1843"/>
  <c r="J1842"/>
  <c r="H1842"/>
  <c r="F1842"/>
  <c r="J1841"/>
  <c r="H1841"/>
  <c r="F1841"/>
  <c r="J1840"/>
  <c r="H1840"/>
  <c r="F1840"/>
  <c r="J1839"/>
  <c r="H1839"/>
  <c r="F1839"/>
  <c r="J1838"/>
  <c r="H1838"/>
  <c r="F1838"/>
  <c r="J1837"/>
  <c r="H1837"/>
  <c r="F1837"/>
  <c r="J1836"/>
  <c r="H1836"/>
  <c r="F1836"/>
  <c r="J1835"/>
  <c r="H1835"/>
  <c r="F1835"/>
  <c r="J1834"/>
  <c r="H1834"/>
  <c r="F1834"/>
  <c r="J1833"/>
  <c r="H1833"/>
  <c r="F1833"/>
  <c r="J1832"/>
  <c r="H1832"/>
  <c r="F1832"/>
  <c r="J1831"/>
  <c r="H1831"/>
  <c r="F1831"/>
  <c r="J1830"/>
  <c r="H1830"/>
  <c r="F1830"/>
  <c r="J1829"/>
  <c r="H1829"/>
  <c r="F1829"/>
  <c r="J1828"/>
  <c r="H1828"/>
  <c r="F1828"/>
  <c r="J1827"/>
  <c r="H1827"/>
  <c r="F1827"/>
  <c r="J1826"/>
  <c r="H1826"/>
  <c r="F1826"/>
  <c r="J1825"/>
  <c r="H1825"/>
  <c r="F1825"/>
  <c r="J1824"/>
  <c r="H1824"/>
  <c r="F1824"/>
  <c r="J1823"/>
  <c r="H1823"/>
  <c r="F1823"/>
  <c r="J1822"/>
  <c r="H1822"/>
  <c r="F1822"/>
  <c r="J1821"/>
  <c r="H1821"/>
  <c r="F1821"/>
  <c r="J1820"/>
  <c r="H1820"/>
  <c r="F1820"/>
  <c r="J1819"/>
  <c r="H1819"/>
  <c r="F1819"/>
  <c r="J1818"/>
  <c r="H1818"/>
  <c r="F1818"/>
  <c r="J1817"/>
  <c r="H1817"/>
  <c r="F1817"/>
  <c r="J1816"/>
  <c r="H1816"/>
  <c r="F1816"/>
  <c r="J1815"/>
  <c r="H1815"/>
  <c r="F1815"/>
  <c r="J1814"/>
  <c r="H1814"/>
  <c r="F1814"/>
  <c r="J1813"/>
  <c r="H1813"/>
  <c r="F1813"/>
  <c r="J1812"/>
  <c r="H1812"/>
  <c r="F1812"/>
  <c r="J1811"/>
  <c r="H1811"/>
  <c r="F1811"/>
  <c r="J1810"/>
  <c r="H1810"/>
  <c r="F1810"/>
  <c r="J1809"/>
  <c r="H1809"/>
  <c r="F1809"/>
  <c r="J1808"/>
  <c r="H1808"/>
  <c r="F1808"/>
  <c r="J1807"/>
  <c r="H1807"/>
  <c r="F1807"/>
  <c r="J1806"/>
  <c r="H1806"/>
  <c r="F1806"/>
  <c r="J1805"/>
  <c r="H1805"/>
  <c r="F1805"/>
  <c r="J1804"/>
  <c r="H1804"/>
  <c r="F1804"/>
  <c r="J1803"/>
  <c r="H1803"/>
  <c r="F1803"/>
  <c r="J1802"/>
  <c r="H1802"/>
  <c r="F1802"/>
  <c r="J1801"/>
  <c r="H1801"/>
  <c r="F1801"/>
  <c r="J1799"/>
  <c r="H1799"/>
  <c r="F1799"/>
  <c r="J1798"/>
  <c r="H1798"/>
  <c r="F1798"/>
  <c r="J1797"/>
  <c r="H1797"/>
  <c r="F1797"/>
  <c r="J1796"/>
  <c r="H1796"/>
  <c r="F1796"/>
  <c r="J1795"/>
  <c r="H1795"/>
  <c r="F1795"/>
  <c r="J1794"/>
  <c r="H1794"/>
  <c r="F1794"/>
  <c r="J1793"/>
  <c r="H1793"/>
  <c r="F1793"/>
  <c r="J1792"/>
  <c r="H1792"/>
  <c r="F1792"/>
  <c r="J1791"/>
  <c r="H1791"/>
  <c r="F1791"/>
  <c r="J1790"/>
  <c r="H1790"/>
  <c r="F1790"/>
  <c r="J1789"/>
  <c r="H1789"/>
  <c r="F1789"/>
  <c r="J1788"/>
  <c r="H1788"/>
  <c r="F1788"/>
  <c r="J1787"/>
  <c r="H1787"/>
  <c r="F1787"/>
  <c r="J1786"/>
  <c r="H1786"/>
  <c r="F1786"/>
  <c r="J1785"/>
  <c r="H1785"/>
  <c r="F1785"/>
  <c r="J1784"/>
  <c r="H1784"/>
  <c r="F1784"/>
  <c r="J1783"/>
  <c r="H1783"/>
  <c r="F1783"/>
  <c r="J1782"/>
  <c r="H1782"/>
  <c r="F1782"/>
  <c r="J1781"/>
  <c r="H1781"/>
  <c r="F1781"/>
  <c r="J1780"/>
  <c r="H1780"/>
  <c r="F1780"/>
  <c r="J1779"/>
  <c r="H1779"/>
  <c r="F1779"/>
  <c r="J1778"/>
  <c r="H1778"/>
  <c r="F1778"/>
  <c r="J1777"/>
  <c r="H1777"/>
  <c r="F1777"/>
  <c r="J1776"/>
  <c r="H1776"/>
  <c r="F1776"/>
  <c r="J1775"/>
  <c r="H1775"/>
  <c r="F1775"/>
  <c r="J1774"/>
  <c r="H1774"/>
  <c r="F1774"/>
  <c r="J1773"/>
  <c r="H1773"/>
  <c r="F1773"/>
  <c r="J1772"/>
  <c r="H1772"/>
  <c r="F1772"/>
  <c r="J1771"/>
  <c r="H1771"/>
  <c r="F1771"/>
  <c r="J1770"/>
  <c r="H1770"/>
  <c r="F1770"/>
  <c r="J1769"/>
  <c r="H1769"/>
  <c r="F1769"/>
  <c r="J1768"/>
  <c r="H1768"/>
  <c r="F1768"/>
  <c r="J1767"/>
  <c r="H1767"/>
  <c r="F1767"/>
  <c r="J1766"/>
  <c r="H1766"/>
  <c r="F1766"/>
  <c r="J1765"/>
  <c r="H1765"/>
  <c r="F1765"/>
  <c r="J1764"/>
  <c r="H1764"/>
  <c r="F1764"/>
  <c r="J1763"/>
  <c r="H1763"/>
  <c r="F1763"/>
  <c r="J1762"/>
  <c r="H1762"/>
  <c r="F1762"/>
  <c r="J1761"/>
  <c r="H1761"/>
  <c r="F1761"/>
  <c r="J1760"/>
  <c r="H1760"/>
  <c r="F1760"/>
  <c r="J1759"/>
  <c r="H1759"/>
  <c r="F1759"/>
  <c r="J1758"/>
  <c r="H1758"/>
  <c r="F1758"/>
  <c r="J1757"/>
  <c r="H1757"/>
  <c r="F1757"/>
  <c r="J1756"/>
  <c r="H1756"/>
  <c r="F1756"/>
  <c r="J1755"/>
  <c r="H1755"/>
  <c r="F1755"/>
  <c r="J1754"/>
  <c r="H1754"/>
  <c r="F1754"/>
  <c r="J1753"/>
  <c r="H1753"/>
  <c r="F1753"/>
  <c r="J1752"/>
  <c r="H1752"/>
  <c r="F1752"/>
  <c r="J1751"/>
  <c r="H1751"/>
  <c r="F1751"/>
  <c r="J1750"/>
  <c r="H1750"/>
  <c r="F1750"/>
  <c r="J1749"/>
  <c r="H1749"/>
  <c r="F1749"/>
  <c r="J1748"/>
  <c r="H1748"/>
  <c r="F1748"/>
  <c r="J1747"/>
  <c r="H1747"/>
  <c r="F1747"/>
  <c r="J1746"/>
  <c r="H1746"/>
  <c r="F1746"/>
  <c r="J1745"/>
  <c r="H1745"/>
  <c r="F1745"/>
  <c r="J1744"/>
  <c r="H1744"/>
  <c r="F1744"/>
  <c r="J1743"/>
  <c r="H1743"/>
  <c r="F1743"/>
  <c r="J1742"/>
  <c r="H1742"/>
  <c r="F1742"/>
  <c r="J1741"/>
  <c r="H1741"/>
  <c r="F1741"/>
  <c r="J1740"/>
  <c r="H1740"/>
  <c r="F1740"/>
  <c r="J1739"/>
  <c r="H1739"/>
  <c r="F1739"/>
  <c r="J1738"/>
  <c r="H1738"/>
  <c r="F1738"/>
  <c r="J1737"/>
  <c r="H1737"/>
  <c r="F1737"/>
  <c r="J1736"/>
  <c r="H1736"/>
  <c r="F1736"/>
  <c r="J1735"/>
  <c r="H1735"/>
  <c r="F1735"/>
  <c r="J1734"/>
  <c r="H1734"/>
  <c r="F1734"/>
  <c r="J1733"/>
  <c r="H1733"/>
  <c r="F1733"/>
  <c r="J1732"/>
  <c r="H1732"/>
  <c r="F1732"/>
  <c r="J1731"/>
  <c r="H1731"/>
  <c r="F1731"/>
  <c r="J1730"/>
  <c r="H1730"/>
  <c r="F1730"/>
  <c r="J1729"/>
  <c r="H1729"/>
  <c r="F1729"/>
  <c r="J1728"/>
  <c r="H1728"/>
  <c r="F1728"/>
  <c r="J1727"/>
  <c r="H1727"/>
  <c r="F1727"/>
  <c r="J1726"/>
  <c r="H1726"/>
  <c r="F1726"/>
  <c r="J1725"/>
  <c r="H1725"/>
  <c r="F1725"/>
  <c r="J1724"/>
  <c r="H1724"/>
  <c r="F1724"/>
  <c r="J1723"/>
  <c r="H1723"/>
  <c r="F1723"/>
  <c r="J1722"/>
  <c r="H1722"/>
  <c r="F1722"/>
  <c r="J1721"/>
  <c r="H1721"/>
  <c r="F1721"/>
  <c r="J1720"/>
  <c r="H1720"/>
  <c r="F1720"/>
  <c r="J1719"/>
  <c r="H1719"/>
  <c r="F1719"/>
  <c r="J1718"/>
  <c r="H1718"/>
  <c r="F1718"/>
  <c r="J1717"/>
  <c r="H1717"/>
  <c r="F1717"/>
  <c r="J1716"/>
  <c r="H1716"/>
  <c r="F1716"/>
  <c r="J1715"/>
  <c r="H1715"/>
  <c r="F1715"/>
  <c r="J1714"/>
  <c r="H1714"/>
  <c r="F1714"/>
  <c r="J1713"/>
  <c r="H1713"/>
  <c r="F1713"/>
  <c r="J1712"/>
  <c r="H1712"/>
  <c r="F1712"/>
  <c r="J1711"/>
  <c r="H1711"/>
  <c r="F1711"/>
  <c r="J1710"/>
  <c r="H1710"/>
  <c r="F1710"/>
  <c r="J1709"/>
  <c r="H1709"/>
  <c r="F1709"/>
  <c r="J1708"/>
  <c r="H1708"/>
  <c r="F1708"/>
  <c r="J1707"/>
  <c r="H1707"/>
  <c r="F1707"/>
  <c r="J1706"/>
  <c r="H1706"/>
  <c r="F1706"/>
  <c r="J1705"/>
  <c r="H1705"/>
  <c r="F1705"/>
  <c r="J1704"/>
  <c r="H1704"/>
  <c r="F1704"/>
  <c r="J1703"/>
  <c r="H1703"/>
  <c r="F1703"/>
  <c r="J1702"/>
  <c r="H1702"/>
  <c r="F1702"/>
  <c r="J1701"/>
  <c r="H1701"/>
  <c r="F1701"/>
  <c r="J1700"/>
  <c r="H1700"/>
  <c r="F1700"/>
  <c r="J1699"/>
  <c r="H1699"/>
  <c r="F1699"/>
  <c r="J1698"/>
  <c r="H1698"/>
  <c r="F1698"/>
  <c r="J1697"/>
  <c r="H1697"/>
  <c r="F1697"/>
  <c r="J1696"/>
  <c r="H1696"/>
  <c r="F1696"/>
  <c r="J1695"/>
  <c r="H1695"/>
  <c r="F1695"/>
  <c r="J1694"/>
  <c r="H1694"/>
  <c r="F1694"/>
  <c r="J1693"/>
  <c r="H1693"/>
  <c r="F1693"/>
  <c r="J1692"/>
  <c r="H1692"/>
  <c r="F1692"/>
  <c r="J1691"/>
  <c r="H1691"/>
  <c r="F1691"/>
  <c r="J1690"/>
  <c r="H1690"/>
  <c r="F1690"/>
  <c r="J1689"/>
  <c r="H1689"/>
  <c r="F1689"/>
  <c r="J1688"/>
  <c r="H1688"/>
  <c r="F1688"/>
  <c r="J1687"/>
  <c r="H1687"/>
  <c r="F1687"/>
  <c r="J1686"/>
  <c r="H1686"/>
  <c r="F1686"/>
  <c r="J1685"/>
  <c r="H1685"/>
  <c r="F1685"/>
  <c r="J1684"/>
  <c r="H1684"/>
  <c r="F1684"/>
  <c r="J1683"/>
  <c r="H1683"/>
  <c r="F1683"/>
  <c r="J1682"/>
  <c r="H1682"/>
  <c r="F1682"/>
  <c r="J1681"/>
  <c r="H1681"/>
  <c r="F1681"/>
  <c r="J1680"/>
  <c r="H1680"/>
  <c r="F1680"/>
  <c r="J1679"/>
  <c r="H1679"/>
  <c r="F1679"/>
  <c r="J1678"/>
  <c r="H1678"/>
  <c r="F1678"/>
  <c r="J1677"/>
  <c r="H1677"/>
  <c r="F1677"/>
  <c r="J1676"/>
  <c r="H1676"/>
  <c r="F1676"/>
  <c r="J1675"/>
  <c r="H1675"/>
  <c r="F1675"/>
  <c r="J1674"/>
  <c r="H1674"/>
  <c r="F1674"/>
  <c r="J1673"/>
  <c r="H1673"/>
  <c r="F1673"/>
  <c r="J1672"/>
  <c r="H1672"/>
  <c r="F1672"/>
  <c r="J1671"/>
  <c r="H1671"/>
  <c r="F1671"/>
  <c r="J1670"/>
  <c r="H1670"/>
  <c r="F1670"/>
  <c r="J1669"/>
  <c r="H1669"/>
  <c r="F1669"/>
  <c r="J1668"/>
  <c r="H1668"/>
  <c r="F1668"/>
  <c r="J1667"/>
  <c r="H1667"/>
  <c r="F1667"/>
  <c r="J1666"/>
  <c r="H1666"/>
  <c r="F1666"/>
  <c r="J1665"/>
  <c r="H1665"/>
  <c r="F1665"/>
  <c r="J1664"/>
  <c r="H1664"/>
  <c r="F1664"/>
  <c r="J1663"/>
  <c r="H1663"/>
  <c r="F1663"/>
  <c r="J1662"/>
  <c r="H1662"/>
  <c r="F1662"/>
  <c r="J1661"/>
  <c r="H1661"/>
  <c r="F1661"/>
  <c r="J1660"/>
  <c r="H1660"/>
  <c r="F1660"/>
  <c r="J1659"/>
  <c r="H1659"/>
  <c r="F1659"/>
  <c r="J1658"/>
  <c r="H1658"/>
  <c r="F1658"/>
  <c r="J1657"/>
  <c r="H1657"/>
  <c r="F1657"/>
  <c r="J1656"/>
  <c r="H1656"/>
  <c r="F1656"/>
  <c r="J1655"/>
  <c r="H1655"/>
  <c r="F1655"/>
  <c r="J1654"/>
  <c r="H1654"/>
  <c r="F1654"/>
  <c r="J1653"/>
  <c r="H1653"/>
  <c r="F1653"/>
  <c r="J1652"/>
  <c r="H1652"/>
  <c r="F1652"/>
  <c r="J1651"/>
  <c r="H1651"/>
  <c r="F1651"/>
  <c r="J1650"/>
  <c r="H1650"/>
  <c r="F1650"/>
  <c r="J1649"/>
  <c r="H1649"/>
  <c r="F1649"/>
  <c r="J1648"/>
  <c r="H1648"/>
  <c r="F1648"/>
  <c r="J1647"/>
  <c r="H1647"/>
  <c r="F1647"/>
  <c r="J1646"/>
  <c r="H1646"/>
  <c r="F1646"/>
  <c r="J1645"/>
  <c r="H1645"/>
  <c r="F1645"/>
  <c r="J1644"/>
  <c r="H1644"/>
  <c r="F1644"/>
  <c r="J1643"/>
  <c r="H1643"/>
  <c r="F1643"/>
  <c r="J1642"/>
  <c r="H1642"/>
  <c r="F1642"/>
  <c r="J1641"/>
  <c r="H1641"/>
  <c r="F1641"/>
  <c r="J1640"/>
  <c r="H1640"/>
  <c r="F1640"/>
  <c r="J1639"/>
  <c r="H1639"/>
  <c r="F1639"/>
  <c r="J1638"/>
  <c r="H1638"/>
  <c r="F1638"/>
  <c r="J1637"/>
  <c r="H1637"/>
  <c r="F1637"/>
  <c r="J1636"/>
  <c r="H1636"/>
  <c r="F1636"/>
  <c r="J1635"/>
  <c r="H1635"/>
  <c r="F1635"/>
  <c r="J1634"/>
  <c r="H1634"/>
  <c r="F1634"/>
  <c r="J1633"/>
  <c r="H1633"/>
  <c r="F1633"/>
  <c r="J1632"/>
  <c r="H1632"/>
  <c r="F1632"/>
  <c r="J1631"/>
  <c r="H1631"/>
  <c r="F1631"/>
  <c r="J1630"/>
  <c r="H1630"/>
  <c r="F1630"/>
  <c r="J1629"/>
  <c r="H1629"/>
  <c r="F1629"/>
  <c r="J1628"/>
  <c r="H1628"/>
  <c r="F1628"/>
  <c r="J1627"/>
  <c r="H1627"/>
  <c r="F1627"/>
  <c r="J1626"/>
  <c r="H1626"/>
  <c r="F1626"/>
  <c r="J1625"/>
  <c r="H1625"/>
  <c r="F1625"/>
  <c r="J1624"/>
  <c r="H1624"/>
  <c r="F1624"/>
  <c r="J1623"/>
  <c r="H1623"/>
  <c r="F1623"/>
  <c r="J1622"/>
  <c r="H1622"/>
  <c r="F1622"/>
  <c r="J1621"/>
  <c r="H1621"/>
  <c r="F1621"/>
  <c r="J1620"/>
  <c r="H1620"/>
  <c r="F1620"/>
  <c r="J1619"/>
  <c r="H1619"/>
  <c r="F1619"/>
  <c r="J1618"/>
  <c r="H1618"/>
  <c r="F1618"/>
  <c r="J1617"/>
  <c r="H1617"/>
  <c r="F1617"/>
  <c r="J1616"/>
  <c r="H1616"/>
  <c r="F1616"/>
  <c r="J1615"/>
  <c r="H1615"/>
  <c r="F1615"/>
  <c r="J1614"/>
  <c r="H1614"/>
  <c r="F1614"/>
  <c r="J1613"/>
  <c r="H1613"/>
  <c r="F1613"/>
  <c r="J1612"/>
  <c r="H1612"/>
  <c r="F1612"/>
  <c r="J1611"/>
  <c r="H1611"/>
  <c r="F1611"/>
  <c r="J1610"/>
  <c r="H1610"/>
  <c r="F1610"/>
  <c r="J1609"/>
  <c r="H1609"/>
  <c r="F1609"/>
  <c r="J1608"/>
  <c r="H1608"/>
  <c r="F1608"/>
  <c r="J1607"/>
  <c r="H1607"/>
  <c r="F1607"/>
  <c r="J1606"/>
  <c r="H1606"/>
  <c r="F1606"/>
  <c r="J1605"/>
  <c r="H1605"/>
  <c r="F1605"/>
  <c r="J1604"/>
  <c r="H1604"/>
  <c r="F1604"/>
  <c r="J1603"/>
  <c r="H1603"/>
  <c r="F1603"/>
  <c r="J1602"/>
  <c r="H1602"/>
  <c r="F1602"/>
  <c r="J1601"/>
  <c r="H1601"/>
  <c r="F1601"/>
  <c r="J1600"/>
  <c r="H1600"/>
  <c r="F1600"/>
  <c r="J1599"/>
  <c r="H1599"/>
  <c r="F1599"/>
  <c r="J1598"/>
  <c r="H1598"/>
  <c r="F1598"/>
  <c r="J1597"/>
  <c r="H1597"/>
  <c r="F1597"/>
  <c r="J1596"/>
  <c r="H1596"/>
  <c r="F1596"/>
  <c r="J1595"/>
  <c r="H1595"/>
  <c r="F1595"/>
  <c r="J1594"/>
  <c r="H1594"/>
  <c r="F1594"/>
  <c r="J1593"/>
  <c r="H1593"/>
  <c r="F1593"/>
  <c r="J1592"/>
  <c r="H1592"/>
  <c r="F1592"/>
  <c r="J1591"/>
  <c r="H1591"/>
  <c r="F1591"/>
  <c r="J1590"/>
  <c r="H1590"/>
  <c r="F1590"/>
  <c r="J1589"/>
  <c r="H1589"/>
  <c r="F1589"/>
  <c r="J1588"/>
  <c r="H1588"/>
  <c r="F1588"/>
  <c r="J1587"/>
  <c r="H1587"/>
  <c r="F1587"/>
  <c r="J1586"/>
  <c r="H1586"/>
  <c r="F1586"/>
  <c r="J1585"/>
  <c r="H1585"/>
  <c r="F1585"/>
  <c r="J1584"/>
  <c r="H1584"/>
  <c r="F1584"/>
  <c r="J1583"/>
  <c r="H1583"/>
  <c r="F1583"/>
  <c r="J1582"/>
  <c r="H1582"/>
  <c r="F1582"/>
  <c r="J1581"/>
  <c r="H1581"/>
  <c r="F1581"/>
  <c r="J1580"/>
  <c r="H1580"/>
  <c r="F1580"/>
  <c r="J1579"/>
  <c r="H1579"/>
  <c r="F1579"/>
  <c r="J1578"/>
  <c r="H1578"/>
  <c r="F1578"/>
  <c r="J1577"/>
  <c r="H1577"/>
  <c r="F1577"/>
  <c r="J1576"/>
  <c r="H1576"/>
  <c r="F1576"/>
  <c r="J1575"/>
  <c r="H1575"/>
  <c r="F1575"/>
  <c r="J1574"/>
  <c r="H1574"/>
  <c r="F1574"/>
  <c r="J1573"/>
  <c r="H1573"/>
  <c r="F1573"/>
  <c r="J1572"/>
  <c r="H1572"/>
  <c r="F1572"/>
  <c r="J1571"/>
  <c r="H1571"/>
  <c r="F1571"/>
  <c r="J1570"/>
  <c r="H1570"/>
  <c r="F1570"/>
  <c r="J1569"/>
  <c r="H1569"/>
  <c r="F1569"/>
  <c r="J1568"/>
  <c r="H1568"/>
  <c r="F1568"/>
  <c r="J1567"/>
  <c r="H1567"/>
  <c r="F1567"/>
  <c r="J1566"/>
  <c r="H1566"/>
  <c r="F1566"/>
  <c r="J1565"/>
  <c r="H1565"/>
  <c r="F1565"/>
  <c r="J1564"/>
  <c r="H1564"/>
  <c r="F1564"/>
  <c r="J1563"/>
  <c r="H1563"/>
  <c r="F1563"/>
  <c r="J1562"/>
  <c r="H1562"/>
  <c r="F1562"/>
  <c r="J1561"/>
  <c r="H1561"/>
  <c r="F1561"/>
  <c r="J1560"/>
  <c r="H1560"/>
  <c r="F1560"/>
  <c r="J1559"/>
  <c r="H1559"/>
  <c r="F1559"/>
  <c r="J1558"/>
  <c r="H1558"/>
  <c r="F1558"/>
  <c r="J1557"/>
  <c r="H1557"/>
  <c r="F1557"/>
  <c r="J1556"/>
  <c r="H1556"/>
  <c r="F1556"/>
  <c r="J1555"/>
  <c r="H1555"/>
  <c r="F1555"/>
  <c r="J1554"/>
  <c r="H1554"/>
  <c r="F1554"/>
  <c r="J1553"/>
  <c r="H1553"/>
  <c r="F1553"/>
  <c r="J1552"/>
  <c r="H1552"/>
  <c r="F1552"/>
  <c r="J1551"/>
  <c r="H1551"/>
  <c r="F1551"/>
  <c r="J1550"/>
  <c r="H1550"/>
  <c r="F1550"/>
  <c r="J1549"/>
  <c r="H1549"/>
  <c r="F1549"/>
  <c r="J1548"/>
  <c r="H1548"/>
  <c r="F1548"/>
  <c r="J1547"/>
  <c r="H1547"/>
  <c r="F1547"/>
  <c r="J1546"/>
  <c r="H1546"/>
  <c r="F1546"/>
  <c r="J1545"/>
  <c r="H1545"/>
  <c r="F1545"/>
  <c r="J1544"/>
  <c r="H1544"/>
  <c r="F1544"/>
  <c r="J1543"/>
  <c r="H1543"/>
  <c r="F1543"/>
  <c r="J1542"/>
  <c r="H1542"/>
  <c r="F1542"/>
  <c r="J1541"/>
  <c r="H1541"/>
  <c r="F1541"/>
  <c r="J1540"/>
  <c r="H1540"/>
  <c r="F1540"/>
  <c r="J1539"/>
  <c r="H1539"/>
  <c r="F1539"/>
  <c r="J1538"/>
  <c r="H1538"/>
  <c r="F1538"/>
  <c r="J1537"/>
  <c r="H1537"/>
  <c r="F1537"/>
  <c r="J1536"/>
  <c r="H1536"/>
  <c r="F1536"/>
  <c r="J1535"/>
  <c r="H1535"/>
  <c r="F1535"/>
  <c r="J1534"/>
  <c r="H1534"/>
  <c r="F1534"/>
  <c r="J1533"/>
  <c r="H1533"/>
  <c r="F1533"/>
  <c r="J1532"/>
  <c r="H1532"/>
  <c r="F1532"/>
  <c r="J1531"/>
  <c r="H1531"/>
  <c r="F1531"/>
  <c r="J1530"/>
  <c r="H1530"/>
  <c r="F1530"/>
  <c r="J1529"/>
  <c r="H1529"/>
  <c r="F1529"/>
  <c r="J1528"/>
  <c r="H1528"/>
  <c r="F1528"/>
  <c r="J1527"/>
  <c r="H1527"/>
  <c r="F1527"/>
  <c r="J1526"/>
  <c r="H1526"/>
  <c r="F1526"/>
  <c r="J1525"/>
  <c r="H1525"/>
  <c r="F1525"/>
  <c r="J1524"/>
  <c r="H1524"/>
  <c r="F1524"/>
  <c r="J1523"/>
  <c r="H1523"/>
  <c r="F1523"/>
  <c r="J1522"/>
  <c r="H1522"/>
  <c r="F1522"/>
  <c r="J1521"/>
  <c r="H1521"/>
  <c r="F1521"/>
  <c r="J1520"/>
  <c r="H1520"/>
  <c r="F1520"/>
  <c r="J1519"/>
  <c r="H1519"/>
  <c r="F1519"/>
  <c r="J1518"/>
  <c r="H1518"/>
  <c r="F1518"/>
  <c r="J1517"/>
  <c r="H1517"/>
  <c r="F1517"/>
  <c r="J1516"/>
  <c r="H1516"/>
  <c r="F1516"/>
  <c r="J1515"/>
  <c r="H1515"/>
  <c r="F1515"/>
  <c r="J1514"/>
  <c r="H1514"/>
  <c r="F1514"/>
  <c r="J1513"/>
  <c r="H1513"/>
  <c r="F1513"/>
  <c r="J1512"/>
  <c r="H1512"/>
  <c r="F1512"/>
  <c r="J1511"/>
  <c r="H1511"/>
  <c r="F1511"/>
  <c r="J1510"/>
  <c r="H1510"/>
  <c r="F1510"/>
  <c r="J1509"/>
  <c r="H1509"/>
  <c r="F1509"/>
  <c r="J1508"/>
  <c r="H1508"/>
  <c r="F1508"/>
  <c r="J1507"/>
  <c r="H1507"/>
  <c r="F1507"/>
  <c r="J1506"/>
  <c r="H1506"/>
  <c r="F1506"/>
  <c r="J1505"/>
  <c r="H1505"/>
  <c r="F1505"/>
  <c r="J1504"/>
  <c r="H1504"/>
  <c r="F1504"/>
  <c r="J1503"/>
  <c r="H1503"/>
  <c r="F1503"/>
  <c r="J1502"/>
  <c r="H1502"/>
  <c r="F1502"/>
  <c r="J1501"/>
  <c r="H1501"/>
  <c r="F1501"/>
  <c r="J1500"/>
  <c r="H1500"/>
  <c r="F1500"/>
  <c r="J1499"/>
  <c r="H1499"/>
  <c r="F1499"/>
  <c r="J1498"/>
  <c r="H1498"/>
  <c r="F1498"/>
  <c r="J1497"/>
  <c r="H1497"/>
  <c r="F1497"/>
  <c r="J1496"/>
  <c r="H1496"/>
  <c r="F1496"/>
  <c r="J1495"/>
  <c r="H1495"/>
  <c r="F1495"/>
  <c r="J1494"/>
  <c r="H1494"/>
  <c r="F1494"/>
  <c r="J1493"/>
  <c r="H1493"/>
  <c r="F1493"/>
  <c r="J1492"/>
  <c r="H1492"/>
  <c r="F1492"/>
  <c r="J1491"/>
  <c r="H1491"/>
  <c r="F1491"/>
  <c r="J1490"/>
  <c r="H1490"/>
  <c r="F1490"/>
  <c r="J1489"/>
  <c r="H1489"/>
  <c r="F1489"/>
  <c r="J1488"/>
  <c r="H1488"/>
  <c r="F1488"/>
  <c r="J1487"/>
  <c r="H1487"/>
  <c r="F1487"/>
  <c r="J1486"/>
  <c r="H1486"/>
  <c r="F1486"/>
  <c r="J1485"/>
  <c r="H1485"/>
  <c r="F1485"/>
  <c r="J1484"/>
  <c r="H1484"/>
  <c r="F1484"/>
  <c r="J1483"/>
  <c r="H1483"/>
  <c r="F1483"/>
  <c r="J1482"/>
  <c r="H1482"/>
  <c r="F1482"/>
  <c r="J1481"/>
  <c r="H1481"/>
  <c r="F1481"/>
  <c r="J1480"/>
  <c r="H1480"/>
  <c r="F1480"/>
  <c r="J1479"/>
  <c r="H1479"/>
  <c r="F1479"/>
  <c r="J1478"/>
  <c r="H1478"/>
  <c r="F1478"/>
  <c r="J1477"/>
  <c r="H1477"/>
  <c r="F1477"/>
  <c r="J1476"/>
  <c r="H1476"/>
  <c r="F1476"/>
  <c r="J1475"/>
  <c r="H1475"/>
  <c r="F1475"/>
  <c r="J1474"/>
  <c r="H1474"/>
  <c r="F1474"/>
  <c r="J1473"/>
  <c r="H1473"/>
  <c r="F1473"/>
  <c r="J1472"/>
  <c r="H1472"/>
  <c r="F1472"/>
  <c r="J1471"/>
  <c r="H1471"/>
  <c r="F1471"/>
  <c r="J1470"/>
  <c r="H1470"/>
  <c r="F1470"/>
  <c r="J1469"/>
  <c r="H1469"/>
  <c r="F1469"/>
  <c r="J1468"/>
  <c r="H1468"/>
  <c r="F1468"/>
  <c r="J1467"/>
  <c r="H1467"/>
  <c r="F1467"/>
  <c r="J1466"/>
  <c r="H1466"/>
  <c r="F1466"/>
  <c r="J1465"/>
  <c r="H1465"/>
  <c r="F1465"/>
  <c r="J1464"/>
  <c r="H1464"/>
  <c r="F1464"/>
  <c r="J1463"/>
  <c r="H1463"/>
  <c r="F1463"/>
  <c r="J1462"/>
  <c r="H1462"/>
  <c r="F1462"/>
  <c r="J1461"/>
  <c r="H1461"/>
  <c r="F1461"/>
  <c r="J1460"/>
  <c r="H1460"/>
  <c r="F1460"/>
  <c r="J1459"/>
  <c r="H1459"/>
  <c r="F1459"/>
  <c r="J1458"/>
  <c r="H1458"/>
  <c r="F1458"/>
  <c r="J1457"/>
  <c r="H1457"/>
  <c r="F1457"/>
  <c r="J1456"/>
  <c r="H1456"/>
  <c r="F1456"/>
  <c r="J1455"/>
  <c r="H1455"/>
  <c r="F1455"/>
  <c r="J1454"/>
  <c r="H1454"/>
  <c r="F1454"/>
  <c r="J1453"/>
  <c r="H1453"/>
  <c r="F1453"/>
  <c r="J1452"/>
  <c r="H1452"/>
  <c r="F1452"/>
  <c r="J1451"/>
  <c r="H1451"/>
  <c r="F1451"/>
  <c r="J1450"/>
  <c r="H1450"/>
  <c r="F1450"/>
  <c r="J1449"/>
  <c r="H1449"/>
  <c r="F1449"/>
  <c r="J1448"/>
  <c r="H1448"/>
  <c r="F1448"/>
  <c r="J1447"/>
  <c r="H1447"/>
  <c r="F1447"/>
  <c r="J1446"/>
  <c r="H1446"/>
  <c r="F1446"/>
  <c r="J1445"/>
  <c r="H1445"/>
  <c r="F1445"/>
  <c r="J1444"/>
  <c r="H1444"/>
  <c r="F1444"/>
  <c r="J1443"/>
  <c r="H1443"/>
  <c r="F1443"/>
  <c r="J1442"/>
  <c r="H1442"/>
  <c r="F1442"/>
  <c r="J1441"/>
  <c r="H1441"/>
  <c r="F1441"/>
  <c r="J1440"/>
  <c r="H1440"/>
  <c r="F1440"/>
  <c r="J1439"/>
  <c r="H1439"/>
  <c r="F1439"/>
  <c r="J1438"/>
  <c r="H1438"/>
  <c r="F1438"/>
  <c r="J1437"/>
  <c r="H1437"/>
  <c r="F1437"/>
  <c r="J1436"/>
  <c r="H1436"/>
  <c r="F1436"/>
  <c r="J1435"/>
  <c r="H1435"/>
  <c r="F1435"/>
  <c r="J1434"/>
  <c r="H1434"/>
  <c r="F1434"/>
  <c r="J1433"/>
  <c r="H1433"/>
  <c r="F1433"/>
  <c r="J1432"/>
  <c r="H1432"/>
  <c r="F1432"/>
  <c r="J1431"/>
  <c r="H1431"/>
  <c r="F1431"/>
  <c r="J1430"/>
  <c r="H1430"/>
  <c r="F1430"/>
  <c r="J1429"/>
  <c r="H1429"/>
  <c r="F1429"/>
  <c r="J1428"/>
  <c r="H1428"/>
  <c r="F1428"/>
  <c r="J1427"/>
  <c r="H1427"/>
  <c r="F1427"/>
  <c r="J1426"/>
  <c r="H1426"/>
  <c r="F1426"/>
  <c r="J1425"/>
  <c r="H1425"/>
  <c r="F1425"/>
  <c r="J1424"/>
  <c r="H1424"/>
  <c r="F1424"/>
  <c r="J1423"/>
  <c r="H1423"/>
  <c r="F1423"/>
  <c r="J1422"/>
  <c r="H1422"/>
  <c r="F1422"/>
  <c r="J1421"/>
  <c r="H1421"/>
  <c r="F1421"/>
  <c r="J1420"/>
  <c r="H1420"/>
  <c r="F1420"/>
  <c r="J1419"/>
  <c r="H1419"/>
  <c r="F1419"/>
  <c r="J1418"/>
  <c r="H1418"/>
  <c r="F1418"/>
  <c r="J1417"/>
  <c r="H1417"/>
  <c r="F1417"/>
  <c r="J1416"/>
  <c r="H1416"/>
  <c r="F1416"/>
  <c r="J1415"/>
  <c r="H1415"/>
  <c r="F1415"/>
  <c r="J1414"/>
  <c r="H1414"/>
  <c r="F1414"/>
  <c r="J1413"/>
  <c r="H1413"/>
  <c r="F1413"/>
  <c r="J1412"/>
  <c r="H1412"/>
  <c r="F1412"/>
  <c r="J1411"/>
  <c r="H1411"/>
  <c r="F1411"/>
  <c r="J1410"/>
  <c r="H1410"/>
  <c r="F1410"/>
  <c r="J1409"/>
  <c r="H1409"/>
  <c r="F1409"/>
  <c r="J1408"/>
  <c r="H1408"/>
  <c r="F1408"/>
  <c r="J1407"/>
  <c r="H1407"/>
  <c r="F1407"/>
  <c r="J1406"/>
  <c r="H1406"/>
  <c r="F1406"/>
  <c r="J1405"/>
  <c r="H1405"/>
  <c r="F1405"/>
  <c r="J1404"/>
  <c r="H1404"/>
  <c r="F1404"/>
  <c r="J1403"/>
  <c r="H1403"/>
  <c r="F1403"/>
  <c r="J1402"/>
  <c r="H1402"/>
  <c r="F1402"/>
  <c r="J1401"/>
  <c r="H1401"/>
  <c r="F1401"/>
  <c r="J1400"/>
  <c r="H1400"/>
  <c r="F1400"/>
  <c r="J1399"/>
  <c r="H1399"/>
  <c r="F1399"/>
  <c r="J1398"/>
  <c r="H1398"/>
  <c r="F1398"/>
  <c r="J1397"/>
  <c r="H1397"/>
  <c r="F1397"/>
  <c r="J1396"/>
  <c r="H1396"/>
  <c r="F1396"/>
  <c r="J1395"/>
  <c r="H1395"/>
  <c r="F1395"/>
  <c r="J1394"/>
  <c r="H1394"/>
  <c r="F1394"/>
  <c r="J1393"/>
  <c r="H1393"/>
  <c r="F1393"/>
  <c r="J1392"/>
  <c r="H1392"/>
  <c r="F1392"/>
  <c r="J1391"/>
  <c r="H1391"/>
  <c r="F1391"/>
  <c r="J1390"/>
  <c r="H1390"/>
  <c r="F1390"/>
  <c r="J1389"/>
  <c r="H1389"/>
  <c r="F1389"/>
  <c r="J1388"/>
  <c r="H1388"/>
  <c r="F1388"/>
  <c r="J1387"/>
  <c r="H1387"/>
  <c r="F1387"/>
  <c r="J1386"/>
  <c r="H1386"/>
  <c r="F1386"/>
  <c r="J1385"/>
  <c r="H1385"/>
  <c r="F1385"/>
  <c r="J1384"/>
  <c r="H1384"/>
  <c r="F1384"/>
  <c r="J1383"/>
  <c r="H1383"/>
  <c r="F1383"/>
  <c r="J1382"/>
  <c r="H1382"/>
  <c r="F1382"/>
  <c r="J1381"/>
  <c r="H1381"/>
  <c r="F1381"/>
  <c r="J1380"/>
  <c r="H1380"/>
  <c r="F1380"/>
  <c r="J1379"/>
  <c r="H1379"/>
  <c r="F1379"/>
  <c r="J1378"/>
  <c r="H1378"/>
  <c r="F1378"/>
  <c r="J1377"/>
  <c r="H1377"/>
  <c r="F1377"/>
  <c r="J1376"/>
  <c r="H1376"/>
  <c r="F1376"/>
  <c r="J1375"/>
  <c r="H1375"/>
  <c r="F1375"/>
  <c r="J1374"/>
  <c r="H1374"/>
  <c r="F1374"/>
  <c r="J1373"/>
  <c r="H1373"/>
  <c r="F1373"/>
  <c r="J1372"/>
  <c r="H1372"/>
  <c r="F1372"/>
  <c r="J1371"/>
  <c r="H1371"/>
  <c r="F1371"/>
  <c r="J1370"/>
  <c r="H1370"/>
  <c r="F1370"/>
  <c r="J1369"/>
  <c r="H1369"/>
  <c r="F1369"/>
  <c r="J1368"/>
  <c r="H1368"/>
  <c r="F1368"/>
  <c r="J1367"/>
  <c r="H1367"/>
  <c r="F1367"/>
  <c r="J1366"/>
  <c r="H1366"/>
  <c r="F1366"/>
  <c r="J1365"/>
  <c r="H1365"/>
  <c r="F1365"/>
  <c r="J1364"/>
  <c r="H1364"/>
  <c r="F1364"/>
  <c r="J1363"/>
  <c r="H1363"/>
  <c r="F1363"/>
  <c r="J1362"/>
  <c r="H1362"/>
  <c r="F1362"/>
  <c r="J1361"/>
  <c r="H1361"/>
  <c r="F1361"/>
  <c r="J1360"/>
  <c r="H1360"/>
  <c r="F1360"/>
  <c r="J1359"/>
  <c r="H1359"/>
  <c r="F1359"/>
  <c r="J1358"/>
  <c r="H1358"/>
  <c r="F1358"/>
  <c r="J1357"/>
  <c r="H1357"/>
  <c r="F1357"/>
  <c r="J1356"/>
  <c r="H1356"/>
  <c r="F1356"/>
  <c r="J1355"/>
  <c r="H1355"/>
  <c r="F1355"/>
  <c r="J1354"/>
  <c r="H1354"/>
  <c r="F1354"/>
  <c r="J1353"/>
  <c r="H1353"/>
  <c r="F1353"/>
  <c r="J1352"/>
  <c r="H1352"/>
  <c r="F1352"/>
  <c r="J1351"/>
  <c r="H1351"/>
  <c r="F1351"/>
  <c r="J1350"/>
  <c r="H1350"/>
  <c r="F1350"/>
  <c r="J1349"/>
  <c r="H1349"/>
  <c r="F1349"/>
  <c r="J1348"/>
  <c r="H1348"/>
  <c r="F1348"/>
  <c r="J1347"/>
  <c r="H1347"/>
  <c r="F1347"/>
  <c r="J1346"/>
  <c r="H1346"/>
  <c r="F1346"/>
  <c r="J1345"/>
  <c r="H1345"/>
  <c r="F1345"/>
  <c r="J1344"/>
  <c r="H1344"/>
  <c r="F1344"/>
  <c r="J1343"/>
  <c r="H1343"/>
  <c r="F1343"/>
  <c r="J1342"/>
  <c r="H1342"/>
  <c r="F1342"/>
  <c r="J1341"/>
  <c r="H1341"/>
  <c r="F1341"/>
  <c r="J1340"/>
  <c r="H1340"/>
  <c r="F1340"/>
  <c r="J1339"/>
  <c r="H1339"/>
  <c r="F1339"/>
  <c r="J1338"/>
  <c r="H1338"/>
  <c r="F1338"/>
  <c r="J1337"/>
  <c r="H1337"/>
  <c r="F1337"/>
  <c r="J1336"/>
  <c r="H1336"/>
  <c r="F1336"/>
  <c r="J1335"/>
  <c r="H1335"/>
  <c r="F1335"/>
  <c r="J1334"/>
  <c r="H1334"/>
  <c r="F1334"/>
  <c r="J1333"/>
  <c r="H1333"/>
  <c r="F1333"/>
  <c r="J1332"/>
  <c r="H1332"/>
  <c r="F1332"/>
  <c r="J1331"/>
  <c r="H1331"/>
  <c r="F1331"/>
  <c r="J1330"/>
  <c r="H1330"/>
  <c r="F1330"/>
  <c r="J1329"/>
  <c r="H1329"/>
  <c r="F1329"/>
  <c r="J1328"/>
  <c r="H1328"/>
  <c r="F1328"/>
  <c r="J1327"/>
  <c r="H1327"/>
  <c r="F1327"/>
  <c r="J1326"/>
  <c r="H1326"/>
  <c r="F1326"/>
  <c r="J1325"/>
  <c r="H1325"/>
  <c r="F1325"/>
  <c r="J1324"/>
  <c r="H1324"/>
  <c r="F1324"/>
  <c r="J1323"/>
  <c r="H1323"/>
  <c r="F1323"/>
  <c r="J1322"/>
  <c r="H1322"/>
  <c r="F1322"/>
  <c r="J1321"/>
  <c r="H1321"/>
  <c r="F1321"/>
  <c r="J1320"/>
  <c r="H1320"/>
  <c r="F1320"/>
  <c r="J1319"/>
  <c r="H1319"/>
  <c r="F1319"/>
  <c r="J1318"/>
  <c r="H1318"/>
  <c r="F1318"/>
  <c r="J1317"/>
  <c r="H1317"/>
  <c r="F1317"/>
  <c r="J1316"/>
  <c r="H1316"/>
  <c r="F1316"/>
  <c r="J1315"/>
  <c r="H1315"/>
  <c r="F1315"/>
  <c r="J1314"/>
  <c r="H1314"/>
  <c r="F1314"/>
  <c r="J1313"/>
  <c r="H1313"/>
  <c r="F1313"/>
  <c r="J1312"/>
  <c r="H1312"/>
  <c r="F1312"/>
  <c r="J1311"/>
  <c r="H1311"/>
  <c r="F1311"/>
  <c r="J1310"/>
  <c r="H1310"/>
  <c r="F1310"/>
  <c r="J1309"/>
  <c r="H1309"/>
  <c r="F1309"/>
  <c r="J1308"/>
  <c r="H1308"/>
  <c r="F1308"/>
  <c r="J1307"/>
  <c r="H1307"/>
  <c r="F1307"/>
  <c r="J1306"/>
  <c r="H1306"/>
  <c r="F1306"/>
  <c r="J1305"/>
  <c r="H1305"/>
  <c r="F1305"/>
  <c r="J1304"/>
  <c r="H1304"/>
  <c r="F1304"/>
  <c r="J1303"/>
  <c r="H1303"/>
  <c r="F1303"/>
  <c r="J1302"/>
  <c r="H1302"/>
  <c r="F1302"/>
  <c r="J1301"/>
  <c r="H1301"/>
  <c r="F1301"/>
  <c r="J1300"/>
  <c r="H1300"/>
  <c r="F1300"/>
  <c r="J1299"/>
  <c r="H1299"/>
  <c r="F1299"/>
  <c r="J1298"/>
  <c r="H1298"/>
  <c r="F1298"/>
  <c r="J1297"/>
  <c r="H1297"/>
  <c r="F1297"/>
  <c r="J1296"/>
  <c r="H1296"/>
  <c r="F1296"/>
  <c r="J1295"/>
  <c r="H1295"/>
  <c r="F1295"/>
  <c r="J1294"/>
  <c r="H1294"/>
  <c r="F1294"/>
  <c r="J1293"/>
  <c r="H1293"/>
  <c r="F1293"/>
  <c r="J1292"/>
  <c r="H1292"/>
  <c r="F1292"/>
  <c r="J1291"/>
  <c r="H1291"/>
  <c r="F1291"/>
  <c r="J1290"/>
  <c r="H1290"/>
  <c r="F1290"/>
  <c r="J1289"/>
  <c r="H1289"/>
  <c r="F1289"/>
  <c r="J1288"/>
  <c r="H1288"/>
  <c r="F1288"/>
  <c r="J1287"/>
  <c r="H1287"/>
  <c r="F1287"/>
  <c r="J1286"/>
  <c r="H1286"/>
  <c r="F1286"/>
  <c r="J1285"/>
  <c r="H1285"/>
  <c r="F1285"/>
  <c r="J1284"/>
  <c r="H1284"/>
  <c r="F1284"/>
  <c r="J1283"/>
  <c r="H1283"/>
  <c r="F1283"/>
  <c r="J1282"/>
  <c r="H1282"/>
  <c r="F1282"/>
  <c r="J1281"/>
  <c r="H1281"/>
  <c r="F1281"/>
  <c r="J1280"/>
  <c r="H1280"/>
  <c r="F1280"/>
  <c r="J1279"/>
  <c r="H1279"/>
  <c r="F1279"/>
  <c r="J1278"/>
  <c r="H1278"/>
  <c r="F1278"/>
  <c r="J1277"/>
  <c r="H1277"/>
  <c r="F1277"/>
  <c r="J1276"/>
  <c r="H1276"/>
  <c r="F1276"/>
  <c r="J1275"/>
  <c r="H1275"/>
  <c r="F1275"/>
  <c r="J1274"/>
  <c r="H1274"/>
  <c r="F1274"/>
  <c r="J1273"/>
  <c r="H1273"/>
  <c r="F1273"/>
  <c r="J1272"/>
  <c r="H1272"/>
  <c r="F1272"/>
  <c r="J1271"/>
  <c r="H1271"/>
  <c r="F1271"/>
  <c r="J1270"/>
  <c r="H1270"/>
  <c r="F1270"/>
  <c r="J1269"/>
  <c r="H1269"/>
  <c r="F1269"/>
  <c r="J1268"/>
  <c r="H1268"/>
  <c r="F1268"/>
  <c r="J1267"/>
  <c r="H1267"/>
  <c r="F1267"/>
  <c r="J1266"/>
  <c r="H1266"/>
  <c r="F1266"/>
  <c r="J1265"/>
  <c r="H1265"/>
  <c r="F1265"/>
  <c r="J1264"/>
  <c r="H1264"/>
  <c r="F1264"/>
  <c r="J1263"/>
  <c r="H1263"/>
  <c r="F1263"/>
  <c r="J1262"/>
  <c r="H1262"/>
  <c r="F1262"/>
  <c r="J1261"/>
  <c r="H1261"/>
  <c r="F1261"/>
  <c r="J1260"/>
  <c r="H1260"/>
  <c r="F1260"/>
  <c r="J1259"/>
  <c r="H1259"/>
  <c r="F1259"/>
  <c r="J1258"/>
  <c r="H1258"/>
  <c r="F1258"/>
  <c r="J1257"/>
  <c r="H1257"/>
  <c r="F1257"/>
  <c r="J1256"/>
  <c r="H1256"/>
  <c r="F1256"/>
  <c r="J1255"/>
  <c r="H1255"/>
  <c r="F1255"/>
  <c r="J1254"/>
  <c r="H1254"/>
  <c r="F1254"/>
  <c r="J1253"/>
  <c r="H1253"/>
  <c r="F1253"/>
  <c r="J1252"/>
  <c r="H1252"/>
  <c r="F1252"/>
  <c r="J1251"/>
  <c r="H1251"/>
  <c r="F1251"/>
  <c r="J1250"/>
  <c r="H1250"/>
  <c r="F1250"/>
  <c r="J1249"/>
  <c r="H1249"/>
  <c r="F1249"/>
  <c r="J1248"/>
  <c r="H1248"/>
  <c r="F1248"/>
  <c r="J1247"/>
  <c r="H1247"/>
  <c r="F1247"/>
  <c r="J1246"/>
  <c r="H1246"/>
  <c r="F1246"/>
  <c r="J1245"/>
  <c r="H1245"/>
  <c r="F1245"/>
  <c r="J1244"/>
  <c r="H1244"/>
  <c r="F1244"/>
  <c r="J1243"/>
  <c r="H1243"/>
  <c r="F1243"/>
  <c r="J1242"/>
  <c r="H1242"/>
  <c r="F1242"/>
  <c r="J1241"/>
  <c r="H1241"/>
  <c r="F1241"/>
  <c r="J1240"/>
  <c r="H1240"/>
  <c r="F1240"/>
  <c r="J1239"/>
  <c r="H1239"/>
  <c r="F1239"/>
  <c r="J1238"/>
  <c r="H1238"/>
  <c r="F1238"/>
  <c r="J1237"/>
  <c r="H1237"/>
  <c r="F1237"/>
  <c r="J1236"/>
  <c r="H1236"/>
  <c r="F1236"/>
  <c r="J1235"/>
  <c r="H1235"/>
  <c r="F1235"/>
  <c r="J1234"/>
  <c r="H1234"/>
  <c r="F1234"/>
  <c r="J1233"/>
  <c r="H1233"/>
  <c r="F1233"/>
  <c r="J1232"/>
  <c r="H1232"/>
  <c r="F1232"/>
  <c r="J1231"/>
  <c r="H1231"/>
  <c r="F1231"/>
  <c r="J1230"/>
  <c r="H1230"/>
  <c r="F1230"/>
  <c r="J1229"/>
  <c r="H1229"/>
  <c r="F1229"/>
  <c r="J1228"/>
  <c r="H1228"/>
  <c r="F1228"/>
  <c r="J1227"/>
  <c r="H1227"/>
  <c r="F1227"/>
  <c r="J1226"/>
  <c r="H1226"/>
  <c r="F1226"/>
  <c r="J1225"/>
  <c r="H1225"/>
  <c r="F1225"/>
  <c r="J1224"/>
  <c r="H1224"/>
  <c r="F1224"/>
  <c r="J1223"/>
  <c r="H1223"/>
  <c r="F1223"/>
  <c r="J1222"/>
  <c r="H1222"/>
  <c r="F1222"/>
  <c r="J1221"/>
  <c r="H1221"/>
  <c r="F1221"/>
  <c r="J1220"/>
  <c r="H1220"/>
  <c r="F1220"/>
  <c r="J1219"/>
  <c r="H1219"/>
  <c r="F1219"/>
  <c r="J1218"/>
  <c r="H1218"/>
  <c r="F1218"/>
  <c r="J1217"/>
  <c r="H1217"/>
  <c r="F1217"/>
  <c r="J1216"/>
  <c r="H1216"/>
  <c r="F1216"/>
  <c r="J1215"/>
  <c r="H1215"/>
  <c r="F1215"/>
  <c r="J1214"/>
  <c r="H1214"/>
  <c r="F1214"/>
  <c r="J1213"/>
  <c r="H1213"/>
  <c r="F1213"/>
  <c r="J1212"/>
  <c r="H1212"/>
  <c r="F1212"/>
  <c r="J1211"/>
  <c r="H1211"/>
  <c r="F1211"/>
  <c r="J1210"/>
  <c r="H1210"/>
  <c r="F1210"/>
  <c r="J1209"/>
  <c r="H1209"/>
  <c r="F1209"/>
  <c r="J1208"/>
  <c r="H1208"/>
  <c r="F1208"/>
  <c r="J1207"/>
  <c r="H1207"/>
  <c r="F1207"/>
  <c r="J1206"/>
  <c r="H1206"/>
  <c r="F1206"/>
  <c r="J1205"/>
  <c r="H1205"/>
  <c r="F1205"/>
  <c r="J1204"/>
  <c r="H1204"/>
  <c r="F1204"/>
  <c r="J1203"/>
  <c r="H1203"/>
  <c r="F1203"/>
  <c r="J1202"/>
  <c r="H1202"/>
  <c r="F1202"/>
  <c r="J1201"/>
  <c r="H1201"/>
  <c r="F1201"/>
  <c r="J1200"/>
  <c r="H1200"/>
  <c r="F1200"/>
  <c r="J1199"/>
  <c r="H1199"/>
  <c r="F1199"/>
  <c r="J1198"/>
  <c r="H1198"/>
  <c r="F1198"/>
  <c r="J1197"/>
  <c r="H1197"/>
  <c r="F1197"/>
  <c r="J1196"/>
  <c r="H1196"/>
  <c r="F1196"/>
  <c r="J1195"/>
  <c r="H1195"/>
  <c r="F1195"/>
  <c r="J1194"/>
  <c r="H1194"/>
  <c r="F1194"/>
  <c r="J1193"/>
  <c r="H1193"/>
  <c r="F1193"/>
  <c r="J1192"/>
  <c r="H1192"/>
  <c r="F1192"/>
  <c r="J1191"/>
  <c r="H1191"/>
  <c r="F1191"/>
  <c r="J1190"/>
  <c r="H1190"/>
  <c r="F1190"/>
  <c r="J1189"/>
  <c r="H1189"/>
  <c r="F1189"/>
  <c r="J1188"/>
  <c r="H1188"/>
  <c r="F1188"/>
  <c r="J1187"/>
  <c r="H1187"/>
  <c r="F1187"/>
  <c r="J1186"/>
  <c r="H1186"/>
  <c r="F1186"/>
  <c r="J1185"/>
  <c r="H1185"/>
  <c r="F1185"/>
  <c r="J1184"/>
  <c r="H1184"/>
  <c r="F1184"/>
  <c r="J1183"/>
  <c r="H1183"/>
  <c r="F1183"/>
  <c r="J1182"/>
  <c r="H1182"/>
  <c r="F1182"/>
  <c r="J1181"/>
  <c r="H1181"/>
  <c r="F1181"/>
  <c r="J1180"/>
  <c r="H1180"/>
  <c r="F1180"/>
  <c r="J1179"/>
  <c r="H1179"/>
  <c r="F1179"/>
  <c r="J1178"/>
  <c r="H1178"/>
  <c r="F1178"/>
  <c r="J1177"/>
  <c r="H1177"/>
  <c r="F1177"/>
  <c r="J1176"/>
  <c r="H1176"/>
  <c r="F1176"/>
  <c r="J1175"/>
  <c r="H1175"/>
  <c r="F1175"/>
  <c r="J1174"/>
  <c r="H1174"/>
  <c r="F1174"/>
  <c r="J1173"/>
  <c r="H1173"/>
  <c r="F1173"/>
  <c r="J1172"/>
  <c r="H1172"/>
  <c r="F1172"/>
  <c r="J1171"/>
  <c r="H1171"/>
  <c r="F1171"/>
  <c r="J1170"/>
  <c r="H1170"/>
  <c r="F1170"/>
  <c r="J1169"/>
  <c r="H1169"/>
  <c r="F1169"/>
  <c r="J1168"/>
  <c r="H1168"/>
  <c r="F1168"/>
  <c r="J1167"/>
  <c r="H1167"/>
  <c r="F1167"/>
  <c r="J1166"/>
  <c r="H1166"/>
  <c r="F1166"/>
  <c r="J1165"/>
  <c r="H1165"/>
  <c r="F1165"/>
  <c r="J1164"/>
  <c r="H1164"/>
  <c r="F1164"/>
  <c r="J1163"/>
  <c r="H1163"/>
  <c r="F1163"/>
  <c r="J1162"/>
  <c r="H1162"/>
  <c r="F1162"/>
  <c r="J1161"/>
  <c r="H1161"/>
  <c r="F1161"/>
  <c r="J1160"/>
  <c r="H1160"/>
  <c r="F1160"/>
  <c r="J1159"/>
  <c r="H1159"/>
  <c r="F1159"/>
  <c r="J1158"/>
  <c r="H1158"/>
  <c r="F1158"/>
  <c r="J1157"/>
  <c r="H1157"/>
  <c r="F1157"/>
  <c r="J1156"/>
  <c r="H1156"/>
  <c r="F1156"/>
  <c r="J1155"/>
  <c r="H1155"/>
  <c r="F1155"/>
  <c r="J1154"/>
  <c r="H1154"/>
  <c r="F1154"/>
  <c r="J1153"/>
  <c r="H1153"/>
  <c r="F1153"/>
  <c r="J1152"/>
  <c r="H1152"/>
  <c r="F1152"/>
  <c r="J1151"/>
  <c r="H1151"/>
  <c r="F1151"/>
  <c r="J1150"/>
  <c r="H1150"/>
  <c r="F1150"/>
  <c r="J1149"/>
  <c r="H1149"/>
  <c r="F1149"/>
  <c r="J1148"/>
  <c r="H1148"/>
  <c r="F1148"/>
  <c r="J1147"/>
  <c r="H1147"/>
  <c r="F1147"/>
  <c r="J1146"/>
  <c r="H1146"/>
  <c r="F1146"/>
  <c r="J1145"/>
  <c r="H1145"/>
  <c r="F1145"/>
  <c r="J1144"/>
  <c r="H1144"/>
  <c r="F1144"/>
  <c r="J1143"/>
  <c r="H1143"/>
  <c r="F1143"/>
  <c r="J1142"/>
  <c r="H1142"/>
  <c r="F1142"/>
  <c r="J1141"/>
  <c r="H1141"/>
  <c r="F1141"/>
  <c r="J1140"/>
  <c r="H1140"/>
  <c r="F1140"/>
  <c r="J1139"/>
  <c r="H1139"/>
  <c r="F1139"/>
  <c r="J1138"/>
  <c r="H1138"/>
  <c r="F1138"/>
  <c r="J1137"/>
  <c r="H1137"/>
  <c r="F1137"/>
  <c r="J1136"/>
  <c r="H1136"/>
  <c r="F1136"/>
  <c r="J1135"/>
  <c r="H1135"/>
  <c r="F1135"/>
  <c r="J1134"/>
  <c r="H1134"/>
  <c r="F1134"/>
  <c r="J1133"/>
  <c r="H1133"/>
  <c r="F1133"/>
  <c r="J1132"/>
  <c r="H1132"/>
  <c r="F1132"/>
  <c r="J1131"/>
  <c r="H1131"/>
  <c r="F1131"/>
  <c r="J1130"/>
  <c r="H1130"/>
  <c r="F1130"/>
  <c r="J1129"/>
  <c r="H1129"/>
  <c r="F1129"/>
  <c r="J1128"/>
  <c r="H1128"/>
  <c r="F1128"/>
  <c r="J1127"/>
  <c r="H1127"/>
  <c r="F1127"/>
  <c r="J1126"/>
  <c r="H1126"/>
  <c r="F1126"/>
  <c r="J1125"/>
  <c r="H1125"/>
  <c r="F1125"/>
  <c r="J1124"/>
  <c r="H1124"/>
  <c r="F1124"/>
  <c r="J1123"/>
  <c r="H1123"/>
  <c r="F1123"/>
  <c r="J1122"/>
  <c r="H1122"/>
  <c r="F1122"/>
  <c r="J1121"/>
  <c r="H1121"/>
  <c r="F1121"/>
  <c r="J1120"/>
  <c r="H1120"/>
  <c r="F1120"/>
  <c r="J1119"/>
  <c r="H1119"/>
  <c r="F1119"/>
  <c r="J1118"/>
  <c r="H1118"/>
  <c r="F1118"/>
  <c r="J1117"/>
  <c r="H1117"/>
  <c r="F1117"/>
  <c r="J1116"/>
  <c r="H1116"/>
  <c r="F1116"/>
  <c r="J1115"/>
  <c r="H1115"/>
  <c r="F1115"/>
  <c r="J1114"/>
  <c r="H1114"/>
  <c r="F1114"/>
  <c r="J1113"/>
  <c r="H1113"/>
  <c r="F1113"/>
  <c r="J1112"/>
  <c r="H1112"/>
  <c r="F1112"/>
  <c r="J1111"/>
  <c r="H1111"/>
  <c r="F1111"/>
  <c r="J1110"/>
  <c r="H1110"/>
  <c r="F1110"/>
  <c r="J1109"/>
  <c r="H1109"/>
  <c r="F1109"/>
  <c r="J1108"/>
  <c r="H1108"/>
  <c r="F1108"/>
  <c r="J1107"/>
  <c r="H1107"/>
  <c r="F1107"/>
  <c r="J1106"/>
  <c r="H1106"/>
  <c r="F1106"/>
  <c r="J1105"/>
  <c r="H1105"/>
  <c r="F1105"/>
  <c r="J1104"/>
  <c r="H1104"/>
  <c r="F1104"/>
  <c r="J1103"/>
  <c r="H1103"/>
  <c r="F1103"/>
  <c r="J1102"/>
  <c r="H1102"/>
  <c r="F1102"/>
  <c r="J1101"/>
  <c r="H1101"/>
  <c r="F1101"/>
  <c r="J1100"/>
  <c r="H1100"/>
  <c r="F1100"/>
  <c r="J1099"/>
  <c r="H1099"/>
  <c r="F1099"/>
  <c r="J1098"/>
  <c r="H1098"/>
  <c r="F1098"/>
  <c r="J1097"/>
  <c r="H1097"/>
  <c r="F1097"/>
  <c r="J1096"/>
  <c r="H1096"/>
  <c r="F1096"/>
  <c r="J1095"/>
  <c r="H1095"/>
  <c r="F1095"/>
  <c r="J1094"/>
  <c r="H1094"/>
  <c r="F1094"/>
  <c r="J1093"/>
  <c r="H1093"/>
  <c r="F1093"/>
  <c r="J1092"/>
  <c r="H1092"/>
  <c r="F1092"/>
  <c r="J1091"/>
  <c r="H1091"/>
  <c r="F1091"/>
  <c r="J1090"/>
  <c r="H1090"/>
  <c r="F1090"/>
  <c r="J1089"/>
  <c r="H1089"/>
  <c r="F1089"/>
  <c r="J1088"/>
  <c r="H1088"/>
  <c r="F1088"/>
  <c r="J1087"/>
  <c r="H1087"/>
  <c r="F1087"/>
  <c r="J1086"/>
  <c r="H1086"/>
  <c r="F1086"/>
  <c r="J1085"/>
  <c r="H1085"/>
  <c r="F1085"/>
  <c r="J1084"/>
  <c r="H1084"/>
  <c r="F1084"/>
  <c r="J1083"/>
  <c r="H1083"/>
  <c r="F1083"/>
  <c r="J1082"/>
  <c r="H1082"/>
  <c r="F1082"/>
  <c r="J1081"/>
  <c r="H1081"/>
  <c r="F1081"/>
  <c r="J1080"/>
  <c r="H1080"/>
  <c r="F1080"/>
  <c r="J1079"/>
  <c r="H1079"/>
  <c r="F1079"/>
  <c r="J1078"/>
  <c r="H1078"/>
  <c r="F1078"/>
  <c r="J1077"/>
  <c r="H1077"/>
  <c r="F1077"/>
  <c r="J1076"/>
  <c r="H1076"/>
  <c r="F1076"/>
  <c r="J1075"/>
  <c r="H1075"/>
  <c r="F1075"/>
  <c r="J1074"/>
  <c r="H1074"/>
  <c r="F1074"/>
  <c r="J1073"/>
  <c r="H1073"/>
  <c r="F1073"/>
  <c r="J1072"/>
  <c r="H1072"/>
  <c r="F1072"/>
  <c r="J1071"/>
  <c r="H1071"/>
  <c r="F1071"/>
  <c r="J1070"/>
  <c r="H1070"/>
  <c r="F1070"/>
  <c r="J1069"/>
  <c r="H1069"/>
  <c r="F1069"/>
  <c r="J1068"/>
  <c r="H1068"/>
  <c r="F1068"/>
  <c r="J1067"/>
  <c r="H1067"/>
  <c r="F1067"/>
  <c r="J1066"/>
  <c r="H1066"/>
  <c r="F1066"/>
  <c r="J1065"/>
  <c r="H1065"/>
  <c r="F1065"/>
  <c r="J1064"/>
  <c r="H1064"/>
  <c r="F1064"/>
  <c r="J1063"/>
  <c r="H1063"/>
  <c r="F1063"/>
  <c r="J1062"/>
  <c r="H1062"/>
  <c r="F1062"/>
  <c r="J1061"/>
  <c r="H1061"/>
  <c r="F1061"/>
  <c r="J1060"/>
  <c r="H1060"/>
  <c r="F1060"/>
  <c r="J1059"/>
  <c r="H1059"/>
  <c r="F1059"/>
  <c r="J1058"/>
  <c r="H1058"/>
  <c r="F1058"/>
  <c r="J1057"/>
  <c r="H1057"/>
  <c r="F1057"/>
  <c r="J1056"/>
  <c r="H1056"/>
  <c r="F1056"/>
  <c r="J1055"/>
  <c r="H1055"/>
  <c r="F1055"/>
  <c r="J1054"/>
  <c r="H1054"/>
  <c r="F1054"/>
  <c r="J1053"/>
  <c r="H1053"/>
  <c r="F1053"/>
  <c r="J1052"/>
  <c r="H1052"/>
  <c r="F1052"/>
  <c r="J1051"/>
  <c r="H1051"/>
  <c r="F1051"/>
  <c r="J1050"/>
  <c r="H1050"/>
  <c r="F1050"/>
  <c r="J1049"/>
  <c r="H1049"/>
  <c r="F1049"/>
  <c r="J1048"/>
  <c r="H1048"/>
  <c r="F1048"/>
  <c r="J1047"/>
  <c r="H1047"/>
  <c r="F1047"/>
  <c r="J1046"/>
  <c r="H1046"/>
  <c r="F1046"/>
  <c r="J1045"/>
  <c r="H1045"/>
  <c r="F1045"/>
  <c r="J1044"/>
  <c r="H1044"/>
  <c r="F1044"/>
  <c r="J1043"/>
  <c r="H1043"/>
  <c r="F1043"/>
  <c r="J1042"/>
  <c r="H1042"/>
  <c r="F1042"/>
  <c r="J1041"/>
  <c r="H1041"/>
  <c r="F1041"/>
  <c r="J1040"/>
  <c r="H1040"/>
  <c r="F1040"/>
  <c r="J1039"/>
  <c r="H1039"/>
  <c r="F1039"/>
  <c r="J1038"/>
  <c r="H1038"/>
  <c r="F1038"/>
  <c r="J1037"/>
  <c r="H1037"/>
  <c r="F1037"/>
  <c r="J1036"/>
  <c r="H1036"/>
  <c r="F1036"/>
  <c r="J1035"/>
  <c r="H1035"/>
  <c r="F1035"/>
  <c r="J1034"/>
  <c r="H1034"/>
  <c r="F1034"/>
  <c r="J1033"/>
  <c r="H1033"/>
  <c r="F1033"/>
  <c r="J1032"/>
  <c r="H1032"/>
  <c r="F1032"/>
  <c r="J1031"/>
  <c r="H1031"/>
  <c r="F1031"/>
  <c r="J1030"/>
  <c r="H1030"/>
  <c r="F1030"/>
  <c r="J1029"/>
  <c r="H1029"/>
  <c r="F1029"/>
  <c r="J1028"/>
  <c r="H1028"/>
  <c r="F1028"/>
  <c r="J1027"/>
  <c r="H1027"/>
  <c r="F1027"/>
  <c r="J1026"/>
  <c r="H1026"/>
  <c r="F1026"/>
  <c r="J1025"/>
  <c r="H1025"/>
  <c r="F1025"/>
  <c r="J1024"/>
  <c r="H1024"/>
  <c r="F1024"/>
  <c r="J1023"/>
  <c r="H1023"/>
  <c r="F1023"/>
  <c r="J1022"/>
  <c r="H1022"/>
  <c r="F1022"/>
  <c r="J1021"/>
  <c r="H1021"/>
  <c r="F1021"/>
  <c r="J1020"/>
  <c r="H1020"/>
  <c r="F1020"/>
  <c r="J1019"/>
  <c r="H1019"/>
  <c r="F1019"/>
  <c r="J1018"/>
  <c r="H1018"/>
  <c r="F1018"/>
  <c r="J1017"/>
  <c r="H1017"/>
  <c r="F1017"/>
  <c r="J1016"/>
  <c r="H1016"/>
  <c r="F1016"/>
  <c r="J1015"/>
  <c r="H1015"/>
  <c r="F1015"/>
  <c r="J1014"/>
  <c r="H1014"/>
  <c r="F1014"/>
  <c r="J1013"/>
  <c r="H1013"/>
  <c r="F1013"/>
  <c r="J1012"/>
  <c r="H1012"/>
  <c r="F1012"/>
  <c r="J1011"/>
  <c r="H1011"/>
  <c r="F1011"/>
  <c r="J1010"/>
  <c r="H1010"/>
  <c r="F1010"/>
  <c r="J1009"/>
  <c r="H1009"/>
  <c r="F1009"/>
  <c r="J1008"/>
  <c r="H1008"/>
  <c r="F1008"/>
  <c r="J1007"/>
  <c r="H1007"/>
  <c r="F1007"/>
  <c r="J1006"/>
  <c r="H1006"/>
  <c r="F1006"/>
  <c r="J1005"/>
  <c r="H1005"/>
  <c r="F1005"/>
  <c r="J1004"/>
  <c r="H1004"/>
  <c r="F1004"/>
  <c r="J1003"/>
  <c r="H1003"/>
  <c r="F1003"/>
  <c r="J1002"/>
  <c r="H1002"/>
  <c r="F1002"/>
  <c r="J1001"/>
  <c r="H1001"/>
  <c r="F1001"/>
  <c r="J1000"/>
  <c r="H1000"/>
  <c r="F1000"/>
  <c r="J999"/>
  <c r="H999"/>
  <c r="F999"/>
  <c r="J998"/>
  <c r="H998"/>
  <c r="F998"/>
  <c r="J997"/>
  <c r="H997"/>
  <c r="F997"/>
  <c r="J996"/>
  <c r="H996"/>
  <c r="F996"/>
  <c r="J995"/>
  <c r="H995"/>
  <c r="F995"/>
  <c r="J994"/>
  <c r="H994"/>
  <c r="F994"/>
  <c r="J993"/>
  <c r="H993"/>
  <c r="F993"/>
  <c r="J992"/>
  <c r="H992"/>
  <c r="F992"/>
  <c r="J991"/>
  <c r="H991"/>
  <c r="F991"/>
  <c r="J990"/>
  <c r="H990"/>
  <c r="F990"/>
  <c r="J989"/>
  <c r="H989"/>
  <c r="F989"/>
  <c r="J988"/>
  <c r="H988"/>
  <c r="F988"/>
  <c r="J987"/>
  <c r="H987"/>
  <c r="F987"/>
  <c r="J986"/>
  <c r="H986"/>
  <c r="F986"/>
  <c r="J985"/>
  <c r="H985"/>
  <c r="F985"/>
  <c r="J984"/>
  <c r="H984"/>
  <c r="F984"/>
  <c r="J983"/>
  <c r="H983"/>
  <c r="F983"/>
  <c r="J982"/>
  <c r="H982"/>
  <c r="F982"/>
  <c r="J981"/>
  <c r="H981"/>
  <c r="F981"/>
  <c r="J980"/>
  <c r="H980"/>
  <c r="F980"/>
  <c r="J979"/>
  <c r="H979"/>
  <c r="F979"/>
  <c r="J978"/>
  <c r="H978"/>
  <c r="F978"/>
  <c r="J977"/>
  <c r="H977"/>
  <c r="F977"/>
  <c r="J976"/>
  <c r="H976"/>
  <c r="F976"/>
  <c r="J975"/>
  <c r="H975"/>
  <c r="F975"/>
  <c r="J974"/>
  <c r="H974"/>
  <c r="F974"/>
  <c r="J973"/>
  <c r="H973"/>
  <c r="F973"/>
  <c r="J972"/>
  <c r="H972"/>
  <c r="F972"/>
  <c r="J971"/>
  <c r="H971"/>
  <c r="F971"/>
  <c r="J970"/>
  <c r="H970"/>
  <c r="F970"/>
  <c r="J969"/>
  <c r="H969"/>
  <c r="F969"/>
  <c r="J968"/>
  <c r="H968"/>
  <c r="F968"/>
  <c r="J967"/>
  <c r="H967"/>
  <c r="F967"/>
  <c r="J966"/>
  <c r="H966"/>
  <c r="F966"/>
  <c r="J965"/>
  <c r="H965"/>
  <c r="F965"/>
  <c r="J964"/>
  <c r="H964"/>
  <c r="F964"/>
  <c r="J963"/>
  <c r="H963"/>
  <c r="F963"/>
  <c r="J962"/>
  <c r="H962"/>
  <c r="F962"/>
  <c r="J961"/>
  <c r="H961"/>
  <c r="F961"/>
  <c r="J960"/>
  <c r="H960"/>
  <c r="F960"/>
  <c r="J959"/>
  <c r="H959"/>
  <c r="F959"/>
  <c r="J958"/>
  <c r="H958"/>
  <c r="F958"/>
  <c r="J957"/>
  <c r="H957"/>
  <c r="F957"/>
  <c r="J956"/>
  <c r="H956"/>
  <c r="F956"/>
  <c r="J955"/>
  <c r="H955"/>
  <c r="F955"/>
  <c r="J954"/>
  <c r="H954"/>
  <c r="F954"/>
  <c r="J953"/>
  <c r="H953"/>
  <c r="F953"/>
  <c r="J952"/>
  <c r="H952"/>
  <c r="F952"/>
  <c r="J951"/>
  <c r="H951"/>
  <c r="F951"/>
  <c r="J950"/>
  <c r="H950"/>
  <c r="F950"/>
  <c r="J949"/>
  <c r="H949"/>
  <c r="F949"/>
  <c r="J948"/>
  <c r="H948"/>
  <c r="F948"/>
  <c r="J947"/>
  <c r="H947"/>
  <c r="F947"/>
  <c r="J946"/>
  <c r="H946"/>
  <c r="F946"/>
  <c r="J945"/>
  <c r="H945"/>
  <c r="F945"/>
  <c r="J944"/>
  <c r="H944"/>
  <c r="F944"/>
  <c r="J943"/>
  <c r="H943"/>
  <c r="F943"/>
  <c r="J942"/>
  <c r="H942"/>
  <c r="F942"/>
  <c r="J941"/>
  <c r="H941"/>
  <c r="F941"/>
  <c r="J940"/>
  <c r="H940"/>
  <c r="F940"/>
  <c r="J939"/>
  <c r="H939"/>
  <c r="F939"/>
  <c r="J938"/>
  <c r="H938"/>
  <c r="F938"/>
  <c r="J937"/>
  <c r="H937"/>
  <c r="F937"/>
  <c r="J936"/>
  <c r="H936"/>
  <c r="F936"/>
  <c r="J935"/>
  <c r="H935"/>
  <c r="F935"/>
  <c r="J934"/>
  <c r="H934"/>
  <c r="F934"/>
  <c r="J933"/>
  <c r="H933"/>
  <c r="F933"/>
  <c r="J932"/>
  <c r="H932"/>
  <c r="F932"/>
  <c r="J931"/>
  <c r="H931"/>
  <c r="F931"/>
  <c r="J930"/>
  <c r="H930"/>
  <c r="F930"/>
  <c r="J929"/>
  <c r="H929"/>
  <c r="F929"/>
  <c r="J928"/>
  <c r="H928"/>
  <c r="F928"/>
  <c r="J927"/>
  <c r="H927"/>
  <c r="F927"/>
  <c r="J926"/>
  <c r="H926"/>
  <c r="F926"/>
  <c r="J925"/>
  <c r="H925"/>
  <c r="F925"/>
  <c r="J924"/>
  <c r="H924"/>
  <c r="F924"/>
  <c r="J923"/>
  <c r="H923"/>
  <c r="F923"/>
  <c r="J922"/>
  <c r="H922"/>
  <c r="F922"/>
  <c r="J921"/>
  <c r="H921"/>
  <c r="F921"/>
  <c r="J920"/>
  <c r="H920"/>
  <c r="F920"/>
  <c r="J919"/>
  <c r="H919"/>
  <c r="F919"/>
  <c r="J918"/>
  <c r="H918"/>
  <c r="F918"/>
  <c r="J917"/>
  <c r="H917"/>
  <c r="F917"/>
  <c r="J916"/>
  <c r="H916"/>
  <c r="F916"/>
  <c r="J915"/>
  <c r="H915"/>
  <c r="F915"/>
  <c r="J914"/>
  <c r="H914"/>
  <c r="F914"/>
  <c r="J913"/>
  <c r="H913"/>
  <c r="F913"/>
  <c r="O24"/>
  <c r="X8770"/>
  <c r="L8770"/>
  <c r="K8770"/>
  <c r="X8769"/>
  <c r="L8769"/>
  <c r="K8769"/>
  <c r="X8768"/>
  <c r="L8768"/>
  <c r="K8768"/>
  <c r="X8767"/>
  <c r="L8767"/>
  <c r="K8767"/>
  <c r="X8766"/>
  <c r="L8766"/>
  <c r="K8766"/>
  <c r="X8765"/>
  <c r="L8765"/>
  <c r="K8765"/>
  <c r="X8764"/>
  <c r="L8764"/>
  <c r="K8764"/>
  <c r="X8763"/>
  <c r="L8763"/>
  <c r="K8763"/>
  <c r="X8762"/>
  <c r="L8762"/>
  <c r="K8762"/>
  <c r="X8761"/>
  <c r="L8761"/>
  <c r="K8761"/>
  <c r="X8760"/>
  <c r="L8760"/>
  <c r="K8760"/>
  <c r="X8759"/>
  <c r="L8759"/>
  <c r="K8759"/>
  <c r="X8758"/>
  <c r="L8758"/>
  <c r="K8758"/>
  <c r="X8757"/>
  <c r="L8757"/>
  <c r="K8757"/>
  <c r="X8756"/>
  <c r="L8756"/>
  <c r="K8756"/>
  <c r="X8755"/>
  <c r="L8755"/>
  <c r="K8755"/>
  <c r="X8754"/>
  <c r="L8754"/>
  <c r="K8754"/>
  <c r="X8753"/>
  <c r="L8753"/>
  <c r="K8753"/>
  <c r="X8752"/>
  <c r="L8752"/>
  <c r="K8752"/>
  <c r="X8751"/>
  <c r="L8751"/>
  <c r="K8751"/>
  <c r="X8750"/>
  <c r="L8750"/>
  <c r="K8750"/>
  <c r="X8749"/>
  <c r="L8749"/>
  <c r="K8749"/>
  <c r="X8748"/>
  <c r="L8748"/>
  <c r="K8748"/>
  <c r="X8747"/>
  <c r="L8747"/>
  <c r="K8747"/>
  <c r="X8746"/>
  <c r="L8746"/>
  <c r="K8746"/>
  <c r="X8745"/>
  <c r="L8745"/>
  <c r="K8745"/>
  <c r="X8744"/>
  <c r="L8744"/>
  <c r="K8744"/>
  <c r="X8743"/>
  <c r="L8743"/>
  <c r="K8743"/>
  <c r="X8742"/>
  <c r="L8742"/>
  <c r="K8742"/>
  <c r="X8741"/>
  <c r="L8741"/>
  <c r="K8741"/>
  <c r="X8740"/>
  <c r="L8740"/>
  <c r="K8740"/>
  <c r="X8739"/>
  <c r="L8739"/>
  <c r="K8739"/>
  <c r="X8738"/>
  <c r="L8738"/>
  <c r="K8738"/>
  <c r="X8737"/>
  <c r="L8737"/>
  <c r="K8737"/>
  <c r="X8736"/>
  <c r="L8736"/>
  <c r="K8736"/>
  <c r="X8735"/>
  <c r="L8735"/>
  <c r="K8735"/>
  <c r="X8734"/>
  <c r="L8734"/>
  <c r="K8734"/>
  <c r="X8733"/>
  <c r="L8733"/>
  <c r="K8733"/>
  <c r="X8732"/>
  <c r="L8732"/>
  <c r="K8732"/>
  <c r="X8731"/>
  <c r="L8731"/>
  <c r="K8731"/>
  <c r="X8730"/>
  <c r="L8730"/>
  <c r="K8730"/>
  <c r="X8729"/>
  <c r="L8729"/>
  <c r="K8729"/>
  <c r="X8728"/>
  <c r="L8728"/>
  <c r="K8728"/>
  <c r="X8727"/>
  <c r="L8727"/>
  <c r="K8727"/>
  <c r="X8726"/>
  <c r="L8726"/>
  <c r="K8726"/>
  <c r="X8725"/>
  <c r="L8725"/>
  <c r="K8725"/>
  <c r="X8724"/>
  <c r="L8724"/>
  <c r="K8724"/>
  <c r="X8723"/>
  <c r="L8723"/>
  <c r="K8723"/>
  <c r="X8722"/>
  <c r="L8722"/>
  <c r="K8722"/>
  <c r="X8721"/>
  <c r="L8721"/>
  <c r="K8721"/>
  <c r="X8720"/>
  <c r="L8720"/>
  <c r="K8720"/>
  <c r="X8719"/>
  <c r="L8719"/>
  <c r="K8719"/>
  <c r="X8718"/>
  <c r="L8718"/>
  <c r="K8718"/>
  <c r="X8717"/>
  <c r="L8717"/>
  <c r="K8717"/>
  <c r="X8716"/>
  <c r="L8716"/>
  <c r="K8716"/>
  <c r="X8715"/>
  <c r="L8715"/>
  <c r="K8715"/>
  <c r="X8714"/>
  <c r="L8714"/>
  <c r="K8714"/>
  <c r="X8713"/>
  <c r="L8713"/>
  <c r="K8713"/>
  <c r="X8712"/>
  <c r="L8712"/>
  <c r="K8712"/>
  <c r="X8711"/>
  <c r="L8711"/>
  <c r="K8711"/>
  <c r="X8710"/>
  <c r="L8710"/>
  <c r="K8710"/>
  <c r="X8709"/>
  <c r="L8709"/>
  <c r="K8709"/>
  <c r="X8708"/>
  <c r="L8708"/>
  <c r="K8708"/>
  <c r="X8707"/>
  <c r="L8707"/>
  <c r="K8707"/>
  <c r="X8706"/>
  <c r="L8706"/>
  <c r="K8706"/>
  <c r="X8705"/>
  <c r="L8705"/>
  <c r="K8705"/>
  <c r="X8704"/>
  <c r="L8704"/>
  <c r="K8704"/>
  <c r="X8703"/>
  <c r="L8703"/>
  <c r="K8703"/>
  <c r="X8702"/>
  <c r="L8702"/>
  <c r="K8702"/>
  <c r="X8701"/>
  <c r="L8701"/>
  <c r="K8701"/>
  <c r="X8700"/>
  <c r="L8700"/>
  <c r="K8700"/>
  <c r="X8699"/>
  <c r="L8699"/>
  <c r="K8699"/>
  <c r="X8698"/>
  <c r="L8698"/>
  <c r="K8698"/>
  <c r="X8697"/>
  <c r="L8697"/>
  <c r="K8697"/>
  <c r="X8696"/>
  <c r="L8696"/>
  <c r="K8696"/>
  <c r="X8695"/>
  <c r="L8695"/>
  <c r="K8695"/>
  <c r="X8694"/>
  <c r="L8694"/>
  <c r="K8694"/>
  <c r="X8693"/>
  <c r="L8693"/>
  <c r="K8693"/>
  <c r="X8692"/>
  <c r="L8692"/>
  <c r="K8692"/>
  <c r="X8691"/>
  <c r="L8691"/>
  <c r="K8691"/>
  <c r="X8690"/>
  <c r="L8690"/>
  <c r="K8690"/>
  <c r="X8689"/>
  <c r="L8689"/>
  <c r="K8689"/>
  <c r="X8688"/>
  <c r="L8688"/>
  <c r="K8688"/>
  <c r="X8687"/>
  <c r="L8687"/>
  <c r="K8687"/>
  <c r="X8686"/>
  <c r="L8686"/>
  <c r="K8686"/>
  <c r="X8685"/>
  <c r="L8685"/>
  <c r="K8685"/>
  <c r="X8684"/>
  <c r="L8684"/>
  <c r="K8684"/>
  <c r="X8683"/>
  <c r="L8683"/>
  <c r="K8683"/>
  <c r="X8682"/>
  <c r="L8682"/>
  <c r="K8682"/>
  <c r="X8681"/>
  <c r="L8681"/>
  <c r="K8681"/>
  <c r="X8680"/>
  <c r="L8680"/>
  <c r="K8680"/>
  <c r="X8679"/>
  <c r="L8679"/>
  <c r="K8679"/>
  <c r="X8678"/>
  <c r="L8678"/>
  <c r="K8678"/>
  <c r="X8677"/>
  <c r="L8677"/>
  <c r="K8677"/>
  <c r="X8676"/>
  <c r="L8676"/>
  <c r="K8676"/>
  <c r="X8675"/>
  <c r="L8675"/>
  <c r="K8675"/>
  <c r="X8674"/>
  <c r="L8674"/>
  <c r="K8674"/>
  <c r="X8673"/>
  <c r="L8673"/>
  <c r="K8673"/>
  <c r="X8672"/>
  <c r="L8672"/>
  <c r="K8672"/>
  <c r="X8671"/>
  <c r="L8671"/>
  <c r="K8671"/>
  <c r="X8670"/>
  <c r="L8670"/>
  <c r="K8670"/>
  <c r="X8669"/>
  <c r="L8669"/>
  <c r="K8669"/>
  <c r="X8668"/>
  <c r="L8668"/>
  <c r="K8668"/>
  <c r="X8667"/>
  <c r="L8667"/>
  <c r="K8667"/>
  <c r="X8666"/>
  <c r="L8666"/>
  <c r="K8666"/>
  <c r="X8665"/>
  <c r="L8665"/>
  <c r="K8665"/>
  <c r="X8664"/>
  <c r="L8664"/>
  <c r="K8664"/>
  <c r="X8663"/>
  <c r="L8663"/>
  <c r="K8663"/>
  <c r="X8662"/>
  <c r="L8662"/>
  <c r="K8662"/>
  <c r="X8661"/>
  <c r="L8661"/>
  <c r="K8661"/>
  <c r="X8660"/>
  <c r="L8660"/>
  <c r="K8660"/>
  <c r="X8659"/>
  <c r="L8659"/>
  <c r="K8659"/>
  <c r="X8658"/>
  <c r="L8658"/>
  <c r="K8658"/>
  <c r="X8657"/>
  <c r="L8657"/>
  <c r="K8657"/>
  <c r="X8656"/>
  <c r="L8656"/>
  <c r="K8656"/>
  <c r="X8655"/>
  <c r="L8655"/>
  <c r="K8655"/>
  <c r="X8654"/>
  <c r="L8654"/>
  <c r="K8654"/>
  <c r="X8653"/>
  <c r="L8653"/>
  <c r="K8653"/>
  <c r="X8652"/>
  <c r="L8652"/>
  <c r="K8652"/>
  <c r="X8651"/>
  <c r="L8651"/>
  <c r="K8651"/>
  <c r="X8650"/>
  <c r="L8650"/>
  <c r="K8650"/>
  <c r="X8649"/>
  <c r="L8649"/>
  <c r="K8649"/>
  <c r="X8648"/>
  <c r="L8648"/>
  <c r="K8648"/>
  <c r="X8647"/>
  <c r="L8647"/>
  <c r="K8647"/>
  <c r="X8646"/>
  <c r="L8646"/>
  <c r="K8646"/>
  <c r="X8645"/>
  <c r="L8645"/>
  <c r="K8645"/>
  <c r="X8644"/>
  <c r="L8644"/>
  <c r="K8644"/>
  <c r="X8643"/>
  <c r="L8643"/>
  <c r="K8643"/>
  <c r="X8642"/>
  <c r="L8642"/>
  <c r="K8642"/>
  <c r="X8641"/>
  <c r="L8641"/>
  <c r="K8641"/>
  <c r="X8640"/>
  <c r="L8640"/>
  <c r="K8640"/>
  <c r="X8639"/>
  <c r="L8639"/>
  <c r="K8639"/>
  <c r="X8638"/>
  <c r="L8638"/>
  <c r="K8638"/>
  <c r="X8637"/>
  <c r="L8637"/>
  <c r="K8637"/>
  <c r="X8636"/>
  <c r="L8636"/>
  <c r="K8636"/>
  <c r="X8635"/>
  <c r="L8635"/>
  <c r="K8635"/>
  <c r="X8634"/>
  <c r="L8634"/>
  <c r="K8634"/>
  <c r="X8633"/>
  <c r="L8633"/>
  <c r="K8633"/>
  <c r="X8632"/>
  <c r="L8632"/>
  <c r="K8632"/>
  <c r="X8631"/>
  <c r="L8631"/>
  <c r="K8631"/>
  <c r="X8630"/>
  <c r="L8630"/>
  <c r="K8630"/>
  <c r="X8629"/>
  <c r="L8629"/>
  <c r="K8629"/>
  <c r="X8628"/>
  <c r="L8628"/>
  <c r="K8628"/>
  <c r="X8627"/>
  <c r="L8627"/>
  <c r="K8627"/>
  <c r="X8626"/>
  <c r="L8626"/>
  <c r="K8626"/>
  <c r="X8625"/>
  <c r="L8625"/>
  <c r="K8625"/>
  <c r="X8624"/>
  <c r="L8624"/>
  <c r="K8624"/>
  <c r="X8623"/>
  <c r="L8623"/>
  <c r="K8623"/>
  <c r="X8622"/>
  <c r="L8622"/>
  <c r="K8622"/>
  <c r="X8621"/>
  <c r="L8621"/>
  <c r="K8621"/>
  <c r="X8620"/>
  <c r="L8620"/>
  <c r="K8620"/>
  <c r="X8619"/>
  <c r="L8619"/>
  <c r="K8619"/>
  <c r="X8618"/>
  <c r="L8618"/>
  <c r="K8618"/>
  <c r="X8617"/>
  <c r="L8617"/>
  <c r="K8617"/>
  <c r="X8616"/>
  <c r="L8616"/>
  <c r="K8616"/>
  <c r="X8615"/>
  <c r="L8615"/>
  <c r="K8615"/>
  <c r="X8614"/>
  <c r="L8614"/>
  <c r="K8614"/>
  <c r="X8613"/>
  <c r="L8613"/>
  <c r="K8613"/>
  <c r="X8612"/>
  <c r="L8612"/>
  <c r="K8612"/>
  <c r="X8611"/>
  <c r="L8611"/>
  <c r="K8611"/>
  <c r="X8610"/>
  <c r="L8610"/>
  <c r="K8610"/>
  <c r="X8609"/>
  <c r="L8609"/>
  <c r="K8609"/>
  <c r="X8608"/>
  <c r="L8608"/>
  <c r="K8608"/>
  <c r="X8607"/>
  <c r="L8607"/>
  <c r="K8607"/>
  <c r="X8606"/>
  <c r="L8606"/>
  <c r="K8606"/>
  <c r="X8605"/>
  <c r="L8605"/>
  <c r="K8605"/>
  <c r="X8604"/>
  <c r="L8604"/>
  <c r="K8604"/>
  <c r="X8603"/>
  <c r="L8603"/>
  <c r="K8603"/>
  <c r="X8602"/>
  <c r="L8602"/>
  <c r="K8602"/>
  <c r="X8601"/>
  <c r="L8601"/>
  <c r="K8601"/>
  <c r="X8600"/>
  <c r="L8600"/>
  <c r="K8600"/>
  <c r="X8599"/>
  <c r="L8599"/>
  <c r="K8599"/>
  <c r="X8598"/>
  <c r="L8598"/>
  <c r="K8598"/>
  <c r="X8597"/>
  <c r="L8597"/>
  <c r="K8597"/>
  <c r="X8596"/>
  <c r="L8596"/>
  <c r="K8596"/>
  <c r="X8595"/>
  <c r="L8595"/>
  <c r="K8595"/>
  <c r="X8594"/>
  <c r="L8594"/>
  <c r="K8594"/>
  <c r="X8593"/>
  <c r="L8593"/>
  <c r="K8593"/>
  <c r="X8592"/>
  <c r="L8592"/>
  <c r="K8592"/>
  <c r="X8591"/>
  <c r="L8591"/>
  <c r="K8591"/>
  <c r="X8590"/>
  <c r="L8590"/>
  <c r="K8590"/>
  <c r="X8589"/>
  <c r="L8589"/>
  <c r="K8589"/>
  <c r="X8588"/>
  <c r="L8588"/>
  <c r="K8588"/>
  <c r="X8587"/>
  <c r="L8587"/>
  <c r="K8587"/>
  <c r="X8586"/>
  <c r="L8586"/>
  <c r="K8586"/>
  <c r="X8585"/>
  <c r="L8585"/>
  <c r="K8585"/>
  <c r="X8584"/>
  <c r="L8584"/>
  <c r="K8584"/>
  <c r="X8583"/>
  <c r="L8583"/>
  <c r="K8583"/>
  <c r="X8582"/>
  <c r="L8582"/>
  <c r="K8582"/>
  <c r="X8581"/>
  <c r="L8581"/>
  <c r="K8581"/>
  <c r="X8580"/>
  <c r="L8580"/>
  <c r="K8580"/>
  <c r="X8579"/>
  <c r="L8579"/>
  <c r="K8579"/>
  <c r="X8578"/>
  <c r="L8578"/>
  <c r="K8578"/>
  <c r="X8577"/>
  <c r="L8577"/>
  <c r="K8577"/>
  <c r="X8576"/>
  <c r="L8576"/>
  <c r="K8576"/>
  <c r="X8575"/>
  <c r="L8575"/>
  <c r="K8575"/>
  <c r="X8574"/>
  <c r="L8574"/>
  <c r="K8574"/>
  <c r="X8573"/>
  <c r="L8573"/>
  <c r="K8573"/>
  <c r="X8572"/>
  <c r="L8572"/>
  <c r="K8572"/>
  <c r="X8571"/>
  <c r="L8571"/>
  <c r="K8571"/>
  <c r="X8570"/>
  <c r="L8570"/>
  <c r="K8570"/>
  <c r="X8569"/>
  <c r="L8569"/>
  <c r="K8569"/>
  <c r="X8568"/>
  <c r="L8568"/>
  <c r="K8568"/>
  <c r="X8567"/>
  <c r="L8567"/>
  <c r="K8567"/>
  <c r="X8566"/>
  <c r="L8566"/>
  <c r="K8566"/>
  <c r="X8565"/>
  <c r="L8565"/>
  <c r="K8565"/>
  <c r="X8564"/>
  <c r="L8564"/>
  <c r="K8564"/>
  <c r="X8563"/>
  <c r="L8563"/>
  <c r="K8563"/>
  <c r="X8562"/>
  <c r="L8562"/>
  <c r="K8562"/>
  <c r="X8561"/>
  <c r="L8561"/>
  <c r="K8561"/>
  <c r="X8560"/>
  <c r="L8560"/>
  <c r="K8560"/>
  <c r="X8559"/>
  <c r="L8559"/>
  <c r="K8559"/>
  <c r="X8558"/>
  <c r="L8558"/>
  <c r="K8558"/>
  <c r="X8557"/>
  <c r="L8557"/>
  <c r="K8557"/>
  <c r="X8556"/>
  <c r="L8556"/>
  <c r="K8556"/>
  <c r="X8555"/>
  <c r="L8555"/>
  <c r="K8555"/>
  <c r="X8554"/>
  <c r="L8554"/>
  <c r="K8554"/>
  <c r="X8553"/>
  <c r="L8553"/>
  <c r="K8553"/>
  <c r="X8552"/>
  <c r="L8552"/>
  <c r="K8552"/>
  <c r="X8551"/>
  <c r="L8551"/>
  <c r="K8551"/>
  <c r="X8550"/>
  <c r="L8550"/>
  <c r="K8550"/>
  <c r="X8549"/>
  <c r="L8549"/>
  <c r="K8549"/>
  <c r="X8548"/>
  <c r="L8548"/>
  <c r="K8548"/>
  <c r="X8547"/>
  <c r="L8547"/>
  <c r="K8547"/>
  <c r="X8546"/>
  <c r="L8546"/>
  <c r="K8546"/>
  <c r="X8545"/>
  <c r="L8545"/>
  <c r="K8545"/>
  <c r="X8544"/>
  <c r="L8544"/>
  <c r="K8544"/>
  <c r="X8543"/>
  <c r="L8543"/>
  <c r="K8543"/>
  <c r="X8542"/>
  <c r="L8542"/>
  <c r="K8542"/>
  <c r="X8541"/>
  <c r="L8541"/>
  <c r="K8541"/>
  <c r="X8540"/>
  <c r="L8540"/>
  <c r="K8540"/>
  <c r="X8539"/>
  <c r="L8539"/>
  <c r="K8539"/>
  <c r="X8538"/>
  <c r="L8538"/>
  <c r="K8538"/>
  <c r="X8537"/>
  <c r="L8537"/>
  <c r="K8537"/>
  <c r="X8536"/>
  <c r="L8536"/>
  <c r="K8536"/>
  <c r="X8535"/>
  <c r="L8535"/>
  <c r="K8535"/>
  <c r="X8534"/>
  <c r="L8534"/>
  <c r="K8534"/>
  <c r="X8533"/>
  <c r="L8533"/>
  <c r="K8533"/>
  <c r="X8532"/>
  <c r="L8532"/>
  <c r="K8532"/>
  <c r="X8531"/>
  <c r="L8531"/>
  <c r="K8531"/>
  <c r="X8530"/>
  <c r="L8530"/>
  <c r="K8530"/>
  <c r="X8529"/>
  <c r="L8529"/>
  <c r="K8529"/>
  <c r="X8528"/>
  <c r="L8528"/>
  <c r="K8528"/>
  <c r="X8527"/>
  <c r="L8527"/>
  <c r="K8527"/>
  <c r="X8526"/>
  <c r="L8526"/>
  <c r="K8526"/>
  <c r="X8525"/>
  <c r="L8525"/>
  <c r="K8525"/>
  <c r="X8524"/>
  <c r="L8524"/>
  <c r="K8524"/>
  <c r="X8523"/>
  <c r="L8523"/>
  <c r="K8523"/>
  <c r="X8522"/>
  <c r="L8522"/>
  <c r="K8522"/>
  <c r="X8521"/>
  <c r="L8521"/>
  <c r="K8521"/>
  <c r="X8520"/>
  <c r="L8520"/>
  <c r="K8520"/>
  <c r="X8519"/>
  <c r="L8519"/>
  <c r="K8519"/>
  <c r="X8518"/>
  <c r="L8518"/>
  <c r="K8518"/>
  <c r="X8517"/>
  <c r="L8517"/>
  <c r="K8517"/>
  <c r="X8516"/>
  <c r="L8516"/>
  <c r="K8516"/>
  <c r="X8515"/>
  <c r="L8515"/>
  <c r="K8515"/>
  <c r="X8514"/>
  <c r="L8514"/>
  <c r="K8514"/>
  <c r="X8513"/>
  <c r="L8513"/>
  <c r="K8513"/>
  <c r="X8512"/>
  <c r="L8512"/>
  <c r="K8512"/>
  <c r="X8511"/>
  <c r="L8511"/>
  <c r="K8511"/>
  <c r="X8510"/>
  <c r="L8510"/>
  <c r="K8510"/>
  <c r="X8509"/>
  <c r="L8509"/>
  <c r="K8509"/>
  <c r="X8508"/>
  <c r="L8508"/>
  <c r="K8508"/>
  <c r="X8507"/>
  <c r="L8507"/>
  <c r="K8507"/>
  <c r="X8506"/>
  <c r="L8506"/>
  <c r="K8506"/>
  <c r="X8505"/>
  <c r="L8505"/>
  <c r="K8505"/>
  <c r="X8504"/>
  <c r="L8504"/>
  <c r="K8504"/>
  <c r="X8503"/>
  <c r="L8503"/>
  <c r="K8503"/>
  <c r="X8502"/>
  <c r="L8502"/>
  <c r="K8502"/>
  <c r="X8501"/>
  <c r="L8501"/>
  <c r="K8501"/>
  <c r="X8500"/>
  <c r="L8500"/>
  <c r="K8500"/>
  <c r="X8499"/>
  <c r="L8499"/>
  <c r="K8499"/>
  <c r="X8498"/>
  <c r="L8498"/>
  <c r="K8498"/>
  <c r="X8497"/>
  <c r="L8497"/>
  <c r="K8497"/>
  <c r="X8496"/>
  <c r="L8496"/>
  <c r="K8496"/>
  <c r="X8495"/>
  <c r="L8495"/>
  <c r="K8495"/>
  <c r="X8494"/>
  <c r="L8494"/>
  <c r="K8494"/>
  <c r="X8493"/>
  <c r="L8493"/>
  <c r="K8493"/>
  <c r="X8492"/>
  <c r="L8492"/>
  <c r="K8492"/>
  <c r="X8491"/>
  <c r="L8491"/>
  <c r="K8491"/>
  <c r="X8490"/>
  <c r="L8490"/>
  <c r="K8490"/>
  <c r="X8489"/>
  <c r="L8489"/>
  <c r="K8489"/>
  <c r="X8488"/>
  <c r="L8488"/>
  <c r="K8488"/>
  <c r="X8487"/>
  <c r="L8487"/>
  <c r="K8487"/>
  <c r="X8486"/>
  <c r="L8486"/>
  <c r="K8486"/>
  <c r="X8485"/>
  <c r="L8485"/>
  <c r="K8485"/>
  <c r="X8484"/>
  <c r="L8484"/>
  <c r="K8484"/>
  <c r="X8483"/>
  <c r="L8483"/>
  <c r="K8483"/>
  <c r="X8482"/>
  <c r="L8482"/>
  <c r="K8482"/>
  <c r="X8481"/>
  <c r="L8481"/>
  <c r="K8481"/>
  <c r="X8480"/>
  <c r="L8480"/>
  <c r="K8480"/>
  <c r="X8479"/>
  <c r="L8479"/>
  <c r="K8479"/>
  <c r="X8478"/>
  <c r="L8478"/>
  <c r="K8478"/>
  <c r="X8477"/>
  <c r="L8477"/>
  <c r="K8477"/>
  <c r="X8476"/>
  <c r="L8476"/>
  <c r="K8476"/>
  <c r="X8475"/>
  <c r="L8475"/>
  <c r="K8475"/>
  <c r="X8474"/>
  <c r="L8474"/>
  <c r="K8474"/>
  <c r="X8473"/>
  <c r="L8473"/>
  <c r="K8473"/>
  <c r="X8472"/>
  <c r="L8472"/>
  <c r="K8472"/>
  <c r="X8471"/>
  <c r="L8471"/>
  <c r="K8471"/>
  <c r="X8470"/>
  <c r="L8470"/>
  <c r="K8470"/>
  <c r="X8469"/>
  <c r="L8469"/>
  <c r="K8469"/>
  <c r="X8468"/>
  <c r="L8468"/>
  <c r="K8468"/>
  <c r="X8467"/>
  <c r="L8467"/>
  <c r="K8467"/>
  <c r="X8466"/>
  <c r="L8466"/>
  <c r="K8466"/>
  <c r="X8465"/>
  <c r="L8465"/>
  <c r="K8465"/>
  <c r="X8464"/>
  <c r="L8464"/>
  <c r="K8464"/>
  <c r="X8463"/>
  <c r="L8463"/>
  <c r="K8463"/>
  <c r="X8462"/>
  <c r="L8462"/>
  <c r="K8462"/>
  <c r="X8461"/>
  <c r="L8461"/>
  <c r="K8461"/>
  <c r="X8460"/>
  <c r="L8460"/>
  <c r="K8460"/>
  <c r="X8459"/>
  <c r="L8459"/>
  <c r="K8459"/>
  <c r="X8458"/>
  <c r="L8458"/>
  <c r="K8458"/>
  <c r="X8457"/>
  <c r="L8457"/>
  <c r="K8457"/>
  <c r="X8456"/>
  <c r="L8456"/>
  <c r="K8456"/>
  <c r="X8455"/>
  <c r="L8455"/>
  <c r="K8455"/>
  <c r="X8454"/>
  <c r="L8454"/>
  <c r="K8454"/>
  <c r="X8453"/>
  <c r="L8453"/>
  <c r="K8453"/>
  <c r="X8452"/>
  <c r="L8452"/>
  <c r="K8452"/>
  <c r="X8451"/>
  <c r="L8451"/>
  <c r="K8451"/>
  <c r="X8450"/>
  <c r="L8450"/>
  <c r="K8450"/>
  <c r="X8449"/>
  <c r="L8449"/>
  <c r="K8449"/>
  <c r="X8448"/>
  <c r="L8448"/>
  <c r="K8448"/>
  <c r="X8447"/>
  <c r="L8447"/>
  <c r="K8447"/>
  <c r="X8446"/>
  <c r="L8446"/>
  <c r="K8446"/>
  <c r="X8445"/>
  <c r="L8445"/>
  <c r="K8445"/>
  <c r="X8444"/>
  <c r="L8444"/>
  <c r="K8444"/>
  <c r="X8443"/>
  <c r="L8443"/>
  <c r="K8443"/>
  <c r="X8442"/>
  <c r="L8442"/>
  <c r="K8442"/>
  <c r="X8441"/>
  <c r="L8441"/>
  <c r="K8441"/>
  <c r="X8440"/>
  <c r="L8440"/>
  <c r="K8440"/>
  <c r="X8439"/>
  <c r="L8439"/>
  <c r="K8439"/>
  <c r="X8438"/>
  <c r="L8438"/>
  <c r="K8438"/>
  <c r="X8437"/>
  <c r="L8437"/>
  <c r="K8437"/>
  <c r="X8436"/>
  <c r="L8436"/>
  <c r="K8436"/>
  <c r="X8435"/>
  <c r="L8435"/>
  <c r="K8435"/>
  <c r="X8434"/>
  <c r="L8434"/>
  <c r="K8434"/>
  <c r="X8433"/>
  <c r="L8433"/>
  <c r="K8433"/>
  <c r="X8432"/>
  <c r="L8432"/>
  <c r="K8432"/>
  <c r="X8431"/>
  <c r="L8431"/>
  <c r="K8431"/>
  <c r="X8430"/>
  <c r="L8430"/>
  <c r="K8430"/>
  <c r="X8429"/>
  <c r="L8429"/>
  <c r="K8429"/>
  <c r="X8428"/>
  <c r="L8428"/>
  <c r="K8428"/>
  <c r="X8427"/>
  <c r="L8427"/>
  <c r="K8427"/>
  <c r="X8426"/>
  <c r="L8426"/>
  <c r="K8426"/>
  <c r="X8425"/>
  <c r="L8425"/>
  <c r="K8425"/>
  <c r="X8424"/>
  <c r="L8424"/>
  <c r="K8424"/>
  <c r="X8423"/>
  <c r="L8423"/>
  <c r="K8423"/>
  <c r="X8422"/>
  <c r="L8422"/>
  <c r="K8422"/>
  <c r="X8421"/>
  <c r="L8421"/>
  <c r="K8421"/>
  <c r="X8420"/>
  <c r="L8420"/>
  <c r="K8420"/>
  <c r="X8419"/>
  <c r="L8419"/>
  <c r="K8419"/>
  <c r="X8418"/>
  <c r="L8418"/>
  <c r="K8418"/>
  <c r="X8417"/>
  <c r="L8417"/>
  <c r="K8417"/>
  <c r="X8416"/>
  <c r="L8416"/>
  <c r="K8416"/>
  <c r="X8415"/>
  <c r="L8415"/>
  <c r="K8415"/>
  <c r="X8414"/>
  <c r="L8414"/>
  <c r="K8414"/>
  <c r="X8413"/>
  <c r="L8413"/>
  <c r="K8413"/>
  <c r="X8412"/>
  <c r="L8412"/>
  <c r="K8412"/>
  <c r="X8411"/>
  <c r="L8411"/>
  <c r="K8411"/>
  <c r="X8410"/>
  <c r="L8410"/>
  <c r="K8410"/>
  <c r="X8409"/>
  <c r="L8409"/>
  <c r="K8409"/>
  <c r="X8408"/>
  <c r="L8408"/>
  <c r="K8408"/>
  <c r="X8407"/>
  <c r="L8407"/>
  <c r="K8407"/>
  <c r="X8406"/>
  <c r="L8406"/>
  <c r="K8406"/>
  <c r="X8405"/>
  <c r="L8405"/>
  <c r="K8405"/>
  <c r="X8404"/>
  <c r="L8404"/>
  <c r="K8404"/>
  <c r="X8403"/>
  <c r="L8403"/>
  <c r="K8403"/>
  <c r="X8402"/>
  <c r="L8402"/>
  <c r="K8402"/>
  <c r="X8401"/>
  <c r="L8401"/>
  <c r="K8401"/>
  <c r="X8400"/>
  <c r="L8400"/>
  <c r="K8400"/>
  <c r="X8399"/>
  <c r="L8399"/>
  <c r="K8399"/>
  <c r="X8398"/>
  <c r="L8398"/>
  <c r="K8398"/>
  <c r="X8397"/>
  <c r="L8397"/>
  <c r="K8397"/>
  <c r="X8396"/>
  <c r="L8396"/>
  <c r="K8396"/>
  <c r="X8395"/>
  <c r="L8395"/>
  <c r="K8395"/>
  <c r="X8394"/>
  <c r="L8394"/>
  <c r="K8394"/>
  <c r="X8393"/>
  <c r="L8393"/>
  <c r="K8393"/>
  <c r="X8392"/>
  <c r="L8392"/>
  <c r="K8392"/>
  <c r="X8391"/>
  <c r="L8391"/>
  <c r="K8391"/>
  <c r="X8390"/>
  <c r="L8390"/>
  <c r="K8390"/>
  <c r="X8389"/>
  <c r="L8389"/>
  <c r="K8389"/>
  <c r="X8388"/>
  <c r="L8388"/>
  <c r="K8388"/>
  <c r="X8387"/>
  <c r="L8387"/>
  <c r="K8387"/>
  <c r="X8386"/>
  <c r="L8386"/>
  <c r="K8386"/>
  <c r="X8385"/>
  <c r="L8385"/>
  <c r="K8385"/>
  <c r="X8384"/>
  <c r="L8384"/>
  <c r="K8384"/>
  <c r="X8383"/>
  <c r="L8383"/>
  <c r="K8383"/>
  <c r="X8382"/>
  <c r="L8382"/>
  <c r="K8382"/>
  <c r="X8381"/>
  <c r="L8381"/>
  <c r="K8381"/>
  <c r="X8380"/>
  <c r="L8380"/>
  <c r="K8380"/>
  <c r="X8379"/>
  <c r="L8379"/>
  <c r="K8379"/>
  <c r="X8378"/>
  <c r="L8378"/>
  <c r="K8378"/>
  <c r="X8377"/>
  <c r="L8377"/>
  <c r="K8377"/>
  <c r="X8376"/>
  <c r="L8376"/>
  <c r="K8376"/>
  <c r="X8375"/>
  <c r="L8375"/>
  <c r="K8375"/>
  <c r="X8374"/>
  <c r="L8374"/>
  <c r="K8374"/>
  <c r="X8373"/>
  <c r="L8373"/>
  <c r="K8373"/>
  <c r="X8372"/>
  <c r="L8372"/>
  <c r="K8372"/>
  <c r="X8371"/>
  <c r="L8371"/>
  <c r="K8371"/>
  <c r="X8370"/>
  <c r="L8370"/>
  <c r="K8370"/>
  <c r="X8369"/>
  <c r="L8369"/>
  <c r="K8369"/>
  <c r="X8368"/>
  <c r="L8368"/>
  <c r="K8368"/>
  <c r="X8367"/>
  <c r="L8367"/>
  <c r="K8367"/>
  <c r="X8366"/>
  <c r="L8366"/>
  <c r="K8366"/>
  <c r="X8365"/>
  <c r="L8365"/>
  <c r="K8365"/>
  <c r="X8364"/>
  <c r="L8364"/>
  <c r="K8364"/>
  <c r="X8363"/>
  <c r="L8363"/>
  <c r="K8363"/>
  <c r="X8362"/>
  <c r="L8362"/>
  <c r="K8362"/>
  <c r="X8361"/>
  <c r="L8361"/>
  <c r="K8361"/>
  <c r="X8360"/>
  <c r="L8360"/>
  <c r="K8360"/>
  <c r="X8359"/>
  <c r="L8359"/>
  <c r="K8359"/>
  <c r="X8358"/>
  <c r="L8358"/>
  <c r="K8358"/>
  <c r="X8357"/>
  <c r="L8357"/>
  <c r="K8357"/>
  <c r="X8356"/>
  <c r="L8356"/>
  <c r="K8356"/>
  <c r="X8355"/>
  <c r="L8355"/>
  <c r="K8355"/>
  <c r="X8354"/>
  <c r="L8354"/>
  <c r="K8354"/>
  <c r="X8353"/>
  <c r="L8353"/>
  <c r="K8353"/>
  <c r="X8352"/>
  <c r="L8352"/>
  <c r="K8352"/>
  <c r="X8351"/>
  <c r="L8351"/>
  <c r="K8351"/>
  <c r="X8350"/>
  <c r="L8350"/>
  <c r="K8350"/>
  <c r="X8349"/>
  <c r="L8349"/>
  <c r="K8349"/>
  <c r="X8348"/>
  <c r="L8348"/>
  <c r="K8348"/>
  <c r="X8347"/>
  <c r="L8347"/>
  <c r="K8347"/>
  <c r="X8346"/>
  <c r="L8346"/>
  <c r="K8346"/>
  <c r="X8345"/>
  <c r="L8345"/>
  <c r="K8345"/>
  <c r="X8344"/>
  <c r="L8344"/>
  <c r="K8344"/>
  <c r="X8343"/>
  <c r="L8343"/>
  <c r="K8343"/>
  <c r="X8342"/>
  <c r="L8342"/>
  <c r="K8342"/>
  <c r="X8341"/>
  <c r="L8341"/>
  <c r="K8341"/>
  <c r="X8340"/>
  <c r="L8340"/>
  <c r="K8340"/>
  <c r="X8339"/>
  <c r="L8339"/>
  <c r="K8339"/>
  <c r="X8338"/>
  <c r="L8338"/>
  <c r="K8338"/>
  <c r="X8337"/>
  <c r="L8337"/>
  <c r="K8337"/>
  <c r="X8336"/>
  <c r="L8336"/>
  <c r="K8336"/>
  <c r="X8335"/>
  <c r="L8335"/>
  <c r="K8335"/>
  <c r="X8334"/>
  <c r="L8334"/>
  <c r="K8334"/>
  <c r="X8333"/>
  <c r="L8333"/>
  <c r="K8333"/>
  <c r="X8332"/>
  <c r="L8332"/>
  <c r="K8332"/>
  <c r="X8331"/>
  <c r="L8331"/>
  <c r="K8331"/>
  <c r="X8330"/>
  <c r="L8330"/>
  <c r="K8330"/>
  <c r="X8329"/>
  <c r="L8329"/>
  <c r="K8329"/>
  <c r="X8328"/>
  <c r="L8328"/>
  <c r="K8328"/>
  <c r="X8327"/>
  <c r="L8327"/>
  <c r="K8327"/>
  <c r="X8326"/>
  <c r="L8326"/>
  <c r="K8326"/>
  <c r="X8325"/>
  <c r="L8325"/>
  <c r="K8325"/>
  <c r="X8324"/>
  <c r="L8324"/>
  <c r="K8324"/>
  <c r="X8323"/>
  <c r="L8323"/>
  <c r="K8323"/>
  <c r="X8322"/>
  <c r="L8322"/>
  <c r="K8322"/>
  <c r="X8321"/>
  <c r="L8321"/>
  <c r="K8321"/>
  <c r="X8320"/>
  <c r="L8320"/>
  <c r="K8320"/>
  <c r="X8319"/>
  <c r="L8319"/>
  <c r="K8319"/>
  <c r="X8318"/>
  <c r="L8318"/>
  <c r="K8318"/>
  <c r="X8317"/>
  <c r="L8317"/>
  <c r="K8317"/>
  <c r="X8316"/>
  <c r="L8316"/>
  <c r="K8316"/>
  <c r="X8315"/>
  <c r="L8315"/>
  <c r="K8315"/>
  <c r="X8314"/>
  <c r="L8314"/>
  <c r="K8314"/>
  <c r="X8313"/>
  <c r="L8313"/>
  <c r="K8313"/>
  <c r="X8312"/>
  <c r="L8312"/>
  <c r="K8312"/>
  <c r="X8311"/>
  <c r="L8311"/>
  <c r="K8311"/>
  <c r="X8310"/>
  <c r="L8310"/>
  <c r="K8310"/>
  <c r="X8309"/>
  <c r="L8309"/>
  <c r="K8309"/>
  <c r="X8308"/>
  <c r="L8308"/>
  <c r="K8308"/>
  <c r="X8307"/>
  <c r="L8307"/>
  <c r="K8307"/>
  <c r="X8306"/>
  <c r="L8306"/>
  <c r="K8306"/>
  <c r="X8305"/>
  <c r="L8305"/>
  <c r="K8305"/>
  <c r="X8304"/>
  <c r="L8304"/>
  <c r="K8304"/>
  <c r="X8303"/>
  <c r="L8303"/>
  <c r="K8303"/>
  <c r="X8302"/>
  <c r="L8302"/>
  <c r="K8302"/>
  <c r="X8301"/>
  <c r="L8301"/>
  <c r="K8301"/>
  <c r="X8300"/>
  <c r="L8300"/>
  <c r="K8300"/>
  <c r="X8299"/>
  <c r="L8299"/>
  <c r="K8299"/>
  <c r="X8298"/>
  <c r="L8298"/>
  <c r="K8298"/>
  <c r="X8297"/>
  <c r="L8297"/>
  <c r="K8297"/>
  <c r="X8296"/>
  <c r="L8296"/>
  <c r="K8296"/>
  <c r="X8295"/>
  <c r="L8295"/>
  <c r="K8295"/>
  <c r="X8294"/>
  <c r="L8294"/>
  <c r="K8294"/>
  <c r="X8293"/>
  <c r="L8293"/>
  <c r="K8293"/>
  <c r="X8292"/>
  <c r="L8292"/>
  <c r="K8292"/>
  <c r="X8291"/>
  <c r="L8291"/>
  <c r="K8291"/>
  <c r="X8290"/>
  <c r="L8290"/>
  <c r="K8290"/>
  <c r="X8289"/>
  <c r="L8289"/>
  <c r="K8289"/>
  <c r="X8288"/>
  <c r="L8288"/>
  <c r="K8288"/>
  <c r="X8287"/>
  <c r="L8287"/>
  <c r="K8287"/>
  <c r="X8286"/>
  <c r="L8286"/>
  <c r="K8286"/>
  <c r="X8285"/>
  <c r="L8285"/>
  <c r="K8285"/>
  <c r="X8284"/>
  <c r="L8284"/>
  <c r="K8284"/>
  <c r="X8283"/>
  <c r="L8283"/>
  <c r="K8283"/>
  <c r="X8282"/>
  <c r="L8282"/>
  <c r="K8282"/>
  <c r="X8281"/>
  <c r="L8281"/>
  <c r="K8281"/>
  <c r="X8280"/>
  <c r="L8280"/>
  <c r="K8280"/>
  <c r="X8279"/>
  <c r="L8279"/>
  <c r="K8279"/>
  <c r="X8278"/>
  <c r="L8278"/>
  <c r="K8278"/>
  <c r="X8277"/>
  <c r="L8277"/>
  <c r="K8277"/>
  <c r="X8276"/>
  <c r="L8276"/>
  <c r="K8276"/>
  <c r="X8275"/>
  <c r="L8275"/>
  <c r="K8275"/>
  <c r="X8274"/>
  <c r="L8274"/>
  <c r="K8274"/>
  <c r="X8273"/>
  <c r="L8273"/>
  <c r="K8273"/>
  <c r="X8272"/>
  <c r="L8272"/>
  <c r="K8272"/>
  <c r="X8271"/>
  <c r="L8271"/>
  <c r="K8271"/>
  <c r="X8270"/>
  <c r="L8270"/>
  <c r="K8270"/>
  <c r="X8269"/>
  <c r="L8269"/>
  <c r="K8269"/>
  <c r="X8268"/>
  <c r="L8268"/>
  <c r="K8268"/>
  <c r="X8267"/>
  <c r="L8267"/>
  <c r="K8267"/>
  <c r="X8266"/>
  <c r="L8266"/>
  <c r="K8266"/>
  <c r="X8265"/>
  <c r="L8265"/>
  <c r="K8265"/>
  <c r="X8264"/>
  <c r="L8264"/>
  <c r="K8264"/>
  <c r="X8263"/>
  <c r="L8263"/>
  <c r="K8263"/>
  <c r="X8262"/>
  <c r="L8262"/>
  <c r="K8262"/>
  <c r="X8261"/>
  <c r="L8261"/>
  <c r="K8261"/>
  <c r="X8260"/>
  <c r="L8260"/>
  <c r="K8260"/>
  <c r="X8259"/>
  <c r="L8259"/>
  <c r="K8259"/>
  <c r="X8258"/>
  <c r="L8258"/>
  <c r="K8258"/>
  <c r="X8257"/>
  <c r="L8257"/>
  <c r="K8257"/>
  <c r="X8256"/>
  <c r="L8256"/>
  <c r="K8256"/>
  <c r="X8255"/>
  <c r="L8255"/>
  <c r="K8255"/>
  <c r="X8254"/>
  <c r="L8254"/>
  <c r="K8254"/>
  <c r="X8253"/>
  <c r="L8253"/>
  <c r="K8253"/>
  <c r="X8252"/>
  <c r="L8252"/>
  <c r="K8252"/>
  <c r="X8251"/>
  <c r="L8251"/>
  <c r="K8251"/>
  <c r="X8250"/>
  <c r="L8250"/>
  <c r="K8250"/>
  <c r="X8249"/>
  <c r="L8249"/>
  <c r="K8249"/>
  <c r="X8248"/>
  <c r="L8248"/>
  <c r="K8248"/>
  <c r="X8247"/>
  <c r="L8247"/>
  <c r="K8247"/>
  <c r="X8246"/>
  <c r="L8246"/>
  <c r="K8246"/>
  <c r="X8245"/>
  <c r="L8245"/>
  <c r="K8245"/>
  <c r="X8244"/>
  <c r="L8244"/>
  <c r="K8244"/>
  <c r="X8243"/>
  <c r="L8243"/>
  <c r="K8243"/>
  <c r="X8242"/>
  <c r="L8242"/>
  <c r="K8242"/>
  <c r="X8241"/>
  <c r="L8241"/>
  <c r="K8241"/>
  <c r="X8240"/>
  <c r="L8240"/>
  <c r="K8240"/>
  <c r="X8239"/>
  <c r="L8239"/>
  <c r="K8239"/>
  <c r="X8238"/>
  <c r="L8238"/>
  <c r="K8238"/>
  <c r="X8237"/>
  <c r="L8237"/>
  <c r="K8237"/>
  <c r="X8236"/>
  <c r="L8236"/>
  <c r="K8236"/>
  <c r="X8235"/>
  <c r="L8235"/>
  <c r="K8235"/>
  <c r="X8234"/>
  <c r="L8234"/>
  <c r="K8234"/>
  <c r="X8233"/>
  <c r="L8233"/>
  <c r="K8233"/>
  <c r="X8232"/>
  <c r="L8232"/>
  <c r="K8232"/>
  <c r="X8231"/>
  <c r="L8231"/>
  <c r="K8231"/>
  <c r="X8230"/>
  <c r="L8230"/>
  <c r="K8230"/>
  <c r="X8229"/>
  <c r="L8229"/>
  <c r="K8229"/>
  <c r="X8228"/>
  <c r="L8228"/>
  <c r="K8228"/>
  <c r="X8227"/>
  <c r="L8227"/>
  <c r="K8227"/>
  <c r="X8226"/>
  <c r="L8226"/>
  <c r="K8226"/>
  <c r="X8225"/>
  <c r="L8225"/>
  <c r="K8225"/>
  <c r="X8224"/>
  <c r="L8224"/>
  <c r="K8224"/>
  <c r="X8223"/>
  <c r="L8223"/>
  <c r="K8223"/>
  <c r="X8222"/>
  <c r="L8222"/>
  <c r="K8222"/>
  <c r="X8221"/>
  <c r="L8221"/>
  <c r="K8221"/>
  <c r="X8220"/>
  <c r="L8220"/>
  <c r="K8220"/>
  <c r="X8219"/>
  <c r="L8219"/>
  <c r="K8219"/>
  <c r="X8218"/>
  <c r="L8218"/>
  <c r="K8218"/>
  <c r="X8217"/>
  <c r="L8217"/>
  <c r="K8217"/>
  <c r="X8216"/>
  <c r="L8216"/>
  <c r="K8216"/>
  <c r="X8215"/>
  <c r="L8215"/>
  <c r="K8215"/>
  <c r="X8214"/>
  <c r="L8214"/>
  <c r="K8214"/>
  <c r="X8213"/>
  <c r="L8213"/>
  <c r="K8213"/>
  <c r="X8212"/>
  <c r="L8212"/>
  <c r="K8212"/>
  <c r="X8211"/>
  <c r="L8211"/>
  <c r="K8211"/>
  <c r="X8210"/>
  <c r="L8210"/>
  <c r="K8210"/>
  <c r="X8209"/>
  <c r="L8209"/>
  <c r="K8209"/>
  <c r="X8208"/>
  <c r="L8208"/>
  <c r="K8208"/>
  <c r="X8207"/>
  <c r="L8207"/>
  <c r="K8207"/>
  <c r="X8206"/>
  <c r="L8206"/>
  <c r="K8206"/>
  <c r="X8205"/>
  <c r="L8205"/>
  <c r="K8205"/>
  <c r="X8204"/>
  <c r="L8204"/>
  <c r="K8204"/>
  <c r="X8203"/>
  <c r="L8203"/>
  <c r="K8203"/>
  <c r="X8202"/>
  <c r="L8202"/>
  <c r="K8202"/>
  <c r="X8201"/>
  <c r="L8201"/>
  <c r="K8201"/>
  <c r="X8200"/>
  <c r="L8200"/>
  <c r="K8200"/>
  <c r="X8199"/>
  <c r="L8199"/>
  <c r="K8199"/>
  <c r="X8198"/>
  <c r="L8198"/>
  <c r="K8198"/>
  <c r="X8197"/>
  <c r="L8197"/>
  <c r="K8197"/>
  <c r="X8196"/>
  <c r="L8196"/>
  <c r="K8196"/>
  <c r="X8195"/>
  <c r="L8195"/>
  <c r="K8195"/>
  <c r="X8194"/>
  <c r="L8194"/>
  <c r="K8194"/>
  <c r="X8193"/>
  <c r="L8193"/>
  <c r="K8193"/>
  <c r="X8192"/>
  <c r="L8192"/>
  <c r="K8192"/>
  <c r="X8191"/>
  <c r="L8191"/>
  <c r="K8191"/>
  <c r="X8190"/>
  <c r="L8190"/>
  <c r="K8190"/>
  <c r="X8189"/>
  <c r="L8189"/>
  <c r="K8189"/>
  <c r="X8188"/>
  <c r="L8188"/>
  <c r="K8188"/>
  <c r="X8187"/>
  <c r="L8187"/>
  <c r="K8187"/>
  <c r="X8186"/>
  <c r="L8186"/>
  <c r="K8186"/>
  <c r="X8185"/>
  <c r="L8185"/>
  <c r="K8185"/>
  <c r="X8184"/>
  <c r="L8184"/>
  <c r="K8184"/>
  <c r="X8183"/>
  <c r="L8183"/>
  <c r="K8183"/>
  <c r="X8182"/>
  <c r="L8182"/>
  <c r="K8182"/>
  <c r="X8181"/>
  <c r="L8181"/>
  <c r="K8181"/>
  <c r="X8180"/>
  <c r="L8180"/>
  <c r="K8180"/>
  <c r="X8179"/>
  <c r="L8179"/>
  <c r="K8179"/>
  <c r="X8178"/>
  <c r="L8178"/>
  <c r="K8178"/>
  <c r="X8177"/>
  <c r="L8177"/>
  <c r="K8177"/>
  <c r="X8176"/>
  <c r="L8176"/>
  <c r="K8176"/>
  <c r="X8175"/>
  <c r="L8175"/>
  <c r="K8175"/>
  <c r="X8174"/>
  <c r="L8174"/>
  <c r="K8174"/>
  <c r="X8173"/>
  <c r="L8173"/>
  <c r="K8173"/>
  <c r="X8172"/>
  <c r="L8172"/>
  <c r="K8172"/>
  <c r="X8171"/>
  <c r="L8171"/>
  <c r="K8171"/>
  <c r="X8170"/>
  <c r="L8170"/>
  <c r="K8170"/>
  <c r="X8169"/>
  <c r="L8169"/>
  <c r="K8169"/>
  <c r="X8168"/>
  <c r="L8168"/>
  <c r="K8168"/>
  <c r="X8167"/>
  <c r="L8167"/>
  <c r="K8167"/>
  <c r="X8166"/>
  <c r="L8166"/>
  <c r="K8166"/>
  <c r="X8165"/>
  <c r="L8165"/>
  <c r="K8165"/>
  <c r="X8164"/>
  <c r="L8164"/>
  <c r="K8164"/>
  <c r="X8163"/>
  <c r="L8163"/>
  <c r="K8163"/>
  <c r="X8162"/>
  <c r="L8162"/>
  <c r="K8162"/>
  <c r="X8161"/>
  <c r="L8161"/>
  <c r="K8161"/>
  <c r="X8160"/>
  <c r="L8160"/>
  <c r="K8160"/>
  <c r="X8159"/>
  <c r="L8159"/>
  <c r="K8159"/>
  <c r="X8158"/>
  <c r="L8158"/>
  <c r="K8158"/>
  <c r="X8157"/>
  <c r="L8157"/>
  <c r="K8157"/>
  <c r="X8156"/>
  <c r="L8156"/>
  <c r="K8156"/>
  <c r="X8155"/>
  <c r="L8155"/>
  <c r="K8155"/>
  <c r="X8154"/>
  <c r="L8154"/>
  <c r="K8154"/>
  <c r="X8153"/>
  <c r="L8153"/>
  <c r="K8153"/>
  <c r="X8152"/>
  <c r="L8152"/>
  <c r="K8152"/>
  <c r="X8151"/>
  <c r="L8151"/>
  <c r="K8151"/>
  <c r="X8150"/>
  <c r="L8150"/>
  <c r="K8150"/>
  <c r="X8149"/>
  <c r="L8149"/>
  <c r="K8149"/>
  <c r="X8148"/>
  <c r="L8148"/>
  <c r="K8148"/>
  <c r="X8147"/>
  <c r="L8147"/>
  <c r="K8147"/>
  <c r="X8146"/>
  <c r="L8146"/>
  <c r="K8146"/>
  <c r="X8145"/>
  <c r="L8145"/>
  <c r="K8145"/>
  <c r="X8144"/>
  <c r="L8144"/>
  <c r="K8144"/>
  <c r="X8143"/>
  <c r="L8143"/>
  <c r="K8143"/>
  <c r="X8142"/>
  <c r="L8142"/>
  <c r="K8142"/>
  <c r="X8141"/>
  <c r="L8141"/>
  <c r="K8141"/>
  <c r="X8140"/>
  <c r="L8140"/>
  <c r="K8140"/>
  <c r="X8139"/>
  <c r="L8139"/>
  <c r="K8139"/>
  <c r="X8138"/>
  <c r="L8138"/>
  <c r="K8138"/>
  <c r="X8137"/>
  <c r="L8137"/>
  <c r="K8137"/>
  <c r="X8136"/>
  <c r="L8136"/>
  <c r="K8136"/>
  <c r="X8135"/>
  <c r="L8135"/>
  <c r="K8135"/>
  <c r="X8134"/>
  <c r="L8134"/>
  <c r="K8134"/>
  <c r="X8133"/>
  <c r="L8133"/>
  <c r="K8133"/>
  <c r="X8132"/>
  <c r="L8132"/>
  <c r="K8132"/>
  <c r="X8131"/>
  <c r="L8131"/>
  <c r="K8131"/>
  <c r="X8130"/>
  <c r="L8130"/>
  <c r="K8130"/>
  <c r="X8129"/>
  <c r="L8129"/>
  <c r="K8129"/>
  <c r="X8128"/>
  <c r="L8128"/>
  <c r="K8128"/>
  <c r="X8127"/>
  <c r="L8127"/>
  <c r="K8127"/>
  <c r="X8126"/>
  <c r="L8126"/>
  <c r="K8126"/>
  <c r="X8125"/>
  <c r="L8125"/>
  <c r="K8125"/>
  <c r="X8124"/>
  <c r="L8124"/>
  <c r="K8124"/>
  <c r="X8123"/>
  <c r="L8123"/>
  <c r="K8123"/>
  <c r="X8122"/>
  <c r="L8122"/>
  <c r="K8122"/>
  <c r="X8121"/>
  <c r="L8121"/>
  <c r="K8121"/>
  <c r="X8120"/>
  <c r="L8120"/>
  <c r="K8120"/>
  <c r="X8119"/>
  <c r="L8119"/>
  <c r="K8119"/>
  <c r="X8118"/>
  <c r="L8118"/>
  <c r="K8118"/>
  <c r="X8117"/>
  <c r="L8117"/>
  <c r="K8117"/>
  <c r="X8116"/>
  <c r="L8116"/>
  <c r="K8116"/>
  <c r="X8115"/>
  <c r="L8115"/>
  <c r="K8115"/>
  <c r="X8114"/>
  <c r="L8114"/>
  <c r="K8114"/>
  <c r="X8113"/>
  <c r="L8113"/>
  <c r="K8113"/>
  <c r="X8112"/>
  <c r="L8112"/>
  <c r="K8112"/>
  <c r="X8111"/>
  <c r="L8111"/>
  <c r="K8111"/>
  <c r="X8110"/>
  <c r="L8110"/>
  <c r="K8110"/>
  <c r="X8109"/>
  <c r="L8109"/>
  <c r="K8109"/>
  <c r="X8108"/>
  <c r="L8108"/>
  <c r="K8108"/>
  <c r="X8107"/>
  <c r="L8107"/>
  <c r="K8107"/>
  <c r="X8106"/>
  <c r="L8106"/>
  <c r="K8106"/>
  <c r="X8105"/>
  <c r="L8105"/>
  <c r="K8105"/>
  <c r="X8104"/>
  <c r="L8104"/>
  <c r="K8104"/>
  <c r="X8103"/>
  <c r="L8103"/>
  <c r="K8103"/>
  <c r="X8102"/>
  <c r="L8102"/>
  <c r="K8102"/>
  <c r="X8101"/>
  <c r="L8101"/>
  <c r="K8101"/>
  <c r="X8100"/>
  <c r="L8100"/>
  <c r="K8100"/>
  <c r="X8099"/>
  <c r="L8099"/>
  <c r="K8099"/>
  <c r="X8098"/>
  <c r="L8098"/>
  <c r="K8098"/>
  <c r="X8097"/>
  <c r="L8097"/>
  <c r="K8097"/>
  <c r="X8096"/>
  <c r="L8096"/>
  <c r="K8096"/>
  <c r="X8095"/>
  <c r="L8095"/>
  <c r="K8095"/>
  <c r="X8094"/>
  <c r="L8094"/>
  <c r="K8094"/>
  <c r="X8093"/>
  <c r="L8093"/>
  <c r="K8093"/>
  <c r="X8092"/>
  <c r="L8092"/>
  <c r="K8092"/>
  <c r="X8091"/>
  <c r="L8091"/>
  <c r="K8091"/>
  <c r="X8090"/>
  <c r="L8090"/>
  <c r="K8090"/>
  <c r="X8089"/>
  <c r="L8089"/>
  <c r="K8089"/>
  <c r="X8088"/>
  <c r="L8088"/>
  <c r="K8088"/>
  <c r="X8087"/>
  <c r="L8087"/>
  <c r="K8087"/>
  <c r="X8086"/>
  <c r="L8086"/>
  <c r="K8086"/>
  <c r="X8085"/>
  <c r="L8085"/>
  <c r="K8085"/>
  <c r="X8084"/>
  <c r="L8084"/>
  <c r="K8084"/>
  <c r="X8083"/>
  <c r="L8083"/>
  <c r="K8083"/>
  <c r="X8082"/>
  <c r="L8082"/>
  <c r="K8082"/>
  <c r="X8081"/>
  <c r="L8081"/>
  <c r="K8081"/>
  <c r="X8080"/>
  <c r="L8080"/>
  <c r="K8080"/>
  <c r="X8079"/>
  <c r="L8079"/>
  <c r="K8079"/>
  <c r="X8078"/>
  <c r="L8078"/>
  <c r="K8078"/>
  <c r="X8077"/>
  <c r="L8077"/>
  <c r="K8077"/>
  <c r="X8076"/>
  <c r="L8076"/>
  <c r="K8076"/>
  <c r="X8075"/>
  <c r="L8075"/>
  <c r="K8075"/>
  <c r="X8074"/>
  <c r="L8074"/>
  <c r="K8074"/>
  <c r="X8073"/>
  <c r="L8073"/>
  <c r="K8073"/>
  <c r="X8072"/>
  <c r="L8072"/>
  <c r="K8072"/>
  <c r="X8071"/>
  <c r="L8071"/>
  <c r="K8071"/>
  <c r="X8070"/>
  <c r="L8070"/>
  <c r="K8070"/>
  <c r="X8069"/>
  <c r="L8069"/>
  <c r="K8069"/>
  <c r="X8068"/>
  <c r="L8068"/>
  <c r="K8068"/>
  <c r="X8067"/>
  <c r="L8067"/>
  <c r="K8067"/>
  <c r="X8066"/>
  <c r="L8066"/>
  <c r="K8066"/>
  <c r="X8065"/>
  <c r="L8065"/>
  <c r="K8065"/>
  <c r="X8064"/>
  <c r="L8064"/>
  <c r="K8064"/>
  <c r="X8063"/>
  <c r="L8063"/>
  <c r="K8063"/>
  <c r="X8062"/>
  <c r="L8062"/>
  <c r="K8062"/>
  <c r="X8061"/>
  <c r="L8061"/>
  <c r="K8061"/>
  <c r="X8060"/>
  <c r="L8060"/>
  <c r="K8060"/>
  <c r="X8059"/>
  <c r="L8059"/>
  <c r="K8059"/>
  <c r="X8058"/>
  <c r="L8058"/>
  <c r="K8058"/>
  <c r="X8057"/>
  <c r="L8057"/>
  <c r="K8057"/>
  <c r="X8056"/>
  <c r="L8056"/>
  <c r="K8056"/>
  <c r="X8055"/>
  <c r="L8055"/>
  <c r="K8055"/>
  <c r="X8054"/>
  <c r="L8054"/>
  <c r="K8054"/>
  <c r="X8053"/>
  <c r="L8053"/>
  <c r="K8053"/>
  <c r="X8052"/>
  <c r="L8052"/>
  <c r="K8052"/>
  <c r="X8051"/>
  <c r="L8051"/>
  <c r="K8051"/>
  <c r="X8050"/>
  <c r="L8050"/>
  <c r="K8050"/>
  <c r="X8049"/>
  <c r="L8049"/>
  <c r="K8049"/>
  <c r="X8048"/>
  <c r="L8048"/>
  <c r="K8048"/>
  <c r="X8047"/>
  <c r="L8047"/>
  <c r="K8047"/>
  <c r="X8046"/>
  <c r="L8046"/>
  <c r="K8046"/>
  <c r="X8045"/>
  <c r="L8045"/>
  <c r="K8045"/>
  <c r="X8044"/>
  <c r="L8044"/>
  <c r="K8044"/>
  <c r="X8043"/>
  <c r="L8043"/>
  <c r="K8043"/>
  <c r="X8042"/>
  <c r="L8042"/>
  <c r="K8042"/>
  <c r="X8041"/>
  <c r="L8041"/>
  <c r="K8041"/>
  <c r="X8040"/>
  <c r="L8040"/>
  <c r="K8040"/>
  <c r="X8039"/>
  <c r="L8039"/>
  <c r="K8039"/>
  <c r="X8038"/>
  <c r="L8038"/>
  <c r="K8038"/>
  <c r="X8037"/>
  <c r="L8037"/>
  <c r="K8037"/>
  <c r="X8036"/>
  <c r="L8036"/>
  <c r="K8036"/>
  <c r="X8035"/>
  <c r="L8035"/>
  <c r="K8035"/>
  <c r="X8034"/>
  <c r="L8034"/>
  <c r="K8034"/>
  <c r="X8033"/>
  <c r="L8033"/>
  <c r="K8033"/>
  <c r="X8032"/>
  <c r="L8032"/>
  <c r="K8032"/>
  <c r="X8031"/>
  <c r="L8031"/>
  <c r="K8031"/>
  <c r="X8030"/>
  <c r="L8030"/>
  <c r="K8030"/>
  <c r="X8029"/>
  <c r="L8029"/>
  <c r="K8029"/>
  <c r="X8028"/>
  <c r="L8028"/>
  <c r="K8028"/>
  <c r="X8027"/>
  <c r="L8027"/>
  <c r="K8027"/>
  <c r="X8026"/>
  <c r="L8026"/>
  <c r="K8026"/>
  <c r="X8025"/>
  <c r="L8025"/>
  <c r="K8025"/>
  <c r="X8024"/>
  <c r="L8024"/>
  <c r="K8024"/>
  <c r="X8023"/>
  <c r="L8023"/>
  <c r="K8023"/>
  <c r="X8022"/>
  <c r="L8022"/>
  <c r="K8022"/>
  <c r="X8021"/>
  <c r="L8021"/>
  <c r="K8021"/>
  <c r="X8020"/>
  <c r="L8020"/>
  <c r="K8020"/>
  <c r="X8019"/>
  <c r="L8019"/>
  <c r="K8019"/>
  <c r="X8018"/>
  <c r="L8018"/>
  <c r="K8018"/>
  <c r="X8017"/>
  <c r="L8017"/>
  <c r="K8017"/>
  <c r="X8016"/>
  <c r="L8016"/>
  <c r="K8016"/>
  <c r="X8015"/>
  <c r="L8015"/>
  <c r="K8015"/>
  <c r="X8014"/>
  <c r="L8014"/>
  <c r="K8014"/>
  <c r="X8013"/>
  <c r="L8013"/>
  <c r="K8013"/>
  <c r="X8012"/>
  <c r="L8012"/>
  <c r="K8012"/>
  <c r="X8011"/>
  <c r="L8011"/>
  <c r="K8011"/>
  <c r="X8010"/>
  <c r="L8010"/>
  <c r="K8010"/>
  <c r="X8009"/>
  <c r="L8009"/>
  <c r="K8009"/>
  <c r="X8008"/>
  <c r="L8008"/>
  <c r="K8008"/>
  <c r="X8007"/>
  <c r="L8007"/>
  <c r="K8007"/>
  <c r="X8006"/>
  <c r="L8006"/>
  <c r="K8006"/>
  <c r="X8005"/>
  <c r="L8005"/>
  <c r="K8005"/>
  <c r="X8004"/>
  <c r="L8004"/>
  <c r="K8004"/>
  <c r="X8003"/>
  <c r="L8003"/>
  <c r="K8003"/>
  <c r="X8002"/>
  <c r="L8002"/>
  <c r="K8002"/>
  <c r="X8001"/>
  <c r="L8001"/>
  <c r="K8001"/>
  <c r="X8000"/>
  <c r="L8000"/>
  <c r="K8000"/>
  <c r="X7999"/>
  <c r="L7999"/>
  <c r="K7999"/>
  <c r="X7998"/>
  <c r="L7998"/>
  <c r="K7998"/>
  <c r="X7997"/>
  <c r="L7997"/>
  <c r="K7997"/>
  <c r="X7996"/>
  <c r="L7996"/>
  <c r="K7996"/>
  <c r="X7995"/>
  <c r="L7995"/>
  <c r="K7995"/>
  <c r="X7994"/>
  <c r="L7994"/>
  <c r="K7994"/>
  <c r="X7993"/>
  <c r="L7993"/>
  <c r="K7993"/>
  <c r="X7992"/>
  <c r="L7992"/>
  <c r="K7992"/>
  <c r="X7991"/>
  <c r="L7991"/>
  <c r="K7991"/>
  <c r="X7990"/>
  <c r="L7990"/>
  <c r="K7990"/>
  <c r="X7989"/>
  <c r="L7989"/>
  <c r="K7989"/>
  <c r="X7988"/>
  <c r="L7988"/>
  <c r="K7988"/>
  <c r="X7987"/>
  <c r="L7987"/>
  <c r="K7987"/>
  <c r="X7986"/>
  <c r="L7986"/>
  <c r="K7986"/>
  <c r="X7985"/>
  <c r="L7985"/>
  <c r="K7985"/>
  <c r="X7984"/>
  <c r="L7984"/>
  <c r="K7984"/>
  <c r="X7983"/>
  <c r="L7983"/>
  <c r="K7983"/>
  <c r="X7982"/>
  <c r="L7982"/>
  <c r="K7982"/>
  <c r="X7981"/>
  <c r="L7981"/>
  <c r="K7981"/>
  <c r="X7980"/>
  <c r="L7980"/>
  <c r="K7980"/>
  <c r="X7979"/>
  <c r="L7979"/>
  <c r="K7979"/>
  <c r="X7978"/>
  <c r="L7978"/>
  <c r="K7978"/>
  <c r="X7977"/>
  <c r="L7977"/>
  <c r="K7977"/>
  <c r="X7976"/>
  <c r="L7976"/>
  <c r="K7976"/>
  <c r="X7975"/>
  <c r="L7975"/>
  <c r="K7975"/>
  <c r="X7974"/>
  <c r="L7974"/>
  <c r="K7974"/>
  <c r="X7973"/>
  <c r="L7973"/>
  <c r="K7973"/>
  <c r="X7972"/>
  <c r="L7972"/>
  <c r="K7972"/>
  <c r="X7971"/>
  <c r="L7971"/>
  <c r="K7971"/>
  <c r="X7970"/>
  <c r="L7970"/>
  <c r="K7970"/>
  <c r="X7969"/>
  <c r="L7969"/>
  <c r="K7969"/>
  <c r="X7968"/>
  <c r="L7968"/>
  <c r="K7968"/>
  <c r="X7967"/>
  <c r="L7967"/>
  <c r="K7967"/>
  <c r="X7966"/>
  <c r="L7966"/>
  <c r="K7966"/>
  <c r="X7965"/>
  <c r="L7965"/>
  <c r="K7965"/>
  <c r="X7964"/>
  <c r="L7964"/>
  <c r="K7964"/>
  <c r="X7963"/>
  <c r="L7963"/>
  <c r="K7963"/>
  <c r="X7962"/>
  <c r="L7962"/>
  <c r="K7962"/>
  <c r="X7961"/>
  <c r="L7961"/>
  <c r="K7961"/>
  <c r="X7960"/>
  <c r="L7960"/>
  <c r="K7960"/>
  <c r="X7959"/>
  <c r="L7959"/>
  <c r="K7959"/>
  <c r="X7958"/>
  <c r="L7958"/>
  <c r="K7958"/>
  <c r="X7957"/>
  <c r="L7957"/>
  <c r="K7957"/>
  <c r="X7956"/>
  <c r="L7956"/>
  <c r="K7956"/>
  <c r="X7955"/>
  <c r="L7955"/>
  <c r="K7955"/>
  <c r="X7954"/>
  <c r="L7954"/>
  <c r="K7954"/>
  <c r="X7953"/>
  <c r="L7953"/>
  <c r="K7953"/>
  <c r="X7952"/>
  <c r="L7952"/>
  <c r="K7952"/>
  <c r="X7951"/>
  <c r="L7951"/>
  <c r="K7951"/>
  <c r="X7950"/>
  <c r="L7950"/>
  <c r="K7950"/>
  <c r="X7949"/>
  <c r="L7949"/>
  <c r="K7949"/>
  <c r="X7948"/>
  <c r="L7948"/>
  <c r="K7948"/>
  <c r="X7947"/>
  <c r="L7947"/>
  <c r="K7947"/>
  <c r="X7946"/>
  <c r="L7946"/>
  <c r="K7946"/>
  <c r="X7945"/>
  <c r="L7945"/>
  <c r="K7945"/>
  <c r="X7944"/>
  <c r="L7944"/>
  <c r="K7944"/>
  <c r="X7943"/>
  <c r="L7943"/>
  <c r="K7943"/>
  <c r="X7942"/>
  <c r="L7942"/>
  <c r="K7942"/>
  <c r="X7941"/>
  <c r="L7941"/>
  <c r="K7941"/>
  <c r="X7940"/>
  <c r="L7940"/>
  <c r="K7940"/>
  <c r="X7939"/>
  <c r="L7939"/>
  <c r="K7939"/>
  <c r="X7938"/>
  <c r="L7938"/>
  <c r="K7938"/>
  <c r="X7937"/>
  <c r="L7937"/>
  <c r="K7937"/>
  <c r="X7936"/>
  <c r="L7936"/>
  <c r="K7936"/>
  <c r="X7935"/>
  <c r="L7935"/>
  <c r="K7935"/>
  <c r="X7934"/>
  <c r="L7934"/>
  <c r="K7934"/>
  <c r="X7933"/>
  <c r="L7933"/>
  <c r="K7933"/>
  <c r="X7932"/>
  <c r="L7932"/>
  <c r="K7932"/>
  <c r="X7931"/>
  <c r="L7931"/>
  <c r="K7931"/>
  <c r="X7930"/>
  <c r="L7930"/>
  <c r="K7930"/>
  <c r="X7929"/>
  <c r="L7929"/>
  <c r="K7929"/>
  <c r="X7928"/>
  <c r="L7928"/>
  <c r="K7928"/>
  <c r="X7927"/>
  <c r="L7927"/>
  <c r="K7927"/>
  <c r="X7926"/>
  <c r="L7926"/>
  <c r="K7926"/>
  <c r="X7925"/>
  <c r="L7925"/>
  <c r="K7925"/>
  <c r="X7924"/>
  <c r="L7924"/>
  <c r="K7924"/>
  <c r="X7923"/>
  <c r="L7923"/>
  <c r="K7923"/>
  <c r="X7922"/>
  <c r="L7922"/>
  <c r="K7922"/>
  <c r="X7921"/>
  <c r="L7921"/>
  <c r="K7921"/>
  <c r="X7920"/>
  <c r="L7920"/>
  <c r="K7920"/>
  <c r="X7919"/>
  <c r="L7919"/>
  <c r="K7919"/>
  <c r="X7918"/>
  <c r="L7918"/>
  <c r="K7918"/>
  <c r="X7917"/>
  <c r="L7917"/>
  <c r="K7917"/>
  <c r="X7916"/>
  <c r="L7916"/>
  <c r="K7916"/>
  <c r="X7915"/>
  <c r="L7915"/>
  <c r="K7915"/>
  <c r="X7914"/>
  <c r="L7914"/>
  <c r="K7914"/>
  <c r="X7913"/>
  <c r="L7913"/>
  <c r="K7913"/>
  <c r="X7912"/>
  <c r="L7912"/>
  <c r="K7912"/>
  <c r="X7911"/>
  <c r="L7911"/>
  <c r="K7911"/>
  <c r="X7910"/>
  <c r="L7910"/>
  <c r="K7910"/>
  <c r="X7909"/>
  <c r="L7909"/>
  <c r="K7909"/>
  <c r="X7908"/>
  <c r="L7908"/>
  <c r="K7908"/>
  <c r="X7907"/>
  <c r="L7907"/>
  <c r="K7907"/>
  <c r="X7906"/>
  <c r="L7906"/>
  <c r="K7906"/>
  <c r="X7905"/>
  <c r="L7905"/>
  <c r="K7905"/>
  <c r="X7904"/>
  <c r="L7904"/>
  <c r="K7904"/>
  <c r="X7903"/>
  <c r="L7903"/>
  <c r="K7903"/>
  <c r="X7902"/>
  <c r="L7902"/>
  <c r="K7902"/>
  <c r="X7901"/>
  <c r="L7901"/>
  <c r="K7901"/>
  <c r="X7900"/>
  <c r="L7900"/>
  <c r="K7900"/>
  <c r="X7899"/>
  <c r="L7899"/>
  <c r="K7899"/>
  <c r="X7898"/>
  <c r="L7898"/>
  <c r="K7898"/>
  <c r="X7897"/>
  <c r="L7897"/>
  <c r="K7897"/>
  <c r="X7896"/>
  <c r="L7896"/>
  <c r="K7896"/>
  <c r="X7895"/>
  <c r="L7895"/>
  <c r="K7895"/>
  <c r="X7894"/>
  <c r="L7894"/>
  <c r="K7894"/>
  <c r="X7893"/>
  <c r="L7893"/>
  <c r="K7893"/>
  <c r="X7892"/>
  <c r="L7892"/>
  <c r="K7892"/>
  <c r="X7891"/>
  <c r="L7891"/>
  <c r="K7891"/>
  <c r="X7890"/>
  <c r="L7890"/>
  <c r="K7890"/>
  <c r="X7889"/>
  <c r="L7889"/>
  <c r="K7889"/>
  <c r="X7888"/>
  <c r="L7888"/>
  <c r="K7888"/>
  <c r="X7887"/>
  <c r="L7887"/>
  <c r="K7887"/>
  <c r="X7886"/>
  <c r="L7886"/>
  <c r="K7886"/>
  <c r="X7885"/>
  <c r="L7885"/>
  <c r="K7885"/>
  <c r="X7884"/>
  <c r="L7884"/>
  <c r="K7884"/>
  <c r="X7883"/>
  <c r="L7883"/>
  <c r="K7883"/>
  <c r="X7882"/>
  <c r="L7882"/>
  <c r="K7882"/>
  <c r="X7881"/>
  <c r="L7881"/>
  <c r="K7881"/>
  <c r="X7880"/>
  <c r="L7880"/>
  <c r="K7880"/>
  <c r="X7879"/>
  <c r="L7879"/>
  <c r="K7879"/>
  <c r="X7878"/>
  <c r="L7878"/>
  <c r="K7878"/>
  <c r="X7877"/>
  <c r="L7877"/>
  <c r="K7877"/>
  <c r="X7876"/>
  <c r="L7876"/>
  <c r="K7876"/>
  <c r="X7875"/>
  <c r="L7875"/>
  <c r="K7875"/>
  <c r="X7874"/>
  <c r="L7874"/>
  <c r="K7874"/>
  <c r="X7873"/>
  <c r="L7873"/>
  <c r="K7873"/>
  <c r="X7872"/>
  <c r="L7872"/>
  <c r="K7872"/>
  <c r="X7871"/>
  <c r="L7871"/>
  <c r="K7871"/>
  <c r="X7870"/>
  <c r="L7870"/>
  <c r="K7870"/>
  <c r="X7869"/>
  <c r="L7869"/>
  <c r="K7869"/>
  <c r="X7868"/>
  <c r="L7868"/>
  <c r="K7868"/>
  <c r="X7867"/>
  <c r="L7867"/>
  <c r="K7867"/>
  <c r="X7866"/>
  <c r="L7866"/>
  <c r="K7866"/>
  <c r="X7865"/>
  <c r="L7865"/>
  <c r="K7865"/>
  <c r="X7864"/>
  <c r="L7864"/>
  <c r="K7864"/>
  <c r="X7863"/>
  <c r="L7863"/>
  <c r="K7863"/>
  <c r="X7862"/>
  <c r="L7862"/>
  <c r="K7862"/>
  <c r="X7861"/>
  <c r="L7861"/>
  <c r="K7861"/>
  <c r="X7860"/>
  <c r="L7860"/>
  <c r="K7860"/>
  <c r="X7859"/>
  <c r="L7859"/>
  <c r="K7859"/>
  <c r="X7858"/>
  <c r="L7858"/>
  <c r="K7858"/>
  <c r="X7857"/>
  <c r="L7857"/>
  <c r="K7857"/>
  <c r="X7856"/>
  <c r="L7856"/>
  <c r="K7856"/>
  <c r="X7855"/>
  <c r="L7855"/>
  <c r="K7855"/>
  <c r="X7854"/>
  <c r="L7854"/>
  <c r="K7854"/>
  <c r="X7853"/>
  <c r="L7853"/>
  <c r="K7853"/>
  <c r="X7852"/>
  <c r="L7852"/>
  <c r="K7852"/>
  <c r="X7851"/>
  <c r="L7851"/>
  <c r="K7851"/>
  <c r="X7850"/>
  <c r="L7850"/>
  <c r="K7850"/>
  <c r="X7849"/>
  <c r="L7849"/>
  <c r="K7849"/>
  <c r="X7848"/>
  <c r="L7848"/>
  <c r="K7848"/>
  <c r="X7847"/>
  <c r="L7847"/>
  <c r="K7847"/>
  <c r="X7846"/>
  <c r="L7846"/>
  <c r="K7846"/>
  <c r="X7845"/>
  <c r="L7845"/>
  <c r="K7845"/>
  <c r="X7844"/>
  <c r="L7844"/>
  <c r="K7844"/>
  <c r="X7843"/>
  <c r="L7843"/>
  <c r="K7843"/>
  <c r="X7842"/>
  <c r="L7842"/>
  <c r="K7842"/>
  <c r="X7841"/>
  <c r="L7841"/>
  <c r="K7841"/>
  <c r="X7840"/>
  <c r="L7840"/>
  <c r="K7840"/>
  <c r="X7839"/>
  <c r="L7839"/>
  <c r="K7839"/>
  <c r="X7838"/>
  <c r="L7838"/>
  <c r="K7838"/>
  <c r="X7837"/>
  <c r="L7837"/>
  <c r="K7837"/>
  <c r="X7836"/>
  <c r="L7836"/>
  <c r="K7836"/>
  <c r="X7835"/>
  <c r="L7835"/>
  <c r="K7835"/>
  <c r="X7834"/>
  <c r="L7834"/>
  <c r="K7834"/>
  <c r="X7833"/>
  <c r="L7833"/>
  <c r="K7833"/>
  <c r="X7832"/>
  <c r="L7832"/>
  <c r="K7832"/>
  <c r="X7831"/>
  <c r="L7831"/>
  <c r="K7831"/>
  <c r="X7830"/>
  <c r="L7830"/>
  <c r="K7830"/>
  <c r="X7829"/>
  <c r="L7829"/>
  <c r="K7829"/>
  <c r="X7828"/>
  <c r="L7828"/>
  <c r="K7828"/>
  <c r="X7827"/>
  <c r="L7827"/>
  <c r="K7827"/>
  <c r="X7826"/>
  <c r="L7826"/>
  <c r="K7826"/>
  <c r="X7825"/>
  <c r="L7825"/>
  <c r="K7825"/>
  <c r="X7824"/>
  <c r="L7824"/>
  <c r="K7824"/>
  <c r="X7823"/>
  <c r="L7823"/>
  <c r="K7823"/>
  <c r="X7822"/>
  <c r="L7822"/>
  <c r="K7822"/>
  <c r="X7821"/>
  <c r="L7821"/>
  <c r="K7821"/>
  <c r="X7820"/>
  <c r="L7820"/>
  <c r="K7820"/>
  <c r="X7819"/>
  <c r="L7819"/>
  <c r="K7819"/>
  <c r="X7818"/>
  <c r="L7818"/>
  <c r="K7818"/>
  <c r="X7817"/>
  <c r="L7817"/>
  <c r="K7817"/>
  <c r="X7816"/>
  <c r="L7816"/>
  <c r="K7816"/>
  <c r="X7815"/>
  <c r="L7815"/>
  <c r="K7815"/>
  <c r="X7814"/>
  <c r="L7814"/>
  <c r="K7814"/>
  <c r="X7813"/>
  <c r="L7813"/>
  <c r="K7813"/>
  <c r="X7812"/>
  <c r="L7812"/>
  <c r="K7812"/>
  <c r="X7811"/>
  <c r="L7811"/>
  <c r="K7811"/>
  <c r="X7810"/>
  <c r="L7810"/>
  <c r="K7810"/>
  <c r="X7809"/>
  <c r="L7809"/>
  <c r="K7809"/>
  <c r="X7808"/>
  <c r="L7808"/>
  <c r="K7808"/>
  <c r="X7807"/>
  <c r="L7807"/>
  <c r="K7807"/>
  <c r="X7806"/>
  <c r="L7806"/>
  <c r="K7806"/>
  <c r="X7805"/>
  <c r="L7805"/>
  <c r="K7805"/>
  <c r="X7804"/>
  <c r="L7804"/>
  <c r="K7804"/>
  <c r="X7803"/>
  <c r="L7803"/>
  <c r="K7803"/>
  <c r="X7802"/>
  <c r="L7802"/>
  <c r="K7802"/>
  <c r="X7801"/>
  <c r="L7801"/>
  <c r="K7801"/>
  <c r="X7800"/>
  <c r="L7800"/>
  <c r="K7800"/>
  <c r="X7799"/>
  <c r="L7799"/>
  <c r="K7799"/>
  <c r="X7798"/>
  <c r="L7798"/>
  <c r="K7798"/>
  <c r="X7797"/>
  <c r="L7797"/>
  <c r="K7797"/>
  <c r="X7796"/>
  <c r="L7796"/>
  <c r="K7796"/>
  <c r="X7795"/>
  <c r="L7795"/>
  <c r="K7795"/>
  <c r="X7794"/>
  <c r="L7794"/>
  <c r="K7794"/>
  <c r="X7793"/>
  <c r="L7793"/>
  <c r="K7793"/>
  <c r="X7792"/>
  <c r="L7792"/>
  <c r="K7792"/>
  <c r="X7791"/>
  <c r="L7791"/>
  <c r="K7791"/>
  <c r="X7790"/>
  <c r="L7790"/>
  <c r="K7790"/>
  <c r="X7789"/>
  <c r="L7789"/>
  <c r="K7789"/>
  <c r="X7788"/>
  <c r="L7788"/>
  <c r="K7788"/>
  <c r="X7787"/>
  <c r="L7787"/>
  <c r="K7787"/>
  <c r="X7786"/>
  <c r="L7786"/>
  <c r="K7786"/>
  <c r="X7785"/>
  <c r="L7785"/>
  <c r="K7785"/>
  <c r="X7784"/>
  <c r="L7784"/>
  <c r="K7784"/>
  <c r="X7783"/>
  <c r="L7783"/>
  <c r="K7783"/>
  <c r="X7782"/>
  <c r="L7782"/>
  <c r="K7782"/>
  <c r="X7781"/>
  <c r="L7781"/>
  <c r="K7781"/>
  <c r="X7780"/>
  <c r="L7780"/>
  <c r="K7780"/>
  <c r="X7779"/>
  <c r="L7779"/>
  <c r="K7779"/>
  <c r="X7778"/>
  <c r="L7778"/>
  <c r="K7778"/>
  <c r="X7777"/>
  <c r="L7777"/>
  <c r="K7777"/>
  <c r="X7776"/>
  <c r="L7776"/>
  <c r="K7776"/>
  <c r="X7775"/>
  <c r="L7775"/>
  <c r="K7775"/>
  <c r="X7774"/>
  <c r="L7774"/>
  <c r="K7774"/>
  <c r="X7773"/>
  <c r="L7773"/>
  <c r="K7773"/>
  <c r="X7772"/>
  <c r="L7772"/>
  <c r="K7772"/>
  <c r="X7771"/>
  <c r="L7771"/>
  <c r="K7771"/>
  <c r="X7770"/>
  <c r="L7770"/>
  <c r="K7770"/>
  <c r="X7769"/>
  <c r="L7769"/>
  <c r="K7769"/>
  <c r="X7768"/>
  <c r="L7768"/>
  <c r="K7768"/>
  <c r="X7767"/>
  <c r="L7767"/>
  <c r="K7767"/>
  <c r="X7766"/>
  <c r="L7766"/>
  <c r="K7766"/>
  <c r="X7765"/>
  <c r="L7765"/>
  <c r="K7765"/>
  <c r="X7764"/>
  <c r="L7764"/>
  <c r="K7764"/>
  <c r="X7763"/>
  <c r="L7763"/>
  <c r="K7763"/>
  <c r="X7762"/>
  <c r="L7762"/>
  <c r="K7762"/>
  <c r="X7761"/>
  <c r="L7761"/>
  <c r="K7761"/>
  <c r="X7760"/>
  <c r="L7760"/>
  <c r="K7760"/>
  <c r="X7759"/>
  <c r="L7759"/>
  <c r="K7759"/>
  <c r="X7758"/>
  <c r="L7758"/>
  <c r="K7758"/>
  <c r="X7757"/>
  <c r="L7757"/>
  <c r="K7757"/>
  <c r="X7756"/>
  <c r="L7756"/>
  <c r="K7756"/>
  <c r="X7755"/>
  <c r="L7755"/>
  <c r="K7755"/>
  <c r="X7754"/>
  <c r="L7754"/>
  <c r="K7754"/>
  <c r="X7753"/>
  <c r="L7753"/>
  <c r="K7753"/>
  <c r="X7752"/>
  <c r="L7752"/>
  <c r="K7752"/>
  <c r="X7751"/>
  <c r="L7751"/>
  <c r="K7751"/>
  <c r="X7750"/>
  <c r="L7750"/>
  <c r="K7750"/>
  <c r="X7749"/>
  <c r="L7749"/>
  <c r="K7749"/>
  <c r="X7748"/>
  <c r="L7748"/>
  <c r="K7748"/>
  <c r="X7747"/>
  <c r="L7747"/>
  <c r="K7747"/>
  <c r="X7746"/>
  <c r="L7746"/>
  <c r="K7746"/>
  <c r="X7745"/>
  <c r="L7745"/>
  <c r="K7745"/>
  <c r="X7744"/>
  <c r="L7744"/>
  <c r="K7744"/>
  <c r="X7743"/>
  <c r="L7743"/>
  <c r="K7743"/>
  <c r="X7742"/>
  <c r="L7742"/>
  <c r="K7742"/>
  <c r="X7741"/>
  <c r="L7741"/>
  <c r="K7741"/>
  <c r="X7740"/>
  <c r="L7740"/>
  <c r="K7740"/>
  <c r="X7739"/>
  <c r="L7739"/>
  <c r="K7739"/>
  <c r="X7738"/>
  <c r="L7738"/>
  <c r="K7738"/>
  <c r="X7737"/>
  <c r="L7737"/>
  <c r="K7737"/>
  <c r="X7736"/>
  <c r="L7736"/>
  <c r="K7736"/>
  <c r="X7735"/>
  <c r="L7735"/>
  <c r="K7735"/>
  <c r="X7734"/>
  <c r="L7734"/>
  <c r="K7734"/>
  <c r="X7733"/>
  <c r="L7733"/>
  <c r="K7733"/>
  <c r="X7732"/>
  <c r="L7732"/>
  <c r="K7732"/>
  <c r="X7731"/>
  <c r="L7731"/>
  <c r="K7731"/>
  <c r="X7730"/>
  <c r="L7730"/>
  <c r="K7730"/>
  <c r="X7729"/>
  <c r="L7729"/>
  <c r="K7729"/>
  <c r="X7728"/>
  <c r="L7728"/>
  <c r="K7728"/>
  <c r="X7727"/>
  <c r="L7727"/>
  <c r="K7727"/>
  <c r="X7726"/>
  <c r="L7726"/>
  <c r="K7726"/>
  <c r="X7725"/>
  <c r="L7725"/>
  <c r="K7725"/>
  <c r="X7724"/>
  <c r="L7724"/>
  <c r="K7724"/>
  <c r="X7723"/>
  <c r="L7723"/>
  <c r="K7723"/>
  <c r="X7722"/>
  <c r="L7722"/>
  <c r="K7722"/>
  <c r="X7721"/>
  <c r="L7721"/>
  <c r="K7721"/>
  <c r="X7720"/>
  <c r="L7720"/>
  <c r="K7720"/>
  <c r="X7719"/>
  <c r="L7719"/>
  <c r="K7719"/>
  <c r="X7718"/>
  <c r="L7718"/>
  <c r="K7718"/>
  <c r="X7717"/>
  <c r="L7717"/>
  <c r="K7717"/>
  <c r="X7716"/>
  <c r="L7716"/>
  <c r="K7716"/>
  <c r="X7715"/>
  <c r="L7715"/>
  <c r="K7715"/>
  <c r="X7714"/>
  <c r="L7714"/>
  <c r="K7714"/>
  <c r="X7713"/>
  <c r="L7713"/>
  <c r="K7713"/>
  <c r="X7712"/>
  <c r="L7712"/>
  <c r="K7712"/>
  <c r="X7711"/>
  <c r="L7711"/>
  <c r="K7711"/>
  <c r="X7710"/>
  <c r="L7710"/>
  <c r="K7710"/>
  <c r="X7709"/>
  <c r="L7709"/>
  <c r="K7709"/>
  <c r="X7708"/>
  <c r="L7708"/>
  <c r="K7708"/>
  <c r="X7707"/>
  <c r="L7707"/>
  <c r="K7707"/>
  <c r="X7706"/>
  <c r="L7706"/>
  <c r="K7706"/>
  <c r="X7705"/>
  <c r="L7705"/>
  <c r="K7705"/>
  <c r="X7704"/>
  <c r="L7704"/>
  <c r="K7704"/>
  <c r="X7703"/>
  <c r="L7703"/>
  <c r="K7703"/>
  <c r="X7702"/>
  <c r="L7702"/>
  <c r="K7702"/>
  <c r="X7701"/>
  <c r="L7701"/>
  <c r="K7701"/>
  <c r="X7700"/>
  <c r="L7700"/>
  <c r="K7700"/>
  <c r="X7699"/>
  <c r="L7699"/>
  <c r="K7699"/>
  <c r="X7698"/>
  <c r="L7698"/>
  <c r="K7698"/>
  <c r="X7697"/>
  <c r="L7697"/>
  <c r="K7697"/>
  <c r="X7696"/>
  <c r="L7696"/>
  <c r="K7696"/>
  <c r="X7695"/>
  <c r="L7695"/>
  <c r="K7695"/>
  <c r="X7694"/>
  <c r="L7694"/>
  <c r="K7694"/>
  <c r="X7693"/>
  <c r="L7693"/>
  <c r="K7693"/>
  <c r="X7692"/>
  <c r="L7692"/>
  <c r="K7692"/>
  <c r="X7691"/>
  <c r="L7691"/>
  <c r="K7691"/>
  <c r="X7690"/>
  <c r="L7690"/>
  <c r="K7690"/>
  <c r="X7689"/>
  <c r="L7689"/>
  <c r="K7689"/>
  <c r="X7688"/>
  <c r="L7688"/>
  <c r="K7688"/>
  <c r="X7687"/>
  <c r="L7687"/>
  <c r="K7687"/>
  <c r="X7686"/>
  <c r="L7686"/>
  <c r="K7686"/>
  <c r="X7685"/>
  <c r="L7685"/>
  <c r="K7685"/>
  <c r="X7684"/>
  <c r="L7684"/>
  <c r="K7684"/>
  <c r="X7683"/>
  <c r="L7683"/>
  <c r="K7683"/>
  <c r="X7682"/>
  <c r="L7682"/>
  <c r="K7682"/>
  <c r="X7681"/>
  <c r="L7681"/>
  <c r="K7681"/>
  <c r="X7680"/>
  <c r="L7680"/>
  <c r="K7680"/>
  <c r="X7679"/>
  <c r="L7679"/>
  <c r="K7679"/>
  <c r="X7678"/>
  <c r="L7678"/>
  <c r="K7678"/>
  <c r="X7677"/>
  <c r="L7677"/>
  <c r="K7677"/>
  <c r="X7676"/>
  <c r="L7676"/>
  <c r="K7676"/>
  <c r="X7675"/>
  <c r="L7675"/>
  <c r="K7675"/>
  <c r="X7674"/>
  <c r="L7674"/>
  <c r="K7674"/>
  <c r="X7673"/>
  <c r="L7673"/>
  <c r="K7673"/>
  <c r="X7672"/>
  <c r="L7672"/>
  <c r="K7672"/>
  <c r="X7671"/>
  <c r="L7671"/>
  <c r="K7671"/>
  <c r="X7670"/>
  <c r="L7670"/>
  <c r="K7670"/>
  <c r="X7669"/>
  <c r="L7669"/>
  <c r="K7669"/>
  <c r="X7668"/>
  <c r="L7668"/>
  <c r="K7668"/>
  <c r="X7667"/>
  <c r="L7667"/>
  <c r="K7667"/>
  <c r="X7666"/>
  <c r="L7666"/>
  <c r="K7666"/>
  <c r="X7665"/>
  <c r="L7665"/>
  <c r="K7665"/>
  <c r="X7664"/>
  <c r="L7664"/>
  <c r="K7664"/>
  <c r="X7663"/>
  <c r="L7663"/>
  <c r="K7663"/>
  <c r="X7662"/>
  <c r="L7662"/>
  <c r="K7662"/>
  <c r="X7661"/>
  <c r="L7661"/>
  <c r="K7661"/>
  <c r="X7660"/>
  <c r="L7660"/>
  <c r="K7660"/>
  <c r="X7659"/>
  <c r="L7659"/>
  <c r="K7659"/>
  <c r="X7658"/>
  <c r="L7658"/>
  <c r="K7658"/>
  <c r="X7657"/>
  <c r="L7657"/>
  <c r="K7657"/>
  <c r="X7656"/>
  <c r="L7656"/>
  <c r="K7656"/>
  <c r="X7655"/>
  <c r="L7655"/>
  <c r="K7655"/>
  <c r="X7654"/>
  <c r="L7654"/>
  <c r="K7654"/>
  <c r="X7653"/>
  <c r="L7653"/>
  <c r="K7653"/>
  <c r="X7652"/>
  <c r="L7652"/>
  <c r="K7652"/>
  <c r="X7651"/>
  <c r="L7651"/>
  <c r="K7651"/>
  <c r="X7650"/>
  <c r="L7650"/>
  <c r="K7650"/>
  <c r="X7649"/>
  <c r="L7649"/>
  <c r="K7649"/>
  <c r="X7648"/>
  <c r="L7648"/>
  <c r="K7648"/>
  <c r="X7647"/>
  <c r="L7647"/>
  <c r="K7647"/>
  <c r="X7646"/>
  <c r="L7646"/>
  <c r="K7646"/>
  <c r="X7645"/>
  <c r="L7645"/>
  <c r="K7645"/>
  <c r="X7644"/>
  <c r="L7644"/>
  <c r="K7644"/>
  <c r="X7643"/>
  <c r="L7643"/>
  <c r="K7643"/>
  <c r="X7642"/>
  <c r="L7642"/>
  <c r="K7642"/>
  <c r="X7641"/>
  <c r="L7641"/>
  <c r="K7641"/>
  <c r="X7640"/>
  <c r="L7640"/>
  <c r="K7640"/>
  <c r="X7639"/>
  <c r="L7639"/>
  <c r="K7639"/>
  <c r="X7638"/>
  <c r="L7638"/>
  <c r="K7638"/>
  <c r="X7637"/>
  <c r="L7637"/>
  <c r="K7637"/>
  <c r="X7636"/>
  <c r="L7636"/>
  <c r="K7636"/>
  <c r="X7635"/>
  <c r="L7635"/>
  <c r="K7635"/>
  <c r="X7634"/>
  <c r="L7634"/>
  <c r="K7634"/>
  <c r="X7633"/>
  <c r="L7633"/>
  <c r="K7633"/>
  <c r="X7632"/>
  <c r="L7632"/>
  <c r="K7632"/>
  <c r="X7631"/>
  <c r="L7631"/>
  <c r="K7631"/>
  <c r="X7630"/>
  <c r="L7630"/>
  <c r="K7630"/>
  <c r="X7629"/>
  <c r="L7629"/>
  <c r="K7629"/>
  <c r="X7628"/>
  <c r="L7628"/>
  <c r="K7628"/>
  <c r="X7627"/>
  <c r="L7627"/>
  <c r="K7627"/>
  <c r="X7626"/>
  <c r="L7626"/>
  <c r="K7626"/>
  <c r="X7625"/>
  <c r="L7625"/>
  <c r="K7625"/>
  <c r="X7624"/>
  <c r="L7624"/>
  <c r="K7624"/>
  <c r="X7623"/>
  <c r="L7623"/>
  <c r="K7623"/>
  <c r="X7622"/>
  <c r="L7622"/>
  <c r="K7622"/>
  <c r="X7621"/>
  <c r="L7621"/>
  <c r="K7621"/>
  <c r="X7620"/>
  <c r="L7620"/>
  <c r="K7620"/>
  <c r="X7619"/>
  <c r="L7619"/>
  <c r="K7619"/>
  <c r="X7618"/>
  <c r="L7618"/>
  <c r="K7618"/>
  <c r="X7617"/>
  <c r="L7617"/>
  <c r="K7617"/>
  <c r="X7616"/>
  <c r="L7616"/>
  <c r="K7616"/>
  <c r="X7615"/>
  <c r="L7615"/>
  <c r="K7615"/>
  <c r="X7614"/>
  <c r="L7614"/>
  <c r="K7614"/>
  <c r="X7613"/>
  <c r="L7613"/>
  <c r="K7613"/>
  <c r="X7612"/>
  <c r="L7612"/>
  <c r="K7612"/>
  <c r="X7611"/>
  <c r="L7611"/>
  <c r="K7611"/>
  <c r="X7610"/>
  <c r="L7610"/>
  <c r="K7610"/>
  <c r="X7609"/>
  <c r="L7609"/>
  <c r="K7609"/>
  <c r="X7608"/>
  <c r="L7608"/>
  <c r="K7608"/>
  <c r="X7607"/>
  <c r="L7607"/>
  <c r="K7607"/>
  <c r="X7606"/>
  <c r="L7606"/>
  <c r="K7606"/>
  <c r="X7605"/>
  <c r="L7605"/>
  <c r="K7605"/>
  <c r="X7604"/>
  <c r="L7604"/>
  <c r="K7604"/>
  <c r="X7603"/>
  <c r="L7603"/>
  <c r="K7603"/>
  <c r="X7602"/>
  <c r="L7602"/>
  <c r="K7602"/>
  <c r="X7601"/>
  <c r="L7601"/>
  <c r="K7601"/>
  <c r="X7600"/>
  <c r="L7600"/>
  <c r="K7600"/>
  <c r="X7599"/>
  <c r="L7599"/>
  <c r="K7599"/>
  <c r="X7598"/>
  <c r="L7598"/>
  <c r="K7598"/>
  <c r="X7597"/>
  <c r="L7597"/>
  <c r="K7597"/>
  <c r="X7596"/>
  <c r="L7596"/>
  <c r="K7596"/>
  <c r="X7595"/>
  <c r="L7595"/>
  <c r="K7595"/>
  <c r="X7594"/>
  <c r="L7594"/>
  <c r="K7594"/>
  <c r="X7593"/>
  <c r="L7593"/>
  <c r="K7593"/>
  <c r="X7592"/>
  <c r="L7592"/>
  <c r="K7592"/>
  <c r="X7591"/>
  <c r="L7591"/>
  <c r="K7591"/>
  <c r="X7590"/>
  <c r="L7590"/>
  <c r="K7590"/>
  <c r="X7589"/>
  <c r="L7589"/>
  <c r="K7589"/>
  <c r="X7588"/>
  <c r="L7588"/>
  <c r="K7588"/>
  <c r="X7587"/>
  <c r="L7587"/>
  <c r="K7587"/>
  <c r="X7586"/>
  <c r="L7586"/>
  <c r="K7586"/>
  <c r="X7585"/>
  <c r="L7585"/>
  <c r="K7585"/>
  <c r="X7584"/>
  <c r="L7584"/>
  <c r="K7584"/>
  <c r="X7583"/>
  <c r="L7583"/>
  <c r="K7583"/>
  <c r="X7582"/>
  <c r="L7582"/>
  <c r="K7582"/>
  <c r="X7581"/>
  <c r="L7581"/>
  <c r="K7581"/>
  <c r="X7580"/>
  <c r="L7580"/>
  <c r="K7580"/>
  <c r="X7579"/>
  <c r="L7579"/>
  <c r="K7579"/>
  <c r="X7578"/>
  <c r="L7578"/>
  <c r="K7578"/>
  <c r="X7577"/>
  <c r="L7577"/>
  <c r="K7577"/>
  <c r="X7576"/>
  <c r="L7576"/>
  <c r="K7576"/>
  <c r="X7575"/>
  <c r="L7575"/>
  <c r="K7575"/>
  <c r="X7574"/>
  <c r="L7574"/>
  <c r="K7574"/>
  <c r="X7573"/>
  <c r="L7573"/>
  <c r="K7573"/>
  <c r="X7572"/>
  <c r="L7572"/>
  <c r="K7572"/>
  <c r="X7571"/>
  <c r="L7571"/>
  <c r="K7571"/>
  <c r="X7570"/>
  <c r="L7570"/>
  <c r="K7570"/>
  <c r="X7569"/>
  <c r="L7569"/>
  <c r="K7569"/>
  <c r="X7568"/>
  <c r="L7568"/>
  <c r="K7568"/>
  <c r="X7567"/>
  <c r="L7567"/>
  <c r="K7567"/>
  <c r="X7566"/>
  <c r="L7566"/>
  <c r="K7566"/>
  <c r="X7565"/>
  <c r="L7565"/>
  <c r="K7565"/>
  <c r="X7564"/>
  <c r="L7564"/>
  <c r="K7564"/>
  <c r="X7563"/>
  <c r="L7563"/>
  <c r="K7563"/>
  <c r="X7562"/>
  <c r="L7562"/>
  <c r="K7562"/>
  <c r="X7561"/>
  <c r="L7561"/>
  <c r="K7561"/>
  <c r="X7560"/>
  <c r="L7560"/>
  <c r="K7560"/>
  <c r="X7559"/>
  <c r="L7559"/>
  <c r="K7559"/>
  <c r="X7558"/>
  <c r="L7558"/>
  <c r="K7558"/>
  <c r="X7557"/>
  <c r="L7557"/>
  <c r="K7557"/>
  <c r="X7556"/>
  <c r="L7556"/>
  <c r="K7556"/>
  <c r="X7555"/>
  <c r="L7555"/>
  <c r="K7555"/>
  <c r="X7554"/>
  <c r="L7554"/>
  <c r="K7554"/>
  <c r="X7553"/>
  <c r="L7553"/>
  <c r="K7553"/>
  <c r="X7552"/>
  <c r="L7552"/>
  <c r="K7552"/>
  <c r="X7551"/>
  <c r="L7551"/>
  <c r="K7551"/>
  <c r="X7550"/>
  <c r="L7550"/>
  <c r="K7550"/>
  <c r="X7549"/>
  <c r="L7549"/>
  <c r="K7549"/>
  <c r="X7548"/>
  <c r="L7548"/>
  <c r="K7548"/>
  <c r="X7547"/>
  <c r="L7547"/>
  <c r="K7547"/>
  <c r="X7546"/>
  <c r="L7546"/>
  <c r="K7546"/>
  <c r="X7545"/>
  <c r="L7545"/>
  <c r="K7545"/>
  <c r="X7544"/>
  <c r="L7544"/>
  <c r="K7544"/>
  <c r="X7543"/>
  <c r="L7543"/>
  <c r="K7543"/>
  <c r="X7542"/>
  <c r="L7542"/>
  <c r="K7542"/>
  <c r="X7541"/>
  <c r="L7541"/>
  <c r="K7541"/>
  <c r="X7540"/>
  <c r="L7540"/>
  <c r="K7540"/>
  <c r="X7539"/>
  <c r="L7539"/>
  <c r="K7539"/>
  <c r="X7538"/>
  <c r="L7538"/>
  <c r="K7538"/>
  <c r="X7537"/>
  <c r="L7537"/>
  <c r="K7537"/>
  <c r="X7536"/>
  <c r="L7536"/>
  <c r="K7536"/>
  <c r="X7535"/>
  <c r="L7535"/>
  <c r="K7535"/>
  <c r="X7534"/>
  <c r="L7534"/>
  <c r="K7534"/>
  <c r="X7533"/>
  <c r="L7533"/>
  <c r="K7533"/>
  <c r="X7532"/>
  <c r="L7532"/>
  <c r="K7532"/>
  <c r="X7531"/>
  <c r="L7531"/>
  <c r="K7531"/>
  <c r="X7530"/>
  <c r="L7530"/>
  <c r="K7530"/>
  <c r="X7529"/>
  <c r="L7529"/>
  <c r="K7529"/>
  <c r="X7528"/>
  <c r="L7528"/>
  <c r="K7528"/>
  <c r="X7527"/>
  <c r="L7527"/>
  <c r="K7527"/>
  <c r="X7526"/>
  <c r="L7526"/>
  <c r="K7526"/>
  <c r="X7525"/>
  <c r="L7525"/>
  <c r="K7525"/>
  <c r="X7524"/>
  <c r="L7524"/>
  <c r="K7524"/>
  <c r="X7523"/>
  <c r="L7523"/>
  <c r="K7523"/>
  <c r="X7522"/>
  <c r="L7522"/>
  <c r="K7522"/>
  <c r="X7521"/>
  <c r="L7521"/>
  <c r="K7521"/>
  <c r="X7520"/>
  <c r="L7520"/>
  <c r="K7520"/>
  <c r="X7519"/>
  <c r="L7519"/>
  <c r="K7519"/>
  <c r="X7518"/>
  <c r="L7518"/>
  <c r="K7518"/>
  <c r="X7517"/>
  <c r="L7517"/>
  <c r="K7517"/>
  <c r="X7516"/>
  <c r="L7516"/>
  <c r="K7516"/>
  <c r="X7515"/>
  <c r="L7515"/>
  <c r="K7515"/>
  <c r="X7514"/>
  <c r="L7514"/>
  <c r="K7514"/>
  <c r="X7513"/>
  <c r="L7513"/>
  <c r="K7513"/>
  <c r="X7512"/>
  <c r="L7512"/>
  <c r="K7512"/>
  <c r="X7511"/>
  <c r="L7511"/>
  <c r="K7511"/>
  <c r="X7510"/>
  <c r="L7510"/>
  <c r="K7510"/>
  <c r="X7509"/>
  <c r="L7509"/>
  <c r="K7509"/>
  <c r="X7508"/>
  <c r="L7508"/>
  <c r="K7508"/>
  <c r="X7507"/>
  <c r="L7507"/>
  <c r="K7507"/>
  <c r="X7506"/>
  <c r="L7506"/>
  <c r="K7506"/>
  <c r="X7505"/>
  <c r="L7505"/>
  <c r="K7505"/>
  <c r="X7504"/>
  <c r="L7504"/>
  <c r="K7504"/>
  <c r="X7503"/>
  <c r="L7503"/>
  <c r="K7503"/>
  <c r="X7502"/>
  <c r="L7502"/>
  <c r="K7502"/>
  <c r="X7501"/>
  <c r="L7501"/>
  <c r="K7501"/>
  <c r="X7500"/>
  <c r="L7500"/>
  <c r="K7500"/>
  <c r="X7499"/>
  <c r="L7499"/>
  <c r="K7499"/>
  <c r="X7498"/>
  <c r="L7498"/>
  <c r="K7498"/>
  <c r="X7497"/>
  <c r="L7497"/>
  <c r="K7497"/>
  <c r="X7496"/>
  <c r="L7496"/>
  <c r="K7496"/>
  <c r="X7495"/>
  <c r="L7495"/>
  <c r="K7495"/>
  <c r="X7494"/>
  <c r="L7494"/>
  <c r="K7494"/>
  <c r="X7493"/>
  <c r="L7493"/>
  <c r="K7493"/>
  <c r="X7492"/>
  <c r="L7492"/>
  <c r="K7492"/>
  <c r="X7491"/>
  <c r="L7491"/>
  <c r="K7491"/>
  <c r="X7490"/>
  <c r="L7490"/>
  <c r="K7490"/>
  <c r="X7489"/>
  <c r="L7489"/>
  <c r="K7489"/>
  <c r="X7488"/>
  <c r="L7488"/>
  <c r="K7488"/>
  <c r="X7487"/>
  <c r="L7487"/>
  <c r="K7487"/>
  <c r="X7486"/>
  <c r="L7486"/>
  <c r="K7486"/>
  <c r="X7485"/>
  <c r="L7485"/>
  <c r="K7485"/>
  <c r="X7484"/>
  <c r="L7484"/>
  <c r="K7484"/>
  <c r="X7483"/>
  <c r="L7483"/>
  <c r="K7483"/>
  <c r="X7482"/>
  <c r="L7482"/>
  <c r="K7482"/>
  <c r="X7481"/>
  <c r="L7481"/>
  <c r="K7481"/>
  <c r="X7480"/>
  <c r="L7480"/>
  <c r="K7480"/>
  <c r="X7479"/>
  <c r="L7479"/>
  <c r="K7479"/>
  <c r="X7478"/>
  <c r="L7478"/>
  <c r="K7478"/>
  <c r="X7477"/>
  <c r="L7477"/>
  <c r="K7477"/>
  <c r="X7476"/>
  <c r="L7476"/>
  <c r="K7476"/>
  <c r="X7475"/>
  <c r="L7475"/>
  <c r="K7475"/>
  <c r="X7474"/>
  <c r="L7474"/>
  <c r="K7474"/>
  <c r="X7473"/>
  <c r="L7473"/>
  <c r="K7473"/>
  <c r="X7472"/>
  <c r="L7472"/>
  <c r="K7472"/>
  <c r="X7471"/>
  <c r="L7471"/>
  <c r="K7471"/>
  <c r="X7470"/>
  <c r="L7470"/>
  <c r="K7470"/>
  <c r="X7469"/>
  <c r="L7469"/>
  <c r="K7469"/>
  <c r="X7468"/>
  <c r="L7468"/>
  <c r="K7468"/>
  <c r="X7467"/>
  <c r="L7467"/>
  <c r="K7467"/>
  <c r="X7466"/>
  <c r="L7466"/>
  <c r="K7466"/>
  <c r="X7465"/>
  <c r="L7465"/>
  <c r="K7465"/>
  <c r="X7464"/>
  <c r="L7464"/>
  <c r="K7464"/>
  <c r="X7463"/>
  <c r="L7463"/>
  <c r="K7463"/>
  <c r="X7462"/>
  <c r="L7462"/>
  <c r="K7462"/>
  <c r="X7461"/>
  <c r="L7461"/>
  <c r="K7461"/>
  <c r="X7460"/>
  <c r="L7460"/>
  <c r="K7460"/>
  <c r="X7459"/>
  <c r="L7459"/>
  <c r="K7459"/>
  <c r="X7458"/>
  <c r="L7458"/>
  <c r="K7458"/>
  <c r="X7457"/>
  <c r="L7457"/>
  <c r="K7457"/>
  <c r="X7456"/>
  <c r="L7456"/>
  <c r="K7456"/>
  <c r="X7455"/>
  <c r="L7455"/>
  <c r="K7455"/>
  <c r="X7454"/>
  <c r="L7454"/>
  <c r="K7454"/>
  <c r="X7453"/>
  <c r="L7453"/>
  <c r="K7453"/>
  <c r="X7452"/>
  <c r="L7452"/>
  <c r="K7452"/>
  <c r="X7451"/>
  <c r="L7451"/>
  <c r="K7451"/>
  <c r="X7450"/>
  <c r="L7450"/>
  <c r="K7450"/>
  <c r="X7449"/>
  <c r="L7449"/>
  <c r="K7449"/>
  <c r="X7448"/>
  <c r="L7448"/>
  <c r="K7448"/>
  <c r="X7447"/>
  <c r="L7447"/>
  <c r="K7447"/>
  <c r="X7446"/>
  <c r="L7446"/>
  <c r="K7446"/>
  <c r="X7445"/>
  <c r="L7445"/>
  <c r="K7445"/>
  <c r="X7444"/>
  <c r="L7444"/>
  <c r="K7444"/>
  <c r="X7443"/>
  <c r="L7443"/>
  <c r="K7443"/>
  <c r="X7442"/>
  <c r="L7442"/>
  <c r="K7442"/>
  <c r="X7441"/>
  <c r="L7441"/>
  <c r="K7441"/>
  <c r="X7440"/>
  <c r="L7440"/>
  <c r="K7440"/>
  <c r="X7439"/>
  <c r="L7439"/>
  <c r="K7439"/>
  <c r="X7438"/>
  <c r="L7438"/>
  <c r="K7438"/>
  <c r="X7437"/>
  <c r="L7437"/>
  <c r="K7437"/>
  <c r="X7436"/>
  <c r="L7436"/>
  <c r="K7436"/>
  <c r="X7435"/>
  <c r="L7435"/>
  <c r="K7435"/>
  <c r="X7434"/>
  <c r="L7434"/>
  <c r="K7434"/>
  <c r="X7433"/>
  <c r="L7433"/>
  <c r="K7433"/>
  <c r="X7432"/>
  <c r="L7432"/>
  <c r="K7432"/>
  <c r="X7431"/>
  <c r="L7431"/>
  <c r="K7431"/>
  <c r="X7430"/>
  <c r="L7430"/>
  <c r="K7430"/>
  <c r="X7429"/>
  <c r="L7429"/>
  <c r="K7429"/>
  <c r="X7428"/>
  <c r="L7428"/>
  <c r="K7428"/>
  <c r="X7427"/>
  <c r="L7427"/>
  <c r="K7427"/>
  <c r="X7426"/>
  <c r="L7426"/>
  <c r="K7426"/>
  <c r="X7425"/>
  <c r="L7425"/>
  <c r="K7425"/>
  <c r="X7424"/>
  <c r="L7424"/>
  <c r="K7424"/>
  <c r="X7423"/>
  <c r="L7423"/>
  <c r="K7423"/>
  <c r="X7422"/>
  <c r="L7422"/>
  <c r="K7422"/>
  <c r="X7421"/>
  <c r="L7421"/>
  <c r="K7421"/>
  <c r="X7420"/>
  <c r="L7420"/>
  <c r="K7420"/>
  <c r="X7419"/>
  <c r="L7419"/>
  <c r="K7419"/>
  <c r="X7418"/>
  <c r="L7418"/>
  <c r="K7418"/>
  <c r="X7417"/>
  <c r="L7417"/>
  <c r="K7417"/>
  <c r="X7416"/>
  <c r="L7416"/>
  <c r="K7416"/>
  <c r="X7415"/>
  <c r="L7415"/>
  <c r="K7415"/>
  <c r="X7414"/>
  <c r="L7414"/>
  <c r="K7414"/>
  <c r="X7413"/>
  <c r="L7413"/>
  <c r="K7413"/>
  <c r="X7412"/>
  <c r="L7412"/>
  <c r="K7412"/>
  <c r="X7411"/>
  <c r="L7411"/>
  <c r="K7411"/>
  <c r="X7410"/>
  <c r="L7410"/>
  <c r="K7410"/>
  <c r="X7409"/>
  <c r="L7409"/>
  <c r="K7409"/>
  <c r="X7408"/>
  <c r="L7408"/>
  <c r="K7408"/>
  <c r="X7407"/>
  <c r="L7407"/>
  <c r="K7407"/>
  <c r="X7406"/>
  <c r="L7406"/>
  <c r="K7406"/>
  <c r="X7405"/>
  <c r="L7405"/>
  <c r="K7405"/>
  <c r="X7404"/>
  <c r="L7404"/>
  <c r="K7404"/>
  <c r="X7403"/>
  <c r="L7403"/>
  <c r="K7403"/>
  <c r="X7402"/>
  <c r="L7402"/>
  <c r="K7402"/>
  <c r="X7401"/>
  <c r="L7401"/>
  <c r="K7401"/>
  <c r="X7400"/>
  <c r="L7400"/>
  <c r="K7400"/>
  <c r="X7399"/>
  <c r="L7399"/>
  <c r="K7399"/>
  <c r="X7398"/>
  <c r="L7398"/>
  <c r="K7398"/>
  <c r="X7397"/>
  <c r="L7397"/>
  <c r="K7397"/>
  <c r="X7396"/>
  <c r="L7396"/>
  <c r="K7396"/>
  <c r="X7395"/>
  <c r="L7395"/>
  <c r="K7395"/>
  <c r="X7394"/>
  <c r="L7394"/>
  <c r="K7394"/>
  <c r="X7393"/>
  <c r="L7393"/>
  <c r="K7393"/>
  <c r="X7392"/>
  <c r="L7392"/>
  <c r="K7392"/>
  <c r="X7391"/>
  <c r="L7391"/>
  <c r="K7391"/>
  <c r="X7390"/>
  <c r="L7390"/>
  <c r="K7390"/>
  <c r="X7389"/>
  <c r="L7389"/>
  <c r="K7389"/>
  <c r="X7388"/>
  <c r="L7388"/>
  <c r="K7388"/>
  <c r="X7387"/>
  <c r="L7387"/>
  <c r="K7387"/>
  <c r="X7386"/>
  <c r="L7386"/>
  <c r="K7386"/>
  <c r="X7385"/>
  <c r="L7385"/>
  <c r="K7385"/>
  <c r="X7384"/>
  <c r="L7384"/>
  <c r="K7384"/>
  <c r="X7383"/>
  <c r="L7383"/>
  <c r="K7383"/>
  <c r="X7382"/>
  <c r="L7382"/>
  <c r="K7382"/>
  <c r="X7381"/>
  <c r="L7381"/>
  <c r="K7381"/>
  <c r="X7380"/>
  <c r="L7380"/>
  <c r="K7380"/>
  <c r="X7379"/>
  <c r="L7379"/>
  <c r="K7379"/>
  <c r="X7378"/>
  <c r="L7378"/>
  <c r="K7378"/>
  <c r="X7377"/>
  <c r="L7377"/>
  <c r="K7377"/>
  <c r="X7376"/>
  <c r="L7376"/>
  <c r="K7376"/>
  <c r="X7375"/>
  <c r="L7375"/>
  <c r="K7375"/>
  <c r="X7374"/>
  <c r="L7374"/>
  <c r="K7374"/>
  <c r="X7373"/>
  <c r="L7373"/>
  <c r="K7373"/>
  <c r="X7372"/>
  <c r="L7372"/>
  <c r="K7372"/>
  <c r="X7371"/>
  <c r="L7371"/>
  <c r="K7371"/>
  <c r="X7370"/>
  <c r="L7370"/>
  <c r="K7370"/>
  <c r="X7369"/>
  <c r="L7369"/>
  <c r="K7369"/>
  <c r="X7368"/>
  <c r="L7368"/>
  <c r="K7368"/>
  <c r="X7367"/>
  <c r="L7367"/>
  <c r="K7367"/>
  <c r="X7366"/>
  <c r="L7366"/>
  <c r="K7366"/>
  <c r="X7365"/>
  <c r="L7365"/>
  <c r="K7365"/>
  <c r="X7364"/>
  <c r="L7364"/>
  <c r="K7364"/>
  <c r="X7363"/>
  <c r="L7363"/>
  <c r="K7363"/>
  <c r="X7362"/>
  <c r="L7362"/>
  <c r="K7362"/>
  <c r="X7361"/>
  <c r="L7361"/>
  <c r="K7361"/>
  <c r="X7360"/>
  <c r="L7360"/>
  <c r="K7360"/>
  <c r="X7359"/>
  <c r="L7359"/>
  <c r="K7359"/>
  <c r="X7358"/>
  <c r="L7358"/>
  <c r="K7358"/>
  <c r="X7357"/>
  <c r="L7357"/>
  <c r="K7357"/>
  <c r="X7356"/>
  <c r="L7356"/>
  <c r="K7356"/>
  <c r="X7355"/>
  <c r="L7355"/>
  <c r="K7355"/>
  <c r="X7354"/>
  <c r="L7354"/>
  <c r="K7354"/>
  <c r="X7353"/>
  <c r="L7353"/>
  <c r="K7353"/>
  <c r="X7352"/>
  <c r="L7352"/>
  <c r="K7352"/>
  <c r="X7351"/>
  <c r="L7351"/>
  <c r="K7351"/>
  <c r="X7350"/>
  <c r="L7350"/>
  <c r="K7350"/>
  <c r="X7349"/>
  <c r="L7349"/>
  <c r="K7349"/>
  <c r="X7348"/>
  <c r="L7348"/>
  <c r="K7348"/>
  <c r="X7347"/>
  <c r="L7347"/>
  <c r="K7347"/>
  <c r="X7346"/>
  <c r="L7346"/>
  <c r="K7346"/>
  <c r="X7345"/>
  <c r="L7345"/>
  <c r="K7345"/>
  <c r="X7344"/>
  <c r="L7344"/>
  <c r="K7344"/>
  <c r="X7343"/>
  <c r="L7343"/>
  <c r="K7343"/>
  <c r="X7342"/>
  <c r="L7342"/>
  <c r="K7342"/>
  <c r="X7341"/>
  <c r="L7341"/>
  <c r="K7341"/>
  <c r="X7340"/>
  <c r="L7340"/>
  <c r="K7340"/>
  <c r="X7339"/>
  <c r="L7339"/>
  <c r="K7339"/>
  <c r="X7338"/>
  <c r="L7338"/>
  <c r="K7338"/>
  <c r="X7337"/>
  <c r="L7337"/>
  <c r="K7337"/>
  <c r="X7336"/>
  <c r="L7336"/>
  <c r="K7336"/>
  <c r="X7335"/>
  <c r="L7335"/>
  <c r="K7335"/>
  <c r="X7334"/>
  <c r="L7334"/>
  <c r="K7334"/>
  <c r="X7333"/>
  <c r="L7333"/>
  <c r="K7333"/>
  <c r="X7332"/>
  <c r="L7332"/>
  <c r="K7332"/>
  <c r="X7331"/>
  <c r="L7331"/>
  <c r="K7331"/>
  <c r="X7330"/>
  <c r="L7330"/>
  <c r="K7330"/>
  <c r="X7329"/>
  <c r="L7329"/>
  <c r="K7329"/>
  <c r="X7328"/>
  <c r="L7328"/>
  <c r="K7328"/>
  <c r="X7327"/>
  <c r="L7327"/>
  <c r="K7327"/>
  <c r="X7326"/>
  <c r="L7326"/>
  <c r="K7326"/>
  <c r="X7325"/>
  <c r="L7325"/>
  <c r="K7325"/>
  <c r="X7324"/>
  <c r="L7324"/>
  <c r="K7324"/>
  <c r="X7323"/>
  <c r="L7323"/>
  <c r="K7323"/>
  <c r="X7322"/>
  <c r="L7322"/>
  <c r="K7322"/>
  <c r="X7321"/>
  <c r="L7321"/>
  <c r="K7321"/>
  <c r="X7320"/>
  <c r="L7320"/>
  <c r="K7320"/>
  <c r="X7319"/>
  <c r="L7319"/>
  <c r="K7319"/>
  <c r="X7318"/>
  <c r="L7318"/>
  <c r="K7318"/>
  <c r="X7317"/>
  <c r="L7317"/>
  <c r="K7317"/>
  <c r="X7316"/>
  <c r="L7316"/>
  <c r="K7316"/>
  <c r="X7315"/>
  <c r="L7315"/>
  <c r="K7315"/>
  <c r="X7314"/>
  <c r="L7314"/>
  <c r="K7314"/>
  <c r="X7313"/>
  <c r="L7313"/>
  <c r="K7313"/>
  <c r="X7312"/>
  <c r="L7312"/>
  <c r="K7312"/>
  <c r="X7311"/>
  <c r="L7311"/>
  <c r="K7311"/>
  <c r="X7310"/>
  <c r="L7310"/>
  <c r="K7310"/>
  <c r="X7309"/>
  <c r="L7309"/>
  <c r="K7309"/>
  <c r="X7308"/>
  <c r="L7308"/>
  <c r="K7308"/>
  <c r="X7307"/>
  <c r="L7307"/>
  <c r="K7307"/>
  <c r="X7306"/>
  <c r="L7306"/>
  <c r="K7306"/>
  <c r="X7305"/>
  <c r="L7305"/>
  <c r="K7305"/>
  <c r="X7304"/>
  <c r="L7304"/>
  <c r="K7304"/>
  <c r="X7303"/>
  <c r="L7303"/>
  <c r="K7303"/>
  <c r="X7302"/>
  <c r="L7302"/>
  <c r="K7302"/>
  <c r="X7301"/>
  <c r="L7301"/>
  <c r="K7301"/>
  <c r="X7300"/>
  <c r="L7300"/>
  <c r="K7300"/>
  <c r="X7299"/>
  <c r="L7299"/>
  <c r="K7299"/>
  <c r="X7298"/>
  <c r="L7298"/>
  <c r="K7298"/>
  <c r="X7297"/>
  <c r="L7297"/>
  <c r="K7297"/>
  <c r="X7296"/>
  <c r="L7296"/>
  <c r="K7296"/>
  <c r="X7295"/>
  <c r="L7295"/>
  <c r="K7295"/>
  <c r="X7294"/>
  <c r="L7294"/>
  <c r="K7294"/>
  <c r="X7293"/>
  <c r="L7293"/>
  <c r="K7293"/>
  <c r="X7292"/>
  <c r="L7292"/>
  <c r="K7292"/>
  <c r="X7291"/>
  <c r="L7291"/>
  <c r="K7291"/>
  <c r="X7290"/>
  <c r="L7290"/>
  <c r="K7290"/>
  <c r="X7289"/>
  <c r="L7289"/>
  <c r="K7289"/>
  <c r="X7288"/>
  <c r="L7288"/>
  <c r="K7288"/>
  <c r="X7287"/>
  <c r="L7287"/>
  <c r="K7287"/>
  <c r="X7286"/>
  <c r="L7286"/>
  <c r="K7286"/>
  <c r="X7285"/>
  <c r="L7285"/>
  <c r="K7285"/>
  <c r="X7284"/>
  <c r="L7284"/>
  <c r="K7284"/>
  <c r="X7283"/>
  <c r="L7283"/>
  <c r="K7283"/>
  <c r="X7282"/>
  <c r="L7282"/>
  <c r="K7282"/>
  <c r="X7281"/>
  <c r="L7281"/>
  <c r="K7281"/>
  <c r="X7280"/>
  <c r="L7280"/>
  <c r="K7280"/>
  <c r="X7279"/>
  <c r="L7279"/>
  <c r="K7279"/>
  <c r="X7278"/>
  <c r="L7278"/>
  <c r="K7278"/>
  <c r="X7277"/>
  <c r="L7277"/>
  <c r="K7277"/>
  <c r="X7276"/>
  <c r="L7276"/>
  <c r="K7276"/>
  <c r="X7275"/>
  <c r="L7275"/>
  <c r="K7275"/>
  <c r="X7274"/>
  <c r="L7274"/>
  <c r="K7274"/>
  <c r="X7273"/>
  <c r="L7273"/>
  <c r="K7273"/>
  <c r="X7272"/>
  <c r="L7272"/>
  <c r="K7272"/>
  <c r="X7271"/>
  <c r="L7271"/>
  <c r="K7271"/>
  <c r="X7270"/>
  <c r="L7270"/>
  <c r="K7270"/>
  <c r="X7269"/>
  <c r="L7269"/>
  <c r="K7269"/>
  <c r="X7268"/>
  <c r="L7268"/>
  <c r="K7268"/>
  <c r="X7267"/>
  <c r="L7267"/>
  <c r="K7267"/>
  <c r="X7266"/>
  <c r="L7266"/>
  <c r="K7266"/>
  <c r="X7265"/>
  <c r="L7265"/>
  <c r="K7265"/>
  <c r="X7264"/>
  <c r="L7264"/>
  <c r="K7264"/>
  <c r="X7263"/>
  <c r="L7263"/>
  <c r="K7263"/>
  <c r="X7262"/>
  <c r="L7262"/>
  <c r="K7262"/>
  <c r="X7261"/>
  <c r="L7261"/>
  <c r="K7261"/>
  <c r="X7260"/>
  <c r="L7260"/>
  <c r="K7260"/>
  <c r="X7259"/>
  <c r="L7259"/>
  <c r="K7259"/>
  <c r="X7258"/>
  <c r="L7258"/>
  <c r="K7258"/>
  <c r="X7257"/>
  <c r="L7257"/>
  <c r="K7257"/>
  <c r="X7256"/>
  <c r="L7256"/>
  <c r="K7256"/>
  <c r="X7255"/>
  <c r="L7255"/>
  <c r="K7255"/>
  <c r="X7254"/>
  <c r="L7254"/>
  <c r="K7254"/>
  <c r="X7253"/>
  <c r="L7253"/>
  <c r="K7253"/>
  <c r="X7252"/>
  <c r="L7252"/>
  <c r="K7252"/>
  <c r="X7251"/>
  <c r="L7251"/>
  <c r="K7251"/>
  <c r="X7250"/>
  <c r="L7250"/>
  <c r="K7250"/>
  <c r="X7249"/>
  <c r="L7249"/>
  <c r="K7249"/>
  <c r="X7248"/>
  <c r="L7248"/>
  <c r="K7248"/>
  <c r="X7247"/>
  <c r="L7247"/>
  <c r="K7247"/>
  <c r="X7246"/>
  <c r="L7246"/>
  <c r="K7246"/>
  <c r="X7245"/>
  <c r="L7245"/>
  <c r="K7245"/>
  <c r="X7244"/>
  <c r="L7244"/>
  <c r="K7244"/>
  <c r="X7243"/>
  <c r="L7243"/>
  <c r="K7243"/>
  <c r="X7242"/>
  <c r="L7242"/>
  <c r="K7242"/>
  <c r="X7241"/>
  <c r="L7241"/>
  <c r="K7241"/>
  <c r="X7240"/>
  <c r="L7240"/>
  <c r="K7240"/>
  <c r="X7239"/>
  <c r="L7239"/>
  <c r="K7239"/>
  <c r="X7238"/>
  <c r="L7238"/>
  <c r="K7238"/>
  <c r="X7237"/>
  <c r="L7237"/>
  <c r="K7237"/>
  <c r="X7236"/>
  <c r="L7236"/>
  <c r="K7236"/>
  <c r="X7235"/>
  <c r="L7235"/>
  <c r="K7235"/>
  <c r="X7234"/>
  <c r="L7234"/>
  <c r="K7234"/>
  <c r="X7233"/>
  <c r="L7233"/>
  <c r="K7233"/>
  <c r="X7232"/>
  <c r="L7232"/>
  <c r="K7232"/>
  <c r="X7231"/>
  <c r="L7231"/>
  <c r="K7231"/>
  <c r="X7230"/>
  <c r="L7230"/>
  <c r="K7230"/>
  <c r="X7229"/>
  <c r="L7229"/>
  <c r="K7229"/>
  <c r="X7228"/>
  <c r="L7228"/>
  <c r="K7228"/>
  <c r="X7227"/>
  <c r="L7227"/>
  <c r="K7227"/>
  <c r="X7226"/>
  <c r="L7226"/>
  <c r="K7226"/>
  <c r="X7225"/>
  <c r="L7225"/>
  <c r="K7225"/>
  <c r="X7224"/>
  <c r="L7224"/>
  <c r="K7224"/>
  <c r="X7223"/>
  <c r="L7223"/>
  <c r="K7223"/>
  <c r="X7222"/>
  <c r="L7222"/>
  <c r="K7222"/>
  <c r="X7221"/>
  <c r="L7221"/>
  <c r="K7221"/>
  <c r="X7220"/>
  <c r="L7220"/>
  <c r="K7220"/>
  <c r="X7219"/>
  <c r="L7219"/>
  <c r="K7219"/>
  <c r="X7218"/>
  <c r="L7218"/>
  <c r="K7218"/>
  <c r="X7217"/>
  <c r="L7217"/>
  <c r="K7217"/>
  <c r="X7216"/>
  <c r="L7216"/>
  <c r="K7216"/>
  <c r="X7215"/>
  <c r="L7215"/>
  <c r="K7215"/>
  <c r="X7214"/>
  <c r="L7214"/>
  <c r="K7214"/>
  <c r="X7213"/>
  <c r="L7213"/>
  <c r="K7213"/>
  <c r="X7212"/>
  <c r="L7212"/>
  <c r="K7212"/>
  <c r="X7211"/>
  <c r="L7211"/>
  <c r="K7211"/>
  <c r="X7210"/>
  <c r="L7210"/>
  <c r="K7210"/>
  <c r="X7209"/>
  <c r="L7209"/>
  <c r="K7209"/>
  <c r="X7208"/>
  <c r="L7208"/>
  <c r="K7208"/>
  <c r="X7207"/>
  <c r="L7207"/>
  <c r="K7207"/>
  <c r="X7206"/>
  <c r="L7206"/>
  <c r="K7206"/>
  <c r="X7205"/>
  <c r="L7205"/>
  <c r="K7205"/>
  <c r="X7204"/>
  <c r="L7204"/>
  <c r="K7204"/>
  <c r="X7203"/>
  <c r="L7203"/>
  <c r="K7203"/>
  <c r="X7202"/>
  <c r="L7202"/>
  <c r="K7202"/>
  <c r="X7201"/>
  <c r="L7201"/>
  <c r="K7201"/>
  <c r="X7200"/>
  <c r="L7200"/>
  <c r="K7200"/>
  <c r="X7199"/>
  <c r="L7199"/>
  <c r="K7199"/>
  <c r="X7198"/>
  <c r="L7198"/>
  <c r="K7198"/>
  <c r="X7197"/>
  <c r="L7197"/>
  <c r="K7197"/>
  <c r="X7196"/>
  <c r="L7196"/>
  <c r="K7196"/>
  <c r="X7195"/>
  <c r="L7195"/>
  <c r="K7195"/>
  <c r="X7194"/>
  <c r="L7194"/>
  <c r="K7194"/>
  <c r="X7193"/>
  <c r="L7193"/>
  <c r="K7193"/>
  <c r="X7192"/>
  <c r="L7192"/>
  <c r="K7192"/>
  <c r="X7191"/>
  <c r="L7191"/>
  <c r="K7191"/>
  <c r="X7190"/>
  <c r="L7190"/>
  <c r="K7190"/>
  <c r="X7189"/>
  <c r="L7189"/>
  <c r="K7189"/>
  <c r="X7188"/>
  <c r="L7188"/>
  <c r="K7188"/>
  <c r="X7187"/>
  <c r="L7187"/>
  <c r="K7187"/>
  <c r="X7186"/>
  <c r="L7186"/>
  <c r="K7186"/>
  <c r="X7185"/>
  <c r="L7185"/>
  <c r="K7185"/>
  <c r="X7184"/>
  <c r="L7184"/>
  <c r="K7184"/>
  <c r="X7183"/>
  <c r="L7183"/>
  <c r="K7183"/>
  <c r="X7182"/>
  <c r="L7182"/>
  <c r="K7182"/>
  <c r="X7181"/>
  <c r="L7181"/>
  <c r="K7181"/>
  <c r="X7180"/>
  <c r="L7180"/>
  <c r="K7180"/>
  <c r="X7179"/>
  <c r="L7179"/>
  <c r="K7179"/>
  <c r="X7178"/>
  <c r="L7178"/>
  <c r="K7178"/>
  <c r="X7177"/>
  <c r="L7177"/>
  <c r="K7177"/>
  <c r="X7176"/>
  <c r="L7176"/>
  <c r="K7176"/>
  <c r="X7175"/>
  <c r="L7175"/>
  <c r="K7175"/>
  <c r="X7174"/>
  <c r="L7174"/>
  <c r="K7174"/>
  <c r="X7173"/>
  <c r="L7173"/>
  <c r="K7173"/>
  <c r="X7172"/>
  <c r="L7172"/>
  <c r="K7172"/>
  <c r="X7171"/>
  <c r="L7171"/>
  <c r="K7171"/>
  <c r="X7170"/>
  <c r="L7170"/>
  <c r="K7170"/>
  <c r="X7169"/>
  <c r="L7169"/>
  <c r="K7169"/>
  <c r="X7168"/>
  <c r="L7168"/>
  <c r="K7168"/>
  <c r="X7167"/>
  <c r="L7167"/>
  <c r="K7167"/>
  <c r="X7166"/>
  <c r="L7166"/>
  <c r="K7166"/>
  <c r="X7165"/>
  <c r="L7165"/>
  <c r="K7165"/>
  <c r="X7164"/>
  <c r="L7164"/>
  <c r="K7164"/>
  <c r="X7163"/>
  <c r="L7163"/>
  <c r="K7163"/>
  <c r="X7162"/>
  <c r="L7162"/>
  <c r="K7162"/>
  <c r="X7161"/>
  <c r="L7161"/>
  <c r="K7161"/>
  <c r="X7160"/>
  <c r="L7160"/>
  <c r="K7160"/>
  <c r="X7159"/>
  <c r="L7159"/>
  <c r="K7159"/>
  <c r="X7158"/>
  <c r="L7158"/>
  <c r="K7158"/>
  <c r="X7157"/>
  <c r="L7157"/>
  <c r="K7157"/>
  <c r="X7156"/>
  <c r="L7156"/>
  <c r="K7156"/>
  <c r="X7155"/>
  <c r="L7155"/>
  <c r="K7155"/>
  <c r="X7154"/>
  <c r="L7154"/>
  <c r="K7154"/>
  <c r="X7153"/>
  <c r="L7153"/>
  <c r="K7153"/>
  <c r="X7152"/>
  <c r="L7152"/>
  <c r="K7152"/>
  <c r="X7151"/>
  <c r="L7151"/>
  <c r="K7151"/>
  <c r="X7150"/>
  <c r="L7150"/>
  <c r="K7150"/>
  <c r="X7149"/>
  <c r="L7149"/>
  <c r="K7149"/>
  <c r="X7148"/>
  <c r="L7148"/>
  <c r="K7148"/>
  <c r="X7147"/>
  <c r="L7147"/>
  <c r="K7147"/>
  <c r="X7146"/>
  <c r="L7146"/>
  <c r="K7146"/>
  <c r="X7145"/>
  <c r="L7145"/>
  <c r="K7145"/>
  <c r="X7144"/>
  <c r="L7144"/>
  <c r="K7144"/>
  <c r="X7143"/>
  <c r="L7143"/>
  <c r="K7143"/>
  <c r="X7142"/>
  <c r="L7142"/>
  <c r="K7142"/>
  <c r="X7141"/>
  <c r="L7141"/>
  <c r="K7141"/>
  <c r="X7140"/>
  <c r="L7140"/>
  <c r="K7140"/>
  <c r="X7139"/>
  <c r="L7139"/>
  <c r="K7139"/>
  <c r="X7138"/>
  <c r="L7138"/>
  <c r="K7138"/>
  <c r="X7137"/>
  <c r="L7137"/>
  <c r="K7137"/>
  <c r="X7136"/>
  <c r="L7136"/>
  <c r="K7136"/>
  <c r="X7135"/>
  <c r="L7135"/>
  <c r="K7135"/>
  <c r="X7134"/>
  <c r="L7134"/>
  <c r="K7134"/>
  <c r="X7133"/>
  <c r="L7133"/>
  <c r="K7133"/>
  <c r="X7132"/>
  <c r="L7132"/>
  <c r="K7132"/>
  <c r="X7131"/>
  <c r="L7131"/>
  <c r="K7131"/>
  <c r="X7130"/>
  <c r="L7130"/>
  <c r="K7130"/>
  <c r="X7129"/>
  <c r="L7129"/>
  <c r="K7129"/>
  <c r="X7128"/>
  <c r="L7128"/>
  <c r="K7128"/>
  <c r="X7127"/>
  <c r="L7127"/>
  <c r="K7127"/>
  <c r="X7126"/>
  <c r="L7126"/>
  <c r="K7126"/>
  <c r="X7125"/>
  <c r="L7125"/>
  <c r="K7125"/>
  <c r="X7124"/>
  <c r="L7124"/>
  <c r="K7124"/>
  <c r="X7123"/>
  <c r="L7123"/>
  <c r="K7123"/>
  <c r="X7122"/>
  <c r="L7122"/>
  <c r="K7122"/>
  <c r="X7121"/>
  <c r="L7121"/>
  <c r="K7121"/>
  <c r="X7120"/>
  <c r="L7120"/>
  <c r="K7120"/>
  <c r="X7119"/>
  <c r="L7119"/>
  <c r="K7119"/>
  <c r="X7118"/>
  <c r="L7118"/>
  <c r="K7118"/>
  <c r="X7117"/>
  <c r="L7117"/>
  <c r="K7117"/>
  <c r="X7116"/>
  <c r="L7116"/>
  <c r="K7116"/>
  <c r="X7115"/>
  <c r="L7115"/>
  <c r="K7115"/>
  <c r="X7114"/>
  <c r="L7114"/>
  <c r="K7114"/>
  <c r="X7113"/>
  <c r="L7113"/>
  <c r="K7113"/>
  <c r="X7112"/>
  <c r="L7112"/>
  <c r="K7112"/>
  <c r="X7111"/>
  <c r="L7111"/>
  <c r="K7111"/>
  <c r="X7110"/>
  <c r="L7110"/>
  <c r="K7110"/>
  <c r="X7109"/>
  <c r="L7109"/>
  <c r="K7109"/>
  <c r="X7108"/>
  <c r="L7108"/>
  <c r="K7108"/>
  <c r="X7107"/>
  <c r="L7107"/>
  <c r="K7107"/>
  <c r="X7106"/>
  <c r="L7106"/>
  <c r="K7106"/>
  <c r="X7105"/>
  <c r="L7105"/>
  <c r="K7105"/>
  <c r="X7104"/>
  <c r="L7104"/>
  <c r="K7104"/>
  <c r="X7103"/>
  <c r="L7103"/>
  <c r="K7103"/>
  <c r="X7102"/>
  <c r="L7102"/>
  <c r="K7102"/>
  <c r="X7101"/>
  <c r="L7101"/>
  <c r="K7101"/>
  <c r="X7100"/>
  <c r="L7100"/>
  <c r="K7100"/>
  <c r="X7099"/>
  <c r="L7099"/>
  <c r="K7099"/>
  <c r="X7098"/>
  <c r="L7098"/>
  <c r="K7098"/>
  <c r="X7097"/>
  <c r="L7097"/>
  <c r="K7097"/>
  <c r="X7096"/>
  <c r="L7096"/>
  <c r="K7096"/>
  <c r="X7095"/>
  <c r="L7095"/>
  <c r="K7095"/>
  <c r="X7094"/>
  <c r="L7094"/>
  <c r="K7094"/>
  <c r="X7093"/>
  <c r="L7093"/>
  <c r="K7093"/>
  <c r="X7092"/>
  <c r="L7092"/>
  <c r="K7092"/>
  <c r="X7091"/>
  <c r="L7091"/>
  <c r="K7091"/>
  <c r="X7090"/>
  <c r="L7090"/>
  <c r="K7090"/>
  <c r="X7089"/>
  <c r="L7089"/>
  <c r="K7089"/>
  <c r="X7088"/>
  <c r="L7088"/>
  <c r="K7088"/>
  <c r="X7087"/>
  <c r="L7087"/>
  <c r="K7087"/>
  <c r="X7086"/>
  <c r="L7086"/>
  <c r="K7086"/>
  <c r="X7085"/>
  <c r="L7085"/>
  <c r="K7085"/>
  <c r="X7084"/>
  <c r="L7084"/>
  <c r="K7084"/>
  <c r="X7083"/>
  <c r="L7083"/>
  <c r="K7083"/>
  <c r="X7082"/>
  <c r="L7082"/>
  <c r="K7082"/>
  <c r="X7081"/>
  <c r="L7081"/>
  <c r="K7081"/>
  <c r="X7080"/>
  <c r="L7080"/>
  <c r="K7080"/>
  <c r="X7079"/>
  <c r="L7079"/>
  <c r="K7079"/>
  <c r="X7078"/>
  <c r="L7078"/>
  <c r="K7078"/>
  <c r="X7077"/>
  <c r="L7077"/>
  <c r="K7077"/>
  <c r="X7076"/>
  <c r="L7076"/>
  <c r="K7076"/>
  <c r="X7075"/>
  <c r="L7075"/>
  <c r="K7075"/>
  <c r="X7074"/>
  <c r="L7074"/>
  <c r="K7074"/>
  <c r="X7073"/>
  <c r="L7073"/>
  <c r="K7073"/>
  <c r="X7072"/>
  <c r="L7072"/>
  <c r="K7072"/>
  <c r="X7071"/>
  <c r="L7071"/>
  <c r="K7071"/>
  <c r="X7070"/>
  <c r="L7070"/>
  <c r="K7070"/>
  <c r="X7069"/>
  <c r="L7069"/>
  <c r="K7069"/>
  <c r="X7068"/>
  <c r="L7068"/>
  <c r="K7068"/>
  <c r="X7067"/>
  <c r="L7067"/>
  <c r="K7067"/>
  <c r="X7066"/>
  <c r="L7066"/>
  <c r="K7066"/>
  <c r="X7065"/>
  <c r="L7065"/>
  <c r="K7065"/>
  <c r="X7064"/>
  <c r="L7064"/>
  <c r="K7064"/>
  <c r="X7063"/>
  <c r="L7063"/>
  <c r="K7063"/>
  <c r="X7062"/>
  <c r="L7062"/>
  <c r="K7062"/>
  <c r="X7061"/>
  <c r="L7061"/>
  <c r="K7061"/>
  <c r="X7060"/>
  <c r="L7060"/>
  <c r="K7060"/>
  <c r="X7059"/>
  <c r="L7059"/>
  <c r="K7059"/>
  <c r="X7058"/>
  <c r="L7058"/>
  <c r="K7058"/>
  <c r="X7057"/>
  <c r="L7057"/>
  <c r="K7057"/>
  <c r="X7056"/>
  <c r="L7056"/>
  <c r="K7056"/>
  <c r="X7055"/>
  <c r="L7055"/>
  <c r="K7055"/>
  <c r="X7054"/>
  <c r="L7054"/>
  <c r="K7054"/>
  <c r="X7053"/>
  <c r="L7053"/>
  <c r="K7053"/>
  <c r="X7052"/>
  <c r="L7052"/>
  <c r="K7052"/>
  <c r="X7051"/>
  <c r="L7051"/>
  <c r="K7051"/>
  <c r="X7050"/>
  <c r="L7050"/>
  <c r="K7050"/>
  <c r="X7049"/>
  <c r="L7049"/>
  <c r="K7049"/>
  <c r="X7048"/>
  <c r="L7048"/>
  <c r="K7048"/>
  <c r="X7047"/>
  <c r="L7047"/>
  <c r="K7047"/>
  <c r="X7046"/>
  <c r="L7046"/>
  <c r="K7046"/>
  <c r="X7045"/>
  <c r="L7045"/>
  <c r="K7045"/>
  <c r="X7044"/>
  <c r="L7044"/>
  <c r="K7044"/>
  <c r="X7043"/>
  <c r="L7043"/>
  <c r="K7043"/>
  <c r="X7042"/>
  <c r="L7042"/>
  <c r="K7042"/>
  <c r="X7041"/>
  <c r="L7041"/>
  <c r="K7041"/>
  <c r="X7040"/>
  <c r="L7040"/>
  <c r="K7040"/>
  <c r="X7039"/>
  <c r="L7039"/>
  <c r="K7039"/>
  <c r="X7038"/>
  <c r="L7038"/>
  <c r="K7038"/>
  <c r="X7037"/>
  <c r="L7037"/>
  <c r="K7037"/>
  <c r="X7036"/>
  <c r="L7036"/>
  <c r="K7036"/>
  <c r="X7035"/>
  <c r="L7035"/>
  <c r="K7035"/>
  <c r="X7034"/>
  <c r="L7034"/>
  <c r="K7034"/>
  <c r="X7033"/>
  <c r="L7033"/>
  <c r="K7033"/>
  <c r="X7032"/>
  <c r="L7032"/>
  <c r="K7032"/>
  <c r="X7031"/>
  <c r="L7031"/>
  <c r="K7031"/>
  <c r="X7030"/>
  <c r="L7030"/>
  <c r="K7030"/>
  <c r="X7029"/>
  <c r="L7029"/>
  <c r="K7029"/>
  <c r="X7028"/>
  <c r="L7028"/>
  <c r="K7028"/>
  <c r="X7027"/>
  <c r="L7027"/>
  <c r="K7027"/>
  <c r="X7026"/>
  <c r="L7026"/>
  <c r="K7026"/>
  <c r="X7025"/>
  <c r="L7025"/>
  <c r="K7025"/>
  <c r="X7024"/>
  <c r="L7024"/>
  <c r="K7024"/>
  <c r="X7023"/>
  <c r="L7023"/>
  <c r="K7023"/>
  <c r="X7022"/>
  <c r="L7022"/>
  <c r="K7022"/>
  <c r="X7021"/>
  <c r="L7021"/>
  <c r="K7021"/>
  <c r="X7020"/>
  <c r="L7020"/>
  <c r="K7020"/>
  <c r="X7019"/>
  <c r="L7019"/>
  <c r="K7019"/>
  <c r="X7018"/>
  <c r="L7018"/>
  <c r="K7018"/>
  <c r="X7017"/>
  <c r="L7017"/>
  <c r="K7017"/>
  <c r="X7016"/>
  <c r="L7016"/>
  <c r="K7016"/>
  <c r="X7015"/>
  <c r="L7015"/>
  <c r="K7015"/>
  <c r="X7014"/>
  <c r="L7014"/>
  <c r="K7014"/>
  <c r="X7013"/>
  <c r="L7013"/>
  <c r="K7013"/>
  <c r="X7012"/>
  <c r="L7012"/>
  <c r="K7012"/>
  <c r="X7011"/>
  <c r="L7011"/>
  <c r="K7011"/>
  <c r="X7010"/>
  <c r="L7010"/>
  <c r="K7010"/>
  <c r="X7009"/>
  <c r="L7009"/>
  <c r="K7009"/>
  <c r="X7008"/>
  <c r="L7008"/>
  <c r="K7008"/>
  <c r="X7007"/>
  <c r="L7007"/>
  <c r="K7007"/>
  <c r="X7006"/>
  <c r="L7006"/>
  <c r="K7006"/>
  <c r="X7005"/>
  <c r="L7005"/>
  <c r="K7005"/>
  <c r="X7004"/>
  <c r="L7004"/>
  <c r="K7004"/>
  <c r="X7003"/>
  <c r="L7003"/>
  <c r="K7003"/>
  <c r="X7002"/>
  <c r="L7002"/>
  <c r="K7002"/>
  <c r="X7001"/>
  <c r="L7001"/>
  <c r="K7001"/>
  <c r="X7000"/>
  <c r="L7000"/>
  <c r="K7000"/>
  <c r="X6999"/>
  <c r="L6999"/>
  <c r="K6999"/>
  <c r="X6998"/>
  <c r="L6998"/>
  <c r="K6998"/>
  <c r="X6997"/>
  <c r="L6997"/>
  <c r="K6997"/>
  <c r="X6996"/>
  <c r="L6996"/>
  <c r="K6996"/>
  <c r="X6995"/>
  <c r="L6995"/>
  <c r="K6995"/>
  <c r="X6994"/>
  <c r="L6994"/>
  <c r="K6994"/>
  <c r="X6993"/>
  <c r="L6993"/>
  <c r="K6993"/>
  <c r="X6992"/>
  <c r="L6992"/>
  <c r="K6992"/>
  <c r="X6991"/>
  <c r="L6991"/>
  <c r="K6991"/>
  <c r="X6990"/>
  <c r="L6990"/>
  <c r="K6990"/>
  <c r="X6989"/>
  <c r="L6989"/>
  <c r="K6989"/>
  <c r="X6988"/>
  <c r="L6988"/>
  <c r="K6988"/>
  <c r="X6987"/>
  <c r="L6987"/>
  <c r="K6987"/>
  <c r="X6986"/>
  <c r="L6986"/>
  <c r="K6986"/>
  <c r="X6985"/>
  <c r="L6985"/>
  <c r="K6985"/>
  <c r="X6984"/>
  <c r="L6984"/>
  <c r="K6984"/>
  <c r="X6983"/>
  <c r="L6983"/>
  <c r="K6983"/>
  <c r="X6982"/>
  <c r="L6982"/>
  <c r="K6982"/>
  <c r="X6981"/>
  <c r="L6981"/>
  <c r="K6981"/>
  <c r="X6980"/>
  <c r="L6980"/>
  <c r="K6980"/>
  <c r="X6979"/>
  <c r="L6979"/>
  <c r="K6979"/>
  <c r="X6978"/>
  <c r="L6978"/>
  <c r="K6978"/>
  <c r="X6977"/>
  <c r="L6977"/>
  <c r="K6977"/>
  <c r="X6976"/>
  <c r="L6976"/>
  <c r="K6976"/>
  <c r="X6975"/>
  <c r="L6975"/>
  <c r="K6975"/>
  <c r="X6974"/>
  <c r="L6974"/>
  <c r="K6974"/>
  <c r="X6973"/>
  <c r="L6973"/>
  <c r="K6973"/>
  <c r="X6972"/>
  <c r="L6972"/>
  <c r="K6972"/>
  <c r="X6971"/>
  <c r="L6971"/>
  <c r="K6971"/>
  <c r="X6970"/>
  <c r="L6970"/>
  <c r="K6970"/>
  <c r="X6969"/>
  <c r="L6969"/>
  <c r="K6969"/>
  <c r="X6968"/>
  <c r="L6968"/>
  <c r="K6968"/>
  <c r="X6967"/>
  <c r="L6967"/>
  <c r="K6967"/>
  <c r="X6966"/>
  <c r="L6966"/>
  <c r="K6966"/>
  <c r="X6965"/>
  <c r="L6965"/>
  <c r="K6965"/>
  <c r="X6964"/>
  <c r="L6964"/>
  <c r="K6964"/>
  <c r="X6963"/>
  <c r="L6963"/>
  <c r="K6963"/>
  <c r="X6962"/>
  <c r="L6962"/>
  <c r="K6962"/>
  <c r="X6961"/>
  <c r="L6961"/>
  <c r="K6961"/>
  <c r="X6960"/>
  <c r="L6960"/>
  <c r="K6960"/>
  <c r="X6959"/>
  <c r="L6959"/>
  <c r="K6959"/>
  <c r="X6958"/>
  <c r="L6958"/>
  <c r="K6958"/>
  <c r="X6957"/>
  <c r="L6957"/>
  <c r="K6957"/>
  <c r="X6956"/>
  <c r="L6956"/>
  <c r="K6956"/>
  <c r="X6955"/>
  <c r="L6955"/>
  <c r="K6955"/>
  <c r="X6954"/>
  <c r="L6954"/>
  <c r="K6954"/>
  <c r="X6953"/>
  <c r="L6953"/>
  <c r="K6953"/>
  <c r="X6952"/>
  <c r="L6952"/>
  <c r="K6952"/>
  <c r="X6951"/>
  <c r="L6951"/>
  <c r="K6951"/>
  <c r="X6950"/>
  <c r="L6950"/>
  <c r="K6950"/>
  <c r="X6949"/>
  <c r="L6949"/>
  <c r="K6949"/>
  <c r="X6948"/>
  <c r="L6948"/>
  <c r="K6948"/>
  <c r="X6947"/>
  <c r="L6947"/>
  <c r="K6947"/>
  <c r="X6946"/>
  <c r="L6946"/>
  <c r="K6946"/>
  <c r="X6945"/>
  <c r="L6945"/>
  <c r="K6945"/>
  <c r="X6944"/>
  <c r="L6944"/>
  <c r="K6944"/>
  <c r="X6943"/>
  <c r="L6943"/>
  <c r="K6943"/>
  <c r="X6942"/>
  <c r="L6942"/>
  <c r="K6942"/>
  <c r="X6941"/>
  <c r="L6941"/>
  <c r="K6941"/>
  <c r="X6940"/>
  <c r="L6940"/>
  <c r="K6940"/>
  <c r="X6939"/>
  <c r="L6939"/>
  <c r="K6939"/>
  <c r="X6938"/>
  <c r="L6938"/>
  <c r="K6938"/>
  <c r="X6937"/>
  <c r="L6937"/>
  <c r="K6937"/>
  <c r="X6936"/>
  <c r="L6936"/>
  <c r="K6936"/>
  <c r="X6935"/>
  <c r="L6935"/>
  <c r="K6935"/>
  <c r="X6934"/>
  <c r="L6934"/>
  <c r="K6934"/>
  <c r="X6933"/>
  <c r="L6933"/>
  <c r="K6933"/>
  <c r="X6932"/>
  <c r="L6932"/>
  <c r="K6932"/>
  <c r="X6931"/>
  <c r="L6931"/>
  <c r="K6931"/>
  <c r="X6930"/>
  <c r="L6930"/>
  <c r="K6930"/>
  <c r="X6929"/>
  <c r="L6929"/>
  <c r="K6929"/>
  <c r="X6928"/>
  <c r="L6928"/>
  <c r="K6928"/>
  <c r="X6927"/>
  <c r="L6927"/>
  <c r="K6927"/>
  <c r="X6926"/>
  <c r="L6926"/>
  <c r="K6926"/>
  <c r="X6925"/>
  <c r="L6925"/>
  <c r="K6925"/>
  <c r="X6924"/>
  <c r="L6924"/>
  <c r="K6924"/>
  <c r="X6923"/>
  <c r="L6923"/>
  <c r="K6923"/>
  <c r="X6922"/>
  <c r="L6922"/>
  <c r="K6922"/>
  <c r="X6921"/>
  <c r="L6921"/>
  <c r="K6921"/>
  <c r="X6920"/>
  <c r="L6920"/>
  <c r="K6920"/>
  <c r="X6919"/>
  <c r="L6919"/>
  <c r="K6919"/>
  <c r="X6918"/>
  <c r="L6918"/>
  <c r="K6918"/>
  <c r="X6917"/>
  <c r="L6917"/>
  <c r="K6917"/>
  <c r="X6916"/>
  <c r="L6916"/>
  <c r="K6916"/>
  <c r="X6915"/>
  <c r="L6915"/>
  <c r="K6915"/>
  <c r="X6914"/>
  <c r="L6914"/>
  <c r="K6914"/>
  <c r="X6913"/>
  <c r="L6913"/>
  <c r="K6913"/>
  <c r="X6912"/>
  <c r="L6912"/>
  <c r="K6912"/>
  <c r="X6911"/>
  <c r="L6911"/>
  <c r="K6911"/>
  <c r="X6910"/>
  <c r="L6910"/>
  <c r="K6910"/>
  <c r="X6909"/>
  <c r="L6909"/>
  <c r="K6909"/>
  <c r="X6908"/>
  <c r="L6908"/>
  <c r="K6908"/>
  <c r="X6907"/>
  <c r="L6907"/>
  <c r="K6907"/>
  <c r="X6906"/>
  <c r="L6906"/>
  <c r="K6906"/>
  <c r="X6905"/>
  <c r="L6905"/>
  <c r="K6905"/>
  <c r="X6904"/>
  <c r="L6904"/>
  <c r="K6904"/>
  <c r="X6903"/>
  <c r="L6903"/>
  <c r="K6903"/>
  <c r="X6902"/>
  <c r="L6902"/>
  <c r="K6902"/>
  <c r="X6901"/>
  <c r="L6901"/>
  <c r="K6901"/>
  <c r="X6900"/>
  <c r="L6900"/>
  <c r="K6900"/>
  <c r="X6899"/>
  <c r="L6899"/>
  <c r="K6899"/>
  <c r="X6898"/>
  <c r="L6898"/>
  <c r="K6898"/>
  <c r="X6897"/>
  <c r="L6897"/>
  <c r="K6897"/>
  <c r="X6896"/>
  <c r="L6896"/>
  <c r="K6896"/>
  <c r="X6895"/>
  <c r="L6895"/>
  <c r="K6895"/>
  <c r="X6894"/>
  <c r="L6894"/>
  <c r="K6894"/>
  <c r="X6893"/>
  <c r="L6893"/>
  <c r="K6893"/>
  <c r="X6892"/>
  <c r="L6892"/>
  <c r="K6892"/>
  <c r="X6891"/>
  <c r="L6891"/>
  <c r="K6891"/>
  <c r="X6890"/>
  <c r="L6890"/>
  <c r="K6890"/>
  <c r="X6889"/>
  <c r="L6889"/>
  <c r="K6889"/>
  <c r="X6888"/>
  <c r="L6888"/>
  <c r="K6888"/>
  <c r="X6887"/>
  <c r="L6887"/>
  <c r="K6887"/>
  <c r="X6886"/>
  <c r="L6886"/>
  <c r="K6886"/>
  <c r="X6885"/>
  <c r="L6885"/>
  <c r="K6885"/>
  <c r="X6884"/>
  <c r="L6884"/>
  <c r="K6884"/>
  <c r="X6883"/>
  <c r="L6883"/>
  <c r="K6883"/>
  <c r="X6882"/>
  <c r="L6882"/>
  <c r="K6882"/>
  <c r="X6881"/>
  <c r="L6881"/>
  <c r="K6881"/>
  <c r="X6880"/>
  <c r="L6880"/>
  <c r="K6880"/>
  <c r="X6879"/>
  <c r="L6879"/>
  <c r="K6879"/>
  <c r="X6878"/>
  <c r="L6878"/>
  <c r="K6878"/>
  <c r="X6877"/>
  <c r="L6877"/>
  <c r="K6877"/>
  <c r="X6876"/>
  <c r="L6876"/>
  <c r="K6876"/>
  <c r="X6875"/>
  <c r="L6875"/>
  <c r="K6875"/>
  <c r="X6874"/>
  <c r="L6874"/>
  <c r="K6874"/>
  <c r="X6873"/>
  <c r="L6873"/>
  <c r="K6873"/>
  <c r="X6872"/>
  <c r="L6872"/>
  <c r="K6872"/>
  <c r="X6871"/>
  <c r="L6871"/>
  <c r="K6871"/>
  <c r="X6870"/>
  <c r="L6870"/>
  <c r="K6870"/>
  <c r="X6869"/>
  <c r="L6869"/>
  <c r="K6869"/>
  <c r="X6868"/>
  <c r="L6868"/>
  <c r="K6868"/>
  <c r="X6867"/>
  <c r="L6867"/>
  <c r="K6867"/>
  <c r="X6866"/>
  <c r="L6866"/>
  <c r="K6866"/>
  <c r="X6865"/>
  <c r="L6865"/>
  <c r="K6865"/>
  <c r="X6864"/>
  <c r="L6864"/>
  <c r="K6864"/>
  <c r="X6863"/>
  <c r="L6863"/>
  <c r="K6863"/>
  <c r="X6862"/>
  <c r="L6862"/>
  <c r="K6862"/>
  <c r="X6861"/>
  <c r="L6861"/>
  <c r="K6861"/>
  <c r="X6860"/>
  <c r="L6860"/>
  <c r="K6860"/>
  <c r="X6859"/>
  <c r="L6859"/>
  <c r="K6859"/>
  <c r="X6858"/>
  <c r="L6858"/>
  <c r="K6858"/>
  <c r="X6857"/>
  <c r="L6857"/>
  <c r="K6857"/>
  <c r="X6856"/>
  <c r="L6856"/>
  <c r="K6856"/>
  <c r="X6855"/>
  <c r="L6855"/>
  <c r="K6855"/>
  <c r="X6854"/>
  <c r="L6854"/>
  <c r="K6854"/>
  <c r="X6853"/>
  <c r="L6853"/>
  <c r="K6853"/>
  <c r="X6852"/>
  <c r="L6852"/>
  <c r="K6852"/>
  <c r="X6851"/>
  <c r="L6851"/>
  <c r="K6851"/>
  <c r="X6850"/>
  <c r="L6850"/>
  <c r="K6850"/>
  <c r="X6849"/>
  <c r="L6849"/>
  <c r="K6849"/>
  <c r="X6848"/>
  <c r="L6848"/>
  <c r="K6848"/>
  <c r="X6847"/>
  <c r="L6847"/>
  <c r="K6847"/>
  <c r="X6846"/>
  <c r="L6846"/>
  <c r="K6846"/>
  <c r="X6845"/>
  <c r="L6845"/>
  <c r="K6845"/>
  <c r="X6844"/>
  <c r="L6844"/>
  <c r="K6844"/>
  <c r="X6843"/>
  <c r="L6843"/>
  <c r="K6843"/>
  <c r="X6842"/>
  <c r="L6842"/>
  <c r="K6842"/>
  <c r="X6841"/>
  <c r="L6841"/>
  <c r="K6841"/>
  <c r="X6840"/>
  <c r="L6840"/>
  <c r="K6840"/>
  <c r="X6839"/>
  <c r="L6839"/>
  <c r="K6839"/>
  <c r="X6838"/>
  <c r="L6838"/>
  <c r="K6838"/>
  <c r="X6837"/>
  <c r="L6837"/>
  <c r="K6837"/>
  <c r="X6836"/>
  <c r="L6836"/>
  <c r="K6836"/>
  <c r="X6835"/>
  <c r="L6835"/>
  <c r="K6835"/>
  <c r="X6834"/>
  <c r="L6834"/>
  <c r="K6834"/>
  <c r="X6833"/>
  <c r="L6833"/>
  <c r="K6833"/>
  <c r="X6832"/>
  <c r="L6832"/>
  <c r="K6832"/>
  <c r="X6831"/>
  <c r="L6831"/>
  <c r="K6831"/>
  <c r="X6830"/>
  <c r="L6830"/>
  <c r="K6830"/>
  <c r="X6829"/>
  <c r="L6829"/>
  <c r="K6829"/>
  <c r="X6828"/>
  <c r="L6828"/>
  <c r="K6828"/>
  <c r="X6827"/>
  <c r="L6827"/>
  <c r="K6827"/>
  <c r="X6826"/>
  <c r="L6826"/>
  <c r="K6826"/>
  <c r="X6825"/>
  <c r="L6825"/>
  <c r="K6825"/>
  <c r="X6824"/>
  <c r="L6824"/>
  <c r="K6824"/>
  <c r="X6823"/>
  <c r="L6823"/>
  <c r="K6823"/>
  <c r="X6822"/>
  <c r="L6822"/>
  <c r="K6822"/>
  <c r="X6821"/>
  <c r="L6821"/>
  <c r="K6821"/>
  <c r="X6820"/>
  <c r="L6820"/>
  <c r="K6820"/>
  <c r="X6819"/>
  <c r="L6819"/>
  <c r="K6819"/>
  <c r="X6818"/>
  <c r="L6818"/>
  <c r="K6818"/>
  <c r="X6817"/>
  <c r="L6817"/>
  <c r="K6817"/>
  <c r="X6816"/>
  <c r="L6816"/>
  <c r="K6816"/>
  <c r="X6815"/>
  <c r="L6815"/>
  <c r="K6815"/>
  <c r="X6814"/>
  <c r="L6814"/>
  <c r="K6814"/>
  <c r="X6813"/>
  <c r="L6813"/>
  <c r="K6813"/>
  <c r="X6812"/>
  <c r="L6812"/>
  <c r="K6812"/>
  <c r="X6811"/>
  <c r="L6811"/>
  <c r="K6811"/>
  <c r="X6810"/>
  <c r="L6810"/>
  <c r="K6810"/>
  <c r="X6809"/>
  <c r="L6809"/>
  <c r="K6809"/>
  <c r="X6808"/>
  <c r="L6808"/>
  <c r="K6808"/>
  <c r="X6807"/>
  <c r="L6807"/>
  <c r="K6807"/>
  <c r="X6806"/>
  <c r="L6806"/>
  <c r="K6806"/>
  <c r="X6805"/>
  <c r="L6805"/>
  <c r="K6805"/>
  <c r="X6804"/>
  <c r="L6804"/>
  <c r="K6804"/>
  <c r="X6803"/>
  <c r="L6803"/>
  <c r="K6803"/>
  <c r="X6802"/>
  <c r="L6802"/>
  <c r="K6802"/>
  <c r="X6801"/>
  <c r="L6801"/>
  <c r="K6801"/>
  <c r="X6800"/>
  <c r="L6800"/>
  <c r="K6800"/>
  <c r="X6799"/>
  <c r="L6799"/>
  <c r="K6799"/>
  <c r="X6798"/>
  <c r="L6798"/>
  <c r="K6798"/>
  <c r="X6797"/>
  <c r="L6797"/>
  <c r="K6797"/>
  <c r="X6796"/>
  <c r="L6796"/>
  <c r="K6796"/>
  <c r="X6795"/>
  <c r="L6795"/>
  <c r="K6795"/>
  <c r="X6794"/>
  <c r="L6794"/>
  <c r="K6794"/>
  <c r="X6793"/>
  <c r="L6793"/>
  <c r="K6793"/>
  <c r="X6792"/>
  <c r="L6792"/>
  <c r="K6792"/>
  <c r="X6791"/>
  <c r="L6791"/>
  <c r="K6791"/>
  <c r="X6790"/>
  <c r="L6790"/>
  <c r="K6790"/>
  <c r="X6789"/>
  <c r="L6789"/>
  <c r="K6789"/>
  <c r="X6788"/>
  <c r="L6788"/>
  <c r="K6788"/>
  <c r="X6787"/>
  <c r="L6787"/>
  <c r="K6787"/>
  <c r="X6786"/>
  <c r="L6786"/>
  <c r="K6786"/>
  <c r="X6785"/>
  <c r="L6785"/>
  <c r="K6785"/>
  <c r="X6784"/>
  <c r="L6784"/>
  <c r="K6784"/>
  <c r="X6783"/>
  <c r="L6783"/>
  <c r="K6783"/>
  <c r="X6782"/>
  <c r="L6782"/>
  <c r="K6782"/>
  <c r="X6781"/>
  <c r="L6781"/>
  <c r="K6781"/>
  <c r="X6780"/>
  <c r="L6780"/>
  <c r="K6780"/>
  <c r="X6779"/>
  <c r="L6779"/>
  <c r="K6779"/>
  <c r="X6778"/>
  <c r="L6778"/>
  <c r="K6778"/>
  <c r="X6777"/>
  <c r="L6777"/>
  <c r="K6777"/>
  <c r="X6776"/>
  <c r="L6776"/>
  <c r="K6776"/>
  <c r="X6775"/>
  <c r="L6775"/>
  <c r="K6775"/>
  <c r="X6774"/>
  <c r="L6774"/>
  <c r="K6774"/>
  <c r="X6773"/>
  <c r="L6773"/>
  <c r="K6773"/>
  <c r="X6772"/>
  <c r="L6772"/>
  <c r="K6772"/>
  <c r="X6771"/>
  <c r="L6771"/>
  <c r="K6771"/>
  <c r="X6770"/>
  <c r="L6770"/>
  <c r="K6770"/>
  <c r="X6769"/>
  <c r="L6769"/>
  <c r="K6769"/>
  <c r="X6768"/>
  <c r="L6768"/>
  <c r="K6768"/>
  <c r="X6767"/>
  <c r="L6767"/>
  <c r="K6767"/>
  <c r="X6766"/>
  <c r="L6766"/>
  <c r="K6766"/>
  <c r="X6765"/>
  <c r="L6765"/>
  <c r="K6765"/>
  <c r="X6764"/>
  <c r="L6764"/>
  <c r="K6764"/>
  <c r="X6763"/>
  <c r="L6763"/>
  <c r="K6763"/>
  <c r="X6762"/>
  <c r="L6762"/>
  <c r="K6762"/>
  <c r="X6761"/>
  <c r="L6761"/>
  <c r="K6761"/>
  <c r="X6760"/>
  <c r="L6760"/>
  <c r="K6760"/>
  <c r="X6759"/>
  <c r="L6759"/>
  <c r="K6759"/>
  <c r="X6758"/>
  <c r="L6758"/>
  <c r="K6758"/>
  <c r="X6757"/>
  <c r="L6757"/>
  <c r="K6757"/>
  <c r="X6756"/>
  <c r="L6756"/>
  <c r="K6756"/>
  <c r="X6755"/>
  <c r="L6755"/>
  <c r="K6755"/>
  <c r="X6754"/>
  <c r="L6754"/>
  <c r="K6754"/>
  <c r="X6753"/>
  <c r="L6753"/>
  <c r="K6753"/>
  <c r="X6752"/>
  <c r="L6752"/>
  <c r="K6752"/>
  <c r="X6751"/>
  <c r="L6751"/>
  <c r="K6751"/>
  <c r="X6750"/>
  <c r="L6750"/>
  <c r="K6750"/>
  <c r="X6749"/>
  <c r="L6749"/>
  <c r="K6749"/>
  <c r="X6748"/>
  <c r="L6748"/>
  <c r="K6748"/>
  <c r="X6747"/>
  <c r="L6747"/>
  <c r="K6747"/>
  <c r="X6746"/>
  <c r="L6746"/>
  <c r="K6746"/>
  <c r="X6745"/>
  <c r="L6745"/>
  <c r="K6745"/>
  <c r="X6744"/>
  <c r="L6744"/>
  <c r="K6744"/>
  <c r="X6743"/>
  <c r="L6743"/>
  <c r="K6743"/>
  <c r="X6742"/>
  <c r="L6742"/>
  <c r="K6742"/>
  <c r="X6741"/>
  <c r="L6741"/>
  <c r="K6741"/>
  <c r="X6740"/>
  <c r="L6740"/>
  <c r="K6740"/>
  <c r="X6739"/>
  <c r="L6739"/>
  <c r="K6739"/>
  <c r="X6738"/>
  <c r="L6738"/>
  <c r="K6738"/>
  <c r="X6737"/>
  <c r="L6737"/>
  <c r="K6737"/>
  <c r="X6736"/>
  <c r="L6736"/>
  <c r="K6736"/>
  <c r="X6735"/>
  <c r="L6735"/>
  <c r="K6735"/>
  <c r="X6734"/>
  <c r="L6734"/>
  <c r="K6734"/>
  <c r="X6733"/>
  <c r="L6733"/>
  <c r="K6733"/>
  <c r="X6732"/>
  <c r="L6732"/>
  <c r="K6732"/>
  <c r="X6731"/>
  <c r="L6731"/>
  <c r="K6731"/>
  <c r="X6730"/>
  <c r="L6730"/>
  <c r="K6730"/>
  <c r="X6729"/>
  <c r="L6729"/>
  <c r="K6729"/>
  <c r="X6728"/>
  <c r="L6728"/>
  <c r="K6728"/>
  <c r="X6727"/>
  <c r="L6727"/>
  <c r="K6727"/>
  <c r="X6726"/>
  <c r="L6726"/>
  <c r="K6726"/>
  <c r="X6725"/>
  <c r="L6725"/>
  <c r="K6725"/>
  <c r="X6724"/>
  <c r="L6724"/>
  <c r="K6724"/>
  <c r="X6723"/>
  <c r="L6723"/>
  <c r="K6723"/>
  <c r="X6722"/>
  <c r="L6722"/>
  <c r="K6722"/>
  <c r="X6721"/>
  <c r="L6721"/>
  <c r="K6721"/>
  <c r="X6720"/>
  <c r="L6720"/>
  <c r="K6720"/>
  <c r="X6719"/>
  <c r="L6719"/>
  <c r="K6719"/>
  <c r="X6718"/>
  <c r="L6718"/>
  <c r="K6718"/>
  <c r="X6717"/>
  <c r="L6717"/>
  <c r="K6717"/>
  <c r="X6716"/>
  <c r="L6716"/>
  <c r="K6716"/>
  <c r="X6715"/>
  <c r="L6715"/>
  <c r="K6715"/>
  <c r="X6714"/>
  <c r="L6714"/>
  <c r="K6714"/>
  <c r="X6713"/>
  <c r="L6713"/>
  <c r="K6713"/>
  <c r="X6712"/>
  <c r="L6712"/>
  <c r="K6712"/>
  <c r="X6711"/>
  <c r="L6711"/>
  <c r="K6711"/>
  <c r="X6710"/>
  <c r="L6710"/>
  <c r="K6710"/>
  <c r="X6709"/>
  <c r="L6709"/>
  <c r="K6709"/>
  <c r="X6708"/>
  <c r="L6708"/>
  <c r="K6708"/>
  <c r="X6707"/>
  <c r="L6707"/>
  <c r="K6707"/>
  <c r="X6706"/>
  <c r="L6706"/>
  <c r="K6706"/>
  <c r="X6705"/>
  <c r="L6705"/>
  <c r="K6705"/>
  <c r="X6704"/>
  <c r="L6704"/>
  <c r="K6704"/>
  <c r="X6703"/>
  <c r="L6703"/>
  <c r="K6703"/>
  <c r="X6702"/>
  <c r="L6702"/>
  <c r="K6702"/>
  <c r="X6701"/>
  <c r="L6701"/>
  <c r="K6701"/>
  <c r="X6700"/>
  <c r="L6700"/>
  <c r="K6700"/>
  <c r="X6699"/>
  <c r="L6699"/>
  <c r="K6699"/>
  <c r="X6698"/>
  <c r="L6698"/>
  <c r="K6698"/>
  <c r="X6697"/>
  <c r="L6697"/>
  <c r="K6697"/>
  <c r="X6696"/>
  <c r="L6696"/>
  <c r="K6696"/>
  <c r="X6695"/>
  <c r="L6695"/>
  <c r="K6695"/>
  <c r="X6694"/>
  <c r="L6694"/>
  <c r="K6694"/>
  <c r="X6693"/>
  <c r="L6693"/>
  <c r="K6693"/>
  <c r="X6692"/>
  <c r="L6692"/>
  <c r="K6692"/>
  <c r="X6691"/>
  <c r="L6691"/>
  <c r="K6691"/>
  <c r="X6690"/>
  <c r="L6690"/>
  <c r="K6690"/>
  <c r="X6689"/>
  <c r="L6689"/>
  <c r="K6689"/>
  <c r="X6688"/>
  <c r="L6688"/>
  <c r="K6688"/>
  <c r="X6687"/>
  <c r="L6687"/>
  <c r="K6687"/>
  <c r="X6686"/>
  <c r="L6686"/>
  <c r="K6686"/>
  <c r="X6685"/>
  <c r="L6685"/>
  <c r="K6685"/>
  <c r="X6684"/>
  <c r="L6684"/>
  <c r="K6684"/>
  <c r="X6683"/>
  <c r="L6683"/>
  <c r="K6683"/>
  <c r="X6682"/>
  <c r="L6682"/>
  <c r="K6682"/>
  <c r="X6681"/>
  <c r="L6681"/>
  <c r="K6681"/>
  <c r="X6680"/>
  <c r="L6680"/>
  <c r="K6680"/>
  <c r="X6679"/>
  <c r="L6679"/>
  <c r="K6679"/>
  <c r="X6678"/>
  <c r="L6678"/>
  <c r="K6678"/>
  <c r="X6677"/>
  <c r="L6677"/>
  <c r="K6677"/>
  <c r="X6676"/>
  <c r="L6676"/>
  <c r="K6676"/>
  <c r="X6675"/>
  <c r="L6675"/>
  <c r="K6675"/>
  <c r="X6674"/>
  <c r="L6674"/>
  <c r="K6674"/>
  <c r="X6673"/>
  <c r="L6673"/>
  <c r="K6673"/>
  <c r="X6672"/>
  <c r="L6672"/>
  <c r="K6672"/>
  <c r="X6671"/>
  <c r="L6671"/>
  <c r="K6671"/>
  <c r="X6670"/>
  <c r="L6670"/>
  <c r="K6670"/>
  <c r="X6669"/>
  <c r="L6669"/>
  <c r="K6669"/>
  <c r="X6668"/>
  <c r="L6668"/>
  <c r="K6668"/>
  <c r="X6667"/>
  <c r="L6667"/>
  <c r="K6667"/>
  <c r="X6666"/>
  <c r="L6666"/>
  <c r="K6666"/>
  <c r="X6665"/>
  <c r="L6665"/>
  <c r="K6665"/>
  <c r="X6664"/>
  <c r="L6664"/>
  <c r="K6664"/>
  <c r="X6663"/>
  <c r="L6663"/>
  <c r="K6663"/>
  <c r="X6662"/>
  <c r="L6662"/>
  <c r="K6662"/>
  <c r="X6661"/>
  <c r="L6661"/>
  <c r="K6661"/>
  <c r="X6660"/>
  <c r="L6660"/>
  <c r="K6660"/>
  <c r="X6659"/>
  <c r="L6659"/>
  <c r="K6659"/>
  <c r="X6658"/>
  <c r="L6658"/>
  <c r="K6658"/>
  <c r="X6657"/>
  <c r="L6657"/>
  <c r="K6657"/>
  <c r="X6656"/>
  <c r="L6656"/>
  <c r="K6656"/>
  <c r="X6655"/>
  <c r="L6655"/>
  <c r="K6655"/>
  <c r="X6654"/>
  <c r="L6654"/>
  <c r="K6654"/>
  <c r="X6653"/>
  <c r="L6653"/>
  <c r="K6653"/>
  <c r="X6652"/>
  <c r="L6652"/>
  <c r="K6652"/>
  <c r="X6651"/>
  <c r="L6651"/>
  <c r="K6651"/>
  <c r="X6650"/>
  <c r="L6650"/>
  <c r="K6650"/>
  <c r="X6649"/>
  <c r="L6649"/>
  <c r="K6649"/>
  <c r="X6648"/>
  <c r="L6648"/>
  <c r="K6648"/>
  <c r="X6647"/>
  <c r="L6647"/>
  <c r="K6647"/>
  <c r="X6646"/>
  <c r="L6646"/>
  <c r="K6646"/>
  <c r="X6645"/>
  <c r="L6645"/>
  <c r="K6645"/>
  <c r="X6644"/>
  <c r="L6644"/>
  <c r="K6644"/>
  <c r="X6643"/>
  <c r="L6643"/>
  <c r="K6643"/>
  <c r="X6642"/>
  <c r="L6642"/>
  <c r="K6642"/>
  <c r="X6641"/>
  <c r="L6641"/>
  <c r="K6641"/>
  <c r="X6640"/>
  <c r="L6640"/>
  <c r="K6640"/>
  <c r="X6639"/>
  <c r="L6639"/>
  <c r="K6639"/>
  <c r="X6638"/>
  <c r="L6638"/>
  <c r="K6638"/>
  <c r="X6637"/>
  <c r="L6637"/>
  <c r="K6637"/>
  <c r="X6636"/>
  <c r="L6636"/>
  <c r="K6636"/>
  <c r="X6635"/>
  <c r="L6635"/>
  <c r="K6635"/>
  <c r="X6634"/>
  <c r="L6634"/>
  <c r="K6634"/>
  <c r="X6633"/>
  <c r="L6633"/>
  <c r="K6633"/>
  <c r="X6632"/>
  <c r="L6632"/>
  <c r="K6632"/>
  <c r="X6631"/>
  <c r="L6631"/>
  <c r="K6631"/>
  <c r="X6630"/>
  <c r="L6630"/>
  <c r="K6630"/>
  <c r="X6629"/>
  <c r="L6629"/>
  <c r="K6629"/>
  <c r="X6628"/>
  <c r="L6628"/>
  <c r="K6628"/>
  <c r="X6627"/>
  <c r="L6627"/>
  <c r="K6627"/>
  <c r="X6626"/>
  <c r="L6626"/>
  <c r="K6626"/>
  <c r="X6625"/>
  <c r="L6625"/>
  <c r="K6625"/>
  <c r="X6624"/>
  <c r="L6624"/>
  <c r="K6624"/>
  <c r="X6623"/>
  <c r="L6623"/>
  <c r="K6623"/>
  <c r="X6622"/>
  <c r="L6622"/>
  <c r="K6622"/>
  <c r="X6621"/>
  <c r="L6621"/>
  <c r="K6621"/>
  <c r="X6620"/>
  <c r="L6620"/>
  <c r="K6620"/>
  <c r="X6619"/>
  <c r="L6619"/>
  <c r="K6619"/>
  <c r="X6618"/>
  <c r="L6618"/>
  <c r="K6618"/>
  <c r="X6617"/>
  <c r="L6617"/>
  <c r="K6617"/>
  <c r="X6616"/>
  <c r="L6616"/>
  <c r="K6616"/>
  <c r="X6615"/>
  <c r="L6615"/>
  <c r="K6615"/>
  <c r="X6614"/>
  <c r="L6614"/>
  <c r="K6614"/>
  <c r="X6613"/>
  <c r="L6613"/>
  <c r="K6613"/>
  <c r="X6612"/>
  <c r="L6612"/>
  <c r="K6612"/>
  <c r="X6611"/>
  <c r="L6611"/>
  <c r="K6611"/>
  <c r="X6610"/>
  <c r="L6610"/>
  <c r="K6610"/>
  <c r="X6609"/>
  <c r="L6609"/>
  <c r="K6609"/>
  <c r="X6608"/>
  <c r="L6608"/>
  <c r="K6608"/>
  <c r="X6607"/>
  <c r="L6607"/>
  <c r="K6607"/>
  <c r="X6606"/>
  <c r="L6606"/>
  <c r="K6606"/>
  <c r="X6605"/>
  <c r="L6605"/>
  <c r="K6605"/>
  <c r="X6604"/>
  <c r="L6604"/>
  <c r="K6604"/>
  <c r="X6603"/>
  <c r="L6603"/>
  <c r="K6603"/>
  <c r="X6602"/>
  <c r="L6602"/>
  <c r="K6602"/>
  <c r="X6601"/>
  <c r="L6601"/>
  <c r="K6601"/>
  <c r="X6600"/>
  <c r="L6600"/>
  <c r="K6600"/>
  <c r="X6599"/>
  <c r="L6599"/>
  <c r="K6599"/>
  <c r="X6598"/>
  <c r="L6598"/>
  <c r="K6598"/>
  <c r="X6597"/>
  <c r="L6597"/>
  <c r="K6597"/>
  <c r="X6596"/>
  <c r="L6596"/>
  <c r="K6596"/>
  <c r="X6595"/>
  <c r="L6595"/>
  <c r="K6595"/>
  <c r="X6594"/>
  <c r="L6594"/>
  <c r="K6594"/>
  <c r="X6593"/>
  <c r="L6593"/>
  <c r="K6593"/>
  <c r="X6592"/>
  <c r="L6592"/>
  <c r="K6592"/>
  <c r="X6591"/>
  <c r="L6591"/>
  <c r="K6591"/>
  <c r="X6590"/>
  <c r="L6590"/>
  <c r="K6590"/>
  <c r="X6589"/>
  <c r="L6589"/>
  <c r="K6589"/>
  <c r="X6588"/>
  <c r="L6588"/>
  <c r="K6588"/>
  <c r="X6587"/>
  <c r="L6587"/>
  <c r="K6587"/>
  <c r="X6586"/>
  <c r="L6586"/>
  <c r="K6586"/>
  <c r="X6585"/>
  <c r="L6585"/>
  <c r="K6585"/>
  <c r="X6584"/>
  <c r="L6584"/>
  <c r="K6584"/>
  <c r="X6583"/>
  <c r="L6583"/>
  <c r="K6583"/>
  <c r="X6582"/>
  <c r="L6582"/>
  <c r="K6582"/>
  <c r="X6581"/>
  <c r="L6581"/>
  <c r="K6581"/>
  <c r="X6580"/>
  <c r="L6580"/>
  <c r="K6580"/>
  <c r="X6579"/>
  <c r="L6579"/>
  <c r="K6579"/>
  <c r="X6578"/>
  <c r="L6578"/>
  <c r="K6578"/>
  <c r="X6577"/>
  <c r="L6577"/>
  <c r="K6577"/>
  <c r="X6576"/>
  <c r="L6576"/>
  <c r="K6576"/>
  <c r="X6575"/>
  <c r="L6575"/>
  <c r="K6575"/>
  <c r="X6574"/>
  <c r="L6574"/>
  <c r="K6574"/>
  <c r="X6573"/>
  <c r="L6573"/>
  <c r="K6573"/>
  <c r="X6572"/>
  <c r="L6572"/>
  <c r="K6572"/>
  <c r="X6571"/>
  <c r="L6571"/>
  <c r="K6571"/>
  <c r="X6570"/>
  <c r="L6570"/>
  <c r="K6570"/>
  <c r="X6569"/>
  <c r="L6569"/>
  <c r="K6569"/>
  <c r="X6568"/>
  <c r="L6568"/>
  <c r="K6568"/>
  <c r="X6567"/>
  <c r="L6567"/>
  <c r="K6567"/>
  <c r="X6566"/>
  <c r="L6566"/>
  <c r="K6566"/>
  <c r="X6565"/>
  <c r="L6565"/>
  <c r="K6565"/>
  <c r="X6564"/>
  <c r="L6564"/>
  <c r="K6564"/>
  <c r="X6563"/>
  <c r="L6563"/>
  <c r="K6563"/>
  <c r="X6562"/>
  <c r="L6562"/>
  <c r="K6562"/>
  <c r="X6561"/>
  <c r="L6561"/>
  <c r="K6561"/>
  <c r="X6560"/>
  <c r="L6560"/>
  <c r="K6560"/>
  <c r="X6559"/>
  <c r="L6559"/>
  <c r="K6559"/>
  <c r="X6558"/>
  <c r="L6558"/>
  <c r="K6558"/>
  <c r="X6557"/>
  <c r="L6557"/>
  <c r="K6557"/>
  <c r="X6556"/>
  <c r="L6556"/>
  <c r="K6556"/>
  <c r="X6555"/>
  <c r="L6555"/>
  <c r="K6555"/>
  <c r="X6554"/>
  <c r="L6554"/>
  <c r="K6554"/>
  <c r="X6553"/>
  <c r="L6553"/>
  <c r="K6553"/>
  <c r="X6552"/>
  <c r="L6552"/>
  <c r="K6552"/>
  <c r="X6551"/>
  <c r="L6551"/>
  <c r="K6551"/>
  <c r="X6550"/>
  <c r="L6550"/>
  <c r="K6550"/>
  <c r="X6549"/>
  <c r="L6549"/>
  <c r="K6549"/>
  <c r="X6548"/>
  <c r="L6548"/>
  <c r="K6548"/>
  <c r="X6547"/>
  <c r="L6547"/>
  <c r="K6547"/>
  <c r="X6546"/>
  <c r="L6546"/>
  <c r="K6546"/>
  <c r="X6545"/>
  <c r="L6545"/>
  <c r="K6545"/>
  <c r="X6544"/>
  <c r="L6544"/>
  <c r="K6544"/>
  <c r="X6543"/>
  <c r="L6543"/>
  <c r="K6543"/>
  <c r="X6542"/>
  <c r="L6542"/>
  <c r="K6542"/>
  <c r="X6541"/>
  <c r="L6541"/>
  <c r="K6541"/>
  <c r="X6540"/>
  <c r="L6540"/>
  <c r="K6540"/>
  <c r="X6539"/>
  <c r="L6539"/>
  <c r="K6539"/>
  <c r="X6538"/>
  <c r="L6538"/>
  <c r="K6538"/>
  <c r="X6537"/>
  <c r="L6537"/>
  <c r="K6537"/>
  <c r="X6536"/>
  <c r="L6536"/>
  <c r="K6536"/>
  <c r="X6535"/>
  <c r="L6535"/>
  <c r="K6535"/>
  <c r="X6534"/>
  <c r="L6534"/>
  <c r="K6534"/>
  <c r="X6533"/>
  <c r="L6533"/>
  <c r="K6533"/>
  <c r="X6532"/>
  <c r="L6532"/>
  <c r="K6532"/>
  <c r="X6531"/>
  <c r="L6531"/>
  <c r="K6531"/>
  <c r="X6530"/>
  <c r="L6530"/>
  <c r="K6530"/>
  <c r="X6529"/>
  <c r="L6529"/>
  <c r="K6529"/>
  <c r="X6528"/>
  <c r="L6528"/>
  <c r="K6528"/>
  <c r="X6527"/>
  <c r="L6527"/>
  <c r="K6527"/>
  <c r="X6526"/>
  <c r="L6526"/>
  <c r="K6526"/>
  <c r="X6525"/>
  <c r="L6525"/>
  <c r="K6525"/>
  <c r="X6524"/>
  <c r="L6524"/>
  <c r="K6524"/>
  <c r="X6523"/>
  <c r="L6523"/>
  <c r="K6523"/>
  <c r="X6522"/>
  <c r="L6522"/>
  <c r="K6522"/>
  <c r="X6521"/>
  <c r="L6521"/>
  <c r="K6521"/>
  <c r="X6520"/>
  <c r="L6520"/>
  <c r="K6520"/>
  <c r="X6519"/>
  <c r="L6519"/>
  <c r="K6519"/>
  <c r="X6518"/>
  <c r="L6518"/>
  <c r="K6518"/>
  <c r="X6517"/>
  <c r="L6517"/>
  <c r="K6517"/>
  <c r="X6516"/>
  <c r="L6516"/>
  <c r="K6516"/>
  <c r="X6515"/>
  <c r="L6515"/>
  <c r="K6515"/>
  <c r="X6514"/>
  <c r="L6514"/>
  <c r="K6514"/>
  <c r="X6513"/>
  <c r="L6513"/>
  <c r="K6513"/>
  <c r="X6512"/>
  <c r="L6512"/>
  <c r="K6512"/>
  <c r="X6511"/>
  <c r="L6511"/>
  <c r="K6511"/>
  <c r="X6510"/>
  <c r="L6510"/>
  <c r="K6510"/>
  <c r="X6509"/>
  <c r="L6509"/>
  <c r="K6509"/>
  <c r="X6508"/>
  <c r="L6508"/>
  <c r="K6508"/>
  <c r="X6507"/>
  <c r="L6507"/>
  <c r="K6507"/>
  <c r="X6506"/>
  <c r="L6506"/>
  <c r="K6506"/>
  <c r="X6505"/>
  <c r="L6505"/>
  <c r="K6505"/>
  <c r="X6504"/>
  <c r="L6504"/>
  <c r="K6504"/>
  <c r="X6503"/>
  <c r="L6503"/>
  <c r="K6503"/>
  <c r="X6502"/>
  <c r="L6502"/>
  <c r="K6502"/>
  <c r="X6501"/>
  <c r="L6501"/>
  <c r="K6501"/>
  <c r="X6500"/>
  <c r="L6500"/>
  <c r="K6500"/>
  <c r="X6499"/>
  <c r="L6499"/>
  <c r="K6499"/>
  <c r="X6498"/>
  <c r="L6498"/>
  <c r="K6498"/>
  <c r="X6497"/>
  <c r="L6497"/>
  <c r="K6497"/>
  <c r="X6496"/>
  <c r="L6496"/>
  <c r="K6496"/>
  <c r="X6495"/>
  <c r="L6495"/>
  <c r="K6495"/>
  <c r="X6494"/>
  <c r="L6494"/>
  <c r="K6494"/>
  <c r="X6493"/>
  <c r="L6493"/>
  <c r="K6493"/>
  <c r="X6492"/>
  <c r="L6492"/>
  <c r="K6492"/>
  <c r="X6491"/>
  <c r="L6491"/>
  <c r="K6491"/>
  <c r="X6490"/>
  <c r="L6490"/>
  <c r="K6490"/>
  <c r="X6489"/>
  <c r="L6489"/>
  <c r="K6489"/>
  <c r="X6488"/>
  <c r="L6488"/>
  <c r="K6488"/>
  <c r="X6487"/>
  <c r="L6487"/>
  <c r="K6487"/>
  <c r="X6486"/>
  <c r="L6486"/>
  <c r="K6486"/>
  <c r="X6485"/>
  <c r="L6485"/>
  <c r="K6485"/>
  <c r="X6484"/>
  <c r="L6484"/>
  <c r="K6484"/>
  <c r="X6483"/>
  <c r="L6483"/>
  <c r="K6483"/>
  <c r="X6482"/>
  <c r="L6482"/>
  <c r="K6482"/>
  <c r="X6481"/>
  <c r="L6481"/>
  <c r="K6481"/>
  <c r="X6480"/>
  <c r="L6480"/>
  <c r="K6480"/>
  <c r="X6479"/>
  <c r="L6479"/>
  <c r="K6479"/>
  <c r="X6478"/>
  <c r="L6478"/>
  <c r="K6478"/>
  <c r="X6477"/>
  <c r="L6477"/>
  <c r="K6477"/>
  <c r="X6476"/>
  <c r="L6476"/>
  <c r="K6476"/>
  <c r="X6475"/>
  <c r="L6475"/>
  <c r="K6475"/>
  <c r="X6474"/>
  <c r="L6474"/>
  <c r="K6474"/>
  <c r="X6473"/>
  <c r="L6473"/>
  <c r="K6473"/>
  <c r="X6472"/>
  <c r="L6472"/>
  <c r="K6472"/>
  <c r="X6471"/>
  <c r="L6471"/>
  <c r="K6471"/>
  <c r="X6470"/>
  <c r="L6470"/>
  <c r="K6470"/>
  <c r="X6469"/>
  <c r="L6469"/>
  <c r="K6469"/>
  <c r="X6468"/>
  <c r="L6468"/>
  <c r="K6468"/>
  <c r="X6467"/>
  <c r="L6467"/>
  <c r="K6467"/>
  <c r="X6466"/>
  <c r="L6466"/>
  <c r="K6466"/>
  <c r="X6465"/>
  <c r="L6465"/>
  <c r="K6465"/>
  <c r="X6464"/>
  <c r="L6464"/>
  <c r="K6464"/>
  <c r="X6463"/>
  <c r="L6463"/>
  <c r="K6463"/>
  <c r="X6462"/>
  <c r="L6462"/>
  <c r="K6462"/>
  <c r="X6461"/>
  <c r="L6461"/>
  <c r="K6461"/>
  <c r="X6460"/>
  <c r="L6460"/>
  <c r="K6460"/>
  <c r="X6459"/>
  <c r="L6459"/>
  <c r="K6459"/>
  <c r="X6458"/>
  <c r="L6458"/>
  <c r="K6458"/>
  <c r="X6457"/>
  <c r="L6457"/>
  <c r="K6457"/>
  <c r="X6456"/>
  <c r="L6456"/>
  <c r="K6456"/>
  <c r="X6455"/>
  <c r="L6455"/>
  <c r="K6455"/>
  <c r="X6454"/>
  <c r="L6454"/>
  <c r="K6454"/>
  <c r="X6453"/>
  <c r="L6453"/>
  <c r="K6453"/>
  <c r="X6452"/>
  <c r="L6452"/>
  <c r="K6452"/>
  <c r="X6451"/>
  <c r="L6451"/>
  <c r="K6451"/>
  <c r="X6450"/>
  <c r="L6450"/>
  <c r="K6450"/>
  <c r="X6449"/>
  <c r="L6449"/>
  <c r="K6449"/>
  <c r="X6448"/>
  <c r="L6448"/>
  <c r="K6448"/>
  <c r="X6447"/>
  <c r="L6447"/>
  <c r="K6447"/>
  <c r="X6446"/>
  <c r="L6446"/>
  <c r="K6446"/>
  <c r="X6445"/>
  <c r="L6445"/>
  <c r="K6445"/>
  <c r="X6444"/>
  <c r="L6444"/>
  <c r="K6444"/>
  <c r="X6443"/>
  <c r="L6443"/>
  <c r="K6443"/>
  <c r="X6442"/>
  <c r="L6442"/>
  <c r="K6442"/>
  <c r="X6441"/>
  <c r="L6441"/>
  <c r="K6441"/>
  <c r="X6440"/>
  <c r="L6440"/>
  <c r="K6440"/>
  <c r="X6439"/>
  <c r="L6439"/>
  <c r="K6439"/>
  <c r="X6438"/>
  <c r="L6438"/>
  <c r="K6438"/>
  <c r="X6437"/>
  <c r="L6437"/>
  <c r="K6437"/>
  <c r="X6436"/>
  <c r="L6436"/>
  <c r="K6436"/>
  <c r="X6435"/>
  <c r="L6435"/>
  <c r="K6435"/>
  <c r="X6434"/>
  <c r="L6434"/>
  <c r="K6434"/>
  <c r="X6433"/>
  <c r="L6433"/>
  <c r="K6433"/>
  <c r="X6432"/>
  <c r="L6432"/>
  <c r="K6432"/>
  <c r="X6431"/>
  <c r="L6431"/>
  <c r="K6431"/>
  <c r="X6430"/>
  <c r="L6430"/>
  <c r="K6430"/>
  <c r="X6429"/>
  <c r="L6429"/>
  <c r="K6429"/>
  <c r="X6428"/>
  <c r="L6428"/>
  <c r="K6428"/>
  <c r="X6427"/>
  <c r="L6427"/>
  <c r="K6427"/>
  <c r="X6426"/>
  <c r="L6426"/>
  <c r="K6426"/>
  <c r="X6425"/>
  <c r="L6425"/>
  <c r="K6425"/>
  <c r="X6424"/>
  <c r="L6424"/>
  <c r="K6424"/>
  <c r="X6423"/>
  <c r="L6423"/>
  <c r="K6423"/>
  <c r="X6422"/>
  <c r="L6422"/>
  <c r="K6422"/>
  <c r="X6421"/>
  <c r="L6421"/>
  <c r="K6421"/>
  <c r="X6420"/>
  <c r="L6420"/>
  <c r="K6420"/>
  <c r="X6419"/>
  <c r="L6419"/>
  <c r="K6419"/>
  <c r="X6418"/>
  <c r="L6418"/>
  <c r="K6418"/>
  <c r="X6417"/>
  <c r="L6417"/>
  <c r="K6417"/>
  <c r="X6416"/>
  <c r="L6416"/>
  <c r="K6416"/>
  <c r="X6415"/>
  <c r="L6415"/>
  <c r="K6415"/>
  <c r="X6414"/>
  <c r="L6414"/>
  <c r="K6414"/>
  <c r="X6413"/>
  <c r="L6413"/>
  <c r="K6413"/>
  <c r="X6412"/>
  <c r="L6412"/>
  <c r="K6412"/>
  <c r="X6411"/>
  <c r="L6411"/>
  <c r="K6411"/>
  <c r="X6410"/>
  <c r="L6410"/>
  <c r="K6410"/>
  <c r="X6409"/>
  <c r="L6409"/>
  <c r="K6409"/>
  <c r="X6408"/>
  <c r="L6408"/>
  <c r="K6408"/>
  <c r="X6407"/>
  <c r="L6407"/>
  <c r="K6407"/>
  <c r="X6406"/>
  <c r="L6406"/>
  <c r="K6406"/>
  <c r="X6405"/>
  <c r="L6405"/>
  <c r="K6405"/>
  <c r="X6404"/>
  <c r="L6404"/>
  <c r="K6404"/>
  <c r="X6403"/>
  <c r="L6403"/>
  <c r="K6403"/>
  <c r="X6402"/>
  <c r="L6402"/>
  <c r="K6402"/>
  <c r="X6401"/>
  <c r="L6401"/>
  <c r="K6401"/>
  <c r="X6400"/>
  <c r="L6400"/>
  <c r="K6400"/>
  <c r="X6399"/>
  <c r="L6399"/>
  <c r="K6399"/>
  <c r="X6398"/>
  <c r="L6398"/>
  <c r="K6398"/>
  <c r="X6397"/>
  <c r="L6397"/>
  <c r="K6397"/>
  <c r="X6396"/>
  <c r="L6396"/>
  <c r="K6396"/>
  <c r="X6395"/>
  <c r="L6395"/>
  <c r="K6395"/>
  <c r="X6394"/>
  <c r="L6394"/>
  <c r="K6394"/>
  <c r="X6393"/>
  <c r="L6393"/>
  <c r="K6393"/>
  <c r="X6392"/>
  <c r="L6392"/>
  <c r="K6392"/>
  <c r="X6391"/>
  <c r="L6391"/>
  <c r="K6391"/>
  <c r="X6390"/>
  <c r="L6390"/>
  <c r="K6390"/>
  <c r="X6389"/>
  <c r="L6389"/>
  <c r="K6389"/>
  <c r="X6388"/>
  <c r="L6388"/>
  <c r="K6388"/>
  <c r="X6387"/>
  <c r="L6387"/>
  <c r="K6387"/>
  <c r="X6386"/>
  <c r="L6386"/>
  <c r="K6386"/>
  <c r="X6385"/>
  <c r="L6385"/>
  <c r="K6385"/>
  <c r="X6384"/>
  <c r="L6384"/>
  <c r="K6384"/>
  <c r="X6383"/>
  <c r="L6383"/>
  <c r="K6383"/>
  <c r="X6382"/>
  <c r="L6382"/>
  <c r="K6382"/>
  <c r="X6381"/>
  <c r="L6381"/>
  <c r="K6381"/>
  <c r="X6380"/>
  <c r="L6380"/>
  <c r="K6380"/>
  <c r="X6379"/>
  <c r="L6379"/>
  <c r="K6379"/>
  <c r="X6378"/>
  <c r="L6378"/>
  <c r="K6378"/>
  <c r="X6377"/>
  <c r="L6377"/>
  <c r="K6377"/>
  <c r="X6376"/>
  <c r="L6376"/>
  <c r="K6376"/>
  <c r="X6375"/>
  <c r="L6375"/>
  <c r="K6375"/>
  <c r="X6374"/>
  <c r="L6374"/>
  <c r="K6374"/>
  <c r="X6373"/>
  <c r="L6373"/>
  <c r="K6373"/>
  <c r="X6372"/>
  <c r="L6372"/>
  <c r="K6372"/>
  <c r="X6371"/>
  <c r="L6371"/>
  <c r="K6371"/>
  <c r="X6370"/>
  <c r="L6370"/>
  <c r="K6370"/>
  <c r="X6369"/>
  <c r="L6369"/>
  <c r="K6369"/>
  <c r="X6368"/>
  <c r="L6368"/>
  <c r="K6368"/>
  <c r="X6367"/>
  <c r="L6367"/>
  <c r="K6367"/>
  <c r="X6366"/>
  <c r="L6366"/>
  <c r="K6366"/>
  <c r="X6365"/>
  <c r="L6365"/>
  <c r="K6365"/>
  <c r="X6364"/>
  <c r="L6364"/>
  <c r="K6364"/>
  <c r="X6363"/>
  <c r="L6363"/>
  <c r="K6363"/>
  <c r="X6362"/>
  <c r="L6362"/>
  <c r="K6362"/>
  <c r="X6361"/>
  <c r="L6361"/>
  <c r="K6361"/>
  <c r="X6360"/>
  <c r="L6360"/>
  <c r="K6360"/>
  <c r="X6359"/>
  <c r="L6359"/>
  <c r="K6359"/>
  <c r="X6358"/>
  <c r="L6358"/>
  <c r="K6358"/>
  <c r="X6357"/>
  <c r="L6357"/>
  <c r="K6357"/>
  <c r="X6356"/>
  <c r="L6356"/>
  <c r="K6356"/>
  <c r="X6355"/>
  <c r="L6355"/>
  <c r="K6355"/>
  <c r="X6354"/>
  <c r="L6354"/>
  <c r="K6354"/>
  <c r="X6353"/>
  <c r="L6353"/>
  <c r="K6353"/>
  <c r="X6352"/>
  <c r="L6352"/>
  <c r="K6352"/>
  <c r="X6351"/>
  <c r="L6351"/>
  <c r="K6351"/>
  <c r="X6350"/>
  <c r="L6350"/>
  <c r="K6350"/>
  <c r="X6349"/>
  <c r="L6349"/>
  <c r="K6349"/>
  <c r="X6348"/>
  <c r="L6348"/>
  <c r="K6348"/>
  <c r="X6347"/>
  <c r="L6347"/>
  <c r="K6347"/>
  <c r="X6346"/>
  <c r="L6346"/>
  <c r="K6346"/>
  <c r="X6345"/>
  <c r="L6345"/>
  <c r="K6345"/>
  <c r="X6344"/>
  <c r="L6344"/>
  <c r="K6344"/>
  <c r="X6343"/>
  <c r="L6343"/>
  <c r="K6343"/>
  <c r="X6342"/>
  <c r="L6342"/>
  <c r="K6342"/>
  <c r="X6341"/>
  <c r="L6341"/>
  <c r="K6341"/>
  <c r="X6340"/>
  <c r="L6340"/>
  <c r="K6340"/>
  <c r="X6339"/>
  <c r="L6339"/>
  <c r="K6339"/>
  <c r="X6338"/>
  <c r="L6338"/>
  <c r="K6338"/>
  <c r="X6337"/>
  <c r="L6337"/>
  <c r="K6337"/>
  <c r="X6336"/>
  <c r="L6336"/>
  <c r="K6336"/>
  <c r="X6335"/>
  <c r="L6335"/>
  <c r="K6335"/>
  <c r="X6334"/>
  <c r="L6334"/>
  <c r="K6334"/>
  <c r="X6333"/>
  <c r="L6333"/>
  <c r="K6333"/>
  <c r="X6332"/>
  <c r="L6332"/>
  <c r="K6332"/>
  <c r="X6331"/>
  <c r="L6331"/>
  <c r="K6331"/>
  <c r="X6330"/>
  <c r="L6330"/>
  <c r="K6330"/>
  <c r="X6329"/>
  <c r="L6329"/>
  <c r="K6329"/>
  <c r="X6328"/>
  <c r="L6328"/>
  <c r="K6328"/>
  <c r="X6327"/>
  <c r="L6327"/>
  <c r="K6327"/>
  <c r="X6326"/>
  <c r="L6326"/>
  <c r="K6326"/>
  <c r="X6325"/>
  <c r="L6325"/>
  <c r="K6325"/>
  <c r="X6324"/>
  <c r="L6324"/>
  <c r="K6324"/>
  <c r="X6323"/>
  <c r="L6323"/>
  <c r="K6323"/>
  <c r="X6322"/>
  <c r="L6322"/>
  <c r="K6322"/>
  <c r="X6321"/>
  <c r="L6321"/>
  <c r="K6321"/>
  <c r="X6320"/>
  <c r="L6320"/>
  <c r="K6320"/>
  <c r="X6319"/>
  <c r="L6319"/>
  <c r="K6319"/>
  <c r="X6318"/>
  <c r="L6318"/>
  <c r="K6318"/>
  <c r="X6317"/>
  <c r="L6317"/>
  <c r="K6317"/>
  <c r="X6316"/>
  <c r="L6316"/>
  <c r="K6316"/>
  <c r="X6315"/>
  <c r="L6315"/>
  <c r="K6315"/>
  <c r="X6314"/>
  <c r="L6314"/>
  <c r="K6314"/>
  <c r="X6313"/>
  <c r="L6313"/>
  <c r="K6313"/>
  <c r="X6312"/>
  <c r="L6312"/>
  <c r="K6312"/>
  <c r="X6311"/>
  <c r="L6311"/>
  <c r="K6311"/>
  <c r="X6310"/>
  <c r="L6310"/>
  <c r="K6310"/>
  <c r="X6309"/>
  <c r="L6309"/>
  <c r="K6309"/>
  <c r="X6308"/>
  <c r="L6308"/>
  <c r="K6308"/>
  <c r="X6307"/>
  <c r="L6307"/>
  <c r="K6307"/>
  <c r="X6306"/>
  <c r="L6306"/>
  <c r="K6306"/>
  <c r="X6305"/>
  <c r="L6305"/>
  <c r="K6305"/>
  <c r="X6304"/>
  <c r="L6304"/>
  <c r="K6304"/>
  <c r="X6303"/>
  <c r="L6303"/>
  <c r="K6303"/>
  <c r="X6302"/>
  <c r="L6302"/>
  <c r="K6302"/>
  <c r="X6301"/>
  <c r="L6301"/>
  <c r="K6301"/>
  <c r="X6300"/>
  <c r="L6300"/>
  <c r="K6300"/>
  <c r="X6299"/>
  <c r="L6299"/>
  <c r="K6299"/>
  <c r="X6298"/>
  <c r="L6298"/>
  <c r="K6298"/>
  <c r="X6297"/>
  <c r="L6297"/>
  <c r="K6297"/>
  <c r="X6296"/>
  <c r="L6296"/>
  <c r="K6296"/>
  <c r="X6295"/>
  <c r="L6295"/>
  <c r="K6295"/>
  <c r="X6294"/>
  <c r="L6294"/>
  <c r="K6294"/>
  <c r="X6293"/>
  <c r="L6293"/>
  <c r="K6293"/>
  <c r="X6292"/>
  <c r="L6292"/>
  <c r="K6292"/>
  <c r="X6291"/>
  <c r="L6291"/>
  <c r="K6291"/>
  <c r="X6290"/>
  <c r="L6290"/>
  <c r="K6290"/>
  <c r="X6289"/>
  <c r="L6289"/>
  <c r="K6289"/>
  <c r="X6288"/>
  <c r="L6288"/>
  <c r="K6288"/>
  <c r="X6287"/>
  <c r="L6287"/>
  <c r="K6287"/>
  <c r="X6286"/>
  <c r="L6286"/>
  <c r="K6286"/>
  <c r="X6285"/>
  <c r="L6285"/>
  <c r="K6285"/>
  <c r="X6284"/>
  <c r="L6284"/>
  <c r="K6284"/>
  <c r="X6283"/>
  <c r="L6283"/>
  <c r="K6283"/>
  <c r="X6282"/>
  <c r="L6282"/>
  <c r="K6282"/>
  <c r="X6281"/>
  <c r="L6281"/>
  <c r="K6281"/>
  <c r="X6280"/>
  <c r="L6280"/>
  <c r="K6280"/>
  <c r="X6279"/>
  <c r="L6279"/>
  <c r="K6279"/>
  <c r="X6278"/>
  <c r="L6278"/>
  <c r="K6278"/>
  <c r="X6277"/>
  <c r="L6277"/>
  <c r="K6277"/>
  <c r="X6276"/>
  <c r="L6276"/>
  <c r="K6276"/>
  <c r="X6275"/>
  <c r="L6275"/>
  <c r="K6275"/>
  <c r="X6274"/>
  <c r="L6274"/>
  <c r="K6274"/>
  <c r="X6273"/>
  <c r="L6273"/>
  <c r="K6273"/>
  <c r="X6272"/>
  <c r="L6272"/>
  <c r="K6272"/>
  <c r="X6271"/>
  <c r="L6271"/>
  <c r="K6271"/>
  <c r="X6270"/>
  <c r="L6270"/>
  <c r="K6270"/>
  <c r="X6269"/>
  <c r="L6269"/>
  <c r="K6269"/>
  <c r="X6268"/>
  <c r="L6268"/>
  <c r="K6268"/>
  <c r="X6267"/>
  <c r="L6267"/>
  <c r="K6267"/>
  <c r="X6266"/>
  <c r="L6266"/>
  <c r="K6266"/>
  <c r="X6265"/>
  <c r="L6265"/>
  <c r="K6265"/>
  <c r="X6264"/>
  <c r="L6264"/>
  <c r="K6264"/>
  <c r="X6263"/>
  <c r="L6263"/>
  <c r="K6263"/>
  <c r="X6262"/>
  <c r="L6262"/>
  <c r="K6262"/>
  <c r="X6261"/>
  <c r="L6261"/>
  <c r="K6261"/>
  <c r="X6260"/>
  <c r="L6260"/>
  <c r="K6260"/>
  <c r="X6259"/>
  <c r="L6259"/>
  <c r="K6259"/>
  <c r="X6258"/>
  <c r="L6258"/>
  <c r="K6258"/>
  <c r="X6257"/>
  <c r="L6257"/>
  <c r="K6257"/>
  <c r="X6256"/>
  <c r="L6256"/>
  <c r="K6256"/>
  <c r="X6255"/>
  <c r="L6255"/>
  <c r="K6255"/>
  <c r="X6254"/>
  <c r="L6254"/>
  <c r="K6254"/>
  <c r="X6253"/>
  <c r="L6253"/>
  <c r="K6253"/>
  <c r="X6252"/>
  <c r="L6252"/>
  <c r="K6252"/>
  <c r="X6251"/>
  <c r="L6251"/>
  <c r="K6251"/>
  <c r="X6250"/>
  <c r="L6250"/>
  <c r="K6250"/>
  <c r="X6249"/>
  <c r="L6249"/>
  <c r="K6249"/>
  <c r="X6248"/>
  <c r="L6248"/>
  <c r="K6248"/>
  <c r="X6247"/>
  <c r="L6247"/>
  <c r="K6247"/>
  <c r="X6246"/>
  <c r="L6246"/>
  <c r="K6246"/>
  <c r="X6245"/>
  <c r="L6245"/>
  <c r="K6245"/>
  <c r="X6244"/>
  <c r="L6244"/>
  <c r="K6244"/>
  <c r="X6243"/>
  <c r="L6243"/>
  <c r="K6243"/>
  <c r="X6242"/>
  <c r="L6242"/>
  <c r="K6242"/>
  <c r="X6241"/>
  <c r="L6241"/>
  <c r="K6241"/>
  <c r="X6240"/>
  <c r="L6240"/>
  <c r="K6240"/>
  <c r="X6239"/>
  <c r="L6239"/>
  <c r="K6239"/>
  <c r="X6238"/>
  <c r="L6238"/>
  <c r="K6238"/>
  <c r="X6237"/>
  <c r="L6237"/>
  <c r="K6237"/>
  <c r="X6236"/>
  <c r="L6236"/>
  <c r="K6236"/>
  <c r="X6235"/>
  <c r="L6235"/>
  <c r="K6235"/>
  <c r="X6234"/>
  <c r="L6234"/>
  <c r="K6234"/>
  <c r="X6233"/>
  <c r="L6233"/>
  <c r="K6233"/>
  <c r="X6232"/>
  <c r="L6232"/>
  <c r="K6232"/>
  <c r="X6231"/>
  <c r="L6231"/>
  <c r="K6231"/>
  <c r="X6230"/>
  <c r="L6230"/>
  <c r="K6230"/>
  <c r="X6229"/>
  <c r="L6229"/>
  <c r="K6229"/>
  <c r="X6228"/>
  <c r="L6228"/>
  <c r="K6228"/>
  <c r="X6227"/>
  <c r="L6227"/>
  <c r="K6227"/>
  <c r="X6226"/>
  <c r="L6226"/>
  <c r="K6226"/>
  <c r="X6225"/>
  <c r="L6225"/>
  <c r="K6225"/>
  <c r="X6224"/>
  <c r="L6224"/>
  <c r="K6224"/>
  <c r="X6223"/>
  <c r="L6223"/>
  <c r="K6223"/>
  <c r="X6222"/>
  <c r="L6222"/>
  <c r="K6222"/>
  <c r="X6221"/>
  <c r="L6221"/>
  <c r="K6221"/>
  <c r="X6220"/>
  <c r="L6220"/>
  <c r="K6220"/>
  <c r="X6219"/>
  <c r="L6219"/>
  <c r="K6219"/>
  <c r="X6218"/>
  <c r="L6218"/>
  <c r="K6218"/>
  <c r="X6217"/>
  <c r="L6217"/>
  <c r="K6217"/>
  <c r="X6216"/>
  <c r="L6216"/>
  <c r="K6216"/>
  <c r="X6215"/>
  <c r="L6215"/>
  <c r="K6215"/>
  <c r="X6214"/>
  <c r="L6214"/>
  <c r="K6214"/>
  <c r="X6213"/>
  <c r="L6213"/>
  <c r="K6213"/>
  <c r="X6212"/>
  <c r="L6212"/>
  <c r="K6212"/>
  <c r="X6211"/>
  <c r="L6211"/>
  <c r="K6211"/>
  <c r="X6210"/>
  <c r="L6210"/>
  <c r="K6210"/>
  <c r="X6209"/>
  <c r="L6209"/>
  <c r="K6209"/>
  <c r="X6208"/>
  <c r="L6208"/>
  <c r="K6208"/>
  <c r="X6207"/>
  <c r="L6207"/>
  <c r="K6207"/>
  <c r="X6206"/>
  <c r="L6206"/>
  <c r="K6206"/>
  <c r="X6205"/>
  <c r="L6205"/>
  <c r="K6205"/>
  <c r="X6204"/>
  <c r="L6204"/>
  <c r="K6204"/>
  <c r="X6203"/>
  <c r="L6203"/>
  <c r="K6203"/>
  <c r="X6202"/>
  <c r="L6202"/>
  <c r="K6202"/>
  <c r="X6201"/>
  <c r="L6201"/>
  <c r="K6201"/>
  <c r="X6200"/>
  <c r="L6200"/>
  <c r="K6200"/>
  <c r="X6199"/>
  <c r="L6199"/>
  <c r="K6199"/>
  <c r="X6198"/>
  <c r="L6198"/>
  <c r="K6198"/>
  <c r="X6197"/>
  <c r="L6197"/>
  <c r="K6197"/>
  <c r="X6196"/>
  <c r="L6196"/>
  <c r="K6196"/>
  <c r="X6195"/>
  <c r="L6195"/>
  <c r="K6195"/>
  <c r="X6194"/>
  <c r="L6194"/>
  <c r="K6194"/>
  <c r="X6193"/>
  <c r="L6193"/>
  <c r="K6193"/>
  <c r="X6192"/>
  <c r="L6192"/>
  <c r="K6192"/>
  <c r="X6191"/>
  <c r="L6191"/>
  <c r="K6191"/>
  <c r="X6190"/>
  <c r="L6190"/>
  <c r="K6190"/>
  <c r="X6189"/>
  <c r="L6189"/>
  <c r="K6189"/>
  <c r="X6188"/>
  <c r="L6188"/>
  <c r="K6188"/>
  <c r="X6187"/>
  <c r="L6187"/>
  <c r="K6187"/>
  <c r="X6186"/>
  <c r="L6186"/>
  <c r="K6186"/>
  <c r="X6185"/>
  <c r="L6185"/>
  <c r="K6185"/>
  <c r="X6184"/>
  <c r="L6184"/>
  <c r="K6184"/>
  <c r="X6183"/>
  <c r="L6183"/>
  <c r="K6183"/>
  <c r="X6182"/>
  <c r="L6182"/>
  <c r="K6182"/>
  <c r="X6181"/>
  <c r="L6181"/>
  <c r="K6181"/>
  <c r="X6180"/>
  <c r="L6180"/>
  <c r="K6180"/>
  <c r="X6179"/>
  <c r="L6179"/>
  <c r="K6179"/>
  <c r="X6178"/>
  <c r="L6178"/>
  <c r="K6178"/>
  <c r="X6177"/>
  <c r="L6177"/>
  <c r="K6177"/>
  <c r="X6176"/>
  <c r="L6176"/>
  <c r="K6176"/>
  <c r="X6175"/>
  <c r="L6175"/>
  <c r="K6175"/>
  <c r="X6174"/>
  <c r="L6174"/>
  <c r="K6174"/>
  <c r="X6173"/>
  <c r="L6173"/>
  <c r="K6173"/>
  <c r="X6172"/>
  <c r="L6172"/>
  <c r="K6172"/>
  <c r="X6171"/>
  <c r="L6171"/>
  <c r="K6171"/>
  <c r="X6170"/>
  <c r="L6170"/>
  <c r="K6170"/>
  <c r="X6169"/>
  <c r="L6169"/>
  <c r="K6169"/>
  <c r="X6168"/>
  <c r="L6168"/>
  <c r="K6168"/>
  <c r="X6167"/>
  <c r="L6167"/>
  <c r="K6167"/>
  <c r="X6166"/>
  <c r="L6166"/>
  <c r="K6166"/>
  <c r="X6165"/>
  <c r="L6165"/>
  <c r="K6165"/>
  <c r="X6164"/>
  <c r="L6164"/>
  <c r="K6164"/>
  <c r="X6163"/>
  <c r="L6163"/>
  <c r="K6163"/>
  <c r="X6162"/>
  <c r="L6162"/>
  <c r="K6162"/>
  <c r="X6161"/>
  <c r="L6161"/>
  <c r="K6161"/>
  <c r="X6160"/>
  <c r="L6160"/>
  <c r="K6160"/>
  <c r="X6159"/>
  <c r="L6159"/>
  <c r="K6159"/>
  <c r="X6158"/>
  <c r="L6158"/>
  <c r="K6158"/>
  <c r="X6157"/>
  <c r="L6157"/>
  <c r="K6157"/>
  <c r="X6156"/>
  <c r="L6156"/>
  <c r="K6156"/>
  <c r="X6155"/>
  <c r="L6155"/>
  <c r="K6155"/>
  <c r="X6154"/>
  <c r="L6154"/>
  <c r="K6154"/>
  <c r="X6153"/>
  <c r="L6153"/>
  <c r="K6153"/>
  <c r="X6152"/>
  <c r="L6152"/>
  <c r="K6152"/>
  <c r="X6151"/>
  <c r="L6151"/>
  <c r="K6151"/>
  <c r="X6150"/>
  <c r="L6150"/>
  <c r="K6150"/>
  <c r="X6149"/>
  <c r="L6149"/>
  <c r="K6149"/>
  <c r="X6148"/>
  <c r="L6148"/>
  <c r="K6148"/>
  <c r="X6147"/>
  <c r="L6147"/>
  <c r="K6147"/>
  <c r="X6146"/>
  <c r="L6146"/>
  <c r="K6146"/>
  <c r="X6145"/>
  <c r="L6145"/>
  <c r="K6145"/>
  <c r="X6144"/>
  <c r="L6144"/>
  <c r="K6144"/>
  <c r="X6143"/>
  <c r="L6143"/>
  <c r="K6143"/>
  <c r="X6142"/>
  <c r="L6142"/>
  <c r="K6142"/>
  <c r="X6141"/>
  <c r="L6141"/>
  <c r="K6141"/>
  <c r="X6140"/>
  <c r="L6140"/>
  <c r="K6140"/>
  <c r="X6139"/>
  <c r="L6139"/>
  <c r="K6139"/>
  <c r="X6138"/>
  <c r="L6138"/>
  <c r="K6138"/>
  <c r="X6137"/>
  <c r="L6137"/>
  <c r="K6137"/>
  <c r="X6136"/>
  <c r="L6136"/>
  <c r="K6136"/>
  <c r="X6135"/>
  <c r="L6135"/>
  <c r="K6135"/>
  <c r="X6134"/>
  <c r="L6134"/>
  <c r="K6134"/>
  <c r="X6133"/>
  <c r="L6133"/>
  <c r="K6133"/>
  <c r="X6132"/>
  <c r="L6132"/>
  <c r="K6132"/>
  <c r="X6131"/>
  <c r="L6131"/>
  <c r="K6131"/>
  <c r="X6130"/>
  <c r="L6130"/>
  <c r="K6130"/>
  <c r="X6129"/>
  <c r="L6129"/>
  <c r="K6129"/>
  <c r="X6128"/>
  <c r="L6128"/>
  <c r="K6128"/>
  <c r="X6127"/>
  <c r="L6127"/>
  <c r="K6127"/>
  <c r="X6126"/>
  <c r="L6126"/>
  <c r="K6126"/>
  <c r="X6125"/>
  <c r="L6125"/>
  <c r="K6125"/>
  <c r="X6124"/>
  <c r="L6124"/>
  <c r="K6124"/>
  <c r="X6123"/>
  <c r="L6123"/>
  <c r="K6123"/>
  <c r="X6122"/>
  <c r="L6122"/>
  <c r="K6122"/>
  <c r="X6121"/>
  <c r="L6121"/>
  <c r="K6121"/>
  <c r="X6120"/>
  <c r="L6120"/>
  <c r="K6120"/>
  <c r="X6119"/>
  <c r="L6119"/>
  <c r="K6119"/>
  <c r="X6118"/>
  <c r="L6118"/>
  <c r="K6118"/>
  <c r="X6117"/>
  <c r="L6117"/>
  <c r="K6117"/>
  <c r="X6116"/>
  <c r="L6116"/>
  <c r="K6116"/>
  <c r="X6115"/>
  <c r="L6115"/>
  <c r="K6115"/>
  <c r="X6114"/>
  <c r="L6114"/>
  <c r="K6114"/>
  <c r="X6113"/>
  <c r="L6113"/>
  <c r="K6113"/>
  <c r="X6112"/>
  <c r="L6112"/>
  <c r="K6112"/>
  <c r="X6111"/>
  <c r="L6111"/>
  <c r="K6111"/>
  <c r="X6110"/>
  <c r="L6110"/>
  <c r="K6110"/>
  <c r="X6109"/>
  <c r="L6109"/>
  <c r="K6109"/>
  <c r="X6108"/>
  <c r="L6108"/>
  <c r="K6108"/>
  <c r="X6107"/>
  <c r="L6107"/>
  <c r="K6107"/>
  <c r="X6106"/>
  <c r="L6106"/>
  <c r="K6106"/>
  <c r="X6105"/>
  <c r="L6105"/>
  <c r="K6105"/>
  <c r="X6104"/>
  <c r="L6104"/>
  <c r="K6104"/>
  <c r="X6103"/>
  <c r="L6103"/>
  <c r="K6103"/>
  <c r="X6102"/>
  <c r="L6102"/>
  <c r="K6102"/>
  <c r="X6101"/>
  <c r="L6101"/>
  <c r="K6101"/>
  <c r="X6100"/>
  <c r="L6100"/>
  <c r="K6100"/>
  <c r="X6099"/>
  <c r="L6099"/>
  <c r="K6099"/>
  <c r="X6098"/>
  <c r="L6098"/>
  <c r="K6098"/>
  <c r="X6097"/>
  <c r="L6097"/>
  <c r="K6097"/>
  <c r="X6096"/>
  <c r="L6096"/>
  <c r="K6096"/>
  <c r="X6095"/>
  <c r="L6095"/>
  <c r="K6095"/>
  <c r="X6094"/>
  <c r="L6094"/>
  <c r="K6094"/>
  <c r="X6093"/>
  <c r="L6093"/>
  <c r="K6093"/>
  <c r="X6092"/>
  <c r="L6092"/>
  <c r="K6092"/>
  <c r="X6091"/>
  <c r="L6091"/>
  <c r="K6091"/>
  <c r="X6090"/>
  <c r="L6090"/>
  <c r="K6090"/>
  <c r="X6089"/>
  <c r="L6089"/>
  <c r="K6089"/>
  <c r="X6088"/>
  <c r="L6088"/>
  <c r="K6088"/>
  <c r="X6087"/>
  <c r="L6087"/>
  <c r="K6087"/>
  <c r="X6086"/>
  <c r="L6086"/>
  <c r="K6086"/>
  <c r="X6085"/>
  <c r="L6085"/>
  <c r="K6085"/>
  <c r="X6084"/>
  <c r="L6084"/>
  <c r="K6084"/>
  <c r="X6083"/>
  <c r="L6083"/>
  <c r="K6083"/>
  <c r="X6082"/>
  <c r="L6082"/>
  <c r="K6082"/>
  <c r="X6081"/>
  <c r="L6081"/>
  <c r="K6081"/>
  <c r="X6080"/>
  <c r="L6080"/>
  <c r="K6080"/>
  <c r="X6079"/>
  <c r="L6079"/>
  <c r="K6079"/>
  <c r="X6078"/>
  <c r="L6078"/>
  <c r="K6078"/>
  <c r="X6077"/>
  <c r="L6077"/>
  <c r="K6077"/>
  <c r="X6076"/>
  <c r="L6076"/>
  <c r="K6076"/>
  <c r="X6075"/>
  <c r="L6075"/>
  <c r="K6075"/>
  <c r="X6074"/>
  <c r="L6074"/>
  <c r="K6074"/>
  <c r="X6073"/>
  <c r="L6073"/>
  <c r="K6073"/>
  <c r="X6072"/>
  <c r="L6072"/>
  <c r="K6072"/>
  <c r="X6071"/>
  <c r="L6071"/>
  <c r="K6071"/>
  <c r="X6070"/>
  <c r="L6070"/>
  <c r="K6070"/>
  <c r="X6069"/>
  <c r="L6069"/>
  <c r="K6069"/>
  <c r="X6068"/>
  <c r="L6068"/>
  <c r="K6068"/>
  <c r="X6067"/>
  <c r="L6067"/>
  <c r="K6067"/>
  <c r="X6066"/>
  <c r="L6066"/>
  <c r="K6066"/>
  <c r="X6065"/>
  <c r="L6065"/>
  <c r="K6065"/>
  <c r="X6064"/>
  <c r="L6064"/>
  <c r="K6064"/>
  <c r="X6063"/>
  <c r="L6063"/>
  <c r="K6063"/>
  <c r="X6062"/>
  <c r="L6062"/>
  <c r="K6062"/>
  <c r="X6061"/>
  <c r="L6061"/>
  <c r="K6061"/>
  <c r="X6060"/>
  <c r="L6060"/>
  <c r="K6060"/>
  <c r="X6059"/>
  <c r="L6059"/>
  <c r="K6059"/>
  <c r="X6058"/>
  <c r="L6058"/>
  <c r="K6058"/>
  <c r="X6057"/>
  <c r="L6057"/>
  <c r="K6057"/>
  <c r="X6056"/>
  <c r="L6056"/>
  <c r="K6056"/>
  <c r="X6055"/>
  <c r="L6055"/>
  <c r="K6055"/>
  <c r="X6054"/>
  <c r="L6054"/>
  <c r="K6054"/>
  <c r="X6053"/>
  <c r="L6053"/>
  <c r="K6053"/>
  <c r="X6052"/>
  <c r="L6052"/>
  <c r="K6052"/>
  <c r="X6051"/>
  <c r="L6051"/>
  <c r="K6051"/>
  <c r="X6050"/>
  <c r="L6050"/>
  <c r="K6050"/>
  <c r="X6049"/>
  <c r="L6049"/>
  <c r="K6049"/>
  <c r="X6048"/>
  <c r="L6048"/>
  <c r="K6048"/>
  <c r="X6047"/>
  <c r="L6047"/>
  <c r="K6047"/>
  <c r="X6046"/>
  <c r="L6046"/>
  <c r="K6046"/>
  <c r="X6045"/>
  <c r="L6045"/>
  <c r="K6045"/>
  <c r="X6044"/>
  <c r="L6044"/>
  <c r="K6044"/>
  <c r="X6043"/>
  <c r="L6043"/>
  <c r="K6043"/>
  <c r="X6042"/>
  <c r="L6042"/>
  <c r="K6042"/>
  <c r="X6041"/>
  <c r="L6041"/>
  <c r="K6041"/>
  <c r="X6040"/>
  <c r="L6040"/>
  <c r="K6040"/>
  <c r="X6039"/>
  <c r="L6039"/>
  <c r="K6039"/>
  <c r="X6038"/>
  <c r="L6038"/>
  <c r="K6038"/>
  <c r="X6037"/>
  <c r="L6037"/>
  <c r="K6037"/>
  <c r="X6036"/>
  <c r="L6036"/>
  <c r="K6036"/>
  <c r="X6035"/>
  <c r="L6035"/>
  <c r="K6035"/>
  <c r="X6034"/>
  <c r="L6034"/>
  <c r="K6034"/>
  <c r="X6033"/>
  <c r="L6033"/>
  <c r="K6033"/>
  <c r="X6032"/>
  <c r="L6032"/>
  <c r="K6032"/>
  <c r="X6031"/>
  <c r="L6031"/>
  <c r="K6031"/>
  <c r="X6030"/>
  <c r="L6030"/>
  <c r="K6030"/>
  <c r="X6029"/>
  <c r="L6029"/>
  <c r="K6029"/>
  <c r="X6028"/>
  <c r="L6028"/>
  <c r="K6028"/>
  <c r="X6027"/>
  <c r="L6027"/>
  <c r="K6027"/>
  <c r="X6026"/>
  <c r="L6026"/>
  <c r="K6026"/>
  <c r="X6025"/>
  <c r="L6025"/>
  <c r="K6025"/>
  <c r="X6024"/>
  <c r="L6024"/>
  <c r="K6024"/>
  <c r="X6023"/>
  <c r="L6023"/>
  <c r="K6023"/>
  <c r="X6022"/>
  <c r="L6022"/>
  <c r="K6022"/>
  <c r="X6021"/>
  <c r="L6021"/>
  <c r="K6021"/>
  <c r="X6020"/>
  <c r="L6020"/>
  <c r="K6020"/>
  <c r="X6019"/>
  <c r="L6019"/>
  <c r="K6019"/>
  <c r="X6018"/>
  <c r="L6018"/>
  <c r="K6018"/>
  <c r="X6017"/>
  <c r="L6017"/>
  <c r="K6017"/>
  <c r="X6016"/>
  <c r="L6016"/>
  <c r="K6016"/>
  <c r="X6015"/>
  <c r="L6015"/>
  <c r="K6015"/>
  <c r="X6014"/>
  <c r="L6014"/>
  <c r="K6014"/>
  <c r="X6013"/>
  <c r="L6013"/>
  <c r="K6013"/>
  <c r="X6012"/>
  <c r="L6012"/>
  <c r="K6012"/>
  <c r="X6011"/>
  <c r="L6011"/>
  <c r="K6011"/>
  <c r="X6010"/>
  <c r="L6010"/>
  <c r="K6010"/>
  <c r="X6009"/>
  <c r="L6009"/>
  <c r="K6009"/>
  <c r="X6008"/>
  <c r="L6008"/>
  <c r="K6008"/>
  <c r="X6007"/>
  <c r="L6007"/>
  <c r="K6007"/>
  <c r="X6006"/>
  <c r="L6006"/>
  <c r="K6006"/>
  <c r="X6005"/>
  <c r="L6005"/>
  <c r="K6005"/>
  <c r="X6004"/>
  <c r="L6004"/>
  <c r="K6004"/>
  <c r="X6003"/>
  <c r="L6003"/>
  <c r="K6003"/>
  <c r="X6002"/>
  <c r="L6002"/>
  <c r="K6002"/>
  <c r="X6001"/>
  <c r="L6001"/>
  <c r="K6001"/>
  <c r="X6000"/>
  <c r="L6000"/>
  <c r="K6000"/>
  <c r="X5999"/>
  <c r="L5999"/>
  <c r="K5999"/>
  <c r="X5998"/>
  <c r="L5998"/>
  <c r="K5998"/>
  <c r="X5997"/>
  <c r="L5997"/>
  <c r="K5997"/>
  <c r="X5996"/>
  <c r="L5996"/>
  <c r="K5996"/>
  <c r="X5995"/>
  <c r="L5995"/>
  <c r="K5995"/>
  <c r="X5994"/>
  <c r="L5994"/>
  <c r="K5994"/>
  <c r="X5993"/>
  <c r="L5993"/>
  <c r="K5993"/>
  <c r="X5992"/>
  <c r="L5992"/>
  <c r="K5992"/>
  <c r="X5991"/>
  <c r="L5991"/>
  <c r="K5991"/>
  <c r="X5990"/>
  <c r="L5990"/>
  <c r="K5990"/>
  <c r="X5989"/>
  <c r="L5989"/>
  <c r="K5989"/>
  <c r="X5988"/>
  <c r="L5988"/>
  <c r="K5988"/>
  <c r="X5987"/>
  <c r="L5987"/>
  <c r="K5987"/>
  <c r="X5986"/>
  <c r="L5986"/>
  <c r="K5986"/>
  <c r="X5985"/>
  <c r="L5985"/>
  <c r="K5985"/>
  <c r="X5984"/>
  <c r="L5984"/>
  <c r="K5984"/>
  <c r="X5983"/>
  <c r="L5983"/>
  <c r="K5983"/>
  <c r="X5982"/>
  <c r="L5982"/>
  <c r="K5982"/>
  <c r="X5981"/>
  <c r="L5981"/>
  <c r="K5981"/>
  <c r="X5980"/>
  <c r="L5980"/>
  <c r="K5980"/>
  <c r="X5979"/>
  <c r="L5979"/>
  <c r="K5979"/>
  <c r="X5978"/>
  <c r="L5978"/>
  <c r="K5978"/>
  <c r="X5977"/>
  <c r="L5977"/>
  <c r="K5977"/>
  <c r="X5976"/>
  <c r="L5976"/>
  <c r="K5976"/>
  <c r="X5975"/>
  <c r="L5975"/>
  <c r="K5975"/>
  <c r="X5974"/>
  <c r="L5974"/>
  <c r="K5974"/>
  <c r="X5973"/>
  <c r="L5973"/>
  <c r="K5973"/>
  <c r="X5972"/>
  <c r="L5972"/>
  <c r="K5972"/>
  <c r="X5971"/>
  <c r="L5971"/>
  <c r="K5971"/>
  <c r="X5970"/>
  <c r="L5970"/>
  <c r="K5970"/>
  <c r="X5969"/>
  <c r="L5969"/>
  <c r="K5969"/>
  <c r="X5968"/>
  <c r="L5968"/>
  <c r="K5968"/>
  <c r="X5967"/>
  <c r="L5967"/>
  <c r="K5967"/>
  <c r="X5966"/>
  <c r="L5966"/>
  <c r="K5966"/>
  <c r="X5965"/>
  <c r="L5965"/>
  <c r="K5965"/>
  <c r="X5964"/>
  <c r="L5964"/>
  <c r="K5964"/>
  <c r="X5963"/>
  <c r="L5963"/>
  <c r="K5963"/>
  <c r="X5962"/>
  <c r="L5962"/>
  <c r="K5962"/>
  <c r="X5961"/>
  <c r="L5961"/>
  <c r="K5961"/>
  <c r="X5960"/>
  <c r="L5960"/>
  <c r="K5960"/>
  <c r="X5959"/>
  <c r="L5959"/>
  <c r="K5959"/>
  <c r="X5958"/>
  <c r="L5958"/>
  <c r="K5958"/>
  <c r="X5957"/>
  <c r="L5957"/>
  <c r="K5957"/>
  <c r="X5956"/>
  <c r="L5956"/>
  <c r="K5956"/>
  <c r="X5955"/>
  <c r="L5955"/>
  <c r="K5955"/>
  <c r="X5954"/>
  <c r="L5954"/>
  <c r="K5954"/>
  <c r="X5953"/>
  <c r="L5953"/>
  <c r="K5953"/>
  <c r="X5952"/>
  <c r="L5952"/>
  <c r="K5952"/>
  <c r="X5951"/>
  <c r="L5951"/>
  <c r="K5951"/>
  <c r="X5950"/>
  <c r="L5950"/>
  <c r="K5950"/>
  <c r="X5949"/>
  <c r="L5949"/>
  <c r="K5949"/>
  <c r="X5948"/>
  <c r="L5948"/>
  <c r="K5948"/>
  <c r="X5947"/>
  <c r="L5947"/>
  <c r="K5947"/>
  <c r="X5946"/>
  <c r="L5946"/>
  <c r="K5946"/>
  <c r="X5945"/>
  <c r="L5945"/>
  <c r="K5945"/>
  <c r="X5944"/>
  <c r="L5944"/>
  <c r="K5944"/>
  <c r="X5943"/>
  <c r="L5943"/>
  <c r="K5943"/>
  <c r="X5942"/>
  <c r="L5942"/>
  <c r="K5942"/>
  <c r="X5941"/>
  <c r="L5941"/>
  <c r="K5941"/>
  <c r="X5940"/>
  <c r="L5940"/>
  <c r="K5940"/>
  <c r="X5939"/>
  <c r="L5939"/>
  <c r="K5939"/>
  <c r="X5938"/>
  <c r="L5938"/>
  <c r="K5938"/>
  <c r="X5937"/>
  <c r="L5937"/>
  <c r="K5937"/>
  <c r="X5936"/>
  <c r="L5936"/>
  <c r="K5936"/>
  <c r="X5935"/>
  <c r="L5935"/>
  <c r="K5935"/>
  <c r="X5934"/>
  <c r="L5934"/>
  <c r="K5934"/>
  <c r="X5933"/>
  <c r="L5933"/>
  <c r="K5933"/>
  <c r="X5932"/>
  <c r="L5932"/>
  <c r="K5932"/>
  <c r="X5931"/>
  <c r="L5931"/>
  <c r="K5931"/>
  <c r="X5930"/>
  <c r="L5930"/>
  <c r="K5930"/>
  <c r="X5929"/>
  <c r="L5929"/>
  <c r="K5929"/>
  <c r="X5928"/>
  <c r="L5928"/>
  <c r="K5928"/>
  <c r="X5927"/>
  <c r="L5927"/>
  <c r="K5927"/>
  <c r="X5926"/>
  <c r="L5926"/>
  <c r="K5926"/>
  <c r="X5925"/>
  <c r="L5925"/>
  <c r="K5925"/>
  <c r="X5924"/>
  <c r="L5924"/>
  <c r="K5924"/>
  <c r="X5923"/>
  <c r="L5923"/>
  <c r="K5923"/>
  <c r="X5922"/>
  <c r="L5922"/>
  <c r="K5922"/>
  <c r="X5921"/>
  <c r="L5921"/>
  <c r="K5921"/>
  <c r="X5920"/>
  <c r="L5920"/>
  <c r="K5920"/>
  <c r="X5919"/>
  <c r="L5919"/>
  <c r="K5919"/>
  <c r="X5918"/>
  <c r="L5918"/>
  <c r="K5918"/>
  <c r="X5917"/>
  <c r="L5917"/>
  <c r="K5917"/>
  <c r="X5916"/>
  <c r="L5916"/>
  <c r="K5916"/>
  <c r="X5915"/>
  <c r="L5915"/>
  <c r="K5915"/>
  <c r="X5914"/>
  <c r="L5914"/>
  <c r="K5914"/>
  <c r="X5913"/>
  <c r="L5913"/>
  <c r="K5913"/>
  <c r="X5912"/>
  <c r="L5912"/>
  <c r="K5912"/>
  <c r="X5911"/>
  <c r="L5911"/>
  <c r="K5911"/>
  <c r="X5910"/>
  <c r="L5910"/>
  <c r="K5910"/>
  <c r="X5909"/>
  <c r="L5909"/>
  <c r="K5909"/>
  <c r="X5908"/>
  <c r="L5908"/>
  <c r="K5908"/>
  <c r="X5907"/>
  <c r="L5907"/>
  <c r="K5907"/>
  <c r="X5906"/>
  <c r="L5906"/>
  <c r="K5906"/>
  <c r="X5905"/>
  <c r="L5905"/>
  <c r="K5905"/>
  <c r="X5904"/>
  <c r="L5904"/>
  <c r="K5904"/>
  <c r="X5903"/>
  <c r="L5903"/>
  <c r="K5903"/>
  <c r="X5902"/>
  <c r="L5902"/>
  <c r="K5902"/>
  <c r="X5901"/>
  <c r="L5901"/>
  <c r="K5901"/>
  <c r="X5900"/>
  <c r="L5900"/>
  <c r="K5900"/>
  <c r="X5899"/>
  <c r="L5899"/>
  <c r="K5899"/>
  <c r="X5898"/>
  <c r="L5898"/>
  <c r="K5898"/>
  <c r="X5897"/>
  <c r="L5897"/>
  <c r="K5897"/>
  <c r="X5896"/>
  <c r="L5896"/>
  <c r="K5896"/>
  <c r="X5895"/>
  <c r="L5895"/>
  <c r="K5895"/>
  <c r="X5894"/>
  <c r="L5894"/>
  <c r="K5894"/>
  <c r="X5893"/>
  <c r="L5893"/>
  <c r="K5893"/>
  <c r="X5892"/>
  <c r="L5892"/>
  <c r="K5892"/>
  <c r="X5891"/>
  <c r="L5891"/>
  <c r="K5891"/>
  <c r="X5890"/>
  <c r="L5890"/>
  <c r="K5890"/>
  <c r="X5889"/>
  <c r="L5889"/>
  <c r="K5889"/>
  <c r="X5888"/>
  <c r="L5888"/>
  <c r="K5888"/>
  <c r="X5887"/>
  <c r="L5887"/>
  <c r="K5887"/>
  <c r="X5886"/>
  <c r="L5886"/>
  <c r="K5886"/>
  <c r="X5885"/>
  <c r="L5885"/>
  <c r="K5885"/>
  <c r="X5884"/>
  <c r="L5884"/>
  <c r="K5884"/>
  <c r="X5883"/>
  <c r="L5883"/>
  <c r="K5883"/>
  <c r="X5882"/>
  <c r="L5882"/>
  <c r="K5882"/>
  <c r="X5881"/>
  <c r="L5881"/>
  <c r="K5881"/>
  <c r="X5880"/>
  <c r="L5880"/>
  <c r="K5880"/>
  <c r="X5879"/>
  <c r="L5879"/>
  <c r="K5879"/>
  <c r="X5878"/>
  <c r="L5878"/>
  <c r="K5878"/>
  <c r="X5877"/>
  <c r="L5877"/>
  <c r="K5877"/>
  <c r="X5876"/>
  <c r="L5876"/>
  <c r="K5876"/>
  <c r="X5875"/>
  <c r="L5875"/>
  <c r="K5875"/>
  <c r="X5874"/>
  <c r="L5874"/>
  <c r="K5874"/>
  <c r="X5873"/>
  <c r="L5873"/>
  <c r="K5873"/>
  <c r="X5872"/>
  <c r="L5872"/>
  <c r="K5872"/>
  <c r="X5871"/>
  <c r="L5871"/>
  <c r="K5871"/>
  <c r="X5870"/>
  <c r="L5870"/>
  <c r="K5870"/>
  <c r="X5869"/>
  <c r="L5869"/>
  <c r="K5869"/>
  <c r="X5868"/>
  <c r="L5868"/>
  <c r="K5868"/>
  <c r="X5867"/>
  <c r="L5867"/>
  <c r="K5867"/>
  <c r="X5866"/>
  <c r="L5866"/>
  <c r="K5866"/>
  <c r="X5865"/>
  <c r="L5865"/>
  <c r="K5865"/>
  <c r="X5864"/>
  <c r="L5864"/>
  <c r="K5864"/>
  <c r="X5863"/>
  <c r="L5863"/>
  <c r="K5863"/>
  <c r="X5862"/>
  <c r="L5862"/>
  <c r="K5862"/>
  <c r="X5861"/>
  <c r="L5861"/>
  <c r="K5861"/>
  <c r="X5860"/>
  <c r="L5860"/>
  <c r="K5860"/>
  <c r="X5859"/>
  <c r="L5859"/>
  <c r="K5859"/>
  <c r="X5858"/>
  <c r="L5858"/>
  <c r="K5858"/>
  <c r="X5857"/>
  <c r="L5857"/>
  <c r="K5857"/>
  <c r="X5856"/>
  <c r="L5856"/>
  <c r="K5856"/>
  <c r="X5855"/>
  <c r="L5855"/>
  <c r="K5855"/>
  <c r="X5854"/>
  <c r="L5854"/>
  <c r="K5854"/>
  <c r="X5853"/>
  <c r="L5853"/>
  <c r="K5853"/>
  <c r="X5852"/>
  <c r="L5852"/>
  <c r="K5852"/>
  <c r="X5851"/>
  <c r="L5851"/>
  <c r="K5851"/>
  <c r="X5850"/>
  <c r="L5850"/>
  <c r="K5850"/>
  <c r="X5849"/>
  <c r="L5849"/>
  <c r="K5849"/>
  <c r="X5848"/>
  <c r="L5848"/>
  <c r="K5848"/>
  <c r="X5847"/>
  <c r="L5847"/>
  <c r="K5847"/>
  <c r="X5846"/>
  <c r="L5846"/>
  <c r="K5846"/>
  <c r="X5845"/>
  <c r="L5845"/>
  <c r="K5845"/>
  <c r="X5844"/>
  <c r="L5844"/>
  <c r="K5844"/>
  <c r="X5843"/>
  <c r="L5843"/>
  <c r="K5843"/>
  <c r="X5842"/>
  <c r="L5842"/>
  <c r="K5842"/>
  <c r="X5841"/>
  <c r="L5841"/>
  <c r="K5841"/>
  <c r="X5840"/>
  <c r="L5840"/>
  <c r="K5840"/>
  <c r="X5839"/>
  <c r="L5839"/>
  <c r="K5839"/>
  <c r="X5838"/>
  <c r="L5838"/>
  <c r="K5838"/>
  <c r="X5837"/>
  <c r="L5837"/>
  <c r="K5837"/>
  <c r="X5836"/>
  <c r="L5836"/>
  <c r="K5836"/>
  <c r="X5835"/>
  <c r="L5835"/>
  <c r="K5835"/>
  <c r="X5834"/>
  <c r="L5834"/>
  <c r="K5834"/>
  <c r="X5833"/>
  <c r="L5833"/>
  <c r="K5833"/>
  <c r="X5832"/>
  <c r="L5832"/>
  <c r="K5832"/>
  <c r="X5831"/>
  <c r="L5831"/>
  <c r="K5831"/>
  <c r="X5830"/>
  <c r="L5830"/>
  <c r="K5830"/>
  <c r="X5829"/>
  <c r="L5829"/>
  <c r="K5829"/>
  <c r="X5828"/>
  <c r="L5828"/>
  <c r="K5828"/>
  <c r="X5827"/>
  <c r="L5827"/>
  <c r="K5827"/>
  <c r="X5826"/>
  <c r="L5826"/>
  <c r="K5826"/>
  <c r="X5825"/>
  <c r="L5825"/>
  <c r="K5825"/>
  <c r="X5824"/>
  <c r="L5824"/>
  <c r="K5824"/>
  <c r="X5823"/>
  <c r="L5823"/>
  <c r="K5823"/>
  <c r="X5822"/>
  <c r="L5822"/>
  <c r="K5822"/>
  <c r="X5821"/>
  <c r="L5821"/>
  <c r="K5821"/>
  <c r="X5820"/>
  <c r="L5820"/>
  <c r="K5820"/>
  <c r="X5819"/>
  <c r="L5819"/>
  <c r="K5819"/>
  <c r="X5818"/>
  <c r="L5818"/>
  <c r="K5818"/>
  <c r="X5817"/>
  <c r="L5817"/>
  <c r="K5817"/>
  <c r="X5816"/>
  <c r="L5816"/>
  <c r="K5816"/>
  <c r="X5815"/>
  <c r="L5815"/>
  <c r="K5815"/>
  <c r="X5814"/>
  <c r="L5814"/>
  <c r="K5814"/>
  <c r="X5813"/>
  <c r="L5813"/>
  <c r="K5813"/>
  <c r="X5812"/>
  <c r="L5812"/>
  <c r="K5812"/>
  <c r="X5811"/>
  <c r="L5811"/>
  <c r="K5811"/>
  <c r="X5810"/>
  <c r="L5810"/>
  <c r="K5810"/>
  <c r="X5809"/>
  <c r="L5809"/>
  <c r="K5809"/>
  <c r="X5808"/>
  <c r="L5808"/>
  <c r="K5808"/>
  <c r="X5807"/>
  <c r="L5807"/>
  <c r="K5807"/>
  <c r="X5806"/>
  <c r="L5806"/>
  <c r="K5806"/>
  <c r="X5805"/>
  <c r="L5805"/>
  <c r="K5805"/>
  <c r="X5804"/>
  <c r="L5804"/>
  <c r="K5804"/>
  <c r="X5803"/>
  <c r="L5803"/>
  <c r="K5803"/>
  <c r="X5802"/>
  <c r="L5802"/>
  <c r="K5802"/>
  <c r="X5801"/>
  <c r="L5801"/>
  <c r="K5801"/>
  <c r="X5800"/>
  <c r="L5800"/>
  <c r="K5800"/>
  <c r="X5799"/>
  <c r="L5799"/>
  <c r="K5799"/>
  <c r="X5798"/>
  <c r="L5798"/>
  <c r="K5798"/>
  <c r="X5797"/>
  <c r="L5797"/>
  <c r="K5797"/>
  <c r="X5796"/>
  <c r="L5796"/>
  <c r="K5796"/>
  <c r="X5795"/>
  <c r="L5795"/>
  <c r="K5795"/>
  <c r="X5794"/>
  <c r="L5794"/>
  <c r="K5794"/>
  <c r="X5793"/>
  <c r="L5793"/>
  <c r="K5793"/>
  <c r="X5792"/>
  <c r="L5792"/>
  <c r="K5792"/>
  <c r="X5791"/>
  <c r="L5791"/>
  <c r="K5791"/>
  <c r="X5790"/>
  <c r="L5790"/>
  <c r="K5790"/>
  <c r="X5789"/>
  <c r="L5789"/>
  <c r="K5789"/>
  <c r="X5788"/>
  <c r="L5788"/>
  <c r="K5788"/>
  <c r="X5787"/>
  <c r="L5787"/>
  <c r="K5787"/>
  <c r="X5786"/>
  <c r="L5786"/>
  <c r="K5786"/>
  <c r="X5785"/>
  <c r="L5785"/>
  <c r="K5785"/>
  <c r="X5784"/>
  <c r="L5784"/>
  <c r="K5784"/>
  <c r="X5783"/>
  <c r="L5783"/>
  <c r="K5783"/>
  <c r="X5782"/>
  <c r="L5782"/>
  <c r="K5782"/>
  <c r="X5781"/>
  <c r="L5781"/>
  <c r="K5781"/>
  <c r="X5780"/>
  <c r="L5780"/>
  <c r="K5780"/>
  <c r="X5779"/>
  <c r="L5779"/>
  <c r="K5779"/>
  <c r="X5778"/>
  <c r="L5778"/>
  <c r="K5778"/>
  <c r="X5777"/>
  <c r="L5777"/>
  <c r="K5777"/>
  <c r="X5776"/>
  <c r="L5776"/>
  <c r="K5776"/>
  <c r="X5775"/>
  <c r="L5775"/>
  <c r="K5775"/>
  <c r="X5774"/>
  <c r="L5774"/>
  <c r="K5774"/>
  <c r="X5773"/>
  <c r="L5773"/>
  <c r="K5773"/>
  <c r="X5772"/>
  <c r="L5772"/>
  <c r="K5772"/>
  <c r="X5771"/>
  <c r="L5771"/>
  <c r="K5771"/>
  <c r="X5770"/>
  <c r="L5770"/>
  <c r="K5770"/>
  <c r="X5769"/>
  <c r="L5769"/>
  <c r="K5769"/>
  <c r="X5768"/>
  <c r="L5768"/>
  <c r="K5768"/>
  <c r="X5767"/>
  <c r="L5767"/>
  <c r="K5767"/>
  <c r="X5766"/>
  <c r="L5766"/>
  <c r="K5766"/>
  <c r="X5765"/>
  <c r="L5765"/>
  <c r="K5765"/>
  <c r="X5764"/>
  <c r="L5764"/>
  <c r="K5764"/>
  <c r="X5763"/>
  <c r="L5763"/>
  <c r="K5763"/>
  <c r="X5762"/>
  <c r="L5762"/>
  <c r="K5762"/>
  <c r="X5761"/>
  <c r="L5761"/>
  <c r="K5761"/>
  <c r="X5760"/>
  <c r="L5760"/>
  <c r="K5760"/>
  <c r="X5759"/>
  <c r="L5759"/>
  <c r="K5759"/>
  <c r="X5758"/>
  <c r="L5758"/>
  <c r="K5758"/>
  <c r="X5757"/>
  <c r="L5757"/>
  <c r="K5757"/>
  <c r="X5756"/>
  <c r="L5756"/>
  <c r="K5756"/>
  <c r="X5755"/>
  <c r="L5755"/>
  <c r="K5755"/>
  <c r="X5754"/>
  <c r="L5754"/>
  <c r="K5754"/>
  <c r="X5753"/>
  <c r="L5753"/>
  <c r="K5753"/>
  <c r="X5752"/>
  <c r="L5752"/>
  <c r="K5752"/>
  <c r="X5751"/>
  <c r="L5751"/>
  <c r="K5751"/>
  <c r="X5750"/>
  <c r="L5750"/>
  <c r="K5750"/>
  <c r="X5749"/>
  <c r="L5749"/>
  <c r="K5749"/>
  <c r="X5748"/>
  <c r="L5748"/>
  <c r="K5748"/>
  <c r="X5747"/>
  <c r="L5747"/>
  <c r="K5747"/>
  <c r="X5746"/>
  <c r="L5746"/>
  <c r="K5746"/>
  <c r="X5745"/>
  <c r="L5745"/>
  <c r="K5745"/>
  <c r="X5744"/>
  <c r="L5744"/>
  <c r="K5744"/>
  <c r="X5743"/>
  <c r="L5743"/>
  <c r="K5743"/>
  <c r="X5742"/>
  <c r="L5742"/>
  <c r="K5742"/>
  <c r="X5741"/>
  <c r="L5741"/>
  <c r="K5741"/>
  <c r="X5740"/>
  <c r="L5740"/>
  <c r="K5740"/>
  <c r="X5739"/>
  <c r="L5739"/>
  <c r="K5739"/>
  <c r="X5738"/>
  <c r="L5738"/>
  <c r="K5738"/>
  <c r="X5737"/>
  <c r="L5737"/>
  <c r="K5737"/>
  <c r="X5736"/>
  <c r="L5736"/>
  <c r="K5736"/>
  <c r="X5735"/>
  <c r="L5735"/>
  <c r="K5735"/>
  <c r="X5734"/>
  <c r="L5734"/>
  <c r="K5734"/>
  <c r="X5733"/>
  <c r="L5733"/>
  <c r="K5733"/>
  <c r="X5732"/>
  <c r="L5732"/>
  <c r="K5732"/>
  <c r="X5731"/>
  <c r="L5731"/>
  <c r="K5731"/>
  <c r="X5730"/>
  <c r="L5730"/>
  <c r="K5730"/>
  <c r="X5729"/>
  <c r="L5729"/>
  <c r="K5729"/>
  <c r="X5728"/>
  <c r="L5728"/>
  <c r="K5728"/>
  <c r="X5727"/>
  <c r="L5727"/>
  <c r="K5727"/>
  <c r="X5726"/>
  <c r="L5726"/>
  <c r="K5726"/>
  <c r="X5725"/>
  <c r="L5725"/>
  <c r="K5725"/>
  <c r="X5724"/>
  <c r="L5724"/>
  <c r="K5724"/>
  <c r="X5723"/>
  <c r="L5723"/>
  <c r="K5723"/>
  <c r="X5722"/>
  <c r="L5722"/>
  <c r="K5722"/>
  <c r="X5721"/>
  <c r="L5721"/>
  <c r="K5721"/>
  <c r="X5720"/>
  <c r="L5720"/>
  <c r="K5720"/>
  <c r="X5719"/>
  <c r="L5719"/>
  <c r="K5719"/>
  <c r="X5718"/>
  <c r="L5718"/>
  <c r="K5718"/>
  <c r="X5717"/>
  <c r="L5717"/>
  <c r="K5717"/>
  <c r="X5716"/>
  <c r="L5716"/>
  <c r="K5716"/>
  <c r="X5715"/>
  <c r="L5715"/>
  <c r="K5715"/>
  <c r="X5714"/>
  <c r="L5714"/>
  <c r="K5714"/>
  <c r="X5713"/>
  <c r="L5713"/>
  <c r="K5713"/>
  <c r="X5712"/>
  <c r="L5712"/>
  <c r="K5712"/>
  <c r="X5711"/>
  <c r="L5711"/>
  <c r="K5711"/>
  <c r="X5710"/>
  <c r="L5710"/>
  <c r="K5710"/>
  <c r="X5709"/>
  <c r="L5709"/>
  <c r="K5709"/>
  <c r="X5708"/>
  <c r="L5708"/>
  <c r="K5708"/>
  <c r="X5707"/>
  <c r="L5707"/>
  <c r="K5707"/>
  <c r="X5706"/>
  <c r="L5706"/>
  <c r="K5706"/>
  <c r="X5705"/>
  <c r="L5705"/>
  <c r="K5705"/>
  <c r="X5704"/>
  <c r="L5704"/>
  <c r="K5704"/>
  <c r="X5703"/>
  <c r="L5703"/>
  <c r="K5703"/>
  <c r="X5702"/>
  <c r="L5702"/>
  <c r="K5702"/>
  <c r="X5701"/>
  <c r="L5701"/>
  <c r="K5701"/>
  <c r="X5700"/>
  <c r="L5700"/>
  <c r="K5700"/>
  <c r="X5699"/>
  <c r="L5699"/>
  <c r="K5699"/>
  <c r="X5698"/>
  <c r="L5698"/>
  <c r="K5698"/>
  <c r="X5697"/>
  <c r="L5697"/>
  <c r="K5697"/>
  <c r="X5696"/>
  <c r="L5696"/>
  <c r="K5696"/>
  <c r="X5695"/>
  <c r="L5695"/>
  <c r="K5695"/>
  <c r="X5694"/>
  <c r="L5694"/>
  <c r="K5694"/>
  <c r="X5693"/>
  <c r="L5693"/>
  <c r="K5693"/>
  <c r="X5692"/>
  <c r="L5692"/>
  <c r="K5692"/>
  <c r="X5691"/>
  <c r="L5691"/>
  <c r="K5691"/>
  <c r="X5690"/>
  <c r="L5690"/>
  <c r="K5690"/>
  <c r="X5689"/>
  <c r="L5689"/>
  <c r="K5689"/>
  <c r="X5688"/>
  <c r="L5688"/>
  <c r="K5688"/>
  <c r="X5687"/>
  <c r="L5687"/>
  <c r="K5687"/>
  <c r="X5686"/>
  <c r="L5686"/>
  <c r="K5686"/>
  <c r="X5685"/>
  <c r="L5685"/>
  <c r="K5685"/>
  <c r="X5684"/>
  <c r="L5684"/>
  <c r="K5684"/>
  <c r="X5683"/>
  <c r="L5683"/>
  <c r="K5683"/>
  <c r="X5682"/>
  <c r="L5682"/>
  <c r="K5682"/>
  <c r="X5681"/>
  <c r="L5681"/>
  <c r="K5681"/>
  <c r="X5680"/>
  <c r="L5680"/>
  <c r="K5680"/>
  <c r="X5679"/>
  <c r="L5679"/>
  <c r="K5679"/>
  <c r="X5678"/>
  <c r="L5678"/>
  <c r="K5678"/>
  <c r="X5677"/>
  <c r="L5677"/>
  <c r="K5677"/>
  <c r="X5676"/>
  <c r="L5676"/>
  <c r="K5676"/>
  <c r="X5675"/>
  <c r="L5675"/>
  <c r="K5675"/>
  <c r="X5674"/>
  <c r="L5674"/>
  <c r="K5674"/>
  <c r="X5673"/>
  <c r="L5673"/>
  <c r="K5673"/>
  <c r="X5672"/>
  <c r="L5672"/>
  <c r="K5672"/>
  <c r="X5671"/>
  <c r="L5671"/>
  <c r="K5671"/>
  <c r="X5670"/>
  <c r="L5670"/>
  <c r="K5670"/>
  <c r="X5669"/>
  <c r="L5669"/>
  <c r="K5669"/>
  <c r="X5668"/>
  <c r="L5668"/>
  <c r="K5668"/>
  <c r="X5667"/>
  <c r="L5667"/>
  <c r="K5667"/>
  <c r="X5666"/>
  <c r="L5666"/>
  <c r="K5666"/>
  <c r="X5665"/>
  <c r="L5665"/>
  <c r="K5665"/>
  <c r="X5664"/>
  <c r="L5664"/>
  <c r="K5664"/>
  <c r="X5663"/>
  <c r="L5663"/>
  <c r="K5663"/>
  <c r="X5662"/>
  <c r="L5662"/>
  <c r="K5662"/>
  <c r="X5661"/>
  <c r="L5661"/>
  <c r="K5661"/>
  <c r="X5660"/>
  <c r="L5660"/>
  <c r="K5660"/>
  <c r="X5659"/>
  <c r="L5659"/>
  <c r="K5659"/>
  <c r="X5658"/>
  <c r="L5658"/>
  <c r="K5658"/>
  <c r="X5657"/>
  <c r="L5657"/>
  <c r="K5657"/>
  <c r="X5656"/>
  <c r="L5656"/>
  <c r="K5656"/>
  <c r="X5655"/>
  <c r="L5655"/>
  <c r="K5655"/>
  <c r="X5654"/>
  <c r="L5654"/>
  <c r="K5654"/>
  <c r="X5653"/>
  <c r="L5653"/>
  <c r="K5653"/>
  <c r="X5652"/>
  <c r="L5652"/>
  <c r="K5652"/>
  <c r="X5651"/>
  <c r="L5651"/>
  <c r="K5651"/>
  <c r="X5650"/>
  <c r="L5650"/>
  <c r="K5650"/>
  <c r="X5649"/>
  <c r="L5649"/>
  <c r="K5649"/>
  <c r="X5648"/>
  <c r="L5648"/>
  <c r="K5648"/>
  <c r="X5647"/>
  <c r="L5647"/>
  <c r="K5647"/>
  <c r="X5646"/>
  <c r="L5646"/>
  <c r="K5646"/>
  <c r="X5645"/>
  <c r="L5645"/>
  <c r="K5645"/>
  <c r="X5644"/>
  <c r="L5644"/>
  <c r="K5644"/>
  <c r="X5643"/>
  <c r="L5643"/>
  <c r="K5643"/>
  <c r="X5642"/>
  <c r="L5642"/>
  <c r="K5642"/>
  <c r="X5641"/>
  <c r="L5641"/>
  <c r="K5641"/>
  <c r="X5640"/>
  <c r="L5640"/>
  <c r="K5640"/>
  <c r="X5639"/>
  <c r="L5639"/>
  <c r="K5639"/>
  <c r="X5638"/>
  <c r="L5638"/>
  <c r="K5638"/>
  <c r="X5637"/>
  <c r="L5637"/>
  <c r="K5637"/>
  <c r="X5636"/>
  <c r="L5636"/>
  <c r="K5636"/>
  <c r="X5635"/>
  <c r="L5635"/>
  <c r="K5635"/>
  <c r="X5634"/>
  <c r="L5634"/>
  <c r="K5634"/>
  <c r="X5633"/>
  <c r="L5633"/>
  <c r="K5633"/>
  <c r="X5632"/>
  <c r="L5632"/>
  <c r="K5632"/>
  <c r="X5631"/>
  <c r="L5631"/>
  <c r="K5631"/>
  <c r="X5630"/>
  <c r="L5630"/>
  <c r="K5630"/>
  <c r="X5629"/>
  <c r="L5629"/>
  <c r="K5629"/>
  <c r="X5628"/>
  <c r="L5628"/>
  <c r="K5628"/>
  <c r="X5627"/>
  <c r="L5627"/>
  <c r="K5627"/>
  <c r="X5626"/>
  <c r="L5626"/>
  <c r="K5626"/>
  <c r="X5625"/>
  <c r="L5625"/>
  <c r="K5625"/>
  <c r="X5624"/>
  <c r="L5624"/>
  <c r="K5624"/>
  <c r="X5623"/>
  <c r="L5623"/>
  <c r="K5623"/>
  <c r="X5622"/>
  <c r="L5622"/>
  <c r="K5622"/>
  <c r="X5621"/>
  <c r="L5621"/>
  <c r="K5621"/>
  <c r="X5620"/>
  <c r="L5620"/>
  <c r="K5620"/>
  <c r="X5619"/>
  <c r="L5619"/>
  <c r="K5619"/>
  <c r="X5618"/>
  <c r="L5618"/>
  <c r="K5618"/>
  <c r="X5617"/>
  <c r="L5617"/>
  <c r="K5617"/>
  <c r="X5616"/>
  <c r="L5616"/>
  <c r="K5616"/>
  <c r="X5615"/>
  <c r="L5615"/>
  <c r="K5615"/>
  <c r="X5614"/>
  <c r="L5614"/>
  <c r="K5614"/>
  <c r="X5613"/>
  <c r="L5613"/>
  <c r="K5613"/>
  <c r="X5612"/>
  <c r="L5612"/>
  <c r="K5612"/>
  <c r="X5611"/>
  <c r="L5611"/>
  <c r="K5611"/>
  <c r="X5610"/>
  <c r="L5610"/>
  <c r="K5610"/>
  <c r="X5609"/>
  <c r="L5609"/>
  <c r="K5609"/>
  <c r="X5608"/>
  <c r="L5608"/>
  <c r="K5608"/>
  <c r="X5607"/>
  <c r="L5607"/>
  <c r="K5607"/>
  <c r="X5606"/>
  <c r="L5606"/>
  <c r="K5606"/>
  <c r="X5605"/>
  <c r="L5605"/>
  <c r="K5605"/>
  <c r="X5604"/>
  <c r="L5604"/>
  <c r="K5604"/>
  <c r="X5603"/>
  <c r="L5603"/>
  <c r="K5603"/>
  <c r="X5602"/>
  <c r="L5602"/>
  <c r="K5602"/>
  <c r="X5601"/>
  <c r="L5601"/>
  <c r="K5601"/>
  <c r="X5600"/>
  <c r="L5600"/>
  <c r="K5600"/>
  <c r="X5599"/>
  <c r="L5599"/>
  <c r="K5599"/>
  <c r="X5598"/>
  <c r="L5598"/>
  <c r="K5598"/>
  <c r="X5597"/>
  <c r="L5597"/>
  <c r="K5597"/>
  <c r="X5596"/>
  <c r="L5596"/>
  <c r="K5596"/>
  <c r="X5595"/>
  <c r="L5595"/>
  <c r="K5595"/>
  <c r="X5594"/>
  <c r="L5594"/>
  <c r="K5594"/>
  <c r="X5593"/>
  <c r="L5593"/>
  <c r="K5593"/>
  <c r="X5592"/>
  <c r="L5592"/>
  <c r="K5592"/>
  <c r="X5591"/>
  <c r="L5591"/>
  <c r="K5591"/>
  <c r="X5590"/>
  <c r="L5590"/>
  <c r="K5590"/>
  <c r="X5589"/>
  <c r="L5589"/>
  <c r="K5589"/>
  <c r="X5588"/>
  <c r="L5588"/>
  <c r="K5588"/>
  <c r="X5587"/>
  <c r="L5587"/>
  <c r="K5587"/>
  <c r="X5586"/>
  <c r="L5586"/>
  <c r="K5586"/>
  <c r="X5585"/>
  <c r="L5585"/>
  <c r="K5585"/>
  <c r="X5584"/>
  <c r="L5584"/>
  <c r="K5584"/>
  <c r="X5583"/>
  <c r="L5583"/>
  <c r="K5583"/>
  <c r="X5582"/>
  <c r="L5582"/>
  <c r="K5582"/>
  <c r="X5581"/>
  <c r="L5581"/>
  <c r="K5581"/>
  <c r="X5580"/>
  <c r="L5580"/>
  <c r="K5580"/>
  <c r="X5579"/>
  <c r="L5579"/>
  <c r="K5579"/>
  <c r="X5578"/>
  <c r="L5578"/>
  <c r="K5578"/>
  <c r="X5577"/>
  <c r="L5577"/>
  <c r="K5577"/>
  <c r="X5576"/>
  <c r="L5576"/>
  <c r="K5576"/>
  <c r="X5575"/>
  <c r="L5575"/>
  <c r="K5575"/>
  <c r="X5574"/>
  <c r="L5574"/>
  <c r="K5574"/>
  <c r="X5573"/>
  <c r="L5573"/>
  <c r="K5573"/>
  <c r="X5572"/>
  <c r="L5572"/>
  <c r="K5572"/>
  <c r="X5571"/>
  <c r="L5571"/>
  <c r="K5571"/>
  <c r="X5570"/>
  <c r="L5570"/>
  <c r="K5570"/>
  <c r="X5569"/>
  <c r="L5569"/>
  <c r="K5569"/>
  <c r="X5568"/>
  <c r="L5568"/>
  <c r="K5568"/>
  <c r="X5567"/>
  <c r="L5567"/>
  <c r="K5567"/>
  <c r="X5566"/>
  <c r="L5566"/>
  <c r="K5566"/>
  <c r="X5565"/>
  <c r="L5565"/>
  <c r="K5565"/>
  <c r="X5564"/>
  <c r="L5564"/>
  <c r="K5564"/>
  <c r="X5563"/>
  <c r="L5563"/>
  <c r="K5563"/>
  <c r="X5562"/>
  <c r="L5562"/>
  <c r="K5562"/>
  <c r="X5561"/>
  <c r="L5561"/>
  <c r="K5561"/>
  <c r="X5560"/>
  <c r="L5560"/>
  <c r="K5560"/>
  <c r="X5559"/>
  <c r="L5559"/>
  <c r="K5559"/>
  <c r="X5558"/>
  <c r="L5558"/>
  <c r="K5558"/>
  <c r="X5557"/>
  <c r="L5557"/>
  <c r="K5557"/>
  <c r="X5556"/>
  <c r="L5556"/>
  <c r="K5556"/>
  <c r="X5555"/>
  <c r="L5555"/>
  <c r="K5555"/>
  <c r="X5554"/>
  <c r="L5554"/>
  <c r="K5554"/>
  <c r="X5553"/>
  <c r="L5553"/>
  <c r="K5553"/>
  <c r="X5552"/>
  <c r="L5552"/>
  <c r="K5552"/>
  <c r="X5551"/>
  <c r="L5551"/>
  <c r="K5551"/>
  <c r="X5550"/>
  <c r="L5550"/>
  <c r="K5550"/>
  <c r="X5549"/>
  <c r="L5549"/>
  <c r="K5549"/>
  <c r="X5548"/>
  <c r="L5548"/>
  <c r="K5548"/>
  <c r="X5547"/>
  <c r="L5547"/>
  <c r="K5547"/>
  <c r="X5546"/>
  <c r="L5546"/>
  <c r="K5546"/>
  <c r="X5545"/>
  <c r="L5545"/>
  <c r="K5545"/>
  <c r="X5544"/>
  <c r="L5544"/>
  <c r="K5544"/>
  <c r="X5543"/>
  <c r="L5543"/>
  <c r="K5543"/>
  <c r="X5542"/>
  <c r="L5542"/>
  <c r="K5542"/>
  <c r="X5541"/>
  <c r="L5541"/>
  <c r="K5541"/>
  <c r="X5540"/>
  <c r="L5540"/>
  <c r="K5540"/>
  <c r="X5539"/>
  <c r="L5539"/>
  <c r="K5539"/>
  <c r="X5538"/>
  <c r="L5538"/>
  <c r="K5538"/>
  <c r="X5537"/>
  <c r="L5537"/>
  <c r="K5537"/>
  <c r="X5536"/>
  <c r="L5536"/>
  <c r="K5536"/>
  <c r="X5535"/>
  <c r="L5535"/>
  <c r="K5535"/>
  <c r="X5534"/>
  <c r="L5534"/>
  <c r="K5534"/>
  <c r="X5533"/>
  <c r="L5533"/>
  <c r="K5533"/>
  <c r="X5532"/>
  <c r="L5532"/>
  <c r="K5532"/>
  <c r="X5531"/>
  <c r="L5531"/>
  <c r="K5531"/>
  <c r="X5530"/>
  <c r="L5530"/>
  <c r="K5530"/>
  <c r="X5529"/>
  <c r="L5529"/>
  <c r="K5529"/>
  <c r="X5528"/>
  <c r="L5528"/>
  <c r="K5528"/>
  <c r="X5527"/>
  <c r="L5527"/>
  <c r="K5527"/>
  <c r="X5526"/>
  <c r="L5526"/>
  <c r="K5526"/>
  <c r="X5525"/>
  <c r="L5525"/>
  <c r="K5525"/>
  <c r="X5524"/>
  <c r="L5524"/>
  <c r="K5524"/>
  <c r="X5523"/>
  <c r="L5523"/>
  <c r="K5523"/>
  <c r="X5522"/>
  <c r="L5522"/>
  <c r="K5522"/>
  <c r="X5521"/>
  <c r="L5521"/>
  <c r="K5521"/>
  <c r="X5520"/>
  <c r="L5520"/>
  <c r="K5520"/>
  <c r="X5519"/>
  <c r="L5519"/>
  <c r="K5519"/>
  <c r="X5518"/>
  <c r="L5518"/>
  <c r="K5518"/>
  <c r="X5517"/>
  <c r="L5517"/>
  <c r="K5517"/>
  <c r="X5516"/>
  <c r="L5516"/>
  <c r="K5516"/>
  <c r="X5515"/>
  <c r="L5515"/>
  <c r="K5515"/>
  <c r="X5514"/>
  <c r="L5514"/>
  <c r="K5514"/>
  <c r="X5513"/>
  <c r="L5513"/>
  <c r="K5513"/>
  <c r="X5512"/>
  <c r="L5512"/>
  <c r="K5512"/>
  <c r="X5511"/>
  <c r="L5511"/>
  <c r="K5511"/>
  <c r="X5510"/>
  <c r="L5510"/>
  <c r="K5510"/>
  <c r="X5509"/>
  <c r="L5509"/>
  <c r="K5509"/>
  <c r="X5508"/>
  <c r="L5508"/>
  <c r="K5508"/>
  <c r="X5507"/>
  <c r="L5507"/>
  <c r="K5507"/>
  <c r="X5506"/>
  <c r="L5506"/>
  <c r="K5506"/>
  <c r="X5505"/>
  <c r="L5505"/>
  <c r="K5505"/>
  <c r="X5504"/>
  <c r="L5504"/>
  <c r="K5504"/>
  <c r="X5503"/>
  <c r="L5503"/>
  <c r="K5503"/>
  <c r="X5502"/>
  <c r="L5502"/>
  <c r="K5502"/>
  <c r="X5501"/>
  <c r="L5501"/>
  <c r="K5501"/>
  <c r="X5500"/>
  <c r="L5500"/>
  <c r="K5500"/>
  <c r="X5499"/>
  <c r="L5499"/>
  <c r="K5499"/>
  <c r="X5498"/>
  <c r="L5498"/>
  <c r="K5498"/>
  <c r="X5497"/>
  <c r="L5497"/>
  <c r="K5497"/>
  <c r="X5496"/>
  <c r="L5496"/>
  <c r="K5496"/>
  <c r="X5495"/>
  <c r="L5495"/>
  <c r="K5495"/>
  <c r="X5494"/>
  <c r="L5494"/>
  <c r="K5494"/>
  <c r="X5493"/>
  <c r="L5493"/>
  <c r="K5493"/>
  <c r="X5492"/>
  <c r="L5492"/>
  <c r="K5492"/>
  <c r="X5491"/>
  <c r="L5491"/>
  <c r="K5491"/>
  <c r="X5490"/>
  <c r="L5490"/>
  <c r="K5490"/>
  <c r="X5489"/>
  <c r="L5489"/>
  <c r="K5489"/>
  <c r="X5488"/>
  <c r="L5488"/>
  <c r="K5488"/>
  <c r="X5487"/>
  <c r="L5487"/>
  <c r="K5487"/>
  <c r="X5486"/>
  <c r="L5486"/>
  <c r="K5486"/>
  <c r="X5485"/>
  <c r="L5485"/>
  <c r="K5485"/>
  <c r="X5484"/>
  <c r="L5484"/>
  <c r="K5484"/>
  <c r="X5483"/>
  <c r="L5483"/>
  <c r="K5483"/>
  <c r="X5482"/>
  <c r="L5482"/>
  <c r="K5482"/>
  <c r="X5481"/>
  <c r="L5481"/>
  <c r="K5481"/>
  <c r="X5480"/>
  <c r="L5480"/>
  <c r="K5480"/>
  <c r="X5479"/>
  <c r="L5479"/>
  <c r="K5479"/>
  <c r="X5478"/>
  <c r="L5478"/>
  <c r="K5478"/>
  <c r="X5477"/>
  <c r="L5477"/>
  <c r="K5477"/>
  <c r="X5476"/>
  <c r="L5476"/>
  <c r="K5476"/>
  <c r="X5475"/>
  <c r="L5475"/>
  <c r="K5475"/>
  <c r="X5474"/>
  <c r="L5474"/>
  <c r="K5474"/>
  <c r="X5473"/>
  <c r="L5473"/>
  <c r="K5473"/>
  <c r="X5472"/>
  <c r="L5472"/>
  <c r="K5472"/>
  <c r="X5471"/>
  <c r="L5471"/>
  <c r="K5471"/>
  <c r="X5470"/>
  <c r="L5470"/>
  <c r="K5470"/>
  <c r="X5469"/>
  <c r="L5469"/>
  <c r="K5469"/>
  <c r="X5468"/>
  <c r="L5468"/>
  <c r="K5468"/>
  <c r="X5467"/>
  <c r="L5467"/>
  <c r="K5467"/>
  <c r="X5466"/>
  <c r="L5466"/>
  <c r="K5466"/>
  <c r="X5465"/>
  <c r="L5465"/>
  <c r="K5465"/>
  <c r="X5464"/>
  <c r="L5464"/>
  <c r="K5464"/>
  <c r="X5463"/>
  <c r="L5463"/>
  <c r="K5463"/>
  <c r="X5462"/>
  <c r="L5462"/>
  <c r="K5462"/>
  <c r="X5461"/>
  <c r="L5461"/>
  <c r="K5461"/>
  <c r="X5460"/>
  <c r="L5460"/>
  <c r="K5460"/>
  <c r="X5459"/>
  <c r="L5459"/>
  <c r="K5459"/>
  <c r="X5458"/>
  <c r="L5458"/>
  <c r="K5458"/>
  <c r="X5457"/>
  <c r="L5457"/>
  <c r="K5457"/>
  <c r="X5456"/>
  <c r="L5456"/>
  <c r="K5456"/>
  <c r="X5455"/>
  <c r="L5455"/>
  <c r="K5455"/>
  <c r="X5454"/>
  <c r="L5454"/>
  <c r="K5454"/>
  <c r="X5453"/>
  <c r="L5453"/>
  <c r="K5453"/>
  <c r="X5452"/>
  <c r="L5452"/>
  <c r="K5452"/>
  <c r="X5451"/>
  <c r="L5451"/>
  <c r="K5451"/>
  <c r="X5450"/>
  <c r="L5450"/>
  <c r="K5450"/>
  <c r="X5449"/>
  <c r="L5449"/>
  <c r="K5449"/>
  <c r="X5448"/>
  <c r="L5448"/>
  <c r="K5448"/>
  <c r="X5447"/>
  <c r="L5447"/>
  <c r="K5447"/>
  <c r="X5446"/>
  <c r="L5446"/>
  <c r="K5446"/>
  <c r="X5445"/>
  <c r="L5445"/>
  <c r="K5445"/>
  <c r="X5444"/>
  <c r="L5444"/>
  <c r="K5444"/>
  <c r="X5443"/>
  <c r="L5443"/>
  <c r="K5443"/>
  <c r="X5442"/>
  <c r="L5442"/>
  <c r="K5442"/>
  <c r="X5441"/>
  <c r="L5441"/>
  <c r="K5441"/>
  <c r="X5440"/>
  <c r="L5440"/>
  <c r="K5440"/>
  <c r="X5439"/>
  <c r="L5439"/>
  <c r="K5439"/>
  <c r="X5438"/>
  <c r="L5438"/>
  <c r="K5438"/>
  <c r="X5437"/>
  <c r="L5437"/>
  <c r="K5437"/>
  <c r="X5436"/>
  <c r="L5436"/>
  <c r="K5436"/>
  <c r="X5435"/>
  <c r="L5435"/>
  <c r="K5435"/>
  <c r="X5434"/>
  <c r="L5434"/>
  <c r="K5434"/>
  <c r="X5433"/>
  <c r="L5433"/>
  <c r="K5433"/>
  <c r="X5432"/>
  <c r="L5432"/>
  <c r="K5432"/>
  <c r="X5431"/>
  <c r="L5431"/>
  <c r="K5431"/>
  <c r="X5430"/>
  <c r="L5430"/>
  <c r="K5430"/>
  <c r="X5429"/>
  <c r="L5429"/>
  <c r="K5429"/>
  <c r="X5428"/>
  <c r="L5428"/>
  <c r="K5428"/>
  <c r="X5427"/>
  <c r="L5427"/>
  <c r="K5427"/>
  <c r="X5426"/>
  <c r="L5426"/>
  <c r="K5426"/>
  <c r="X5425"/>
  <c r="L5425"/>
  <c r="K5425"/>
  <c r="X5424"/>
  <c r="L5424"/>
  <c r="K5424"/>
  <c r="X5423"/>
  <c r="L5423"/>
  <c r="K5423"/>
  <c r="X5422"/>
  <c r="L5422"/>
  <c r="K5422"/>
  <c r="X5421"/>
  <c r="L5421"/>
  <c r="K5421"/>
  <c r="X5420"/>
  <c r="L5420"/>
  <c r="K5420"/>
  <c r="X5419"/>
  <c r="L5419"/>
  <c r="K5419"/>
  <c r="X5418"/>
  <c r="L5418"/>
  <c r="K5418"/>
  <c r="X5417"/>
  <c r="L5417"/>
  <c r="K5417"/>
  <c r="X5416"/>
  <c r="L5416"/>
  <c r="K5416"/>
  <c r="X5415"/>
  <c r="L5415"/>
  <c r="K5415"/>
  <c r="X5414"/>
  <c r="L5414"/>
  <c r="K5414"/>
  <c r="X5413"/>
  <c r="L5413"/>
  <c r="K5413"/>
  <c r="X5412"/>
  <c r="L5412"/>
  <c r="K5412"/>
  <c r="X5411"/>
  <c r="L5411"/>
  <c r="K5411"/>
  <c r="X5410"/>
  <c r="L5410"/>
  <c r="K5410"/>
  <c r="X5409"/>
  <c r="L5409"/>
  <c r="K5409"/>
  <c r="X5408"/>
  <c r="L5408"/>
  <c r="K5408"/>
  <c r="X5407"/>
  <c r="L5407"/>
  <c r="K5407"/>
  <c r="X5406"/>
  <c r="L5406"/>
  <c r="K5406"/>
  <c r="X5405"/>
  <c r="L5405"/>
  <c r="K5405"/>
  <c r="X5404"/>
  <c r="L5404"/>
  <c r="K5404"/>
  <c r="X5403"/>
  <c r="L5403"/>
  <c r="K5403"/>
  <c r="X5402"/>
  <c r="L5402"/>
  <c r="K5402"/>
  <c r="X5401"/>
  <c r="L5401"/>
  <c r="K5401"/>
  <c r="X5400"/>
  <c r="L5400"/>
  <c r="K5400"/>
  <c r="X5399"/>
  <c r="L5399"/>
  <c r="K5399"/>
  <c r="X5398"/>
  <c r="L5398"/>
  <c r="K5398"/>
  <c r="X5397"/>
  <c r="L5397"/>
  <c r="K5397"/>
  <c r="X5396"/>
  <c r="L5396"/>
  <c r="K5396"/>
  <c r="X5395"/>
  <c r="L5395"/>
  <c r="K5395"/>
  <c r="X5394"/>
  <c r="L5394"/>
  <c r="K5394"/>
  <c r="X5393"/>
  <c r="L5393"/>
  <c r="K5393"/>
  <c r="X5392"/>
  <c r="L5392"/>
  <c r="K5392"/>
  <c r="X5391"/>
  <c r="L5391"/>
  <c r="K5391"/>
  <c r="X5390"/>
  <c r="L5390"/>
  <c r="K5390"/>
  <c r="X5389"/>
  <c r="L5389"/>
  <c r="K5389"/>
  <c r="X5388"/>
  <c r="L5388"/>
  <c r="K5388"/>
  <c r="X5387"/>
  <c r="L5387"/>
  <c r="K5387"/>
  <c r="X5386"/>
  <c r="L5386"/>
  <c r="K5386"/>
  <c r="X5385"/>
  <c r="L5385"/>
  <c r="K5385"/>
  <c r="X5384"/>
  <c r="L5384"/>
  <c r="K5384"/>
  <c r="X5383"/>
  <c r="L5383"/>
  <c r="K5383"/>
  <c r="X5382"/>
  <c r="L5382"/>
  <c r="K5382"/>
  <c r="X5381"/>
  <c r="L5381"/>
  <c r="K5381"/>
  <c r="X5380"/>
  <c r="L5380"/>
  <c r="K5380"/>
  <c r="X5379"/>
  <c r="L5379"/>
  <c r="K5379"/>
  <c r="X5378"/>
  <c r="L5378"/>
  <c r="K5378"/>
  <c r="X5377"/>
  <c r="L5377"/>
  <c r="K5377"/>
  <c r="X5376"/>
  <c r="L5376"/>
  <c r="K5376"/>
  <c r="X5375"/>
  <c r="L5375"/>
  <c r="K5375"/>
  <c r="X5374"/>
  <c r="L5374"/>
  <c r="K5374"/>
  <c r="X5373"/>
  <c r="L5373"/>
  <c r="K5373"/>
  <c r="X5372"/>
  <c r="L5372"/>
  <c r="K5372"/>
  <c r="X5371"/>
  <c r="L5371"/>
  <c r="K5371"/>
  <c r="X5370"/>
  <c r="L5370"/>
  <c r="K5370"/>
  <c r="X5369"/>
  <c r="L5369"/>
  <c r="K5369"/>
  <c r="X5368"/>
  <c r="L5368"/>
  <c r="K5368"/>
  <c r="X5367"/>
  <c r="L5367"/>
  <c r="K5367"/>
  <c r="X5366"/>
  <c r="L5366"/>
  <c r="K5366"/>
  <c r="X5365"/>
  <c r="L5365"/>
  <c r="K5365"/>
  <c r="X5364"/>
  <c r="L5364"/>
  <c r="K5364"/>
  <c r="X5363"/>
  <c r="L5363"/>
  <c r="K5363"/>
  <c r="X5362"/>
  <c r="L5362"/>
  <c r="K5362"/>
  <c r="X5361"/>
  <c r="L5361"/>
  <c r="K5361"/>
  <c r="X5360"/>
  <c r="L5360"/>
  <c r="K5360"/>
  <c r="X5359"/>
  <c r="L5359"/>
  <c r="K5359"/>
  <c r="X5358"/>
  <c r="L5358"/>
  <c r="K5358"/>
  <c r="X5357"/>
  <c r="L5357"/>
  <c r="K5357"/>
  <c r="X5356"/>
  <c r="L5356"/>
  <c r="K5356"/>
  <c r="X5355"/>
  <c r="L5355"/>
  <c r="K5355"/>
  <c r="X5354"/>
  <c r="L5354"/>
  <c r="K5354"/>
  <c r="X5353"/>
  <c r="L5353"/>
  <c r="K5353"/>
  <c r="X5352"/>
  <c r="L5352"/>
  <c r="K5352"/>
  <c r="X5351"/>
  <c r="L5351"/>
  <c r="K5351"/>
  <c r="X5350"/>
  <c r="L5350"/>
  <c r="K5350"/>
  <c r="X5349"/>
  <c r="L5349"/>
  <c r="K5349"/>
  <c r="X5348"/>
  <c r="L5348"/>
  <c r="K5348"/>
  <c r="X5347"/>
  <c r="L5347"/>
  <c r="K5347"/>
  <c r="X5346"/>
  <c r="L5346"/>
  <c r="K5346"/>
  <c r="X5345"/>
  <c r="L5345"/>
  <c r="K5345"/>
  <c r="X5344"/>
  <c r="L5344"/>
  <c r="K5344"/>
  <c r="X5343"/>
  <c r="L5343"/>
  <c r="K5343"/>
  <c r="X5342"/>
  <c r="L5342"/>
  <c r="K5342"/>
  <c r="X5341"/>
  <c r="L5341"/>
  <c r="K5341"/>
  <c r="X5340"/>
  <c r="L5340"/>
  <c r="K5340"/>
  <c r="X5339"/>
  <c r="L5339"/>
  <c r="K5339"/>
  <c r="X5338"/>
  <c r="L5338"/>
  <c r="K5338"/>
  <c r="X5337"/>
  <c r="L5337"/>
  <c r="K5337"/>
  <c r="X5336"/>
  <c r="L5336"/>
  <c r="K5336"/>
  <c r="X5335"/>
  <c r="L5335"/>
  <c r="K5335"/>
  <c r="X5334"/>
  <c r="L5334"/>
  <c r="K5334"/>
  <c r="X5333"/>
  <c r="L5333"/>
  <c r="K5333"/>
  <c r="X5332"/>
  <c r="L5332"/>
  <c r="K5332"/>
  <c r="X5331"/>
  <c r="L5331"/>
  <c r="K5331"/>
  <c r="X5330"/>
  <c r="L5330"/>
  <c r="K5330"/>
  <c r="X5329"/>
  <c r="L5329"/>
  <c r="K5329"/>
  <c r="X5328"/>
  <c r="L5328"/>
  <c r="K5328"/>
  <c r="X5327"/>
  <c r="L5327"/>
  <c r="K5327"/>
  <c r="X5326"/>
  <c r="L5326"/>
  <c r="K5326"/>
  <c r="X5325"/>
  <c r="L5325"/>
  <c r="K5325"/>
  <c r="X5324"/>
  <c r="L5324"/>
  <c r="K5324"/>
  <c r="X5323"/>
  <c r="L5323"/>
  <c r="K5323"/>
  <c r="X5322"/>
  <c r="L5322"/>
  <c r="K5322"/>
  <c r="X5321"/>
  <c r="L5321"/>
  <c r="K5321"/>
  <c r="X5320"/>
  <c r="L5320"/>
  <c r="K5320"/>
  <c r="X5319"/>
  <c r="L5319"/>
  <c r="K5319"/>
  <c r="X5318"/>
  <c r="L5318"/>
  <c r="K5318"/>
  <c r="X5317"/>
  <c r="L5317"/>
  <c r="K5317"/>
  <c r="X5316"/>
  <c r="L5316"/>
  <c r="K5316"/>
  <c r="X5315"/>
  <c r="L5315"/>
  <c r="K5315"/>
  <c r="X5314"/>
  <c r="L5314"/>
  <c r="K5314"/>
  <c r="X5313"/>
  <c r="L5313"/>
  <c r="K5313"/>
  <c r="X5312"/>
  <c r="L5312"/>
  <c r="K5312"/>
  <c r="X5311"/>
  <c r="L5311"/>
  <c r="K5311"/>
  <c r="X5310"/>
  <c r="L5310"/>
  <c r="K5310"/>
  <c r="X5309"/>
  <c r="L5309"/>
  <c r="K5309"/>
  <c r="X5308"/>
  <c r="L5308"/>
  <c r="K5308"/>
  <c r="X5307"/>
  <c r="L5307"/>
  <c r="K5307"/>
  <c r="X5306"/>
  <c r="L5306"/>
  <c r="K5306"/>
  <c r="X5305"/>
  <c r="L5305"/>
  <c r="K5305"/>
  <c r="X5304"/>
  <c r="L5304"/>
  <c r="K5304"/>
  <c r="X5303"/>
  <c r="L5303"/>
  <c r="K5303"/>
  <c r="X5302"/>
  <c r="L5302"/>
  <c r="K5302"/>
  <c r="X5301"/>
  <c r="L5301"/>
  <c r="K5301"/>
  <c r="X5300"/>
  <c r="L5300"/>
  <c r="K5300"/>
  <c r="X5299"/>
  <c r="L5299"/>
  <c r="K5299"/>
  <c r="X5298"/>
  <c r="L5298"/>
  <c r="K5298"/>
  <c r="X5297"/>
  <c r="L5297"/>
  <c r="K5297"/>
  <c r="X5296"/>
  <c r="L5296"/>
  <c r="K5296"/>
  <c r="X5295"/>
  <c r="L5295"/>
  <c r="K5295"/>
  <c r="X5294"/>
  <c r="L5294"/>
  <c r="K5294"/>
  <c r="X5293"/>
  <c r="L5293"/>
  <c r="K5293"/>
  <c r="X5292"/>
  <c r="L5292"/>
  <c r="K5292"/>
  <c r="X5291"/>
  <c r="L5291"/>
  <c r="K5291"/>
  <c r="X5290"/>
  <c r="L5290"/>
  <c r="K5290"/>
  <c r="X5289"/>
  <c r="L5289"/>
  <c r="K5289"/>
  <c r="X5288"/>
  <c r="L5288"/>
  <c r="K5288"/>
  <c r="X5287"/>
  <c r="L5287"/>
  <c r="K5287"/>
  <c r="X5286"/>
  <c r="L5286"/>
  <c r="K5286"/>
  <c r="X5285"/>
  <c r="L5285"/>
  <c r="K5285"/>
  <c r="X5284"/>
  <c r="L5284"/>
  <c r="K5284"/>
  <c r="X5283"/>
  <c r="L5283"/>
  <c r="K5283"/>
  <c r="X5282"/>
  <c r="L5282"/>
  <c r="K5282"/>
  <c r="X5281"/>
  <c r="L5281"/>
  <c r="K5281"/>
  <c r="X5280"/>
  <c r="L5280"/>
  <c r="K5280"/>
  <c r="X5279"/>
  <c r="L5279"/>
  <c r="K5279"/>
  <c r="X5278"/>
  <c r="L5278"/>
  <c r="K5278"/>
  <c r="X5277"/>
  <c r="L5277"/>
  <c r="K5277"/>
  <c r="X5276"/>
  <c r="L5276"/>
  <c r="K5276"/>
  <c r="X5275"/>
  <c r="L5275"/>
  <c r="K5275"/>
  <c r="X5274"/>
  <c r="L5274"/>
  <c r="K5274"/>
  <c r="X5273"/>
  <c r="L5273"/>
  <c r="K5273"/>
  <c r="X5272"/>
  <c r="L5272"/>
  <c r="K5272"/>
  <c r="X5271"/>
  <c r="L5271"/>
  <c r="K5271"/>
  <c r="X5270"/>
  <c r="L5270"/>
  <c r="K5270"/>
  <c r="X5269"/>
  <c r="L5269"/>
  <c r="K5269"/>
  <c r="X5268"/>
  <c r="L5268"/>
  <c r="K5268"/>
  <c r="X5267"/>
  <c r="L5267"/>
  <c r="K5267"/>
  <c r="X5266"/>
  <c r="L5266"/>
  <c r="K5266"/>
  <c r="X5265"/>
  <c r="L5265"/>
  <c r="K5265"/>
  <c r="X5264"/>
  <c r="L5264"/>
  <c r="K5264"/>
  <c r="X5263"/>
  <c r="L5263"/>
  <c r="K5263"/>
  <c r="X5262"/>
  <c r="L5262"/>
  <c r="K5262"/>
  <c r="X5261"/>
  <c r="L5261"/>
  <c r="K5261"/>
  <c r="X5260"/>
  <c r="L5260"/>
  <c r="K5260"/>
  <c r="X5259"/>
  <c r="L5259"/>
  <c r="K5259"/>
  <c r="X5258"/>
  <c r="L5258"/>
  <c r="K5258"/>
  <c r="X5257"/>
  <c r="L5257"/>
  <c r="K5257"/>
  <c r="X5256"/>
  <c r="L5256"/>
  <c r="K5256"/>
  <c r="X5255"/>
  <c r="L5255"/>
  <c r="K5255"/>
  <c r="X5254"/>
  <c r="L5254"/>
  <c r="K5254"/>
  <c r="X5253"/>
  <c r="L5253"/>
  <c r="K5253"/>
  <c r="X5252"/>
  <c r="L5252"/>
  <c r="K5252"/>
  <c r="X5251"/>
  <c r="L5251"/>
  <c r="K5251"/>
  <c r="X5250"/>
  <c r="L5250"/>
  <c r="K5250"/>
  <c r="X5249"/>
  <c r="L5249"/>
  <c r="K5249"/>
  <c r="X5248"/>
  <c r="L5248"/>
  <c r="K5248"/>
  <c r="X5247"/>
  <c r="L5247"/>
  <c r="K5247"/>
  <c r="X5246"/>
  <c r="L5246"/>
  <c r="K5246"/>
  <c r="X5245"/>
  <c r="L5245"/>
  <c r="K5245"/>
  <c r="X5244"/>
  <c r="L5244"/>
  <c r="K5244"/>
  <c r="X5243"/>
  <c r="L5243"/>
  <c r="K5243"/>
  <c r="X5242"/>
  <c r="L5242"/>
  <c r="K5242"/>
  <c r="X5241"/>
  <c r="L5241"/>
  <c r="K5241"/>
  <c r="X5240"/>
  <c r="L5240"/>
  <c r="K5240"/>
  <c r="X5239"/>
  <c r="L5239"/>
  <c r="K5239"/>
  <c r="X5238"/>
  <c r="L5238"/>
  <c r="K5238"/>
  <c r="X5237"/>
  <c r="L5237"/>
  <c r="K5237"/>
  <c r="X5236"/>
  <c r="L5236"/>
  <c r="K5236"/>
  <c r="X5235"/>
  <c r="L5235"/>
  <c r="K5235"/>
  <c r="X5234"/>
  <c r="L5234"/>
  <c r="K5234"/>
  <c r="X5233"/>
  <c r="L5233"/>
  <c r="K5233"/>
  <c r="X5232"/>
  <c r="L5232"/>
  <c r="K5232"/>
  <c r="X5231"/>
  <c r="L5231"/>
  <c r="K5231"/>
  <c r="X5230"/>
  <c r="L5230"/>
  <c r="K5230"/>
  <c r="X5229"/>
  <c r="L5229"/>
  <c r="K5229"/>
  <c r="X5228"/>
  <c r="L5228"/>
  <c r="K5228"/>
  <c r="X5227"/>
  <c r="L5227"/>
  <c r="K5227"/>
  <c r="X5226"/>
  <c r="L5226"/>
  <c r="K5226"/>
  <c r="X5225"/>
  <c r="L5225"/>
  <c r="K5225"/>
  <c r="X5224"/>
  <c r="L5224"/>
  <c r="K5224"/>
  <c r="X5223"/>
  <c r="L5223"/>
  <c r="K5223"/>
  <c r="X5222"/>
  <c r="L5222"/>
  <c r="K5222"/>
  <c r="X5221"/>
  <c r="L5221"/>
  <c r="K5221"/>
  <c r="X5220"/>
  <c r="L5220"/>
  <c r="K5220"/>
  <c r="X5219"/>
  <c r="L5219"/>
  <c r="K5219"/>
  <c r="X5218"/>
  <c r="L5218"/>
  <c r="K5218"/>
  <c r="X5217"/>
  <c r="L5217"/>
  <c r="K5217"/>
  <c r="X5216"/>
  <c r="L5216"/>
  <c r="K5216"/>
  <c r="X5215"/>
  <c r="L5215"/>
  <c r="K5215"/>
  <c r="X5214"/>
  <c r="L5214"/>
  <c r="K5214"/>
  <c r="X5213"/>
  <c r="L5213"/>
  <c r="K5213"/>
  <c r="X5212"/>
  <c r="L5212"/>
  <c r="K5212"/>
  <c r="X5211"/>
  <c r="L5211"/>
  <c r="K5211"/>
  <c r="X5210"/>
  <c r="L5210"/>
  <c r="K5210"/>
  <c r="X5209"/>
  <c r="L5209"/>
  <c r="K5209"/>
  <c r="X5208"/>
  <c r="L5208"/>
  <c r="K5208"/>
  <c r="X5207"/>
  <c r="L5207"/>
  <c r="K5207"/>
  <c r="X5206"/>
  <c r="L5206"/>
  <c r="K5206"/>
  <c r="X5205"/>
  <c r="L5205"/>
  <c r="K5205"/>
  <c r="X5204"/>
  <c r="L5204"/>
  <c r="K5204"/>
  <c r="X5203"/>
  <c r="L5203"/>
  <c r="K5203"/>
  <c r="X5202"/>
  <c r="L5202"/>
  <c r="K5202"/>
  <c r="X5201"/>
  <c r="L5201"/>
  <c r="K5201"/>
  <c r="X5200"/>
  <c r="L5200"/>
  <c r="K5200"/>
  <c r="X5199"/>
  <c r="L5199"/>
  <c r="K5199"/>
  <c r="X5198"/>
  <c r="L5198"/>
  <c r="K5198"/>
  <c r="X5197"/>
  <c r="L5197"/>
  <c r="K5197"/>
  <c r="X5196"/>
  <c r="L5196"/>
  <c r="K5196"/>
  <c r="X5195"/>
  <c r="L5195"/>
  <c r="K5195"/>
  <c r="X5194"/>
  <c r="L5194"/>
  <c r="K5194"/>
  <c r="X5193"/>
  <c r="L5193"/>
  <c r="K5193"/>
  <c r="X5192"/>
  <c r="L5192"/>
  <c r="K5192"/>
  <c r="X5191"/>
  <c r="L5191"/>
  <c r="K5191"/>
  <c r="X5190"/>
  <c r="L5190"/>
  <c r="K5190"/>
  <c r="X5189"/>
  <c r="L5189"/>
  <c r="K5189"/>
  <c r="X5188"/>
  <c r="L5188"/>
  <c r="K5188"/>
  <c r="X5187"/>
  <c r="L5187"/>
  <c r="K5187"/>
  <c r="X5186"/>
  <c r="L5186"/>
  <c r="K5186"/>
  <c r="X5185"/>
  <c r="L5185"/>
  <c r="K5185"/>
  <c r="X5184"/>
  <c r="L5184"/>
  <c r="K5184"/>
  <c r="X5183"/>
  <c r="L5183"/>
  <c r="K5183"/>
  <c r="X5182"/>
  <c r="L5182"/>
  <c r="K5182"/>
  <c r="X5181"/>
  <c r="L5181"/>
  <c r="K5181"/>
  <c r="X5180"/>
  <c r="L5180"/>
  <c r="K5180"/>
  <c r="X5179"/>
  <c r="L5179"/>
  <c r="K5179"/>
  <c r="X5178"/>
  <c r="L5178"/>
  <c r="K5178"/>
  <c r="X5177"/>
  <c r="L5177"/>
  <c r="K5177"/>
  <c r="X5176"/>
  <c r="L5176"/>
  <c r="K5176"/>
  <c r="X5175"/>
  <c r="L5175"/>
  <c r="K5175"/>
  <c r="X5174"/>
  <c r="L5174"/>
  <c r="K5174"/>
  <c r="X5173"/>
  <c r="L5173"/>
  <c r="K5173"/>
  <c r="X5172"/>
  <c r="L5172"/>
  <c r="K5172"/>
  <c r="X5171"/>
  <c r="L5171"/>
  <c r="K5171"/>
  <c r="X5170"/>
  <c r="L5170"/>
  <c r="K5170"/>
  <c r="X5169"/>
  <c r="L5169"/>
  <c r="K5169"/>
  <c r="X5168"/>
  <c r="L5168"/>
  <c r="K5168"/>
  <c r="X5167"/>
  <c r="L5167"/>
  <c r="K5167"/>
  <c r="X5166"/>
  <c r="L5166"/>
  <c r="K5166"/>
  <c r="X5165"/>
  <c r="L5165"/>
  <c r="K5165"/>
  <c r="X5164"/>
  <c r="L5164"/>
  <c r="K5164"/>
  <c r="X5163"/>
  <c r="L5163"/>
  <c r="K5163"/>
  <c r="X5162"/>
  <c r="L5162"/>
  <c r="K5162"/>
  <c r="X5161"/>
  <c r="L5161"/>
  <c r="K5161"/>
  <c r="X5160"/>
  <c r="L5160"/>
  <c r="K5160"/>
  <c r="X5159"/>
  <c r="L5159"/>
  <c r="K5159"/>
  <c r="X5158"/>
  <c r="L5158"/>
  <c r="K5158"/>
  <c r="X5157"/>
  <c r="L5157"/>
  <c r="K5157"/>
  <c r="X5156"/>
  <c r="L5156"/>
  <c r="K5156"/>
  <c r="X5155"/>
  <c r="L5155"/>
  <c r="K5155"/>
  <c r="X5154"/>
  <c r="L5154"/>
  <c r="K5154"/>
  <c r="X5153"/>
  <c r="L5153"/>
  <c r="K5153"/>
  <c r="X5152"/>
  <c r="L5152"/>
  <c r="K5152"/>
  <c r="X5151"/>
  <c r="L5151"/>
  <c r="K5151"/>
  <c r="X5150"/>
  <c r="L5150"/>
  <c r="K5150"/>
  <c r="X5149"/>
  <c r="L5149"/>
  <c r="K5149"/>
  <c r="X5148"/>
  <c r="L5148"/>
  <c r="K5148"/>
  <c r="X5147"/>
  <c r="L5147"/>
  <c r="K5147"/>
  <c r="X5146"/>
  <c r="L5146"/>
  <c r="K5146"/>
  <c r="X5145"/>
  <c r="L5145"/>
  <c r="K5145"/>
  <c r="X5144"/>
  <c r="L5144"/>
  <c r="K5144"/>
  <c r="X5143"/>
  <c r="L5143"/>
  <c r="K5143"/>
  <c r="X5142"/>
  <c r="L5142"/>
  <c r="K5142"/>
  <c r="X5141"/>
  <c r="L5141"/>
  <c r="K5141"/>
  <c r="X5140"/>
  <c r="L5140"/>
  <c r="K5140"/>
  <c r="X5139"/>
  <c r="L5139"/>
  <c r="K5139"/>
  <c r="X5138"/>
  <c r="L5138"/>
  <c r="K5138"/>
  <c r="X5137"/>
  <c r="L5137"/>
  <c r="K5137"/>
  <c r="X5136"/>
  <c r="L5136"/>
  <c r="K5136"/>
  <c r="X5135"/>
  <c r="L5135"/>
  <c r="K5135"/>
  <c r="X5134"/>
  <c r="L5134"/>
  <c r="K5134"/>
  <c r="X5133"/>
  <c r="L5133"/>
  <c r="K5133"/>
  <c r="X5132"/>
  <c r="L5132"/>
  <c r="K5132"/>
  <c r="X5131"/>
  <c r="L5131"/>
  <c r="K5131"/>
  <c r="X5130"/>
  <c r="L5130"/>
  <c r="K5130"/>
  <c r="X5129"/>
  <c r="L5129"/>
  <c r="K5129"/>
  <c r="X5128"/>
  <c r="L5128"/>
  <c r="K5128"/>
  <c r="X5127"/>
  <c r="L5127"/>
  <c r="K5127"/>
  <c r="X5126"/>
  <c r="L5126"/>
  <c r="K5126"/>
  <c r="X5125"/>
  <c r="L5125"/>
  <c r="K5125"/>
  <c r="X5124"/>
  <c r="L5124"/>
  <c r="K5124"/>
  <c r="X5123"/>
  <c r="L5123"/>
  <c r="K5123"/>
  <c r="X5122"/>
  <c r="L5122"/>
  <c r="K5122"/>
  <c r="X5121"/>
  <c r="L5121"/>
  <c r="K5121"/>
  <c r="X5120"/>
  <c r="L5120"/>
  <c r="K5120"/>
  <c r="X5119"/>
  <c r="L5119"/>
  <c r="K5119"/>
  <c r="X5118"/>
  <c r="L5118"/>
  <c r="K5118"/>
  <c r="X5117"/>
  <c r="L5117"/>
  <c r="K5117"/>
  <c r="X5116"/>
  <c r="L5116"/>
  <c r="K5116"/>
  <c r="X5115"/>
  <c r="L5115"/>
  <c r="K5115"/>
  <c r="X5114"/>
  <c r="L5114"/>
  <c r="K5114"/>
  <c r="X5113"/>
  <c r="L5113"/>
  <c r="K5113"/>
  <c r="X5112"/>
  <c r="L5112"/>
  <c r="K5112"/>
  <c r="X5111"/>
  <c r="L5111"/>
  <c r="K5111"/>
  <c r="X5110"/>
  <c r="L5110"/>
  <c r="K5110"/>
  <c r="X5109"/>
  <c r="L5109"/>
  <c r="K5109"/>
  <c r="X5108"/>
  <c r="L5108"/>
  <c r="K5108"/>
  <c r="X5107"/>
  <c r="L5107"/>
  <c r="K5107"/>
  <c r="X5106"/>
  <c r="L5106"/>
  <c r="K5106"/>
  <c r="X5105"/>
  <c r="L5105"/>
  <c r="K5105"/>
  <c r="X5104"/>
  <c r="L5104"/>
  <c r="K5104"/>
  <c r="X5103"/>
  <c r="L5103"/>
  <c r="K5103"/>
  <c r="X5102"/>
  <c r="L5102"/>
  <c r="K5102"/>
  <c r="X5101"/>
  <c r="L5101"/>
  <c r="K5101"/>
  <c r="X5100"/>
  <c r="L5100"/>
  <c r="K5100"/>
  <c r="X5099"/>
  <c r="L5099"/>
  <c r="K5099"/>
  <c r="X5098"/>
  <c r="L5098"/>
  <c r="K5098"/>
  <c r="X5097"/>
  <c r="L5097"/>
  <c r="K5097"/>
  <c r="X5096"/>
  <c r="L5096"/>
  <c r="K5096"/>
  <c r="X5095"/>
  <c r="L5095"/>
  <c r="K5095"/>
  <c r="X5094"/>
  <c r="L5094"/>
  <c r="K5094"/>
  <c r="X5093"/>
  <c r="L5093"/>
  <c r="K5093"/>
  <c r="X5092"/>
  <c r="L5092"/>
  <c r="K5092"/>
  <c r="X5091"/>
  <c r="L5091"/>
  <c r="K5091"/>
  <c r="X5090"/>
  <c r="L5090"/>
  <c r="K5090"/>
  <c r="X5089"/>
  <c r="L5089"/>
  <c r="K5089"/>
  <c r="X5088"/>
  <c r="L5088"/>
  <c r="K5088"/>
  <c r="X5087"/>
  <c r="L5087"/>
  <c r="K5087"/>
  <c r="X5086"/>
  <c r="L5086"/>
  <c r="K5086"/>
  <c r="X5085"/>
  <c r="L5085"/>
  <c r="K5085"/>
  <c r="X5084"/>
  <c r="L5084"/>
  <c r="K5084"/>
  <c r="X5083"/>
  <c r="L5083"/>
  <c r="K5083"/>
  <c r="X5082"/>
  <c r="L5082"/>
  <c r="K5082"/>
  <c r="X5081"/>
  <c r="L5081"/>
  <c r="K5081"/>
  <c r="X5080"/>
  <c r="L5080"/>
  <c r="K5080"/>
  <c r="X5079"/>
  <c r="L5079"/>
  <c r="K5079"/>
  <c r="X5078"/>
  <c r="L5078"/>
  <c r="K5078"/>
  <c r="X5077"/>
  <c r="L5077"/>
  <c r="K5077"/>
  <c r="X5076"/>
  <c r="L5076"/>
  <c r="K5076"/>
  <c r="X5075"/>
  <c r="L5075"/>
  <c r="K5075"/>
  <c r="X5074"/>
  <c r="L5074"/>
  <c r="K5074"/>
  <c r="X5073"/>
  <c r="L5073"/>
  <c r="K5073"/>
  <c r="X5072"/>
  <c r="L5072"/>
  <c r="K5072"/>
  <c r="X5071"/>
  <c r="L5071"/>
  <c r="K5071"/>
  <c r="X5070"/>
  <c r="L5070"/>
  <c r="K5070"/>
  <c r="X5069"/>
  <c r="L5069"/>
  <c r="K5069"/>
  <c r="X5068"/>
  <c r="L5068"/>
  <c r="K5068"/>
  <c r="X5067"/>
  <c r="L5067"/>
  <c r="K5067"/>
  <c r="X5066"/>
  <c r="L5066"/>
  <c r="K5066"/>
  <c r="X5065"/>
  <c r="L5065"/>
  <c r="K5065"/>
  <c r="X5064"/>
  <c r="L5064"/>
  <c r="K5064"/>
  <c r="X5063"/>
  <c r="L5063"/>
  <c r="K5063"/>
  <c r="X5062"/>
  <c r="L5062"/>
  <c r="K5062"/>
  <c r="X5061"/>
  <c r="L5061"/>
  <c r="K5061"/>
  <c r="X5060"/>
  <c r="L5060"/>
  <c r="K5060"/>
  <c r="X5059"/>
  <c r="L5059"/>
  <c r="K5059"/>
  <c r="X5058"/>
  <c r="L5058"/>
  <c r="K5058"/>
  <c r="X5057"/>
  <c r="L5057"/>
  <c r="K5057"/>
  <c r="X5056"/>
  <c r="L5056"/>
  <c r="K5056"/>
  <c r="X5055"/>
  <c r="L5055"/>
  <c r="K5055"/>
  <c r="X5054"/>
  <c r="L5054"/>
  <c r="K5054"/>
  <c r="X5053"/>
  <c r="L5053"/>
  <c r="K5053"/>
  <c r="X5052"/>
  <c r="L5052"/>
  <c r="K5052"/>
  <c r="X5051"/>
  <c r="L5051"/>
  <c r="K5051"/>
  <c r="X5050"/>
  <c r="L5050"/>
  <c r="K5050"/>
  <c r="X5049"/>
  <c r="L5049"/>
  <c r="K5049"/>
  <c r="X5048"/>
  <c r="L5048"/>
  <c r="K5048"/>
  <c r="X5047"/>
  <c r="L5047"/>
  <c r="K5047"/>
  <c r="X5046"/>
  <c r="L5046"/>
  <c r="K5046"/>
  <c r="X5045"/>
  <c r="L5045"/>
  <c r="K5045"/>
  <c r="X5044"/>
  <c r="L5044"/>
  <c r="K5044"/>
  <c r="X5043"/>
  <c r="L5043"/>
  <c r="K5043"/>
  <c r="X5042"/>
  <c r="L5042"/>
  <c r="K5042"/>
  <c r="X5041"/>
  <c r="L5041"/>
  <c r="K5041"/>
  <c r="X5040"/>
  <c r="L5040"/>
  <c r="K5040"/>
  <c r="X5039"/>
  <c r="L5039"/>
  <c r="K5039"/>
  <c r="X5038"/>
  <c r="L5038"/>
  <c r="K5038"/>
  <c r="X5037"/>
  <c r="L5037"/>
  <c r="K5037"/>
  <c r="X5036"/>
  <c r="L5036"/>
  <c r="K5036"/>
  <c r="X5035"/>
  <c r="L5035"/>
  <c r="K5035"/>
  <c r="X5034"/>
  <c r="L5034"/>
  <c r="K5034"/>
  <c r="X5033"/>
  <c r="L5033"/>
  <c r="K5033"/>
  <c r="X5032"/>
  <c r="L5032"/>
  <c r="K5032"/>
  <c r="X5031"/>
  <c r="L5031"/>
  <c r="K5031"/>
  <c r="X5030"/>
  <c r="L5030"/>
  <c r="K5030"/>
  <c r="X5029"/>
  <c r="L5029"/>
  <c r="K5029"/>
  <c r="X5028"/>
  <c r="L5028"/>
  <c r="K5028"/>
  <c r="X5027"/>
  <c r="L5027"/>
  <c r="K5027"/>
  <c r="X5026"/>
  <c r="L5026"/>
  <c r="K5026"/>
  <c r="X5025"/>
  <c r="L5025"/>
  <c r="K5025"/>
  <c r="X5024"/>
  <c r="L5024"/>
  <c r="K5024"/>
  <c r="X5023"/>
  <c r="L5023"/>
  <c r="K5023"/>
  <c r="X5022"/>
  <c r="L5022"/>
  <c r="K5022"/>
  <c r="X5021"/>
  <c r="L5021"/>
  <c r="K5021"/>
  <c r="X5020"/>
  <c r="L5020"/>
  <c r="K5020"/>
  <c r="X5019"/>
  <c r="L5019"/>
  <c r="K5019"/>
  <c r="X5018"/>
  <c r="L5018"/>
  <c r="K5018"/>
  <c r="X5017"/>
  <c r="L5017"/>
  <c r="K5017"/>
  <c r="X5016"/>
  <c r="L5016"/>
  <c r="K5016"/>
  <c r="X5015"/>
  <c r="L5015"/>
  <c r="K5015"/>
  <c r="X5014"/>
  <c r="L5014"/>
  <c r="K5014"/>
  <c r="X5013"/>
  <c r="L5013"/>
  <c r="K5013"/>
  <c r="X5012"/>
  <c r="L5012"/>
  <c r="K5012"/>
  <c r="X5011"/>
  <c r="L5011"/>
  <c r="K5011"/>
  <c r="X5010"/>
  <c r="L5010"/>
  <c r="K5010"/>
  <c r="X5009"/>
  <c r="L5009"/>
  <c r="K5009"/>
  <c r="X5008"/>
  <c r="L5008"/>
  <c r="K5008"/>
  <c r="X5007"/>
  <c r="L5007"/>
  <c r="K5007"/>
  <c r="X5006"/>
  <c r="L5006"/>
  <c r="K5006"/>
  <c r="X5005"/>
  <c r="L5005"/>
  <c r="K5005"/>
  <c r="X5004"/>
  <c r="L5004"/>
  <c r="K5004"/>
  <c r="X5003"/>
  <c r="L5003"/>
  <c r="K5003"/>
  <c r="X5002"/>
  <c r="L5002"/>
  <c r="K5002"/>
  <c r="X5001"/>
  <c r="L5001"/>
  <c r="K5001"/>
  <c r="X5000"/>
  <c r="L5000"/>
  <c r="K5000"/>
  <c r="X4999"/>
  <c r="L4999"/>
  <c r="K4999"/>
  <c r="X4998"/>
  <c r="L4998"/>
  <c r="K4998"/>
  <c r="X4997"/>
  <c r="L4997"/>
  <c r="K4997"/>
  <c r="X4996"/>
  <c r="L4996"/>
  <c r="K4996"/>
  <c r="X4995"/>
  <c r="L4995"/>
  <c r="K4995"/>
  <c r="X4994"/>
  <c r="L4994"/>
  <c r="K4994"/>
  <c r="X4993"/>
  <c r="L4993"/>
  <c r="K4993"/>
  <c r="X4992"/>
  <c r="L4992"/>
  <c r="K4992"/>
  <c r="X4991"/>
  <c r="L4991"/>
  <c r="K4991"/>
  <c r="X4990"/>
  <c r="L4990"/>
  <c r="K4990"/>
  <c r="X4989"/>
  <c r="L4989"/>
  <c r="K4989"/>
  <c r="X4988"/>
  <c r="L4988"/>
  <c r="K4988"/>
  <c r="X4987"/>
  <c r="L4987"/>
  <c r="K4987"/>
  <c r="X4986"/>
  <c r="L4986"/>
  <c r="K4986"/>
  <c r="X4985"/>
  <c r="L4985"/>
  <c r="K4985"/>
  <c r="X4984"/>
  <c r="L4984"/>
  <c r="K4984"/>
  <c r="X4983"/>
  <c r="L4983"/>
  <c r="K4983"/>
  <c r="X4982"/>
  <c r="L4982"/>
  <c r="K4982"/>
  <c r="X4981"/>
  <c r="L4981"/>
  <c r="K4981"/>
  <c r="X4980"/>
  <c r="L4980"/>
  <c r="K4980"/>
  <c r="X4979"/>
  <c r="L4979"/>
  <c r="K4979"/>
  <c r="X4978"/>
  <c r="L4978"/>
  <c r="K4978"/>
  <c r="X4977"/>
  <c r="L4977"/>
  <c r="K4977"/>
  <c r="X4976"/>
  <c r="L4976"/>
  <c r="K4976"/>
  <c r="X4975"/>
  <c r="L4975"/>
  <c r="K4975"/>
  <c r="X4974"/>
  <c r="L4974"/>
  <c r="K4974"/>
  <c r="X4973"/>
  <c r="L4973"/>
  <c r="K4973"/>
  <c r="X4972"/>
  <c r="L4972"/>
  <c r="K4972"/>
  <c r="X4971"/>
  <c r="L4971"/>
  <c r="K4971"/>
  <c r="X4970"/>
  <c r="L4970"/>
  <c r="K4970"/>
  <c r="X4969"/>
  <c r="L4969"/>
  <c r="K4969"/>
  <c r="X4968"/>
  <c r="L4968"/>
  <c r="K4968"/>
  <c r="X4967"/>
  <c r="L4967"/>
  <c r="K4967"/>
  <c r="X4966"/>
  <c r="L4966"/>
  <c r="K4966"/>
  <c r="X4965"/>
  <c r="L4965"/>
  <c r="K4965"/>
  <c r="X4964"/>
  <c r="L4964"/>
  <c r="K4964"/>
  <c r="X4963"/>
  <c r="L4963"/>
  <c r="K4963"/>
  <c r="X4962"/>
  <c r="L4962"/>
  <c r="K4962"/>
  <c r="X4961"/>
  <c r="L4961"/>
  <c r="K4961"/>
  <c r="X4960"/>
  <c r="L4960"/>
  <c r="K4960"/>
  <c r="X4959"/>
  <c r="L4959"/>
  <c r="K4959"/>
  <c r="X4958"/>
  <c r="L4958"/>
  <c r="K4958"/>
  <c r="X4957"/>
  <c r="L4957"/>
  <c r="K4957"/>
  <c r="X4956"/>
  <c r="L4956"/>
  <c r="K4956"/>
  <c r="X4955"/>
  <c r="L4955"/>
  <c r="K4955"/>
  <c r="X4954"/>
  <c r="L4954"/>
  <c r="K4954"/>
  <c r="X4953"/>
  <c r="L4953"/>
  <c r="K4953"/>
  <c r="X4952"/>
  <c r="L4952"/>
  <c r="K4952"/>
  <c r="X4951"/>
  <c r="L4951"/>
  <c r="K4951"/>
  <c r="X4950"/>
  <c r="L4950"/>
  <c r="K4950"/>
  <c r="X4949"/>
  <c r="L4949"/>
  <c r="K4949"/>
  <c r="X4948"/>
  <c r="L4948"/>
  <c r="K4948"/>
  <c r="X4947"/>
  <c r="L4947"/>
  <c r="K4947"/>
  <c r="X4946"/>
  <c r="L4946"/>
  <c r="K4946"/>
  <c r="X4945"/>
  <c r="L4945"/>
  <c r="K4945"/>
  <c r="X4944"/>
  <c r="L4944"/>
  <c r="K4944"/>
  <c r="X4943"/>
  <c r="L4943"/>
  <c r="K4943"/>
  <c r="X4942"/>
  <c r="L4942"/>
  <c r="K4942"/>
  <c r="X4941"/>
  <c r="L4941"/>
  <c r="K4941"/>
  <c r="X4940"/>
  <c r="L4940"/>
  <c r="K4940"/>
  <c r="X4939"/>
  <c r="L4939"/>
  <c r="K4939"/>
  <c r="X4938"/>
  <c r="L4938"/>
  <c r="K4938"/>
  <c r="X4937"/>
  <c r="L4937"/>
  <c r="K4937"/>
  <c r="X4936"/>
  <c r="L4936"/>
  <c r="K4936"/>
  <c r="X4935"/>
  <c r="L4935"/>
  <c r="K4935"/>
  <c r="X4934"/>
  <c r="L4934"/>
  <c r="K4934"/>
  <c r="X4933"/>
  <c r="L4933"/>
  <c r="K4933"/>
  <c r="X4932"/>
  <c r="L4932"/>
  <c r="K4932"/>
  <c r="X4931"/>
  <c r="L4931"/>
  <c r="K4931"/>
  <c r="X4930"/>
  <c r="L4930"/>
  <c r="K4930"/>
  <c r="X4929"/>
  <c r="L4929"/>
  <c r="K4929"/>
  <c r="X4928"/>
  <c r="L4928"/>
  <c r="K4928"/>
  <c r="X4927"/>
  <c r="L4927"/>
  <c r="K4927"/>
  <c r="X4926"/>
  <c r="L4926"/>
  <c r="K4926"/>
  <c r="X4925"/>
  <c r="L4925"/>
  <c r="K4925"/>
  <c r="X4924"/>
  <c r="L4924"/>
  <c r="K4924"/>
  <c r="X4923"/>
  <c r="L4923"/>
  <c r="K4923"/>
  <c r="X4922"/>
  <c r="L4922"/>
  <c r="K4922"/>
  <c r="X4921"/>
  <c r="L4921"/>
  <c r="K4921"/>
  <c r="X4920"/>
  <c r="L4920"/>
  <c r="K4920"/>
  <c r="X4919"/>
  <c r="L4919"/>
  <c r="K4919"/>
  <c r="X4918"/>
  <c r="L4918"/>
  <c r="K4918"/>
  <c r="X4917"/>
  <c r="L4917"/>
  <c r="K4917"/>
  <c r="X4916"/>
  <c r="L4916"/>
  <c r="K4916"/>
  <c r="X4915"/>
  <c r="L4915"/>
  <c r="K4915"/>
  <c r="X4914"/>
  <c r="L4914"/>
  <c r="K4914"/>
  <c r="X4913"/>
  <c r="L4913"/>
  <c r="K4913"/>
  <c r="X4912"/>
  <c r="L4912"/>
  <c r="K4912"/>
  <c r="X4911"/>
  <c r="L4911"/>
  <c r="K4911"/>
  <c r="X4910"/>
  <c r="L4910"/>
  <c r="K4910"/>
  <c r="X4909"/>
  <c r="L4909"/>
  <c r="K4909"/>
  <c r="X4908"/>
  <c r="L4908"/>
  <c r="K4908"/>
  <c r="X4907"/>
  <c r="L4907"/>
  <c r="K4907"/>
  <c r="X4906"/>
  <c r="L4906"/>
  <c r="K4906"/>
  <c r="X4905"/>
  <c r="L4905"/>
  <c r="K4905"/>
  <c r="X4904"/>
  <c r="L4904"/>
  <c r="K4904"/>
  <c r="X4903"/>
  <c r="L4903"/>
  <c r="K4903"/>
  <c r="X4902"/>
  <c r="L4902"/>
  <c r="K4902"/>
  <c r="X4901"/>
  <c r="L4901"/>
  <c r="K4901"/>
  <c r="X4900"/>
  <c r="L4900"/>
  <c r="K4900"/>
  <c r="X4899"/>
  <c r="L4899"/>
  <c r="K4899"/>
  <c r="X4898"/>
  <c r="L4898"/>
  <c r="K4898"/>
  <c r="X4897"/>
  <c r="L4897"/>
  <c r="K4897"/>
  <c r="X4896"/>
  <c r="L4896"/>
  <c r="K4896"/>
  <c r="X4895"/>
  <c r="L4895"/>
  <c r="K4895"/>
  <c r="X4894"/>
  <c r="L4894"/>
  <c r="K4894"/>
  <c r="X4893"/>
  <c r="L4893"/>
  <c r="K4893"/>
  <c r="X4892"/>
  <c r="L4892"/>
  <c r="K4892"/>
  <c r="X4891"/>
  <c r="L4891"/>
  <c r="K4891"/>
  <c r="X4890"/>
  <c r="L4890"/>
  <c r="K4890"/>
  <c r="X4889"/>
  <c r="L4889"/>
  <c r="K4889"/>
  <c r="X4888"/>
  <c r="L4888"/>
  <c r="K4888"/>
  <c r="X4887"/>
  <c r="L4887"/>
  <c r="K4887"/>
  <c r="X4886"/>
  <c r="L4886"/>
  <c r="K4886"/>
  <c r="X4885"/>
  <c r="L4885"/>
  <c r="K4885"/>
  <c r="X4884"/>
  <c r="L4884"/>
  <c r="K4884"/>
  <c r="X4883"/>
  <c r="L4883"/>
  <c r="K4883"/>
  <c r="X4882"/>
  <c r="L4882"/>
  <c r="K4882"/>
  <c r="X4881"/>
  <c r="L4881"/>
  <c r="K4881"/>
  <c r="X4880"/>
  <c r="L4880"/>
  <c r="K4880"/>
  <c r="X4879"/>
  <c r="L4879"/>
  <c r="K4879"/>
  <c r="X4878"/>
  <c r="L4878"/>
  <c r="K4878"/>
  <c r="X4877"/>
  <c r="L4877"/>
  <c r="K4877"/>
  <c r="X4876"/>
  <c r="L4876"/>
  <c r="K4876"/>
  <c r="X4875"/>
  <c r="L4875"/>
  <c r="K4875"/>
  <c r="X4874"/>
  <c r="L4874"/>
  <c r="K4874"/>
  <c r="X4873"/>
  <c r="L4873"/>
  <c r="K4873"/>
  <c r="X4872"/>
  <c r="L4872"/>
  <c r="K4872"/>
  <c r="X4871"/>
  <c r="L4871"/>
  <c r="K4871"/>
  <c r="X4870"/>
  <c r="L4870"/>
  <c r="K4870"/>
  <c r="X4869"/>
  <c r="L4869"/>
  <c r="K4869"/>
  <c r="X4868"/>
  <c r="L4868"/>
  <c r="K4868"/>
  <c r="X4867"/>
  <c r="L4867"/>
  <c r="K4867"/>
  <c r="X4866"/>
  <c r="L4866"/>
  <c r="K4866"/>
  <c r="X4865"/>
  <c r="L4865"/>
  <c r="K4865"/>
  <c r="X4864"/>
  <c r="L4864"/>
  <c r="K4864"/>
  <c r="X4863"/>
  <c r="L4863"/>
  <c r="K4863"/>
  <c r="X4862"/>
  <c r="L4862"/>
  <c r="K4862"/>
  <c r="X4861"/>
  <c r="L4861"/>
  <c r="K4861"/>
  <c r="X4860"/>
  <c r="L4860"/>
  <c r="K4860"/>
  <c r="X4859"/>
  <c r="L4859"/>
  <c r="K4859"/>
  <c r="X4858"/>
  <c r="L4858"/>
  <c r="K4858"/>
  <c r="X4857"/>
  <c r="L4857"/>
  <c r="K4857"/>
  <c r="X4856"/>
  <c r="L4856"/>
  <c r="K4856"/>
  <c r="X4855"/>
  <c r="L4855"/>
  <c r="K4855"/>
  <c r="X4854"/>
  <c r="L4854"/>
  <c r="K4854"/>
  <c r="X4853"/>
  <c r="L4853"/>
  <c r="K4853"/>
  <c r="X4852"/>
  <c r="L4852"/>
  <c r="K4852"/>
  <c r="X4851"/>
  <c r="L4851"/>
  <c r="K4851"/>
  <c r="X4850"/>
  <c r="L4850"/>
  <c r="K4850"/>
  <c r="X4849"/>
  <c r="L4849"/>
  <c r="K4849"/>
  <c r="X4848"/>
  <c r="L4848"/>
  <c r="K4848"/>
  <c r="X4847"/>
  <c r="L4847"/>
  <c r="K4847"/>
  <c r="X4846"/>
  <c r="L4846"/>
  <c r="K4846"/>
  <c r="X4845"/>
  <c r="L4845"/>
  <c r="K4845"/>
  <c r="X4844"/>
  <c r="L4844"/>
  <c r="K4844"/>
  <c r="X4843"/>
  <c r="L4843"/>
  <c r="K4843"/>
  <c r="X4842"/>
  <c r="L4842"/>
  <c r="K4842"/>
  <c r="X4841"/>
  <c r="L4841"/>
  <c r="K4841"/>
  <c r="X4840"/>
  <c r="L4840"/>
  <c r="K4840"/>
  <c r="X4839"/>
  <c r="L4839"/>
  <c r="K4839"/>
  <c r="X4838"/>
  <c r="L4838"/>
  <c r="K4838"/>
  <c r="X4837"/>
  <c r="L4837"/>
  <c r="K4837"/>
  <c r="X4836"/>
  <c r="L4836"/>
  <c r="K4836"/>
  <c r="X4835"/>
  <c r="L4835"/>
  <c r="K4835"/>
  <c r="X4834"/>
  <c r="L4834"/>
  <c r="K4834"/>
  <c r="X4833"/>
  <c r="L4833"/>
  <c r="K4833"/>
  <c r="X4832"/>
  <c r="L4832"/>
  <c r="K4832"/>
  <c r="X4831"/>
  <c r="L4831"/>
  <c r="K4831"/>
  <c r="X4830"/>
  <c r="L4830"/>
  <c r="K4830"/>
  <c r="X4829"/>
  <c r="L4829"/>
  <c r="K4829"/>
  <c r="X4828"/>
  <c r="L4828"/>
  <c r="K4828"/>
  <c r="X4827"/>
  <c r="L4827"/>
  <c r="K4827"/>
  <c r="X4826"/>
  <c r="L4826"/>
  <c r="K4826"/>
  <c r="X4825"/>
  <c r="L4825"/>
  <c r="K4825"/>
  <c r="X4824"/>
  <c r="L4824"/>
  <c r="K4824"/>
  <c r="X4823"/>
  <c r="L4823"/>
  <c r="K4823"/>
  <c r="X4822"/>
  <c r="L4822"/>
  <c r="K4822"/>
  <c r="X4821"/>
  <c r="L4821"/>
  <c r="K4821"/>
  <c r="X4820"/>
  <c r="L4820"/>
  <c r="K4820"/>
  <c r="X4819"/>
  <c r="L4819"/>
  <c r="K4819"/>
  <c r="X4818"/>
  <c r="L4818"/>
  <c r="K4818"/>
  <c r="X4817"/>
  <c r="L4817"/>
  <c r="K4817"/>
  <c r="X4816"/>
  <c r="L4816"/>
  <c r="K4816"/>
  <c r="X4815"/>
  <c r="L4815"/>
  <c r="K4815"/>
  <c r="X4814"/>
  <c r="L4814"/>
  <c r="K4814"/>
  <c r="X4813"/>
  <c r="L4813"/>
  <c r="K4813"/>
  <c r="X4812"/>
  <c r="L4812"/>
  <c r="K4812"/>
  <c r="X4811"/>
  <c r="L4811"/>
  <c r="K4811"/>
  <c r="X4810"/>
  <c r="L4810"/>
  <c r="K4810"/>
  <c r="X4809"/>
  <c r="L4809"/>
  <c r="K4809"/>
  <c r="X4808"/>
  <c r="L4808"/>
  <c r="K4808"/>
  <c r="X4807"/>
  <c r="L4807"/>
  <c r="K4807"/>
  <c r="X4806"/>
  <c r="L4806"/>
  <c r="K4806"/>
  <c r="X4805"/>
  <c r="L4805"/>
  <c r="K4805"/>
  <c r="X4804"/>
  <c r="L4804"/>
  <c r="K4804"/>
  <c r="X4803"/>
  <c r="L4803"/>
  <c r="K4803"/>
  <c r="X4802"/>
  <c r="L4802"/>
  <c r="K4802"/>
  <c r="X4801"/>
  <c r="L4801"/>
  <c r="K4801"/>
  <c r="X4800"/>
  <c r="L4800"/>
  <c r="K4800"/>
  <c r="X4799"/>
  <c r="L4799"/>
  <c r="K4799"/>
  <c r="X4798"/>
  <c r="L4798"/>
  <c r="K4798"/>
  <c r="X4797"/>
  <c r="L4797"/>
  <c r="K4797"/>
  <c r="X4796"/>
  <c r="L4796"/>
  <c r="K4796"/>
  <c r="X4795"/>
  <c r="L4795"/>
  <c r="K4795"/>
  <c r="X4794"/>
  <c r="L4794"/>
  <c r="K4794"/>
  <c r="X4793"/>
  <c r="L4793"/>
  <c r="K4793"/>
  <c r="X4792"/>
  <c r="L4792"/>
  <c r="K4792"/>
  <c r="X4791"/>
  <c r="L4791"/>
  <c r="K4791"/>
  <c r="X4790"/>
  <c r="L4790"/>
  <c r="K4790"/>
  <c r="X4789"/>
  <c r="L4789"/>
  <c r="K4789"/>
  <c r="X4788"/>
  <c r="L4788"/>
  <c r="K4788"/>
  <c r="X4787"/>
  <c r="L4787"/>
  <c r="K4787"/>
  <c r="X4786"/>
  <c r="L4786"/>
  <c r="K4786"/>
  <c r="X4785"/>
  <c r="L4785"/>
  <c r="K4785"/>
  <c r="X4784"/>
  <c r="L4784"/>
  <c r="K4784"/>
  <c r="X4783"/>
  <c r="L4783"/>
  <c r="K4783"/>
  <c r="X4782"/>
  <c r="L4782"/>
  <c r="K4782"/>
  <c r="X4781"/>
  <c r="L4781"/>
  <c r="K4781"/>
  <c r="X4780"/>
  <c r="L4780"/>
  <c r="K4780"/>
  <c r="X4779"/>
  <c r="L4779"/>
  <c r="K4779"/>
  <c r="X4778"/>
  <c r="L4778"/>
  <c r="K4778"/>
  <c r="X4777"/>
  <c r="L4777"/>
  <c r="K4777"/>
  <c r="X4776"/>
  <c r="L4776"/>
  <c r="K4776"/>
  <c r="X4775"/>
  <c r="L4775"/>
  <c r="K4775"/>
  <c r="X4774"/>
  <c r="L4774"/>
  <c r="K4774"/>
  <c r="X4773"/>
  <c r="L4773"/>
  <c r="K4773"/>
  <c r="X4772"/>
  <c r="L4772"/>
  <c r="K4772"/>
  <c r="X4771"/>
  <c r="L4771"/>
  <c r="K4771"/>
  <c r="X4770"/>
  <c r="L4770"/>
  <c r="K4770"/>
  <c r="X4769"/>
  <c r="L4769"/>
  <c r="K4769"/>
  <c r="X4768"/>
  <c r="L4768"/>
  <c r="K4768"/>
  <c r="X4767"/>
  <c r="L4767"/>
  <c r="K4767"/>
  <c r="X4766"/>
  <c r="L4766"/>
  <c r="K4766"/>
  <c r="X4765"/>
  <c r="L4765"/>
  <c r="K4765"/>
  <c r="X4764"/>
  <c r="L4764"/>
  <c r="K4764"/>
  <c r="X4763"/>
  <c r="L4763"/>
  <c r="K4763"/>
  <c r="X4762"/>
  <c r="L4762"/>
  <c r="K4762"/>
  <c r="X4761"/>
  <c r="L4761"/>
  <c r="K4761"/>
  <c r="X4760"/>
  <c r="L4760"/>
  <c r="K4760"/>
  <c r="X4759"/>
  <c r="L4759"/>
  <c r="K4759"/>
  <c r="X4758"/>
  <c r="L4758"/>
  <c r="K4758"/>
  <c r="X4757"/>
  <c r="L4757"/>
  <c r="K4757"/>
  <c r="X4756"/>
  <c r="L4756"/>
  <c r="K4756"/>
  <c r="X4755"/>
  <c r="L4755"/>
  <c r="K4755"/>
  <c r="X4754"/>
  <c r="L4754"/>
  <c r="K4754"/>
  <c r="X4753"/>
  <c r="L4753"/>
  <c r="K4753"/>
  <c r="X4752"/>
  <c r="L4752"/>
  <c r="K4752"/>
  <c r="X4751"/>
  <c r="L4751"/>
  <c r="K4751"/>
  <c r="X4750"/>
  <c r="L4750"/>
  <c r="K4750"/>
  <c r="X4749"/>
  <c r="L4749"/>
  <c r="K4749"/>
  <c r="X4748"/>
  <c r="L4748"/>
  <c r="K4748"/>
  <c r="X4747"/>
  <c r="L4747"/>
  <c r="K4747"/>
  <c r="X4746"/>
  <c r="L4746"/>
  <c r="K4746"/>
  <c r="X4745"/>
  <c r="L4745"/>
  <c r="K4745"/>
  <c r="X4744"/>
  <c r="L4744"/>
  <c r="K4744"/>
  <c r="X4743"/>
  <c r="L4743"/>
  <c r="K4743"/>
  <c r="X4742"/>
  <c r="L4742"/>
  <c r="K4742"/>
  <c r="X4741"/>
  <c r="L4741"/>
  <c r="K4741"/>
  <c r="X4740"/>
  <c r="L4740"/>
  <c r="K4740"/>
  <c r="X4739"/>
  <c r="L4739"/>
  <c r="K4739"/>
  <c r="X4738"/>
  <c r="L4738"/>
  <c r="K4738"/>
  <c r="X4737"/>
  <c r="L4737"/>
  <c r="K4737"/>
  <c r="X4736"/>
  <c r="L4736"/>
  <c r="K4736"/>
  <c r="X4735"/>
  <c r="L4735"/>
  <c r="K4735"/>
  <c r="X4734"/>
  <c r="L4734"/>
  <c r="K4734"/>
  <c r="X4733"/>
  <c r="L4733"/>
  <c r="K4733"/>
  <c r="X4732"/>
  <c r="L4732"/>
  <c r="K4732"/>
  <c r="X4731"/>
  <c r="L4731"/>
  <c r="K4731"/>
  <c r="X4730"/>
  <c r="L4730"/>
  <c r="K4730"/>
  <c r="X4729"/>
  <c r="L4729"/>
  <c r="K4729"/>
  <c r="X4728"/>
  <c r="L4728"/>
  <c r="K4728"/>
  <c r="X4727"/>
  <c r="L4727"/>
  <c r="K4727"/>
  <c r="X4726"/>
  <c r="L4726"/>
  <c r="K4726"/>
  <c r="X4725"/>
  <c r="L4725"/>
  <c r="K4725"/>
  <c r="X4724"/>
  <c r="L4724"/>
  <c r="K4724"/>
  <c r="X4723"/>
  <c r="L4723"/>
  <c r="K4723"/>
  <c r="X4722"/>
  <c r="L4722"/>
  <c r="K4722"/>
  <c r="X4721"/>
  <c r="L4721"/>
  <c r="K4721"/>
  <c r="X4720"/>
  <c r="L4720"/>
  <c r="K4720"/>
  <c r="X4719"/>
  <c r="L4719"/>
  <c r="K4719"/>
  <c r="X4718"/>
  <c r="L4718"/>
  <c r="K4718"/>
  <c r="X4717"/>
  <c r="L4717"/>
  <c r="K4717"/>
  <c r="X4716"/>
  <c r="L4716"/>
  <c r="K4716"/>
  <c r="X4715"/>
  <c r="L4715"/>
  <c r="K4715"/>
  <c r="X4714"/>
  <c r="L4714"/>
  <c r="K4714"/>
  <c r="X4713"/>
  <c r="L4713"/>
  <c r="K4713"/>
  <c r="X4712"/>
  <c r="L4712"/>
  <c r="K4712"/>
  <c r="X4711"/>
  <c r="L4711"/>
  <c r="K4711"/>
  <c r="X4710"/>
  <c r="L4710"/>
  <c r="K4710"/>
  <c r="X4709"/>
  <c r="L4709"/>
  <c r="K4709"/>
  <c r="X4708"/>
  <c r="L4708"/>
  <c r="K4708"/>
  <c r="X4707"/>
  <c r="L4707"/>
  <c r="K4707"/>
  <c r="X4706"/>
  <c r="L4706"/>
  <c r="K4706"/>
  <c r="X4705"/>
  <c r="L4705"/>
  <c r="K4705"/>
  <c r="X4704"/>
  <c r="L4704"/>
  <c r="K4704"/>
  <c r="X4703"/>
  <c r="L4703"/>
  <c r="K4703"/>
  <c r="X4702"/>
  <c r="L4702"/>
  <c r="K4702"/>
  <c r="X4701"/>
  <c r="L4701"/>
  <c r="K4701"/>
  <c r="X4700"/>
  <c r="L4700"/>
  <c r="K4700"/>
  <c r="X4699"/>
  <c r="L4699"/>
  <c r="K4699"/>
  <c r="X4698"/>
  <c r="L4698"/>
  <c r="K4698"/>
  <c r="X4697"/>
  <c r="L4697"/>
  <c r="K4697"/>
  <c r="X4696"/>
  <c r="L4696"/>
  <c r="K4696"/>
  <c r="X4695"/>
  <c r="L4695"/>
  <c r="K4695"/>
  <c r="X4694"/>
  <c r="L4694"/>
  <c r="K4694"/>
  <c r="X4693"/>
  <c r="L4693"/>
  <c r="K4693"/>
  <c r="X4692"/>
  <c r="L4692"/>
  <c r="K4692"/>
  <c r="X4691"/>
  <c r="L4691"/>
  <c r="K4691"/>
  <c r="X4690"/>
  <c r="L4690"/>
  <c r="K4690"/>
  <c r="X4689"/>
  <c r="L4689"/>
  <c r="K4689"/>
  <c r="X4688"/>
  <c r="L4688"/>
  <c r="K4688"/>
  <c r="X4687"/>
  <c r="L4687"/>
  <c r="K4687"/>
  <c r="X4686"/>
  <c r="L4686"/>
  <c r="K4686"/>
  <c r="X4685"/>
  <c r="L4685"/>
  <c r="K4685"/>
  <c r="X4684"/>
  <c r="L4684"/>
  <c r="K4684"/>
  <c r="X4683"/>
  <c r="L4683"/>
  <c r="K4683"/>
  <c r="X4682"/>
  <c r="L4682"/>
  <c r="K4682"/>
  <c r="X4681"/>
  <c r="L4681"/>
  <c r="K4681"/>
  <c r="X4680"/>
  <c r="L4680"/>
  <c r="K4680"/>
  <c r="X4679"/>
  <c r="L4679"/>
  <c r="K4679"/>
  <c r="X4678"/>
  <c r="L4678"/>
  <c r="K4678"/>
  <c r="X4677"/>
  <c r="L4677"/>
  <c r="K4677"/>
  <c r="X4676"/>
  <c r="L4676"/>
  <c r="K4676"/>
  <c r="X4675"/>
  <c r="L4675"/>
  <c r="K4675"/>
  <c r="X4674"/>
  <c r="L4674"/>
  <c r="K4674"/>
  <c r="X4673"/>
  <c r="L4673"/>
  <c r="K4673"/>
  <c r="X4672"/>
  <c r="L4672"/>
  <c r="K4672"/>
  <c r="X4671"/>
  <c r="L4671"/>
  <c r="K4671"/>
  <c r="X4670"/>
  <c r="L4670"/>
  <c r="K4670"/>
  <c r="X4669"/>
  <c r="L4669"/>
  <c r="K4669"/>
  <c r="X4668"/>
  <c r="L4668"/>
  <c r="K4668"/>
  <c r="X4667"/>
  <c r="L4667"/>
  <c r="K4667"/>
  <c r="X4666"/>
  <c r="L4666"/>
  <c r="K4666"/>
  <c r="X4665"/>
  <c r="L4665"/>
  <c r="K4665"/>
  <c r="X4664"/>
  <c r="L4664"/>
  <c r="K4664"/>
  <c r="X4663"/>
  <c r="L4663"/>
  <c r="K4663"/>
  <c r="X4662"/>
  <c r="L4662"/>
  <c r="K4662"/>
  <c r="X4661"/>
  <c r="L4661"/>
  <c r="K4661"/>
  <c r="X4660"/>
  <c r="L4660"/>
  <c r="K4660"/>
  <c r="X4659"/>
  <c r="L4659"/>
  <c r="K4659"/>
  <c r="X4658"/>
  <c r="L4658"/>
  <c r="K4658"/>
  <c r="X4657"/>
  <c r="L4657"/>
  <c r="K4657"/>
  <c r="X4656"/>
  <c r="L4656"/>
  <c r="K4656"/>
  <c r="X4655"/>
  <c r="L4655"/>
  <c r="K4655"/>
  <c r="X4654"/>
  <c r="L4654"/>
  <c r="K4654"/>
  <c r="X4653"/>
  <c r="L4653"/>
  <c r="K4653"/>
  <c r="X4652"/>
  <c r="L4652"/>
  <c r="K4652"/>
  <c r="X4651"/>
  <c r="L4651"/>
  <c r="K4651"/>
  <c r="X4650"/>
  <c r="L4650"/>
  <c r="K4650"/>
  <c r="X4649"/>
  <c r="L4649"/>
  <c r="K4649"/>
  <c r="X4648"/>
  <c r="L4648"/>
  <c r="K4648"/>
  <c r="X4647"/>
  <c r="L4647"/>
  <c r="K4647"/>
  <c r="X4646"/>
  <c r="L4646"/>
  <c r="K4646"/>
  <c r="X4645"/>
  <c r="L4645"/>
  <c r="K4645"/>
  <c r="X4644"/>
  <c r="L4644"/>
  <c r="K4644"/>
  <c r="X4643"/>
  <c r="L4643"/>
  <c r="K4643"/>
  <c r="X4642"/>
  <c r="L4642"/>
  <c r="K4642"/>
  <c r="X4641"/>
  <c r="L4641"/>
  <c r="K4641"/>
  <c r="X4640"/>
  <c r="L4640"/>
  <c r="K4640"/>
  <c r="X4639"/>
  <c r="L4639"/>
  <c r="K4639"/>
  <c r="X4638"/>
  <c r="L4638"/>
  <c r="K4638"/>
  <c r="X4637"/>
  <c r="L4637"/>
  <c r="K4637"/>
  <c r="X4636"/>
  <c r="L4636"/>
  <c r="K4636"/>
  <c r="X4635"/>
  <c r="L4635"/>
  <c r="K4635"/>
  <c r="X4634"/>
  <c r="L4634"/>
  <c r="K4634"/>
  <c r="X4633"/>
  <c r="L4633"/>
  <c r="K4633"/>
  <c r="X4632"/>
  <c r="L4632"/>
  <c r="K4632"/>
  <c r="X4631"/>
  <c r="L4631"/>
  <c r="K4631"/>
  <c r="X4630"/>
  <c r="L4630"/>
  <c r="K4630"/>
  <c r="X4629"/>
  <c r="L4629"/>
  <c r="K4629"/>
  <c r="X4628"/>
  <c r="L4628"/>
  <c r="K4628"/>
  <c r="X4627"/>
  <c r="L4627"/>
  <c r="K4627"/>
  <c r="X4626"/>
  <c r="L4626"/>
  <c r="K4626"/>
  <c r="X4625"/>
  <c r="L4625"/>
  <c r="K4625"/>
  <c r="X4624"/>
  <c r="L4624"/>
  <c r="K4624"/>
  <c r="X4623"/>
  <c r="L4623"/>
  <c r="K4623"/>
  <c r="X4622"/>
  <c r="L4622"/>
  <c r="K4622"/>
  <c r="X4621"/>
  <c r="L4621"/>
  <c r="K4621"/>
  <c r="X4620"/>
  <c r="L4620"/>
  <c r="K4620"/>
  <c r="X4619"/>
  <c r="L4619"/>
  <c r="K4619"/>
  <c r="X4618"/>
  <c r="L4618"/>
  <c r="K4618"/>
  <c r="X4617"/>
  <c r="L4617"/>
  <c r="K4617"/>
  <c r="X4616"/>
  <c r="L4616"/>
  <c r="K4616"/>
  <c r="X4615"/>
  <c r="L4615"/>
  <c r="K4615"/>
  <c r="X4614"/>
  <c r="L4614"/>
  <c r="K4614"/>
  <c r="X4613"/>
  <c r="L4613"/>
  <c r="K4613"/>
  <c r="X4612"/>
  <c r="L4612"/>
  <c r="K4612"/>
  <c r="X4611"/>
  <c r="L4611"/>
  <c r="K4611"/>
  <c r="X4610"/>
  <c r="L4610"/>
  <c r="K4610"/>
  <c r="X4609"/>
  <c r="L4609"/>
  <c r="K4609"/>
  <c r="X4608"/>
  <c r="L4608"/>
  <c r="K4608"/>
  <c r="X4607"/>
  <c r="L4607"/>
  <c r="K4607"/>
  <c r="X4606"/>
  <c r="L4606"/>
  <c r="K4606"/>
  <c r="X4605"/>
  <c r="L4605"/>
  <c r="K4605"/>
  <c r="X4604"/>
  <c r="L4604"/>
  <c r="K4604"/>
  <c r="X4603"/>
  <c r="L4603"/>
  <c r="K4603"/>
  <c r="X4602"/>
  <c r="L4602"/>
  <c r="K4602"/>
  <c r="X4601"/>
  <c r="L4601"/>
  <c r="K4601"/>
  <c r="X4600"/>
  <c r="L4600"/>
  <c r="K4600"/>
  <c r="X4599"/>
  <c r="L4599"/>
  <c r="K4599"/>
  <c r="X4598"/>
  <c r="L4598"/>
  <c r="K4598"/>
  <c r="X4597"/>
  <c r="L4597"/>
  <c r="K4597"/>
  <c r="X4596"/>
  <c r="L4596"/>
  <c r="K4596"/>
  <c r="X4595"/>
  <c r="L4595"/>
  <c r="K4595"/>
  <c r="X4594"/>
  <c r="L4594"/>
  <c r="K4594"/>
  <c r="X4593"/>
  <c r="L4593"/>
  <c r="K4593"/>
  <c r="X4592"/>
  <c r="L4592"/>
  <c r="K4592"/>
  <c r="X4591"/>
  <c r="L4591"/>
  <c r="K4591"/>
  <c r="X4590"/>
  <c r="L4590"/>
  <c r="K4590"/>
  <c r="X4589"/>
  <c r="L4589"/>
  <c r="K4589"/>
  <c r="X4588"/>
  <c r="L4588"/>
  <c r="K4588"/>
  <c r="X4587"/>
  <c r="L4587"/>
  <c r="K4587"/>
  <c r="X4586"/>
  <c r="L4586"/>
  <c r="K4586"/>
  <c r="X4585"/>
  <c r="L4585"/>
  <c r="K4585"/>
  <c r="X4584"/>
  <c r="L4584"/>
  <c r="K4584"/>
  <c r="X4583"/>
  <c r="L4583"/>
  <c r="K4583"/>
  <c r="X4582"/>
  <c r="L4582"/>
  <c r="K4582"/>
  <c r="X4581"/>
  <c r="L4581"/>
  <c r="K4581"/>
  <c r="X4580"/>
  <c r="L4580"/>
  <c r="K4580"/>
  <c r="X4579"/>
  <c r="L4579"/>
  <c r="K4579"/>
  <c r="X4578"/>
  <c r="L4578"/>
  <c r="K4578"/>
  <c r="X4577"/>
  <c r="L4577"/>
  <c r="K4577"/>
  <c r="X4576"/>
  <c r="L4576"/>
  <c r="K4576"/>
  <c r="X4575"/>
  <c r="L4575"/>
  <c r="K4575"/>
  <c r="X4574"/>
  <c r="L4574"/>
  <c r="K4574"/>
  <c r="X4573"/>
  <c r="L4573"/>
  <c r="K4573"/>
  <c r="X4572"/>
  <c r="L4572"/>
  <c r="K4572"/>
  <c r="X4571"/>
  <c r="L4571"/>
  <c r="K4571"/>
  <c r="X4570"/>
  <c r="L4570"/>
  <c r="K4570"/>
  <c r="X4569"/>
  <c r="L4569"/>
  <c r="K4569"/>
  <c r="X4568"/>
  <c r="L4568"/>
  <c r="K4568"/>
  <c r="X4567"/>
  <c r="L4567"/>
  <c r="K4567"/>
  <c r="X4566"/>
  <c r="L4566"/>
  <c r="K4566"/>
  <c r="X4565"/>
  <c r="L4565"/>
  <c r="K4565"/>
  <c r="X4564"/>
  <c r="L4564"/>
  <c r="K4564"/>
  <c r="X4563"/>
  <c r="L4563"/>
  <c r="K4563"/>
  <c r="X4562"/>
  <c r="L4562"/>
  <c r="K4562"/>
  <c r="X4561"/>
  <c r="L4561"/>
  <c r="K4561"/>
  <c r="X4560"/>
  <c r="L4560"/>
  <c r="K4560"/>
  <c r="X4559"/>
  <c r="L4559"/>
  <c r="K4559"/>
  <c r="X4558"/>
  <c r="L4558"/>
  <c r="K4558"/>
  <c r="X4557"/>
  <c r="L4557"/>
  <c r="K4557"/>
  <c r="X4556"/>
  <c r="L4556"/>
  <c r="K4556"/>
  <c r="X4555"/>
  <c r="L4555"/>
  <c r="K4555"/>
  <c r="X4554"/>
  <c r="L4554"/>
  <c r="K4554"/>
  <c r="X4553"/>
  <c r="L4553"/>
  <c r="K4553"/>
  <c r="X4552"/>
  <c r="L4552"/>
  <c r="K4552"/>
  <c r="X4551"/>
  <c r="L4551"/>
  <c r="K4551"/>
  <c r="X4550"/>
  <c r="L4550"/>
  <c r="K4550"/>
  <c r="X4549"/>
  <c r="L4549"/>
  <c r="K4549"/>
  <c r="X4548"/>
  <c r="L4548"/>
  <c r="K4548"/>
  <c r="X4547"/>
  <c r="L4547"/>
  <c r="K4547"/>
  <c r="X4546"/>
  <c r="L4546"/>
  <c r="K4546"/>
  <c r="X4545"/>
  <c r="L4545"/>
  <c r="K4545"/>
  <c r="X4544"/>
  <c r="L4544"/>
  <c r="K4544"/>
  <c r="X4543"/>
  <c r="L4543"/>
  <c r="K4543"/>
  <c r="X4542"/>
  <c r="L4542"/>
  <c r="K4542"/>
  <c r="X4541"/>
  <c r="L4541"/>
  <c r="K4541"/>
  <c r="X4540"/>
  <c r="L4540"/>
  <c r="K4540"/>
  <c r="X4539"/>
  <c r="L4539"/>
  <c r="K4539"/>
  <c r="X4538"/>
  <c r="L4538"/>
  <c r="K4538"/>
  <c r="X4537"/>
  <c r="L4537"/>
  <c r="K4537"/>
  <c r="X4536"/>
  <c r="L4536"/>
  <c r="K4536"/>
  <c r="X4535"/>
  <c r="L4535"/>
  <c r="K4535"/>
  <c r="X4534"/>
  <c r="L4534"/>
  <c r="K4534"/>
  <c r="X4533"/>
  <c r="L4533"/>
  <c r="K4533"/>
  <c r="X4532"/>
  <c r="L4532"/>
  <c r="K4532"/>
  <c r="X4531"/>
  <c r="L4531"/>
  <c r="K4531"/>
  <c r="X4530"/>
  <c r="L4530"/>
  <c r="K4530"/>
  <c r="X4529"/>
  <c r="L4529"/>
  <c r="K4529"/>
  <c r="X4528"/>
  <c r="L4528"/>
  <c r="K4528"/>
  <c r="X4527"/>
  <c r="L4527"/>
  <c r="K4527"/>
  <c r="X4526"/>
  <c r="L4526"/>
  <c r="K4526"/>
  <c r="X4525"/>
  <c r="L4525"/>
  <c r="K4525"/>
  <c r="X4524"/>
  <c r="L4524"/>
  <c r="K4524"/>
  <c r="X4523"/>
  <c r="L4523"/>
  <c r="K4523"/>
  <c r="X4522"/>
  <c r="L4522"/>
  <c r="K4522"/>
  <c r="X4521"/>
  <c r="L4521"/>
  <c r="K4521"/>
  <c r="X4520"/>
  <c r="L4520"/>
  <c r="K4520"/>
  <c r="X4519"/>
  <c r="L4519"/>
  <c r="K4519"/>
  <c r="X4518"/>
  <c r="L4518"/>
  <c r="K4518"/>
  <c r="X4517"/>
  <c r="L4517"/>
  <c r="K4517"/>
  <c r="X4516"/>
  <c r="L4516"/>
  <c r="K4516"/>
  <c r="X4515"/>
  <c r="L4515"/>
  <c r="K4515"/>
  <c r="X4514"/>
  <c r="L4514"/>
  <c r="K4514"/>
  <c r="X4513"/>
  <c r="L4513"/>
  <c r="K4513"/>
  <c r="X4512"/>
  <c r="L4512"/>
  <c r="K4512"/>
  <c r="X4511"/>
  <c r="L4511"/>
  <c r="K4511"/>
  <c r="X4510"/>
  <c r="L4510"/>
  <c r="K4510"/>
  <c r="X4509"/>
  <c r="L4509"/>
  <c r="K4509"/>
  <c r="X4508"/>
  <c r="L4508"/>
  <c r="K4508"/>
  <c r="X4507"/>
  <c r="L4507"/>
  <c r="K4507"/>
  <c r="X4506"/>
  <c r="L4506"/>
  <c r="K4506"/>
  <c r="X4505"/>
  <c r="L4505"/>
  <c r="K4505"/>
  <c r="X4504"/>
  <c r="L4504"/>
  <c r="K4504"/>
  <c r="X4503"/>
  <c r="L4503"/>
  <c r="K4503"/>
  <c r="X4502"/>
  <c r="L4502"/>
  <c r="K4502"/>
  <c r="X4501"/>
  <c r="L4501"/>
  <c r="K4501"/>
  <c r="X4500"/>
  <c r="L4500"/>
  <c r="K4500"/>
  <c r="X4499"/>
  <c r="L4499"/>
  <c r="K4499"/>
  <c r="X4498"/>
  <c r="L4498"/>
  <c r="K4498"/>
  <c r="X4497"/>
  <c r="L4497"/>
  <c r="K4497"/>
  <c r="X4496"/>
  <c r="L4496"/>
  <c r="K4496"/>
  <c r="X4495"/>
  <c r="L4495"/>
  <c r="K4495"/>
  <c r="X4494"/>
  <c r="L4494"/>
  <c r="K4494"/>
  <c r="X4493"/>
  <c r="L4493"/>
  <c r="K4493"/>
  <c r="X4492"/>
  <c r="L4492"/>
  <c r="K4492"/>
  <c r="X4491"/>
  <c r="L4491"/>
  <c r="K4491"/>
  <c r="X4490"/>
  <c r="L4490"/>
  <c r="K4490"/>
  <c r="X4489"/>
  <c r="L4489"/>
  <c r="K4489"/>
  <c r="X4488"/>
  <c r="L4488"/>
  <c r="K4488"/>
  <c r="X4487"/>
  <c r="L4487"/>
  <c r="K4487"/>
  <c r="X4486"/>
  <c r="L4486"/>
  <c r="K4486"/>
  <c r="X4485"/>
  <c r="L4485"/>
  <c r="K4485"/>
  <c r="X4484"/>
  <c r="L4484"/>
  <c r="K4484"/>
  <c r="X4483"/>
  <c r="L4483"/>
  <c r="K4483"/>
  <c r="X4482"/>
  <c r="L4482"/>
  <c r="K4482"/>
  <c r="X4481"/>
  <c r="L4481"/>
  <c r="K4481"/>
  <c r="X4480"/>
  <c r="L4480"/>
  <c r="K4480"/>
  <c r="X4479"/>
  <c r="L4479"/>
  <c r="K4479"/>
  <c r="X4478"/>
  <c r="L4478"/>
  <c r="K4478"/>
  <c r="X4477"/>
  <c r="L4477"/>
  <c r="K4477"/>
  <c r="X4476"/>
  <c r="L4476"/>
  <c r="K4476"/>
  <c r="X4475"/>
  <c r="L4475"/>
  <c r="K4475"/>
  <c r="X4474"/>
  <c r="L4474"/>
  <c r="K4474"/>
  <c r="X4473"/>
  <c r="L4473"/>
  <c r="K4473"/>
  <c r="X4472"/>
  <c r="L4472"/>
  <c r="K4472"/>
  <c r="X4471"/>
  <c r="L4471"/>
  <c r="K4471"/>
  <c r="X4470"/>
  <c r="L4470"/>
  <c r="K4470"/>
  <c r="X4469"/>
  <c r="L4469"/>
  <c r="K4469"/>
  <c r="X4468"/>
  <c r="L4468"/>
  <c r="K4468"/>
  <c r="X4467"/>
  <c r="L4467"/>
  <c r="K4467"/>
  <c r="X4466"/>
  <c r="L4466"/>
  <c r="K4466"/>
  <c r="X4465"/>
  <c r="L4465"/>
  <c r="K4465"/>
  <c r="X4464"/>
  <c r="L4464"/>
  <c r="K4464"/>
  <c r="X4463"/>
  <c r="L4463"/>
  <c r="K4463"/>
  <c r="X4462"/>
  <c r="L4462"/>
  <c r="K4462"/>
  <c r="X4461"/>
  <c r="L4461"/>
  <c r="K4461"/>
  <c r="X4460"/>
  <c r="L4460"/>
  <c r="K4460"/>
  <c r="X4459"/>
  <c r="L4459"/>
  <c r="K4459"/>
  <c r="X4458"/>
  <c r="L4458"/>
  <c r="K4458"/>
  <c r="X4457"/>
  <c r="L4457"/>
  <c r="K4457"/>
  <c r="X4456"/>
  <c r="L4456"/>
  <c r="K4456"/>
  <c r="X4455"/>
  <c r="L4455"/>
  <c r="K4455"/>
  <c r="X4454"/>
  <c r="L4454"/>
  <c r="K4454"/>
  <c r="X4453"/>
  <c r="L4453"/>
  <c r="K4453"/>
  <c r="X4452"/>
  <c r="L4452"/>
  <c r="K4452"/>
  <c r="X4451"/>
  <c r="L4451"/>
  <c r="K4451"/>
  <c r="X4450"/>
  <c r="L4450"/>
  <c r="K4450"/>
  <c r="X4449"/>
  <c r="L4449"/>
  <c r="K4449"/>
  <c r="X4448"/>
  <c r="L4448"/>
  <c r="K4448"/>
  <c r="X4447"/>
  <c r="L4447"/>
  <c r="K4447"/>
  <c r="X4446"/>
  <c r="L4446"/>
  <c r="K4446"/>
  <c r="X4445"/>
  <c r="L4445"/>
  <c r="K4445"/>
  <c r="X4444"/>
  <c r="L4444"/>
  <c r="K4444"/>
  <c r="X4443"/>
  <c r="L4443"/>
  <c r="K4443"/>
  <c r="X4442"/>
  <c r="L4442"/>
  <c r="K4442"/>
  <c r="X4441"/>
  <c r="L4441"/>
  <c r="K4441"/>
  <c r="X4440"/>
  <c r="L4440"/>
  <c r="K4440"/>
  <c r="X4439"/>
  <c r="L4439"/>
  <c r="K4439"/>
  <c r="X4438"/>
  <c r="L4438"/>
  <c r="K4438"/>
  <c r="X4437"/>
  <c r="L4437"/>
  <c r="K4437"/>
  <c r="X4436"/>
  <c r="L4436"/>
  <c r="K4436"/>
  <c r="X4435"/>
  <c r="L4435"/>
  <c r="K4435"/>
  <c r="X4434"/>
  <c r="L4434"/>
  <c r="K4434"/>
  <c r="X4433"/>
  <c r="L4433"/>
  <c r="K4433"/>
  <c r="X4432"/>
  <c r="L4432"/>
  <c r="K4432"/>
  <c r="X4431"/>
  <c r="L4431"/>
  <c r="K4431"/>
  <c r="X4430"/>
  <c r="L4430"/>
  <c r="K4430"/>
  <c r="X4429"/>
  <c r="L4429"/>
  <c r="K4429"/>
  <c r="X4428"/>
  <c r="L4428"/>
  <c r="K4428"/>
  <c r="X4427"/>
  <c r="L4427"/>
  <c r="K4427"/>
  <c r="X4426"/>
  <c r="L4426"/>
  <c r="K4426"/>
  <c r="X4425"/>
  <c r="L4425"/>
  <c r="K4425"/>
  <c r="X4424"/>
  <c r="L4424"/>
  <c r="K4424"/>
  <c r="X4423"/>
  <c r="L4423"/>
  <c r="K4423"/>
  <c r="X4422"/>
  <c r="L4422"/>
  <c r="K4422"/>
  <c r="X4421"/>
  <c r="L4421"/>
  <c r="K4421"/>
  <c r="X4420"/>
  <c r="L4420"/>
  <c r="K4420"/>
  <c r="X4419"/>
  <c r="L4419"/>
  <c r="K4419"/>
  <c r="X4418"/>
  <c r="L4418"/>
  <c r="K4418"/>
  <c r="X4417"/>
  <c r="L4417"/>
  <c r="K4417"/>
  <c r="X4416"/>
  <c r="L4416"/>
  <c r="K4416"/>
  <c r="X4415"/>
  <c r="L4415"/>
  <c r="K4415"/>
  <c r="X4414"/>
  <c r="L4414"/>
  <c r="K4414"/>
  <c r="X4413"/>
  <c r="L4413"/>
  <c r="K4413"/>
  <c r="X4412"/>
  <c r="L4412"/>
  <c r="K4412"/>
  <c r="X4411"/>
  <c r="L4411"/>
  <c r="K4411"/>
  <c r="X4410"/>
  <c r="L4410"/>
  <c r="K4410"/>
  <c r="X4409"/>
  <c r="L4409"/>
  <c r="K4409"/>
  <c r="X4408"/>
  <c r="L4408"/>
  <c r="K4408"/>
  <c r="X4407"/>
  <c r="L4407"/>
  <c r="K4407"/>
  <c r="X4406"/>
  <c r="L4406"/>
  <c r="K4406"/>
  <c r="X4405"/>
  <c r="L4405"/>
  <c r="K4405"/>
  <c r="X4404"/>
  <c r="L4404"/>
  <c r="K4404"/>
  <c r="X4403"/>
  <c r="L4403"/>
  <c r="K4403"/>
  <c r="X4402"/>
  <c r="L4402"/>
  <c r="K4402"/>
  <c r="X4401"/>
  <c r="L4401"/>
  <c r="K4401"/>
  <c r="X4400"/>
  <c r="L4400"/>
  <c r="K4400"/>
  <c r="X4399"/>
  <c r="L4399"/>
  <c r="K4399"/>
  <c r="X4398"/>
  <c r="L4398"/>
  <c r="K4398"/>
  <c r="X4397"/>
  <c r="L4397"/>
  <c r="K4397"/>
  <c r="X4396"/>
  <c r="L4396"/>
  <c r="K4396"/>
  <c r="X4395"/>
  <c r="L4395"/>
  <c r="K4395"/>
  <c r="X4394"/>
  <c r="L4394"/>
  <c r="K4394"/>
  <c r="X4393"/>
  <c r="L4393"/>
  <c r="K4393"/>
  <c r="X4392"/>
  <c r="L4392"/>
  <c r="K4392"/>
  <c r="X4391"/>
  <c r="L4391"/>
  <c r="K4391"/>
  <c r="X4390"/>
  <c r="L4390"/>
  <c r="K4390"/>
  <c r="X4389"/>
  <c r="L4389"/>
  <c r="K4389"/>
  <c r="X4388"/>
  <c r="L4388"/>
  <c r="K4388"/>
  <c r="X4387"/>
  <c r="L4387"/>
  <c r="K4387"/>
  <c r="X4386"/>
  <c r="L4386"/>
  <c r="K4386"/>
  <c r="X4385"/>
  <c r="L4385"/>
  <c r="K4385"/>
  <c r="X4384"/>
  <c r="L4384"/>
  <c r="K4384"/>
  <c r="X4383"/>
  <c r="L4383"/>
  <c r="K4383"/>
  <c r="X4382"/>
  <c r="L4382"/>
  <c r="K4382"/>
  <c r="X4381"/>
  <c r="L4381"/>
  <c r="K4381"/>
  <c r="X4380"/>
  <c r="L4380"/>
  <c r="K4380"/>
  <c r="X4379"/>
  <c r="L4379"/>
  <c r="K4379"/>
  <c r="X4378"/>
  <c r="L4378"/>
  <c r="K4378"/>
  <c r="X4377"/>
  <c r="L4377"/>
  <c r="K4377"/>
  <c r="X4376"/>
  <c r="L4376"/>
  <c r="K4376"/>
  <c r="X4375"/>
  <c r="L4375"/>
  <c r="K4375"/>
  <c r="X4374"/>
  <c r="L4374"/>
  <c r="K4374"/>
  <c r="X4373"/>
  <c r="L4373"/>
  <c r="K4373"/>
  <c r="X4372"/>
  <c r="L4372"/>
  <c r="K4372"/>
  <c r="X4371"/>
  <c r="L4371"/>
  <c r="K4371"/>
  <c r="X4370"/>
  <c r="L4370"/>
  <c r="K4370"/>
  <c r="X4369"/>
  <c r="L4369"/>
  <c r="K4369"/>
  <c r="X4368"/>
  <c r="L4368"/>
  <c r="K4368"/>
  <c r="X4367"/>
  <c r="L4367"/>
  <c r="K4367"/>
  <c r="X4366"/>
  <c r="L4366"/>
  <c r="K4366"/>
  <c r="X4365"/>
  <c r="L4365"/>
  <c r="K4365"/>
  <c r="X4364"/>
  <c r="L4364"/>
  <c r="K4364"/>
  <c r="X4363"/>
  <c r="L4363"/>
  <c r="K4363"/>
  <c r="X4362"/>
  <c r="L4362"/>
  <c r="K4362"/>
  <c r="X4361"/>
  <c r="L4361"/>
  <c r="K4361"/>
  <c r="X4360"/>
  <c r="L4360"/>
  <c r="K4360"/>
  <c r="X4359"/>
  <c r="L4359"/>
  <c r="K4359"/>
  <c r="X4358"/>
  <c r="L4358"/>
  <c r="K4358"/>
  <c r="X4357"/>
  <c r="L4357"/>
  <c r="K4357"/>
  <c r="X4356"/>
  <c r="L4356"/>
  <c r="K4356"/>
  <c r="X4355"/>
  <c r="L4355"/>
  <c r="K4355"/>
  <c r="X4354"/>
  <c r="L4354"/>
  <c r="K4354"/>
  <c r="X4353"/>
  <c r="L4353"/>
  <c r="K4353"/>
  <c r="X4352"/>
  <c r="L4352"/>
  <c r="K4352"/>
  <c r="X4351"/>
  <c r="L4351"/>
  <c r="K4351"/>
  <c r="X4350"/>
  <c r="L4350"/>
  <c r="K4350"/>
  <c r="X4349"/>
  <c r="L4349"/>
  <c r="K4349"/>
  <c r="X4348"/>
  <c r="L4348"/>
  <c r="K4348"/>
  <c r="X4347"/>
  <c r="L4347"/>
  <c r="K4347"/>
  <c r="X4346"/>
  <c r="L4346"/>
  <c r="K4346"/>
  <c r="X4345"/>
  <c r="L4345"/>
  <c r="K4345"/>
  <c r="X4344"/>
  <c r="L4344"/>
  <c r="K4344"/>
  <c r="X4343"/>
  <c r="L4343"/>
  <c r="K4343"/>
  <c r="X4342"/>
  <c r="L4342"/>
  <c r="K4342"/>
  <c r="X4341"/>
  <c r="L4341"/>
  <c r="K4341"/>
  <c r="X4340"/>
  <c r="L4340"/>
  <c r="K4340"/>
  <c r="X4339"/>
  <c r="L4339"/>
  <c r="K4339"/>
  <c r="X4338"/>
  <c r="L4338"/>
  <c r="K4338"/>
  <c r="X4337"/>
  <c r="L4337"/>
  <c r="K4337"/>
  <c r="X4336"/>
  <c r="L4336"/>
  <c r="K4336"/>
  <c r="X4335"/>
  <c r="L4335"/>
  <c r="K4335"/>
  <c r="X4334"/>
  <c r="L4334"/>
  <c r="K4334"/>
  <c r="X4333"/>
  <c r="L4333"/>
  <c r="K4333"/>
  <c r="X4332"/>
  <c r="L4332"/>
  <c r="K4332"/>
  <c r="X4331"/>
  <c r="L4331"/>
  <c r="K4331"/>
  <c r="X4330"/>
  <c r="L4330"/>
  <c r="K4330"/>
  <c r="X4329"/>
  <c r="L4329"/>
  <c r="K4329"/>
  <c r="X4328"/>
  <c r="L4328"/>
  <c r="K4328"/>
  <c r="X4327"/>
  <c r="L4327"/>
  <c r="K4327"/>
  <c r="X4326"/>
  <c r="L4326"/>
  <c r="K4326"/>
  <c r="X4325"/>
  <c r="L4325"/>
  <c r="K4325"/>
  <c r="X4324"/>
  <c r="L4324"/>
  <c r="K4324"/>
  <c r="X4323"/>
  <c r="L4323"/>
  <c r="K4323"/>
  <c r="X4322"/>
  <c r="L4322"/>
  <c r="K4322"/>
  <c r="X4321"/>
  <c r="L4321"/>
  <c r="K4321"/>
  <c r="X4320"/>
  <c r="L4320"/>
  <c r="K4320"/>
  <c r="X4319"/>
  <c r="L4319"/>
  <c r="K4319"/>
  <c r="X4318"/>
  <c r="L4318"/>
  <c r="K4318"/>
  <c r="X4317"/>
  <c r="L4317"/>
  <c r="K4317"/>
  <c r="X4316"/>
  <c r="L4316"/>
  <c r="K4316"/>
  <c r="X4315"/>
  <c r="L4315"/>
  <c r="K4315"/>
  <c r="X4314"/>
  <c r="L4314"/>
  <c r="K4314"/>
  <c r="X4313"/>
  <c r="L4313"/>
  <c r="K4313"/>
  <c r="X4312"/>
  <c r="L4312"/>
  <c r="K4312"/>
  <c r="X4311"/>
  <c r="L4311"/>
  <c r="K4311"/>
  <c r="X4310"/>
  <c r="L4310"/>
  <c r="K4310"/>
  <c r="X4309"/>
  <c r="L4309"/>
  <c r="K4309"/>
  <c r="X4308"/>
  <c r="L4308"/>
  <c r="K4308"/>
  <c r="X4307"/>
  <c r="L4307"/>
  <c r="K4307"/>
  <c r="X4306"/>
  <c r="L4306"/>
  <c r="K4306"/>
  <c r="X4305"/>
  <c r="L4305"/>
  <c r="K4305"/>
  <c r="X4304"/>
  <c r="L4304"/>
  <c r="K4304"/>
  <c r="X4303"/>
  <c r="L4303"/>
  <c r="K4303"/>
  <c r="X4302"/>
  <c r="L4302"/>
  <c r="K4302"/>
  <c r="X4301"/>
  <c r="L4301"/>
  <c r="K4301"/>
  <c r="X4300"/>
  <c r="L4300"/>
  <c r="K4300"/>
  <c r="X4299"/>
  <c r="L4299"/>
  <c r="K4299"/>
  <c r="X4298"/>
  <c r="L4298"/>
  <c r="K4298"/>
  <c r="X4297"/>
  <c r="L4297"/>
  <c r="K4297"/>
  <c r="X4296"/>
  <c r="L4296"/>
  <c r="K4296"/>
  <c r="X4295"/>
  <c r="L4295"/>
  <c r="K4295"/>
  <c r="X4294"/>
  <c r="L4294"/>
  <c r="K4294"/>
  <c r="X4293"/>
  <c r="L4293"/>
  <c r="K4293"/>
  <c r="X4292"/>
  <c r="L4292"/>
  <c r="K4292"/>
  <c r="X4291"/>
  <c r="L4291"/>
  <c r="K4291"/>
  <c r="X4290"/>
  <c r="L4290"/>
  <c r="K4290"/>
  <c r="X4289"/>
  <c r="L4289"/>
  <c r="K4289"/>
  <c r="X4288"/>
  <c r="L4288"/>
  <c r="K4288"/>
  <c r="X4287"/>
  <c r="L4287"/>
  <c r="K4287"/>
  <c r="X4286"/>
  <c r="L4286"/>
  <c r="K4286"/>
  <c r="X4285"/>
  <c r="L4285"/>
  <c r="K4285"/>
  <c r="X4284"/>
  <c r="L4284"/>
  <c r="K4284"/>
  <c r="X4283"/>
  <c r="L4283"/>
  <c r="K4283"/>
  <c r="X4282"/>
  <c r="L4282"/>
  <c r="K4282"/>
  <c r="X4281"/>
  <c r="L4281"/>
  <c r="K4281"/>
  <c r="X4280"/>
  <c r="L4280"/>
  <c r="K4280"/>
  <c r="X4279"/>
  <c r="L4279"/>
  <c r="K4279"/>
  <c r="X4278"/>
  <c r="L4278"/>
  <c r="K4278"/>
  <c r="X4277"/>
  <c r="L4277"/>
  <c r="K4277"/>
  <c r="X4276"/>
  <c r="L4276"/>
  <c r="K4276"/>
  <c r="X4275"/>
  <c r="L4275"/>
  <c r="K4275"/>
  <c r="X4274"/>
  <c r="L4274"/>
  <c r="K4274"/>
  <c r="X4273"/>
  <c r="L4273"/>
  <c r="K4273"/>
  <c r="X4272"/>
  <c r="L4272"/>
  <c r="K4272"/>
  <c r="X4271"/>
  <c r="L4271"/>
  <c r="K4271"/>
  <c r="X4270"/>
  <c r="L4270"/>
  <c r="K4270"/>
  <c r="X4269"/>
  <c r="L4269"/>
  <c r="K4269"/>
  <c r="X4268"/>
  <c r="L4268"/>
  <c r="K4268"/>
  <c r="X4267"/>
  <c r="L4267"/>
  <c r="K4267"/>
  <c r="X4266"/>
  <c r="L4266"/>
  <c r="K4266"/>
  <c r="X4265"/>
  <c r="L4265"/>
  <c r="K4265"/>
  <c r="X4264"/>
  <c r="L4264"/>
  <c r="K4264"/>
  <c r="X4263"/>
  <c r="L4263"/>
  <c r="K4263"/>
  <c r="X4262"/>
  <c r="L4262"/>
  <c r="K4262"/>
  <c r="X4261"/>
  <c r="L4261"/>
  <c r="K4261"/>
  <c r="X4260"/>
  <c r="L4260"/>
  <c r="K4260"/>
  <c r="X4259"/>
  <c r="L4259"/>
  <c r="K4259"/>
  <c r="X4258"/>
  <c r="L4258"/>
  <c r="K4258"/>
  <c r="X4257"/>
  <c r="L4257"/>
  <c r="K4257"/>
  <c r="X4256"/>
  <c r="L4256"/>
  <c r="K4256"/>
  <c r="X4255"/>
  <c r="L4255"/>
  <c r="K4255"/>
  <c r="X4254"/>
  <c r="L4254"/>
  <c r="K4254"/>
  <c r="X4253"/>
  <c r="L4253"/>
  <c r="K4253"/>
  <c r="X4252"/>
  <c r="L4252"/>
  <c r="K4252"/>
  <c r="X4251"/>
  <c r="L4251"/>
  <c r="K4251"/>
  <c r="X4250"/>
  <c r="L4250"/>
  <c r="K4250"/>
  <c r="X4249"/>
  <c r="L4249"/>
  <c r="K4249"/>
  <c r="X4248"/>
  <c r="L4248"/>
  <c r="K4248"/>
  <c r="X4247"/>
  <c r="L4247"/>
  <c r="K4247"/>
  <c r="X4246"/>
  <c r="L4246"/>
  <c r="K4246"/>
  <c r="X4245"/>
  <c r="L4245"/>
  <c r="K4245"/>
  <c r="X4244"/>
  <c r="L4244"/>
  <c r="K4244"/>
  <c r="X4243"/>
  <c r="L4243"/>
  <c r="K4243"/>
  <c r="X4242"/>
  <c r="L4242"/>
  <c r="K4242"/>
  <c r="X4241"/>
  <c r="L4241"/>
  <c r="K4241"/>
  <c r="X4240"/>
  <c r="L4240"/>
  <c r="K4240"/>
  <c r="X4239"/>
  <c r="L4239"/>
  <c r="K4239"/>
  <c r="X4238"/>
  <c r="L4238"/>
  <c r="K4238"/>
  <c r="X4237"/>
  <c r="L4237"/>
  <c r="K4237"/>
  <c r="X4236"/>
  <c r="L4236"/>
  <c r="K4236"/>
  <c r="X4235"/>
  <c r="L4235"/>
  <c r="K4235"/>
  <c r="X4234"/>
  <c r="L4234"/>
  <c r="K4234"/>
  <c r="X4233"/>
  <c r="L4233"/>
  <c r="K4233"/>
  <c r="X4232"/>
  <c r="L4232"/>
  <c r="K4232"/>
  <c r="X4231"/>
  <c r="L4231"/>
  <c r="K4231"/>
  <c r="X4230"/>
  <c r="L4230"/>
  <c r="K4230"/>
  <c r="X4229"/>
  <c r="L4229"/>
  <c r="K4229"/>
  <c r="X4228"/>
  <c r="L4228"/>
  <c r="K4228"/>
  <c r="X4227"/>
  <c r="L4227"/>
  <c r="K4227"/>
  <c r="X4226"/>
  <c r="L4226"/>
  <c r="K4226"/>
  <c r="X4225"/>
  <c r="L4225"/>
  <c r="K4225"/>
  <c r="X4224"/>
  <c r="L4224"/>
  <c r="K4224"/>
  <c r="X4223"/>
  <c r="L4223"/>
  <c r="K4223"/>
  <c r="X4222"/>
  <c r="L4222"/>
  <c r="K4222"/>
  <c r="X4221"/>
  <c r="L4221"/>
  <c r="K4221"/>
  <c r="X4220"/>
  <c r="L4220"/>
  <c r="K4220"/>
  <c r="X4219"/>
  <c r="L4219"/>
  <c r="K4219"/>
  <c r="X4218"/>
  <c r="L4218"/>
  <c r="K4218"/>
  <c r="X4217"/>
  <c r="L4217"/>
  <c r="K4217"/>
  <c r="X4216"/>
  <c r="L4216"/>
  <c r="K4216"/>
  <c r="X4215"/>
  <c r="L4215"/>
  <c r="K4215"/>
  <c r="X4214"/>
  <c r="L4214"/>
  <c r="K4214"/>
  <c r="X4213"/>
  <c r="L4213"/>
  <c r="K4213"/>
  <c r="X4212"/>
  <c r="L4212"/>
  <c r="K4212"/>
  <c r="X4211"/>
  <c r="L4211"/>
  <c r="K4211"/>
  <c r="X4210"/>
  <c r="L4210"/>
  <c r="K4210"/>
  <c r="X4209"/>
  <c r="L4209"/>
  <c r="K4209"/>
  <c r="X4208"/>
  <c r="L4208"/>
  <c r="K4208"/>
  <c r="X4207"/>
  <c r="L4207"/>
  <c r="K4207"/>
  <c r="X4206"/>
  <c r="L4206"/>
  <c r="K4206"/>
  <c r="X4205"/>
  <c r="L4205"/>
  <c r="K4205"/>
  <c r="X4204"/>
  <c r="L4204"/>
  <c r="K4204"/>
  <c r="X4203"/>
  <c r="L4203"/>
  <c r="K4203"/>
  <c r="X4202"/>
  <c r="L4202"/>
  <c r="K4202"/>
  <c r="X4201"/>
  <c r="L4201"/>
  <c r="K4201"/>
  <c r="X4200"/>
  <c r="L4200"/>
  <c r="K4200"/>
  <c r="X4199"/>
  <c r="L4199"/>
  <c r="K4199"/>
  <c r="X4198"/>
  <c r="L4198"/>
  <c r="K4198"/>
  <c r="X4197"/>
  <c r="L4197"/>
  <c r="K4197"/>
  <c r="X4196"/>
  <c r="L4196"/>
  <c r="K4196"/>
  <c r="X4195"/>
  <c r="L4195"/>
  <c r="K4195"/>
  <c r="X4194"/>
  <c r="L4194"/>
  <c r="K4194"/>
  <c r="X4193"/>
  <c r="L4193"/>
  <c r="K4193"/>
  <c r="X4192"/>
  <c r="L4192"/>
  <c r="K4192"/>
  <c r="X4191"/>
  <c r="L4191"/>
  <c r="K4191"/>
  <c r="X4190"/>
  <c r="L4190"/>
  <c r="K4190"/>
  <c r="X4189"/>
  <c r="L4189"/>
  <c r="K4189"/>
  <c r="X4188"/>
  <c r="L4188"/>
  <c r="K4188"/>
  <c r="X4187"/>
  <c r="L4187"/>
  <c r="K4187"/>
  <c r="X4186"/>
  <c r="L4186"/>
  <c r="K4186"/>
  <c r="X4185"/>
  <c r="L4185"/>
  <c r="K4185"/>
  <c r="X4184"/>
  <c r="L4184"/>
  <c r="K4184"/>
  <c r="X4183"/>
  <c r="L4183"/>
  <c r="K4183"/>
  <c r="X4182"/>
  <c r="L4182"/>
  <c r="K4182"/>
  <c r="X4181"/>
  <c r="L4181"/>
  <c r="K4181"/>
  <c r="X4180"/>
  <c r="L4180"/>
  <c r="K4180"/>
  <c r="X4179"/>
  <c r="L4179"/>
  <c r="K4179"/>
  <c r="X4178"/>
  <c r="L4178"/>
  <c r="K4178"/>
  <c r="X4177"/>
  <c r="L4177"/>
  <c r="K4177"/>
  <c r="X4176"/>
  <c r="L4176"/>
  <c r="K4176"/>
  <c r="X4175"/>
  <c r="L4175"/>
  <c r="K4175"/>
  <c r="X4174"/>
  <c r="L4174"/>
  <c r="K4174"/>
  <c r="X4173"/>
  <c r="L4173"/>
  <c r="K4173"/>
  <c r="X4172"/>
  <c r="L4172"/>
  <c r="K4172"/>
  <c r="X4171"/>
  <c r="L4171"/>
  <c r="K4171"/>
  <c r="X4170"/>
  <c r="L4170"/>
  <c r="K4170"/>
  <c r="X4169"/>
  <c r="L4169"/>
  <c r="K4169"/>
  <c r="X4168"/>
  <c r="L4168"/>
  <c r="K4168"/>
  <c r="X4167"/>
  <c r="L4167"/>
  <c r="K4167"/>
  <c r="X4166"/>
  <c r="L4166"/>
  <c r="K4166"/>
  <c r="X4165"/>
  <c r="L4165"/>
  <c r="K4165"/>
  <c r="X4164"/>
  <c r="L4164"/>
  <c r="K4164"/>
  <c r="X4163"/>
  <c r="L4163"/>
  <c r="K4163"/>
  <c r="X4162"/>
  <c r="L4162"/>
  <c r="K4162"/>
  <c r="X4161"/>
  <c r="L4161"/>
  <c r="K4161"/>
  <c r="X4160"/>
  <c r="L4160"/>
  <c r="K4160"/>
  <c r="X4159"/>
  <c r="L4159"/>
  <c r="K4159"/>
  <c r="X4158"/>
  <c r="L4158"/>
  <c r="K4158"/>
  <c r="X4157"/>
  <c r="L4157"/>
  <c r="K4157"/>
  <c r="X4156"/>
  <c r="L4156"/>
  <c r="K4156"/>
  <c r="X4155"/>
  <c r="L4155"/>
  <c r="K4155"/>
  <c r="X4154"/>
  <c r="L4154"/>
  <c r="K4154"/>
  <c r="X4153"/>
  <c r="L4153"/>
  <c r="K4153"/>
  <c r="X4152"/>
  <c r="L4152"/>
  <c r="K4152"/>
  <c r="X4151"/>
  <c r="L4151"/>
  <c r="K4151"/>
  <c r="X4150"/>
  <c r="L4150"/>
  <c r="K4150"/>
  <c r="X4149"/>
  <c r="L4149"/>
  <c r="K4149"/>
  <c r="X4148"/>
  <c r="L4148"/>
  <c r="K4148"/>
  <c r="X4147"/>
  <c r="L4147"/>
  <c r="K4147"/>
  <c r="X4146"/>
  <c r="L4146"/>
  <c r="K4146"/>
  <c r="X4145"/>
  <c r="L4145"/>
  <c r="K4145"/>
  <c r="X4144"/>
  <c r="L4144"/>
  <c r="K4144"/>
  <c r="X4143"/>
  <c r="L4143"/>
  <c r="K4143"/>
  <c r="X4142"/>
  <c r="L4142"/>
  <c r="K4142"/>
  <c r="X4141"/>
  <c r="L4141"/>
  <c r="K4141"/>
  <c r="X4140"/>
  <c r="L4140"/>
  <c r="K4140"/>
  <c r="X4139"/>
  <c r="L4139"/>
  <c r="K4139"/>
  <c r="X4138"/>
  <c r="L4138"/>
  <c r="K4138"/>
  <c r="X4137"/>
  <c r="L4137"/>
  <c r="K4137"/>
  <c r="X4136"/>
  <c r="L4136"/>
  <c r="K4136"/>
  <c r="X4135"/>
  <c r="L4135"/>
  <c r="K4135"/>
  <c r="X4134"/>
  <c r="L4134"/>
  <c r="K4134"/>
  <c r="X4133"/>
  <c r="L4133"/>
  <c r="K4133"/>
  <c r="X4132"/>
  <c r="L4132"/>
  <c r="K4132"/>
  <c r="X4131"/>
  <c r="L4131"/>
  <c r="K4131"/>
  <c r="X4130"/>
  <c r="L4130"/>
  <c r="K4130"/>
  <c r="X4129"/>
  <c r="L4129"/>
  <c r="K4129"/>
  <c r="X4128"/>
  <c r="L4128"/>
  <c r="K4128"/>
  <c r="X4127"/>
  <c r="L4127"/>
  <c r="K4127"/>
  <c r="X4126"/>
  <c r="L4126"/>
  <c r="K4126"/>
  <c r="X4125"/>
  <c r="L4125"/>
  <c r="K4125"/>
  <c r="X4124"/>
  <c r="L4124"/>
  <c r="K4124"/>
  <c r="X4123"/>
  <c r="L4123"/>
  <c r="K4123"/>
  <c r="X4122"/>
  <c r="L4122"/>
  <c r="K4122"/>
  <c r="X4121"/>
  <c r="L4121"/>
  <c r="K4121"/>
  <c r="X4120"/>
  <c r="L4120"/>
  <c r="K4120"/>
  <c r="X4119"/>
  <c r="L4119"/>
  <c r="K4119"/>
  <c r="X4118"/>
  <c r="L4118"/>
  <c r="K4118"/>
  <c r="X4117"/>
  <c r="L4117"/>
  <c r="K4117"/>
  <c r="X4116"/>
  <c r="L4116"/>
  <c r="K4116"/>
  <c r="X4115"/>
  <c r="L4115"/>
  <c r="K4115"/>
  <c r="X4114"/>
  <c r="L4114"/>
  <c r="K4114"/>
  <c r="X4113"/>
  <c r="L4113"/>
  <c r="K4113"/>
  <c r="X4112"/>
  <c r="L4112"/>
  <c r="K4112"/>
  <c r="X4111"/>
  <c r="L4111"/>
  <c r="K4111"/>
  <c r="X4110"/>
  <c r="L4110"/>
  <c r="K4110"/>
  <c r="X4109"/>
  <c r="L4109"/>
  <c r="K4109"/>
  <c r="X4108"/>
  <c r="L4108"/>
  <c r="K4108"/>
  <c r="X4107"/>
  <c r="L4107"/>
  <c r="K4107"/>
  <c r="X4106"/>
  <c r="L4106"/>
  <c r="K4106"/>
  <c r="X4105"/>
  <c r="L4105"/>
  <c r="K4105"/>
  <c r="X4104"/>
  <c r="L4104"/>
  <c r="K4104"/>
  <c r="X4103"/>
  <c r="L4103"/>
  <c r="K4103"/>
  <c r="X4102"/>
  <c r="L4102"/>
  <c r="K4102"/>
  <c r="X4101"/>
  <c r="L4101"/>
  <c r="K4101"/>
  <c r="X4100"/>
  <c r="L4100"/>
  <c r="K4100"/>
  <c r="X4099"/>
  <c r="L4099"/>
  <c r="K4099"/>
  <c r="X4098"/>
  <c r="L4098"/>
  <c r="K4098"/>
  <c r="X4097"/>
  <c r="L4097"/>
  <c r="K4097"/>
  <c r="X4096"/>
  <c r="L4096"/>
  <c r="K4096"/>
  <c r="X4095"/>
  <c r="L4095"/>
  <c r="K4095"/>
  <c r="X4094"/>
  <c r="L4094"/>
  <c r="K4094"/>
  <c r="X4093"/>
  <c r="L4093"/>
  <c r="K4093"/>
  <c r="X4092"/>
  <c r="L4092"/>
  <c r="K4092"/>
  <c r="X4091"/>
  <c r="L4091"/>
  <c r="K4091"/>
  <c r="X4090"/>
  <c r="L4090"/>
  <c r="K4090"/>
  <c r="X4089"/>
  <c r="L4089"/>
  <c r="K4089"/>
  <c r="X4088"/>
  <c r="L4088"/>
  <c r="K4088"/>
  <c r="X4087"/>
  <c r="L4087"/>
  <c r="K4087"/>
  <c r="X4086"/>
  <c r="L4086"/>
  <c r="K4086"/>
  <c r="X4085"/>
  <c r="L4085"/>
  <c r="K4085"/>
  <c r="X4084"/>
  <c r="L4084"/>
  <c r="K4084"/>
  <c r="X4083"/>
  <c r="L4083"/>
  <c r="K4083"/>
  <c r="X4082"/>
  <c r="L4082"/>
  <c r="K4082"/>
  <c r="X4081"/>
  <c r="L4081"/>
  <c r="K4081"/>
  <c r="X4080"/>
  <c r="L4080"/>
  <c r="K4080"/>
  <c r="X4079"/>
  <c r="L4079"/>
  <c r="K4079"/>
  <c r="X4078"/>
  <c r="L4078"/>
  <c r="K4078"/>
  <c r="X4077"/>
  <c r="L4077"/>
  <c r="K4077"/>
  <c r="X4076"/>
  <c r="L4076"/>
  <c r="K4076"/>
  <c r="X4075"/>
  <c r="L4075"/>
  <c r="K4075"/>
  <c r="X4074"/>
  <c r="L4074"/>
  <c r="K4074"/>
  <c r="X4073"/>
  <c r="L4073"/>
  <c r="K4073"/>
  <c r="X4072"/>
  <c r="L4072"/>
  <c r="K4072"/>
  <c r="X4071"/>
  <c r="L4071"/>
  <c r="K4071"/>
  <c r="X4070"/>
  <c r="L4070"/>
  <c r="K4070"/>
  <c r="X4069"/>
  <c r="L4069"/>
  <c r="K4069"/>
  <c r="X4068"/>
  <c r="L4068"/>
  <c r="K4068"/>
  <c r="X4067"/>
  <c r="L4067"/>
  <c r="K4067"/>
  <c r="X4066"/>
  <c r="L4066"/>
  <c r="K4066"/>
  <c r="X4065"/>
  <c r="L4065"/>
  <c r="K4065"/>
  <c r="X4064"/>
  <c r="L4064"/>
  <c r="K4064"/>
  <c r="X4063"/>
  <c r="L4063"/>
  <c r="K4063"/>
  <c r="X4062"/>
  <c r="L4062"/>
  <c r="K4062"/>
  <c r="X4061"/>
  <c r="L4061"/>
  <c r="K4061"/>
  <c r="X4060"/>
  <c r="L4060"/>
  <c r="K4060"/>
  <c r="X4059"/>
  <c r="L4059"/>
  <c r="K4059"/>
  <c r="X4058"/>
  <c r="L4058"/>
  <c r="K4058"/>
  <c r="X4057"/>
  <c r="L4057"/>
  <c r="K4057"/>
  <c r="X4056"/>
  <c r="L4056"/>
  <c r="K4056"/>
  <c r="X4055"/>
  <c r="L4055"/>
  <c r="K4055"/>
  <c r="X4054"/>
  <c r="L4054"/>
  <c r="K4054"/>
  <c r="X4053"/>
  <c r="L4053"/>
  <c r="K4053"/>
  <c r="X4052"/>
  <c r="L4052"/>
  <c r="K4052"/>
  <c r="X4051"/>
  <c r="L4051"/>
  <c r="K4051"/>
  <c r="X4050"/>
  <c r="L4050"/>
  <c r="K4050"/>
  <c r="X4049"/>
  <c r="L4049"/>
  <c r="K4049"/>
  <c r="X4048"/>
  <c r="L4048"/>
  <c r="K4048"/>
  <c r="X4047"/>
  <c r="L4047"/>
  <c r="K4047"/>
  <c r="X4046"/>
  <c r="L4046"/>
  <c r="K4046"/>
  <c r="X4045"/>
  <c r="L4045"/>
  <c r="K4045"/>
  <c r="X4044"/>
  <c r="L4044"/>
  <c r="K4044"/>
  <c r="X4043"/>
  <c r="L4043"/>
  <c r="K4043"/>
  <c r="X4042"/>
  <c r="L4042"/>
  <c r="K4042"/>
  <c r="X4041"/>
  <c r="L4041"/>
  <c r="K4041"/>
  <c r="X4040"/>
  <c r="L4040"/>
  <c r="K4040"/>
  <c r="X4039"/>
  <c r="L4039"/>
  <c r="K4039"/>
  <c r="X4038"/>
  <c r="L4038"/>
  <c r="K4038"/>
  <c r="X4037"/>
  <c r="L4037"/>
  <c r="K4037"/>
  <c r="X4036"/>
  <c r="L4036"/>
  <c r="K4036"/>
  <c r="X4035"/>
  <c r="L4035"/>
  <c r="K4035"/>
  <c r="X4034"/>
  <c r="L4034"/>
  <c r="K4034"/>
  <c r="X4033"/>
  <c r="L4033"/>
  <c r="K4033"/>
  <c r="X4032"/>
  <c r="L4032"/>
  <c r="K4032"/>
  <c r="X4031"/>
  <c r="L4031"/>
  <c r="K4031"/>
  <c r="X4030"/>
  <c r="L4030"/>
  <c r="K4030"/>
  <c r="X4029"/>
  <c r="L4029"/>
  <c r="K4029"/>
  <c r="X4028"/>
  <c r="L4028"/>
  <c r="K4028"/>
  <c r="X4027"/>
  <c r="L4027"/>
  <c r="K4027"/>
  <c r="X4026"/>
  <c r="L4026"/>
  <c r="K4026"/>
  <c r="X4025"/>
  <c r="L4025"/>
  <c r="K4025"/>
  <c r="X4024"/>
  <c r="L4024"/>
  <c r="K4024"/>
  <c r="X4023"/>
  <c r="L4023"/>
  <c r="K4023"/>
  <c r="X4022"/>
  <c r="L4022"/>
  <c r="K4022"/>
  <c r="X4021"/>
  <c r="L4021"/>
  <c r="K4021"/>
  <c r="X4020"/>
  <c r="L4020"/>
  <c r="K4020"/>
  <c r="X4019"/>
  <c r="L4019"/>
  <c r="K4019"/>
  <c r="X4018"/>
  <c r="L4018"/>
  <c r="K4018"/>
  <c r="X4017"/>
  <c r="L4017"/>
  <c r="K4017"/>
  <c r="X4016"/>
  <c r="L4016"/>
  <c r="K4016"/>
  <c r="X4015"/>
  <c r="L4015"/>
  <c r="K4015"/>
  <c r="X4014"/>
  <c r="L4014"/>
  <c r="K4014"/>
  <c r="X4013"/>
  <c r="L4013"/>
  <c r="K4013"/>
  <c r="X4012"/>
  <c r="L4012"/>
  <c r="K4012"/>
  <c r="X4011"/>
  <c r="L4011"/>
  <c r="K4011"/>
  <c r="X4010"/>
  <c r="L4010"/>
  <c r="K4010"/>
  <c r="X4009"/>
  <c r="L4009"/>
  <c r="K4009"/>
  <c r="X4008"/>
  <c r="L4008"/>
  <c r="K4008"/>
  <c r="X4007"/>
  <c r="L4007"/>
  <c r="K4007"/>
  <c r="X4006"/>
  <c r="L4006"/>
  <c r="K4006"/>
  <c r="X4005"/>
  <c r="L4005"/>
  <c r="K4005"/>
  <c r="X4004"/>
  <c r="L4004"/>
  <c r="K4004"/>
  <c r="X4003"/>
  <c r="L4003"/>
  <c r="K4003"/>
  <c r="X4002"/>
  <c r="L4002"/>
  <c r="K4002"/>
  <c r="X4001"/>
  <c r="L4001"/>
  <c r="K4001"/>
  <c r="X4000"/>
  <c r="L4000"/>
  <c r="K4000"/>
  <c r="X3999"/>
  <c r="L3999"/>
  <c r="K3999"/>
  <c r="X3998"/>
  <c r="L3998"/>
  <c r="K3998"/>
  <c r="X3997"/>
  <c r="L3997"/>
  <c r="K3997"/>
  <c r="X3996"/>
  <c r="L3996"/>
  <c r="K3996"/>
  <c r="X3995"/>
  <c r="L3995"/>
  <c r="K3995"/>
  <c r="X3994"/>
  <c r="L3994"/>
  <c r="K3994"/>
  <c r="X3993"/>
  <c r="L3993"/>
  <c r="K3993"/>
  <c r="X3992"/>
  <c r="L3992"/>
  <c r="K3992"/>
  <c r="X3991"/>
  <c r="L3991"/>
  <c r="K3991"/>
  <c r="X3990"/>
  <c r="L3990"/>
  <c r="K3990"/>
  <c r="X3989"/>
  <c r="L3989"/>
  <c r="K3989"/>
  <c r="X3988"/>
  <c r="L3988"/>
  <c r="K3988"/>
  <c r="X3987"/>
  <c r="L3987"/>
  <c r="K3987"/>
  <c r="X3986"/>
  <c r="L3986"/>
  <c r="K3986"/>
  <c r="X3985"/>
  <c r="L3985"/>
  <c r="K3985"/>
  <c r="X3984"/>
  <c r="L3984"/>
  <c r="K3984"/>
  <c r="X3983"/>
  <c r="L3983"/>
  <c r="K3983"/>
  <c r="X3982"/>
  <c r="L3982"/>
  <c r="K3982"/>
  <c r="X3981"/>
  <c r="L3981"/>
  <c r="K3981"/>
  <c r="X3980"/>
  <c r="L3980"/>
  <c r="K3980"/>
  <c r="X3979"/>
  <c r="L3979"/>
  <c r="K3979"/>
  <c r="X3978"/>
  <c r="L3978"/>
  <c r="K3978"/>
  <c r="X3977"/>
  <c r="L3977"/>
  <c r="K3977"/>
  <c r="X3976"/>
  <c r="L3976"/>
  <c r="K3976"/>
  <c r="X3975"/>
  <c r="L3975"/>
  <c r="K3975"/>
  <c r="X3974"/>
  <c r="L3974"/>
  <c r="K3974"/>
  <c r="X3973"/>
  <c r="L3973"/>
  <c r="K3973"/>
  <c r="X3972"/>
  <c r="L3972"/>
  <c r="K3972"/>
  <c r="X3971"/>
  <c r="L3971"/>
  <c r="K3971"/>
  <c r="X3970"/>
  <c r="L3970"/>
  <c r="K3970"/>
  <c r="X3969"/>
  <c r="L3969"/>
  <c r="K3969"/>
  <c r="X3968"/>
  <c r="L3968"/>
  <c r="K3968"/>
  <c r="X3967"/>
  <c r="L3967"/>
  <c r="K3967"/>
  <c r="X3966"/>
  <c r="L3966"/>
  <c r="K3966"/>
  <c r="X3965"/>
  <c r="L3965"/>
  <c r="K3965"/>
  <c r="X3964"/>
  <c r="L3964"/>
  <c r="K3964"/>
  <c r="X3963"/>
  <c r="L3963"/>
  <c r="K3963"/>
  <c r="X3962"/>
  <c r="L3962"/>
  <c r="K3962"/>
  <c r="X3961"/>
  <c r="L3961"/>
  <c r="K3961"/>
  <c r="X3960"/>
  <c r="L3960"/>
  <c r="K3960"/>
  <c r="X3959"/>
  <c r="L3959"/>
  <c r="K3959"/>
  <c r="X3958"/>
  <c r="L3958"/>
  <c r="K3958"/>
  <c r="X3957"/>
  <c r="L3957"/>
  <c r="K3957"/>
  <c r="X3956"/>
  <c r="L3956"/>
  <c r="K3956"/>
  <c r="X3955"/>
  <c r="L3955"/>
  <c r="K3955"/>
  <c r="X3954"/>
  <c r="L3954"/>
  <c r="K3954"/>
  <c r="X3953"/>
  <c r="L3953"/>
  <c r="K3953"/>
  <c r="X3952"/>
  <c r="L3952"/>
  <c r="K3952"/>
  <c r="X3951"/>
  <c r="L3951"/>
  <c r="K3951"/>
  <c r="X3950"/>
  <c r="L3950"/>
  <c r="K3950"/>
  <c r="X3949"/>
  <c r="L3949"/>
  <c r="K3949"/>
  <c r="X3948"/>
  <c r="L3948"/>
  <c r="K3948"/>
  <c r="X3947"/>
  <c r="L3947"/>
  <c r="K3947"/>
  <c r="X3946"/>
  <c r="L3946"/>
  <c r="K3946"/>
  <c r="X3945"/>
  <c r="L3945"/>
  <c r="K3945"/>
  <c r="X3944"/>
  <c r="L3944"/>
  <c r="K3944"/>
  <c r="X3943"/>
  <c r="L3943"/>
  <c r="K3943"/>
  <c r="X3942"/>
  <c r="L3942"/>
  <c r="K3942"/>
  <c r="X3941"/>
  <c r="L3941"/>
  <c r="K3941"/>
  <c r="X3940"/>
  <c r="L3940"/>
  <c r="K3940"/>
  <c r="X3939"/>
  <c r="L3939"/>
  <c r="K3939"/>
  <c r="X3938"/>
  <c r="L3938"/>
  <c r="K3938"/>
  <c r="X3937"/>
  <c r="L3937"/>
  <c r="K3937"/>
  <c r="X3936"/>
  <c r="L3936"/>
  <c r="K3936"/>
  <c r="X3935"/>
  <c r="L3935"/>
  <c r="K3935"/>
  <c r="X3934"/>
  <c r="L3934"/>
  <c r="K3934"/>
  <c r="X3933"/>
  <c r="L3933"/>
  <c r="K3933"/>
  <c r="X3932"/>
  <c r="L3932"/>
  <c r="K3932"/>
  <c r="X3931"/>
  <c r="L3931"/>
  <c r="K3931"/>
  <c r="X3930"/>
  <c r="L3930"/>
  <c r="K3930"/>
  <c r="X3929"/>
  <c r="L3929"/>
  <c r="K3929"/>
  <c r="X3928"/>
  <c r="L3928"/>
  <c r="K3928"/>
  <c r="X3927"/>
  <c r="L3927"/>
  <c r="K3927"/>
  <c r="X3926"/>
  <c r="L3926"/>
  <c r="K3926"/>
  <c r="X3925"/>
  <c r="L3925"/>
  <c r="K3925"/>
  <c r="X3924"/>
  <c r="L3924"/>
  <c r="K3924"/>
  <c r="X3923"/>
  <c r="L3923"/>
  <c r="K3923"/>
  <c r="X3922"/>
  <c r="L3922"/>
  <c r="K3922"/>
  <c r="X3921"/>
  <c r="L3921"/>
  <c r="K3921"/>
  <c r="X3920"/>
  <c r="L3920"/>
  <c r="K3920"/>
  <c r="X3919"/>
  <c r="L3919"/>
  <c r="K3919"/>
  <c r="X3918"/>
  <c r="L3918"/>
  <c r="K3918"/>
  <c r="X3917"/>
  <c r="L3917"/>
  <c r="K3917"/>
  <c r="X3916"/>
  <c r="L3916"/>
  <c r="K3916"/>
  <c r="X3915"/>
  <c r="L3915"/>
  <c r="K3915"/>
  <c r="X3914"/>
  <c r="L3914"/>
  <c r="K3914"/>
  <c r="X3913"/>
  <c r="L3913"/>
  <c r="K3913"/>
  <c r="X3912"/>
  <c r="L3912"/>
  <c r="K3912"/>
  <c r="X3911"/>
  <c r="L3911"/>
  <c r="K3911"/>
  <c r="X3910"/>
  <c r="L3910"/>
  <c r="K3910"/>
  <c r="X3909"/>
  <c r="L3909"/>
  <c r="K3909"/>
  <c r="X3908"/>
  <c r="L3908"/>
  <c r="K3908"/>
  <c r="X3907"/>
  <c r="L3907"/>
  <c r="K3907"/>
  <c r="X3906"/>
  <c r="L3906"/>
  <c r="K3906"/>
  <c r="X3905"/>
  <c r="L3905"/>
  <c r="K3905"/>
  <c r="X3904"/>
  <c r="L3904"/>
  <c r="K3904"/>
  <c r="X3903"/>
  <c r="L3903"/>
  <c r="K3903"/>
  <c r="X3902"/>
  <c r="L3902"/>
  <c r="K3902"/>
  <c r="X3901"/>
  <c r="L3901"/>
  <c r="K3901"/>
  <c r="X3900"/>
  <c r="L3900"/>
  <c r="K3900"/>
  <c r="X3899"/>
  <c r="L3899"/>
  <c r="K3899"/>
  <c r="X3898"/>
  <c r="L3898"/>
  <c r="K3898"/>
  <c r="X3897"/>
  <c r="L3897"/>
  <c r="K3897"/>
  <c r="X3896"/>
  <c r="L3896"/>
  <c r="K3896"/>
  <c r="X3895"/>
  <c r="L3895"/>
  <c r="K3895"/>
  <c r="X3894"/>
  <c r="L3894"/>
  <c r="K3894"/>
  <c r="X3893"/>
  <c r="L3893"/>
  <c r="K3893"/>
  <c r="X3892"/>
  <c r="L3892"/>
  <c r="K3892"/>
  <c r="X3891"/>
  <c r="L3891"/>
  <c r="K3891"/>
  <c r="X3890"/>
  <c r="L3890"/>
  <c r="K3890"/>
  <c r="X3889"/>
  <c r="L3889"/>
  <c r="K3889"/>
  <c r="X3888"/>
  <c r="L3888"/>
  <c r="K3888"/>
  <c r="X3887"/>
  <c r="L3887"/>
  <c r="K3887"/>
  <c r="X3886"/>
  <c r="L3886"/>
  <c r="K3886"/>
  <c r="X3885"/>
  <c r="L3885"/>
  <c r="K3885"/>
  <c r="X3884"/>
  <c r="L3884"/>
  <c r="K3884"/>
  <c r="X3883"/>
  <c r="L3883"/>
  <c r="K3883"/>
  <c r="X3882"/>
  <c r="L3882"/>
  <c r="K3882"/>
  <c r="X3881"/>
  <c r="L3881"/>
  <c r="K3881"/>
  <c r="X3880"/>
  <c r="L3880"/>
  <c r="K3880"/>
  <c r="X3879"/>
  <c r="L3879"/>
  <c r="K3879"/>
  <c r="X3878"/>
  <c r="L3878"/>
  <c r="K3878"/>
  <c r="X3877"/>
  <c r="L3877"/>
  <c r="K3877"/>
  <c r="X3876"/>
  <c r="L3876"/>
  <c r="K3876"/>
  <c r="X3875"/>
  <c r="L3875"/>
  <c r="K3875"/>
  <c r="X3874"/>
  <c r="L3874"/>
  <c r="K3874"/>
  <c r="X3873"/>
  <c r="L3873"/>
  <c r="K3873"/>
  <c r="X3872"/>
  <c r="L3872"/>
  <c r="K3872"/>
  <c r="X3871"/>
  <c r="L3871"/>
  <c r="K3871"/>
  <c r="X3870"/>
  <c r="L3870"/>
  <c r="K3870"/>
  <c r="X3869"/>
  <c r="L3869"/>
  <c r="K3869"/>
  <c r="X3868"/>
  <c r="L3868"/>
  <c r="K3868"/>
  <c r="X3867"/>
  <c r="L3867"/>
  <c r="K3867"/>
  <c r="X3866"/>
  <c r="L3866"/>
  <c r="K3866"/>
  <c r="X3865"/>
  <c r="L3865"/>
  <c r="K3865"/>
  <c r="X3864"/>
  <c r="L3864"/>
  <c r="K3864"/>
  <c r="X3863"/>
  <c r="L3863"/>
  <c r="K3863"/>
  <c r="X3862"/>
  <c r="L3862"/>
  <c r="K3862"/>
  <c r="X3861"/>
  <c r="L3861"/>
  <c r="K3861"/>
  <c r="X3860"/>
  <c r="L3860"/>
  <c r="K3860"/>
  <c r="X3859"/>
  <c r="L3859"/>
  <c r="K3859"/>
  <c r="X3858"/>
  <c r="L3858"/>
  <c r="K3858"/>
  <c r="X3857"/>
  <c r="L3857"/>
  <c r="K3857"/>
  <c r="X3856"/>
  <c r="L3856"/>
  <c r="K3856"/>
  <c r="X3855"/>
  <c r="L3855"/>
  <c r="K3855"/>
  <c r="X3854"/>
  <c r="L3854"/>
  <c r="K3854"/>
  <c r="X3853"/>
  <c r="L3853"/>
  <c r="K3853"/>
  <c r="X3852"/>
  <c r="L3852"/>
  <c r="K3852"/>
  <c r="X3851"/>
  <c r="L3851"/>
  <c r="K3851"/>
  <c r="X3850"/>
  <c r="L3850"/>
  <c r="K3850"/>
  <c r="X3849"/>
  <c r="L3849"/>
  <c r="K3849"/>
  <c r="X3848"/>
  <c r="L3848"/>
  <c r="K3848"/>
  <c r="X3847"/>
  <c r="L3847"/>
  <c r="K3847"/>
  <c r="X3846"/>
  <c r="L3846"/>
  <c r="K3846"/>
  <c r="X3845"/>
  <c r="L3845"/>
  <c r="K3845"/>
  <c r="X3844"/>
  <c r="L3844"/>
  <c r="K3844"/>
  <c r="X3843"/>
  <c r="L3843"/>
  <c r="K3843"/>
  <c r="X3842"/>
  <c r="L3842"/>
  <c r="K3842"/>
  <c r="X3841"/>
  <c r="L3841"/>
  <c r="K3841"/>
  <c r="X3840"/>
  <c r="L3840"/>
  <c r="K3840"/>
  <c r="X3839"/>
  <c r="L3839"/>
  <c r="K3839"/>
  <c r="X3838"/>
  <c r="L3838"/>
  <c r="K3838"/>
  <c r="X3837"/>
  <c r="L3837"/>
  <c r="K3837"/>
  <c r="X3836"/>
  <c r="L3836"/>
  <c r="K3836"/>
  <c r="X3835"/>
  <c r="L3835"/>
  <c r="K3835"/>
  <c r="X3834"/>
  <c r="L3834"/>
  <c r="K3834"/>
  <c r="X3833"/>
  <c r="L3833"/>
  <c r="K3833"/>
  <c r="X3832"/>
  <c r="L3832"/>
  <c r="K3832"/>
  <c r="X3831"/>
  <c r="L3831"/>
  <c r="K3831"/>
  <c r="X3830"/>
  <c r="L3830"/>
  <c r="K3830"/>
  <c r="X3829"/>
  <c r="L3829"/>
  <c r="K3829"/>
  <c r="X3828"/>
  <c r="L3828"/>
  <c r="K3828"/>
  <c r="X3827"/>
  <c r="L3827"/>
  <c r="K3827"/>
  <c r="X3826"/>
  <c r="L3826"/>
  <c r="K3826"/>
  <c r="X3825"/>
  <c r="L3825"/>
  <c r="K3825"/>
  <c r="X3824"/>
  <c r="L3824"/>
  <c r="K3824"/>
  <c r="X3823"/>
  <c r="L3823"/>
  <c r="K3823"/>
  <c r="X3822"/>
  <c r="L3822"/>
  <c r="K3822"/>
  <c r="X3821"/>
  <c r="L3821"/>
  <c r="K3821"/>
  <c r="X3820"/>
  <c r="L3820"/>
  <c r="K3820"/>
  <c r="X3819"/>
  <c r="L3819"/>
  <c r="K3819"/>
  <c r="X3818"/>
  <c r="L3818"/>
  <c r="K3818"/>
  <c r="X3817"/>
  <c r="L3817"/>
  <c r="K3817"/>
  <c r="X3816"/>
  <c r="L3816"/>
  <c r="K3816"/>
  <c r="X3815"/>
  <c r="L3815"/>
  <c r="K3815"/>
  <c r="X3814"/>
  <c r="L3814"/>
  <c r="K3814"/>
  <c r="X3813"/>
  <c r="L3813"/>
  <c r="K3813"/>
  <c r="X3812"/>
  <c r="L3812"/>
  <c r="K3812"/>
  <c r="X3811"/>
  <c r="L3811"/>
  <c r="K3811"/>
  <c r="X3810"/>
  <c r="L3810"/>
  <c r="K3810"/>
  <c r="X3809"/>
  <c r="L3809"/>
  <c r="K3809"/>
  <c r="X3808"/>
  <c r="L3808"/>
  <c r="K3808"/>
  <c r="X3807"/>
  <c r="L3807"/>
  <c r="K3807"/>
  <c r="X3806"/>
  <c r="L3806"/>
  <c r="K3806"/>
  <c r="X3805"/>
  <c r="L3805"/>
  <c r="K3805"/>
  <c r="X3804"/>
  <c r="L3804"/>
  <c r="K3804"/>
  <c r="X3803"/>
  <c r="L3803"/>
  <c r="K3803"/>
  <c r="X3802"/>
  <c r="L3802"/>
  <c r="K3802"/>
  <c r="X3801"/>
  <c r="L3801"/>
  <c r="K3801"/>
  <c r="X3800"/>
  <c r="L3800"/>
  <c r="K3800"/>
  <c r="X3799"/>
  <c r="L3799"/>
  <c r="K3799"/>
  <c r="X3798"/>
  <c r="L3798"/>
  <c r="K3798"/>
  <c r="X3797"/>
  <c r="L3797"/>
  <c r="K3797"/>
  <c r="X3796"/>
  <c r="L3796"/>
  <c r="K3796"/>
  <c r="X3795"/>
  <c r="L3795"/>
  <c r="K3795"/>
  <c r="X3794"/>
  <c r="L3794"/>
  <c r="K3794"/>
  <c r="X3793"/>
  <c r="L3793"/>
  <c r="K3793"/>
  <c r="X3792"/>
  <c r="L3792"/>
  <c r="K3792"/>
  <c r="X3791"/>
  <c r="L3791"/>
  <c r="K3791"/>
  <c r="X3790"/>
  <c r="L3790"/>
  <c r="K3790"/>
  <c r="X3789"/>
  <c r="L3789"/>
  <c r="K3789"/>
  <c r="X3788"/>
  <c r="L3788"/>
  <c r="K3788"/>
  <c r="X3787"/>
  <c r="L3787"/>
  <c r="K3787"/>
  <c r="X3786"/>
  <c r="L3786"/>
  <c r="K3786"/>
  <c r="X3785"/>
  <c r="L3785"/>
  <c r="K3785"/>
  <c r="X3784"/>
  <c r="L3784"/>
  <c r="K3784"/>
  <c r="X3783"/>
  <c r="L3783"/>
  <c r="K3783"/>
  <c r="X3782"/>
  <c r="L3782"/>
  <c r="K3782"/>
  <c r="X3781"/>
  <c r="L3781"/>
  <c r="K3781"/>
  <c r="X3780"/>
  <c r="L3780"/>
  <c r="K3780"/>
  <c r="X3779"/>
  <c r="L3779"/>
  <c r="K3779"/>
  <c r="X3778"/>
  <c r="L3778"/>
  <c r="K3778"/>
  <c r="X3777"/>
  <c r="L3777"/>
  <c r="K3777"/>
  <c r="X3776"/>
  <c r="L3776"/>
  <c r="K3776"/>
  <c r="X3775"/>
  <c r="L3775"/>
  <c r="K3775"/>
  <c r="X3774"/>
  <c r="L3774"/>
  <c r="K3774"/>
  <c r="X3773"/>
  <c r="L3773"/>
  <c r="K3773"/>
  <c r="X3772"/>
  <c r="L3772"/>
  <c r="K3772"/>
  <c r="X3771"/>
  <c r="L3771"/>
  <c r="K3771"/>
  <c r="X3770"/>
  <c r="L3770"/>
  <c r="K3770"/>
  <c r="X3769"/>
  <c r="L3769"/>
  <c r="K3769"/>
  <c r="X3768"/>
  <c r="L3768"/>
  <c r="K3768"/>
  <c r="X3767"/>
  <c r="L3767"/>
  <c r="K3767"/>
  <c r="X3766"/>
  <c r="L3766"/>
  <c r="K3766"/>
  <c r="X3765"/>
  <c r="L3765"/>
  <c r="K3765"/>
  <c r="X3764"/>
  <c r="L3764"/>
  <c r="K3764"/>
  <c r="X3763"/>
  <c r="L3763"/>
  <c r="K3763"/>
  <c r="X3762"/>
  <c r="L3762"/>
  <c r="K3762"/>
  <c r="X3761"/>
  <c r="L3761"/>
  <c r="K3761"/>
  <c r="X3760"/>
  <c r="L3760"/>
  <c r="K3760"/>
  <c r="X3759"/>
  <c r="L3759"/>
  <c r="K3759"/>
  <c r="X3758"/>
  <c r="L3758"/>
  <c r="K3758"/>
  <c r="X3757"/>
  <c r="L3757"/>
  <c r="K3757"/>
  <c r="X3756"/>
  <c r="L3756"/>
  <c r="K3756"/>
  <c r="X3755"/>
  <c r="L3755"/>
  <c r="K3755"/>
  <c r="X3754"/>
  <c r="L3754"/>
  <c r="K3754"/>
  <c r="X3753"/>
  <c r="L3753"/>
  <c r="K3753"/>
  <c r="X3752"/>
  <c r="L3752"/>
  <c r="K3752"/>
  <c r="X3751"/>
  <c r="L3751"/>
  <c r="K3751"/>
  <c r="X3750"/>
  <c r="L3750"/>
  <c r="K3750"/>
  <c r="X3749"/>
  <c r="L3749"/>
  <c r="K3749"/>
  <c r="X3748"/>
  <c r="L3748"/>
  <c r="K3748"/>
  <c r="X3747"/>
  <c r="L3747"/>
  <c r="K3747"/>
  <c r="X3746"/>
  <c r="L3746"/>
  <c r="K3746"/>
  <c r="X3745"/>
  <c r="L3745"/>
  <c r="K3745"/>
  <c r="X3744"/>
  <c r="L3744"/>
  <c r="K3744"/>
  <c r="X3743"/>
  <c r="L3743"/>
  <c r="K3743"/>
  <c r="X3742"/>
  <c r="L3742"/>
  <c r="K3742"/>
  <c r="X3741"/>
  <c r="L3741"/>
  <c r="K3741"/>
  <c r="X3740"/>
  <c r="L3740"/>
  <c r="K3740"/>
  <c r="X3739"/>
  <c r="L3739"/>
  <c r="K3739"/>
  <c r="X3738"/>
  <c r="L3738"/>
  <c r="K3738"/>
  <c r="X3737"/>
  <c r="L3737"/>
  <c r="K3737"/>
  <c r="X3736"/>
  <c r="L3736"/>
  <c r="K3736"/>
  <c r="X3735"/>
  <c r="L3735"/>
  <c r="K3735"/>
  <c r="X3734"/>
  <c r="L3734"/>
  <c r="K3734"/>
  <c r="X3733"/>
  <c r="L3733"/>
  <c r="K3733"/>
  <c r="X3732"/>
  <c r="L3732"/>
  <c r="K3732"/>
  <c r="X3731"/>
  <c r="L3731"/>
  <c r="K3731"/>
  <c r="X3730"/>
  <c r="L3730"/>
  <c r="K3730"/>
  <c r="X3729"/>
  <c r="L3729"/>
  <c r="K3729"/>
  <c r="X3728"/>
  <c r="L3728"/>
  <c r="K3728"/>
  <c r="X3727"/>
  <c r="L3727"/>
  <c r="K3727"/>
  <c r="X3726"/>
  <c r="L3726"/>
  <c r="K3726"/>
  <c r="X3725"/>
  <c r="L3725"/>
  <c r="K3725"/>
  <c r="X3724"/>
  <c r="L3724"/>
  <c r="K3724"/>
  <c r="X3723"/>
  <c r="L3723"/>
  <c r="K3723"/>
  <c r="X3722"/>
  <c r="L3722"/>
  <c r="K3722"/>
  <c r="X3721"/>
  <c r="L3721"/>
  <c r="K3721"/>
  <c r="X3720"/>
  <c r="L3720"/>
  <c r="K3720"/>
  <c r="X3719"/>
  <c r="L3719"/>
  <c r="K3719"/>
  <c r="X3718"/>
  <c r="L3718"/>
  <c r="K3718"/>
  <c r="X3717"/>
  <c r="L3717"/>
  <c r="K3717"/>
  <c r="X3716"/>
  <c r="L3716"/>
  <c r="K3716"/>
  <c r="X3715"/>
  <c r="L3715"/>
  <c r="K3715"/>
  <c r="X3714"/>
  <c r="L3714"/>
  <c r="K3714"/>
  <c r="X3713"/>
  <c r="L3713"/>
  <c r="K3713"/>
  <c r="X3712"/>
  <c r="L3712"/>
  <c r="K3712"/>
  <c r="X3711"/>
  <c r="L3711"/>
  <c r="K3711"/>
  <c r="X3710"/>
  <c r="L3710"/>
  <c r="K3710"/>
  <c r="X3709"/>
  <c r="L3709"/>
  <c r="K3709"/>
  <c r="X3708"/>
  <c r="L3708"/>
  <c r="K3708"/>
  <c r="X3707"/>
  <c r="L3707"/>
  <c r="K3707"/>
  <c r="X3706"/>
  <c r="L3706"/>
  <c r="K3706"/>
  <c r="X3705"/>
  <c r="L3705"/>
  <c r="K3705"/>
  <c r="X3704"/>
  <c r="L3704"/>
  <c r="K3704"/>
  <c r="X3703"/>
  <c r="L3703"/>
  <c r="K3703"/>
  <c r="X3702"/>
  <c r="L3702"/>
  <c r="K3702"/>
  <c r="X3701"/>
  <c r="L3701"/>
  <c r="K3701"/>
  <c r="X3700"/>
  <c r="L3700"/>
  <c r="K3700"/>
  <c r="X3699"/>
  <c r="L3699"/>
  <c r="K3699"/>
  <c r="X3698"/>
  <c r="L3698"/>
  <c r="K3698"/>
  <c r="X3697"/>
  <c r="L3697"/>
  <c r="K3697"/>
  <c r="X3696"/>
  <c r="L3696"/>
  <c r="K3696"/>
  <c r="X3695"/>
  <c r="L3695"/>
  <c r="K3695"/>
  <c r="X3694"/>
  <c r="L3694"/>
  <c r="K3694"/>
  <c r="X3693"/>
  <c r="L3693"/>
  <c r="K3693"/>
  <c r="X3692"/>
  <c r="L3692"/>
  <c r="K3692"/>
  <c r="X3691"/>
  <c r="L3691"/>
  <c r="K3691"/>
  <c r="X3690"/>
  <c r="L3690"/>
  <c r="K3690"/>
  <c r="X3689"/>
  <c r="L3689"/>
  <c r="K3689"/>
  <c r="X3688"/>
  <c r="L3688"/>
  <c r="K3688"/>
  <c r="X3687"/>
  <c r="L3687"/>
  <c r="K3687"/>
  <c r="X3686"/>
  <c r="L3686"/>
  <c r="K3686"/>
  <c r="X3685"/>
  <c r="L3685"/>
  <c r="K3685"/>
  <c r="X3684"/>
  <c r="L3684"/>
  <c r="K3684"/>
  <c r="X3683"/>
  <c r="L3683"/>
  <c r="K3683"/>
  <c r="X3682"/>
  <c r="L3682"/>
  <c r="K3682"/>
  <c r="X3681"/>
  <c r="L3681"/>
  <c r="K3681"/>
  <c r="X3680"/>
  <c r="L3680"/>
  <c r="K3680"/>
  <c r="X3679"/>
  <c r="L3679"/>
  <c r="K3679"/>
  <c r="X3678"/>
  <c r="L3678"/>
  <c r="K3678"/>
  <c r="X3677"/>
  <c r="L3677"/>
  <c r="K3677"/>
  <c r="X3676"/>
  <c r="L3676"/>
  <c r="K3676"/>
  <c r="X3675"/>
  <c r="L3675"/>
  <c r="K3675"/>
  <c r="X3674"/>
  <c r="L3674"/>
  <c r="K3674"/>
  <c r="X3673"/>
  <c r="L3673"/>
  <c r="K3673"/>
  <c r="X3672"/>
  <c r="L3672"/>
  <c r="K3672"/>
  <c r="X3671"/>
  <c r="L3671"/>
  <c r="K3671"/>
  <c r="X3670"/>
  <c r="L3670"/>
  <c r="K3670"/>
  <c r="X3669"/>
  <c r="L3669"/>
  <c r="K3669"/>
  <c r="X3668"/>
  <c r="L3668"/>
  <c r="K3668"/>
  <c r="X3667"/>
  <c r="L3667"/>
  <c r="K3667"/>
  <c r="X3666"/>
  <c r="L3666"/>
  <c r="K3666"/>
  <c r="X3665"/>
  <c r="L3665"/>
  <c r="K3665"/>
  <c r="X3664"/>
  <c r="L3664"/>
  <c r="K3664"/>
  <c r="X3663"/>
  <c r="L3663"/>
  <c r="K3663"/>
  <c r="X3662"/>
  <c r="L3662"/>
  <c r="K3662"/>
  <c r="X3661"/>
  <c r="L3661"/>
  <c r="K3661"/>
  <c r="X3660"/>
  <c r="L3660"/>
  <c r="K3660"/>
  <c r="X3659"/>
  <c r="L3659"/>
  <c r="K3659"/>
  <c r="X3658"/>
  <c r="L3658"/>
  <c r="K3658"/>
  <c r="X3657"/>
  <c r="L3657"/>
  <c r="K3657"/>
  <c r="X3656"/>
  <c r="L3656"/>
  <c r="K3656"/>
  <c r="X3655"/>
  <c r="L3655"/>
  <c r="K3655"/>
  <c r="X3654"/>
  <c r="L3654"/>
  <c r="K3654"/>
  <c r="X3653"/>
  <c r="L3653"/>
  <c r="K3653"/>
  <c r="X3652"/>
  <c r="L3652"/>
  <c r="K3652"/>
  <c r="X3651"/>
  <c r="L3651"/>
  <c r="K3651"/>
  <c r="X3650"/>
  <c r="L3650"/>
  <c r="K3650"/>
  <c r="X3649"/>
  <c r="L3649"/>
  <c r="K3649"/>
  <c r="X3648"/>
  <c r="L3648"/>
  <c r="K3648"/>
  <c r="X3647"/>
  <c r="L3647"/>
  <c r="K3647"/>
  <c r="X3646"/>
  <c r="L3646"/>
  <c r="K3646"/>
  <c r="X3645"/>
  <c r="L3645"/>
  <c r="K3645"/>
  <c r="X3644"/>
  <c r="L3644"/>
  <c r="K3644"/>
  <c r="X3643"/>
  <c r="L3643"/>
  <c r="K3643"/>
  <c r="X3642"/>
  <c r="L3642"/>
  <c r="K3642"/>
  <c r="X3641"/>
  <c r="L3641"/>
  <c r="K3641"/>
  <c r="X3640"/>
  <c r="L3640"/>
  <c r="K3640"/>
  <c r="X3639"/>
  <c r="L3639"/>
  <c r="K3639"/>
  <c r="X3638"/>
  <c r="L3638"/>
  <c r="K3638"/>
  <c r="X3637"/>
  <c r="L3637"/>
  <c r="K3637"/>
  <c r="X3636"/>
  <c r="L3636"/>
  <c r="K3636"/>
  <c r="X3635"/>
  <c r="L3635"/>
  <c r="K3635"/>
  <c r="X3634"/>
  <c r="L3634"/>
  <c r="K3634"/>
  <c r="X3633"/>
  <c r="L3633"/>
  <c r="K3633"/>
  <c r="X3632"/>
  <c r="L3632"/>
  <c r="K3632"/>
  <c r="X3631"/>
  <c r="L3631"/>
  <c r="K3631"/>
  <c r="X3630"/>
  <c r="L3630"/>
  <c r="K3630"/>
  <c r="X3629"/>
  <c r="L3629"/>
  <c r="K3629"/>
  <c r="X3628"/>
  <c r="L3628"/>
  <c r="K3628"/>
  <c r="X3627"/>
  <c r="L3627"/>
  <c r="K3627"/>
  <c r="X3626"/>
  <c r="L3626"/>
  <c r="K3626"/>
  <c r="X3625"/>
  <c r="L3625"/>
  <c r="K3625"/>
  <c r="X3624"/>
  <c r="L3624"/>
  <c r="K3624"/>
  <c r="X3623"/>
  <c r="L3623"/>
  <c r="K3623"/>
  <c r="X3622"/>
  <c r="L3622"/>
  <c r="K3622"/>
  <c r="X3621"/>
  <c r="L3621"/>
  <c r="K3621"/>
  <c r="X3620"/>
  <c r="L3620"/>
  <c r="K3620"/>
  <c r="X3619"/>
  <c r="L3619"/>
  <c r="K3619"/>
  <c r="X3618"/>
  <c r="L3618"/>
  <c r="K3618"/>
  <c r="X3617"/>
  <c r="L3617"/>
  <c r="K3617"/>
  <c r="X3616"/>
  <c r="L3616"/>
  <c r="K3616"/>
  <c r="X3615"/>
  <c r="L3615"/>
  <c r="K3615"/>
  <c r="X3614"/>
  <c r="L3614"/>
  <c r="K3614"/>
  <c r="X3613"/>
  <c r="L3613"/>
  <c r="K3613"/>
  <c r="X3612"/>
  <c r="L3612"/>
  <c r="K3612"/>
  <c r="X3611"/>
  <c r="L3611"/>
  <c r="K3611"/>
  <c r="X3610"/>
  <c r="L3610"/>
  <c r="K3610"/>
  <c r="X3609"/>
  <c r="L3609"/>
  <c r="K3609"/>
  <c r="X3608"/>
  <c r="L3608"/>
  <c r="K3608"/>
  <c r="X3607"/>
  <c r="L3607"/>
  <c r="K3607"/>
  <c r="X3606"/>
  <c r="L3606"/>
  <c r="K3606"/>
  <c r="X3605"/>
  <c r="L3605"/>
  <c r="K3605"/>
  <c r="X3604"/>
  <c r="L3604"/>
  <c r="K3604"/>
  <c r="X3603"/>
  <c r="L3603"/>
  <c r="K3603"/>
  <c r="X3602"/>
  <c r="L3602"/>
  <c r="K3602"/>
  <c r="X3601"/>
  <c r="L3601"/>
  <c r="K3601"/>
  <c r="X3600"/>
  <c r="L3600"/>
  <c r="K3600"/>
  <c r="X3599"/>
  <c r="L3599"/>
  <c r="K3599"/>
  <c r="X3598"/>
  <c r="L3598"/>
  <c r="K3598"/>
  <c r="X3597"/>
  <c r="L3597"/>
  <c r="K3597"/>
  <c r="X3596"/>
  <c r="L3596"/>
  <c r="K3596"/>
  <c r="X3595"/>
  <c r="L3595"/>
  <c r="K3595"/>
  <c r="X3594"/>
  <c r="L3594"/>
  <c r="K3594"/>
  <c r="X3593"/>
  <c r="L3593"/>
  <c r="K3593"/>
  <c r="X3592"/>
  <c r="L3592"/>
  <c r="K3592"/>
  <c r="X3591"/>
  <c r="L3591"/>
  <c r="K3591"/>
  <c r="X3590"/>
  <c r="L3590"/>
  <c r="K3590"/>
  <c r="X3589"/>
  <c r="L3589"/>
  <c r="K3589"/>
  <c r="X3588"/>
  <c r="L3588"/>
  <c r="K3588"/>
  <c r="X3587"/>
  <c r="L3587"/>
  <c r="K3587"/>
  <c r="X3586"/>
  <c r="L3586"/>
  <c r="K3586"/>
  <c r="X3585"/>
  <c r="L3585"/>
  <c r="K3585"/>
  <c r="X3584"/>
  <c r="L3584"/>
  <c r="K3584"/>
  <c r="X3583"/>
  <c r="L3583"/>
  <c r="K3583"/>
  <c r="X3582"/>
  <c r="L3582"/>
  <c r="K3582"/>
  <c r="X3581"/>
  <c r="L3581"/>
  <c r="K3581"/>
  <c r="X3580"/>
  <c r="L3580"/>
  <c r="K3580"/>
  <c r="X3579"/>
  <c r="L3579"/>
  <c r="K3579"/>
  <c r="X3578"/>
  <c r="L3578"/>
  <c r="K3578"/>
  <c r="X3577"/>
  <c r="L3577"/>
  <c r="K3577"/>
  <c r="X3576"/>
  <c r="L3576"/>
  <c r="K3576"/>
  <c r="X3575"/>
  <c r="L3575"/>
  <c r="K3575"/>
  <c r="X3574"/>
  <c r="L3574"/>
  <c r="K3574"/>
  <c r="X3573"/>
  <c r="L3573"/>
  <c r="K3573"/>
  <c r="X3572"/>
  <c r="L3572"/>
  <c r="K3572"/>
  <c r="X3571"/>
  <c r="L3571"/>
  <c r="K3571"/>
  <c r="X3570"/>
  <c r="L3570"/>
  <c r="K3570"/>
  <c r="X3569"/>
  <c r="L3569"/>
  <c r="K3569"/>
  <c r="X3568"/>
  <c r="L3568"/>
  <c r="K3568"/>
  <c r="X3567"/>
  <c r="L3567"/>
  <c r="K3567"/>
  <c r="X3566"/>
  <c r="L3566"/>
  <c r="K3566"/>
  <c r="X3565"/>
  <c r="L3565"/>
  <c r="K3565"/>
  <c r="X3564"/>
  <c r="L3564"/>
  <c r="K3564"/>
  <c r="X3563"/>
  <c r="L3563"/>
  <c r="K3563"/>
  <c r="X3562"/>
  <c r="L3562"/>
  <c r="K3562"/>
  <c r="X3561"/>
  <c r="L3561"/>
  <c r="K3561"/>
  <c r="X3560"/>
  <c r="L3560"/>
  <c r="K3560"/>
  <c r="X3559"/>
  <c r="L3559"/>
  <c r="K3559"/>
  <c r="X3558"/>
  <c r="L3558"/>
  <c r="K3558"/>
  <c r="X3557"/>
  <c r="L3557"/>
  <c r="K3557"/>
  <c r="X3556"/>
  <c r="L3556"/>
  <c r="K3556"/>
  <c r="X3555"/>
  <c r="L3555"/>
  <c r="K3555"/>
  <c r="X3554"/>
  <c r="L3554"/>
  <c r="K3554"/>
  <c r="X3553"/>
  <c r="L3553"/>
  <c r="K3553"/>
  <c r="X3552"/>
  <c r="L3552"/>
  <c r="K3552"/>
  <c r="X3551"/>
  <c r="L3551"/>
  <c r="K3551"/>
  <c r="X3550"/>
  <c r="L3550"/>
  <c r="K3550"/>
  <c r="X3549"/>
  <c r="L3549"/>
  <c r="K3549"/>
  <c r="X3548"/>
  <c r="L3548"/>
  <c r="K3548"/>
  <c r="X3547"/>
  <c r="L3547"/>
  <c r="K3547"/>
  <c r="X3546"/>
  <c r="L3546"/>
  <c r="K3546"/>
  <c r="X3545"/>
  <c r="L3545"/>
  <c r="K3545"/>
  <c r="X3544"/>
  <c r="L3544"/>
  <c r="K3544"/>
  <c r="X3543"/>
  <c r="L3543"/>
  <c r="K3543"/>
  <c r="X3542"/>
  <c r="L3542"/>
  <c r="K3542"/>
  <c r="X3541"/>
  <c r="L3541"/>
  <c r="K3541"/>
  <c r="X3540"/>
  <c r="L3540"/>
  <c r="K3540"/>
  <c r="X3539"/>
  <c r="L3539"/>
  <c r="K3539"/>
  <c r="X3538"/>
  <c r="L3538"/>
  <c r="K3538"/>
  <c r="X3537"/>
  <c r="L3537"/>
  <c r="K3537"/>
  <c r="X3536"/>
  <c r="L3536"/>
  <c r="K3536"/>
  <c r="X3535"/>
  <c r="L3535"/>
  <c r="K3535"/>
  <c r="X3534"/>
  <c r="L3534"/>
  <c r="K3534"/>
  <c r="X3533"/>
  <c r="L3533"/>
  <c r="K3533"/>
  <c r="X3532"/>
  <c r="L3532"/>
  <c r="K3532"/>
  <c r="X3531"/>
  <c r="L3531"/>
  <c r="K3531"/>
  <c r="X3530"/>
  <c r="L3530"/>
  <c r="K3530"/>
  <c r="X3529"/>
  <c r="L3529"/>
  <c r="K3529"/>
  <c r="X3528"/>
  <c r="L3528"/>
  <c r="K3528"/>
  <c r="X3527"/>
  <c r="L3527"/>
  <c r="K3527"/>
  <c r="X3526"/>
  <c r="L3526"/>
  <c r="K3526"/>
  <c r="X3525"/>
  <c r="L3525"/>
  <c r="K3525"/>
  <c r="X3524"/>
  <c r="L3524"/>
  <c r="K3524"/>
  <c r="X3523"/>
  <c r="L3523"/>
  <c r="K3523"/>
  <c r="X3522"/>
  <c r="L3522"/>
  <c r="K3522"/>
  <c r="X3521"/>
  <c r="L3521"/>
  <c r="K3521"/>
  <c r="X3520"/>
  <c r="L3520"/>
  <c r="K3520"/>
  <c r="X3519"/>
  <c r="L3519"/>
  <c r="K3519"/>
  <c r="X3518"/>
  <c r="L3518"/>
  <c r="K3518"/>
  <c r="X3517"/>
  <c r="L3517"/>
  <c r="K3517"/>
  <c r="X3516"/>
  <c r="L3516"/>
  <c r="K3516"/>
  <c r="X3515"/>
  <c r="L3515"/>
  <c r="K3515"/>
  <c r="X3514"/>
  <c r="L3514"/>
  <c r="K3514"/>
  <c r="X3513"/>
  <c r="L3513"/>
  <c r="K3513"/>
  <c r="X3512"/>
  <c r="L3512"/>
  <c r="K3512"/>
  <c r="X3511"/>
  <c r="L3511"/>
  <c r="K3511"/>
  <c r="X3510"/>
  <c r="L3510"/>
  <c r="K3510"/>
  <c r="X3509"/>
  <c r="L3509"/>
  <c r="K3509"/>
  <c r="X3508"/>
  <c r="L3508"/>
  <c r="K3508"/>
  <c r="X3507"/>
  <c r="L3507"/>
  <c r="K3507"/>
  <c r="X3506"/>
  <c r="L3506"/>
  <c r="K3506"/>
  <c r="X3505"/>
  <c r="L3505"/>
  <c r="K3505"/>
  <c r="X3504"/>
  <c r="L3504"/>
  <c r="K3504"/>
  <c r="X3503"/>
  <c r="L3503"/>
  <c r="K3503"/>
  <c r="X3502"/>
  <c r="L3502"/>
  <c r="K3502"/>
  <c r="X3501"/>
  <c r="L3501"/>
  <c r="K3501"/>
  <c r="X3500"/>
  <c r="L3500"/>
  <c r="K3500"/>
  <c r="X3499"/>
  <c r="L3499"/>
  <c r="K3499"/>
  <c r="X3498"/>
  <c r="L3498"/>
  <c r="K3498"/>
  <c r="X3497"/>
  <c r="L3497"/>
  <c r="K3497"/>
  <c r="X3496"/>
  <c r="L3496"/>
  <c r="K3496"/>
  <c r="X3495"/>
  <c r="L3495"/>
  <c r="K3495"/>
  <c r="X3494"/>
  <c r="L3494"/>
  <c r="K3494"/>
  <c r="X3493"/>
  <c r="L3493"/>
  <c r="K3493"/>
  <c r="X3492"/>
  <c r="L3492"/>
  <c r="K3492"/>
  <c r="X3491"/>
  <c r="L3491"/>
  <c r="K3491"/>
  <c r="X3490"/>
  <c r="L3490"/>
  <c r="K3490"/>
  <c r="X3489"/>
  <c r="L3489"/>
  <c r="K3489"/>
  <c r="X3488"/>
  <c r="L3488"/>
  <c r="K3488"/>
  <c r="X3487"/>
  <c r="L3487"/>
  <c r="K3487"/>
  <c r="X3486"/>
  <c r="L3486"/>
  <c r="K3486"/>
  <c r="X3485"/>
  <c r="L3485"/>
  <c r="K3485"/>
  <c r="X3484"/>
  <c r="L3484"/>
  <c r="K3484"/>
  <c r="X3483"/>
  <c r="L3483"/>
  <c r="K3483"/>
  <c r="X3482"/>
  <c r="L3482"/>
  <c r="K3482"/>
  <c r="X3481"/>
  <c r="L3481"/>
  <c r="K3481"/>
  <c r="X3480"/>
  <c r="L3480"/>
  <c r="K3480"/>
  <c r="X3479"/>
  <c r="L3479"/>
  <c r="K3479"/>
  <c r="X3478"/>
  <c r="L3478"/>
  <c r="K3478"/>
  <c r="X3477"/>
  <c r="L3477"/>
  <c r="K3477"/>
  <c r="X3476"/>
  <c r="L3476"/>
  <c r="K3476"/>
  <c r="X3475"/>
  <c r="L3475"/>
  <c r="K3475"/>
  <c r="X3474"/>
  <c r="L3474"/>
  <c r="K3474"/>
  <c r="X3473"/>
  <c r="L3473"/>
  <c r="K3473"/>
  <c r="X3472"/>
  <c r="L3472"/>
  <c r="K3472"/>
  <c r="X3471"/>
  <c r="L3471"/>
  <c r="K3471"/>
  <c r="X3470"/>
  <c r="L3470"/>
  <c r="K3470"/>
  <c r="X3469"/>
  <c r="L3469"/>
  <c r="K3469"/>
  <c r="X3468"/>
  <c r="L3468"/>
  <c r="K3468"/>
  <c r="X3467"/>
  <c r="L3467"/>
  <c r="K3467"/>
  <c r="X3466"/>
  <c r="L3466"/>
  <c r="K3466"/>
  <c r="X3465"/>
  <c r="L3465"/>
  <c r="K3465"/>
  <c r="X3464"/>
  <c r="L3464"/>
  <c r="K3464"/>
  <c r="X3463"/>
  <c r="L3463"/>
  <c r="K3463"/>
  <c r="X3462"/>
  <c r="L3462"/>
  <c r="K3462"/>
  <c r="X3461"/>
  <c r="L3461"/>
  <c r="K3461"/>
  <c r="X3460"/>
  <c r="L3460"/>
  <c r="K3460"/>
  <c r="X3459"/>
  <c r="L3459"/>
  <c r="K3459"/>
  <c r="X3458"/>
  <c r="L3458"/>
  <c r="K3458"/>
  <c r="X3457"/>
  <c r="L3457"/>
  <c r="K3457"/>
  <c r="X3456"/>
  <c r="L3456"/>
  <c r="K3456"/>
  <c r="X3455"/>
  <c r="L3455"/>
  <c r="K3455"/>
  <c r="X3454"/>
  <c r="L3454"/>
  <c r="K3454"/>
  <c r="X3453"/>
  <c r="L3453"/>
  <c r="K3453"/>
  <c r="X3452"/>
  <c r="L3452"/>
  <c r="K3452"/>
  <c r="X3451"/>
  <c r="L3451"/>
  <c r="K3451"/>
  <c r="X3450"/>
  <c r="L3450"/>
  <c r="K3450"/>
  <c r="X3449"/>
  <c r="L3449"/>
  <c r="K3449"/>
  <c r="X3448"/>
  <c r="L3448"/>
  <c r="K3448"/>
  <c r="X3447"/>
  <c r="L3447"/>
  <c r="K3447"/>
  <c r="X3446"/>
  <c r="L3446"/>
  <c r="K3446"/>
  <c r="X3445"/>
  <c r="L3445"/>
  <c r="K3445"/>
  <c r="X3444"/>
  <c r="L3444"/>
  <c r="K3444"/>
  <c r="X3443"/>
  <c r="L3443"/>
  <c r="K3443"/>
  <c r="X3442"/>
  <c r="L3442"/>
  <c r="K3442"/>
  <c r="X3441"/>
  <c r="L3441"/>
  <c r="K3441"/>
  <c r="X3440"/>
  <c r="L3440"/>
  <c r="K3440"/>
  <c r="X3439"/>
  <c r="L3439"/>
  <c r="K3439"/>
  <c r="X3438"/>
  <c r="L3438"/>
  <c r="K3438"/>
  <c r="X3437"/>
  <c r="L3437"/>
  <c r="K3437"/>
  <c r="X3436"/>
  <c r="L3436"/>
  <c r="K3436"/>
  <c r="X3435"/>
  <c r="L3435"/>
  <c r="K3435"/>
  <c r="X3434"/>
  <c r="L3434"/>
  <c r="K3434"/>
  <c r="X3433"/>
  <c r="L3433"/>
  <c r="K3433"/>
  <c r="X3432"/>
  <c r="L3432"/>
  <c r="K3432"/>
  <c r="X3431"/>
  <c r="L3431"/>
  <c r="K3431"/>
  <c r="X3430"/>
  <c r="L3430"/>
  <c r="K3430"/>
  <c r="X3429"/>
  <c r="L3429"/>
  <c r="K3429"/>
  <c r="X3428"/>
  <c r="L3428"/>
  <c r="K3428"/>
  <c r="X3427"/>
  <c r="L3427"/>
  <c r="K3427"/>
  <c r="X3426"/>
  <c r="L3426"/>
  <c r="K3426"/>
  <c r="X3425"/>
  <c r="L3425"/>
  <c r="K3425"/>
  <c r="X3424"/>
  <c r="L3424"/>
  <c r="K3424"/>
  <c r="X3423"/>
  <c r="L3423"/>
  <c r="K3423"/>
  <c r="X3422"/>
  <c r="L3422"/>
  <c r="K3422"/>
  <c r="X3421"/>
  <c r="L3421"/>
  <c r="K3421"/>
  <c r="X3420"/>
  <c r="L3420"/>
  <c r="K3420"/>
  <c r="X3419"/>
  <c r="L3419"/>
  <c r="K3419"/>
  <c r="X3418"/>
  <c r="L3418"/>
  <c r="K3418"/>
  <c r="X3417"/>
  <c r="L3417"/>
  <c r="K3417"/>
  <c r="X3416"/>
  <c r="L3416"/>
  <c r="K3416"/>
  <c r="X3415"/>
  <c r="L3415"/>
  <c r="K3415"/>
  <c r="X3414"/>
  <c r="L3414"/>
  <c r="K3414"/>
  <c r="X3413"/>
  <c r="L3413"/>
  <c r="K3413"/>
  <c r="X3412"/>
  <c r="L3412"/>
  <c r="K3412"/>
  <c r="X3411"/>
  <c r="L3411"/>
  <c r="K3411"/>
  <c r="X3410"/>
  <c r="L3410"/>
  <c r="K3410"/>
  <c r="X3409"/>
  <c r="L3409"/>
  <c r="K3409"/>
  <c r="X3408"/>
  <c r="L3408"/>
  <c r="K3408"/>
  <c r="X3407"/>
  <c r="L3407"/>
  <c r="K3407"/>
  <c r="X3406"/>
  <c r="L3406"/>
  <c r="K3406"/>
  <c r="X3405"/>
  <c r="L3405"/>
  <c r="K3405"/>
  <c r="X3404"/>
  <c r="L3404"/>
  <c r="K3404"/>
  <c r="X3403"/>
  <c r="L3403"/>
  <c r="K3403"/>
  <c r="X3402"/>
  <c r="L3402"/>
  <c r="K3402"/>
  <c r="X3401"/>
  <c r="L3401"/>
  <c r="K3401"/>
  <c r="X3400"/>
  <c r="L3400"/>
  <c r="K3400"/>
  <c r="X3399"/>
  <c r="L3399"/>
  <c r="K3399"/>
  <c r="X3398"/>
  <c r="L3398"/>
  <c r="K3398"/>
  <c r="X3397"/>
  <c r="L3397"/>
  <c r="K3397"/>
  <c r="X3396"/>
  <c r="L3396"/>
  <c r="K3396"/>
  <c r="X3395"/>
  <c r="L3395"/>
  <c r="K3395"/>
  <c r="X3394"/>
  <c r="L3394"/>
  <c r="K3394"/>
  <c r="X3393"/>
  <c r="L3393"/>
  <c r="K3393"/>
  <c r="X3392"/>
  <c r="L3392"/>
  <c r="K3392"/>
  <c r="X3391"/>
  <c r="L3391"/>
  <c r="K3391"/>
  <c r="X3390"/>
  <c r="L3390"/>
  <c r="K3390"/>
  <c r="X3389"/>
  <c r="L3389"/>
  <c r="K3389"/>
  <c r="X3388"/>
  <c r="L3388"/>
  <c r="K3388"/>
  <c r="X3387"/>
  <c r="L3387"/>
  <c r="K3387"/>
  <c r="X3386"/>
  <c r="L3386"/>
  <c r="K3386"/>
  <c r="X3385"/>
  <c r="L3385"/>
  <c r="K3385"/>
  <c r="X3384"/>
  <c r="L3384"/>
  <c r="K3384"/>
  <c r="X3383"/>
  <c r="L3383"/>
  <c r="K3383"/>
  <c r="X3382"/>
  <c r="L3382"/>
  <c r="K3382"/>
  <c r="X3381"/>
  <c r="L3381"/>
  <c r="K3381"/>
  <c r="X3380"/>
  <c r="L3380"/>
  <c r="K3380"/>
  <c r="X3379"/>
  <c r="L3379"/>
  <c r="K3379"/>
  <c r="X3378"/>
  <c r="L3378"/>
  <c r="K3378"/>
  <c r="X3377"/>
  <c r="L3377"/>
  <c r="K3377"/>
  <c r="X3376"/>
  <c r="L3376"/>
  <c r="K3376"/>
  <c r="X3375"/>
  <c r="L3375"/>
  <c r="K3375"/>
  <c r="X3374"/>
  <c r="L3374"/>
  <c r="K3374"/>
  <c r="X3373"/>
  <c r="L3373"/>
  <c r="K3373"/>
  <c r="X3372"/>
  <c r="L3372"/>
  <c r="K3372"/>
  <c r="X3371"/>
  <c r="L3371"/>
  <c r="K3371"/>
  <c r="X3370"/>
  <c r="L3370"/>
  <c r="K3370"/>
  <c r="X3369"/>
  <c r="L3369"/>
  <c r="K3369"/>
  <c r="X3368"/>
  <c r="L3368"/>
  <c r="K3368"/>
  <c r="X3367"/>
  <c r="L3367"/>
  <c r="K3367"/>
  <c r="X3366"/>
  <c r="L3366"/>
  <c r="K3366"/>
  <c r="X3365"/>
  <c r="L3365"/>
  <c r="K3365"/>
  <c r="X3364"/>
  <c r="L3364"/>
  <c r="K3364"/>
  <c r="X3363"/>
  <c r="L3363"/>
  <c r="K3363"/>
  <c r="X3362"/>
  <c r="L3362"/>
  <c r="K3362"/>
  <c r="X3361"/>
  <c r="L3361"/>
  <c r="K3361"/>
  <c r="X3360"/>
  <c r="L3360"/>
  <c r="K3360"/>
  <c r="X3359"/>
  <c r="L3359"/>
  <c r="K3359"/>
  <c r="X3358"/>
  <c r="L3358"/>
  <c r="K3358"/>
  <c r="X3357"/>
  <c r="L3357"/>
  <c r="K3357"/>
  <c r="X3356"/>
  <c r="L3356"/>
  <c r="K3356"/>
  <c r="X3355"/>
  <c r="L3355"/>
  <c r="K3355"/>
  <c r="X3354"/>
  <c r="L3354"/>
  <c r="K3354"/>
  <c r="X3353"/>
  <c r="L3353"/>
  <c r="K3353"/>
  <c r="X3352"/>
  <c r="L3352"/>
  <c r="K3352"/>
  <c r="X3351"/>
  <c r="L3351"/>
  <c r="K3351"/>
  <c r="X3350"/>
  <c r="L3350"/>
  <c r="K3350"/>
  <c r="X3349"/>
  <c r="L3349"/>
  <c r="K3349"/>
  <c r="X3348"/>
  <c r="L3348"/>
  <c r="K3348"/>
  <c r="X3347"/>
  <c r="L3347"/>
  <c r="K3347"/>
  <c r="X3346"/>
  <c r="L3346"/>
  <c r="K3346"/>
  <c r="X3345"/>
  <c r="L3345"/>
  <c r="K3345"/>
  <c r="X3344"/>
  <c r="L3344"/>
  <c r="K3344"/>
  <c r="X3343"/>
  <c r="L3343"/>
  <c r="K3343"/>
  <c r="X3342"/>
  <c r="L3342"/>
  <c r="K3342"/>
  <c r="X3341"/>
  <c r="L3341"/>
  <c r="K3341"/>
  <c r="X3340"/>
  <c r="L3340"/>
  <c r="K3340"/>
  <c r="X3339"/>
  <c r="L3339"/>
  <c r="K3339"/>
  <c r="X3338"/>
  <c r="L3338"/>
  <c r="K3338"/>
  <c r="X3337"/>
  <c r="L3337"/>
  <c r="K3337"/>
  <c r="X3336"/>
  <c r="L3336"/>
  <c r="K3336"/>
  <c r="X3335"/>
  <c r="L3335"/>
  <c r="K3335"/>
  <c r="X3334"/>
  <c r="L3334"/>
  <c r="K3334"/>
  <c r="X3333"/>
  <c r="L3333"/>
  <c r="K3333"/>
  <c r="X3332"/>
  <c r="L3332"/>
  <c r="K3332"/>
  <c r="X3331"/>
  <c r="L3331"/>
  <c r="K3331"/>
  <c r="X3330"/>
  <c r="L3330"/>
  <c r="K3330"/>
  <c r="X3329"/>
  <c r="L3329"/>
  <c r="K3329"/>
  <c r="X3328"/>
  <c r="L3328"/>
  <c r="K3328"/>
  <c r="X3327"/>
  <c r="L3327"/>
  <c r="K3327"/>
  <c r="X3326"/>
  <c r="L3326"/>
  <c r="K3326"/>
  <c r="X3325"/>
  <c r="L3325"/>
  <c r="K3325"/>
  <c r="X3324"/>
  <c r="L3324"/>
  <c r="K3324"/>
  <c r="X3323"/>
  <c r="L3323"/>
  <c r="K3323"/>
  <c r="X3322"/>
  <c r="L3322"/>
  <c r="K3322"/>
  <c r="X3321"/>
  <c r="L3321"/>
  <c r="K3321"/>
  <c r="X3320"/>
  <c r="L3320"/>
  <c r="K3320"/>
  <c r="X3319"/>
  <c r="L3319"/>
  <c r="K3319"/>
  <c r="X3318"/>
  <c r="L3318"/>
  <c r="K3318"/>
  <c r="X3317"/>
  <c r="L3317"/>
  <c r="K3317"/>
  <c r="X3316"/>
  <c r="L3316"/>
  <c r="K3316"/>
  <c r="X3315"/>
  <c r="L3315"/>
  <c r="K3315"/>
  <c r="X3314"/>
  <c r="L3314"/>
  <c r="K3314"/>
  <c r="X3313"/>
  <c r="L3313"/>
  <c r="K3313"/>
  <c r="X3312"/>
  <c r="L3312"/>
  <c r="K3312"/>
  <c r="X3311"/>
  <c r="L3311"/>
  <c r="K3311"/>
  <c r="X3310"/>
  <c r="L3310"/>
  <c r="K3310"/>
  <c r="X3309"/>
  <c r="L3309"/>
  <c r="K3309"/>
  <c r="X3308"/>
  <c r="L3308"/>
  <c r="K3308"/>
  <c r="X3307"/>
  <c r="L3307"/>
  <c r="K3307"/>
  <c r="X3306"/>
  <c r="L3306"/>
  <c r="K3306"/>
  <c r="X3305"/>
  <c r="L3305"/>
  <c r="K3305"/>
  <c r="X3304"/>
  <c r="L3304"/>
  <c r="K3304"/>
  <c r="X3303"/>
  <c r="L3303"/>
  <c r="K3303"/>
  <c r="X3302"/>
  <c r="L3302"/>
  <c r="K3302"/>
  <c r="X3301"/>
  <c r="L3301"/>
  <c r="K3301"/>
  <c r="X3300"/>
  <c r="L3300"/>
  <c r="K3300"/>
  <c r="X3299"/>
  <c r="L3299"/>
  <c r="K3299"/>
  <c r="X3298"/>
  <c r="L3298"/>
  <c r="K3298"/>
  <c r="X3297"/>
  <c r="L3297"/>
  <c r="K3297"/>
  <c r="X3296"/>
  <c r="L3296"/>
  <c r="K3296"/>
  <c r="X3295"/>
  <c r="L3295"/>
  <c r="K3295"/>
  <c r="X3294"/>
  <c r="L3294"/>
  <c r="K3294"/>
  <c r="X3293"/>
  <c r="L3293"/>
  <c r="K3293"/>
  <c r="X3292"/>
  <c r="L3292"/>
  <c r="K3292"/>
  <c r="X3291"/>
  <c r="L3291"/>
  <c r="K3291"/>
  <c r="X3290"/>
  <c r="L3290"/>
  <c r="K3290"/>
  <c r="X3289"/>
  <c r="L3289"/>
  <c r="K3289"/>
  <c r="X3288"/>
  <c r="L3288"/>
  <c r="K3288"/>
  <c r="X3287"/>
  <c r="L3287"/>
  <c r="K3287"/>
  <c r="X3286"/>
  <c r="L3286"/>
  <c r="K3286"/>
  <c r="X3285"/>
  <c r="L3285"/>
  <c r="K3285"/>
  <c r="X3284"/>
  <c r="L3284"/>
  <c r="K3284"/>
  <c r="X3283"/>
  <c r="L3283"/>
  <c r="K3283"/>
  <c r="X3282"/>
  <c r="L3282"/>
  <c r="K3282"/>
  <c r="X3281"/>
  <c r="L3281"/>
  <c r="K3281"/>
  <c r="X3280"/>
  <c r="L3280"/>
  <c r="K3280"/>
  <c r="X3279"/>
  <c r="L3279"/>
  <c r="K3279"/>
  <c r="X3278"/>
  <c r="L3278"/>
  <c r="K3278"/>
  <c r="X3277"/>
  <c r="L3277"/>
  <c r="K3277"/>
  <c r="X3276"/>
  <c r="L3276"/>
  <c r="K3276"/>
  <c r="X3275"/>
  <c r="L3275"/>
  <c r="K3275"/>
  <c r="X3274"/>
  <c r="L3274"/>
  <c r="K3274"/>
  <c r="X3273"/>
  <c r="L3273"/>
  <c r="K3273"/>
  <c r="X3272"/>
  <c r="L3272"/>
  <c r="K3272"/>
  <c r="X3271"/>
  <c r="L3271"/>
  <c r="K3271"/>
  <c r="X3270"/>
  <c r="L3270"/>
  <c r="K3270"/>
  <c r="X3269"/>
  <c r="L3269"/>
  <c r="K3269"/>
  <c r="X3268"/>
  <c r="L3268"/>
  <c r="K3268"/>
  <c r="X3267"/>
  <c r="L3267"/>
  <c r="K3267"/>
  <c r="X3266"/>
  <c r="L3266"/>
  <c r="K3266"/>
  <c r="X3265"/>
  <c r="L3265"/>
  <c r="K3265"/>
  <c r="X3264"/>
  <c r="L3264"/>
  <c r="K3264"/>
  <c r="X3263"/>
  <c r="L3263"/>
  <c r="K3263"/>
  <c r="X3262"/>
  <c r="L3262"/>
  <c r="K3262"/>
  <c r="X3261"/>
  <c r="L3261"/>
  <c r="K3261"/>
  <c r="X3260"/>
  <c r="L3260"/>
  <c r="K3260"/>
  <c r="X3259"/>
  <c r="L3259"/>
  <c r="K3259"/>
  <c r="X3258"/>
  <c r="L3258"/>
  <c r="K3258"/>
  <c r="X3257"/>
  <c r="L3257"/>
  <c r="K3257"/>
  <c r="X3256"/>
  <c r="L3256"/>
  <c r="K3256"/>
  <c r="X3255"/>
  <c r="L3255"/>
  <c r="K3255"/>
  <c r="X3254"/>
  <c r="L3254"/>
  <c r="K3254"/>
  <c r="X3253"/>
  <c r="L3253"/>
  <c r="K3253"/>
  <c r="X3252"/>
  <c r="L3252"/>
  <c r="K3252"/>
  <c r="X3251"/>
  <c r="L3251"/>
  <c r="K3251"/>
  <c r="X3250"/>
  <c r="L3250"/>
  <c r="K3250"/>
  <c r="X3249"/>
  <c r="L3249"/>
  <c r="K3249"/>
  <c r="X3248"/>
  <c r="L3248"/>
  <c r="K3248"/>
  <c r="X3247"/>
  <c r="L3247"/>
  <c r="K3247"/>
  <c r="X3246"/>
  <c r="L3246"/>
  <c r="K3246"/>
  <c r="X3245"/>
  <c r="L3245"/>
  <c r="K3245"/>
  <c r="X3244"/>
  <c r="L3244"/>
  <c r="K3244"/>
  <c r="X3243"/>
  <c r="L3243"/>
  <c r="K3243"/>
  <c r="X3242"/>
  <c r="L3242"/>
  <c r="K3242"/>
  <c r="X3241"/>
  <c r="L3241"/>
  <c r="K3241"/>
  <c r="X3240"/>
  <c r="L3240"/>
  <c r="K3240"/>
  <c r="X3239"/>
  <c r="L3239"/>
  <c r="K3239"/>
  <c r="X3238"/>
  <c r="L3238"/>
  <c r="K3238"/>
  <c r="X3237"/>
  <c r="L3237"/>
  <c r="K3237"/>
  <c r="X3236"/>
  <c r="L3236"/>
  <c r="K3236"/>
  <c r="X3235"/>
  <c r="L3235"/>
  <c r="K3235"/>
  <c r="X3234"/>
  <c r="L3234"/>
  <c r="K3234"/>
  <c r="X3233"/>
  <c r="L3233"/>
  <c r="K3233"/>
  <c r="X3232"/>
  <c r="L3232"/>
  <c r="K3232"/>
  <c r="X3231"/>
  <c r="L3231"/>
  <c r="K3231"/>
  <c r="X3230"/>
  <c r="L3230"/>
  <c r="K3230"/>
  <c r="X3229"/>
  <c r="L3229"/>
  <c r="K3229"/>
  <c r="X3228"/>
  <c r="L3228"/>
  <c r="K3228"/>
  <c r="X3227"/>
  <c r="L3227"/>
  <c r="K3227"/>
  <c r="X3226"/>
  <c r="L3226"/>
  <c r="K3226"/>
  <c r="X3225"/>
  <c r="L3225"/>
  <c r="K3225"/>
  <c r="X3224"/>
  <c r="L3224"/>
  <c r="K3224"/>
  <c r="X3223"/>
  <c r="L3223"/>
  <c r="K3223"/>
  <c r="X3222"/>
  <c r="L3222"/>
  <c r="K3222"/>
  <c r="X3221"/>
  <c r="L3221"/>
  <c r="K3221"/>
  <c r="X3220"/>
  <c r="L3220"/>
  <c r="K3220"/>
  <c r="X3219"/>
  <c r="L3219"/>
  <c r="K3219"/>
  <c r="X3218"/>
  <c r="L3218"/>
  <c r="K3218"/>
  <c r="X3217"/>
  <c r="L3217"/>
  <c r="K3217"/>
  <c r="X3216"/>
  <c r="L3216"/>
  <c r="K3216"/>
  <c r="X3215"/>
  <c r="L3215"/>
  <c r="K3215"/>
  <c r="X3214"/>
  <c r="L3214"/>
  <c r="K3214"/>
  <c r="X3213"/>
  <c r="L3213"/>
  <c r="K3213"/>
  <c r="X3212"/>
  <c r="L3212"/>
  <c r="K3212"/>
  <c r="X3211"/>
  <c r="L3211"/>
  <c r="K3211"/>
  <c r="X3210"/>
  <c r="L3210"/>
  <c r="K3210"/>
  <c r="X3209"/>
  <c r="L3209"/>
  <c r="K3209"/>
  <c r="X3208"/>
  <c r="L3208"/>
  <c r="K3208"/>
  <c r="X3207"/>
  <c r="L3207"/>
  <c r="K3207"/>
  <c r="X3206"/>
  <c r="L3206"/>
  <c r="K3206"/>
  <c r="X3205"/>
  <c r="L3205"/>
  <c r="K3205"/>
  <c r="X3204"/>
  <c r="L3204"/>
  <c r="K3204"/>
  <c r="X3203"/>
  <c r="L3203"/>
  <c r="K3203"/>
  <c r="X3202"/>
  <c r="L3202"/>
  <c r="K3202"/>
  <c r="X3201"/>
  <c r="L3201"/>
  <c r="K3201"/>
  <c r="X3200"/>
  <c r="L3200"/>
  <c r="K3200"/>
  <c r="X3199"/>
  <c r="L3199"/>
  <c r="K3199"/>
  <c r="X3198"/>
  <c r="L3198"/>
  <c r="K3198"/>
  <c r="X3197"/>
  <c r="L3197"/>
  <c r="K3197"/>
  <c r="X3196"/>
  <c r="L3196"/>
  <c r="K3196"/>
  <c r="X3195"/>
  <c r="L3195"/>
  <c r="K3195"/>
  <c r="X3194"/>
  <c r="L3194"/>
  <c r="K3194"/>
  <c r="X3193"/>
  <c r="L3193"/>
  <c r="K3193"/>
  <c r="X3192"/>
  <c r="L3192"/>
  <c r="K3192"/>
  <c r="X3191"/>
  <c r="L3191"/>
  <c r="K3191"/>
  <c r="X3190"/>
  <c r="L3190"/>
  <c r="K3190"/>
  <c r="X3189"/>
  <c r="L3189"/>
  <c r="K3189"/>
  <c r="X3188"/>
  <c r="L3188"/>
  <c r="K3188"/>
  <c r="X3187"/>
  <c r="L3187"/>
  <c r="K3187"/>
  <c r="X3186"/>
  <c r="L3186"/>
  <c r="K3186"/>
  <c r="X3185"/>
  <c r="L3185"/>
  <c r="K3185"/>
  <c r="X3184"/>
  <c r="L3184"/>
  <c r="K3184"/>
  <c r="X3183"/>
  <c r="L3183"/>
  <c r="K3183"/>
  <c r="X3182"/>
  <c r="L3182"/>
  <c r="K3182"/>
  <c r="X3181"/>
  <c r="L3181"/>
  <c r="K3181"/>
  <c r="X3180"/>
  <c r="L3180"/>
  <c r="K3180"/>
  <c r="X3179"/>
  <c r="L3179"/>
  <c r="K3179"/>
  <c r="X3178"/>
  <c r="L3178"/>
  <c r="K3178"/>
  <c r="X3177"/>
  <c r="L3177"/>
  <c r="K3177"/>
  <c r="X3176"/>
  <c r="L3176"/>
  <c r="K3176"/>
  <c r="X3175"/>
  <c r="L3175"/>
  <c r="K3175"/>
  <c r="X3174"/>
  <c r="L3174"/>
  <c r="K3174"/>
  <c r="X3173"/>
  <c r="L3173"/>
  <c r="K3173"/>
  <c r="X3172"/>
  <c r="L3172"/>
  <c r="K3172"/>
  <c r="X3171"/>
  <c r="L3171"/>
  <c r="K3171"/>
  <c r="X3170"/>
  <c r="L3170"/>
  <c r="K3170"/>
  <c r="X3169"/>
  <c r="L3169"/>
  <c r="K3169"/>
  <c r="X3168"/>
  <c r="L3168"/>
  <c r="K3168"/>
  <c r="X3167"/>
  <c r="L3167"/>
  <c r="K3167"/>
  <c r="X3166"/>
  <c r="L3166"/>
  <c r="K3166"/>
  <c r="X3165"/>
  <c r="L3165"/>
  <c r="K3165"/>
  <c r="X3164"/>
  <c r="L3164"/>
  <c r="K3164"/>
  <c r="X3163"/>
  <c r="L3163"/>
  <c r="K3163"/>
  <c r="X3162"/>
  <c r="L3162"/>
  <c r="K3162"/>
  <c r="X3161"/>
  <c r="L3161"/>
  <c r="K3161"/>
  <c r="X3160"/>
  <c r="L3160"/>
  <c r="K3160"/>
  <c r="X3159"/>
  <c r="L3159"/>
  <c r="K3159"/>
  <c r="X3158"/>
  <c r="L3158"/>
  <c r="K3158"/>
  <c r="X3157"/>
  <c r="L3157"/>
  <c r="K3157"/>
  <c r="X3156"/>
  <c r="L3156"/>
  <c r="K3156"/>
  <c r="X3155"/>
  <c r="L3155"/>
  <c r="K3155"/>
  <c r="X3154"/>
  <c r="L3154"/>
  <c r="K3154"/>
  <c r="X3153"/>
  <c r="L3153"/>
  <c r="K3153"/>
  <c r="X3152"/>
  <c r="L3152"/>
  <c r="K3152"/>
  <c r="X3151"/>
  <c r="L3151"/>
  <c r="K3151"/>
  <c r="X3150"/>
  <c r="L3150"/>
  <c r="K3150"/>
  <c r="X3149"/>
  <c r="L3149"/>
  <c r="K3149"/>
  <c r="X3148"/>
  <c r="L3148"/>
  <c r="K3148"/>
  <c r="X3147"/>
  <c r="L3147"/>
  <c r="K3147"/>
  <c r="X3146"/>
  <c r="L3146"/>
  <c r="K3146"/>
  <c r="X3145"/>
  <c r="L3145"/>
  <c r="K3145"/>
  <c r="X3144"/>
  <c r="L3144"/>
  <c r="K3144"/>
  <c r="X3143"/>
  <c r="L3143"/>
  <c r="K3143"/>
  <c r="X3142"/>
  <c r="L3142"/>
  <c r="K3142"/>
  <c r="X3141"/>
  <c r="L3141"/>
  <c r="K3141"/>
  <c r="X3140"/>
  <c r="L3140"/>
  <c r="K3140"/>
  <c r="X3139"/>
  <c r="L3139"/>
  <c r="K3139"/>
  <c r="X3138"/>
  <c r="L3138"/>
  <c r="K3138"/>
  <c r="X3137"/>
  <c r="L3137"/>
  <c r="K3137"/>
  <c r="X3136"/>
  <c r="L3136"/>
  <c r="K3136"/>
  <c r="X3135"/>
  <c r="L3135"/>
  <c r="K3135"/>
  <c r="X3134"/>
  <c r="L3134"/>
  <c r="K3134"/>
  <c r="X3133"/>
  <c r="L3133"/>
  <c r="K3133"/>
  <c r="X3132"/>
  <c r="L3132"/>
  <c r="K3132"/>
  <c r="X3131"/>
  <c r="L3131"/>
  <c r="K3131"/>
  <c r="X3130"/>
  <c r="L3130"/>
  <c r="K3130"/>
  <c r="X3129"/>
  <c r="L3129"/>
  <c r="K3129"/>
  <c r="X3128"/>
  <c r="L3128"/>
  <c r="K3128"/>
  <c r="X3127"/>
  <c r="L3127"/>
  <c r="K3127"/>
  <c r="X3126"/>
  <c r="L3126"/>
  <c r="K3126"/>
  <c r="X3125"/>
  <c r="L3125"/>
  <c r="K3125"/>
  <c r="X3124"/>
  <c r="L3124"/>
  <c r="K3124"/>
  <c r="X3123"/>
  <c r="L3123"/>
  <c r="K3123"/>
  <c r="X3122"/>
  <c r="L3122"/>
  <c r="K3122"/>
  <c r="X3121"/>
  <c r="L3121"/>
  <c r="K3121"/>
  <c r="X3120"/>
  <c r="L3120"/>
  <c r="K3120"/>
  <c r="X3119"/>
  <c r="L3119"/>
  <c r="K3119"/>
  <c r="X3118"/>
  <c r="L3118"/>
  <c r="K3118"/>
  <c r="X3117"/>
  <c r="L3117"/>
  <c r="K3117"/>
  <c r="X3116"/>
  <c r="L3116"/>
  <c r="K3116"/>
  <c r="X3115"/>
  <c r="L3115"/>
  <c r="K3115"/>
  <c r="X3114"/>
  <c r="L3114"/>
  <c r="K3114"/>
  <c r="X3113"/>
  <c r="L3113"/>
  <c r="K3113"/>
  <c r="X3112"/>
  <c r="L3112"/>
  <c r="K3112"/>
  <c r="X3111"/>
  <c r="L3111"/>
  <c r="K3111"/>
  <c r="X3110"/>
  <c r="L3110"/>
  <c r="K3110"/>
  <c r="X3109"/>
  <c r="L3109"/>
  <c r="K3109"/>
  <c r="X3108"/>
  <c r="L3108"/>
  <c r="K3108"/>
  <c r="X3107"/>
  <c r="L3107"/>
  <c r="K3107"/>
  <c r="X3106"/>
  <c r="L3106"/>
  <c r="K3106"/>
  <c r="X3105"/>
  <c r="L3105"/>
  <c r="K3105"/>
  <c r="X3104"/>
  <c r="L3104"/>
  <c r="K3104"/>
  <c r="X3103"/>
  <c r="L3103"/>
  <c r="K3103"/>
  <c r="X3102"/>
  <c r="L3102"/>
  <c r="K3102"/>
  <c r="X3101"/>
  <c r="L3101"/>
  <c r="K3101"/>
  <c r="X3100"/>
  <c r="L3100"/>
  <c r="K3100"/>
  <c r="X3099"/>
  <c r="L3099"/>
  <c r="K3099"/>
  <c r="X3098"/>
  <c r="L3098"/>
  <c r="K3098"/>
  <c r="X3097"/>
  <c r="L3097"/>
  <c r="K3097"/>
  <c r="X3096"/>
  <c r="L3096"/>
  <c r="K3096"/>
  <c r="X3095"/>
  <c r="L3095"/>
  <c r="K3095"/>
  <c r="X3094"/>
  <c r="L3094"/>
  <c r="K3094"/>
  <c r="X3093"/>
  <c r="L3093"/>
  <c r="K3093"/>
  <c r="X3092"/>
  <c r="L3092"/>
  <c r="K3092"/>
  <c r="X3091"/>
  <c r="L3091"/>
  <c r="K3091"/>
  <c r="X3090"/>
  <c r="L3090"/>
  <c r="K3090"/>
  <c r="X3089"/>
  <c r="L3089"/>
  <c r="K3089"/>
  <c r="X3088"/>
  <c r="L3088"/>
  <c r="K3088"/>
  <c r="X3087"/>
  <c r="L3087"/>
  <c r="K3087"/>
  <c r="X3086"/>
  <c r="L3086"/>
  <c r="K3086"/>
  <c r="X3085"/>
  <c r="L3085"/>
  <c r="K3085"/>
  <c r="X3084"/>
  <c r="L3084"/>
  <c r="K3084"/>
  <c r="X3083"/>
  <c r="L3083"/>
  <c r="K3083"/>
  <c r="X3082"/>
  <c r="L3082"/>
  <c r="K3082"/>
  <c r="X3081"/>
  <c r="L3081"/>
  <c r="K3081"/>
  <c r="X3080"/>
  <c r="L3080"/>
  <c r="K3080"/>
  <c r="X3079"/>
  <c r="L3079"/>
  <c r="K3079"/>
  <c r="X3078"/>
  <c r="L3078"/>
  <c r="K3078"/>
  <c r="X3077"/>
  <c r="L3077"/>
  <c r="K3077"/>
  <c r="X3076"/>
  <c r="L3076"/>
  <c r="K3076"/>
  <c r="X3075"/>
  <c r="L3075"/>
  <c r="K3075"/>
  <c r="X3074"/>
  <c r="L3074"/>
  <c r="K3074"/>
  <c r="X3073"/>
  <c r="L3073"/>
  <c r="K3073"/>
  <c r="X3072"/>
  <c r="L3072"/>
  <c r="K3072"/>
  <c r="X3071"/>
  <c r="L3071"/>
  <c r="K3071"/>
  <c r="X3070"/>
  <c r="L3070"/>
  <c r="K3070"/>
  <c r="X3069"/>
  <c r="L3069"/>
  <c r="K3069"/>
  <c r="X3068"/>
  <c r="L3068"/>
  <c r="K3068"/>
  <c r="X3067"/>
  <c r="L3067"/>
  <c r="K3067"/>
  <c r="X3066"/>
  <c r="L3066"/>
  <c r="K3066"/>
  <c r="X3065"/>
  <c r="L3065"/>
  <c r="K3065"/>
  <c r="X3064"/>
  <c r="L3064"/>
  <c r="K3064"/>
  <c r="X3063"/>
  <c r="L3063"/>
  <c r="K3063"/>
  <c r="X3062"/>
  <c r="L3062"/>
  <c r="K3062"/>
  <c r="X3061"/>
  <c r="L3061"/>
  <c r="K3061"/>
  <c r="X3060"/>
  <c r="L3060"/>
  <c r="K3060"/>
  <c r="X3059"/>
  <c r="L3059"/>
  <c r="K3059"/>
  <c r="X3058"/>
  <c r="L3058"/>
  <c r="K3058"/>
  <c r="X3057"/>
  <c r="L3057"/>
  <c r="K3057"/>
  <c r="X3056"/>
  <c r="L3056"/>
  <c r="K3056"/>
  <c r="X3055"/>
  <c r="L3055"/>
  <c r="K3055"/>
  <c r="X3054"/>
  <c r="L3054"/>
  <c r="K3054"/>
  <c r="X3053"/>
  <c r="L3053"/>
  <c r="K3053"/>
  <c r="X3052"/>
  <c r="L3052"/>
  <c r="K3052"/>
  <c r="X3051"/>
  <c r="L3051"/>
  <c r="K3051"/>
  <c r="X3050"/>
  <c r="L3050"/>
  <c r="K3050"/>
  <c r="X3049"/>
  <c r="L3049"/>
  <c r="K3049"/>
  <c r="X3048"/>
  <c r="L3048"/>
  <c r="K3048"/>
  <c r="X3047"/>
  <c r="L3047"/>
  <c r="K3047"/>
  <c r="X3046"/>
  <c r="L3046"/>
  <c r="K3046"/>
  <c r="X3045"/>
  <c r="L3045"/>
  <c r="K3045"/>
  <c r="X3044"/>
  <c r="L3044"/>
  <c r="K3044"/>
  <c r="X3043"/>
  <c r="L3043"/>
  <c r="K3043"/>
  <c r="X3042"/>
  <c r="L3042"/>
  <c r="K3042"/>
  <c r="X3041"/>
  <c r="L3041"/>
  <c r="K3041"/>
  <c r="X3040"/>
  <c r="L3040"/>
  <c r="K3040"/>
  <c r="X3039"/>
  <c r="L3039"/>
  <c r="K3039"/>
  <c r="X3038"/>
  <c r="L3038"/>
  <c r="K3038"/>
  <c r="X3037"/>
  <c r="L3037"/>
  <c r="K3037"/>
  <c r="X3036"/>
  <c r="L3036"/>
  <c r="K3036"/>
  <c r="X3035"/>
  <c r="L3035"/>
  <c r="K3035"/>
  <c r="X3034"/>
  <c r="L3034"/>
  <c r="K3034"/>
  <c r="X3033"/>
  <c r="L3033"/>
  <c r="K3033"/>
  <c r="X3032"/>
  <c r="L3032"/>
  <c r="K3032"/>
  <c r="X3031"/>
  <c r="L3031"/>
  <c r="K3031"/>
  <c r="X3030"/>
  <c r="L3030"/>
  <c r="K3030"/>
  <c r="X3029"/>
  <c r="L3029"/>
  <c r="K3029"/>
  <c r="X3028"/>
  <c r="L3028"/>
  <c r="K3028"/>
  <c r="X3027"/>
  <c r="L3027"/>
  <c r="K3027"/>
  <c r="X3026"/>
  <c r="L3026"/>
  <c r="K3026"/>
  <c r="X3025"/>
  <c r="L3025"/>
  <c r="K3025"/>
  <c r="X3024"/>
  <c r="L3024"/>
  <c r="K3024"/>
  <c r="X3023"/>
  <c r="L3023"/>
  <c r="K3023"/>
  <c r="X3022"/>
  <c r="L3022"/>
  <c r="K3022"/>
  <c r="X3021"/>
  <c r="L3021"/>
  <c r="K3021"/>
  <c r="X3020"/>
  <c r="L3020"/>
  <c r="K3020"/>
  <c r="X3019"/>
  <c r="L3019"/>
  <c r="K3019"/>
  <c r="X3018"/>
  <c r="L3018"/>
  <c r="K3018"/>
  <c r="X3017"/>
  <c r="L3017"/>
  <c r="K3017"/>
  <c r="X3016"/>
  <c r="L3016"/>
  <c r="K3016"/>
  <c r="X3015"/>
  <c r="L3015"/>
  <c r="K3015"/>
  <c r="X3014"/>
  <c r="L3014"/>
  <c r="K3014"/>
  <c r="X3013"/>
  <c r="L3013"/>
  <c r="K3013"/>
  <c r="X3012"/>
  <c r="L3012"/>
  <c r="K3012"/>
  <c r="X3011"/>
  <c r="L3011"/>
  <c r="K3011"/>
  <c r="X3010"/>
  <c r="L3010"/>
  <c r="K3010"/>
  <c r="X3009"/>
  <c r="L3009"/>
  <c r="K3009"/>
  <c r="X3008"/>
  <c r="L3008"/>
  <c r="K3008"/>
  <c r="X3007"/>
  <c r="L3007"/>
  <c r="K3007"/>
  <c r="X3006"/>
  <c r="L3006"/>
  <c r="K3006"/>
  <c r="X3005"/>
  <c r="L3005"/>
  <c r="K3005"/>
  <c r="X3004"/>
  <c r="L3004"/>
  <c r="K3004"/>
  <c r="X3003"/>
  <c r="L3003"/>
  <c r="K3003"/>
  <c r="X3002"/>
  <c r="L3002"/>
  <c r="K3002"/>
  <c r="X3001"/>
  <c r="L3001"/>
  <c r="K3001"/>
  <c r="X3000"/>
  <c r="L3000"/>
  <c r="K3000"/>
  <c r="X2999"/>
  <c r="L2999"/>
  <c r="K2999"/>
  <c r="X2998"/>
  <c r="L2998"/>
  <c r="K2998"/>
  <c r="X2997"/>
  <c r="L2997"/>
  <c r="K2997"/>
  <c r="X2996"/>
  <c r="L2996"/>
  <c r="K2996"/>
  <c r="X2995"/>
  <c r="L2995"/>
  <c r="K2995"/>
  <c r="X2994"/>
  <c r="L2994"/>
  <c r="K2994"/>
  <c r="X2993"/>
  <c r="L2993"/>
  <c r="K2993"/>
  <c r="X2992"/>
  <c r="L2992"/>
  <c r="K2992"/>
  <c r="X2991"/>
  <c r="L2991"/>
  <c r="K2991"/>
  <c r="X2990"/>
  <c r="L2990"/>
  <c r="K2990"/>
  <c r="X2989"/>
  <c r="L2989"/>
  <c r="K2989"/>
  <c r="X2988"/>
  <c r="L2988"/>
  <c r="K2988"/>
  <c r="X2987"/>
  <c r="L2987"/>
  <c r="K2987"/>
  <c r="X2986"/>
  <c r="L2986"/>
  <c r="K2986"/>
  <c r="X2985"/>
  <c r="L2985"/>
  <c r="K2985"/>
  <c r="X2984"/>
  <c r="L2984"/>
  <c r="K2984"/>
  <c r="X2983"/>
  <c r="L2983"/>
  <c r="K2983"/>
  <c r="X2982"/>
  <c r="L2982"/>
  <c r="K2982"/>
  <c r="X2981"/>
  <c r="L2981"/>
  <c r="K2981"/>
  <c r="X2980"/>
  <c r="L2980"/>
  <c r="K2980"/>
  <c r="X2979"/>
  <c r="L2979"/>
  <c r="K2979"/>
  <c r="X2978"/>
  <c r="L2978"/>
  <c r="K2978"/>
  <c r="X2977"/>
  <c r="L2977"/>
  <c r="K2977"/>
  <c r="X2976"/>
  <c r="L2976"/>
  <c r="K2976"/>
  <c r="X2975"/>
  <c r="L2975"/>
  <c r="K2975"/>
  <c r="X2974"/>
  <c r="L2974"/>
  <c r="K2974"/>
  <c r="X2973"/>
  <c r="L2973"/>
  <c r="K2973"/>
  <c r="X2972"/>
  <c r="L2972"/>
  <c r="K2972"/>
  <c r="X2971"/>
  <c r="L2971"/>
  <c r="K2971"/>
  <c r="X2970"/>
  <c r="L2970"/>
  <c r="K2970"/>
  <c r="X2969"/>
  <c r="L2969"/>
  <c r="K2969"/>
  <c r="X2968"/>
  <c r="L2968"/>
  <c r="K2968"/>
  <c r="X2967"/>
  <c r="L2967"/>
  <c r="K2967"/>
  <c r="X2966"/>
  <c r="L2966"/>
  <c r="K2966"/>
  <c r="X2965"/>
  <c r="L2965"/>
  <c r="K2965"/>
  <c r="X2964"/>
  <c r="L2964"/>
  <c r="K2964"/>
  <c r="X2963"/>
  <c r="L2963"/>
  <c r="K2963"/>
  <c r="X2962"/>
  <c r="L2962"/>
  <c r="K2962"/>
  <c r="X2961"/>
  <c r="L2961"/>
  <c r="K2961"/>
  <c r="X2960"/>
  <c r="L2960"/>
  <c r="K2960"/>
  <c r="X2959"/>
  <c r="L2959"/>
  <c r="K2959"/>
  <c r="X2958"/>
  <c r="L2958"/>
  <c r="K2958"/>
  <c r="X2957"/>
  <c r="L2957"/>
  <c r="K2957"/>
  <c r="X2956"/>
  <c r="L2956"/>
  <c r="K2956"/>
  <c r="X2955"/>
  <c r="L2955"/>
  <c r="K2955"/>
  <c r="X2954"/>
  <c r="L2954"/>
  <c r="K2954"/>
  <c r="X2953"/>
  <c r="L2953"/>
  <c r="K2953"/>
  <c r="X2952"/>
  <c r="L2952"/>
  <c r="K2952"/>
  <c r="X2951"/>
  <c r="L2951"/>
  <c r="K2951"/>
  <c r="X2950"/>
  <c r="L2950"/>
  <c r="K2950"/>
  <c r="X2949"/>
  <c r="L2949"/>
  <c r="K2949"/>
  <c r="X2948"/>
  <c r="L2948"/>
  <c r="K2948"/>
  <c r="X2947"/>
  <c r="L2947"/>
  <c r="K2947"/>
  <c r="X2946"/>
  <c r="L2946"/>
  <c r="K2946"/>
  <c r="X2945"/>
  <c r="L2945"/>
  <c r="K2945"/>
  <c r="X2944"/>
  <c r="L2944"/>
  <c r="K2944"/>
  <c r="X2943"/>
  <c r="L2943"/>
  <c r="K2943"/>
  <c r="X2942"/>
  <c r="L2942"/>
  <c r="K2942"/>
  <c r="X2941"/>
  <c r="L2941"/>
  <c r="K2941"/>
  <c r="X2940"/>
  <c r="L2940"/>
  <c r="K2940"/>
  <c r="X2939"/>
  <c r="L2939"/>
  <c r="K2939"/>
  <c r="X2938"/>
  <c r="L2938"/>
  <c r="K2938"/>
  <c r="X2937"/>
  <c r="L2937"/>
  <c r="K2937"/>
  <c r="X2936"/>
  <c r="L2936"/>
  <c r="K2936"/>
  <c r="X2935"/>
  <c r="L2935"/>
  <c r="K2935"/>
  <c r="X2934"/>
  <c r="L2934"/>
  <c r="K2934"/>
  <c r="X2933"/>
  <c r="L2933"/>
  <c r="K2933"/>
  <c r="X2932"/>
  <c r="L2932"/>
  <c r="K2932"/>
  <c r="X2931"/>
  <c r="L2931"/>
  <c r="K2931"/>
  <c r="X2930"/>
  <c r="L2930"/>
  <c r="K2930"/>
  <c r="X2929"/>
  <c r="L2929"/>
  <c r="K2929"/>
  <c r="X2928"/>
  <c r="L2928"/>
  <c r="K2928"/>
  <c r="X2927"/>
  <c r="L2927"/>
  <c r="K2927"/>
  <c r="X2926"/>
  <c r="L2926"/>
  <c r="K2926"/>
  <c r="X2925"/>
  <c r="L2925"/>
  <c r="K2925"/>
  <c r="X2924"/>
  <c r="L2924"/>
  <c r="K2924"/>
  <c r="X2923"/>
  <c r="L2923"/>
  <c r="K2923"/>
  <c r="X2922"/>
  <c r="L2922"/>
  <c r="K2922"/>
  <c r="X2921"/>
  <c r="L2921"/>
  <c r="K2921"/>
  <c r="X2920"/>
  <c r="L2920"/>
  <c r="K2920"/>
  <c r="X2919"/>
  <c r="L2919"/>
  <c r="K2919"/>
  <c r="X2918"/>
  <c r="L2918"/>
  <c r="K2918"/>
  <c r="X2917"/>
  <c r="L2917"/>
  <c r="K2917"/>
  <c r="X2916"/>
  <c r="L2916"/>
  <c r="K2916"/>
  <c r="X2915"/>
  <c r="L2915"/>
  <c r="K2915"/>
  <c r="X2914"/>
  <c r="L2914"/>
  <c r="K2914"/>
  <c r="X2913"/>
  <c r="L2913"/>
  <c r="K2913"/>
  <c r="X2912"/>
  <c r="L2912"/>
  <c r="K2912"/>
  <c r="X2911"/>
  <c r="L2911"/>
  <c r="K2911"/>
  <c r="X2910"/>
  <c r="L2910"/>
  <c r="K2910"/>
  <c r="X2909"/>
  <c r="L2909"/>
  <c r="K2909"/>
  <c r="X2908"/>
  <c r="L2908"/>
  <c r="K2908"/>
  <c r="X2907"/>
  <c r="L2907"/>
  <c r="K2907"/>
  <c r="X2906"/>
  <c r="L2906"/>
  <c r="K2906"/>
  <c r="X2905"/>
  <c r="L2905"/>
  <c r="K2905"/>
  <c r="X2904"/>
  <c r="L2904"/>
  <c r="K2904"/>
  <c r="X2903"/>
  <c r="L2903"/>
  <c r="K2903"/>
  <c r="X2902"/>
  <c r="L2902"/>
  <c r="K2902"/>
  <c r="X2901"/>
  <c r="L2901"/>
  <c r="K2901"/>
  <c r="X2900"/>
  <c r="L2900"/>
  <c r="K2900"/>
  <c r="X2899"/>
  <c r="L2899"/>
  <c r="K2899"/>
  <c r="X2898"/>
  <c r="L2898"/>
  <c r="K2898"/>
  <c r="X2897"/>
  <c r="L2897"/>
  <c r="K2897"/>
  <c r="X2896"/>
  <c r="L2896"/>
  <c r="K2896"/>
  <c r="X2895"/>
  <c r="L2895"/>
  <c r="K2895"/>
  <c r="X2894"/>
  <c r="L2894"/>
  <c r="K2894"/>
  <c r="X2893"/>
  <c r="L2893"/>
  <c r="K2893"/>
  <c r="X2892"/>
  <c r="L2892"/>
  <c r="K2892"/>
  <c r="X2891"/>
  <c r="L2891"/>
  <c r="K2891"/>
  <c r="X2890"/>
  <c r="L2890"/>
  <c r="K2890"/>
  <c r="X2889"/>
  <c r="L2889"/>
  <c r="K2889"/>
  <c r="X2888"/>
  <c r="L2888"/>
  <c r="K2888"/>
  <c r="X2887"/>
  <c r="L2887"/>
  <c r="K2887"/>
  <c r="X2886"/>
  <c r="L2886"/>
  <c r="K2886"/>
  <c r="X2885"/>
  <c r="L2885"/>
  <c r="K2885"/>
  <c r="X2884"/>
  <c r="L2884"/>
  <c r="K2884"/>
  <c r="X2883"/>
  <c r="L2883"/>
  <c r="K2883"/>
  <c r="X2882"/>
  <c r="L2882"/>
  <c r="K2882"/>
  <c r="X2881"/>
  <c r="L2881"/>
  <c r="K2881"/>
  <c r="X2880"/>
  <c r="L2880"/>
  <c r="K2880"/>
  <c r="X2879"/>
  <c r="L2879"/>
  <c r="K2879"/>
  <c r="X2878"/>
  <c r="L2878"/>
  <c r="K2878"/>
  <c r="X2877"/>
  <c r="L2877"/>
  <c r="K2877"/>
  <c r="X2876"/>
  <c r="L2876"/>
  <c r="K2876"/>
  <c r="X2875"/>
  <c r="L2875"/>
  <c r="K2875"/>
  <c r="X2874"/>
  <c r="L2874"/>
  <c r="K2874"/>
  <c r="X2873"/>
  <c r="L2873"/>
  <c r="K2873"/>
  <c r="X2872"/>
  <c r="L2872"/>
  <c r="K2872"/>
  <c r="X2871"/>
  <c r="L2871"/>
  <c r="K2871"/>
  <c r="X2870"/>
  <c r="L2870"/>
  <c r="K2870"/>
  <c r="X2869"/>
  <c r="L2869"/>
  <c r="K2869"/>
  <c r="X2868"/>
  <c r="L2868"/>
  <c r="K2868"/>
  <c r="X2867"/>
  <c r="L2867"/>
  <c r="K2867"/>
  <c r="X2866"/>
  <c r="L2866"/>
  <c r="K2866"/>
  <c r="X2865"/>
  <c r="L2865"/>
  <c r="K2865"/>
  <c r="X2864"/>
  <c r="L2864"/>
  <c r="K2864"/>
  <c r="X2863"/>
  <c r="L2863"/>
  <c r="K2863"/>
  <c r="X2862"/>
  <c r="L2862"/>
  <c r="K2862"/>
  <c r="X2861"/>
  <c r="L2861"/>
  <c r="K2861"/>
  <c r="X2860"/>
  <c r="L2860"/>
  <c r="K2860"/>
  <c r="X2859"/>
  <c r="L2859"/>
  <c r="K2859"/>
  <c r="X2858"/>
  <c r="L2858"/>
  <c r="K2858"/>
  <c r="X2857"/>
  <c r="L2857"/>
  <c r="K2857"/>
  <c r="X2856"/>
  <c r="L2856"/>
  <c r="K2856"/>
  <c r="X2855"/>
  <c r="L2855"/>
  <c r="K2855"/>
  <c r="X2854"/>
  <c r="L2854"/>
  <c r="K2854"/>
  <c r="X2853"/>
  <c r="L2853"/>
  <c r="K2853"/>
  <c r="X2852"/>
  <c r="L2852"/>
  <c r="K2852"/>
  <c r="X2851"/>
  <c r="L2851"/>
  <c r="K2851"/>
  <c r="X2850"/>
  <c r="L2850"/>
  <c r="K2850"/>
  <c r="X2849"/>
  <c r="L2849"/>
  <c r="K2849"/>
  <c r="X2848"/>
  <c r="L2848"/>
  <c r="K2848"/>
  <c r="X2847"/>
  <c r="L2847"/>
  <c r="K2847"/>
  <c r="X2846"/>
  <c r="L2846"/>
  <c r="K2846"/>
  <c r="X2845"/>
  <c r="L2845"/>
  <c r="K2845"/>
  <c r="X2844"/>
  <c r="L2844"/>
  <c r="K2844"/>
  <c r="X2843"/>
  <c r="L2843"/>
  <c r="K2843"/>
  <c r="X2842"/>
  <c r="L2842"/>
  <c r="K2842"/>
  <c r="X2841"/>
  <c r="L2841"/>
  <c r="K2841"/>
  <c r="X2840"/>
  <c r="L2840"/>
  <c r="K2840"/>
  <c r="X2839"/>
  <c r="L2839"/>
  <c r="K2839"/>
  <c r="X2838"/>
  <c r="L2838"/>
  <c r="K2838"/>
  <c r="X2837"/>
  <c r="L2837"/>
  <c r="K2837"/>
  <c r="X2836"/>
  <c r="L2836"/>
  <c r="K2836"/>
  <c r="X2835"/>
  <c r="L2835"/>
  <c r="K2835"/>
  <c r="X2834"/>
  <c r="L2834"/>
  <c r="K2834"/>
  <c r="X2833"/>
  <c r="L2833"/>
  <c r="K2833"/>
  <c r="X2832"/>
  <c r="L2832"/>
  <c r="K2832"/>
  <c r="X2831"/>
  <c r="L2831"/>
  <c r="K2831"/>
  <c r="X2830"/>
  <c r="L2830"/>
  <c r="K2830"/>
  <c r="X2829"/>
  <c r="L2829"/>
  <c r="K2829"/>
  <c r="X2828"/>
  <c r="L2828"/>
  <c r="K2828"/>
  <c r="X2827"/>
  <c r="L2827"/>
  <c r="K2827"/>
  <c r="X2826"/>
  <c r="L2826"/>
  <c r="K2826"/>
  <c r="X2825"/>
  <c r="L2825"/>
  <c r="K2825"/>
  <c r="X2824"/>
  <c r="L2824"/>
  <c r="K2824"/>
  <c r="X2823"/>
  <c r="L2823"/>
  <c r="K2823"/>
  <c r="X2822"/>
  <c r="L2822"/>
  <c r="K2822"/>
  <c r="X2821"/>
  <c r="L2821"/>
  <c r="K2821"/>
  <c r="X2820"/>
  <c r="L2820"/>
  <c r="K2820"/>
  <c r="X2819"/>
  <c r="L2819"/>
  <c r="K2819"/>
  <c r="X2818"/>
  <c r="L2818"/>
  <c r="K2818"/>
  <c r="X2817"/>
  <c r="L2817"/>
  <c r="K2817"/>
  <c r="X2816"/>
  <c r="L2816"/>
  <c r="K2816"/>
  <c r="X2815"/>
  <c r="L2815"/>
  <c r="K2815"/>
  <c r="X2814"/>
  <c r="L2814"/>
  <c r="K2814"/>
  <c r="X2813"/>
  <c r="L2813"/>
  <c r="K2813"/>
  <c r="X2812"/>
  <c r="L2812"/>
  <c r="K2812"/>
  <c r="X2811"/>
  <c r="L2811"/>
  <c r="K2811"/>
  <c r="X2810"/>
  <c r="L2810"/>
  <c r="K2810"/>
  <c r="X2809"/>
  <c r="L2809"/>
  <c r="K2809"/>
  <c r="X2808"/>
  <c r="L2808"/>
  <c r="K2808"/>
  <c r="X2807"/>
  <c r="L2807"/>
  <c r="K2807"/>
  <c r="X2806"/>
  <c r="L2806"/>
  <c r="K2806"/>
  <c r="X2805"/>
  <c r="L2805"/>
  <c r="K2805"/>
  <c r="X2804"/>
  <c r="L2804"/>
  <c r="K2804"/>
  <c r="X2803"/>
  <c r="L2803"/>
  <c r="K2803"/>
  <c r="X2802"/>
  <c r="L2802"/>
  <c r="K2802"/>
  <c r="X2801"/>
  <c r="L2801"/>
  <c r="K2801"/>
  <c r="X2800"/>
  <c r="L2800"/>
  <c r="K2800"/>
  <c r="X2799"/>
  <c r="L2799"/>
  <c r="K2799"/>
  <c r="X2798"/>
  <c r="L2798"/>
  <c r="K2798"/>
  <c r="X2797"/>
  <c r="L2797"/>
  <c r="K2797"/>
  <c r="X2796"/>
  <c r="L2796"/>
  <c r="K2796"/>
  <c r="X2795"/>
  <c r="L2795"/>
  <c r="K2795"/>
  <c r="X2794"/>
  <c r="L2794"/>
  <c r="K2794"/>
  <c r="X2793"/>
  <c r="L2793"/>
  <c r="K2793"/>
  <c r="X2792"/>
  <c r="L2792"/>
  <c r="K2792"/>
  <c r="X2791"/>
  <c r="L2791"/>
  <c r="K2791"/>
  <c r="X2790"/>
  <c r="L2790"/>
  <c r="K2790"/>
  <c r="X2789"/>
  <c r="L2789"/>
  <c r="K2789"/>
  <c r="X2788"/>
  <c r="L2788"/>
  <c r="K2788"/>
  <c r="X2787"/>
  <c r="L2787"/>
  <c r="K2787"/>
  <c r="X2786"/>
  <c r="L2786"/>
  <c r="K2786"/>
  <c r="X2785"/>
  <c r="L2785"/>
  <c r="K2785"/>
  <c r="X2784"/>
  <c r="L2784"/>
  <c r="K2784"/>
  <c r="X2783"/>
  <c r="L2783"/>
  <c r="K2783"/>
  <c r="X2782"/>
  <c r="L2782"/>
  <c r="K2782"/>
  <c r="X2781"/>
  <c r="L2781"/>
  <c r="K2781"/>
  <c r="X2780"/>
  <c r="L2780"/>
  <c r="K2780"/>
  <c r="X2779"/>
  <c r="L2779"/>
  <c r="K2779"/>
  <c r="X2778"/>
  <c r="L2778"/>
  <c r="K2778"/>
  <c r="X2777"/>
  <c r="L2777"/>
  <c r="K2777"/>
  <c r="X2776"/>
  <c r="L2776"/>
  <c r="K2776"/>
  <c r="X2775"/>
  <c r="L2775"/>
  <c r="K2775"/>
  <c r="X2774"/>
  <c r="L2774"/>
  <c r="K2774"/>
  <c r="X2773"/>
  <c r="L2773"/>
  <c r="K2773"/>
  <c r="X2772"/>
  <c r="L2772"/>
  <c r="K2772"/>
  <c r="X2771"/>
  <c r="L2771"/>
  <c r="K2771"/>
  <c r="X2770"/>
  <c r="L2770"/>
  <c r="K2770"/>
  <c r="X2769"/>
  <c r="L2769"/>
  <c r="K2769"/>
  <c r="X2768"/>
  <c r="L2768"/>
  <c r="K2768"/>
  <c r="X2767"/>
  <c r="L2767"/>
  <c r="K2767"/>
  <c r="X2766"/>
  <c r="L2766"/>
  <c r="K2766"/>
  <c r="X2765"/>
  <c r="L2765"/>
  <c r="K2765"/>
  <c r="X2764"/>
  <c r="L2764"/>
  <c r="K2764"/>
  <c r="X2763"/>
  <c r="L2763"/>
  <c r="K2763"/>
  <c r="X2762"/>
  <c r="L2762"/>
  <c r="K2762"/>
  <c r="X2761"/>
  <c r="L2761"/>
  <c r="K2761"/>
  <c r="X2760"/>
  <c r="L2760"/>
  <c r="K2760"/>
  <c r="X2759"/>
  <c r="L2759"/>
  <c r="K2759"/>
  <c r="X2758"/>
  <c r="L2758"/>
  <c r="K2758"/>
  <c r="X2757"/>
  <c r="L2757"/>
  <c r="K2757"/>
  <c r="X2756"/>
  <c r="L2756"/>
  <c r="K2756"/>
  <c r="X2755"/>
  <c r="L2755"/>
  <c r="K2755"/>
  <c r="X2754"/>
  <c r="L2754"/>
  <c r="K2754"/>
  <c r="X2753"/>
  <c r="L2753"/>
  <c r="K2753"/>
  <c r="X2752"/>
  <c r="L2752"/>
  <c r="K2752"/>
  <c r="X2751"/>
  <c r="L2751"/>
  <c r="K2751"/>
  <c r="X2750"/>
  <c r="L2750"/>
  <c r="K2750"/>
  <c r="X2749"/>
  <c r="L2749"/>
  <c r="K2749"/>
  <c r="X2748"/>
  <c r="L2748"/>
  <c r="K2748"/>
  <c r="X2747"/>
  <c r="L2747"/>
  <c r="K2747"/>
  <c r="X2746"/>
  <c r="L2746"/>
  <c r="K2746"/>
  <c r="X2745"/>
  <c r="L2745"/>
  <c r="K2745"/>
  <c r="X2744"/>
  <c r="L2744"/>
  <c r="K2744"/>
  <c r="X2743"/>
  <c r="L2743"/>
  <c r="K2743"/>
  <c r="X2742"/>
  <c r="L2742"/>
  <c r="K2742"/>
  <c r="X2741"/>
  <c r="L2741"/>
  <c r="K2741"/>
  <c r="X2740"/>
  <c r="L2740"/>
  <c r="K2740"/>
  <c r="X2739"/>
  <c r="L2739"/>
  <c r="K2739"/>
  <c r="X2738"/>
  <c r="L2738"/>
  <c r="K2738"/>
  <c r="X2737"/>
  <c r="L2737"/>
  <c r="K2737"/>
  <c r="X2736"/>
  <c r="L2736"/>
  <c r="K2736"/>
  <c r="X2735"/>
  <c r="L2735"/>
  <c r="K2735"/>
  <c r="X2734"/>
  <c r="L2734"/>
  <c r="K2734"/>
  <c r="X2733"/>
  <c r="L2733"/>
  <c r="K2733"/>
  <c r="X2732"/>
  <c r="L2732"/>
  <c r="K2732"/>
  <c r="X2731"/>
  <c r="L2731"/>
  <c r="K2731"/>
  <c r="X2730"/>
  <c r="L2730"/>
  <c r="K2730"/>
  <c r="X2729"/>
  <c r="L2729"/>
  <c r="K2729"/>
  <c r="X2728"/>
  <c r="L2728"/>
  <c r="K2728"/>
  <c r="X2727"/>
  <c r="L2727"/>
  <c r="K2727"/>
  <c r="X2726"/>
  <c r="L2726"/>
  <c r="K2726"/>
  <c r="X2725"/>
  <c r="L2725"/>
  <c r="K2725"/>
  <c r="X2724"/>
  <c r="L2724"/>
  <c r="K2724"/>
  <c r="X2723"/>
  <c r="L2723"/>
  <c r="K2723"/>
  <c r="X2722"/>
  <c r="L2722"/>
  <c r="K2722"/>
  <c r="X2721"/>
  <c r="L2721"/>
  <c r="K2721"/>
  <c r="X2720"/>
  <c r="L2720"/>
  <c r="K2720"/>
  <c r="X2719"/>
  <c r="L2719"/>
  <c r="K2719"/>
  <c r="X2718"/>
  <c r="L2718"/>
  <c r="K2718"/>
  <c r="X2717"/>
  <c r="L2717"/>
  <c r="K2717"/>
  <c r="X2716"/>
  <c r="L2716"/>
  <c r="K2716"/>
  <c r="X2715"/>
  <c r="L2715"/>
  <c r="K2715"/>
  <c r="X2714"/>
  <c r="L2714"/>
  <c r="K2714"/>
  <c r="X2713"/>
  <c r="L2713"/>
  <c r="K2713"/>
  <c r="X2712"/>
  <c r="L2712"/>
  <c r="K2712"/>
  <c r="X2711"/>
  <c r="L2711"/>
  <c r="K2711"/>
  <c r="X2710"/>
  <c r="L2710"/>
  <c r="K2710"/>
  <c r="X2709"/>
  <c r="L2709"/>
  <c r="K2709"/>
  <c r="X2708"/>
  <c r="L2708"/>
  <c r="K2708"/>
  <c r="X2707"/>
  <c r="L2707"/>
  <c r="K2707"/>
  <c r="X2706"/>
  <c r="L2706"/>
  <c r="K2706"/>
  <c r="X2705"/>
  <c r="L2705"/>
  <c r="K2705"/>
  <c r="X2704"/>
  <c r="L2704"/>
  <c r="K2704"/>
  <c r="X2703"/>
  <c r="L2703"/>
  <c r="K2703"/>
  <c r="X2702"/>
  <c r="L2702"/>
  <c r="K2702"/>
  <c r="X2701"/>
  <c r="L2701"/>
  <c r="K2701"/>
  <c r="X2700"/>
  <c r="L2700"/>
  <c r="K2700"/>
  <c r="X2699"/>
  <c r="L2699"/>
  <c r="K2699"/>
  <c r="X2698"/>
  <c r="L2698"/>
  <c r="K2698"/>
  <c r="X2697"/>
  <c r="L2697"/>
  <c r="K2697"/>
  <c r="X2696"/>
  <c r="L2696"/>
  <c r="K2696"/>
  <c r="X2695"/>
  <c r="L2695"/>
  <c r="K2695"/>
  <c r="X2694"/>
  <c r="L2694"/>
  <c r="K2694"/>
  <c r="X2693"/>
  <c r="L2693"/>
  <c r="K2693"/>
  <c r="X2692"/>
  <c r="L2692"/>
  <c r="K2692"/>
  <c r="X2691"/>
  <c r="L2691"/>
  <c r="K2691"/>
  <c r="X2690"/>
  <c r="L2690"/>
  <c r="K2690"/>
  <c r="X2689"/>
  <c r="L2689"/>
  <c r="K2689"/>
  <c r="X2688"/>
  <c r="L2688"/>
  <c r="K2688"/>
  <c r="X2687"/>
  <c r="L2687"/>
  <c r="K2687"/>
  <c r="X2686"/>
  <c r="L2686"/>
  <c r="K2686"/>
  <c r="X2685"/>
  <c r="L2685"/>
  <c r="K2685"/>
  <c r="X2684"/>
  <c r="L2684"/>
  <c r="K2684"/>
  <c r="X2683"/>
  <c r="L2683"/>
  <c r="K2683"/>
  <c r="X2682"/>
  <c r="L2682"/>
  <c r="K2682"/>
  <c r="X2681"/>
  <c r="L2681"/>
  <c r="K2681"/>
  <c r="X2680"/>
  <c r="L2680"/>
  <c r="K2680"/>
  <c r="X2679"/>
  <c r="L2679"/>
  <c r="K2679"/>
  <c r="X2678"/>
  <c r="L2678"/>
  <c r="K2678"/>
  <c r="X2677"/>
  <c r="L2677"/>
  <c r="K2677"/>
  <c r="X2676"/>
  <c r="L2676"/>
  <c r="K2676"/>
  <c r="X2675"/>
  <c r="L2675"/>
  <c r="K2675"/>
  <c r="X2674"/>
  <c r="L2674"/>
  <c r="K2674"/>
  <c r="X2673"/>
  <c r="L2673"/>
  <c r="K2673"/>
  <c r="X2672"/>
  <c r="L2672"/>
  <c r="K2672"/>
  <c r="X2671"/>
  <c r="L2671"/>
  <c r="K2671"/>
  <c r="X2670"/>
  <c r="L2670"/>
  <c r="K2670"/>
  <c r="X2669"/>
  <c r="L2669"/>
  <c r="K2669"/>
  <c r="X2668"/>
  <c r="L2668"/>
  <c r="K2668"/>
  <c r="X2667"/>
  <c r="L2667"/>
  <c r="K2667"/>
  <c r="X2666"/>
  <c r="L2666"/>
  <c r="K2666"/>
  <c r="X2665"/>
  <c r="L2665"/>
  <c r="K2665"/>
  <c r="X2664"/>
  <c r="L2664"/>
  <c r="K2664"/>
  <c r="X2663"/>
  <c r="L2663"/>
  <c r="K2663"/>
  <c r="X2662"/>
  <c r="L2662"/>
  <c r="K2662"/>
  <c r="X2661"/>
  <c r="L2661"/>
  <c r="K2661"/>
  <c r="X2660"/>
  <c r="L2660"/>
  <c r="K2660"/>
  <c r="X2659"/>
  <c r="L2659"/>
  <c r="K2659"/>
  <c r="X2658"/>
  <c r="L2658"/>
  <c r="K2658"/>
  <c r="X2657"/>
  <c r="L2657"/>
  <c r="K2657"/>
  <c r="X2656"/>
  <c r="L2656"/>
  <c r="K2656"/>
  <c r="X2655"/>
  <c r="L2655"/>
  <c r="K2655"/>
  <c r="X2654"/>
  <c r="L2654"/>
  <c r="K2654"/>
  <c r="X2653"/>
  <c r="L2653"/>
  <c r="K2653"/>
  <c r="X2652"/>
  <c r="L2652"/>
  <c r="K2652"/>
  <c r="X2651"/>
  <c r="L2651"/>
  <c r="K2651"/>
  <c r="X2650"/>
  <c r="L2650"/>
  <c r="K2650"/>
  <c r="X2649"/>
  <c r="L2649"/>
  <c r="K2649"/>
  <c r="X2648"/>
  <c r="L2648"/>
  <c r="K2648"/>
  <c r="X2647"/>
  <c r="L2647"/>
  <c r="K2647"/>
  <c r="X2646"/>
  <c r="L2646"/>
  <c r="K2646"/>
  <c r="X2645"/>
  <c r="L2645"/>
  <c r="K2645"/>
  <c r="X2644"/>
  <c r="L2644"/>
  <c r="K2644"/>
  <c r="X2643"/>
  <c r="L2643"/>
  <c r="K2643"/>
  <c r="X2642"/>
  <c r="L2642"/>
  <c r="K2642"/>
  <c r="X2641"/>
  <c r="L2641"/>
  <c r="K2641"/>
  <c r="X2640"/>
  <c r="L2640"/>
  <c r="K2640"/>
  <c r="X2639"/>
  <c r="L2639"/>
  <c r="K2639"/>
  <c r="X2638"/>
  <c r="L2638"/>
  <c r="K2638"/>
  <c r="X2637"/>
  <c r="L2637"/>
  <c r="K2637"/>
  <c r="X2636"/>
  <c r="L2636"/>
  <c r="K2636"/>
  <c r="X2635"/>
  <c r="L2635"/>
  <c r="K2635"/>
  <c r="X2634"/>
  <c r="L2634"/>
  <c r="K2634"/>
  <c r="X2633"/>
  <c r="L2633"/>
  <c r="K2633"/>
  <c r="X2632"/>
  <c r="L2632"/>
  <c r="K2632"/>
  <c r="X2631"/>
  <c r="L2631"/>
  <c r="K2631"/>
  <c r="X2630"/>
  <c r="L2630"/>
  <c r="K2630"/>
  <c r="X2629"/>
  <c r="L2629"/>
  <c r="K2629"/>
  <c r="X2628"/>
  <c r="L2628"/>
  <c r="K2628"/>
  <c r="X2627"/>
  <c r="L2627"/>
  <c r="K2627"/>
  <c r="X2626"/>
  <c r="L2626"/>
  <c r="K2626"/>
  <c r="X2625"/>
  <c r="L2625"/>
  <c r="K2625"/>
  <c r="X2624"/>
  <c r="L2624"/>
  <c r="K2624"/>
  <c r="X2623"/>
  <c r="L2623"/>
  <c r="K2623"/>
  <c r="X2622"/>
  <c r="L2622"/>
  <c r="K2622"/>
  <c r="X2621"/>
  <c r="L2621"/>
  <c r="K2621"/>
  <c r="X2620"/>
  <c r="L2620"/>
  <c r="K2620"/>
  <c r="X2619"/>
  <c r="L2619"/>
  <c r="K2619"/>
  <c r="X2618"/>
  <c r="L2618"/>
  <c r="K2618"/>
  <c r="X2617"/>
  <c r="L2617"/>
  <c r="K2617"/>
  <c r="X2616"/>
  <c r="L2616"/>
  <c r="K2616"/>
  <c r="X2615"/>
  <c r="L2615"/>
  <c r="K2615"/>
  <c r="X2614"/>
  <c r="L2614"/>
  <c r="K2614"/>
  <c r="X2613"/>
  <c r="L2613"/>
  <c r="K2613"/>
  <c r="X2612"/>
  <c r="L2612"/>
  <c r="K2612"/>
  <c r="X2611"/>
  <c r="L2611"/>
  <c r="K2611"/>
  <c r="X2610"/>
  <c r="L2610"/>
  <c r="K2610"/>
  <c r="X2609"/>
  <c r="L2609"/>
  <c r="K2609"/>
  <c r="X2608"/>
  <c r="L2608"/>
  <c r="K2608"/>
  <c r="X2607"/>
  <c r="L2607"/>
  <c r="K2607"/>
  <c r="X2606"/>
  <c r="L2606"/>
  <c r="K2606"/>
  <c r="X2605"/>
  <c r="L2605"/>
  <c r="K2605"/>
  <c r="X2604"/>
  <c r="L2604"/>
  <c r="K2604"/>
  <c r="X2603"/>
  <c r="L2603"/>
  <c r="K2603"/>
  <c r="X2602"/>
  <c r="L2602"/>
  <c r="K2602"/>
  <c r="X2601"/>
  <c r="L2601"/>
  <c r="K2601"/>
  <c r="X2600"/>
  <c r="L2600"/>
  <c r="K2600"/>
  <c r="X2599"/>
  <c r="L2599"/>
  <c r="K2599"/>
  <c r="X2598"/>
  <c r="L2598"/>
  <c r="K2598"/>
  <c r="X2597"/>
  <c r="L2597"/>
  <c r="K2597"/>
  <c r="X2596"/>
  <c r="L2596"/>
  <c r="K2596"/>
  <c r="X2595"/>
  <c r="L2595"/>
  <c r="K2595"/>
  <c r="X2594"/>
  <c r="L2594"/>
  <c r="K2594"/>
  <c r="X2593"/>
  <c r="L2593"/>
  <c r="K2593"/>
  <c r="X2592"/>
  <c r="L2592"/>
  <c r="K2592"/>
  <c r="X2591"/>
  <c r="L2591"/>
  <c r="K2591"/>
  <c r="X2590"/>
  <c r="L2590"/>
  <c r="K2590"/>
  <c r="X2589"/>
  <c r="L2589"/>
  <c r="K2589"/>
  <c r="X2588"/>
  <c r="L2588"/>
  <c r="K2588"/>
  <c r="X2587"/>
  <c r="L2587"/>
  <c r="K2587"/>
  <c r="X2586"/>
  <c r="L2586"/>
  <c r="K2586"/>
  <c r="X2585"/>
  <c r="L2585"/>
  <c r="K2585"/>
  <c r="X2584"/>
  <c r="L2584"/>
  <c r="K2584"/>
  <c r="X2583"/>
  <c r="L2583"/>
  <c r="K2583"/>
  <c r="X2582"/>
  <c r="L2582"/>
  <c r="K2582"/>
  <c r="X2581"/>
  <c r="L2581"/>
  <c r="K2581"/>
  <c r="X2580"/>
  <c r="L2580"/>
  <c r="K2580"/>
  <c r="X2579"/>
  <c r="L2579"/>
  <c r="K2579"/>
  <c r="X2578"/>
  <c r="L2578"/>
  <c r="K2578"/>
  <c r="X2577"/>
  <c r="L2577"/>
  <c r="K2577"/>
  <c r="X2576"/>
  <c r="L2576"/>
  <c r="K2576"/>
  <c r="X2575"/>
  <c r="L2575"/>
  <c r="K2575"/>
  <c r="X2574"/>
  <c r="L2574"/>
  <c r="K2574"/>
  <c r="X2573"/>
  <c r="L2573"/>
  <c r="K2573"/>
  <c r="X2572"/>
  <c r="L2572"/>
  <c r="K2572"/>
  <c r="X2571"/>
  <c r="L2571"/>
  <c r="K2571"/>
  <c r="X2570"/>
  <c r="L2570"/>
  <c r="K2570"/>
  <c r="X2569"/>
  <c r="L2569"/>
  <c r="K2569"/>
  <c r="X2568"/>
  <c r="L2568"/>
  <c r="K2568"/>
  <c r="X2567"/>
  <c r="L2567"/>
  <c r="K2567"/>
  <c r="X2566"/>
  <c r="L2566"/>
  <c r="K2566"/>
  <c r="X2565"/>
  <c r="L2565"/>
  <c r="K2565"/>
  <c r="X2564"/>
  <c r="L2564"/>
  <c r="K2564"/>
  <c r="X2563"/>
  <c r="L2563"/>
  <c r="K2563"/>
  <c r="X2562"/>
  <c r="L2562"/>
  <c r="K2562"/>
  <c r="X2561"/>
  <c r="L2561"/>
  <c r="K2561"/>
  <c r="X2560"/>
  <c r="L2560"/>
  <c r="K2560"/>
  <c r="X2559"/>
  <c r="L2559"/>
  <c r="K2559"/>
  <c r="X2558"/>
  <c r="L2558"/>
  <c r="K2558"/>
  <c r="X2557"/>
  <c r="L2557"/>
  <c r="K2557"/>
  <c r="X2556"/>
  <c r="L2556"/>
  <c r="K2556"/>
  <c r="X2555"/>
  <c r="L2555"/>
  <c r="K2555"/>
  <c r="X2554"/>
  <c r="L2554"/>
  <c r="K2554"/>
  <c r="X2553"/>
  <c r="L2553"/>
  <c r="K2553"/>
  <c r="X2552"/>
  <c r="L2552"/>
  <c r="K2552"/>
  <c r="X2551"/>
  <c r="L2551"/>
  <c r="K2551"/>
  <c r="X2550"/>
  <c r="L2550"/>
  <c r="K2550"/>
  <c r="X2549"/>
  <c r="L2549"/>
  <c r="K2549"/>
  <c r="X2548"/>
  <c r="L2548"/>
  <c r="K2548"/>
  <c r="X2547"/>
  <c r="L2547"/>
  <c r="K2547"/>
  <c r="X2546"/>
  <c r="L2546"/>
  <c r="K2546"/>
  <c r="X2545"/>
  <c r="L2545"/>
  <c r="K2545"/>
  <c r="X2544"/>
  <c r="L2544"/>
  <c r="K2544"/>
  <c r="X2543"/>
  <c r="L2543"/>
  <c r="K2543"/>
  <c r="X2542"/>
  <c r="L2542"/>
  <c r="K2542"/>
  <c r="X2541"/>
  <c r="L2541"/>
  <c r="K2541"/>
  <c r="X2540"/>
  <c r="L2540"/>
  <c r="K2540"/>
  <c r="X2539"/>
  <c r="L2539"/>
  <c r="K2539"/>
  <c r="X2538"/>
  <c r="L2538"/>
  <c r="K2538"/>
  <c r="X2537"/>
  <c r="L2537"/>
  <c r="K2537"/>
  <c r="X2536"/>
  <c r="L2536"/>
  <c r="K2536"/>
  <c r="X2535"/>
  <c r="L2535"/>
  <c r="K2535"/>
  <c r="X2534"/>
  <c r="L2534"/>
  <c r="K2534"/>
  <c r="X2533"/>
  <c r="L2533"/>
  <c r="K2533"/>
  <c r="X2532"/>
  <c r="L2532"/>
  <c r="K2532"/>
  <c r="X2531"/>
  <c r="L2531"/>
  <c r="K2531"/>
  <c r="X2530"/>
  <c r="L2530"/>
  <c r="K2530"/>
  <c r="X2529"/>
  <c r="L2529"/>
  <c r="K2529"/>
  <c r="X2528"/>
  <c r="L2528"/>
  <c r="K2528"/>
  <c r="X2527"/>
  <c r="L2527"/>
  <c r="K2527"/>
  <c r="X2526"/>
  <c r="L2526"/>
  <c r="K2526"/>
  <c r="X2525"/>
  <c r="L2525"/>
  <c r="K2525"/>
  <c r="X2524"/>
  <c r="L2524"/>
  <c r="K2524"/>
  <c r="X2523"/>
  <c r="L2523"/>
  <c r="K2523"/>
  <c r="X2522"/>
  <c r="L2522"/>
  <c r="K2522"/>
  <c r="X2521"/>
  <c r="L2521"/>
  <c r="K2521"/>
  <c r="X2520"/>
  <c r="L2520"/>
  <c r="K2520"/>
  <c r="X2519"/>
  <c r="L2519"/>
  <c r="K2519"/>
  <c r="X2518"/>
  <c r="L2518"/>
  <c r="K2518"/>
  <c r="X2517"/>
  <c r="L2517"/>
  <c r="K2517"/>
  <c r="X2516"/>
  <c r="L2516"/>
  <c r="K2516"/>
  <c r="X2515"/>
  <c r="L2515"/>
  <c r="K2515"/>
  <c r="X2514"/>
  <c r="L2514"/>
  <c r="K2514"/>
  <c r="X2513"/>
  <c r="L2513"/>
  <c r="K2513"/>
  <c r="X2512"/>
  <c r="L2512"/>
  <c r="K2512"/>
  <c r="X2511"/>
  <c r="L2511"/>
  <c r="K2511"/>
  <c r="X2510"/>
  <c r="L2510"/>
  <c r="K2510"/>
  <c r="X2509"/>
  <c r="L2509"/>
  <c r="K2509"/>
  <c r="X2508"/>
  <c r="L2508"/>
  <c r="K2508"/>
  <c r="X2507"/>
  <c r="L2507"/>
  <c r="K2507"/>
  <c r="X2506"/>
  <c r="L2506"/>
  <c r="K2506"/>
  <c r="X2505"/>
  <c r="L2505"/>
  <c r="K2505"/>
  <c r="X2504"/>
  <c r="L2504"/>
  <c r="K2504"/>
  <c r="X2503"/>
  <c r="L2503"/>
  <c r="K2503"/>
  <c r="X2502"/>
  <c r="L2502"/>
  <c r="K2502"/>
  <c r="X2501"/>
  <c r="L2501"/>
  <c r="K2501"/>
  <c r="X2500"/>
  <c r="L2500"/>
  <c r="K2500"/>
  <c r="X2499"/>
  <c r="L2499"/>
  <c r="K2499"/>
  <c r="X2498"/>
  <c r="L2498"/>
  <c r="K2498"/>
  <c r="X2497"/>
  <c r="L2497"/>
  <c r="K2497"/>
  <c r="X2496"/>
  <c r="L2496"/>
  <c r="K2496"/>
  <c r="X2495"/>
  <c r="L2495"/>
  <c r="K2495"/>
  <c r="X2494"/>
  <c r="L2494"/>
  <c r="K2494"/>
  <c r="X2493"/>
  <c r="L2493"/>
  <c r="K2493"/>
  <c r="X2492"/>
  <c r="L2492"/>
  <c r="K2492"/>
  <c r="X2491"/>
  <c r="L2491"/>
  <c r="K2491"/>
  <c r="X2490"/>
  <c r="L2490"/>
  <c r="K2490"/>
  <c r="X2489"/>
  <c r="L2489"/>
  <c r="K2489"/>
  <c r="X2488"/>
  <c r="L2488"/>
  <c r="K2488"/>
  <c r="X2487"/>
  <c r="L2487"/>
  <c r="K2487"/>
  <c r="X2486"/>
  <c r="L2486"/>
  <c r="K2486"/>
  <c r="X2485"/>
  <c r="L2485"/>
  <c r="K2485"/>
  <c r="X2484"/>
  <c r="L2484"/>
  <c r="K2484"/>
  <c r="X2483"/>
  <c r="L2483"/>
  <c r="K2483"/>
  <c r="X2482"/>
  <c r="L2482"/>
  <c r="K2482"/>
  <c r="X2481"/>
  <c r="L2481"/>
  <c r="K2481"/>
  <c r="X2480"/>
  <c r="L2480"/>
  <c r="K2480"/>
  <c r="X2479"/>
  <c r="L2479"/>
  <c r="K2479"/>
  <c r="X2478"/>
  <c r="L2478"/>
  <c r="K2478"/>
  <c r="X2477"/>
  <c r="L2477"/>
  <c r="K2477"/>
  <c r="X2476"/>
  <c r="L2476"/>
  <c r="K2476"/>
  <c r="X2475"/>
  <c r="L2475"/>
  <c r="K2475"/>
  <c r="X2474"/>
  <c r="L2474"/>
  <c r="K2474"/>
  <c r="X2473"/>
  <c r="L2473"/>
  <c r="K2473"/>
  <c r="X2472"/>
  <c r="L2472"/>
  <c r="K2472"/>
  <c r="X2471"/>
  <c r="L2471"/>
  <c r="K2471"/>
  <c r="X2470"/>
  <c r="L2470"/>
  <c r="K2470"/>
  <c r="X2469"/>
  <c r="L2469"/>
  <c r="K2469"/>
  <c r="X2468"/>
  <c r="L2468"/>
  <c r="K2468"/>
  <c r="X2467"/>
  <c r="L2467"/>
  <c r="K2467"/>
  <c r="X2466"/>
  <c r="L2466"/>
  <c r="K2466"/>
  <c r="X2465"/>
  <c r="L2465"/>
  <c r="K2465"/>
  <c r="X2464"/>
  <c r="L2464"/>
  <c r="K2464"/>
  <c r="X2463"/>
  <c r="L2463"/>
  <c r="K2463"/>
  <c r="X2462"/>
  <c r="L2462"/>
  <c r="K2462"/>
  <c r="X2461"/>
  <c r="L2461"/>
  <c r="K2461"/>
  <c r="X2460"/>
  <c r="L2460"/>
  <c r="K2460"/>
  <c r="X2459"/>
  <c r="L2459"/>
  <c r="K2459"/>
  <c r="X2458"/>
  <c r="L2458"/>
  <c r="K2458"/>
  <c r="X2457"/>
  <c r="L2457"/>
  <c r="K2457"/>
  <c r="X2456"/>
  <c r="L2456"/>
  <c r="K2456"/>
  <c r="X2455"/>
  <c r="L2455"/>
  <c r="K2455"/>
  <c r="X2454"/>
  <c r="L2454"/>
  <c r="K2454"/>
  <c r="X2453"/>
  <c r="L2453"/>
  <c r="K2453"/>
  <c r="X2452"/>
  <c r="L2452"/>
  <c r="K2452"/>
  <c r="X2451"/>
  <c r="L2451"/>
  <c r="K2451"/>
  <c r="X2450"/>
  <c r="L2450"/>
  <c r="K2450"/>
  <c r="X2449"/>
  <c r="L2449"/>
  <c r="K2449"/>
  <c r="X2448"/>
  <c r="L2448"/>
  <c r="K2448"/>
  <c r="X2447"/>
  <c r="L2447"/>
  <c r="K2447"/>
  <c r="X2446"/>
  <c r="L2446"/>
  <c r="K2446"/>
  <c r="X2445"/>
  <c r="L2445"/>
  <c r="K2445"/>
  <c r="X2444"/>
  <c r="L2444"/>
  <c r="K2444"/>
  <c r="X2443"/>
  <c r="L2443"/>
  <c r="K2443"/>
  <c r="X2442"/>
  <c r="L2442"/>
  <c r="K2442"/>
  <c r="X2441"/>
  <c r="L2441"/>
  <c r="K2441"/>
  <c r="X2440"/>
  <c r="L2440"/>
  <c r="K2440"/>
  <c r="X2439"/>
  <c r="L2439"/>
  <c r="K2439"/>
  <c r="X2438"/>
  <c r="L2438"/>
  <c r="K2438"/>
  <c r="X2437"/>
  <c r="L2437"/>
  <c r="K2437"/>
  <c r="X2436"/>
  <c r="L2436"/>
  <c r="K2436"/>
  <c r="X2435"/>
  <c r="L2435"/>
  <c r="K2435"/>
  <c r="X2434"/>
  <c r="L2434"/>
  <c r="K2434"/>
  <c r="X2433"/>
  <c r="L2433"/>
  <c r="K2433"/>
  <c r="X2432"/>
  <c r="L2432"/>
  <c r="K2432"/>
  <c r="X2431"/>
  <c r="L2431"/>
  <c r="K2431"/>
  <c r="X2430"/>
  <c r="L2430"/>
  <c r="K2430"/>
  <c r="X2429"/>
  <c r="L2429"/>
  <c r="K2429"/>
  <c r="X2428"/>
  <c r="L2428"/>
  <c r="K2428"/>
  <c r="X2427"/>
  <c r="L2427"/>
  <c r="K2427"/>
  <c r="X2426"/>
  <c r="L2426"/>
  <c r="K2426"/>
  <c r="X2425"/>
  <c r="L2425"/>
  <c r="K2425"/>
  <c r="X2424"/>
  <c r="L2424"/>
  <c r="K2424"/>
  <c r="X2423"/>
  <c r="L2423"/>
  <c r="K2423"/>
  <c r="X2422"/>
  <c r="L2422"/>
  <c r="K2422"/>
  <c r="X2421"/>
  <c r="L2421"/>
  <c r="K2421"/>
  <c r="X2420"/>
  <c r="L2420"/>
  <c r="K2420"/>
  <c r="X2419"/>
  <c r="L2419"/>
  <c r="K2419"/>
  <c r="X2418"/>
  <c r="L2418"/>
  <c r="K2418"/>
  <c r="X2417"/>
  <c r="L2417"/>
  <c r="K2417"/>
  <c r="X2416"/>
  <c r="L2416"/>
  <c r="K2416"/>
  <c r="X2415"/>
  <c r="L2415"/>
  <c r="K2415"/>
  <c r="X2414"/>
  <c r="L2414"/>
  <c r="K2414"/>
  <c r="X2413"/>
  <c r="L2413"/>
  <c r="K2413"/>
  <c r="X2412"/>
  <c r="L2412"/>
  <c r="K2412"/>
  <c r="X2411"/>
  <c r="L2411"/>
  <c r="K2411"/>
  <c r="X2410"/>
  <c r="L2410"/>
  <c r="K2410"/>
  <c r="X2409"/>
  <c r="L2409"/>
  <c r="K2409"/>
  <c r="X2408"/>
  <c r="L2408"/>
  <c r="K2408"/>
  <c r="X2407"/>
  <c r="L2407"/>
  <c r="K2407"/>
  <c r="X2406"/>
  <c r="L2406"/>
  <c r="K2406"/>
  <c r="X2405"/>
  <c r="L2405"/>
  <c r="K2405"/>
  <c r="X2404"/>
  <c r="L2404"/>
  <c r="K2404"/>
  <c r="X2403"/>
  <c r="L2403"/>
  <c r="K2403"/>
  <c r="X2402"/>
  <c r="L2402"/>
  <c r="K2402"/>
  <c r="X2401"/>
  <c r="L2401"/>
  <c r="K2401"/>
  <c r="X2400"/>
  <c r="L2400"/>
  <c r="K2400"/>
  <c r="X2399"/>
  <c r="L2399"/>
  <c r="K2399"/>
  <c r="X2398"/>
  <c r="L2398"/>
  <c r="K2398"/>
  <c r="X2397"/>
  <c r="L2397"/>
  <c r="K2397"/>
  <c r="X2396"/>
  <c r="L2396"/>
  <c r="K2396"/>
  <c r="X2395"/>
  <c r="L2395"/>
  <c r="K2395"/>
  <c r="X2394"/>
  <c r="L2394"/>
  <c r="K2394"/>
  <c r="X2393"/>
  <c r="L2393"/>
  <c r="K2393"/>
  <c r="X2392"/>
  <c r="L2392"/>
  <c r="K2392"/>
  <c r="X2391"/>
  <c r="L2391"/>
  <c r="K2391"/>
  <c r="X2390"/>
  <c r="L2390"/>
  <c r="K2390"/>
  <c r="X2389"/>
  <c r="L2389"/>
  <c r="K2389"/>
  <c r="X2388"/>
  <c r="L2388"/>
  <c r="K2388"/>
  <c r="X2387"/>
  <c r="L2387"/>
  <c r="K2387"/>
  <c r="X2386"/>
  <c r="L2386"/>
  <c r="K2386"/>
  <c r="X2385"/>
  <c r="L2385"/>
  <c r="K2385"/>
  <c r="X2384"/>
  <c r="L2384"/>
  <c r="K2384"/>
  <c r="X2383"/>
  <c r="L2383"/>
  <c r="K2383"/>
  <c r="X2382"/>
  <c r="L2382"/>
  <c r="K2382"/>
  <c r="X2381"/>
  <c r="L2381"/>
  <c r="K2381"/>
  <c r="X2380"/>
  <c r="L2380"/>
  <c r="K2380"/>
  <c r="X2379"/>
  <c r="L2379"/>
  <c r="K2379"/>
  <c r="X2378"/>
  <c r="L2378"/>
  <c r="K2378"/>
  <c r="X2377"/>
  <c r="L2377"/>
  <c r="K2377"/>
  <c r="X2376"/>
  <c r="L2376"/>
  <c r="K2376"/>
  <c r="X2375"/>
  <c r="L2375"/>
  <c r="K2375"/>
  <c r="X2374"/>
  <c r="L2374"/>
  <c r="K2374"/>
  <c r="X2373"/>
  <c r="L2373"/>
  <c r="K2373"/>
  <c r="X2372"/>
  <c r="L2372"/>
  <c r="K2372"/>
  <c r="X2371"/>
  <c r="L2371"/>
  <c r="K2371"/>
  <c r="X2370"/>
  <c r="L2370"/>
  <c r="K2370"/>
  <c r="X2369"/>
  <c r="L2369"/>
  <c r="K2369"/>
  <c r="X2368"/>
  <c r="L2368"/>
  <c r="K2368"/>
  <c r="X2367"/>
  <c r="L2367"/>
  <c r="K2367"/>
  <c r="X2366"/>
  <c r="L2366"/>
  <c r="K2366"/>
  <c r="X2365"/>
  <c r="L2365"/>
  <c r="K2365"/>
  <c r="X2364"/>
  <c r="L2364"/>
  <c r="K2364"/>
  <c r="X2363"/>
  <c r="L2363"/>
  <c r="K2363"/>
  <c r="X2362"/>
  <c r="L2362"/>
  <c r="K2362"/>
  <c r="X2361"/>
  <c r="L2361"/>
  <c r="K2361"/>
  <c r="X2360"/>
  <c r="L2360"/>
  <c r="K2360"/>
  <c r="X2359"/>
  <c r="L2359"/>
  <c r="K2359"/>
  <c r="X2358"/>
  <c r="L2358"/>
  <c r="K2358"/>
  <c r="X2357"/>
  <c r="L2357"/>
  <c r="K2357"/>
  <c r="X2356"/>
  <c r="L2356"/>
  <c r="K2356"/>
  <c r="X2355"/>
  <c r="L2355"/>
  <c r="K2355"/>
  <c r="X2354"/>
  <c r="L2354"/>
  <c r="K2354"/>
  <c r="X2353"/>
  <c r="L2353"/>
  <c r="K2353"/>
  <c r="X2352"/>
  <c r="L2352"/>
  <c r="K2352"/>
  <c r="X2351"/>
  <c r="L2351"/>
  <c r="K2351"/>
  <c r="X2350"/>
  <c r="L2350"/>
  <c r="K2350"/>
  <c r="X2349"/>
  <c r="L2349"/>
  <c r="K2349"/>
  <c r="X2348"/>
  <c r="L2348"/>
  <c r="K2348"/>
  <c r="X2347"/>
  <c r="L2347"/>
  <c r="K2347"/>
  <c r="X2346"/>
  <c r="L2346"/>
  <c r="K2346"/>
  <c r="X2345"/>
  <c r="L2345"/>
  <c r="K2345"/>
  <c r="X2344"/>
  <c r="L2344"/>
  <c r="K2344"/>
  <c r="X2343"/>
  <c r="L2343"/>
  <c r="K2343"/>
  <c r="X2342"/>
  <c r="L2342"/>
  <c r="K2342"/>
  <c r="X2341"/>
  <c r="L2341"/>
  <c r="K2341"/>
  <c r="X2340"/>
  <c r="L2340"/>
  <c r="K2340"/>
  <c r="X2339"/>
  <c r="L2339"/>
  <c r="K2339"/>
  <c r="X2338"/>
  <c r="L2338"/>
  <c r="K2338"/>
  <c r="X2337"/>
  <c r="L2337"/>
  <c r="K2337"/>
  <c r="X2336"/>
  <c r="L2336"/>
  <c r="K2336"/>
  <c r="X2335"/>
  <c r="L2335"/>
  <c r="K2335"/>
  <c r="X2334"/>
  <c r="L2334"/>
  <c r="K2334"/>
  <c r="X2333"/>
  <c r="L2333"/>
  <c r="K2333"/>
  <c r="X2332"/>
  <c r="L2332"/>
  <c r="K2332"/>
  <c r="X2331"/>
  <c r="L2331"/>
  <c r="K2331"/>
  <c r="X2330"/>
  <c r="L2330"/>
  <c r="K2330"/>
  <c r="X2329"/>
  <c r="L2329"/>
  <c r="K2329"/>
  <c r="X2328"/>
  <c r="L2328"/>
  <c r="K2328"/>
  <c r="X2327"/>
  <c r="L2327"/>
  <c r="K2327"/>
  <c r="X2326"/>
  <c r="L2326"/>
  <c r="K2326"/>
  <c r="X2325"/>
  <c r="L2325"/>
  <c r="K2325"/>
  <c r="X2324"/>
  <c r="L2324"/>
  <c r="K2324"/>
  <c r="X2323"/>
  <c r="L2323"/>
  <c r="K2323"/>
  <c r="X2322"/>
  <c r="L2322"/>
  <c r="K2322"/>
  <c r="X2321"/>
  <c r="L2321"/>
  <c r="K2321"/>
  <c r="X2320"/>
  <c r="L2320"/>
  <c r="K2320"/>
  <c r="X2319"/>
  <c r="L2319"/>
  <c r="K2319"/>
  <c r="X2318"/>
  <c r="L2318"/>
  <c r="K2318"/>
  <c r="X2317"/>
  <c r="L2317"/>
  <c r="K2317"/>
  <c r="X2316"/>
  <c r="L2316"/>
  <c r="K2316"/>
  <c r="X2315"/>
  <c r="L2315"/>
  <c r="K2315"/>
  <c r="X2314"/>
  <c r="L2314"/>
  <c r="K2314"/>
  <c r="X2313"/>
  <c r="L2313"/>
  <c r="K2313"/>
  <c r="X2312"/>
  <c r="L2312"/>
  <c r="K2312"/>
  <c r="X2311"/>
  <c r="L2311"/>
  <c r="K2311"/>
  <c r="X2310"/>
  <c r="L2310"/>
  <c r="K2310"/>
  <c r="X2309"/>
  <c r="L2309"/>
  <c r="K2309"/>
  <c r="X2308"/>
  <c r="L2308"/>
  <c r="K2308"/>
  <c r="X2307"/>
  <c r="L2307"/>
  <c r="K2307"/>
  <c r="X2306"/>
  <c r="L2306"/>
  <c r="K2306"/>
  <c r="X2305"/>
  <c r="L2305"/>
  <c r="K2305"/>
  <c r="X2304"/>
  <c r="L2304"/>
  <c r="K2304"/>
  <c r="X2303"/>
  <c r="L2303"/>
  <c r="K2303"/>
  <c r="X2302"/>
  <c r="L2302"/>
  <c r="K2302"/>
  <c r="X2301"/>
  <c r="L2301"/>
  <c r="K2301"/>
  <c r="X2300"/>
  <c r="L2300"/>
  <c r="K2300"/>
  <c r="X2299"/>
  <c r="L2299"/>
  <c r="K2299"/>
  <c r="X2298"/>
  <c r="L2298"/>
  <c r="K2298"/>
  <c r="X2297"/>
  <c r="L2297"/>
  <c r="K2297"/>
  <c r="X2296"/>
  <c r="L2296"/>
  <c r="K2296"/>
  <c r="X2295"/>
  <c r="L2295"/>
  <c r="K2295"/>
  <c r="X2294"/>
  <c r="L2294"/>
  <c r="K2294"/>
  <c r="X2293"/>
  <c r="L2293"/>
  <c r="K2293"/>
  <c r="X2292"/>
  <c r="L2292"/>
  <c r="K2292"/>
  <c r="X2291"/>
  <c r="L2291"/>
  <c r="K2291"/>
  <c r="X2290"/>
  <c r="L2290"/>
  <c r="K2290"/>
  <c r="X2289"/>
  <c r="L2289"/>
  <c r="K2289"/>
  <c r="X2288"/>
  <c r="L2288"/>
  <c r="K2288"/>
  <c r="X2287"/>
  <c r="L2287"/>
  <c r="K2287"/>
  <c r="X2286"/>
  <c r="L2286"/>
  <c r="K2286"/>
  <c r="X2285"/>
  <c r="L2285"/>
  <c r="K2285"/>
  <c r="X2284"/>
  <c r="L2284"/>
  <c r="K2284"/>
  <c r="X2283"/>
  <c r="L2283"/>
  <c r="K2283"/>
  <c r="X2282"/>
  <c r="L2282"/>
  <c r="K2282"/>
  <c r="X2281"/>
  <c r="L2281"/>
  <c r="K2281"/>
  <c r="X2280"/>
  <c r="L2280"/>
  <c r="K2280"/>
  <c r="X2279"/>
  <c r="L2279"/>
  <c r="K2279"/>
  <c r="X2278"/>
  <c r="L2278"/>
  <c r="K2278"/>
  <c r="X2277"/>
  <c r="L2277"/>
  <c r="K2277"/>
  <c r="X2276"/>
  <c r="L2276"/>
  <c r="K2276"/>
  <c r="X2275"/>
  <c r="L2275"/>
  <c r="K2275"/>
  <c r="X2274"/>
  <c r="L2274"/>
  <c r="K2274"/>
  <c r="X2273"/>
  <c r="L2273"/>
  <c r="K2273"/>
  <c r="X2272"/>
  <c r="L2272"/>
  <c r="K2272"/>
  <c r="X2271"/>
  <c r="L2271"/>
  <c r="K2271"/>
  <c r="X2270"/>
  <c r="L2270"/>
  <c r="K2270"/>
  <c r="X2269"/>
  <c r="L2269"/>
  <c r="K2269"/>
  <c r="X2268"/>
  <c r="L2268"/>
  <c r="K2268"/>
  <c r="X2267"/>
  <c r="L2267"/>
  <c r="K2267"/>
  <c r="X2266"/>
  <c r="L2266"/>
  <c r="K2266"/>
  <c r="X2265"/>
  <c r="L2265"/>
  <c r="K2265"/>
  <c r="X2264"/>
  <c r="L2264"/>
  <c r="K2264"/>
  <c r="X2263"/>
  <c r="L2263"/>
  <c r="K2263"/>
  <c r="X2262"/>
  <c r="L2262"/>
  <c r="K2262"/>
  <c r="X2261"/>
  <c r="L2261"/>
  <c r="K2261"/>
  <c r="X2260"/>
  <c r="L2260"/>
  <c r="K2260"/>
  <c r="X2259"/>
  <c r="L2259"/>
  <c r="K2259"/>
  <c r="X2258"/>
  <c r="L2258"/>
  <c r="K2258"/>
  <c r="X2257"/>
  <c r="L2257"/>
  <c r="K2257"/>
  <c r="X2256"/>
  <c r="L2256"/>
  <c r="K2256"/>
  <c r="X2255"/>
  <c r="L2255"/>
  <c r="K2255"/>
  <c r="X2254"/>
  <c r="L2254"/>
  <c r="K2254"/>
  <c r="X2253"/>
  <c r="L2253"/>
  <c r="K2253"/>
  <c r="X2252"/>
  <c r="L2252"/>
  <c r="K2252"/>
  <c r="X2251"/>
  <c r="L2251"/>
  <c r="K2251"/>
  <c r="X2250"/>
  <c r="L2250"/>
  <c r="K2250"/>
  <c r="X2249"/>
  <c r="L2249"/>
  <c r="K2249"/>
  <c r="X2248"/>
  <c r="L2248"/>
  <c r="K2248"/>
  <c r="X2247"/>
  <c r="L2247"/>
  <c r="K2247"/>
  <c r="X2246"/>
  <c r="L2246"/>
  <c r="K2246"/>
  <c r="X2245"/>
  <c r="L2245"/>
  <c r="K2245"/>
  <c r="X2244"/>
  <c r="L2244"/>
  <c r="K2244"/>
  <c r="X2243"/>
  <c r="L2243"/>
  <c r="K2243"/>
  <c r="X2242"/>
  <c r="L2242"/>
  <c r="K2242"/>
  <c r="X2241"/>
  <c r="L2241"/>
  <c r="K2241"/>
  <c r="X2240"/>
  <c r="L2240"/>
  <c r="K2240"/>
  <c r="X2239"/>
  <c r="L2239"/>
  <c r="K2239"/>
  <c r="X2238"/>
  <c r="L2238"/>
  <c r="K2238"/>
  <c r="X2237"/>
  <c r="L2237"/>
  <c r="K2237"/>
  <c r="X2236"/>
  <c r="L2236"/>
  <c r="K2236"/>
  <c r="X2235"/>
  <c r="L2235"/>
  <c r="K2235"/>
  <c r="X2234"/>
  <c r="L2234"/>
  <c r="K2234"/>
  <c r="X2233"/>
  <c r="L2233"/>
  <c r="K2233"/>
  <c r="X2232"/>
  <c r="L2232"/>
  <c r="K2232"/>
  <c r="X2231"/>
  <c r="L2231"/>
  <c r="K2231"/>
  <c r="X2230"/>
  <c r="L2230"/>
  <c r="K2230"/>
  <c r="X2229"/>
  <c r="L2229"/>
  <c r="K2229"/>
  <c r="X2228"/>
  <c r="L2228"/>
  <c r="K2228"/>
  <c r="X2227"/>
  <c r="L2227"/>
  <c r="K2227"/>
  <c r="X2226"/>
  <c r="L2226"/>
  <c r="K2226"/>
  <c r="X2225"/>
  <c r="L2225"/>
  <c r="K2225"/>
  <c r="X2224"/>
  <c r="L2224"/>
  <c r="K2224"/>
  <c r="X2223"/>
  <c r="L2223"/>
  <c r="K2223"/>
  <c r="X2222"/>
  <c r="L2222"/>
  <c r="K2222"/>
  <c r="X2221"/>
  <c r="L2221"/>
  <c r="K2221"/>
  <c r="X2220"/>
  <c r="L2220"/>
  <c r="K2220"/>
  <c r="X2219"/>
  <c r="L2219"/>
  <c r="K2219"/>
  <c r="X2218"/>
  <c r="L2218"/>
  <c r="K2218"/>
  <c r="X2217"/>
  <c r="L2217"/>
  <c r="K2217"/>
  <c r="X2216"/>
  <c r="L2216"/>
  <c r="K2216"/>
  <c r="X2215"/>
  <c r="L2215"/>
  <c r="K2215"/>
  <c r="X2214"/>
  <c r="L2214"/>
  <c r="K2214"/>
  <c r="X2213"/>
  <c r="L2213"/>
  <c r="K2213"/>
  <c r="X2212"/>
  <c r="L2212"/>
  <c r="K2212"/>
  <c r="X2211"/>
  <c r="L2211"/>
  <c r="K2211"/>
  <c r="X2210"/>
  <c r="L2210"/>
  <c r="K2210"/>
  <c r="X2209"/>
  <c r="L2209"/>
  <c r="K2209"/>
  <c r="X2208"/>
  <c r="L2208"/>
  <c r="K2208"/>
  <c r="X2207"/>
  <c r="L2207"/>
  <c r="K2207"/>
  <c r="X2206"/>
  <c r="L2206"/>
  <c r="K2206"/>
  <c r="X2205"/>
  <c r="L2205"/>
  <c r="K2205"/>
  <c r="X2204"/>
  <c r="L2204"/>
  <c r="K2204"/>
  <c r="X2203"/>
  <c r="L2203"/>
  <c r="K2203"/>
  <c r="X2202"/>
  <c r="L2202"/>
  <c r="K2202"/>
  <c r="X2201"/>
  <c r="L2201"/>
  <c r="K2201"/>
  <c r="X2200"/>
  <c r="L2200"/>
  <c r="K2200"/>
  <c r="X2199"/>
  <c r="L2199"/>
  <c r="K2199"/>
  <c r="X2198"/>
  <c r="L2198"/>
  <c r="K2198"/>
  <c r="X2197"/>
  <c r="L2197"/>
  <c r="K2197"/>
  <c r="X2196"/>
  <c r="L2196"/>
  <c r="K2196"/>
  <c r="X2195"/>
  <c r="L2195"/>
  <c r="K2195"/>
  <c r="X2194"/>
  <c r="L2194"/>
  <c r="K2194"/>
  <c r="X2193"/>
  <c r="L2193"/>
  <c r="K2193"/>
  <c r="X2192"/>
  <c r="L2192"/>
  <c r="K2192"/>
  <c r="X2191"/>
  <c r="L2191"/>
  <c r="K2191"/>
  <c r="X2190"/>
  <c r="L2190"/>
  <c r="K2190"/>
  <c r="X2189"/>
  <c r="L2189"/>
  <c r="K2189"/>
  <c r="X2188"/>
  <c r="L2188"/>
  <c r="K2188"/>
  <c r="X2187"/>
  <c r="L2187"/>
  <c r="K2187"/>
  <c r="X2186"/>
  <c r="L2186"/>
  <c r="K2186"/>
  <c r="X2185"/>
  <c r="L2185"/>
  <c r="K2185"/>
  <c r="X2184"/>
  <c r="L2184"/>
  <c r="K2184"/>
  <c r="X2183"/>
  <c r="L2183"/>
  <c r="K2183"/>
  <c r="X2182"/>
  <c r="L2182"/>
  <c r="K2182"/>
  <c r="X2181"/>
  <c r="L2181"/>
  <c r="K2181"/>
  <c r="X2180"/>
  <c r="L2180"/>
  <c r="K2180"/>
  <c r="X2179"/>
  <c r="L2179"/>
  <c r="K2179"/>
  <c r="X2178"/>
  <c r="L2178"/>
  <c r="K2178"/>
  <c r="X2177"/>
  <c r="L2177"/>
  <c r="K2177"/>
  <c r="X2176"/>
  <c r="L2176"/>
  <c r="K2176"/>
  <c r="X2175"/>
  <c r="L2175"/>
  <c r="K2175"/>
  <c r="X2174"/>
  <c r="L2174"/>
  <c r="K2174"/>
  <c r="X2173"/>
  <c r="L2173"/>
  <c r="K2173"/>
  <c r="X2172"/>
  <c r="L2172"/>
  <c r="K2172"/>
  <c r="X2171"/>
  <c r="L2171"/>
  <c r="K2171"/>
  <c r="X2170"/>
  <c r="L2170"/>
  <c r="K2170"/>
  <c r="X2169"/>
  <c r="L2169"/>
  <c r="K2169"/>
  <c r="X2168"/>
  <c r="L2168"/>
  <c r="K2168"/>
  <c r="X2167"/>
  <c r="L2167"/>
  <c r="K2167"/>
  <c r="X2166"/>
  <c r="L2166"/>
  <c r="K2166"/>
  <c r="X2165"/>
  <c r="L2165"/>
  <c r="K2165"/>
  <c r="X2164"/>
  <c r="L2164"/>
  <c r="K2164"/>
  <c r="X2163"/>
  <c r="L2163"/>
  <c r="K2163"/>
  <c r="X2162"/>
  <c r="L2162"/>
  <c r="K2162"/>
  <c r="X2161"/>
  <c r="L2161"/>
  <c r="K2161"/>
  <c r="X2160"/>
  <c r="L2160"/>
  <c r="K2160"/>
  <c r="X2159"/>
  <c r="L2159"/>
  <c r="K2159"/>
  <c r="X2158"/>
  <c r="L2158"/>
  <c r="K2158"/>
  <c r="X2157"/>
  <c r="L2157"/>
  <c r="K2157"/>
  <c r="X2156"/>
  <c r="L2156"/>
  <c r="K2156"/>
  <c r="X2155"/>
  <c r="L2155"/>
  <c r="K2155"/>
  <c r="X2154"/>
  <c r="L2154"/>
  <c r="K2154"/>
  <c r="X2153"/>
  <c r="L2153"/>
  <c r="K2153"/>
  <c r="X2152"/>
  <c r="L2152"/>
  <c r="K2152"/>
  <c r="X2151"/>
  <c r="L2151"/>
  <c r="K2151"/>
  <c r="X2150"/>
  <c r="L2150"/>
  <c r="K2150"/>
  <c r="X2149"/>
  <c r="L2149"/>
  <c r="K2149"/>
  <c r="X2148"/>
  <c r="L2148"/>
  <c r="K2148"/>
  <c r="X2147"/>
  <c r="L2147"/>
  <c r="K2147"/>
  <c r="X2146"/>
  <c r="L2146"/>
  <c r="K2146"/>
  <c r="X2145"/>
  <c r="L2145"/>
  <c r="K2145"/>
  <c r="X2144"/>
  <c r="L2144"/>
  <c r="K2144"/>
  <c r="X2143"/>
  <c r="L2143"/>
  <c r="K2143"/>
  <c r="X2142"/>
  <c r="L2142"/>
  <c r="K2142"/>
  <c r="X2141"/>
  <c r="L2141"/>
  <c r="K2141"/>
  <c r="X2140"/>
  <c r="L2140"/>
  <c r="K2140"/>
  <c r="X2139"/>
  <c r="L2139"/>
  <c r="K2139"/>
  <c r="X2138"/>
  <c r="L2138"/>
  <c r="K2138"/>
  <c r="X2137"/>
  <c r="L2137"/>
  <c r="K2137"/>
  <c r="X2136"/>
  <c r="L2136"/>
  <c r="K2136"/>
  <c r="X2135"/>
  <c r="L2135"/>
  <c r="K2135"/>
  <c r="X2134"/>
  <c r="L2134"/>
  <c r="K2134"/>
  <c r="X2133"/>
  <c r="L2133"/>
  <c r="K2133"/>
  <c r="X2132"/>
  <c r="L2132"/>
  <c r="K2132"/>
  <c r="X2131"/>
  <c r="L2131"/>
  <c r="K2131"/>
  <c r="X2130"/>
  <c r="L2130"/>
  <c r="K2130"/>
  <c r="X2129"/>
  <c r="L2129"/>
  <c r="K2129"/>
  <c r="X2128"/>
  <c r="L2128"/>
  <c r="K2128"/>
  <c r="X2127"/>
  <c r="L2127"/>
  <c r="K2127"/>
  <c r="X2126"/>
  <c r="L2126"/>
  <c r="K2126"/>
  <c r="X2125"/>
  <c r="L2125"/>
  <c r="K2125"/>
  <c r="X2124"/>
  <c r="L2124"/>
  <c r="K2124"/>
  <c r="X2123"/>
  <c r="L2123"/>
  <c r="K2123"/>
  <c r="X2122"/>
  <c r="L2122"/>
  <c r="K2122"/>
  <c r="X2121"/>
  <c r="L2121"/>
  <c r="K2121"/>
  <c r="X2120"/>
  <c r="L2120"/>
  <c r="K2120"/>
  <c r="X2119"/>
  <c r="L2119"/>
  <c r="K2119"/>
  <c r="X2118"/>
  <c r="L2118"/>
  <c r="K2118"/>
  <c r="X2117"/>
  <c r="L2117"/>
  <c r="K2117"/>
  <c r="X2116"/>
  <c r="L2116"/>
  <c r="K2116"/>
  <c r="X2115"/>
  <c r="L2115"/>
  <c r="K2115"/>
  <c r="X2114"/>
  <c r="L2114"/>
  <c r="K2114"/>
  <c r="X2113"/>
  <c r="L2113"/>
  <c r="K2113"/>
  <c r="X2112"/>
  <c r="L2112"/>
  <c r="K2112"/>
  <c r="X2111"/>
  <c r="L2111"/>
  <c r="K2111"/>
  <c r="X2110"/>
  <c r="L2110"/>
  <c r="K2110"/>
  <c r="X2109"/>
  <c r="L2109"/>
  <c r="K2109"/>
  <c r="X2108"/>
  <c r="L2108"/>
  <c r="K2108"/>
  <c r="X2107"/>
  <c r="L2107"/>
  <c r="K2107"/>
  <c r="X2106"/>
  <c r="L2106"/>
  <c r="K2106"/>
  <c r="X2105"/>
  <c r="L2105"/>
  <c r="K2105"/>
  <c r="X2104"/>
  <c r="L2104"/>
  <c r="K2104"/>
  <c r="X2103"/>
  <c r="L2103"/>
  <c r="K2103"/>
  <c r="X2102"/>
  <c r="L2102"/>
  <c r="K2102"/>
  <c r="X2101"/>
  <c r="L2101"/>
  <c r="K2101"/>
  <c r="X2100"/>
  <c r="L2100"/>
  <c r="K2100"/>
  <c r="X2099"/>
  <c r="L2099"/>
  <c r="K2099"/>
  <c r="X2098"/>
  <c r="L2098"/>
  <c r="K2098"/>
  <c r="X2097"/>
  <c r="L2097"/>
  <c r="K2097"/>
  <c r="X2096"/>
  <c r="L2096"/>
  <c r="K2096"/>
  <c r="X2095"/>
  <c r="L2095"/>
  <c r="K2095"/>
  <c r="X2094"/>
  <c r="L2094"/>
  <c r="K2094"/>
  <c r="X2093"/>
  <c r="L2093"/>
  <c r="K2093"/>
  <c r="X2092"/>
  <c r="L2092"/>
  <c r="K2092"/>
  <c r="X2091"/>
  <c r="L2091"/>
  <c r="K2091"/>
  <c r="X2090"/>
  <c r="L2090"/>
  <c r="K2090"/>
  <c r="X2089"/>
  <c r="L2089"/>
  <c r="K2089"/>
  <c r="X2088"/>
  <c r="L2088"/>
  <c r="K2088"/>
  <c r="X2087"/>
  <c r="L2087"/>
  <c r="K2087"/>
  <c r="X2086"/>
  <c r="L2086"/>
  <c r="K2086"/>
  <c r="X2085"/>
  <c r="L2085"/>
  <c r="K2085"/>
  <c r="X2084"/>
  <c r="L2084"/>
  <c r="K2084"/>
  <c r="X2083"/>
  <c r="L2083"/>
  <c r="K2083"/>
  <c r="X2082"/>
  <c r="L2082"/>
  <c r="K2082"/>
  <c r="X2081"/>
  <c r="L2081"/>
  <c r="K2081"/>
  <c r="X2080"/>
  <c r="L2080"/>
  <c r="K2080"/>
  <c r="X2079"/>
  <c r="L2079"/>
  <c r="K2079"/>
  <c r="X2078"/>
  <c r="L2078"/>
  <c r="K2078"/>
  <c r="X2077"/>
  <c r="L2077"/>
  <c r="K2077"/>
  <c r="X2076"/>
  <c r="L2076"/>
  <c r="K2076"/>
  <c r="X2075"/>
  <c r="L2075"/>
  <c r="K2075"/>
  <c r="X2074"/>
  <c r="L2074"/>
  <c r="K2074"/>
  <c r="X2073"/>
  <c r="L2073"/>
  <c r="K2073"/>
  <c r="X2072"/>
  <c r="L2072"/>
  <c r="K2072"/>
  <c r="X2071"/>
  <c r="L2071"/>
  <c r="K2071"/>
  <c r="X2070"/>
  <c r="L2070"/>
  <c r="K2070"/>
  <c r="X2069"/>
  <c r="L2069"/>
  <c r="K2069"/>
  <c r="X2068"/>
  <c r="L2068"/>
  <c r="K2068"/>
  <c r="X2067"/>
  <c r="L2067"/>
  <c r="K2067"/>
  <c r="X2066"/>
  <c r="L2066"/>
  <c r="K2066"/>
  <c r="X2065"/>
  <c r="L2065"/>
  <c r="K2065"/>
  <c r="X2064"/>
  <c r="L2064"/>
  <c r="K2064"/>
  <c r="X2063"/>
  <c r="L2063"/>
  <c r="K2063"/>
  <c r="X2062"/>
  <c r="L2062"/>
  <c r="K2062"/>
  <c r="X2061"/>
  <c r="L2061"/>
  <c r="K2061"/>
  <c r="X2060"/>
  <c r="L2060"/>
  <c r="K2060"/>
  <c r="X2059"/>
  <c r="L2059"/>
  <c r="K2059"/>
  <c r="X2058"/>
  <c r="L2058"/>
  <c r="K2058"/>
  <c r="X2057"/>
  <c r="L2057"/>
  <c r="K2057"/>
  <c r="X2056"/>
  <c r="L2056"/>
  <c r="K2056"/>
  <c r="X2055"/>
  <c r="L2055"/>
  <c r="K2055"/>
  <c r="X2054"/>
  <c r="L2054"/>
  <c r="K2054"/>
  <c r="X2053"/>
  <c r="L2053"/>
  <c r="K2053"/>
  <c r="X2052"/>
  <c r="L2052"/>
  <c r="K2052"/>
  <c r="X2051"/>
  <c r="L2051"/>
  <c r="K2051"/>
  <c r="X2050"/>
  <c r="L2050"/>
  <c r="K2050"/>
  <c r="X2049"/>
  <c r="L2049"/>
  <c r="K2049"/>
  <c r="X2048"/>
  <c r="L2048"/>
  <c r="K2048"/>
  <c r="X2047"/>
  <c r="L2047"/>
  <c r="K2047"/>
  <c r="X2046"/>
  <c r="L2046"/>
  <c r="K2046"/>
  <c r="X2045"/>
  <c r="L2045"/>
  <c r="K2045"/>
  <c r="X2044"/>
  <c r="L2044"/>
  <c r="K2044"/>
  <c r="X2043"/>
  <c r="L2043"/>
  <c r="K2043"/>
  <c r="X2042"/>
  <c r="L2042"/>
  <c r="K2042"/>
  <c r="X2041"/>
  <c r="L2041"/>
  <c r="K2041"/>
  <c r="X2040"/>
  <c r="L2040"/>
  <c r="K2040"/>
  <c r="X2039"/>
  <c r="L2039"/>
  <c r="K2039"/>
  <c r="X2038"/>
  <c r="L2038"/>
  <c r="K2038"/>
  <c r="X2037"/>
  <c r="L2037"/>
  <c r="K2037"/>
  <c r="X2036"/>
  <c r="L2036"/>
  <c r="K2036"/>
  <c r="X2035"/>
  <c r="L2035"/>
  <c r="K2035"/>
  <c r="X2034"/>
  <c r="L2034"/>
  <c r="K2034"/>
  <c r="X2033"/>
  <c r="L2033"/>
  <c r="K2033"/>
  <c r="X2032"/>
  <c r="L2032"/>
  <c r="K2032"/>
  <c r="X2031"/>
  <c r="L2031"/>
  <c r="K2031"/>
  <c r="X2030"/>
  <c r="L2030"/>
  <c r="K2030"/>
  <c r="X2029"/>
  <c r="L2029"/>
  <c r="K2029"/>
  <c r="X2028"/>
  <c r="L2028"/>
  <c r="K2028"/>
  <c r="X2027"/>
  <c r="L2027"/>
  <c r="K2027"/>
  <c r="X2026"/>
  <c r="L2026"/>
  <c r="K2026"/>
  <c r="X2025"/>
  <c r="L2025"/>
  <c r="K2025"/>
  <c r="X2024"/>
  <c r="L2024"/>
  <c r="K2024"/>
  <c r="X2023"/>
  <c r="L2023"/>
  <c r="K2023"/>
  <c r="X2022"/>
  <c r="L2022"/>
  <c r="K2022"/>
  <c r="X2021"/>
  <c r="L2021"/>
  <c r="K2021"/>
  <c r="X2020"/>
  <c r="L2020"/>
  <c r="K2020"/>
  <c r="X2019"/>
  <c r="L2019"/>
  <c r="K2019"/>
  <c r="X2018"/>
  <c r="L2018"/>
  <c r="K2018"/>
  <c r="X2017"/>
  <c r="L2017"/>
  <c r="K2017"/>
  <c r="X2016"/>
  <c r="L2016"/>
  <c r="K2016"/>
  <c r="X2015"/>
  <c r="L2015"/>
  <c r="K2015"/>
  <c r="X2014"/>
  <c r="L2014"/>
  <c r="K2014"/>
  <c r="X2013"/>
  <c r="L2013"/>
  <c r="K2013"/>
  <c r="X2012"/>
  <c r="L2012"/>
  <c r="K2012"/>
  <c r="X2011"/>
  <c r="L2011"/>
  <c r="K2011"/>
  <c r="X2010"/>
  <c r="L2010"/>
  <c r="K2010"/>
  <c r="X2009"/>
  <c r="L2009"/>
  <c r="K2009"/>
  <c r="X2008"/>
  <c r="L2008"/>
  <c r="K2008"/>
  <c r="X2007"/>
  <c r="L2007"/>
  <c r="K2007"/>
  <c r="X2006"/>
  <c r="L2006"/>
  <c r="K2006"/>
  <c r="X2005"/>
  <c r="L2005"/>
  <c r="K2005"/>
  <c r="X2004"/>
  <c r="L2004"/>
  <c r="K2004"/>
  <c r="X2003"/>
  <c r="L2003"/>
  <c r="K2003"/>
  <c r="X2002"/>
  <c r="L2002"/>
  <c r="K2002"/>
  <c r="X2001"/>
  <c r="L2001"/>
  <c r="K2001"/>
  <c r="X2000"/>
  <c r="L2000"/>
  <c r="K2000"/>
  <c r="X1999"/>
  <c r="L1999"/>
  <c r="K1999"/>
  <c r="X1998"/>
  <c r="L1998"/>
  <c r="K1998"/>
  <c r="X1997"/>
  <c r="L1997"/>
  <c r="K1997"/>
  <c r="X1996"/>
  <c r="L1996"/>
  <c r="K1996"/>
  <c r="X1995"/>
  <c r="L1995"/>
  <c r="K1995"/>
  <c r="X1994"/>
  <c r="L1994"/>
  <c r="K1994"/>
  <c r="X1993"/>
  <c r="L1993"/>
  <c r="K1993"/>
  <c r="X1992"/>
  <c r="L1992"/>
  <c r="K1992"/>
  <c r="X1991"/>
  <c r="L1991"/>
  <c r="K1991"/>
  <c r="X1990"/>
  <c r="L1990"/>
  <c r="K1990"/>
  <c r="X1989"/>
  <c r="L1989"/>
  <c r="K1989"/>
  <c r="X1988"/>
  <c r="L1988"/>
  <c r="K1988"/>
  <c r="X1987"/>
  <c r="L1987"/>
  <c r="K1987"/>
  <c r="X1986"/>
  <c r="L1986"/>
  <c r="K1986"/>
  <c r="X1985"/>
  <c r="L1985"/>
  <c r="K1985"/>
  <c r="X1984"/>
  <c r="L1984"/>
  <c r="K1984"/>
  <c r="X1983"/>
  <c r="L1983"/>
  <c r="K1983"/>
  <c r="X1982"/>
  <c r="L1982"/>
  <c r="K1982"/>
  <c r="X1981"/>
  <c r="L1981"/>
  <c r="K1981"/>
  <c r="X1980"/>
  <c r="L1980"/>
  <c r="K1980"/>
  <c r="X1979"/>
  <c r="L1979"/>
  <c r="K1979"/>
  <c r="X1978"/>
  <c r="L1978"/>
  <c r="K1978"/>
  <c r="X1977"/>
  <c r="L1977"/>
  <c r="K1977"/>
  <c r="X1976"/>
  <c r="L1976"/>
  <c r="K1976"/>
  <c r="X1975"/>
  <c r="L1975"/>
  <c r="K1975"/>
  <c r="X1974"/>
  <c r="L1974"/>
  <c r="K1974"/>
  <c r="X1973"/>
  <c r="L1973"/>
  <c r="K1973"/>
  <c r="X1972"/>
  <c r="L1972"/>
  <c r="K1972"/>
  <c r="X1971"/>
  <c r="L1971"/>
  <c r="K1971"/>
  <c r="X1970"/>
  <c r="L1970"/>
  <c r="K1970"/>
  <c r="X1969"/>
  <c r="L1969"/>
  <c r="K1969"/>
  <c r="X1968"/>
  <c r="L1968"/>
  <c r="K1968"/>
  <c r="X1967"/>
  <c r="L1967"/>
  <c r="K1967"/>
  <c r="X1966"/>
  <c r="L1966"/>
  <c r="K1966"/>
  <c r="X1965"/>
  <c r="L1965"/>
  <c r="K1965"/>
  <c r="X1964"/>
  <c r="L1964"/>
  <c r="K1964"/>
  <c r="X1963"/>
  <c r="L1963"/>
  <c r="K1963"/>
  <c r="X1962"/>
  <c r="L1962"/>
  <c r="K1962"/>
  <c r="X1961"/>
  <c r="L1961"/>
  <c r="K1961"/>
  <c r="X1960"/>
  <c r="L1960"/>
  <c r="K1960"/>
  <c r="X1959"/>
  <c r="L1959"/>
  <c r="K1959"/>
  <c r="X1958"/>
  <c r="L1958"/>
  <c r="K1958"/>
  <c r="X1957"/>
  <c r="L1957"/>
  <c r="K1957"/>
  <c r="X1956"/>
  <c r="L1956"/>
  <c r="K1956"/>
  <c r="X1955"/>
  <c r="L1955"/>
  <c r="K1955"/>
  <c r="X1954"/>
  <c r="L1954"/>
  <c r="K1954"/>
  <c r="X1953"/>
  <c r="L1953"/>
  <c r="K1953"/>
  <c r="X1952"/>
  <c r="L1952"/>
  <c r="K1952"/>
  <c r="X1951"/>
  <c r="L1951"/>
  <c r="K1951"/>
  <c r="X1950"/>
  <c r="L1950"/>
  <c r="K1950"/>
  <c r="X1949"/>
  <c r="L1949"/>
  <c r="K1949"/>
  <c r="X1948"/>
  <c r="L1948"/>
  <c r="K1948"/>
  <c r="X1947"/>
  <c r="L1947"/>
  <c r="K1947"/>
  <c r="X1946"/>
  <c r="L1946"/>
  <c r="K1946"/>
  <c r="X1945"/>
  <c r="L1945"/>
  <c r="K1945"/>
  <c r="X1944"/>
  <c r="L1944"/>
  <c r="K1944"/>
  <c r="X1943"/>
  <c r="L1943"/>
  <c r="K1943"/>
  <c r="X1942"/>
  <c r="L1942"/>
  <c r="K1942"/>
  <c r="X1941"/>
  <c r="L1941"/>
  <c r="K1941"/>
  <c r="X1940"/>
  <c r="L1940"/>
  <c r="K1940"/>
  <c r="X1939"/>
  <c r="L1939"/>
  <c r="K1939"/>
  <c r="X1938"/>
  <c r="L1938"/>
  <c r="K1938"/>
  <c r="X1937"/>
  <c r="L1937"/>
  <c r="K1937"/>
  <c r="X1936"/>
  <c r="L1936"/>
  <c r="K1936"/>
  <c r="X1935"/>
  <c r="L1935"/>
  <c r="K1935"/>
  <c r="X1934"/>
  <c r="L1934"/>
  <c r="K1934"/>
  <c r="X1933"/>
  <c r="L1933"/>
  <c r="K1933"/>
  <c r="X1932"/>
  <c r="L1932"/>
  <c r="K1932"/>
  <c r="X1931"/>
  <c r="L1931"/>
  <c r="K1931"/>
  <c r="X1930"/>
  <c r="L1930"/>
  <c r="K1930"/>
  <c r="X1929"/>
  <c r="L1929"/>
  <c r="K1929"/>
  <c r="X1928"/>
  <c r="L1928"/>
  <c r="K1928"/>
  <c r="X1927"/>
  <c r="L1927"/>
  <c r="K1927"/>
  <c r="X1926"/>
  <c r="L1926"/>
  <c r="K1926"/>
  <c r="X1925"/>
  <c r="L1925"/>
  <c r="K1925"/>
  <c r="X1924"/>
  <c r="L1924"/>
  <c r="K1924"/>
  <c r="X1923"/>
  <c r="L1923"/>
  <c r="K1923"/>
  <c r="X1922"/>
  <c r="L1922"/>
  <c r="K1922"/>
  <c r="X1921"/>
  <c r="L1921"/>
  <c r="K1921"/>
  <c r="X1920"/>
  <c r="L1920"/>
  <c r="K1920"/>
  <c r="X1919"/>
  <c r="L1919"/>
  <c r="K1919"/>
  <c r="X1918"/>
  <c r="L1918"/>
  <c r="K1918"/>
  <c r="X1917"/>
  <c r="L1917"/>
  <c r="K1917"/>
  <c r="X1916"/>
  <c r="L1916"/>
  <c r="K1916"/>
  <c r="X1915"/>
  <c r="L1915"/>
  <c r="K1915"/>
  <c r="X1914"/>
  <c r="L1914"/>
  <c r="K1914"/>
  <c r="X1913"/>
  <c r="L1913"/>
  <c r="K1913"/>
  <c r="X1912"/>
  <c r="L1912"/>
  <c r="K1912"/>
  <c r="X1911"/>
  <c r="L1911"/>
  <c r="K1911"/>
  <c r="X1910"/>
  <c r="L1910"/>
  <c r="K1910"/>
  <c r="X1909"/>
  <c r="L1909"/>
  <c r="K1909"/>
  <c r="X1908"/>
  <c r="L1908"/>
  <c r="K1908"/>
  <c r="X1907"/>
  <c r="L1907"/>
  <c r="K1907"/>
  <c r="X1906"/>
  <c r="L1906"/>
  <c r="K1906"/>
  <c r="X1905"/>
  <c r="L1905"/>
  <c r="K1905"/>
  <c r="X1904"/>
  <c r="L1904"/>
  <c r="K1904"/>
  <c r="X1903"/>
  <c r="L1903"/>
  <c r="K1903"/>
  <c r="X1902"/>
  <c r="L1902"/>
  <c r="K1902"/>
  <c r="X1901"/>
  <c r="L1901"/>
  <c r="K1901"/>
  <c r="X1900"/>
  <c r="L1900"/>
  <c r="K1900"/>
  <c r="X1899"/>
  <c r="L1899"/>
  <c r="K1899"/>
  <c r="X1898"/>
  <c r="L1898"/>
  <c r="K1898"/>
  <c r="X1897"/>
  <c r="L1897"/>
  <c r="K1897"/>
  <c r="X1896"/>
  <c r="L1896"/>
  <c r="K1896"/>
  <c r="X1895"/>
  <c r="L1895"/>
  <c r="K1895"/>
  <c r="X1894"/>
  <c r="L1894"/>
  <c r="K1894"/>
  <c r="X1893"/>
  <c r="L1893"/>
  <c r="K1893"/>
  <c r="X1892"/>
  <c r="L1892"/>
  <c r="K1892"/>
  <c r="X1891"/>
  <c r="L1891"/>
  <c r="K1891"/>
  <c r="X1890"/>
  <c r="L1890"/>
  <c r="K1890"/>
  <c r="X1889"/>
  <c r="L1889"/>
  <c r="K1889"/>
  <c r="X1888"/>
  <c r="L1888"/>
  <c r="K1888"/>
  <c r="X1887"/>
  <c r="L1887"/>
  <c r="K1887"/>
  <c r="X1886"/>
  <c r="L1886"/>
  <c r="K1886"/>
  <c r="X1885"/>
  <c r="L1885"/>
  <c r="K1885"/>
  <c r="X1884"/>
  <c r="L1884"/>
  <c r="K1884"/>
  <c r="X1883"/>
  <c r="L1883"/>
  <c r="K1883"/>
  <c r="X1882"/>
  <c r="L1882"/>
  <c r="K1882"/>
  <c r="X1881"/>
  <c r="L1881"/>
  <c r="K1881"/>
  <c r="X1880"/>
  <c r="L1880"/>
  <c r="K1880"/>
  <c r="X1879"/>
  <c r="L1879"/>
  <c r="K1879"/>
  <c r="X1878"/>
  <c r="L1878"/>
  <c r="K1878"/>
  <c r="X1877"/>
  <c r="L1877"/>
  <c r="K1877"/>
  <c r="X1876"/>
  <c r="L1876"/>
  <c r="K1876"/>
  <c r="X1875"/>
  <c r="L1875"/>
  <c r="K1875"/>
  <c r="X1874"/>
  <c r="L1874"/>
  <c r="K1874"/>
  <c r="X1873"/>
  <c r="L1873"/>
  <c r="K1873"/>
  <c r="X1872"/>
  <c r="L1872"/>
  <c r="K1872"/>
  <c r="X1871"/>
  <c r="L1871"/>
  <c r="K1871"/>
  <c r="X1870"/>
  <c r="L1870"/>
  <c r="K1870"/>
  <c r="X1869"/>
  <c r="L1869"/>
  <c r="K1869"/>
  <c r="X1868"/>
  <c r="L1868"/>
  <c r="K1868"/>
  <c r="X1867"/>
  <c r="L1867"/>
  <c r="K1867"/>
  <c r="X1866"/>
  <c r="L1866"/>
  <c r="K1866"/>
  <c r="X1865"/>
  <c r="L1865"/>
  <c r="K1865"/>
  <c r="X1864"/>
  <c r="L1864"/>
  <c r="K1864"/>
  <c r="X1863"/>
  <c r="L1863"/>
  <c r="K1863"/>
  <c r="X1862"/>
  <c r="L1862"/>
  <c r="K1862"/>
  <c r="X1861"/>
  <c r="L1861"/>
  <c r="K1861"/>
  <c r="X1860"/>
  <c r="L1860"/>
  <c r="K1860"/>
  <c r="X1859"/>
  <c r="L1859"/>
  <c r="K1859"/>
  <c r="X1858"/>
  <c r="L1858"/>
  <c r="K1858"/>
  <c r="X1857"/>
  <c r="L1857"/>
  <c r="K1857"/>
  <c r="X1856"/>
  <c r="L1856"/>
  <c r="K1856"/>
  <c r="X1855"/>
  <c r="L1855"/>
  <c r="K1855"/>
  <c r="X1854"/>
  <c r="L1854"/>
  <c r="K1854"/>
  <c r="X1853"/>
  <c r="L1853"/>
  <c r="K1853"/>
  <c r="X1852"/>
  <c r="L1852"/>
  <c r="K1852"/>
  <c r="X1851"/>
  <c r="L1851"/>
  <c r="K1851"/>
  <c r="X1850"/>
  <c r="L1850"/>
  <c r="K1850"/>
  <c r="X1849"/>
  <c r="L1849"/>
  <c r="K1849"/>
  <c r="X1848"/>
  <c r="L1848"/>
  <c r="K1848"/>
  <c r="X1847"/>
  <c r="L1847"/>
  <c r="K1847"/>
  <c r="X1846"/>
  <c r="L1846"/>
  <c r="K1846"/>
  <c r="X1845"/>
  <c r="L1845"/>
  <c r="K1845"/>
  <c r="X1844"/>
  <c r="L1844"/>
  <c r="K1844"/>
  <c r="X1843"/>
  <c r="L1843"/>
  <c r="K1843"/>
  <c r="X1842"/>
  <c r="L1842"/>
  <c r="K1842"/>
  <c r="X1841"/>
  <c r="L1841"/>
  <c r="K1841"/>
  <c r="X1840"/>
  <c r="L1840"/>
  <c r="K1840"/>
  <c r="X1839"/>
  <c r="L1839"/>
  <c r="K1839"/>
  <c r="X1838"/>
  <c r="L1838"/>
  <c r="K1838"/>
  <c r="X1837"/>
  <c r="L1837"/>
  <c r="K1837"/>
  <c r="X1836"/>
  <c r="L1836"/>
  <c r="K1836"/>
  <c r="X1835"/>
  <c r="L1835"/>
  <c r="K1835"/>
  <c r="X1834"/>
  <c r="L1834"/>
  <c r="K1834"/>
  <c r="X1833"/>
  <c r="L1833"/>
  <c r="K1833"/>
  <c r="X1832"/>
  <c r="L1832"/>
  <c r="K1832"/>
  <c r="X1831"/>
  <c r="L1831"/>
  <c r="K1831"/>
  <c r="X1830"/>
  <c r="L1830"/>
  <c r="K1830"/>
  <c r="X1829"/>
  <c r="L1829"/>
  <c r="K1829"/>
  <c r="X1828"/>
  <c r="L1828"/>
  <c r="K1828"/>
  <c r="X1827"/>
  <c r="L1827"/>
  <c r="K1827"/>
  <c r="X1826"/>
  <c r="L1826"/>
  <c r="K1826"/>
  <c r="X1825"/>
  <c r="L1825"/>
  <c r="K1825"/>
  <c r="X1824"/>
  <c r="L1824"/>
  <c r="K1824"/>
  <c r="X1823"/>
  <c r="L1823"/>
  <c r="K1823"/>
  <c r="X1822"/>
  <c r="L1822"/>
  <c r="K1822"/>
  <c r="X1821"/>
  <c r="L1821"/>
  <c r="K1821"/>
  <c r="X1820"/>
  <c r="L1820"/>
  <c r="K1820"/>
  <c r="X1819"/>
  <c r="L1819"/>
  <c r="K1819"/>
  <c r="X1818"/>
  <c r="L1818"/>
  <c r="K1818"/>
  <c r="X1817"/>
  <c r="L1817"/>
  <c r="K1817"/>
  <c r="X1816"/>
  <c r="L1816"/>
  <c r="K1816"/>
  <c r="X1815"/>
  <c r="L1815"/>
  <c r="K1815"/>
  <c r="X1814"/>
  <c r="L1814"/>
  <c r="K1814"/>
  <c r="X1813"/>
  <c r="L1813"/>
  <c r="K1813"/>
  <c r="X1812"/>
  <c r="L1812"/>
  <c r="K1812"/>
  <c r="X1811"/>
  <c r="L1811"/>
  <c r="K1811"/>
  <c r="X1810"/>
  <c r="L1810"/>
  <c r="K1810"/>
  <c r="X1809"/>
  <c r="L1809"/>
  <c r="K1809"/>
  <c r="X1808"/>
  <c r="L1808"/>
  <c r="K1808"/>
  <c r="X1807"/>
  <c r="L1807"/>
  <c r="K1807"/>
  <c r="X1806"/>
  <c r="L1806"/>
  <c r="K1806"/>
  <c r="X1805"/>
  <c r="L1805"/>
  <c r="K1805"/>
  <c r="X1804"/>
  <c r="L1804"/>
  <c r="K1804"/>
  <c r="X1803"/>
  <c r="L1803"/>
  <c r="K1803"/>
  <c r="X1802"/>
  <c r="L1802"/>
  <c r="K1802"/>
  <c r="X1801"/>
  <c r="L1801"/>
  <c r="K1801"/>
  <c r="X1800"/>
  <c r="L1800"/>
  <c r="K1800"/>
  <c r="X1799"/>
  <c r="L1799"/>
  <c r="K1799"/>
  <c r="X1798"/>
  <c r="L1798"/>
  <c r="K1798"/>
  <c r="X1797"/>
  <c r="L1797"/>
  <c r="K1797"/>
  <c r="X1796"/>
  <c r="L1796"/>
  <c r="K1796"/>
  <c r="X1795"/>
  <c r="L1795"/>
  <c r="K1795"/>
  <c r="X1794"/>
  <c r="L1794"/>
  <c r="K1794"/>
  <c r="X1793"/>
  <c r="L1793"/>
  <c r="K1793"/>
  <c r="X1792"/>
  <c r="L1792"/>
  <c r="K1792"/>
  <c r="X1791"/>
  <c r="L1791"/>
  <c r="K1791"/>
  <c r="X1790"/>
  <c r="L1790"/>
  <c r="K1790"/>
  <c r="X1789"/>
  <c r="L1789"/>
  <c r="K1789"/>
  <c r="X1788"/>
  <c r="L1788"/>
  <c r="K1788"/>
  <c r="X1787"/>
  <c r="L1787"/>
  <c r="K1787"/>
  <c r="X1786"/>
  <c r="L1786"/>
  <c r="K1786"/>
  <c r="X1785"/>
  <c r="L1785"/>
  <c r="K1785"/>
  <c r="X1784"/>
  <c r="L1784"/>
  <c r="K1784"/>
  <c r="X1783"/>
  <c r="L1783"/>
  <c r="K1783"/>
  <c r="X1782"/>
  <c r="L1782"/>
  <c r="K1782"/>
  <c r="X1781"/>
  <c r="L1781"/>
  <c r="K1781"/>
  <c r="X1780"/>
  <c r="L1780"/>
  <c r="K1780"/>
  <c r="X1779"/>
  <c r="L1779"/>
  <c r="K1779"/>
  <c r="X1778"/>
  <c r="L1778"/>
  <c r="K1778"/>
  <c r="X1777"/>
  <c r="L1777"/>
  <c r="K1777"/>
  <c r="X1776"/>
  <c r="L1776"/>
  <c r="K1776"/>
  <c r="X1775"/>
  <c r="L1775"/>
  <c r="K1775"/>
  <c r="X1774"/>
  <c r="L1774"/>
  <c r="K1774"/>
  <c r="X1773"/>
  <c r="L1773"/>
  <c r="K1773"/>
  <c r="X1772"/>
  <c r="L1772"/>
  <c r="K1772"/>
  <c r="X1771"/>
  <c r="L1771"/>
  <c r="K1771"/>
  <c r="X1770"/>
  <c r="L1770"/>
  <c r="K1770"/>
  <c r="X1769"/>
  <c r="L1769"/>
  <c r="K1769"/>
  <c r="X1768"/>
  <c r="L1768"/>
  <c r="K1768"/>
  <c r="X1767"/>
  <c r="L1767"/>
  <c r="K1767"/>
  <c r="X1766"/>
  <c r="L1766"/>
  <c r="K1766"/>
  <c r="X1765"/>
  <c r="L1765"/>
  <c r="K1765"/>
  <c r="X1764"/>
  <c r="L1764"/>
  <c r="K1764"/>
  <c r="X1763"/>
  <c r="L1763"/>
  <c r="K1763"/>
  <c r="X1762"/>
  <c r="L1762"/>
  <c r="K1762"/>
  <c r="X1761"/>
  <c r="L1761"/>
  <c r="K1761"/>
  <c r="X1760"/>
  <c r="L1760"/>
  <c r="K1760"/>
  <c r="X1759"/>
  <c r="L1759"/>
  <c r="K1759"/>
  <c r="X1758"/>
  <c r="L1758"/>
  <c r="K1758"/>
  <c r="X1757"/>
  <c r="L1757"/>
  <c r="K1757"/>
  <c r="X1756"/>
  <c r="L1756"/>
  <c r="K1756"/>
  <c r="X1755"/>
  <c r="L1755"/>
  <c r="K1755"/>
  <c r="X1754"/>
  <c r="L1754"/>
  <c r="K1754"/>
  <c r="X1753"/>
  <c r="L1753"/>
  <c r="K1753"/>
  <c r="X1752"/>
  <c r="L1752"/>
  <c r="K1752"/>
  <c r="X1751"/>
  <c r="L1751"/>
  <c r="K1751"/>
  <c r="X1750"/>
  <c r="L1750"/>
  <c r="K1750"/>
  <c r="X1749"/>
  <c r="L1749"/>
  <c r="K1749"/>
  <c r="X1748"/>
  <c r="L1748"/>
  <c r="K1748"/>
  <c r="X1747"/>
  <c r="L1747"/>
  <c r="K1747"/>
  <c r="X1746"/>
  <c r="L1746"/>
  <c r="K1746"/>
  <c r="X1745"/>
  <c r="L1745"/>
  <c r="K1745"/>
  <c r="X1744"/>
  <c r="L1744"/>
  <c r="K1744"/>
  <c r="X1743"/>
  <c r="L1743"/>
  <c r="K1743"/>
  <c r="X1742"/>
  <c r="L1742"/>
  <c r="K1742"/>
  <c r="X1741"/>
  <c r="L1741"/>
  <c r="K1741"/>
  <c r="X1740"/>
  <c r="L1740"/>
  <c r="K1740"/>
  <c r="X1739"/>
  <c r="L1739"/>
  <c r="K1739"/>
  <c r="X1738"/>
  <c r="L1738"/>
  <c r="K1738"/>
  <c r="X1737"/>
  <c r="L1737"/>
  <c r="K1737"/>
  <c r="X1736"/>
  <c r="L1736"/>
  <c r="K1736"/>
  <c r="X1735"/>
  <c r="L1735"/>
  <c r="K1735"/>
  <c r="X1734"/>
  <c r="L1734"/>
  <c r="K1734"/>
  <c r="X1733"/>
  <c r="L1733"/>
  <c r="K1733"/>
  <c r="X1732"/>
  <c r="L1732"/>
  <c r="K1732"/>
  <c r="X1731"/>
  <c r="L1731"/>
  <c r="K1731"/>
  <c r="X1730"/>
  <c r="L1730"/>
  <c r="K1730"/>
  <c r="X1729"/>
  <c r="L1729"/>
  <c r="K1729"/>
  <c r="X1728"/>
  <c r="L1728"/>
  <c r="K1728"/>
  <c r="X1727"/>
  <c r="L1727"/>
  <c r="K1727"/>
  <c r="X1726"/>
  <c r="L1726"/>
  <c r="K1726"/>
  <c r="X1725"/>
  <c r="L1725"/>
  <c r="K1725"/>
  <c r="X1724"/>
  <c r="L1724"/>
  <c r="K1724"/>
  <c r="X1723"/>
  <c r="L1723"/>
  <c r="K1723"/>
  <c r="X1722"/>
  <c r="L1722"/>
  <c r="K1722"/>
  <c r="X1721"/>
  <c r="L1721"/>
  <c r="K1721"/>
  <c r="X1720"/>
  <c r="L1720"/>
  <c r="K1720"/>
  <c r="X1719"/>
  <c r="L1719"/>
  <c r="K1719"/>
  <c r="X1718"/>
  <c r="L1718"/>
  <c r="K1718"/>
  <c r="X1717"/>
  <c r="L1717"/>
  <c r="K1717"/>
  <c r="X1716"/>
  <c r="L1716"/>
  <c r="K1716"/>
  <c r="X1715"/>
  <c r="L1715"/>
  <c r="K1715"/>
  <c r="X1714"/>
  <c r="L1714"/>
  <c r="K1714"/>
  <c r="X1713"/>
  <c r="L1713"/>
  <c r="K1713"/>
  <c r="X1712"/>
  <c r="L1712"/>
  <c r="K1712"/>
  <c r="X1711"/>
  <c r="L1711"/>
  <c r="K1711"/>
  <c r="X1710"/>
  <c r="L1710"/>
  <c r="K1710"/>
  <c r="X1709"/>
  <c r="L1709"/>
  <c r="K1709"/>
  <c r="X1708"/>
  <c r="L1708"/>
  <c r="K1708"/>
  <c r="X1707"/>
  <c r="L1707"/>
  <c r="K1707"/>
  <c r="X1706"/>
  <c r="L1706"/>
  <c r="K1706"/>
  <c r="X1705"/>
  <c r="L1705"/>
  <c r="K1705"/>
  <c r="X1704"/>
  <c r="L1704"/>
  <c r="K1704"/>
  <c r="X1703"/>
  <c r="L1703"/>
  <c r="K1703"/>
  <c r="X1702"/>
  <c r="L1702"/>
  <c r="K1702"/>
  <c r="X1701"/>
  <c r="L1701"/>
  <c r="K1701"/>
  <c r="X1700"/>
  <c r="L1700"/>
  <c r="K1700"/>
  <c r="X1699"/>
  <c r="L1699"/>
  <c r="K1699"/>
  <c r="X1698"/>
  <c r="L1698"/>
  <c r="K1698"/>
  <c r="X1697"/>
  <c r="L1697"/>
  <c r="K1697"/>
  <c r="X1696"/>
  <c r="L1696"/>
  <c r="K1696"/>
  <c r="X1695"/>
  <c r="L1695"/>
  <c r="K1695"/>
  <c r="X1694"/>
  <c r="L1694"/>
  <c r="K1694"/>
  <c r="X1693"/>
  <c r="L1693"/>
  <c r="K1693"/>
  <c r="X1692"/>
  <c r="L1692"/>
  <c r="K1692"/>
  <c r="X1691"/>
  <c r="L1691"/>
  <c r="K1691"/>
  <c r="X1690"/>
  <c r="L1690"/>
  <c r="K1690"/>
  <c r="X1689"/>
  <c r="L1689"/>
  <c r="K1689"/>
  <c r="X1688"/>
  <c r="L1688"/>
  <c r="K1688"/>
  <c r="X1687"/>
  <c r="L1687"/>
  <c r="K1687"/>
  <c r="X1686"/>
  <c r="L1686"/>
  <c r="K1686"/>
  <c r="X1685"/>
  <c r="L1685"/>
  <c r="K1685"/>
  <c r="X1684"/>
  <c r="L1684"/>
  <c r="K1684"/>
  <c r="X1683"/>
  <c r="L1683"/>
  <c r="K1683"/>
  <c r="X1682"/>
  <c r="L1682"/>
  <c r="K1682"/>
  <c r="X1681"/>
  <c r="L1681"/>
  <c r="K1681"/>
  <c r="X1680"/>
  <c r="L1680"/>
  <c r="K1680"/>
  <c r="X1679"/>
  <c r="L1679"/>
  <c r="K1679"/>
  <c r="X1678"/>
  <c r="L1678"/>
  <c r="K1678"/>
  <c r="X1677"/>
  <c r="L1677"/>
  <c r="K1677"/>
  <c r="X1676"/>
  <c r="L1676"/>
  <c r="K1676"/>
  <c r="X1675"/>
  <c r="L1675"/>
  <c r="K1675"/>
  <c r="X1674"/>
  <c r="L1674"/>
  <c r="K1674"/>
  <c r="X1673"/>
  <c r="L1673"/>
  <c r="K1673"/>
  <c r="X1672"/>
  <c r="L1672"/>
  <c r="K1672"/>
  <c r="X1671"/>
  <c r="L1671"/>
  <c r="K1671"/>
  <c r="X1670"/>
  <c r="L1670"/>
  <c r="K1670"/>
  <c r="X1669"/>
  <c r="L1669"/>
  <c r="K1669"/>
  <c r="X1668"/>
  <c r="L1668"/>
  <c r="K1668"/>
  <c r="X1667"/>
  <c r="L1667"/>
  <c r="K1667"/>
  <c r="X1666"/>
  <c r="L1666"/>
  <c r="K1666"/>
  <c r="X1665"/>
  <c r="L1665"/>
  <c r="K1665"/>
  <c r="X1664"/>
  <c r="L1664"/>
  <c r="K1664"/>
  <c r="X1663"/>
  <c r="L1663"/>
  <c r="K1663"/>
  <c r="X1662"/>
  <c r="L1662"/>
  <c r="K1662"/>
  <c r="X1661"/>
  <c r="L1661"/>
  <c r="K1661"/>
  <c r="X1660"/>
  <c r="L1660"/>
  <c r="K1660"/>
  <c r="X1659"/>
  <c r="L1659"/>
  <c r="K1659"/>
  <c r="X1658"/>
  <c r="L1658"/>
  <c r="K1658"/>
  <c r="X1657"/>
  <c r="L1657"/>
  <c r="K1657"/>
  <c r="X1656"/>
  <c r="L1656"/>
  <c r="K1656"/>
  <c r="X1655"/>
  <c r="L1655"/>
  <c r="K1655"/>
  <c r="X1654"/>
  <c r="L1654"/>
  <c r="K1654"/>
  <c r="X1653"/>
  <c r="L1653"/>
  <c r="K1653"/>
  <c r="X1652"/>
  <c r="L1652"/>
  <c r="K1652"/>
  <c r="X1651"/>
  <c r="L1651"/>
  <c r="K1651"/>
  <c r="X1650"/>
  <c r="L1650"/>
  <c r="K1650"/>
  <c r="X1649"/>
  <c r="L1649"/>
  <c r="K1649"/>
  <c r="X1648"/>
  <c r="L1648"/>
  <c r="K1648"/>
  <c r="X1647"/>
  <c r="L1647"/>
  <c r="K1647"/>
  <c r="X1646"/>
  <c r="L1646"/>
  <c r="K1646"/>
  <c r="X1645"/>
  <c r="L1645"/>
  <c r="K1645"/>
  <c r="X1644"/>
  <c r="L1644"/>
  <c r="K1644"/>
  <c r="X1643"/>
  <c r="L1643"/>
  <c r="K1643"/>
  <c r="X1642"/>
  <c r="L1642"/>
  <c r="K1642"/>
  <c r="X1641"/>
  <c r="L1641"/>
  <c r="K1641"/>
  <c r="X1640"/>
  <c r="L1640"/>
  <c r="K1640"/>
  <c r="X1639"/>
  <c r="L1639"/>
  <c r="K1639"/>
  <c r="X1638"/>
  <c r="L1638"/>
  <c r="K1638"/>
  <c r="X1637"/>
  <c r="L1637"/>
  <c r="K1637"/>
  <c r="X1636"/>
  <c r="L1636"/>
  <c r="K1636"/>
  <c r="X1635"/>
  <c r="L1635"/>
  <c r="K1635"/>
  <c r="X1634"/>
  <c r="L1634"/>
  <c r="K1634"/>
  <c r="X1633"/>
  <c r="L1633"/>
  <c r="K1633"/>
  <c r="X1632"/>
  <c r="L1632"/>
  <c r="K1632"/>
  <c r="X1631"/>
  <c r="L1631"/>
  <c r="K1631"/>
  <c r="X1630"/>
  <c r="L1630"/>
  <c r="K1630"/>
  <c r="X1629"/>
  <c r="L1629"/>
  <c r="K1629"/>
  <c r="X1628"/>
  <c r="L1628"/>
  <c r="K1628"/>
  <c r="X1627"/>
  <c r="L1627"/>
  <c r="K1627"/>
  <c r="X1626"/>
  <c r="L1626"/>
  <c r="K1626"/>
  <c r="X1625"/>
  <c r="L1625"/>
  <c r="K1625"/>
  <c r="X1624"/>
  <c r="L1624"/>
  <c r="K1624"/>
  <c r="X1623"/>
  <c r="L1623"/>
  <c r="K1623"/>
  <c r="X1622"/>
  <c r="L1622"/>
  <c r="K1622"/>
  <c r="X1621"/>
  <c r="L1621"/>
  <c r="K1621"/>
  <c r="X1620"/>
  <c r="L1620"/>
  <c r="K1620"/>
  <c r="X1619"/>
  <c r="L1619"/>
  <c r="K1619"/>
  <c r="X1618"/>
  <c r="L1618"/>
  <c r="K1618"/>
  <c r="X1617"/>
  <c r="L1617"/>
  <c r="K1617"/>
  <c r="X1616"/>
  <c r="L1616"/>
  <c r="K1616"/>
  <c r="X1615"/>
  <c r="L1615"/>
  <c r="K1615"/>
  <c r="X1614"/>
  <c r="L1614"/>
  <c r="K1614"/>
  <c r="X1613"/>
  <c r="L1613"/>
  <c r="K1613"/>
  <c r="X1612"/>
  <c r="L1612"/>
  <c r="K1612"/>
  <c r="X1611"/>
  <c r="L1611"/>
  <c r="K1611"/>
  <c r="X1610"/>
  <c r="L1610"/>
  <c r="K1610"/>
  <c r="X1609"/>
  <c r="L1609"/>
  <c r="K1609"/>
  <c r="X1608"/>
  <c r="L1608"/>
  <c r="K1608"/>
  <c r="X1607"/>
  <c r="L1607"/>
  <c r="K1607"/>
  <c r="X1606"/>
  <c r="L1606"/>
  <c r="K1606"/>
  <c r="X1605"/>
  <c r="L1605"/>
  <c r="K1605"/>
  <c r="X1604"/>
  <c r="L1604"/>
  <c r="K1604"/>
  <c r="X1603"/>
  <c r="L1603"/>
  <c r="K1603"/>
  <c r="X1602"/>
  <c r="L1602"/>
  <c r="K1602"/>
  <c r="X1601"/>
  <c r="L1601"/>
  <c r="K1601"/>
  <c r="X1600"/>
  <c r="L1600"/>
  <c r="K1600"/>
  <c r="X1599"/>
  <c r="L1599"/>
  <c r="K1599"/>
  <c r="X1598"/>
  <c r="L1598"/>
  <c r="K1598"/>
  <c r="X1597"/>
  <c r="L1597"/>
  <c r="K1597"/>
  <c r="X1596"/>
  <c r="L1596"/>
  <c r="K1596"/>
  <c r="X1595"/>
  <c r="L1595"/>
  <c r="K1595"/>
  <c r="X1594"/>
  <c r="L1594"/>
  <c r="K1594"/>
  <c r="X1593"/>
  <c r="L1593"/>
  <c r="K1593"/>
  <c r="X1592"/>
  <c r="L1592"/>
  <c r="K1592"/>
  <c r="X1591"/>
  <c r="L1591"/>
  <c r="K1591"/>
  <c r="X1590"/>
  <c r="L1590"/>
  <c r="K1590"/>
  <c r="X1589"/>
  <c r="L1589"/>
  <c r="K1589"/>
  <c r="X1588"/>
  <c r="L1588"/>
  <c r="K1588"/>
  <c r="X1587"/>
  <c r="L1587"/>
  <c r="K1587"/>
  <c r="X1586"/>
  <c r="L1586"/>
  <c r="K1586"/>
  <c r="X1585"/>
  <c r="L1585"/>
  <c r="K1585"/>
  <c r="X1584"/>
  <c r="L1584"/>
  <c r="K1584"/>
  <c r="X1583"/>
  <c r="L1583"/>
  <c r="K1583"/>
  <c r="X1582"/>
  <c r="L1582"/>
  <c r="K1582"/>
  <c r="X1581"/>
  <c r="L1581"/>
  <c r="K1581"/>
  <c r="X1580"/>
  <c r="L1580"/>
  <c r="K1580"/>
  <c r="X1579"/>
  <c r="L1579"/>
  <c r="K1579"/>
  <c r="X1578"/>
  <c r="L1578"/>
  <c r="K1578"/>
  <c r="X1577"/>
  <c r="L1577"/>
  <c r="K1577"/>
  <c r="X1576"/>
  <c r="L1576"/>
  <c r="K1576"/>
  <c r="X1575"/>
  <c r="L1575"/>
  <c r="K1575"/>
  <c r="X1574"/>
  <c r="L1574"/>
  <c r="K1574"/>
  <c r="X1573"/>
  <c r="L1573"/>
  <c r="K1573"/>
  <c r="X1572"/>
  <c r="L1572"/>
  <c r="K1572"/>
  <c r="X1571"/>
  <c r="L1571"/>
  <c r="K1571"/>
  <c r="X1570"/>
  <c r="L1570"/>
  <c r="K1570"/>
  <c r="X1569"/>
  <c r="L1569"/>
  <c r="K1569"/>
  <c r="X1568"/>
  <c r="L1568"/>
  <c r="K1568"/>
  <c r="X1567"/>
  <c r="L1567"/>
  <c r="K1567"/>
  <c r="X1566"/>
  <c r="L1566"/>
  <c r="K1566"/>
  <c r="X1565"/>
  <c r="L1565"/>
  <c r="K1565"/>
  <c r="X1564"/>
  <c r="L1564"/>
  <c r="K1564"/>
  <c r="X1563"/>
  <c r="L1563"/>
  <c r="K1563"/>
  <c r="X1562"/>
  <c r="L1562"/>
  <c r="K1562"/>
  <c r="X1561"/>
  <c r="L1561"/>
  <c r="K1561"/>
  <c r="X1560"/>
  <c r="L1560"/>
  <c r="K1560"/>
  <c r="X1559"/>
  <c r="L1559"/>
  <c r="K1559"/>
  <c r="X1558"/>
  <c r="L1558"/>
  <c r="K1558"/>
  <c r="X1557"/>
  <c r="L1557"/>
  <c r="K1557"/>
  <c r="X1556"/>
  <c r="L1556"/>
  <c r="K1556"/>
  <c r="X1555"/>
  <c r="L1555"/>
  <c r="K1555"/>
  <c r="X1554"/>
  <c r="L1554"/>
  <c r="K1554"/>
  <c r="X1553"/>
  <c r="L1553"/>
  <c r="K1553"/>
  <c r="X1552"/>
  <c r="L1552"/>
  <c r="K1552"/>
  <c r="X1551"/>
  <c r="L1551"/>
  <c r="K1551"/>
  <c r="X1550"/>
  <c r="L1550"/>
  <c r="K1550"/>
  <c r="X1549"/>
  <c r="L1549"/>
  <c r="K1549"/>
  <c r="X1548"/>
  <c r="L1548"/>
  <c r="K1548"/>
  <c r="X1547"/>
  <c r="L1547"/>
  <c r="K1547"/>
  <c r="X1546"/>
  <c r="L1546"/>
  <c r="K1546"/>
  <c r="X1545"/>
  <c r="L1545"/>
  <c r="K1545"/>
  <c r="X1544"/>
  <c r="L1544"/>
  <c r="K1544"/>
  <c r="X1543"/>
  <c r="L1543"/>
  <c r="K1543"/>
  <c r="X1542"/>
  <c r="L1542"/>
  <c r="K1542"/>
  <c r="X1541"/>
  <c r="L1541"/>
  <c r="K1541"/>
  <c r="X1540"/>
  <c r="L1540"/>
  <c r="K1540"/>
  <c r="X1539"/>
  <c r="L1539"/>
  <c r="K1539"/>
  <c r="X1538"/>
  <c r="L1538"/>
  <c r="K1538"/>
  <c r="X1537"/>
  <c r="L1537"/>
  <c r="K1537"/>
  <c r="X1536"/>
  <c r="L1536"/>
  <c r="K1536"/>
  <c r="X1535"/>
  <c r="L1535"/>
  <c r="K1535"/>
  <c r="X1534"/>
  <c r="L1534"/>
  <c r="K1534"/>
  <c r="X1533"/>
  <c r="L1533"/>
  <c r="K1533"/>
  <c r="X1532"/>
  <c r="L1532"/>
  <c r="K1532"/>
  <c r="X1531"/>
  <c r="L1531"/>
  <c r="K1531"/>
  <c r="X1530"/>
  <c r="L1530"/>
  <c r="K1530"/>
  <c r="X1529"/>
  <c r="L1529"/>
  <c r="K1529"/>
  <c r="X1528"/>
  <c r="L1528"/>
  <c r="K1528"/>
  <c r="X1527"/>
  <c r="L1527"/>
  <c r="K1527"/>
  <c r="X1526"/>
  <c r="L1526"/>
  <c r="K1526"/>
  <c r="X1525"/>
  <c r="L1525"/>
  <c r="K1525"/>
  <c r="X1524"/>
  <c r="L1524"/>
  <c r="K1524"/>
  <c r="X1523"/>
  <c r="L1523"/>
  <c r="K1523"/>
  <c r="X1522"/>
  <c r="L1522"/>
  <c r="K1522"/>
  <c r="X1521"/>
  <c r="L1521"/>
  <c r="K1521"/>
  <c r="X1520"/>
  <c r="L1520"/>
  <c r="K1520"/>
  <c r="X1519"/>
  <c r="L1519"/>
  <c r="K1519"/>
  <c r="X1518"/>
  <c r="L1518"/>
  <c r="K1518"/>
  <c r="X1517"/>
  <c r="L1517"/>
  <c r="K1517"/>
  <c r="X1516"/>
  <c r="L1516"/>
  <c r="K1516"/>
  <c r="X1515"/>
  <c r="L1515"/>
  <c r="K1515"/>
  <c r="X1514"/>
  <c r="L1514"/>
  <c r="K1514"/>
  <c r="X1513"/>
  <c r="L1513"/>
  <c r="K1513"/>
  <c r="X1512"/>
  <c r="L1512"/>
  <c r="K1512"/>
  <c r="X1511"/>
  <c r="L1511"/>
  <c r="K1511"/>
  <c r="X1510"/>
  <c r="L1510"/>
  <c r="K1510"/>
  <c r="X1509"/>
  <c r="L1509"/>
  <c r="K1509"/>
  <c r="X1508"/>
  <c r="L1508"/>
  <c r="K1508"/>
  <c r="X1507"/>
  <c r="L1507"/>
  <c r="K1507"/>
  <c r="X1506"/>
  <c r="L1506"/>
  <c r="K1506"/>
  <c r="X1505"/>
  <c r="L1505"/>
  <c r="K1505"/>
  <c r="X1504"/>
  <c r="L1504"/>
  <c r="K1504"/>
  <c r="X1503"/>
  <c r="L1503"/>
  <c r="K1503"/>
  <c r="X1502"/>
  <c r="L1502"/>
  <c r="K1502"/>
  <c r="X1501"/>
  <c r="L1501"/>
  <c r="K1501"/>
  <c r="X1500"/>
  <c r="L1500"/>
  <c r="K1500"/>
  <c r="X1499"/>
  <c r="L1499"/>
  <c r="K1499"/>
  <c r="X1498"/>
  <c r="L1498"/>
  <c r="K1498"/>
  <c r="X1497"/>
  <c r="L1497"/>
  <c r="K1497"/>
  <c r="X1496"/>
  <c r="L1496"/>
  <c r="K1496"/>
  <c r="X1495"/>
  <c r="L1495"/>
  <c r="K1495"/>
  <c r="X1494"/>
  <c r="L1494"/>
  <c r="K1494"/>
  <c r="X1493"/>
  <c r="L1493"/>
  <c r="K1493"/>
  <c r="X1492"/>
  <c r="L1492"/>
  <c r="K1492"/>
  <c r="X1491"/>
  <c r="L1491"/>
  <c r="K1491"/>
  <c r="X1490"/>
  <c r="L1490"/>
  <c r="K1490"/>
  <c r="X1489"/>
  <c r="L1489"/>
  <c r="K1489"/>
  <c r="X1488"/>
  <c r="L1488"/>
  <c r="K1488"/>
  <c r="X1487"/>
  <c r="L1487"/>
  <c r="K1487"/>
  <c r="X1486"/>
  <c r="L1486"/>
  <c r="K1486"/>
  <c r="X1485"/>
  <c r="L1485"/>
  <c r="K1485"/>
  <c r="X1484"/>
  <c r="L1484"/>
  <c r="K1484"/>
  <c r="X1483"/>
  <c r="L1483"/>
  <c r="K1483"/>
  <c r="X1482"/>
  <c r="L1482"/>
  <c r="K1482"/>
  <c r="X1481"/>
  <c r="L1481"/>
  <c r="K1481"/>
  <c r="X1480"/>
  <c r="L1480"/>
  <c r="K1480"/>
  <c r="X1479"/>
  <c r="L1479"/>
  <c r="K1479"/>
  <c r="X1478"/>
  <c r="L1478"/>
  <c r="K1478"/>
  <c r="X1477"/>
  <c r="L1477"/>
  <c r="K1477"/>
  <c r="X1476"/>
  <c r="L1476"/>
  <c r="K1476"/>
  <c r="X1475"/>
  <c r="L1475"/>
  <c r="K1475"/>
  <c r="X1474"/>
  <c r="L1474"/>
  <c r="K1474"/>
  <c r="X1473"/>
  <c r="L1473"/>
  <c r="K1473"/>
  <c r="X1472"/>
  <c r="L1472"/>
  <c r="K1472"/>
  <c r="X1471"/>
  <c r="L1471"/>
  <c r="K1471"/>
  <c r="X1470"/>
  <c r="L1470"/>
  <c r="K1470"/>
  <c r="X1469"/>
  <c r="L1469"/>
  <c r="K1469"/>
  <c r="X1468"/>
  <c r="L1468"/>
  <c r="K1468"/>
  <c r="X1467"/>
  <c r="L1467"/>
  <c r="K1467"/>
  <c r="X1466"/>
  <c r="L1466"/>
  <c r="K1466"/>
  <c r="X1465"/>
  <c r="L1465"/>
  <c r="K1465"/>
  <c r="X1464"/>
  <c r="L1464"/>
  <c r="K1464"/>
  <c r="X1463"/>
  <c r="L1463"/>
  <c r="K1463"/>
  <c r="X1462"/>
  <c r="L1462"/>
  <c r="K1462"/>
  <c r="X1461"/>
  <c r="L1461"/>
  <c r="K1461"/>
  <c r="X1460"/>
  <c r="L1460"/>
  <c r="K1460"/>
  <c r="X1459"/>
  <c r="L1459"/>
  <c r="K1459"/>
  <c r="X1458"/>
  <c r="L1458"/>
  <c r="K1458"/>
  <c r="X1457"/>
  <c r="L1457"/>
  <c r="K1457"/>
  <c r="X1456"/>
  <c r="L1456"/>
  <c r="K1456"/>
  <c r="X1455"/>
  <c r="L1455"/>
  <c r="K1455"/>
  <c r="X1454"/>
  <c r="L1454"/>
  <c r="K1454"/>
  <c r="X1453"/>
  <c r="L1453"/>
  <c r="K1453"/>
  <c r="X1452"/>
  <c r="L1452"/>
  <c r="K1452"/>
  <c r="X1451"/>
  <c r="L1451"/>
  <c r="K1451"/>
  <c r="X1450"/>
  <c r="L1450"/>
  <c r="K1450"/>
  <c r="X1449"/>
  <c r="L1449"/>
  <c r="K1449"/>
  <c r="X1448"/>
  <c r="L1448"/>
  <c r="K1448"/>
  <c r="X1447"/>
  <c r="L1447"/>
  <c r="K1447"/>
  <c r="X1446"/>
  <c r="L1446"/>
  <c r="K1446"/>
  <c r="X1445"/>
  <c r="L1445"/>
  <c r="K1445"/>
  <c r="X1444"/>
  <c r="L1444"/>
  <c r="K1444"/>
  <c r="X1443"/>
  <c r="L1443"/>
  <c r="K1443"/>
  <c r="X1442"/>
  <c r="L1442"/>
  <c r="K1442"/>
  <c r="X1441"/>
  <c r="L1441"/>
  <c r="K1441"/>
  <c r="X1440"/>
  <c r="L1440"/>
  <c r="K1440"/>
  <c r="X1439"/>
  <c r="L1439"/>
  <c r="K1439"/>
  <c r="X1438"/>
  <c r="L1438"/>
  <c r="K1438"/>
  <c r="X1437"/>
  <c r="L1437"/>
  <c r="K1437"/>
  <c r="X1436"/>
  <c r="L1436"/>
  <c r="K1436"/>
  <c r="X1435"/>
  <c r="L1435"/>
  <c r="K1435"/>
  <c r="X1434"/>
  <c r="L1434"/>
  <c r="K1434"/>
  <c r="X1433"/>
  <c r="L1433"/>
  <c r="K1433"/>
  <c r="X1432"/>
  <c r="L1432"/>
  <c r="K1432"/>
  <c r="X1431"/>
  <c r="L1431"/>
  <c r="K1431"/>
  <c r="X1430"/>
  <c r="L1430"/>
  <c r="K1430"/>
  <c r="X1429"/>
  <c r="L1429"/>
  <c r="K1429"/>
  <c r="X1428"/>
  <c r="L1428"/>
  <c r="K1428"/>
  <c r="X1427"/>
  <c r="L1427"/>
  <c r="K1427"/>
  <c r="X1426"/>
  <c r="L1426"/>
  <c r="K1426"/>
  <c r="X1425"/>
  <c r="L1425"/>
  <c r="K1425"/>
  <c r="X1424"/>
  <c r="L1424"/>
  <c r="K1424"/>
  <c r="X1423"/>
  <c r="L1423"/>
  <c r="K1423"/>
  <c r="X1422"/>
  <c r="L1422"/>
  <c r="K1422"/>
  <c r="X1421"/>
  <c r="L1421"/>
  <c r="K1421"/>
  <c r="X1420"/>
  <c r="L1420"/>
  <c r="K1420"/>
  <c r="X1419"/>
  <c r="L1419"/>
  <c r="K1419"/>
  <c r="X1418"/>
  <c r="L1418"/>
  <c r="K1418"/>
  <c r="X1417"/>
  <c r="L1417"/>
  <c r="K1417"/>
  <c r="X1416"/>
  <c r="L1416"/>
  <c r="K1416"/>
  <c r="X1415"/>
  <c r="L1415"/>
  <c r="K1415"/>
  <c r="X1414"/>
  <c r="L1414"/>
  <c r="K1414"/>
  <c r="X1413"/>
  <c r="L1413"/>
  <c r="K1413"/>
  <c r="X1412"/>
  <c r="L1412"/>
  <c r="K1412"/>
  <c r="X1411"/>
  <c r="L1411"/>
  <c r="K1411"/>
  <c r="X1410"/>
  <c r="L1410"/>
  <c r="K1410"/>
  <c r="X1409"/>
  <c r="L1409"/>
  <c r="K1409"/>
  <c r="X1408"/>
  <c r="L1408"/>
  <c r="K1408"/>
  <c r="X1407"/>
  <c r="L1407"/>
  <c r="K1407"/>
  <c r="X1406"/>
  <c r="L1406"/>
  <c r="K1406"/>
  <c r="X1405"/>
  <c r="L1405"/>
  <c r="K1405"/>
  <c r="X1404"/>
  <c r="L1404"/>
  <c r="K1404"/>
  <c r="X1403"/>
  <c r="L1403"/>
  <c r="K1403"/>
  <c r="X1402"/>
  <c r="L1402"/>
  <c r="K1402"/>
  <c r="X1401"/>
  <c r="L1401"/>
  <c r="K1401"/>
  <c r="X1400"/>
  <c r="L1400"/>
  <c r="K1400"/>
  <c r="X1399"/>
  <c r="L1399"/>
  <c r="K1399"/>
  <c r="X1398"/>
  <c r="L1398"/>
  <c r="K1398"/>
  <c r="X1397"/>
  <c r="L1397"/>
  <c r="K1397"/>
  <c r="X1396"/>
  <c r="L1396"/>
  <c r="K1396"/>
  <c r="X1395"/>
  <c r="L1395"/>
  <c r="K1395"/>
  <c r="X1394"/>
  <c r="L1394"/>
  <c r="K1394"/>
  <c r="X1393"/>
  <c r="L1393"/>
  <c r="K1393"/>
  <c r="X1392"/>
  <c r="L1392"/>
  <c r="K1392"/>
  <c r="X1391"/>
  <c r="L1391"/>
  <c r="K1391"/>
  <c r="X1390"/>
  <c r="L1390"/>
  <c r="K1390"/>
  <c r="X1389"/>
  <c r="L1389"/>
  <c r="K1389"/>
  <c r="X1388"/>
  <c r="L1388"/>
  <c r="K1388"/>
  <c r="X1387"/>
  <c r="L1387"/>
  <c r="K1387"/>
  <c r="X1386"/>
  <c r="L1386"/>
  <c r="K1386"/>
  <c r="X1385"/>
  <c r="L1385"/>
  <c r="K1385"/>
  <c r="X1384"/>
  <c r="L1384"/>
  <c r="K1384"/>
  <c r="X1383"/>
  <c r="L1383"/>
  <c r="K1383"/>
  <c r="X1382"/>
  <c r="L1382"/>
  <c r="K1382"/>
  <c r="X1381"/>
  <c r="L1381"/>
  <c r="K1381"/>
  <c r="X1380"/>
  <c r="L1380"/>
  <c r="K1380"/>
  <c r="X1379"/>
  <c r="L1379"/>
  <c r="K1379"/>
  <c r="X1378"/>
  <c r="L1378"/>
  <c r="K1378"/>
  <c r="X1377"/>
  <c r="L1377"/>
  <c r="K1377"/>
  <c r="X1376"/>
  <c r="L1376"/>
  <c r="K1376"/>
  <c r="X1375"/>
  <c r="L1375"/>
  <c r="K1375"/>
  <c r="X1374"/>
  <c r="L1374"/>
  <c r="K1374"/>
  <c r="X1373"/>
  <c r="L1373"/>
  <c r="K1373"/>
  <c r="X1372"/>
  <c r="L1372"/>
  <c r="K1372"/>
  <c r="X1371"/>
  <c r="L1371"/>
  <c r="K1371"/>
  <c r="X1370"/>
  <c r="L1370"/>
  <c r="K1370"/>
  <c r="X1369"/>
  <c r="L1369"/>
  <c r="K1369"/>
  <c r="X1368"/>
  <c r="L1368"/>
  <c r="K1368"/>
  <c r="X1367"/>
  <c r="L1367"/>
  <c r="K1367"/>
  <c r="X1366"/>
  <c r="L1366"/>
  <c r="K1366"/>
  <c r="X1365"/>
  <c r="L1365"/>
  <c r="K1365"/>
  <c r="X1364"/>
  <c r="L1364"/>
  <c r="K1364"/>
  <c r="X1363"/>
  <c r="L1363"/>
  <c r="K1363"/>
  <c r="X1362"/>
  <c r="L1362"/>
  <c r="K1362"/>
  <c r="X1361"/>
  <c r="L1361"/>
  <c r="K1361"/>
  <c r="X1360"/>
  <c r="L1360"/>
  <c r="K1360"/>
  <c r="X1359"/>
  <c r="L1359"/>
  <c r="K1359"/>
  <c r="X1358"/>
  <c r="L1358"/>
  <c r="K1358"/>
  <c r="X1357"/>
  <c r="L1357"/>
  <c r="K1357"/>
  <c r="X1356"/>
  <c r="L1356"/>
  <c r="K1356"/>
  <c r="X1355"/>
  <c r="L1355"/>
  <c r="K1355"/>
  <c r="X1354"/>
  <c r="L1354"/>
  <c r="K1354"/>
  <c r="X1353"/>
  <c r="L1353"/>
  <c r="K1353"/>
  <c r="X1352"/>
  <c r="L1352"/>
  <c r="K1352"/>
  <c r="X1351"/>
  <c r="L1351"/>
  <c r="K1351"/>
  <c r="X1350"/>
  <c r="L1350"/>
  <c r="K1350"/>
  <c r="X1349"/>
  <c r="L1349"/>
  <c r="K1349"/>
  <c r="X1348"/>
  <c r="L1348"/>
  <c r="K1348"/>
  <c r="X1347"/>
  <c r="L1347"/>
  <c r="K1347"/>
  <c r="X1346"/>
  <c r="L1346"/>
  <c r="K1346"/>
  <c r="X1345"/>
  <c r="L1345"/>
  <c r="K1345"/>
  <c r="X1344"/>
  <c r="L1344"/>
  <c r="K1344"/>
  <c r="X1343"/>
  <c r="L1343"/>
  <c r="K1343"/>
  <c r="X1342"/>
  <c r="L1342"/>
  <c r="K1342"/>
  <c r="X1341"/>
  <c r="L1341"/>
  <c r="K1341"/>
  <c r="X1340"/>
  <c r="L1340"/>
  <c r="K1340"/>
  <c r="X1339"/>
  <c r="L1339"/>
  <c r="K1339"/>
  <c r="X1338"/>
  <c r="L1338"/>
  <c r="K1338"/>
  <c r="X1337"/>
  <c r="L1337"/>
  <c r="K1337"/>
  <c r="X1336"/>
  <c r="L1336"/>
  <c r="K1336"/>
  <c r="X1335"/>
  <c r="L1335"/>
  <c r="K1335"/>
  <c r="X1334"/>
  <c r="L1334"/>
  <c r="K1334"/>
  <c r="X1333"/>
  <c r="L1333"/>
  <c r="K1333"/>
  <c r="X1332"/>
  <c r="L1332"/>
  <c r="K1332"/>
  <c r="X1331"/>
  <c r="L1331"/>
  <c r="K1331"/>
  <c r="X1330"/>
  <c r="L1330"/>
  <c r="K1330"/>
  <c r="X1329"/>
  <c r="L1329"/>
  <c r="K1329"/>
  <c r="X1328"/>
  <c r="L1328"/>
  <c r="K1328"/>
  <c r="X1327"/>
  <c r="L1327"/>
  <c r="K1327"/>
  <c r="X1326"/>
  <c r="L1326"/>
  <c r="K1326"/>
  <c r="X1325"/>
  <c r="L1325"/>
  <c r="K1325"/>
  <c r="X1324"/>
  <c r="L1324"/>
  <c r="K1324"/>
  <c r="X1323"/>
  <c r="L1323"/>
  <c r="K1323"/>
  <c r="X1322"/>
  <c r="L1322"/>
  <c r="K1322"/>
  <c r="X1321"/>
  <c r="L1321"/>
  <c r="K1321"/>
  <c r="X1320"/>
  <c r="L1320"/>
  <c r="K1320"/>
  <c r="X1319"/>
  <c r="L1319"/>
  <c r="K1319"/>
  <c r="X1318"/>
  <c r="L1318"/>
  <c r="K1318"/>
  <c r="X1317"/>
  <c r="L1317"/>
  <c r="K1317"/>
  <c r="X1316"/>
  <c r="L1316"/>
  <c r="K1316"/>
  <c r="X1315"/>
  <c r="L1315"/>
  <c r="K1315"/>
  <c r="X1314"/>
  <c r="L1314"/>
  <c r="K1314"/>
  <c r="X1313"/>
  <c r="L1313"/>
  <c r="K1313"/>
  <c r="X1312"/>
  <c r="L1312"/>
  <c r="K1312"/>
  <c r="X1311"/>
  <c r="L1311"/>
  <c r="K1311"/>
  <c r="X1310"/>
  <c r="L1310"/>
  <c r="K1310"/>
  <c r="X1309"/>
  <c r="L1309"/>
  <c r="K1309"/>
  <c r="X1308"/>
  <c r="L1308"/>
  <c r="K1308"/>
  <c r="X1307"/>
  <c r="L1307"/>
  <c r="K1307"/>
  <c r="X1306"/>
  <c r="L1306"/>
  <c r="K1306"/>
  <c r="X1305"/>
  <c r="L1305"/>
  <c r="K1305"/>
  <c r="X1304"/>
  <c r="L1304"/>
  <c r="K1304"/>
  <c r="X1303"/>
  <c r="L1303"/>
  <c r="K1303"/>
  <c r="X1302"/>
  <c r="L1302"/>
  <c r="K1302"/>
  <c r="X1301"/>
  <c r="L1301"/>
  <c r="K1301"/>
  <c r="X1300"/>
  <c r="L1300"/>
  <c r="K1300"/>
  <c r="X1299"/>
  <c r="L1299"/>
  <c r="K1299"/>
  <c r="X1298"/>
  <c r="L1298"/>
  <c r="K1298"/>
  <c r="X1297"/>
  <c r="L1297"/>
  <c r="K1297"/>
  <c r="X1296"/>
  <c r="L1296"/>
  <c r="K1296"/>
  <c r="X1295"/>
  <c r="L1295"/>
  <c r="K1295"/>
  <c r="X1294"/>
  <c r="L1294"/>
  <c r="K1294"/>
  <c r="X1293"/>
  <c r="L1293"/>
  <c r="K1293"/>
  <c r="X1292"/>
  <c r="L1292"/>
  <c r="K1292"/>
  <c r="X1291"/>
  <c r="L1291"/>
  <c r="K1291"/>
  <c r="X1290"/>
  <c r="L1290"/>
  <c r="K1290"/>
  <c r="X1289"/>
  <c r="L1289"/>
  <c r="K1289"/>
  <c r="X1288"/>
  <c r="L1288"/>
  <c r="K1288"/>
  <c r="X1287"/>
  <c r="L1287"/>
  <c r="K1287"/>
  <c r="X1286"/>
  <c r="L1286"/>
  <c r="K1286"/>
  <c r="X1285"/>
  <c r="L1285"/>
  <c r="K1285"/>
  <c r="X1284"/>
  <c r="L1284"/>
  <c r="K1284"/>
  <c r="X1283"/>
  <c r="L1283"/>
  <c r="K1283"/>
  <c r="X1282"/>
  <c r="L1282"/>
  <c r="K1282"/>
  <c r="X1281"/>
  <c r="L1281"/>
  <c r="K1281"/>
  <c r="X1280"/>
  <c r="L1280"/>
  <c r="K1280"/>
  <c r="X1279"/>
  <c r="L1279"/>
  <c r="K1279"/>
  <c r="X1278"/>
  <c r="L1278"/>
  <c r="K1278"/>
  <c r="X1277"/>
  <c r="L1277"/>
  <c r="K1277"/>
  <c r="X1276"/>
  <c r="L1276"/>
  <c r="K1276"/>
  <c r="X1275"/>
  <c r="L1275"/>
  <c r="K1275"/>
  <c r="X1274"/>
  <c r="L1274"/>
  <c r="K1274"/>
  <c r="X1273"/>
  <c r="L1273"/>
  <c r="K1273"/>
  <c r="X1272"/>
  <c r="L1272"/>
  <c r="K1272"/>
  <c r="X1271"/>
  <c r="L1271"/>
  <c r="K1271"/>
  <c r="X1270"/>
  <c r="L1270"/>
  <c r="K1270"/>
  <c r="X1269"/>
  <c r="L1269"/>
  <c r="K1269"/>
  <c r="X1268"/>
  <c r="L1268"/>
  <c r="K1268"/>
  <c r="X1267"/>
  <c r="L1267"/>
  <c r="K1267"/>
  <c r="X1266"/>
  <c r="L1266"/>
  <c r="K1266"/>
  <c r="X1265"/>
  <c r="L1265"/>
  <c r="K1265"/>
  <c r="X1264"/>
  <c r="L1264"/>
  <c r="K1264"/>
  <c r="X1263"/>
  <c r="L1263"/>
  <c r="K1263"/>
  <c r="X1262"/>
  <c r="L1262"/>
  <c r="K1262"/>
  <c r="X1261"/>
  <c r="L1261"/>
  <c r="K1261"/>
  <c r="X1260"/>
  <c r="L1260"/>
  <c r="K1260"/>
  <c r="X1259"/>
  <c r="L1259"/>
  <c r="K1259"/>
  <c r="X1258"/>
  <c r="L1258"/>
  <c r="K1258"/>
  <c r="X1257"/>
  <c r="L1257"/>
  <c r="K1257"/>
  <c r="X1256"/>
  <c r="L1256"/>
  <c r="K1256"/>
  <c r="X1255"/>
  <c r="L1255"/>
  <c r="K1255"/>
  <c r="X1254"/>
  <c r="L1254"/>
  <c r="K1254"/>
  <c r="X1253"/>
  <c r="L1253"/>
  <c r="K1253"/>
  <c r="X1252"/>
  <c r="L1252"/>
  <c r="K1252"/>
  <c r="X1251"/>
  <c r="L1251"/>
  <c r="K1251"/>
  <c r="X1250"/>
  <c r="L1250"/>
  <c r="K1250"/>
  <c r="X1249"/>
  <c r="L1249"/>
  <c r="K1249"/>
  <c r="X1248"/>
  <c r="L1248"/>
  <c r="K1248"/>
  <c r="X1247"/>
  <c r="L1247"/>
  <c r="K1247"/>
  <c r="X1246"/>
  <c r="L1246"/>
  <c r="K1246"/>
  <c r="X1245"/>
  <c r="L1245"/>
  <c r="K1245"/>
  <c r="X1244"/>
  <c r="L1244"/>
  <c r="K1244"/>
  <c r="X1243"/>
  <c r="L1243"/>
  <c r="K1243"/>
  <c r="X1242"/>
  <c r="L1242"/>
  <c r="K1242"/>
  <c r="X1241"/>
  <c r="L1241"/>
  <c r="K1241"/>
  <c r="X1240"/>
  <c r="L1240"/>
  <c r="K1240"/>
  <c r="X1239"/>
  <c r="L1239"/>
  <c r="K1239"/>
  <c r="X1238"/>
  <c r="L1238"/>
  <c r="K1238"/>
  <c r="X1237"/>
  <c r="L1237"/>
  <c r="K1237"/>
  <c r="X1236"/>
  <c r="L1236"/>
  <c r="K1236"/>
  <c r="X1235"/>
  <c r="L1235"/>
  <c r="K1235"/>
  <c r="X1234"/>
  <c r="L1234"/>
  <c r="K1234"/>
  <c r="X1233"/>
  <c r="L1233"/>
  <c r="K1233"/>
  <c r="X1232"/>
  <c r="L1232"/>
  <c r="K1232"/>
  <c r="X1231"/>
  <c r="L1231"/>
  <c r="K1231"/>
  <c r="X1230"/>
  <c r="L1230"/>
  <c r="K1230"/>
  <c r="X1229"/>
  <c r="L1229"/>
  <c r="K1229"/>
  <c r="X1228"/>
  <c r="L1228"/>
  <c r="K1228"/>
  <c r="X1227"/>
  <c r="L1227"/>
  <c r="K1227"/>
  <c r="X1226"/>
  <c r="L1226"/>
  <c r="K1226"/>
  <c r="X1225"/>
  <c r="L1225"/>
  <c r="K1225"/>
  <c r="X1224"/>
  <c r="L1224"/>
  <c r="K1224"/>
  <c r="X1223"/>
  <c r="L1223"/>
  <c r="K1223"/>
  <c r="X1222"/>
  <c r="L1222"/>
  <c r="K1222"/>
  <c r="X1221"/>
  <c r="L1221"/>
  <c r="K1221"/>
  <c r="X1220"/>
  <c r="L1220"/>
  <c r="K1220"/>
  <c r="X1219"/>
  <c r="L1219"/>
  <c r="K1219"/>
  <c r="X1218"/>
  <c r="L1218"/>
  <c r="K1218"/>
  <c r="X1217"/>
  <c r="L1217"/>
  <c r="K1217"/>
  <c r="X1216"/>
  <c r="L1216"/>
  <c r="K1216"/>
  <c r="X1215"/>
  <c r="L1215"/>
  <c r="K1215"/>
  <c r="X1214"/>
  <c r="L1214"/>
  <c r="K1214"/>
  <c r="X1213"/>
  <c r="L1213"/>
  <c r="K1213"/>
  <c r="X1212"/>
  <c r="L1212"/>
  <c r="K1212"/>
  <c r="X1211"/>
  <c r="L1211"/>
  <c r="K1211"/>
  <c r="X1210"/>
  <c r="L1210"/>
  <c r="K1210"/>
  <c r="X1209"/>
  <c r="L1209"/>
  <c r="K1209"/>
  <c r="X1208"/>
  <c r="L1208"/>
  <c r="K1208"/>
  <c r="X1207"/>
  <c r="L1207"/>
  <c r="K1207"/>
  <c r="X1206"/>
  <c r="L1206"/>
  <c r="K1206"/>
  <c r="X1205"/>
  <c r="L1205"/>
  <c r="K1205"/>
  <c r="X1204"/>
  <c r="L1204"/>
  <c r="K1204"/>
  <c r="X1203"/>
  <c r="L1203"/>
  <c r="K1203"/>
  <c r="X1202"/>
  <c r="L1202"/>
  <c r="K1202"/>
  <c r="X1201"/>
  <c r="L1201"/>
  <c r="K1201"/>
  <c r="X1200"/>
  <c r="L1200"/>
  <c r="K1200"/>
  <c r="X1199"/>
  <c r="L1199"/>
  <c r="K1199"/>
  <c r="X1198"/>
  <c r="L1198"/>
  <c r="K1198"/>
  <c r="X1197"/>
  <c r="L1197"/>
  <c r="K1197"/>
  <c r="X1196"/>
  <c r="L1196"/>
  <c r="K1196"/>
  <c r="X1195"/>
  <c r="L1195"/>
  <c r="K1195"/>
  <c r="X1194"/>
  <c r="L1194"/>
  <c r="K1194"/>
  <c r="X1193"/>
  <c r="L1193"/>
  <c r="K1193"/>
  <c r="X1192"/>
  <c r="L1192"/>
  <c r="K1192"/>
  <c r="X1191"/>
  <c r="L1191"/>
  <c r="K1191"/>
  <c r="X1190"/>
  <c r="L1190"/>
  <c r="K1190"/>
  <c r="X1189"/>
  <c r="L1189"/>
  <c r="K1189"/>
  <c r="X1188"/>
  <c r="L1188"/>
  <c r="K1188"/>
  <c r="X1187"/>
  <c r="L1187"/>
  <c r="K1187"/>
  <c r="X1186"/>
  <c r="L1186"/>
  <c r="K1186"/>
  <c r="X1185"/>
  <c r="L1185"/>
  <c r="K1185"/>
  <c r="X1184"/>
  <c r="L1184"/>
  <c r="K1184"/>
  <c r="X1183"/>
  <c r="L1183"/>
  <c r="K1183"/>
  <c r="X1182"/>
  <c r="L1182"/>
  <c r="K1182"/>
  <c r="X1181"/>
  <c r="L1181"/>
  <c r="K1181"/>
  <c r="X1180"/>
  <c r="L1180"/>
  <c r="K1180"/>
  <c r="X1179"/>
  <c r="L1179"/>
  <c r="K1179"/>
  <c r="X1178"/>
  <c r="L1178"/>
  <c r="K1178"/>
  <c r="X1177"/>
  <c r="L1177"/>
  <c r="K1177"/>
  <c r="X1176"/>
  <c r="L1176"/>
  <c r="K1176"/>
  <c r="X1175"/>
  <c r="L1175"/>
  <c r="K1175"/>
  <c r="X1174"/>
  <c r="L1174"/>
  <c r="K1174"/>
  <c r="X1173"/>
  <c r="L1173"/>
  <c r="K1173"/>
  <c r="X1172"/>
  <c r="L1172"/>
  <c r="K1172"/>
  <c r="X1171"/>
  <c r="L1171"/>
  <c r="K1171"/>
  <c r="X1170"/>
  <c r="L1170"/>
  <c r="K1170"/>
  <c r="X1169"/>
  <c r="L1169"/>
  <c r="K1169"/>
  <c r="X1168"/>
  <c r="L1168"/>
  <c r="K1168"/>
  <c r="X1167"/>
  <c r="L1167"/>
  <c r="K1167"/>
  <c r="X1166"/>
  <c r="L1166"/>
  <c r="K1166"/>
  <c r="X1165"/>
  <c r="L1165"/>
  <c r="K1165"/>
  <c r="X1164"/>
  <c r="L1164"/>
  <c r="K1164"/>
  <c r="X1163"/>
  <c r="L1163"/>
  <c r="K1163"/>
  <c r="X1162"/>
  <c r="L1162"/>
  <c r="K1162"/>
  <c r="X1161"/>
  <c r="L1161"/>
  <c r="K1161"/>
  <c r="X1160"/>
  <c r="L1160"/>
  <c r="K1160"/>
  <c r="X1159"/>
  <c r="L1159"/>
  <c r="K1159"/>
  <c r="X1158"/>
  <c r="L1158"/>
  <c r="K1158"/>
  <c r="X1157"/>
  <c r="L1157"/>
  <c r="K1157"/>
  <c r="X1156"/>
  <c r="L1156"/>
  <c r="K1156"/>
  <c r="X1155"/>
  <c r="L1155"/>
  <c r="K1155"/>
  <c r="X1154"/>
  <c r="L1154"/>
  <c r="K1154"/>
  <c r="X1153"/>
  <c r="L1153"/>
  <c r="K1153"/>
  <c r="X1152"/>
  <c r="L1152"/>
  <c r="K1152"/>
  <c r="X1151"/>
  <c r="L1151"/>
  <c r="K1151"/>
  <c r="X1150"/>
  <c r="L1150"/>
  <c r="K1150"/>
  <c r="X1149"/>
  <c r="L1149"/>
  <c r="K1149"/>
  <c r="X1148"/>
  <c r="L1148"/>
  <c r="K1148"/>
  <c r="X1147"/>
  <c r="L1147"/>
  <c r="K1147"/>
  <c r="X1146"/>
  <c r="L1146"/>
  <c r="K1146"/>
  <c r="X1145"/>
  <c r="L1145"/>
  <c r="K1145"/>
  <c r="X1144"/>
  <c r="L1144"/>
  <c r="K1144"/>
  <c r="X1143"/>
  <c r="L1143"/>
  <c r="K1143"/>
  <c r="X1142"/>
  <c r="L1142"/>
  <c r="K1142"/>
  <c r="X1141"/>
  <c r="L1141"/>
  <c r="K1141"/>
  <c r="X1140"/>
  <c r="L1140"/>
  <c r="K1140"/>
  <c r="X1139"/>
  <c r="L1139"/>
  <c r="K1139"/>
  <c r="X1138"/>
  <c r="L1138"/>
  <c r="K1138"/>
  <c r="X1137"/>
  <c r="L1137"/>
  <c r="K1137"/>
  <c r="X1136"/>
  <c r="L1136"/>
  <c r="K1136"/>
  <c r="X1135"/>
  <c r="L1135"/>
  <c r="K1135"/>
  <c r="X1134"/>
  <c r="L1134"/>
  <c r="K1134"/>
  <c r="X1133"/>
  <c r="L1133"/>
  <c r="K1133"/>
  <c r="X1132"/>
  <c r="L1132"/>
  <c r="K1132"/>
  <c r="X1131"/>
  <c r="L1131"/>
  <c r="K1131"/>
  <c r="X1130"/>
  <c r="L1130"/>
  <c r="K1130"/>
  <c r="X1129"/>
  <c r="L1129"/>
  <c r="K1129"/>
  <c r="X1128"/>
  <c r="L1128"/>
  <c r="K1128"/>
  <c r="X1127"/>
  <c r="L1127"/>
  <c r="K1127"/>
  <c r="X1126"/>
  <c r="L1126"/>
  <c r="K1126"/>
  <c r="X1125"/>
  <c r="L1125"/>
  <c r="K1125"/>
  <c r="X1124"/>
  <c r="L1124"/>
  <c r="K1124"/>
  <c r="X1123"/>
  <c r="L1123"/>
  <c r="K1123"/>
  <c r="X1122"/>
  <c r="L1122"/>
  <c r="K1122"/>
  <c r="X1121"/>
  <c r="L1121"/>
  <c r="K1121"/>
  <c r="X1120"/>
  <c r="L1120"/>
  <c r="K1120"/>
  <c r="X1119"/>
  <c r="L1119"/>
  <c r="K1119"/>
  <c r="X1118"/>
  <c r="L1118"/>
  <c r="K1118"/>
  <c r="X1117"/>
  <c r="L1117"/>
  <c r="K1117"/>
  <c r="X1116"/>
  <c r="L1116"/>
  <c r="K1116"/>
  <c r="X1115"/>
  <c r="L1115"/>
  <c r="K1115"/>
  <c r="X1114"/>
  <c r="L1114"/>
  <c r="K1114"/>
  <c r="X1113"/>
  <c r="L1113"/>
  <c r="K1113"/>
  <c r="X1112"/>
  <c r="L1112"/>
  <c r="K1112"/>
  <c r="X1111"/>
  <c r="L1111"/>
  <c r="K1111"/>
  <c r="X1110"/>
  <c r="L1110"/>
  <c r="K1110"/>
  <c r="X1109"/>
  <c r="L1109"/>
  <c r="K1109"/>
  <c r="X1108"/>
  <c r="L1108"/>
  <c r="K1108"/>
  <c r="X1107"/>
  <c r="L1107"/>
  <c r="K1107"/>
  <c r="X1106"/>
  <c r="L1106"/>
  <c r="K1106"/>
  <c r="X1105"/>
  <c r="L1105"/>
  <c r="K1105"/>
  <c r="X1104"/>
  <c r="L1104"/>
  <c r="K1104"/>
  <c r="X1103"/>
  <c r="L1103"/>
  <c r="K1103"/>
  <c r="X1102"/>
  <c r="L1102"/>
  <c r="K1102"/>
  <c r="X1101"/>
  <c r="L1101"/>
  <c r="K1101"/>
  <c r="X1100"/>
  <c r="L1100"/>
  <c r="K1100"/>
  <c r="X1099"/>
  <c r="L1099"/>
  <c r="K1099"/>
  <c r="X1098"/>
  <c r="L1098"/>
  <c r="K1098"/>
  <c r="X1097"/>
  <c r="L1097"/>
  <c r="K1097"/>
  <c r="X1096"/>
  <c r="L1096"/>
  <c r="K1096"/>
  <c r="X1095"/>
  <c r="L1095"/>
  <c r="K1095"/>
  <c r="X1094"/>
  <c r="L1094"/>
  <c r="K1094"/>
  <c r="X1093"/>
  <c r="L1093"/>
  <c r="K1093"/>
  <c r="X1092"/>
  <c r="L1092"/>
  <c r="K1092"/>
  <c r="X1091"/>
  <c r="L1091"/>
  <c r="K1091"/>
  <c r="X1090"/>
  <c r="L1090"/>
  <c r="K1090"/>
  <c r="X1089"/>
  <c r="L1089"/>
  <c r="K1089"/>
  <c r="X1088"/>
  <c r="L1088"/>
  <c r="K1088"/>
  <c r="X1087"/>
  <c r="L1087"/>
  <c r="K1087"/>
  <c r="X1086"/>
  <c r="L1086"/>
  <c r="K1086"/>
  <c r="X1085"/>
  <c r="L1085"/>
  <c r="K1085"/>
  <c r="X1084"/>
  <c r="L1084"/>
  <c r="K1084"/>
  <c r="X1083"/>
  <c r="L1083"/>
  <c r="K1083"/>
  <c r="X1082"/>
  <c r="L1082"/>
  <c r="K1082"/>
  <c r="X1081"/>
  <c r="L1081"/>
  <c r="K1081"/>
  <c r="X1080"/>
  <c r="L1080"/>
  <c r="K1080"/>
  <c r="X1079"/>
  <c r="L1079"/>
  <c r="K1079"/>
  <c r="X1078"/>
  <c r="L1078"/>
  <c r="K1078"/>
  <c r="X1077"/>
  <c r="L1077"/>
  <c r="K1077"/>
  <c r="X1076"/>
  <c r="L1076"/>
  <c r="K1076"/>
  <c r="X1075"/>
  <c r="L1075"/>
  <c r="K1075"/>
  <c r="X1074"/>
  <c r="L1074"/>
  <c r="K1074"/>
  <c r="X1073"/>
  <c r="L1073"/>
  <c r="K1073"/>
  <c r="X1072"/>
  <c r="L1072"/>
  <c r="K1072"/>
  <c r="X1071"/>
  <c r="L1071"/>
  <c r="K1071"/>
  <c r="X1070"/>
  <c r="L1070"/>
  <c r="K1070"/>
  <c r="X1069"/>
  <c r="L1069"/>
  <c r="K1069"/>
  <c r="X1068"/>
  <c r="L1068"/>
  <c r="K1068"/>
  <c r="X1067"/>
  <c r="L1067"/>
  <c r="K1067"/>
  <c r="X1066"/>
  <c r="L1066"/>
  <c r="K1066"/>
  <c r="X1065"/>
  <c r="L1065"/>
  <c r="K1065"/>
  <c r="X1064"/>
  <c r="L1064"/>
  <c r="K1064"/>
  <c r="X1063"/>
  <c r="L1063"/>
  <c r="K1063"/>
  <c r="X1062"/>
  <c r="L1062"/>
  <c r="K1062"/>
  <c r="X1061"/>
  <c r="L1061"/>
  <c r="K1061"/>
  <c r="X1060"/>
  <c r="L1060"/>
  <c r="K1060"/>
  <c r="X1059"/>
  <c r="L1059"/>
  <c r="K1059"/>
  <c r="X1058"/>
  <c r="L1058"/>
  <c r="K1058"/>
  <c r="X1057"/>
  <c r="L1057"/>
  <c r="K1057"/>
  <c r="X1056"/>
  <c r="L1056"/>
  <c r="K1056"/>
  <c r="X1055"/>
  <c r="L1055"/>
  <c r="K1055"/>
  <c r="X1054"/>
  <c r="L1054"/>
  <c r="K1054"/>
  <c r="X1053"/>
  <c r="L1053"/>
  <c r="K1053"/>
  <c r="X1052"/>
  <c r="L1052"/>
  <c r="K1052"/>
  <c r="X1051"/>
  <c r="L1051"/>
  <c r="K1051"/>
  <c r="X1050"/>
  <c r="L1050"/>
  <c r="K1050"/>
  <c r="X1049"/>
  <c r="L1049"/>
  <c r="K1049"/>
  <c r="X1048"/>
  <c r="L1048"/>
  <c r="K1048"/>
  <c r="X1047"/>
  <c r="L1047"/>
  <c r="K1047"/>
  <c r="X1046"/>
  <c r="L1046"/>
  <c r="K1046"/>
  <c r="X1045"/>
  <c r="L1045"/>
  <c r="K1045"/>
  <c r="X1044"/>
  <c r="L1044"/>
  <c r="K1044"/>
  <c r="X1043"/>
  <c r="L1043"/>
  <c r="K1043"/>
  <c r="X1042"/>
  <c r="L1042"/>
  <c r="K1042"/>
  <c r="X1041"/>
  <c r="L1041"/>
  <c r="K1041"/>
  <c r="X1040"/>
  <c r="L1040"/>
  <c r="K1040"/>
  <c r="X1039"/>
  <c r="L1039"/>
  <c r="K1039"/>
  <c r="X1038"/>
  <c r="L1038"/>
  <c r="K1038"/>
  <c r="X1037"/>
  <c r="L1037"/>
  <c r="K1037"/>
  <c r="X1036"/>
  <c r="L1036"/>
  <c r="K1036"/>
  <c r="X1035"/>
  <c r="L1035"/>
  <c r="K1035"/>
  <c r="X1034"/>
  <c r="L1034"/>
  <c r="K1034"/>
  <c r="X1033"/>
  <c r="L1033"/>
  <c r="K1033"/>
  <c r="X1032"/>
  <c r="L1032"/>
  <c r="K1032"/>
  <c r="X1031"/>
  <c r="L1031"/>
  <c r="K1031"/>
  <c r="X1030"/>
  <c r="L1030"/>
  <c r="K1030"/>
  <c r="X1029"/>
  <c r="L1029"/>
  <c r="K1029"/>
  <c r="X1028"/>
  <c r="L1028"/>
  <c r="K1028"/>
  <c r="X1027"/>
  <c r="L1027"/>
  <c r="K1027"/>
  <c r="X1026"/>
  <c r="L1026"/>
  <c r="K1026"/>
  <c r="X1025"/>
  <c r="L1025"/>
  <c r="K1025"/>
  <c r="X1024"/>
  <c r="L1024"/>
  <c r="K1024"/>
  <c r="X1023"/>
  <c r="L1023"/>
  <c r="K1023"/>
  <c r="X1022"/>
  <c r="L1022"/>
  <c r="K1022"/>
  <c r="X1021"/>
  <c r="L1021"/>
  <c r="K1021"/>
  <c r="X1020"/>
  <c r="L1020"/>
  <c r="K1020"/>
  <c r="X1019"/>
  <c r="L1019"/>
  <c r="K1019"/>
  <c r="X1018"/>
  <c r="L1018"/>
  <c r="K1018"/>
  <c r="X1017"/>
  <c r="L1017"/>
  <c r="K1017"/>
  <c r="X1016"/>
  <c r="L1016"/>
  <c r="K1016"/>
  <c r="X1015"/>
  <c r="L1015"/>
  <c r="K1015"/>
  <c r="X1014"/>
  <c r="L1014"/>
  <c r="K1014"/>
  <c r="X1013"/>
  <c r="L1013"/>
  <c r="K1013"/>
  <c r="X1012"/>
  <c r="L1012"/>
  <c r="K1012"/>
  <c r="X1011"/>
  <c r="L1011"/>
  <c r="K1011"/>
  <c r="X1010"/>
  <c r="L1010"/>
  <c r="K1010"/>
  <c r="X1009"/>
  <c r="L1009"/>
  <c r="K1009"/>
  <c r="X1008"/>
  <c r="L1008"/>
  <c r="K1008"/>
  <c r="X1007"/>
  <c r="L1007"/>
  <c r="K1007"/>
  <c r="X1006"/>
  <c r="L1006"/>
  <c r="K1006"/>
  <c r="X1005"/>
  <c r="L1005"/>
  <c r="K1005"/>
  <c r="X1004"/>
  <c r="L1004"/>
  <c r="K1004"/>
  <c r="X1003"/>
  <c r="L1003"/>
  <c r="K1003"/>
  <c r="X1002"/>
  <c r="L1002"/>
  <c r="K1002"/>
  <c r="X1001"/>
  <c r="L1001"/>
  <c r="K1001"/>
  <c r="X1000"/>
  <c r="L1000"/>
  <c r="K1000"/>
  <c r="X999"/>
  <c r="L999"/>
  <c r="K999"/>
  <c r="X998"/>
  <c r="L998"/>
  <c r="K998"/>
  <c r="X997"/>
  <c r="L997"/>
  <c r="K997"/>
  <c r="X996"/>
  <c r="L996"/>
  <c r="K996"/>
  <c r="X995"/>
  <c r="L995"/>
  <c r="K995"/>
  <c r="X994"/>
  <c r="L994"/>
  <c r="K994"/>
  <c r="X993"/>
  <c r="L993"/>
  <c r="K993"/>
  <c r="X992"/>
  <c r="L992"/>
  <c r="K992"/>
  <c r="X991"/>
  <c r="L991"/>
  <c r="K991"/>
  <c r="X990"/>
  <c r="L990"/>
  <c r="K990"/>
  <c r="X989"/>
  <c r="L989"/>
  <c r="K989"/>
  <c r="X988"/>
  <c r="L988"/>
  <c r="K988"/>
  <c r="X987"/>
  <c r="L987"/>
  <c r="K987"/>
  <c r="X986"/>
  <c r="L986"/>
  <c r="K986"/>
  <c r="X985"/>
  <c r="L985"/>
  <c r="K985"/>
  <c r="X984"/>
  <c r="L984"/>
  <c r="K984"/>
  <c r="X983"/>
  <c r="L983"/>
  <c r="K983"/>
  <c r="X982"/>
  <c r="L982"/>
  <c r="K982"/>
  <c r="X981"/>
  <c r="L981"/>
  <c r="K981"/>
  <c r="X980"/>
  <c r="L980"/>
  <c r="K980"/>
  <c r="X979"/>
  <c r="L979"/>
  <c r="K979"/>
  <c r="X978"/>
  <c r="L978"/>
  <c r="K978"/>
  <c r="X977"/>
  <c r="L977"/>
  <c r="K977"/>
  <c r="X976"/>
  <c r="L976"/>
  <c r="K976"/>
  <c r="X975"/>
  <c r="L975"/>
  <c r="K975"/>
  <c r="X974"/>
  <c r="L974"/>
  <c r="K974"/>
  <c r="X973"/>
  <c r="L973"/>
  <c r="K973"/>
  <c r="X972"/>
  <c r="L972"/>
  <c r="K972"/>
  <c r="X971"/>
  <c r="L971"/>
  <c r="K971"/>
  <c r="X970"/>
  <c r="L970"/>
  <c r="K970"/>
  <c r="X969"/>
  <c r="L969"/>
  <c r="K969"/>
  <c r="X968"/>
  <c r="L968"/>
  <c r="K968"/>
  <c r="X967"/>
  <c r="L967"/>
  <c r="K967"/>
  <c r="X966"/>
  <c r="L966"/>
  <c r="K966"/>
  <c r="X965"/>
  <c r="L965"/>
  <c r="K965"/>
  <c r="X964"/>
  <c r="L964"/>
  <c r="K964"/>
  <c r="X963"/>
  <c r="L963"/>
  <c r="K963"/>
  <c r="X962"/>
  <c r="L962"/>
  <c r="K962"/>
  <c r="X961"/>
  <c r="L961"/>
  <c r="K961"/>
  <c r="X960"/>
  <c r="L960"/>
  <c r="K960"/>
  <c r="X959"/>
  <c r="L959"/>
  <c r="K959"/>
  <c r="X958"/>
  <c r="L958"/>
  <c r="K958"/>
  <c r="X957"/>
  <c r="L957"/>
  <c r="K957"/>
  <c r="X956"/>
  <c r="L956"/>
  <c r="K956"/>
  <c r="X955"/>
  <c r="L955"/>
  <c r="K955"/>
  <c r="X954"/>
  <c r="L954"/>
  <c r="K954"/>
  <c r="X953"/>
  <c r="L953"/>
  <c r="K953"/>
  <c r="X952"/>
  <c r="L952"/>
  <c r="K952"/>
  <c r="X951"/>
  <c r="L951"/>
  <c r="K951"/>
  <c r="X950"/>
  <c r="L950"/>
  <c r="K950"/>
  <c r="X949"/>
  <c r="L949"/>
  <c r="K949"/>
  <c r="X948"/>
  <c r="L948"/>
  <c r="K948"/>
  <c r="X947"/>
  <c r="L947"/>
  <c r="K947"/>
  <c r="X946"/>
  <c r="L946"/>
  <c r="K946"/>
  <c r="X945"/>
  <c r="L945"/>
  <c r="K945"/>
  <c r="X944"/>
  <c r="L944"/>
  <c r="K944"/>
  <c r="X943"/>
  <c r="L943"/>
  <c r="K943"/>
  <c r="X942"/>
  <c r="L942"/>
  <c r="K942"/>
  <c r="X941"/>
  <c r="L941"/>
  <c r="K941"/>
  <c r="X940"/>
  <c r="L940"/>
  <c r="K940"/>
  <c r="X939"/>
  <c r="L939"/>
  <c r="K939"/>
  <c r="X938"/>
  <c r="L938"/>
  <c r="K938"/>
  <c r="X937"/>
  <c r="L937"/>
  <c r="K937"/>
  <c r="X936"/>
  <c r="L936"/>
  <c r="K936"/>
  <c r="X935"/>
  <c r="L935"/>
  <c r="K935"/>
  <c r="X934"/>
  <c r="L934"/>
  <c r="K934"/>
  <c r="X933"/>
  <c r="L933"/>
  <c r="K933"/>
  <c r="X932"/>
  <c r="L932"/>
  <c r="K932"/>
  <c r="X931"/>
  <c r="L931"/>
  <c r="K931"/>
  <c r="X930"/>
  <c r="L930"/>
  <c r="K930"/>
  <c r="X929"/>
  <c r="L929"/>
  <c r="K929"/>
  <c r="X928"/>
  <c r="L928"/>
  <c r="K928"/>
  <c r="X927"/>
  <c r="L927"/>
  <c r="K927"/>
  <c r="X926"/>
  <c r="L926"/>
  <c r="K926"/>
  <c r="X925"/>
  <c r="L925"/>
  <c r="K925"/>
  <c r="X924"/>
  <c r="L924"/>
  <c r="K924"/>
  <c r="X923"/>
  <c r="L923"/>
  <c r="K923"/>
  <c r="X922"/>
  <c r="L922"/>
  <c r="K922"/>
  <c r="X921"/>
  <c r="L921"/>
  <c r="K921"/>
  <c r="X920"/>
  <c r="L920"/>
  <c r="K920"/>
  <c r="X919"/>
  <c r="L919"/>
  <c r="K919"/>
  <c r="X918"/>
  <c r="L918"/>
  <c r="K918"/>
  <c r="X917"/>
  <c r="L917"/>
  <c r="K917"/>
  <c r="X916"/>
  <c r="L916"/>
  <c r="K916"/>
  <c r="X915"/>
  <c r="L915"/>
  <c r="K915"/>
  <c r="X914"/>
  <c r="L914"/>
  <c r="K914"/>
  <c r="X913"/>
  <c r="L913"/>
  <c r="K913"/>
  <c r="X912"/>
  <c r="L912"/>
  <c r="K912"/>
  <c r="X911"/>
  <c r="L911"/>
  <c r="K911"/>
  <c r="X910"/>
  <c r="L910"/>
  <c r="K910"/>
  <c r="X909"/>
  <c r="L909"/>
  <c r="K909"/>
  <c r="X908"/>
  <c r="L908"/>
  <c r="K908"/>
  <c r="X907"/>
  <c r="L907"/>
  <c r="K907"/>
  <c r="X906"/>
  <c r="L906"/>
  <c r="K906"/>
  <c r="X905"/>
  <c r="L905"/>
  <c r="K905"/>
  <c r="X904"/>
  <c r="L904"/>
  <c r="K904"/>
  <c r="X903"/>
  <c r="L903"/>
  <c r="K903"/>
  <c r="X902"/>
  <c r="L902"/>
  <c r="K902"/>
  <c r="X901"/>
  <c r="L901"/>
  <c r="K901"/>
  <c r="X900"/>
  <c r="L900"/>
  <c r="K900"/>
  <c r="X899"/>
  <c r="L899"/>
  <c r="K899"/>
  <c r="X898"/>
  <c r="L898"/>
  <c r="K898"/>
  <c r="X897"/>
  <c r="L897"/>
  <c r="K897"/>
  <c r="X896"/>
  <c r="L896"/>
  <c r="K896"/>
  <c r="X895"/>
  <c r="L895"/>
  <c r="K895"/>
  <c r="X894"/>
  <c r="L894"/>
  <c r="K894"/>
  <c r="X893"/>
  <c r="L893"/>
  <c r="K893"/>
  <c r="X892"/>
  <c r="L892"/>
  <c r="K892"/>
  <c r="X891"/>
  <c r="L891"/>
  <c r="K891"/>
  <c r="X890"/>
  <c r="L890"/>
  <c r="K890"/>
  <c r="X889"/>
  <c r="L889"/>
  <c r="K889"/>
  <c r="X888"/>
  <c r="L888"/>
  <c r="K888"/>
  <c r="X887"/>
  <c r="L887"/>
  <c r="K887"/>
  <c r="X886"/>
  <c r="L886"/>
  <c r="K886"/>
  <c r="X885"/>
  <c r="L885"/>
  <c r="K885"/>
  <c r="X884"/>
  <c r="L884"/>
  <c r="K884"/>
  <c r="X883"/>
  <c r="L883"/>
  <c r="K883"/>
  <c r="X882"/>
  <c r="L882"/>
  <c r="K882"/>
  <c r="X881"/>
  <c r="L881"/>
  <c r="K881"/>
  <c r="X880"/>
  <c r="L880"/>
  <c r="K880"/>
  <c r="X879"/>
  <c r="L879"/>
  <c r="K879"/>
  <c r="X878"/>
  <c r="L878"/>
  <c r="K878"/>
  <c r="X877"/>
  <c r="L877"/>
  <c r="K877"/>
  <c r="X876"/>
  <c r="L876"/>
  <c r="K876"/>
  <c r="X875"/>
  <c r="L875"/>
  <c r="K875"/>
  <c r="X874"/>
  <c r="L874"/>
  <c r="K874"/>
  <c r="X873"/>
  <c r="L873"/>
  <c r="K873"/>
  <c r="X872"/>
  <c r="L872"/>
  <c r="K872"/>
  <c r="X871"/>
  <c r="L871"/>
  <c r="K871"/>
  <c r="X870"/>
  <c r="L870"/>
  <c r="K870"/>
  <c r="X869"/>
  <c r="L869"/>
  <c r="K869"/>
  <c r="X868"/>
  <c r="L868"/>
  <c r="K868"/>
  <c r="X867"/>
  <c r="L867"/>
  <c r="K867"/>
  <c r="X866"/>
  <c r="L866"/>
  <c r="K866"/>
  <c r="X865"/>
  <c r="L865"/>
  <c r="K865"/>
  <c r="X864"/>
  <c r="L864"/>
  <c r="K864"/>
  <c r="X863"/>
  <c r="L863"/>
  <c r="K863"/>
  <c r="X862"/>
  <c r="L862"/>
  <c r="K862"/>
  <c r="X861"/>
  <c r="L861"/>
  <c r="K861"/>
  <c r="X860"/>
  <c r="L860"/>
  <c r="K860"/>
  <c r="X859"/>
  <c r="L859"/>
  <c r="K859"/>
  <c r="X858"/>
  <c r="L858"/>
  <c r="K858"/>
  <c r="X857"/>
  <c r="L857"/>
  <c r="K857"/>
  <c r="X856"/>
  <c r="L856"/>
  <c r="K856"/>
  <c r="X855"/>
  <c r="L855"/>
  <c r="K855"/>
  <c r="X854"/>
  <c r="L854"/>
  <c r="K854"/>
  <c r="X853"/>
  <c r="L853"/>
  <c r="K853"/>
  <c r="X852"/>
  <c r="L852"/>
  <c r="K852"/>
  <c r="X851"/>
  <c r="L851"/>
  <c r="K851"/>
  <c r="X850"/>
  <c r="L850"/>
  <c r="K850"/>
  <c r="X849"/>
  <c r="L849"/>
  <c r="K849"/>
  <c r="X848"/>
  <c r="L848"/>
  <c r="K848"/>
  <c r="X847"/>
  <c r="L847"/>
  <c r="K847"/>
  <c r="X846"/>
  <c r="L846"/>
  <c r="K846"/>
  <c r="X845"/>
  <c r="L845"/>
  <c r="K845"/>
  <c r="X844"/>
  <c r="L844"/>
  <c r="K844"/>
  <c r="X843"/>
  <c r="L843"/>
  <c r="K843"/>
  <c r="X842"/>
  <c r="L842"/>
  <c r="K842"/>
  <c r="X841"/>
  <c r="L841"/>
  <c r="K841"/>
  <c r="X840"/>
  <c r="L840"/>
  <c r="K840"/>
  <c r="X839"/>
  <c r="L839"/>
  <c r="K839"/>
  <c r="X838"/>
  <c r="L838"/>
  <c r="K838"/>
  <c r="X837"/>
  <c r="L837"/>
  <c r="K837"/>
  <c r="X836"/>
  <c r="L836"/>
  <c r="K836"/>
  <c r="X835"/>
  <c r="L835"/>
  <c r="K835"/>
  <c r="X834"/>
  <c r="L834"/>
  <c r="K834"/>
  <c r="X833"/>
  <c r="L833"/>
  <c r="K833"/>
  <c r="X832"/>
  <c r="L832"/>
  <c r="K832"/>
  <c r="X831"/>
  <c r="L831"/>
  <c r="K831"/>
  <c r="X830"/>
  <c r="L830"/>
  <c r="K830"/>
  <c r="X829"/>
  <c r="L829"/>
  <c r="K829"/>
  <c r="X828"/>
  <c r="L828"/>
  <c r="K828"/>
  <c r="X827"/>
  <c r="L827"/>
  <c r="K827"/>
  <c r="X826"/>
  <c r="L826"/>
  <c r="K826"/>
  <c r="X825"/>
  <c r="L825"/>
  <c r="K825"/>
  <c r="X824"/>
  <c r="L824"/>
  <c r="K824"/>
  <c r="X823"/>
  <c r="L823"/>
  <c r="K823"/>
  <c r="X822"/>
  <c r="L822"/>
  <c r="K822"/>
  <c r="X821"/>
  <c r="L821"/>
  <c r="K821"/>
  <c r="X820"/>
  <c r="L820"/>
  <c r="K820"/>
  <c r="X819"/>
  <c r="L819"/>
  <c r="K819"/>
  <c r="X818"/>
  <c r="L818"/>
  <c r="K818"/>
  <c r="X817"/>
  <c r="L817"/>
  <c r="K817"/>
  <c r="X816"/>
  <c r="L816"/>
  <c r="K816"/>
  <c r="X815"/>
  <c r="L815"/>
  <c r="K815"/>
  <c r="X814"/>
  <c r="L814"/>
  <c r="K814"/>
  <c r="X813"/>
  <c r="L813"/>
  <c r="K813"/>
  <c r="X812"/>
  <c r="L812"/>
  <c r="K812"/>
  <c r="X811"/>
  <c r="L811"/>
  <c r="K811"/>
  <c r="X810"/>
  <c r="L810"/>
  <c r="K810"/>
  <c r="X809"/>
  <c r="L809"/>
  <c r="K809"/>
  <c r="X808"/>
  <c r="L808"/>
  <c r="K808"/>
  <c r="X807"/>
  <c r="L807"/>
  <c r="K807"/>
  <c r="X806"/>
  <c r="L806"/>
  <c r="K806"/>
  <c r="X805"/>
  <c r="L805"/>
  <c r="K805"/>
  <c r="X804"/>
  <c r="L804"/>
  <c r="K804"/>
  <c r="X803"/>
  <c r="L803"/>
  <c r="K803"/>
  <c r="X802"/>
  <c r="L802"/>
  <c r="K802"/>
  <c r="X801"/>
  <c r="L801"/>
  <c r="K801"/>
  <c r="X800"/>
  <c r="L800"/>
  <c r="K800"/>
  <c r="X799"/>
  <c r="L799"/>
  <c r="K799"/>
  <c r="X798"/>
  <c r="L798"/>
  <c r="K798"/>
  <c r="X797"/>
  <c r="L797"/>
  <c r="K797"/>
  <c r="X796"/>
  <c r="L796"/>
  <c r="K796"/>
  <c r="X795"/>
  <c r="L795"/>
  <c r="K795"/>
  <c r="X794"/>
  <c r="L794"/>
  <c r="K794"/>
  <c r="X793"/>
  <c r="L793"/>
  <c r="K793"/>
  <c r="X792"/>
  <c r="L792"/>
  <c r="K792"/>
  <c r="X791"/>
  <c r="L791"/>
  <c r="K791"/>
  <c r="X790"/>
  <c r="L790"/>
  <c r="K790"/>
  <c r="X789"/>
  <c r="L789"/>
  <c r="K789"/>
  <c r="X788"/>
  <c r="L788"/>
  <c r="K788"/>
  <c r="X787"/>
  <c r="L787"/>
  <c r="K787"/>
  <c r="X786"/>
  <c r="L786"/>
  <c r="K786"/>
  <c r="X785"/>
  <c r="L785"/>
  <c r="K785"/>
  <c r="X784"/>
  <c r="L784"/>
  <c r="K784"/>
  <c r="X783"/>
  <c r="L783"/>
  <c r="K783"/>
  <c r="X782"/>
  <c r="L782"/>
  <c r="K782"/>
  <c r="X781"/>
  <c r="L781"/>
  <c r="K781"/>
  <c r="X780"/>
  <c r="L780"/>
  <c r="K780"/>
  <c r="X779"/>
  <c r="L779"/>
  <c r="K779"/>
  <c r="X778"/>
  <c r="L778"/>
  <c r="K778"/>
  <c r="X777"/>
  <c r="L777"/>
  <c r="K777"/>
  <c r="X776"/>
  <c r="L776"/>
  <c r="K776"/>
  <c r="X775"/>
  <c r="L775"/>
  <c r="K775"/>
  <c r="X774"/>
  <c r="L774"/>
  <c r="K774"/>
  <c r="X773"/>
  <c r="L773"/>
  <c r="K773"/>
  <c r="X772"/>
  <c r="L772"/>
  <c r="K772"/>
  <c r="X771"/>
  <c r="L771"/>
  <c r="K771"/>
  <c r="X770"/>
  <c r="L770"/>
  <c r="K770"/>
  <c r="X769"/>
  <c r="L769"/>
  <c r="K769"/>
  <c r="X768"/>
  <c r="L768"/>
  <c r="K768"/>
  <c r="X767"/>
  <c r="L767"/>
  <c r="K767"/>
  <c r="X766"/>
  <c r="L766"/>
  <c r="K766"/>
  <c r="X765"/>
  <c r="L765"/>
  <c r="K765"/>
  <c r="X764"/>
  <c r="L764"/>
  <c r="K764"/>
  <c r="X763"/>
  <c r="L763"/>
  <c r="K763"/>
  <c r="X762"/>
  <c r="L762"/>
  <c r="K762"/>
  <c r="X761"/>
  <c r="L761"/>
  <c r="K761"/>
  <c r="X760"/>
  <c r="L760"/>
  <c r="K760"/>
  <c r="X759"/>
  <c r="L759"/>
  <c r="K759"/>
  <c r="X758"/>
  <c r="L758"/>
  <c r="K758"/>
  <c r="X757"/>
  <c r="L757"/>
  <c r="K757"/>
  <c r="X756"/>
  <c r="L756"/>
  <c r="K756"/>
  <c r="X755"/>
  <c r="L755"/>
  <c r="K755"/>
  <c r="X754"/>
  <c r="L754"/>
  <c r="K754"/>
  <c r="X753"/>
  <c r="L753"/>
  <c r="K753"/>
  <c r="X752"/>
  <c r="L752"/>
  <c r="K752"/>
  <c r="X751"/>
  <c r="L751"/>
  <c r="K751"/>
  <c r="X750"/>
  <c r="L750"/>
  <c r="K750"/>
  <c r="X749"/>
  <c r="L749"/>
  <c r="K749"/>
  <c r="X748"/>
  <c r="L748"/>
  <c r="K748"/>
  <c r="X747"/>
  <c r="L747"/>
  <c r="K747"/>
  <c r="X746"/>
  <c r="L746"/>
  <c r="K746"/>
  <c r="X745"/>
  <c r="L745"/>
  <c r="K745"/>
  <c r="X744"/>
  <c r="L744"/>
  <c r="K744"/>
  <c r="X743"/>
  <c r="L743"/>
  <c r="K743"/>
  <c r="X742"/>
  <c r="L742"/>
  <c r="K742"/>
  <c r="X741"/>
  <c r="L741"/>
  <c r="K741"/>
  <c r="X740"/>
  <c r="L740"/>
  <c r="K740"/>
  <c r="X739"/>
  <c r="L739"/>
  <c r="K739"/>
  <c r="X738"/>
  <c r="L738"/>
  <c r="K738"/>
  <c r="X737"/>
  <c r="L737"/>
  <c r="K737"/>
  <c r="X736"/>
  <c r="L736"/>
  <c r="K736"/>
  <c r="X735"/>
  <c r="L735"/>
  <c r="K735"/>
  <c r="X734"/>
  <c r="L734"/>
  <c r="K734"/>
  <c r="X733"/>
  <c r="L733"/>
  <c r="K733"/>
  <c r="X732"/>
  <c r="L732"/>
  <c r="K732"/>
  <c r="X731"/>
  <c r="L731"/>
  <c r="K731"/>
  <c r="X730"/>
  <c r="L730"/>
  <c r="K730"/>
  <c r="X729"/>
  <c r="L729"/>
  <c r="K729"/>
  <c r="X728"/>
  <c r="L728"/>
  <c r="K728"/>
  <c r="X727"/>
  <c r="L727"/>
  <c r="K727"/>
  <c r="X726"/>
  <c r="L726"/>
  <c r="K726"/>
  <c r="X725"/>
  <c r="L725"/>
  <c r="K725"/>
  <c r="X724"/>
  <c r="L724"/>
  <c r="K724"/>
  <c r="X723"/>
  <c r="L723"/>
  <c r="K723"/>
  <c r="X722"/>
  <c r="L722"/>
  <c r="K722"/>
  <c r="X721"/>
  <c r="L721"/>
  <c r="K721"/>
  <c r="X720"/>
  <c r="L720"/>
  <c r="K720"/>
  <c r="X719"/>
  <c r="L719"/>
  <c r="K719"/>
  <c r="X718"/>
  <c r="L718"/>
  <c r="K718"/>
  <c r="X717"/>
  <c r="L717"/>
  <c r="K717"/>
  <c r="X716"/>
  <c r="L716"/>
  <c r="K716"/>
  <c r="X715"/>
  <c r="L715"/>
  <c r="K715"/>
  <c r="X714"/>
  <c r="L714"/>
  <c r="K714"/>
  <c r="X713"/>
  <c r="L713"/>
  <c r="K713"/>
  <c r="X712"/>
  <c r="L712"/>
  <c r="K712"/>
  <c r="X711"/>
  <c r="L711"/>
  <c r="K711"/>
  <c r="X710"/>
  <c r="L710"/>
  <c r="K710"/>
  <c r="X709"/>
  <c r="L709"/>
  <c r="K709"/>
  <c r="X708"/>
  <c r="L708"/>
  <c r="K708"/>
  <c r="X707"/>
  <c r="L707"/>
  <c r="K707"/>
  <c r="X706"/>
  <c r="L706"/>
  <c r="K706"/>
  <c r="X705"/>
  <c r="L705"/>
  <c r="K705"/>
  <c r="X704"/>
  <c r="L704"/>
  <c r="K704"/>
  <c r="X703"/>
  <c r="L703"/>
  <c r="K703"/>
  <c r="X702"/>
  <c r="L702"/>
  <c r="K702"/>
  <c r="X701"/>
  <c r="L701"/>
  <c r="K701"/>
  <c r="X700"/>
  <c r="L700"/>
  <c r="K700"/>
  <c r="X699"/>
  <c r="L699"/>
  <c r="K699"/>
  <c r="X698"/>
  <c r="L698"/>
  <c r="K698"/>
  <c r="X697"/>
  <c r="L697"/>
  <c r="K697"/>
  <c r="X696"/>
  <c r="L696"/>
  <c r="K696"/>
  <c r="X695"/>
  <c r="L695"/>
  <c r="K695"/>
  <c r="X694"/>
  <c r="L694"/>
  <c r="K694"/>
  <c r="X693"/>
  <c r="L693"/>
  <c r="K693"/>
  <c r="X692"/>
  <c r="L692"/>
  <c r="K692"/>
  <c r="X691"/>
  <c r="L691"/>
  <c r="K691"/>
  <c r="X690"/>
  <c r="L690"/>
  <c r="K690"/>
  <c r="X689"/>
  <c r="L689"/>
  <c r="K689"/>
  <c r="X688"/>
  <c r="L688"/>
  <c r="K688"/>
  <c r="X687"/>
  <c r="L687"/>
  <c r="K687"/>
  <c r="X686"/>
  <c r="L686"/>
  <c r="K686"/>
  <c r="X685"/>
  <c r="L685"/>
  <c r="K685"/>
  <c r="X684"/>
  <c r="L684"/>
  <c r="K684"/>
  <c r="X683"/>
  <c r="L683"/>
  <c r="K683"/>
  <c r="X682"/>
  <c r="L682"/>
  <c r="K682"/>
  <c r="X681"/>
  <c r="L681"/>
  <c r="K681"/>
  <c r="X680"/>
  <c r="L680"/>
  <c r="K680"/>
  <c r="X679"/>
  <c r="L679"/>
  <c r="K679"/>
  <c r="X678"/>
  <c r="L678"/>
  <c r="K678"/>
  <c r="X677"/>
  <c r="L677"/>
  <c r="K677"/>
  <c r="X676"/>
  <c r="L676"/>
  <c r="K676"/>
  <c r="X675"/>
  <c r="L675"/>
  <c r="K675"/>
  <c r="X674"/>
  <c r="L674"/>
  <c r="K674"/>
  <c r="X673"/>
  <c r="L673"/>
  <c r="K673"/>
  <c r="X672"/>
  <c r="L672"/>
  <c r="K672"/>
  <c r="X671"/>
  <c r="L671"/>
  <c r="K671"/>
  <c r="X670"/>
  <c r="L670"/>
  <c r="K670"/>
  <c r="X669"/>
  <c r="L669"/>
  <c r="K669"/>
  <c r="X668"/>
  <c r="L668"/>
  <c r="K668"/>
  <c r="X667"/>
  <c r="L667"/>
  <c r="K667"/>
  <c r="X666"/>
  <c r="L666"/>
  <c r="K666"/>
  <c r="X665"/>
  <c r="L665"/>
  <c r="K665"/>
  <c r="X664"/>
  <c r="L664"/>
  <c r="K664"/>
  <c r="X663"/>
  <c r="L663"/>
  <c r="K663"/>
  <c r="X662"/>
  <c r="L662"/>
  <c r="K662"/>
  <c r="X661"/>
  <c r="L661"/>
  <c r="K661"/>
  <c r="X660"/>
  <c r="L660"/>
  <c r="K660"/>
  <c r="X659"/>
  <c r="L659"/>
  <c r="K659"/>
  <c r="X658"/>
  <c r="L658"/>
  <c r="K658"/>
  <c r="X657"/>
  <c r="L657"/>
  <c r="K657"/>
  <c r="X656"/>
  <c r="L656"/>
  <c r="K656"/>
  <c r="X655"/>
  <c r="L655"/>
  <c r="K655"/>
  <c r="X654"/>
  <c r="L654"/>
  <c r="K654"/>
  <c r="X653"/>
  <c r="L653"/>
  <c r="K653"/>
  <c r="X652"/>
  <c r="L652"/>
  <c r="K652"/>
  <c r="X651"/>
  <c r="L651"/>
  <c r="K651"/>
  <c r="X650"/>
  <c r="L650"/>
  <c r="K650"/>
  <c r="X649"/>
  <c r="L649"/>
  <c r="K649"/>
  <c r="X648"/>
  <c r="L648"/>
  <c r="K648"/>
  <c r="X647"/>
  <c r="L647"/>
  <c r="K647"/>
  <c r="X646"/>
  <c r="L646"/>
  <c r="K646"/>
  <c r="X645"/>
  <c r="L645"/>
  <c r="K645"/>
  <c r="X644"/>
  <c r="L644"/>
  <c r="K644"/>
  <c r="X643"/>
  <c r="L643"/>
  <c r="K643"/>
  <c r="X642"/>
  <c r="L642"/>
  <c r="K642"/>
  <c r="X641"/>
  <c r="L641"/>
  <c r="K641"/>
  <c r="X640"/>
  <c r="L640"/>
  <c r="K640"/>
  <c r="X639"/>
  <c r="L639"/>
  <c r="K639"/>
  <c r="X638"/>
  <c r="L638"/>
  <c r="K638"/>
  <c r="X637"/>
  <c r="L637"/>
  <c r="K637"/>
  <c r="X636"/>
  <c r="L636"/>
  <c r="K636"/>
  <c r="X635"/>
  <c r="L635"/>
  <c r="K635"/>
  <c r="X634"/>
  <c r="L634"/>
  <c r="K634"/>
  <c r="X633"/>
  <c r="L633"/>
  <c r="K633"/>
  <c r="X632"/>
  <c r="L632"/>
  <c r="K632"/>
  <c r="X631"/>
  <c r="L631"/>
  <c r="K631"/>
  <c r="X630"/>
  <c r="L630"/>
  <c r="K630"/>
  <c r="X629"/>
  <c r="L629"/>
  <c r="K629"/>
  <c r="X628"/>
  <c r="L628"/>
  <c r="K628"/>
  <c r="X627"/>
  <c r="L627"/>
  <c r="K627"/>
  <c r="X626"/>
  <c r="L626"/>
  <c r="K626"/>
  <c r="X625"/>
  <c r="L625"/>
  <c r="K625"/>
  <c r="X624"/>
  <c r="L624"/>
  <c r="K624"/>
  <c r="X623"/>
  <c r="L623"/>
  <c r="K623"/>
  <c r="X622"/>
  <c r="L622"/>
  <c r="K622"/>
  <c r="X621"/>
  <c r="L621"/>
  <c r="K621"/>
  <c r="X620"/>
  <c r="L620"/>
  <c r="K620"/>
  <c r="X619"/>
  <c r="L619"/>
  <c r="K619"/>
  <c r="X618"/>
  <c r="L618"/>
  <c r="K618"/>
  <c r="X617"/>
  <c r="L617"/>
  <c r="K617"/>
  <c r="X616"/>
  <c r="L616"/>
  <c r="K616"/>
  <c r="X615"/>
  <c r="L615"/>
  <c r="K615"/>
  <c r="X614"/>
  <c r="L614"/>
  <c r="K614"/>
  <c r="X613"/>
  <c r="L613"/>
  <c r="K613"/>
  <c r="X612"/>
  <c r="L612"/>
  <c r="K612"/>
  <c r="X611"/>
  <c r="L611"/>
  <c r="K611"/>
  <c r="X610"/>
  <c r="L610"/>
  <c r="K610"/>
  <c r="X609"/>
  <c r="L609"/>
  <c r="K609"/>
  <c r="X608"/>
  <c r="L608"/>
  <c r="K608"/>
  <c r="X607"/>
  <c r="L607"/>
  <c r="K607"/>
  <c r="X606"/>
  <c r="L606"/>
  <c r="K606"/>
  <c r="X605"/>
  <c r="L605"/>
  <c r="K605"/>
  <c r="X604"/>
  <c r="L604"/>
  <c r="K604"/>
  <c r="X603"/>
  <c r="L603"/>
  <c r="K603"/>
  <c r="X602"/>
  <c r="L602"/>
  <c r="K602"/>
  <c r="X601"/>
  <c r="L601"/>
  <c r="K601"/>
  <c r="X600"/>
  <c r="L600"/>
  <c r="K600"/>
  <c r="X599"/>
  <c r="L599"/>
  <c r="K599"/>
  <c r="X598"/>
  <c r="L598"/>
  <c r="K598"/>
  <c r="X597"/>
  <c r="L597"/>
  <c r="K597"/>
  <c r="X596"/>
  <c r="L596"/>
  <c r="K596"/>
  <c r="X595"/>
  <c r="L595"/>
  <c r="K595"/>
  <c r="X594"/>
  <c r="L594"/>
  <c r="K594"/>
  <c r="X593"/>
  <c r="L593"/>
  <c r="K593"/>
  <c r="X592"/>
  <c r="L592"/>
  <c r="K592"/>
  <c r="X591"/>
  <c r="L591"/>
  <c r="K591"/>
  <c r="X590"/>
  <c r="L590"/>
  <c r="K590"/>
  <c r="X589"/>
  <c r="L589"/>
  <c r="K589"/>
  <c r="X588"/>
  <c r="L588"/>
  <c r="K588"/>
  <c r="X587"/>
  <c r="L587"/>
  <c r="K587"/>
  <c r="X586"/>
  <c r="L586"/>
  <c r="K586"/>
  <c r="X585"/>
  <c r="L585"/>
  <c r="K585"/>
  <c r="X584"/>
  <c r="L584"/>
  <c r="K584"/>
  <c r="X583"/>
  <c r="L583"/>
  <c r="K583"/>
  <c r="X582"/>
  <c r="L582"/>
  <c r="K582"/>
  <c r="X581"/>
  <c r="L581"/>
  <c r="K581"/>
  <c r="X580"/>
  <c r="L580"/>
  <c r="K580"/>
  <c r="X579"/>
  <c r="L579"/>
  <c r="K579"/>
  <c r="X578"/>
  <c r="L578"/>
  <c r="K578"/>
  <c r="X577"/>
  <c r="L577"/>
  <c r="K577"/>
  <c r="X576"/>
  <c r="L576"/>
  <c r="K576"/>
  <c r="X575"/>
  <c r="L575"/>
  <c r="K575"/>
  <c r="X574"/>
  <c r="L574"/>
  <c r="K574"/>
  <c r="X573"/>
  <c r="L573"/>
  <c r="K573"/>
  <c r="X572"/>
  <c r="L572"/>
  <c r="K572"/>
  <c r="X571"/>
  <c r="L571"/>
  <c r="K571"/>
  <c r="X570"/>
  <c r="L570"/>
  <c r="K570"/>
  <c r="X569"/>
  <c r="L569"/>
  <c r="K569"/>
  <c r="X568"/>
  <c r="L568"/>
  <c r="K568"/>
  <c r="X567"/>
  <c r="L567"/>
  <c r="K567"/>
  <c r="X566"/>
  <c r="L566"/>
  <c r="K566"/>
  <c r="X565"/>
  <c r="L565"/>
  <c r="K565"/>
  <c r="X564"/>
  <c r="L564"/>
  <c r="K564"/>
  <c r="X563"/>
  <c r="L563"/>
  <c r="K563"/>
  <c r="X562"/>
  <c r="L562"/>
  <c r="K562"/>
  <c r="X561"/>
  <c r="L561"/>
  <c r="K561"/>
  <c r="X560"/>
  <c r="L560"/>
  <c r="K560"/>
  <c r="X559"/>
  <c r="L559"/>
  <c r="K559"/>
  <c r="X558"/>
  <c r="L558"/>
  <c r="K558"/>
  <c r="X557"/>
  <c r="L557"/>
  <c r="K557"/>
  <c r="X556"/>
  <c r="L556"/>
  <c r="K556"/>
  <c r="X555"/>
  <c r="L555"/>
  <c r="K555"/>
  <c r="X554"/>
  <c r="L554"/>
  <c r="K554"/>
  <c r="X553"/>
  <c r="L553"/>
  <c r="K553"/>
  <c r="X552"/>
  <c r="L552"/>
  <c r="K552"/>
  <c r="X551"/>
  <c r="L551"/>
  <c r="K551"/>
  <c r="X550"/>
  <c r="L550"/>
  <c r="K550"/>
  <c r="X549"/>
  <c r="L549"/>
  <c r="K549"/>
  <c r="X548"/>
  <c r="L548"/>
  <c r="K548"/>
  <c r="X547"/>
  <c r="L547"/>
  <c r="K547"/>
  <c r="X546"/>
  <c r="L546"/>
  <c r="K546"/>
  <c r="X545"/>
  <c r="L545"/>
  <c r="K545"/>
  <c r="X544"/>
  <c r="L544"/>
  <c r="K544"/>
  <c r="X543"/>
  <c r="L543"/>
  <c r="K543"/>
  <c r="X542"/>
  <c r="L542"/>
  <c r="K542"/>
  <c r="X541"/>
  <c r="L541"/>
  <c r="K541"/>
  <c r="X540"/>
  <c r="L540"/>
  <c r="K540"/>
  <c r="X539"/>
  <c r="L539"/>
  <c r="K539"/>
  <c r="X538"/>
  <c r="L538"/>
  <c r="K538"/>
  <c r="X537"/>
  <c r="L537"/>
  <c r="K537"/>
  <c r="X536"/>
  <c r="L536"/>
  <c r="K536"/>
  <c r="X535"/>
  <c r="L535"/>
  <c r="K535"/>
  <c r="X534"/>
  <c r="L534"/>
  <c r="K534"/>
  <c r="X533"/>
  <c r="L533"/>
  <c r="K533"/>
  <c r="X532"/>
  <c r="L532"/>
  <c r="K532"/>
  <c r="X531"/>
  <c r="L531"/>
  <c r="K531"/>
  <c r="X530"/>
  <c r="L530"/>
  <c r="K530"/>
  <c r="X529"/>
  <c r="L529"/>
  <c r="K529"/>
  <c r="X528"/>
  <c r="L528"/>
  <c r="K528"/>
  <c r="X527"/>
  <c r="L527"/>
  <c r="K527"/>
  <c r="X526"/>
  <c r="L526"/>
  <c r="K526"/>
  <c r="X525"/>
  <c r="L525"/>
  <c r="K525"/>
  <c r="X524"/>
  <c r="L524"/>
  <c r="K524"/>
  <c r="X523"/>
  <c r="L523"/>
  <c r="K523"/>
  <c r="X522"/>
  <c r="L522"/>
  <c r="K522"/>
  <c r="X521"/>
  <c r="L521"/>
  <c r="K521"/>
  <c r="X520"/>
  <c r="L520"/>
  <c r="K520"/>
  <c r="X519"/>
  <c r="L519"/>
  <c r="K519"/>
  <c r="X518"/>
  <c r="L518"/>
  <c r="K518"/>
  <c r="X517"/>
  <c r="L517"/>
  <c r="K517"/>
  <c r="X516"/>
  <c r="L516"/>
  <c r="K516"/>
  <c r="X515"/>
  <c r="L515"/>
  <c r="K515"/>
  <c r="X514"/>
  <c r="L514"/>
  <c r="K514"/>
  <c r="X513"/>
  <c r="L513"/>
  <c r="K513"/>
  <c r="X512"/>
  <c r="L512"/>
  <c r="K512"/>
  <c r="X511"/>
  <c r="L511"/>
  <c r="K511"/>
  <c r="X510"/>
  <c r="L510"/>
  <c r="K510"/>
  <c r="X509"/>
  <c r="L509"/>
  <c r="K509"/>
  <c r="X508"/>
  <c r="L508"/>
  <c r="K508"/>
  <c r="X507"/>
  <c r="L507"/>
  <c r="K507"/>
  <c r="X506"/>
  <c r="L506"/>
  <c r="K506"/>
  <c r="X505"/>
  <c r="L505"/>
  <c r="K505"/>
  <c r="X504"/>
  <c r="L504"/>
  <c r="K504"/>
  <c r="X503"/>
  <c r="L503"/>
  <c r="K503"/>
  <c r="X502"/>
  <c r="L502"/>
  <c r="K502"/>
  <c r="X501"/>
  <c r="L501"/>
  <c r="K501"/>
  <c r="X500"/>
  <c r="L500"/>
  <c r="K500"/>
  <c r="X499"/>
  <c r="L499"/>
  <c r="K499"/>
  <c r="X498"/>
  <c r="L498"/>
  <c r="K498"/>
  <c r="X497"/>
  <c r="L497"/>
  <c r="K497"/>
  <c r="X496"/>
  <c r="L496"/>
  <c r="K496"/>
  <c r="X495"/>
  <c r="L495"/>
  <c r="K495"/>
  <c r="X494"/>
  <c r="L494"/>
  <c r="K494"/>
  <c r="X493"/>
  <c r="L493"/>
  <c r="K493"/>
  <c r="X492"/>
  <c r="L492"/>
  <c r="K492"/>
  <c r="X491"/>
  <c r="L491"/>
  <c r="K491"/>
  <c r="X490"/>
  <c r="L490"/>
  <c r="K490"/>
  <c r="X489"/>
  <c r="L489"/>
  <c r="K489"/>
  <c r="X488"/>
  <c r="L488"/>
  <c r="K488"/>
  <c r="X487"/>
  <c r="L487"/>
  <c r="K487"/>
  <c r="X486"/>
  <c r="L486"/>
  <c r="K486"/>
  <c r="X485"/>
  <c r="L485"/>
  <c r="K485"/>
  <c r="X484"/>
  <c r="L484"/>
  <c r="K484"/>
  <c r="X483"/>
  <c r="L483"/>
  <c r="K483"/>
  <c r="X482"/>
  <c r="L482"/>
  <c r="K482"/>
  <c r="X481"/>
  <c r="L481"/>
  <c r="K481"/>
  <c r="X480"/>
  <c r="L480"/>
  <c r="K480"/>
  <c r="X479"/>
  <c r="L479"/>
  <c r="K479"/>
  <c r="X478"/>
  <c r="L478"/>
  <c r="K478"/>
  <c r="X477"/>
  <c r="L477"/>
  <c r="K477"/>
  <c r="X476"/>
  <c r="L476"/>
  <c r="K476"/>
  <c r="X475"/>
  <c r="L475"/>
  <c r="K475"/>
  <c r="X474"/>
  <c r="L474"/>
  <c r="K474"/>
  <c r="X473"/>
  <c r="L473"/>
  <c r="K473"/>
  <c r="X472"/>
  <c r="L472"/>
  <c r="K472"/>
  <c r="X471"/>
  <c r="L471"/>
  <c r="K471"/>
  <c r="X470"/>
  <c r="L470"/>
  <c r="K470"/>
  <c r="X469"/>
  <c r="L469"/>
  <c r="K469"/>
  <c r="X468"/>
  <c r="L468"/>
  <c r="K468"/>
  <c r="X467"/>
  <c r="L467"/>
  <c r="K467"/>
  <c r="X466"/>
  <c r="L466"/>
  <c r="K466"/>
  <c r="X465"/>
  <c r="L465"/>
  <c r="K465"/>
  <c r="X464"/>
  <c r="L464"/>
  <c r="K464"/>
  <c r="X463"/>
  <c r="L463"/>
  <c r="K463"/>
  <c r="X462"/>
  <c r="L462"/>
  <c r="K462"/>
  <c r="X461"/>
  <c r="L461"/>
  <c r="K461"/>
  <c r="X460"/>
  <c r="L460"/>
  <c r="K460"/>
  <c r="X459"/>
  <c r="L459"/>
  <c r="K459"/>
  <c r="X458"/>
  <c r="L458"/>
  <c r="K458"/>
  <c r="X457"/>
  <c r="L457"/>
  <c r="K457"/>
  <c r="X456"/>
  <c r="L456"/>
  <c r="K456"/>
  <c r="X455"/>
  <c r="L455"/>
  <c r="K455"/>
  <c r="X454"/>
  <c r="L454"/>
  <c r="K454"/>
  <c r="X453"/>
  <c r="L453"/>
  <c r="K453"/>
  <c r="X452"/>
  <c r="L452"/>
  <c r="K452"/>
  <c r="X451"/>
  <c r="L451"/>
  <c r="K451"/>
  <c r="X450"/>
  <c r="L450"/>
  <c r="K450"/>
  <c r="X449"/>
  <c r="L449"/>
  <c r="K449"/>
  <c r="X448"/>
  <c r="L448"/>
  <c r="K448"/>
  <c r="X447"/>
  <c r="L447"/>
  <c r="K447"/>
  <c r="X446"/>
  <c r="L446"/>
  <c r="K446"/>
  <c r="X445"/>
  <c r="L445"/>
  <c r="K445"/>
  <c r="X444"/>
  <c r="L444"/>
  <c r="K444"/>
  <c r="X443"/>
  <c r="L443"/>
  <c r="K443"/>
  <c r="X442"/>
  <c r="L442"/>
  <c r="K442"/>
  <c r="X441"/>
  <c r="L441"/>
  <c r="K441"/>
  <c r="X440"/>
  <c r="L440"/>
  <c r="K440"/>
  <c r="X439"/>
  <c r="L439"/>
  <c r="K439"/>
  <c r="X438"/>
  <c r="L438"/>
  <c r="K438"/>
  <c r="X437"/>
  <c r="L437"/>
  <c r="K437"/>
  <c r="X436"/>
  <c r="L436"/>
  <c r="K436"/>
  <c r="X435"/>
  <c r="L435"/>
  <c r="K435"/>
  <c r="X434"/>
  <c r="L434"/>
  <c r="K434"/>
  <c r="X433"/>
  <c r="L433"/>
  <c r="K433"/>
  <c r="X432"/>
  <c r="L432"/>
  <c r="K432"/>
  <c r="X431"/>
  <c r="L431"/>
  <c r="K431"/>
  <c r="X430"/>
  <c r="L430"/>
  <c r="K430"/>
  <c r="X429"/>
  <c r="L429"/>
  <c r="K429"/>
  <c r="X428"/>
  <c r="L428"/>
  <c r="K428"/>
  <c r="X427"/>
  <c r="L427"/>
  <c r="K427"/>
  <c r="X426"/>
  <c r="L426"/>
  <c r="K426"/>
  <c r="X425"/>
  <c r="L425"/>
  <c r="K425"/>
  <c r="X424"/>
  <c r="L424"/>
  <c r="K424"/>
  <c r="X423"/>
  <c r="L423"/>
  <c r="K423"/>
  <c r="X422"/>
  <c r="L422"/>
  <c r="K422"/>
  <c r="X421"/>
  <c r="L421"/>
  <c r="K421"/>
  <c r="X420"/>
  <c r="L420"/>
  <c r="K420"/>
  <c r="X419"/>
  <c r="L419"/>
  <c r="K419"/>
  <c r="X418"/>
  <c r="L418"/>
  <c r="K418"/>
  <c r="X417"/>
  <c r="L417"/>
  <c r="K417"/>
  <c r="X416"/>
  <c r="L416"/>
  <c r="K416"/>
  <c r="X415"/>
  <c r="L415"/>
  <c r="K415"/>
  <c r="X414"/>
  <c r="L414"/>
  <c r="K414"/>
  <c r="X413"/>
  <c r="L413"/>
  <c r="K413"/>
  <c r="X412"/>
  <c r="L412"/>
  <c r="K412"/>
  <c r="X411"/>
  <c r="L411"/>
  <c r="K411"/>
  <c r="X410"/>
  <c r="L410"/>
  <c r="K410"/>
  <c r="X409"/>
  <c r="L409"/>
  <c r="K409"/>
  <c r="X408"/>
  <c r="L408"/>
  <c r="K408"/>
  <c r="X407"/>
  <c r="L407"/>
  <c r="K407"/>
  <c r="X406"/>
  <c r="L406"/>
  <c r="K406"/>
  <c r="X405"/>
  <c r="L405"/>
  <c r="K405"/>
  <c r="X404"/>
  <c r="L404"/>
  <c r="K404"/>
  <c r="X403"/>
  <c r="L403"/>
  <c r="K403"/>
  <c r="X402"/>
  <c r="L402"/>
  <c r="K402"/>
  <c r="X401"/>
  <c r="L401"/>
  <c r="K401"/>
  <c r="X400"/>
  <c r="L400"/>
  <c r="K400"/>
  <c r="X399"/>
  <c r="L399"/>
  <c r="K399"/>
  <c r="X398"/>
  <c r="L398"/>
  <c r="K398"/>
  <c r="X397"/>
  <c r="L397"/>
  <c r="K397"/>
  <c r="X396"/>
  <c r="L396"/>
  <c r="K396"/>
  <c r="X395"/>
  <c r="L395"/>
  <c r="K395"/>
  <c r="X394"/>
  <c r="L394"/>
  <c r="K394"/>
  <c r="X393"/>
  <c r="L393"/>
  <c r="K393"/>
  <c r="X392"/>
  <c r="L392"/>
  <c r="K392"/>
  <c r="X391"/>
  <c r="L391"/>
  <c r="K391"/>
  <c r="X390"/>
  <c r="L390"/>
  <c r="K390"/>
  <c r="X389"/>
  <c r="L389"/>
  <c r="K389"/>
  <c r="X388"/>
  <c r="L388"/>
  <c r="K388"/>
  <c r="X387"/>
  <c r="L387"/>
  <c r="K387"/>
  <c r="X386"/>
  <c r="L386"/>
  <c r="K386"/>
  <c r="X385"/>
  <c r="L385"/>
  <c r="K385"/>
  <c r="X384"/>
  <c r="L384"/>
  <c r="K384"/>
  <c r="X383"/>
  <c r="L383"/>
  <c r="K383"/>
  <c r="X382"/>
  <c r="L382"/>
  <c r="K382"/>
  <c r="X381"/>
  <c r="L381"/>
  <c r="K381"/>
  <c r="X380"/>
  <c r="L380"/>
  <c r="K380"/>
  <c r="X379"/>
  <c r="L379"/>
  <c r="K379"/>
  <c r="X378"/>
  <c r="L378"/>
  <c r="K378"/>
  <c r="X377"/>
  <c r="L377"/>
  <c r="K377"/>
  <c r="X376"/>
  <c r="L376"/>
  <c r="K376"/>
  <c r="X375"/>
  <c r="L375"/>
  <c r="K375"/>
  <c r="X374"/>
  <c r="L374"/>
  <c r="K374"/>
  <c r="X373"/>
  <c r="L373"/>
  <c r="K373"/>
  <c r="X372"/>
  <c r="L372"/>
  <c r="K372"/>
  <c r="X371"/>
  <c r="L371"/>
  <c r="K371"/>
  <c r="X370"/>
  <c r="L370"/>
  <c r="K370"/>
  <c r="X369"/>
  <c r="L369"/>
  <c r="K369"/>
  <c r="X368"/>
  <c r="L368"/>
  <c r="K368"/>
  <c r="X367"/>
  <c r="L367"/>
  <c r="K367"/>
  <c r="X366"/>
  <c r="L366"/>
  <c r="K366"/>
  <c r="X365"/>
  <c r="L365"/>
  <c r="K365"/>
  <c r="X364"/>
  <c r="L364"/>
  <c r="K364"/>
  <c r="X363"/>
  <c r="L363"/>
  <c r="K363"/>
  <c r="X362"/>
  <c r="L362"/>
  <c r="K362"/>
  <c r="X361"/>
  <c r="L361"/>
  <c r="K361"/>
  <c r="X360"/>
  <c r="L360"/>
  <c r="K360"/>
  <c r="X359"/>
  <c r="L359"/>
  <c r="K359"/>
  <c r="X358"/>
  <c r="L358"/>
  <c r="K358"/>
  <c r="X357"/>
  <c r="L357"/>
  <c r="K357"/>
  <c r="X356"/>
  <c r="L356"/>
  <c r="K356"/>
  <c r="X355"/>
  <c r="L355"/>
  <c r="K355"/>
  <c r="X354"/>
  <c r="L354"/>
  <c r="K354"/>
  <c r="X353"/>
  <c r="L353"/>
  <c r="K353"/>
  <c r="X352"/>
  <c r="L352"/>
  <c r="K352"/>
  <c r="X351"/>
  <c r="L351"/>
  <c r="K351"/>
  <c r="X350"/>
  <c r="L350"/>
  <c r="K350"/>
  <c r="X349"/>
  <c r="L349"/>
  <c r="K349"/>
  <c r="X348"/>
  <c r="L348"/>
  <c r="K348"/>
  <c r="X347"/>
  <c r="L347"/>
  <c r="K347"/>
  <c r="X346"/>
  <c r="L346"/>
  <c r="K346"/>
  <c r="X345"/>
  <c r="L345"/>
  <c r="K345"/>
  <c r="X344"/>
  <c r="L344"/>
  <c r="K344"/>
  <c r="X343"/>
  <c r="L343"/>
  <c r="K343"/>
  <c r="X342"/>
  <c r="L342"/>
  <c r="K342"/>
  <c r="X341"/>
  <c r="L341"/>
  <c r="K341"/>
  <c r="X340"/>
  <c r="L340"/>
  <c r="K340"/>
  <c r="X339"/>
  <c r="L339"/>
  <c r="K339"/>
  <c r="X338"/>
  <c r="L338"/>
  <c r="K338"/>
  <c r="X337"/>
  <c r="L337"/>
  <c r="K337"/>
  <c r="X336"/>
  <c r="L336"/>
  <c r="K336"/>
  <c r="X335"/>
  <c r="L335"/>
  <c r="K335"/>
  <c r="X334"/>
  <c r="L334"/>
  <c r="K334"/>
  <c r="X333"/>
  <c r="L333"/>
  <c r="K333"/>
  <c r="X332"/>
  <c r="L332"/>
  <c r="K332"/>
  <c r="X331"/>
  <c r="L331"/>
  <c r="K331"/>
  <c r="X330"/>
  <c r="L330"/>
  <c r="K330"/>
  <c r="X329"/>
  <c r="L329"/>
  <c r="K329"/>
  <c r="X328"/>
  <c r="L328"/>
  <c r="K328"/>
  <c r="X327"/>
  <c r="L327"/>
  <c r="K327"/>
  <c r="X326"/>
  <c r="L326"/>
  <c r="K326"/>
  <c r="X325"/>
  <c r="L325"/>
  <c r="K325"/>
  <c r="X324"/>
  <c r="L324"/>
  <c r="K324"/>
  <c r="X323"/>
  <c r="L323"/>
  <c r="K323"/>
  <c r="X322"/>
  <c r="L322"/>
  <c r="K322"/>
  <c r="X321"/>
  <c r="L321"/>
  <c r="K321"/>
  <c r="X320"/>
  <c r="L320"/>
  <c r="K320"/>
  <c r="X319"/>
  <c r="L319"/>
  <c r="K319"/>
  <c r="X318"/>
  <c r="L318"/>
  <c r="K318"/>
  <c r="X317"/>
  <c r="L317"/>
  <c r="K317"/>
  <c r="X316"/>
  <c r="L316"/>
  <c r="K316"/>
  <c r="X315"/>
  <c r="L315"/>
  <c r="K315"/>
  <c r="X314"/>
  <c r="L314"/>
  <c r="K314"/>
  <c r="X313"/>
  <c r="L313"/>
  <c r="K313"/>
  <c r="X312"/>
  <c r="L312"/>
  <c r="K312"/>
  <c r="X311"/>
  <c r="L311"/>
  <c r="K311"/>
  <c r="X310"/>
  <c r="L310"/>
  <c r="K310"/>
  <c r="X309"/>
  <c r="L309"/>
  <c r="K309"/>
  <c r="X308"/>
  <c r="L308"/>
  <c r="K308"/>
  <c r="X307"/>
  <c r="L307"/>
  <c r="K307"/>
  <c r="X306"/>
  <c r="L306"/>
  <c r="K306"/>
  <c r="X305"/>
  <c r="L305"/>
  <c r="K305"/>
  <c r="X304"/>
  <c r="L304"/>
  <c r="K304"/>
  <c r="X303"/>
  <c r="L303"/>
  <c r="K303"/>
  <c r="X302"/>
  <c r="L302"/>
  <c r="K302"/>
  <c r="X301"/>
  <c r="L301"/>
  <c r="K301"/>
  <c r="X300"/>
  <c r="L300"/>
  <c r="K300"/>
  <c r="X299"/>
  <c r="L299"/>
  <c r="K299"/>
  <c r="X298"/>
  <c r="L298"/>
  <c r="K298"/>
  <c r="X297"/>
  <c r="L297"/>
  <c r="K297"/>
  <c r="X296"/>
  <c r="L296"/>
  <c r="K296"/>
  <c r="X295"/>
  <c r="L295"/>
  <c r="K295"/>
  <c r="X294"/>
  <c r="L294"/>
  <c r="K294"/>
  <c r="X293"/>
  <c r="L293"/>
  <c r="K293"/>
  <c r="X292"/>
  <c r="L292"/>
  <c r="K292"/>
  <c r="X291"/>
  <c r="L291"/>
  <c r="K291"/>
  <c r="X290"/>
  <c r="L290"/>
  <c r="K290"/>
  <c r="X289"/>
  <c r="L289"/>
  <c r="K289"/>
  <c r="X288"/>
  <c r="L288"/>
  <c r="K288"/>
  <c r="X287"/>
  <c r="L287"/>
  <c r="K287"/>
  <c r="X286"/>
  <c r="L286"/>
  <c r="K286"/>
  <c r="X285"/>
  <c r="L285"/>
  <c r="K285"/>
  <c r="X284"/>
  <c r="L284"/>
  <c r="K284"/>
  <c r="X283"/>
  <c r="L283"/>
  <c r="K283"/>
  <c r="X282"/>
  <c r="L282"/>
  <c r="K282"/>
  <c r="X281"/>
  <c r="L281"/>
  <c r="K281"/>
  <c r="X280"/>
  <c r="L280"/>
  <c r="K280"/>
  <c r="X279"/>
  <c r="L279"/>
  <c r="K279"/>
  <c r="X278"/>
  <c r="L278"/>
  <c r="K278"/>
  <c r="X277"/>
  <c r="L277"/>
  <c r="K277"/>
  <c r="X276"/>
  <c r="L276"/>
  <c r="K276"/>
  <c r="X275"/>
  <c r="L275"/>
  <c r="K275"/>
  <c r="X274"/>
  <c r="L274"/>
  <c r="K274"/>
  <c r="X273"/>
  <c r="L273"/>
  <c r="K273"/>
  <c r="X272"/>
  <c r="L272"/>
  <c r="K272"/>
  <c r="X271"/>
  <c r="L271"/>
  <c r="K271"/>
  <c r="X270"/>
  <c r="L270"/>
  <c r="K270"/>
  <c r="X269"/>
  <c r="L269"/>
  <c r="K269"/>
  <c r="X268"/>
  <c r="L268"/>
  <c r="K268"/>
  <c r="X267"/>
  <c r="L267"/>
  <c r="K267"/>
  <c r="X266"/>
  <c r="L266"/>
  <c r="K266"/>
  <c r="X265"/>
  <c r="L265"/>
  <c r="K265"/>
  <c r="X264"/>
  <c r="L264"/>
  <c r="K264"/>
  <c r="X263"/>
  <c r="L263"/>
  <c r="K263"/>
  <c r="X262"/>
  <c r="L262"/>
  <c r="K262"/>
  <c r="X261"/>
  <c r="L261"/>
  <c r="K261"/>
  <c r="X260"/>
  <c r="L260"/>
  <c r="K260"/>
  <c r="X259"/>
  <c r="L259"/>
  <c r="K259"/>
  <c r="X258"/>
  <c r="L258"/>
  <c r="K258"/>
  <c r="X257"/>
  <c r="L257"/>
  <c r="K257"/>
  <c r="X256"/>
  <c r="L256"/>
  <c r="K256"/>
  <c r="X255"/>
  <c r="L255"/>
  <c r="K255"/>
  <c r="X254"/>
  <c r="L254"/>
  <c r="K254"/>
  <c r="X253"/>
  <c r="L253"/>
  <c r="K253"/>
  <c r="X252"/>
  <c r="L252"/>
  <c r="K252"/>
  <c r="X251"/>
  <c r="L251"/>
  <c r="K251"/>
  <c r="X250"/>
  <c r="L250"/>
  <c r="K250"/>
  <c r="X249"/>
  <c r="L249"/>
  <c r="K249"/>
  <c r="X248"/>
  <c r="L248"/>
  <c r="K248"/>
  <c r="X247"/>
  <c r="L247"/>
  <c r="K247"/>
  <c r="X246"/>
  <c r="L246"/>
  <c r="K246"/>
  <c r="X245"/>
  <c r="L245"/>
  <c r="K245"/>
  <c r="X244"/>
  <c r="L244"/>
  <c r="K244"/>
  <c r="X243"/>
  <c r="L243"/>
  <c r="K243"/>
  <c r="X242"/>
  <c r="L242"/>
  <c r="K242"/>
  <c r="X241"/>
  <c r="L241"/>
  <c r="K241"/>
  <c r="X240"/>
  <c r="L240"/>
  <c r="K240"/>
  <c r="X239"/>
  <c r="L239"/>
  <c r="K239"/>
  <c r="X238"/>
  <c r="L238"/>
  <c r="K238"/>
  <c r="X237"/>
  <c r="L237"/>
  <c r="K237"/>
  <c r="X236"/>
  <c r="L236"/>
  <c r="K236"/>
  <c r="X235"/>
  <c r="L235"/>
  <c r="K235"/>
  <c r="X234"/>
  <c r="L234"/>
  <c r="K234"/>
  <c r="X233"/>
  <c r="L233"/>
  <c r="K233"/>
  <c r="X232"/>
  <c r="L232"/>
  <c r="K232"/>
  <c r="X231"/>
  <c r="L231"/>
  <c r="K231"/>
  <c r="X230"/>
  <c r="L230"/>
  <c r="K230"/>
  <c r="X229"/>
  <c r="L229"/>
  <c r="K229"/>
  <c r="X228"/>
  <c r="L228"/>
  <c r="K228"/>
  <c r="X227"/>
  <c r="L227"/>
  <c r="K227"/>
  <c r="X226"/>
  <c r="L226"/>
  <c r="K226"/>
  <c r="X225"/>
  <c r="L225"/>
  <c r="K225"/>
  <c r="X224"/>
  <c r="L224"/>
  <c r="K224"/>
  <c r="X223"/>
  <c r="L223"/>
  <c r="K223"/>
  <c r="X222"/>
  <c r="L222"/>
  <c r="K222"/>
  <c r="X221"/>
  <c r="L221"/>
  <c r="K221"/>
  <c r="X220"/>
  <c r="L220"/>
  <c r="K220"/>
  <c r="X219"/>
  <c r="L219"/>
  <c r="K219"/>
  <c r="X218"/>
  <c r="L218"/>
  <c r="K218"/>
  <c r="X217"/>
  <c r="L217"/>
  <c r="K217"/>
  <c r="X216"/>
  <c r="L216"/>
  <c r="K216"/>
  <c r="X215"/>
  <c r="L215"/>
  <c r="K215"/>
  <c r="X214"/>
  <c r="L214"/>
  <c r="K214"/>
  <c r="X213"/>
  <c r="L213"/>
  <c r="K213"/>
  <c r="X212"/>
  <c r="L212"/>
  <c r="K212"/>
  <c r="X211"/>
  <c r="L211"/>
  <c r="K211"/>
  <c r="X210"/>
  <c r="L210"/>
  <c r="K210"/>
  <c r="X209"/>
  <c r="L209"/>
  <c r="K209"/>
  <c r="X208"/>
  <c r="L208"/>
  <c r="K208"/>
  <c r="X207"/>
  <c r="L207"/>
  <c r="K207"/>
  <c r="X206"/>
  <c r="L206"/>
  <c r="K206"/>
  <c r="X205"/>
  <c r="L205"/>
  <c r="K205"/>
  <c r="X204"/>
  <c r="L204"/>
  <c r="K204"/>
  <c r="X203"/>
  <c r="L203"/>
  <c r="K203"/>
  <c r="X202"/>
  <c r="L202"/>
  <c r="K202"/>
  <c r="X201"/>
  <c r="L201"/>
  <c r="K201"/>
  <c r="X200"/>
  <c r="L200"/>
  <c r="K200"/>
  <c r="X199"/>
  <c r="L199"/>
  <c r="K199"/>
  <c r="X198"/>
  <c r="L198"/>
  <c r="K198"/>
  <c r="X197"/>
  <c r="L197"/>
  <c r="K197"/>
  <c r="X196"/>
  <c r="L196"/>
  <c r="K196"/>
  <c r="X195"/>
  <c r="L195"/>
  <c r="K195"/>
  <c r="X194"/>
  <c r="L194"/>
  <c r="K194"/>
  <c r="X193"/>
  <c r="L193"/>
  <c r="K193"/>
  <c r="X192"/>
  <c r="L192"/>
  <c r="K192"/>
  <c r="X191"/>
  <c r="L191"/>
  <c r="K191"/>
  <c r="X190"/>
  <c r="L190"/>
  <c r="K190"/>
  <c r="X189"/>
  <c r="L189"/>
  <c r="K189"/>
  <c r="X188"/>
  <c r="L188"/>
  <c r="K188"/>
  <c r="X187"/>
  <c r="L187"/>
  <c r="K187"/>
  <c r="X186"/>
  <c r="L186"/>
  <c r="K186"/>
  <c r="X185"/>
  <c r="L185"/>
  <c r="K185"/>
  <c r="X184"/>
  <c r="L184"/>
  <c r="K184"/>
  <c r="X183"/>
  <c r="L183"/>
  <c r="K183"/>
  <c r="X182"/>
  <c r="L182"/>
  <c r="K182"/>
  <c r="X181"/>
  <c r="L181"/>
  <c r="K181"/>
  <c r="X180"/>
  <c r="L180"/>
  <c r="K180"/>
  <c r="X179"/>
  <c r="L179"/>
  <c r="K179"/>
  <c r="X178"/>
  <c r="L178"/>
  <c r="K178"/>
  <c r="X177"/>
  <c r="L177"/>
  <c r="K177"/>
  <c r="X176"/>
  <c r="L176"/>
  <c r="K176"/>
  <c r="X175"/>
  <c r="L175"/>
  <c r="K175"/>
  <c r="X174"/>
  <c r="L174"/>
  <c r="K174"/>
  <c r="X173"/>
  <c r="L173"/>
  <c r="K173"/>
  <c r="X172"/>
  <c r="L172"/>
  <c r="K172"/>
  <c r="X171"/>
  <c r="L171"/>
  <c r="K171"/>
  <c r="X170"/>
  <c r="L170"/>
  <c r="K170"/>
  <c r="X169"/>
  <c r="L169"/>
  <c r="K169"/>
  <c r="X168"/>
  <c r="L168"/>
  <c r="K168"/>
  <c r="X167"/>
  <c r="L167"/>
  <c r="K167"/>
  <c r="X166"/>
  <c r="L166"/>
  <c r="K166"/>
  <c r="X165"/>
  <c r="L165"/>
  <c r="K165"/>
  <c r="X164"/>
  <c r="L164"/>
  <c r="K164"/>
  <c r="X163"/>
  <c r="L163"/>
  <c r="K163"/>
  <c r="X162"/>
  <c r="L162"/>
  <c r="K162"/>
  <c r="X161"/>
  <c r="L161"/>
  <c r="K161"/>
  <c r="X160"/>
  <c r="L160"/>
  <c r="K160"/>
  <c r="X159"/>
  <c r="L159"/>
  <c r="K159"/>
  <c r="X158"/>
  <c r="L158"/>
  <c r="K158"/>
  <c r="X157"/>
  <c r="L157"/>
  <c r="K157"/>
  <c r="X156"/>
  <c r="L156"/>
  <c r="K156"/>
  <c r="X155"/>
  <c r="L155"/>
  <c r="K155"/>
  <c r="X154"/>
  <c r="L154"/>
  <c r="K154"/>
  <c r="X153"/>
  <c r="L153"/>
  <c r="K153"/>
  <c r="X152"/>
  <c r="L152"/>
  <c r="K152"/>
  <c r="X151"/>
  <c r="L151"/>
  <c r="K151"/>
  <c r="X150"/>
  <c r="L150"/>
  <c r="K150"/>
  <c r="X149"/>
  <c r="L149"/>
  <c r="K149"/>
  <c r="X148"/>
  <c r="L148"/>
  <c r="K148"/>
  <c r="X147"/>
  <c r="L147"/>
  <c r="K147"/>
  <c r="X146"/>
  <c r="L146"/>
  <c r="K146"/>
  <c r="X145"/>
  <c r="L145"/>
  <c r="K145"/>
  <c r="X144"/>
  <c r="L144"/>
  <c r="K144"/>
  <c r="X143"/>
  <c r="L143"/>
  <c r="K143"/>
  <c r="X142"/>
  <c r="L142"/>
  <c r="K142"/>
  <c r="X141"/>
  <c r="L141"/>
  <c r="K141"/>
  <c r="X140"/>
  <c r="L140"/>
  <c r="K140"/>
  <c r="X139"/>
  <c r="L139"/>
  <c r="K139"/>
  <c r="X138"/>
  <c r="L138"/>
  <c r="K138"/>
  <c r="X137"/>
  <c r="L137"/>
  <c r="K137"/>
  <c r="X136"/>
  <c r="L136"/>
  <c r="K136"/>
  <c r="X135"/>
  <c r="L135"/>
  <c r="K135"/>
  <c r="X134"/>
  <c r="L134"/>
  <c r="K134"/>
  <c r="X133"/>
  <c r="L133"/>
  <c r="K133"/>
  <c r="X132"/>
  <c r="L132"/>
  <c r="K132"/>
  <c r="X131"/>
  <c r="L131"/>
  <c r="K131"/>
  <c r="X130"/>
  <c r="L130"/>
  <c r="K130"/>
  <c r="X129"/>
  <c r="L129"/>
  <c r="K129"/>
  <c r="X128"/>
  <c r="L128"/>
  <c r="K128"/>
  <c r="X127"/>
  <c r="L127"/>
  <c r="K127"/>
  <c r="X126"/>
  <c r="L126"/>
  <c r="K126"/>
  <c r="X125"/>
  <c r="L125"/>
  <c r="K125"/>
  <c r="X124"/>
  <c r="L124"/>
  <c r="K124"/>
  <c r="X123"/>
  <c r="L123"/>
  <c r="K123"/>
  <c r="X122"/>
  <c r="L122"/>
  <c r="K122"/>
  <c r="X121"/>
  <c r="L121"/>
  <c r="K121"/>
  <c r="X120"/>
  <c r="L120"/>
  <c r="K120"/>
  <c r="X119"/>
  <c r="L119"/>
  <c r="K119"/>
  <c r="X118"/>
  <c r="L118"/>
  <c r="K118"/>
  <c r="X117"/>
  <c r="L117"/>
  <c r="K117"/>
  <c r="X116"/>
  <c r="L116"/>
  <c r="K116"/>
  <c r="X115"/>
  <c r="L115"/>
  <c r="K115"/>
  <c r="X114"/>
  <c r="L114"/>
  <c r="K114"/>
  <c r="X113"/>
  <c r="L113"/>
  <c r="K113"/>
  <c r="X112"/>
  <c r="L112"/>
  <c r="K112"/>
  <c r="X111"/>
  <c r="L111"/>
  <c r="K111"/>
  <c r="X110"/>
  <c r="L110"/>
  <c r="K110"/>
  <c r="X109"/>
  <c r="L109"/>
  <c r="K109"/>
  <c r="X108"/>
  <c r="L108"/>
  <c r="K108"/>
  <c r="X107"/>
  <c r="L107"/>
  <c r="K107"/>
  <c r="X106"/>
  <c r="L106"/>
  <c r="K106"/>
  <c r="X105"/>
  <c r="L105"/>
  <c r="K105"/>
  <c r="X104"/>
  <c r="L104"/>
  <c r="K104"/>
  <c r="X103"/>
  <c r="L103"/>
  <c r="K103"/>
  <c r="X102"/>
  <c r="L102"/>
  <c r="K102"/>
  <c r="X101"/>
  <c r="L101"/>
  <c r="K101"/>
  <c r="X100"/>
  <c r="L100"/>
  <c r="K100"/>
  <c r="X99"/>
  <c r="L99"/>
  <c r="K99"/>
  <c r="X98"/>
  <c r="L98"/>
  <c r="K98"/>
  <c r="X97"/>
  <c r="L97"/>
  <c r="K97"/>
  <c r="X96"/>
  <c r="L96"/>
  <c r="K96"/>
  <c r="X95"/>
  <c r="L95"/>
  <c r="K95"/>
  <c r="X94"/>
  <c r="L94"/>
  <c r="K94"/>
  <c r="X93"/>
  <c r="L93"/>
  <c r="K93"/>
  <c r="X92"/>
  <c r="L92"/>
  <c r="K92"/>
  <c r="X91"/>
  <c r="L91"/>
  <c r="K91"/>
  <c r="X90"/>
  <c r="L90"/>
  <c r="K90"/>
  <c r="X89"/>
  <c r="L89"/>
  <c r="K89"/>
  <c r="X88"/>
  <c r="L88"/>
  <c r="K88"/>
  <c r="X87"/>
  <c r="L87"/>
  <c r="K87"/>
  <c r="X86"/>
  <c r="L86"/>
  <c r="K86"/>
  <c r="X85"/>
  <c r="L85"/>
  <c r="K85"/>
  <c r="X84"/>
  <c r="L84"/>
  <c r="K84"/>
  <c r="X83"/>
  <c r="L83"/>
  <c r="K83"/>
  <c r="X82"/>
  <c r="L82"/>
  <c r="K82"/>
  <c r="X81"/>
  <c r="L81"/>
  <c r="K81"/>
  <c r="X80"/>
  <c r="L80"/>
  <c r="K80"/>
  <c r="X79"/>
  <c r="L79"/>
  <c r="K79"/>
  <c r="X78"/>
  <c r="L78"/>
  <c r="K78"/>
  <c r="X77"/>
  <c r="L77"/>
  <c r="K77"/>
  <c r="X76"/>
  <c r="L76"/>
  <c r="K76"/>
  <c r="X75"/>
  <c r="L75"/>
  <c r="K75"/>
  <c r="X74"/>
  <c r="L74"/>
  <c r="K74"/>
  <c r="X73"/>
  <c r="L73"/>
  <c r="K73"/>
  <c r="X72"/>
  <c r="L72"/>
  <c r="K72"/>
  <c r="X71"/>
  <c r="L71"/>
  <c r="K71"/>
  <c r="X70"/>
  <c r="L70"/>
  <c r="K70"/>
  <c r="X69"/>
  <c r="L69"/>
  <c r="K69"/>
  <c r="X68"/>
  <c r="L68"/>
  <c r="K68"/>
  <c r="X67"/>
  <c r="L67"/>
  <c r="K67"/>
  <c r="X66"/>
  <c r="L66"/>
  <c r="K66"/>
  <c r="X65"/>
  <c r="L65"/>
  <c r="K65"/>
  <c r="X64"/>
  <c r="L64"/>
  <c r="K64"/>
  <c r="X63"/>
  <c r="L63"/>
  <c r="K63"/>
  <c r="X62"/>
  <c r="L62"/>
  <c r="K62"/>
  <c r="X61"/>
  <c r="L61"/>
  <c r="K61"/>
  <c r="X60"/>
  <c r="L60"/>
  <c r="K60"/>
  <c r="X59"/>
  <c r="L59"/>
  <c r="K59"/>
  <c r="X58"/>
  <c r="L58"/>
  <c r="K58"/>
  <c r="X57"/>
  <c r="L57"/>
  <c r="K57"/>
  <c r="X56"/>
  <c r="L56"/>
  <c r="K56"/>
  <c r="X55"/>
  <c r="L55"/>
  <c r="K55"/>
  <c r="X54"/>
  <c r="L54"/>
  <c r="K54"/>
  <c r="X53"/>
  <c r="L53"/>
  <c r="K53"/>
  <c r="X52"/>
  <c r="L52"/>
  <c r="K52"/>
  <c r="X51"/>
  <c r="L51"/>
  <c r="K51"/>
  <c r="X50"/>
  <c r="L50"/>
  <c r="K50"/>
  <c r="X49"/>
  <c r="L49"/>
  <c r="K49"/>
  <c r="X48"/>
  <c r="L48"/>
  <c r="K48"/>
  <c r="X47"/>
  <c r="O47"/>
  <c r="L47"/>
  <c r="K47"/>
  <c r="X46"/>
  <c r="O46"/>
  <c r="L46"/>
  <c r="K46"/>
  <c r="X45"/>
  <c r="O45"/>
  <c r="L45"/>
  <c r="K45"/>
  <c r="X44"/>
  <c r="O44"/>
  <c r="L44"/>
  <c r="K44"/>
  <c r="X43"/>
  <c r="O43"/>
  <c r="L43"/>
  <c r="K43"/>
  <c r="X42"/>
  <c r="O42"/>
  <c r="L42"/>
  <c r="K42"/>
  <c r="X41"/>
  <c r="O41"/>
  <c r="L41"/>
  <c r="K41"/>
  <c r="X40"/>
  <c r="O40"/>
  <c r="L40"/>
  <c r="K40"/>
  <c r="X39"/>
  <c r="O39"/>
  <c r="L39"/>
  <c r="K39"/>
  <c r="X38"/>
  <c r="O38"/>
  <c r="L38"/>
  <c r="K38"/>
  <c r="X37"/>
  <c r="O37"/>
  <c r="L37"/>
  <c r="K37"/>
  <c r="X36"/>
  <c r="O36"/>
  <c r="L36"/>
  <c r="K36"/>
  <c r="X35"/>
  <c r="O35"/>
  <c r="L35"/>
  <c r="K35"/>
  <c r="X34"/>
  <c r="O34"/>
  <c r="L34"/>
  <c r="K34"/>
  <c r="X33"/>
  <c r="O33"/>
  <c r="L33"/>
  <c r="K33"/>
  <c r="X32"/>
  <c r="O32"/>
  <c r="L32"/>
  <c r="K32"/>
  <c r="X31"/>
  <c r="O31"/>
  <c r="L31"/>
  <c r="K31"/>
  <c r="X30"/>
  <c r="O30"/>
  <c r="L30"/>
  <c r="K30"/>
  <c r="X29"/>
  <c r="O29"/>
  <c r="L29"/>
  <c r="K29"/>
  <c r="X28"/>
  <c r="O28"/>
  <c r="L28"/>
  <c r="K28"/>
  <c r="X27"/>
  <c r="O27"/>
  <c r="L27"/>
  <c r="K27"/>
  <c r="X26"/>
  <c r="O26"/>
  <c r="L26"/>
  <c r="K26"/>
  <c r="X25"/>
  <c r="O25"/>
  <c r="R47" s="1"/>
  <c r="L25"/>
  <c r="K25"/>
  <c r="X24"/>
  <c r="L24"/>
  <c r="K24"/>
  <c r="X23"/>
  <c r="L23"/>
  <c r="K23"/>
  <c r="X22"/>
  <c r="L22"/>
  <c r="K22"/>
  <c r="X21"/>
  <c r="L21"/>
  <c r="K21"/>
  <c r="X20"/>
  <c r="T20"/>
  <c r="S20"/>
  <c r="R20"/>
  <c r="Q20"/>
  <c r="P20"/>
  <c r="L20"/>
  <c r="K20"/>
  <c r="X19"/>
  <c r="L19"/>
  <c r="K19"/>
  <c r="X18"/>
  <c r="T18"/>
  <c r="L18"/>
  <c r="K18"/>
  <c r="X17"/>
  <c r="L17"/>
  <c r="K17"/>
  <c r="X16"/>
  <c r="T16"/>
  <c r="T19" s="1"/>
  <c r="S16"/>
  <c r="S19" s="1"/>
  <c r="R16"/>
  <c r="R19" s="1"/>
  <c r="Q16"/>
  <c r="Q19" s="1"/>
  <c r="P16"/>
  <c r="P19" s="1"/>
  <c r="L16"/>
  <c r="K16"/>
  <c r="X15"/>
  <c r="T15"/>
  <c r="S15"/>
  <c r="R15"/>
  <c r="Q15"/>
  <c r="P15"/>
  <c r="L15"/>
  <c r="K15"/>
  <c r="X14"/>
  <c r="T14"/>
  <c r="S14"/>
  <c r="R14"/>
  <c r="Q14"/>
  <c r="P14"/>
  <c r="L14"/>
  <c r="K14"/>
  <c r="X13"/>
  <c r="T13"/>
  <c r="S13"/>
  <c r="R13"/>
  <c r="Q13"/>
  <c r="P13"/>
  <c r="L13"/>
  <c r="K13"/>
  <c r="X12"/>
  <c r="T12"/>
  <c r="S12"/>
  <c r="R12"/>
  <c r="Q12"/>
  <c r="P12"/>
  <c r="L12"/>
  <c r="K12"/>
  <c r="X11"/>
  <c r="T11"/>
  <c r="S11"/>
  <c r="R11"/>
  <c r="Q11"/>
  <c r="P11"/>
  <c r="L11"/>
  <c r="K11"/>
  <c r="X10"/>
  <c r="L10"/>
  <c r="K10"/>
  <c r="P90" s="1"/>
  <c r="Q17" l="1"/>
  <c r="S17"/>
  <c r="P17"/>
  <c r="R17"/>
  <c r="T17"/>
  <c r="P24"/>
  <c r="R24"/>
  <c r="Q25"/>
  <c r="P26"/>
  <c r="R26"/>
  <c r="Q27"/>
  <c r="P28"/>
  <c r="R28"/>
  <c r="Q29"/>
  <c r="P30"/>
  <c r="R30"/>
  <c r="Q31"/>
  <c r="P32"/>
  <c r="R32"/>
  <c r="Q33"/>
  <c r="P34"/>
  <c r="R34"/>
  <c r="Q35"/>
  <c r="P36"/>
  <c r="R36"/>
  <c r="Q37"/>
  <c r="P38"/>
  <c r="R38"/>
  <c r="Q39"/>
  <c r="P40"/>
  <c r="R40"/>
  <c r="Q41"/>
  <c r="P42"/>
  <c r="R42"/>
  <c r="Q43"/>
  <c r="P44"/>
  <c r="R44"/>
  <c r="Q45"/>
  <c r="P46"/>
  <c r="R46"/>
  <c r="Q47"/>
  <c r="P54"/>
  <c r="R54"/>
  <c r="T54"/>
  <c r="P55"/>
  <c r="R55"/>
  <c r="T55"/>
  <c r="P56"/>
  <c r="R56"/>
  <c r="T56"/>
  <c r="P57"/>
  <c r="R57"/>
  <c r="T57"/>
  <c r="P58"/>
  <c r="R58"/>
  <c r="T58"/>
  <c r="P59"/>
  <c r="R59"/>
  <c r="T59"/>
  <c r="P60"/>
  <c r="R60"/>
  <c r="T60"/>
  <c r="P61"/>
  <c r="R61"/>
  <c r="T61"/>
  <c r="P62"/>
  <c r="R62"/>
  <c r="T62"/>
  <c r="P63"/>
  <c r="R63"/>
  <c r="T63"/>
  <c r="P64"/>
  <c r="R64"/>
  <c r="T64"/>
  <c r="P65"/>
  <c r="R65"/>
  <c r="T65"/>
  <c r="P66"/>
  <c r="R66"/>
  <c r="T66"/>
  <c r="P67"/>
  <c r="R67"/>
  <c r="T67"/>
  <c r="P68"/>
  <c r="R68"/>
  <c r="T68"/>
  <c r="P69"/>
  <c r="R69"/>
  <c r="T69"/>
  <c r="P70"/>
  <c r="R70"/>
  <c r="T70"/>
  <c r="P71"/>
  <c r="R71"/>
  <c r="T71"/>
  <c r="P72"/>
  <c r="R72"/>
  <c r="T72"/>
  <c r="P73"/>
  <c r="R73"/>
  <c r="T73"/>
  <c r="P74"/>
  <c r="R74"/>
  <c r="T74"/>
  <c r="P75"/>
  <c r="R75"/>
  <c r="T75"/>
  <c r="P76"/>
  <c r="R76"/>
  <c r="T76"/>
  <c r="P77"/>
  <c r="R77"/>
  <c r="T77"/>
  <c r="Q24"/>
  <c r="P25"/>
  <c r="R25"/>
  <c r="Q26"/>
  <c r="P27"/>
  <c r="R27"/>
  <c r="Q28"/>
  <c r="P29"/>
  <c r="R29"/>
  <c r="Q30"/>
  <c r="P31"/>
  <c r="R31"/>
  <c r="Q32"/>
  <c r="P33"/>
  <c r="R33"/>
  <c r="Q34"/>
  <c r="P35"/>
  <c r="R35"/>
  <c r="Q36"/>
  <c r="P37"/>
  <c r="R37"/>
  <c r="Q38"/>
  <c r="P39"/>
  <c r="R39"/>
  <c r="Q40"/>
  <c r="P41"/>
  <c r="R41"/>
  <c r="Q42"/>
  <c r="P43"/>
  <c r="R43"/>
  <c r="Q44"/>
  <c r="P45"/>
  <c r="R45"/>
  <c r="Q46"/>
  <c r="P47"/>
  <c r="O54"/>
  <c r="Q54"/>
  <c r="S54"/>
  <c r="U54"/>
  <c r="O55"/>
  <c r="Q55"/>
  <c r="S55"/>
  <c r="U55"/>
  <c r="O56"/>
  <c r="Q56"/>
  <c r="S56"/>
  <c r="U56"/>
  <c r="O57"/>
  <c r="Q57"/>
  <c r="S57"/>
  <c r="U57"/>
  <c r="O58"/>
  <c r="Q58"/>
  <c r="S58"/>
  <c r="U58"/>
  <c r="O59"/>
  <c r="Q59"/>
  <c r="S59"/>
  <c r="U59"/>
  <c r="O60"/>
  <c r="Q60"/>
  <c r="S60"/>
  <c r="U60"/>
  <c r="O61"/>
  <c r="Q61"/>
  <c r="S61"/>
  <c r="U61"/>
  <c r="O62"/>
  <c r="Q62"/>
  <c r="S62"/>
  <c r="U62"/>
  <c r="O63"/>
  <c r="Q63"/>
  <c r="S63"/>
  <c r="U63"/>
  <c r="O64"/>
  <c r="Q64"/>
  <c r="S64"/>
  <c r="U64"/>
  <c r="O65"/>
  <c r="Q65"/>
  <c r="S65"/>
  <c r="U65"/>
  <c r="O66"/>
  <c r="Q66"/>
  <c r="S66"/>
  <c r="U66"/>
  <c r="O67"/>
  <c r="Q67"/>
  <c r="S67"/>
  <c r="U67"/>
  <c r="O68"/>
  <c r="Q68"/>
  <c r="S68"/>
  <c r="U68"/>
  <c r="O69"/>
  <c r="Q69"/>
  <c r="S69"/>
  <c r="U69"/>
  <c r="O70"/>
  <c r="Q70"/>
  <c r="S70"/>
  <c r="U70"/>
  <c r="O71"/>
  <c r="Q71"/>
  <c r="S71"/>
  <c r="U71"/>
  <c r="O72"/>
  <c r="Q72"/>
  <c r="S72"/>
  <c r="U72"/>
  <c r="O73"/>
  <c r="Q73"/>
  <c r="S73"/>
  <c r="U73"/>
  <c r="O74"/>
  <c r="Q74"/>
  <c r="S74"/>
  <c r="U74"/>
  <c r="O75"/>
  <c r="Q75"/>
  <c r="S75"/>
  <c r="U75"/>
  <c r="O76"/>
  <c r="Q76"/>
  <c r="S76"/>
  <c r="U76"/>
  <c r="O77"/>
  <c r="Q77"/>
  <c r="S77"/>
  <c r="U77"/>
  <c r="P84"/>
  <c r="P85"/>
  <c r="P86"/>
  <c r="P87"/>
  <c r="P88"/>
  <c r="P89"/>
  <c r="T47" l="1"/>
  <c r="T45"/>
  <c r="T43"/>
  <c r="T41"/>
  <c r="T39"/>
  <c r="T37"/>
  <c r="T35"/>
  <c r="T33"/>
  <c r="T31"/>
  <c r="T29"/>
  <c r="T27"/>
  <c r="T25"/>
  <c r="T46"/>
  <c r="T44"/>
  <c r="T42"/>
  <c r="T40"/>
  <c r="T38"/>
  <c r="T36"/>
  <c r="T34"/>
  <c r="T32"/>
  <c r="T30"/>
  <c r="T28"/>
  <c r="T26"/>
  <c r="T24"/>
  <c r="S46"/>
  <c r="S44"/>
  <c r="S42"/>
  <c r="S40"/>
  <c r="S38"/>
  <c r="S36"/>
  <c r="S34"/>
  <c r="S32"/>
  <c r="S30"/>
  <c r="S28"/>
  <c r="S26"/>
  <c r="S24"/>
  <c r="S47"/>
  <c r="S45"/>
  <c r="S43"/>
  <c r="S41"/>
  <c r="S39"/>
  <c r="S37"/>
  <c r="S35"/>
  <c r="S33"/>
  <c r="S31"/>
  <c r="S29"/>
  <c r="S27"/>
  <c r="S25"/>
  <c r="J911" l="1"/>
  <c r="J910"/>
  <c r="J909"/>
  <c r="J908"/>
  <c r="J907"/>
  <c r="J906"/>
  <c r="J905"/>
  <c r="J904"/>
  <c r="J903"/>
  <c r="J902"/>
  <c r="J901"/>
  <c r="J900"/>
  <c r="J899"/>
  <c r="J898"/>
  <c r="J897"/>
  <c r="J896"/>
  <c r="J895"/>
  <c r="J894"/>
  <c r="J893"/>
  <c r="J892"/>
  <c r="J891"/>
  <c r="J890"/>
  <c r="J889"/>
  <c r="J888"/>
  <c r="J887"/>
  <c r="J886"/>
  <c r="J885"/>
  <c r="J884"/>
  <c r="J883"/>
  <c r="J882"/>
  <c r="J881"/>
  <c r="J880"/>
  <c r="J879"/>
  <c r="J878"/>
  <c r="J877"/>
  <c r="J876"/>
  <c r="J875"/>
  <c r="J874"/>
  <c r="J873"/>
  <c r="J872"/>
  <c r="J871"/>
  <c r="J870"/>
  <c r="J869"/>
  <c r="J868"/>
  <c r="J867"/>
  <c r="J866"/>
  <c r="J865"/>
  <c r="J864"/>
  <c r="J863"/>
  <c r="J862"/>
  <c r="J861"/>
  <c r="J860"/>
  <c r="J859"/>
  <c r="J858"/>
  <c r="J857"/>
  <c r="J856"/>
  <c r="J855"/>
  <c r="J854"/>
  <c r="J853"/>
  <c r="J852"/>
  <c r="J851"/>
  <c r="J850"/>
  <c r="J849"/>
  <c r="J848"/>
  <c r="J847"/>
  <c r="J846"/>
  <c r="J845"/>
  <c r="J844"/>
  <c r="J843"/>
  <c r="J842"/>
  <c r="J841"/>
  <c r="J840"/>
  <c r="J839"/>
  <c r="J838"/>
  <c r="J837"/>
  <c r="J836"/>
  <c r="J835"/>
  <c r="J834"/>
  <c r="J833"/>
  <c r="J832"/>
  <c r="J831"/>
  <c r="J830"/>
  <c r="J829"/>
  <c r="J828"/>
  <c r="J827"/>
  <c r="J826"/>
  <c r="J825"/>
  <c r="J824"/>
  <c r="J823"/>
  <c r="J822"/>
  <c r="J821"/>
  <c r="J820"/>
  <c r="J819"/>
  <c r="J818"/>
  <c r="J817"/>
  <c r="J816"/>
  <c r="J815"/>
  <c r="J814"/>
  <c r="J813"/>
  <c r="J812"/>
  <c r="J811"/>
  <c r="J810"/>
  <c r="J809"/>
  <c r="J808"/>
  <c r="J807"/>
  <c r="J806"/>
  <c r="J805"/>
  <c r="J804"/>
  <c r="J803"/>
  <c r="J802"/>
  <c r="J801"/>
  <c r="J800"/>
  <c r="J799"/>
  <c r="J798"/>
  <c r="J797"/>
  <c r="J796"/>
  <c r="J795"/>
  <c r="J794"/>
  <c r="J793"/>
  <c r="J792"/>
  <c r="J791"/>
  <c r="J790"/>
  <c r="J789"/>
  <c r="J788"/>
  <c r="J787"/>
  <c r="J786"/>
  <c r="J785"/>
  <c r="J784"/>
  <c r="J783"/>
  <c r="J782"/>
  <c r="J781"/>
  <c r="J780"/>
  <c r="J779"/>
  <c r="J778"/>
  <c r="J777"/>
  <c r="J776"/>
  <c r="J775"/>
  <c r="J774"/>
  <c r="J773"/>
  <c r="J772"/>
  <c r="J771"/>
  <c r="J770"/>
  <c r="J769"/>
  <c r="J768"/>
  <c r="J767"/>
  <c r="J766"/>
  <c r="J765"/>
  <c r="J764"/>
  <c r="J763"/>
  <c r="J762"/>
  <c r="J761"/>
  <c r="J760"/>
  <c r="J759"/>
  <c r="J758"/>
  <c r="J757"/>
  <c r="J756"/>
  <c r="J755"/>
  <c r="J754"/>
  <c r="J753"/>
  <c r="J752"/>
  <c r="J751"/>
  <c r="J750"/>
  <c r="J749"/>
  <c r="J748"/>
  <c r="J747"/>
  <c r="J746"/>
  <c r="J745"/>
  <c r="J744"/>
  <c r="J743"/>
  <c r="J742"/>
  <c r="J741"/>
  <c r="J740"/>
  <c r="J739"/>
  <c r="J738"/>
  <c r="J737"/>
  <c r="J736"/>
  <c r="J735"/>
  <c r="J734"/>
  <c r="J733"/>
  <c r="J732"/>
  <c r="J731"/>
  <c r="J730"/>
  <c r="J729"/>
  <c r="J728"/>
  <c r="J727"/>
  <c r="J726"/>
  <c r="J725"/>
  <c r="J724"/>
  <c r="J723"/>
  <c r="J722"/>
  <c r="J721"/>
  <c r="J720"/>
  <c r="J719"/>
  <c r="J718"/>
  <c r="J717"/>
  <c r="J716"/>
  <c r="J715"/>
  <c r="J714"/>
  <c r="J713"/>
  <c r="J712"/>
  <c r="J711"/>
  <c r="J710"/>
  <c r="J709"/>
  <c r="J708"/>
  <c r="J707"/>
  <c r="J706"/>
  <c r="J705"/>
  <c r="J704"/>
  <c r="J703"/>
  <c r="J702"/>
  <c r="J701"/>
  <c r="J700"/>
  <c r="J699"/>
  <c r="J698"/>
  <c r="J697"/>
  <c r="J696"/>
  <c r="J695"/>
  <c r="J694"/>
  <c r="J693"/>
  <c r="J692"/>
  <c r="J691"/>
  <c r="J690"/>
  <c r="J689"/>
  <c r="J688"/>
  <c r="J687"/>
  <c r="J686"/>
  <c r="J685"/>
  <c r="J684"/>
  <c r="J683"/>
  <c r="J682"/>
  <c r="J681"/>
  <c r="J680"/>
  <c r="J679"/>
  <c r="J678"/>
  <c r="J677"/>
  <c r="J676"/>
  <c r="J675"/>
  <c r="J674"/>
  <c r="J673"/>
  <c r="J672"/>
  <c r="J671"/>
  <c r="J670"/>
  <c r="J669"/>
  <c r="J668"/>
  <c r="J667"/>
  <c r="J666"/>
  <c r="J665"/>
  <c r="J664"/>
  <c r="J663"/>
  <c r="J662"/>
  <c r="J661"/>
  <c r="J660"/>
  <c r="J659"/>
  <c r="J658"/>
  <c r="J657"/>
  <c r="J656"/>
  <c r="J655"/>
  <c r="J654"/>
  <c r="J653"/>
  <c r="J652"/>
  <c r="J651"/>
  <c r="J650"/>
  <c r="J649"/>
  <c r="J648"/>
  <c r="J647"/>
  <c r="J646"/>
  <c r="J645"/>
  <c r="J644"/>
  <c r="J643"/>
  <c r="J642"/>
  <c r="J641"/>
  <c r="J640"/>
  <c r="J639"/>
  <c r="J638"/>
  <c r="J637"/>
  <c r="J636"/>
  <c r="J635"/>
  <c r="J634"/>
  <c r="J633"/>
  <c r="J632"/>
  <c r="J631"/>
  <c r="J630"/>
  <c r="J629"/>
  <c r="J628"/>
  <c r="J627"/>
  <c r="J626"/>
  <c r="J625"/>
  <c r="J624"/>
  <c r="J623"/>
  <c r="J622"/>
  <c r="J621"/>
  <c r="J620"/>
  <c r="J619"/>
  <c r="J618"/>
  <c r="J617"/>
  <c r="J616"/>
  <c r="J615"/>
  <c r="J614"/>
  <c r="J613"/>
  <c r="J612"/>
  <c r="J611"/>
  <c r="J610"/>
  <c r="J609"/>
  <c r="J608"/>
  <c r="J607"/>
  <c r="J606"/>
  <c r="J605"/>
  <c r="J604"/>
  <c r="J603"/>
  <c r="J602"/>
  <c r="J601"/>
  <c r="J600"/>
  <c r="J599"/>
  <c r="J598"/>
  <c r="J597"/>
  <c r="J596"/>
  <c r="J595"/>
  <c r="J594"/>
  <c r="J593"/>
  <c r="J592"/>
  <c r="J591"/>
  <c r="J590"/>
  <c r="J589"/>
  <c r="J588"/>
  <c r="J587"/>
  <c r="J586"/>
  <c r="J585"/>
  <c r="J584"/>
  <c r="J583"/>
  <c r="J582"/>
  <c r="J581"/>
  <c r="J580"/>
  <c r="J579"/>
  <c r="J578"/>
  <c r="J577"/>
  <c r="J576"/>
  <c r="J575"/>
  <c r="J574"/>
  <c r="J573"/>
  <c r="J572"/>
  <c r="J571"/>
  <c r="J570"/>
  <c r="J569"/>
  <c r="J568"/>
  <c r="J567"/>
  <c r="J566"/>
  <c r="J565"/>
  <c r="J564"/>
  <c r="J563"/>
  <c r="J562"/>
  <c r="J561"/>
  <c r="J560"/>
  <c r="J559"/>
  <c r="J558"/>
  <c r="J557"/>
  <c r="J556"/>
  <c r="J555"/>
  <c r="J554"/>
  <c r="J553"/>
  <c r="J552"/>
  <c r="J551"/>
  <c r="J550"/>
  <c r="J549"/>
  <c r="J548"/>
  <c r="J547"/>
  <c r="J546"/>
  <c r="J545"/>
  <c r="J544"/>
  <c r="J543"/>
  <c r="J542"/>
  <c r="J541"/>
  <c r="J540"/>
  <c r="J539"/>
  <c r="J538"/>
  <c r="J537"/>
  <c r="J536"/>
  <c r="J535"/>
  <c r="J534"/>
  <c r="J533"/>
  <c r="J532"/>
  <c r="J531"/>
  <c r="J530"/>
  <c r="J529"/>
  <c r="J528"/>
  <c r="J527"/>
  <c r="J526"/>
  <c r="J525"/>
  <c r="J524"/>
  <c r="J523"/>
  <c r="J522"/>
  <c r="J521"/>
  <c r="J520"/>
  <c r="J519"/>
  <c r="J518"/>
  <c r="J517"/>
  <c r="J516"/>
  <c r="J515"/>
  <c r="J514"/>
  <c r="J513"/>
  <c r="J512"/>
  <c r="J511"/>
  <c r="J510"/>
  <c r="J509"/>
  <c r="J508"/>
  <c r="J507"/>
  <c r="J506"/>
  <c r="J505"/>
  <c r="J504"/>
  <c r="J503"/>
  <c r="J502"/>
  <c r="J501"/>
  <c r="J500"/>
  <c r="J499"/>
  <c r="J498"/>
  <c r="J497"/>
  <c r="J496"/>
  <c r="J495"/>
  <c r="J494"/>
  <c r="J493"/>
  <c r="J492"/>
  <c r="J491"/>
  <c r="J490"/>
  <c r="J489"/>
  <c r="J488"/>
  <c r="J487"/>
  <c r="J486"/>
  <c r="J485"/>
  <c r="J484"/>
  <c r="J483"/>
  <c r="J482"/>
  <c r="J481"/>
  <c r="J480"/>
  <c r="J479"/>
  <c r="J478"/>
  <c r="J477"/>
  <c r="J476"/>
  <c r="J475"/>
  <c r="J474"/>
  <c r="J473"/>
  <c r="J472"/>
  <c r="J471"/>
  <c r="J470"/>
  <c r="J469"/>
  <c r="J468"/>
  <c r="J467"/>
  <c r="J466"/>
  <c r="J465"/>
  <c r="J464"/>
  <c r="J463"/>
  <c r="J462"/>
  <c r="J461"/>
  <c r="J460"/>
  <c r="J459"/>
  <c r="J458"/>
  <c r="J457"/>
  <c r="J456"/>
  <c r="J455"/>
  <c r="J454"/>
  <c r="J453"/>
  <c r="J452"/>
  <c r="J451"/>
  <c r="J450"/>
  <c r="J449"/>
  <c r="J448"/>
  <c r="J447"/>
  <c r="J446"/>
  <c r="J445"/>
  <c r="J444"/>
  <c r="J443"/>
  <c r="J442"/>
  <c r="J441"/>
  <c r="J440"/>
  <c r="J439"/>
  <c r="J438"/>
  <c r="J437"/>
  <c r="J436"/>
  <c r="J435"/>
  <c r="J434"/>
  <c r="J433"/>
  <c r="J432"/>
  <c r="J431"/>
  <c r="J430"/>
  <c r="J429"/>
  <c r="J428"/>
  <c r="J427"/>
  <c r="J426"/>
  <c r="J425"/>
  <c r="J424"/>
  <c r="J423"/>
  <c r="J422"/>
  <c r="J421"/>
  <c r="J420"/>
  <c r="J419"/>
  <c r="J418"/>
  <c r="J417"/>
  <c r="J416"/>
  <c r="J415"/>
  <c r="J414"/>
  <c r="J413"/>
  <c r="J412"/>
  <c r="J411"/>
  <c r="J410"/>
  <c r="J409"/>
  <c r="J408"/>
  <c r="J407"/>
  <c r="J406"/>
  <c r="J405"/>
  <c r="J404"/>
  <c r="J403"/>
  <c r="J402"/>
  <c r="J401"/>
  <c r="J400"/>
  <c r="J399"/>
  <c r="J398"/>
  <c r="J397"/>
  <c r="J396"/>
  <c r="J395"/>
  <c r="J394"/>
  <c r="J393"/>
  <c r="J392"/>
  <c r="J391"/>
  <c r="J390"/>
  <c r="J389"/>
  <c r="J388"/>
  <c r="J387"/>
  <c r="J386"/>
  <c r="J385"/>
  <c r="J384"/>
  <c r="J383"/>
  <c r="J382"/>
  <c r="J381"/>
  <c r="J380"/>
  <c r="J379"/>
  <c r="J378"/>
  <c r="J377"/>
  <c r="J376"/>
  <c r="J375"/>
  <c r="J374"/>
  <c r="J373"/>
  <c r="J372"/>
  <c r="J371"/>
  <c r="J370"/>
  <c r="J369"/>
  <c r="J368"/>
  <c r="J367"/>
  <c r="J366"/>
  <c r="J365"/>
  <c r="J364"/>
  <c r="J363"/>
  <c r="J362"/>
  <c r="J361"/>
  <c r="J360"/>
  <c r="J359"/>
  <c r="J358"/>
  <c r="J357"/>
  <c r="J356"/>
  <c r="J355"/>
  <c r="J354"/>
  <c r="J353"/>
  <c r="J352"/>
  <c r="J351"/>
  <c r="J350"/>
  <c r="J349"/>
  <c r="J348"/>
  <c r="J347"/>
  <c r="J346"/>
  <c r="J345"/>
  <c r="J344"/>
  <c r="J343"/>
  <c r="J342"/>
  <c r="J341"/>
  <c r="J340"/>
  <c r="J339"/>
  <c r="J338"/>
  <c r="J337"/>
  <c r="J336"/>
  <c r="J335"/>
  <c r="J334"/>
  <c r="J333"/>
  <c r="J332"/>
  <c r="J331"/>
  <c r="J330"/>
  <c r="J329"/>
  <c r="J328"/>
  <c r="J327"/>
  <c r="J326"/>
  <c r="J325"/>
  <c r="J324"/>
  <c r="J323"/>
  <c r="J322"/>
  <c r="J321"/>
  <c r="J320"/>
  <c r="J319"/>
  <c r="J318"/>
  <c r="J317"/>
  <c r="J316"/>
  <c r="J315"/>
  <c r="J314"/>
  <c r="J313"/>
  <c r="J312"/>
  <c r="J311"/>
  <c r="J310"/>
  <c r="J309"/>
  <c r="J308"/>
  <c r="J307"/>
  <c r="J306"/>
  <c r="J305"/>
  <c r="J304"/>
  <c r="J303"/>
  <c r="J302"/>
  <c r="J301"/>
  <c r="J300"/>
  <c r="J299"/>
  <c r="J298"/>
  <c r="J297"/>
  <c r="J296"/>
  <c r="J295"/>
  <c r="J294"/>
  <c r="J293"/>
  <c r="J292"/>
  <c r="J291"/>
  <c r="J290"/>
  <c r="J289"/>
  <c r="J288"/>
  <c r="J287"/>
  <c r="J286"/>
  <c r="J285"/>
  <c r="J284"/>
  <c r="J283"/>
  <c r="J282"/>
  <c r="J281"/>
  <c r="J280"/>
  <c r="J279"/>
  <c r="J278"/>
  <c r="J277"/>
  <c r="J276"/>
  <c r="J275"/>
  <c r="J274"/>
  <c r="J273"/>
  <c r="J272"/>
  <c r="J271"/>
  <c r="J270"/>
  <c r="J269"/>
  <c r="J268"/>
  <c r="J267"/>
  <c r="J266"/>
  <c r="J265"/>
  <c r="J264"/>
  <c r="J263"/>
  <c r="J262"/>
  <c r="J261"/>
  <c r="J260"/>
  <c r="J259"/>
  <c r="J258"/>
  <c r="J257"/>
  <c r="J256"/>
  <c r="J255"/>
  <c r="J254"/>
  <c r="J253"/>
  <c r="J252"/>
  <c r="J251"/>
  <c r="J250"/>
  <c r="J249"/>
  <c r="J248"/>
  <c r="J247"/>
  <c r="J246"/>
  <c r="J245"/>
  <c r="J244"/>
  <c r="J243"/>
  <c r="J242"/>
  <c r="J241"/>
  <c r="J240"/>
  <c r="J239"/>
  <c r="J238"/>
  <c r="J237"/>
  <c r="J236"/>
  <c r="J235"/>
  <c r="J234"/>
  <c r="J233"/>
  <c r="J232"/>
  <c r="J231"/>
  <c r="J230"/>
  <c r="J229"/>
  <c r="J228"/>
  <c r="J227"/>
  <c r="J226"/>
  <c r="J225"/>
  <c r="J224"/>
  <c r="J223"/>
  <c r="J222"/>
  <c r="J221"/>
  <c r="J220"/>
  <c r="J219"/>
  <c r="J218"/>
  <c r="J217"/>
  <c r="J216"/>
  <c r="J215"/>
  <c r="J214"/>
  <c r="J213"/>
  <c r="J212"/>
  <c r="J211"/>
  <c r="J210"/>
  <c r="J209"/>
  <c r="J208"/>
  <c r="J207"/>
  <c r="J206"/>
  <c r="J205"/>
  <c r="J204"/>
  <c r="J203"/>
  <c r="J202"/>
  <c r="J201"/>
  <c r="J200"/>
  <c r="J199"/>
  <c r="J198"/>
  <c r="J197"/>
  <c r="J196"/>
  <c r="J195"/>
  <c r="J194"/>
  <c r="J193"/>
  <c r="J192"/>
  <c r="J191"/>
  <c r="J190"/>
  <c r="J189"/>
  <c r="J188"/>
  <c r="J187"/>
  <c r="J186"/>
  <c r="J185"/>
  <c r="J184"/>
  <c r="J183"/>
  <c r="J182"/>
  <c r="J181"/>
  <c r="J180"/>
  <c r="J179"/>
  <c r="J178"/>
  <c r="J177"/>
  <c r="J176"/>
  <c r="J175"/>
  <c r="J174"/>
  <c r="J173"/>
  <c r="J172"/>
  <c r="J171"/>
  <c r="J170"/>
  <c r="J169"/>
  <c r="J168"/>
  <c r="J167"/>
  <c r="J166"/>
  <c r="J165"/>
  <c r="J164"/>
  <c r="J163"/>
  <c r="J162"/>
  <c r="J161"/>
  <c r="J160"/>
  <c r="J159"/>
  <c r="J158"/>
  <c r="J157"/>
  <c r="J156"/>
  <c r="J155"/>
  <c r="J154"/>
  <c r="J153"/>
  <c r="J152"/>
  <c r="J151"/>
  <c r="J150"/>
  <c r="J149"/>
  <c r="J148"/>
  <c r="J147"/>
  <c r="J146"/>
  <c r="J145"/>
  <c r="J144"/>
  <c r="J143"/>
  <c r="J142"/>
  <c r="J141"/>
  <c r="J140"/>
  <c r="J139"/>
  <c r="J138"/>
  <c r="J137"/>
  <c r="J136"/>
  <c r="J135"/>
  <c r="J134"/>
  <c r="J133"/>
  <c r="J132"/>
  <c r="J131"/>
  <c r="J130"/>
  <c r="J129"/>
  <c r="J128"/>
  <c r="J127"/>
  <c r="J126"/>
  <c r="J125"/>
  <c r="J124"/>
  <c r="J123"/>
  <c r="J122"/>
  <c r="J121"/>
  <c r="J120"/>
  <c r="J119"/>
  <c r="J118"/>
  <c r="J117"/>
  <c r="J116"/>
  <c r="J115"/>
  <c r="J114"/>
  <c r="J113"/>
  <c r="J112"/>
  <c r="J111"/>
  <c r="J110"/>
  <c r="J109"/>
  <c r="J108"/>
  <c r="J107"/>
  <c r="J106"/>
  <c r="J105"/>
  <c r="J104"/>
  <c r="J103"/>
  <c r="J102"/>
  <c r="J101"/>
  <c r="J100"/>
  <c r="J99"/>
  <c r="J98"/>
  <c r="J97"/>
  <c r="J96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H911"/>
  <c r="H910"/>
  <c r="H909"/>
  <c r="H908"/>
  <c r="H907"/>
  <c r="H906"/>
  <c r="H905"/>
  <c r="H904"/>
  <c r="H903"/>
  <c r="H902"/>
  <c r="H901"/>
  <c r="H900"/>
  <c r="H899"/>
  <c r="H898"/>
  <c r="H897"/>
  <c r="H896"/>
  <c r="H895"/>
  <c r="H894"/>
  <c r="H893"/>
  <c r="H892"/>
  <c r="H891"/>
  <c r="H890"/>
  <c r="H889"/>
  <c r="H888"/>
  <c r="H887"/>
  <c r="H886"/>
  <c r="H885"/>
  <c r="H884"/>
  <c r="H883"/>
  <c r="H882"/>
  <c r="H881"/>
  <c r="H880"/>
  <c r="H879"/>
  <c r="H878"/>
  <c r="H877"/>
  <c r="H876"/>
  <c r="H875"/>
  <c r="H874"/>
  <c r="H873"/>
  <c r="H872"/>
  <c r="H871"/>
  <c r="H870"/>
  <c r="H869"/>
  <c r="H868"/>
  <c r="H867"/>
  <c r="H866"/>
  <c r="H865"/>
  <c r="H864"/>
  <c r="H863"/>
  <c r="H862"/>
  <c r="H861"/>
  <c r="H860"/>
  <c r="H859"/>
  <c r="H858"/>
  <c r="H857"/>
  <c r="H856"/>
  <c r="H855"/>
  <c r="H854"/>
  <c r="H853"/>
  <c r="H852"/>
  <c r="H851"/>
  <c r="H850"/>
  <c r="H849"/>
  <c r="H848"/>
  <c r="H847"/>
  <c r="H846"/>
  <c r="H845"/>
  <c r="H844"/>
  <c r="H843"/>
  <c r="H842"/>
  <c r="H841"/>
  <c r="H840"/>
  <c r="H839"/>
  <c r="H838"/>
  <c r="H837"/>
  <c r="H836"/>
  <c r="H835"/>
  <c r="H834"/>
  <c r="H833"/>
  <c r="H832"/>
  <c r="H831"/>
  <c r="H830"/>
  <c r="H829"/>
  <c r="H828"/>
  <c r="H827"/>
  <c r="H826"/>
  <c r="H825"/>
  <c r="H824"/>
  <c r="H823"/>
  <c r="H822"/>
  <c r="H821"/>
  <c r="H820"/>
  <c r="H819"/>
  <c r="H818"/>
  <c r="H817"/>
  <c r="H816"/>
  <c r="H815"/>
  <c r="H814"/>
  <c r="H813"/>
  <c r="H812"/>
  <c r="H811"/>
  <c r="H810"/>
  <c r="H809"/>
  <c r="H808"/>
  <c r="H807"/>
  <c r="H806"/>
  <c r="H805"/>
  <c r="H804"/>
  <c r="H803"/>
  <c r="H802"/>
  <c r="H801"/>
  <c r="H800"/>
  <c r="H799"/>
  <c r="H798"/>
  <c r="H797"/>
  <c r="H796"/>
  <c r="H795"/>
  <c r="H794"/>
  <c r="H793"/>
  <c r="H792"/>
  <c r="H791"/>
  <c r="H790"/>
  <c r="H789"/>
  <c r="H788"/>
  <c r="H787"/>
  <c r="H786"/>
  <c r="H785"/>
  <c r="H784"/>
  <c r="H783"/>
  <c r="H782"/>
  <c r="H781"/>
  <c r="H780"/>
  <c r="H779"/>
  <c r="H778"/>
  <c r="H777"/>
  <c r="H776"/>
  <c r="H775"/>
  <c r="H774"/>
  <c r="H773"/>
  <c r="H772"/>
  <c r="H771"/>
  <c r="H770"/>
  <c r="H769"/>
  <c r="H768"/>
  <c r="H767"/>
  <c r="H766"/>
  <c r="H765"/>
  <c r="H764"/>
  <c r="H763"/>
  <c r="H762"/>
  <c r="H761"/>
  <c r="H760"/>
  <c r="H759"/>
  <c r="H758"/>
  <c r="H757"/>
  <c r="H756"/>
  <c r="H755"/>
  <c r="H754"/>
  <c r="H753"/>
  <c r="H752"/>
  <c r="H751"/>
  <c r="H750"/>
  <c r="H749"/>
  <c r="H748"/>
  <c r="H747"/>
  <c r="H746"/>
  <c r="H745"/>
  <c r="H744"/>
  <c r="H743"/>
  <c r="H742"/>
  <c r="H741"/>
  <c r="H740"/>
  <c r="H739"/>
  <c r="H738"/>
  <c r="H737"/>
  <c r="H736"/>
  <c r="H735"/>
  <c r="H734"/>
  <c r="H733"/>
  <c r="H732"/>
  <c r="H731"/>
  <c r="H730"/>
  <c r="H729"/>
  <c r="H728"/>
  <c r="H727"/>
  <c r="H726"/>
  <c r="H725"/>
  <c r="H724"/>
  <c r="H723"/>
  <c r="H722"/>
  <c r="H721"/>
  <c r="H720"/>
  <c r="H719"/>
  <c r="H718"/>
  <c r="H717"/>
  <c r="H716"/>
  <c r="H715"/>
  <c r="H714"/>
  <c r="H713"/>
  <c r="H712"/>
  <c r="H711"/>
  <c r="H710"/>
  <c r="H709"/>
  <c r="H708"/>
  <c r="H707"/>
  <c r="H706"/>
  <c r="H705"/>
  <c r="H704"/>
  <c r="H703"/>
  <c r="H702"/>
  <c r="H701"/>
  <c r="H700"/>
  <c r="H699"/>
  <c r="H698"/>
  <c r="H697"/>
  <c r="H696"/>
  <c r="H695"/>
  <c r="H694"/>
  <c r="H693"/>
  <c r="H692"/>
  <c r="H691"/>
  <c r="H690"/>
  <c r="H689"/>
  <c r="H688"/>
  <c r="H687"/>
  <c r="H686"/>
  <c r="H685"/>
  <c r="H684"/>
  <c r="H683"/>
  <c r="H682"/>
  <c r="H681"/>
  <c r="H680"/>
  <c r="H679"/>
  <c r="H678"/>
  <c r="H677"/>
  <c r="H676"/>
  <c r="H675"/>
  <c r="H674"/>
  <c r="H673"/>
  <c r="H672"/>
  <c r="H671"/>
  <c r="H670"/>
  <c r="H669"/>
  <c r="H668"/>
  <c r="H667"/>
  <c r="H666"/>
  <c r="H665"/>
  <c r="H664"/>
  <c r="H663"/>
  <c r="H662"/>
  <c r="H661"/>
  <c r="H660"/>
  <c r="H659"/>
  <c r="H658"/>
  <c r="H657"/>
  <c r="H656"/>
  <c r="H655"/>
  <c r="H654"/>
  <c r="H653"/>
  <c r="H652"/>
  <c r="H651"/>
  <c r="H650"/>
  <c r="H649"/>
  <c r="H648"/>
  <c r="H647"/>
  <c r="H646"/>
  <c r="H645"/>
  <c r="H644"/>
  <c r="H643"/>
  <c r="H642"/>
  <c r="H641"/>
  <c r="H640"/>
  <c r="H639"/>
  <c r="H638"/>
  <c r="H637"/>
  <c r="H636"/>
  <c r="H635"/>
  <c r="H634"/>
  <c r="H633"/>
  <c r="H632"/>
  <c r="H631"/>
  <c r="H630"/>
  <c r="H629"/>
  <c r="H628"/>
  <c r="H627"/>
  <c r="H626"/>
  <c r="H625"/>
  <c r="H624"/>
  <c r="H623"/>
  <c r="H622"/>
  <c r="H621"/>
  <c r="H620"/>
  <c r="H619"/>
  <c r="H618"/>
  <c r="H617"/>
  <c r="H616"/>
  <c r="H615"/>
  <c r="H614"/>
  <c r="H613"/>
  <c r="H612"/>
  <c r="H611"/>
  <c r="H610"/>
  <c r="H609"/>
  <c r="H608"/>
  <c r="H607"/>
  <c r="H606"/>
  <c r="H605"/>
  <c r="H604"/>
  <c r="H603"/>
  <c r="H602"/>
  <c r="H601"/>
  <c r="H600"/>
  <c r="H599"/>
  <c r="H598"/>
  <c r="H597"/>
  <c r="H596"/>
  <c r="H595"/>
  <c r="H594"/>
  <c r="H593"/>
  <c r="H592"/>
  <c r="H591"/>
  <c r="H590"/>
  <c r="H589"/>
  <c r="H588"/>
  <c r="H587"/>
  <c r="H586"/>
  <c r="H585"/>
  <c r="H584"/>
  <c r="H583"/>
  <c r="H582"/>
  <c r="H581"/>
  <c r="H580"/>
  <c r="H579"/>
  <c r="H578"/>
  <c r="H577"/>
  <c r="H576"/>
  <c r="H575"/>
  <c r="H574"/>
  <c r="H573"/>
  <c r="H572"/>
  <c r="H571"/>
  <c r="H570"/>
  <c r="H569"/>
  <c r="H568"/>
  <c r="H567"/>
  <c r="H566"/>
  <c r="H565"/>
  <c r="H564"/>
  <c r="H563"/>
  <c r="H562"/>
  <c r="H561"/>
  <c r="H560"/>
  <c r="H559"/>
  <c r="H558"/>
  <c r="H557"/>
  <c r="H556"/>
  <c r="H555"/>
  <c r="H554"/>
  <c r="H553"/>
  <c r="H552"/>
  <c r="H551"/>
  <c r="H550"/>
  <c r="H549"/>
  <c r="H548"/>
  <c r="H547"/>
  <c r="H546"/>
  <c r="H545"/>
  <c r="H544"/>
  <c r="H543"/>
  <c r="H542"/>
  <c r="H541"/>
  <c r="H540"/>
  <c r="H539"/>
  <c r="H538"/>
  <c r="H537"/>
  <c r="H536"/>
  <c r="H535"/>
  <c r="H534"/>
  <c r="H533"/>
  <c r="H532"/>
  <c r="H531"/>
  <c r="H530"/>
  <c r="H529"/>
  <c r="H528"/>
  <c r="H527"/>
  <c r="H526"/>
  <c r="H525"/>
  <c r="H524"/>
  <c r="H523"/>
  <c r="H522"/>
  <c r="H521"/>
  <c r="H520"/>
  <c r="H519"/>
  <c r="H518"/>
  <c r="H517"/>
  <c r="H516"/>
  <c r="H515"/>
  <c r="H514"/>
  <c r="H513"/>
  <c r="H512"/>
  <c r="H511"/>
  <c r="H510"/>
  <c r="H509"/>
  <c r="H508"/>
  <c r="H507"/>
  <c r="H506"/>
  <c r="H505"/>
  <c r="H504"/>
  <c r="H503"/>
  <c r="H502"/>
  <c r="H501"/>
  <c r="H500"/>
  <c r="H499"/>
  <c r="H498"/>
  <c r="H497"/>
  <c r="H496"/>
  <c r="H495"/>
  <c r="H494"/>
  <c r="H493"/>
  <c r="H492"/>
  <c r="H491"/>
  <c r="H490"/>
  <c r="H489"/>
  <c r="H488"/>
  <c r="H487"/>
  <c r="H486"/>
  <c r="H485"/>
  <c r="H484"/>
  <c r="H483"/>
  <c r="H482"/>
  <c r="H481"/>
  <c r="H480"/>
  <c r="H479"/>
  <c r="H478"/>
  <c r="H477"/>
  <c r="H476"/>
  <c r="H475"/>
  <c r="H474"/>
  <c r="H473"/>
  <c r="H472"/>
  <c r="H471"/>
  <c r="H470"/>
  <c r="H469"/>
  <c r="H468"/>
  <c r="H467"/>
  <c r="H466"/>
  <c r="H465"/>
  <c r="H464"/>
  <c r="H463"/>
  <c r="H462"/>
  <c r="H461"/>
  <c r="H460"/>
  <c r="H459"/>
  <c r="H458"/>
  <c r="H457"/>
  <c r="H456"/>
  <c r="H455"/>
  <c r="H454"/>
  <c r="H453"/>
  <c r="H452"/>
  <c r="H451"/>
  <c r="H450"/>
  <c r="H449"/>
  <c r="H448"/>
  <c r="H447"/>
  <c r="H446"/>
  <c r="H445"/>
  <c r="H444"/>
  <c r="H443"/>
  <c r="H442"/>
  <c r="H441"/>
  <c r="H440"/>
  <c r="H439"/>
  <c r="H438"/>
  <c r="H437"/>
  <c r="H436"/>
  <c r="H435"/>
  <c r="H434"/>
  <c r="H433"/>
  <c r="H432"/>
  <c r="H431"/>
  <c r="H430"/>
  <c r="H429"/>
  <c r="H428"/>
  <c r="H427"/>
  <c r="H426"/>
  <c r="H425"/>
  <c r="H424"/>
  <c r="H423"/>
  <c r="H422"/>
  <c r="H421"/>
  <c r="H420"/>
  <c r="H419"/>
  <c r="H418"/>
  <c r="H417"/>
  <c r="H416"/>
  <c r="H415"/>
  <c r="H414"/>
  <c r="H413"/>
  <c r="H412"/>
  <c r="H411"/>
  <c r="H410"/>
  <c r="H409"/>
  <c r="H408"/>
  <c r="H407"/>
  <c r="H406"/>
  <c r="H405"/>
  <c r="H404"/>
  <c r="H403"/>
  <c r="H402"/>
  <c r="H401"/>
  <c r="H400"/>
  <c r="H399"/>
  <c r="H398"/>
  <c r="H397"/>
  <c r="H396"/>
  <c r="H395"/>
  <c r="H394"/>
  <c r="H393"/>
  <c r="H392"/>
  <c r="H391"/>
  <c r="H390"/>
  <c r="H389"/>
  <c r="H388"/>
  <c r="H387"/>
  <c r="H386"/>
  <c r="H385"/>
  <c r="H384"/>
  <c r="H383"/>
  <c r="H382"/>
  <c r="H381"/>
  <c r="H380"/>
  <c r="H379"/>
  <c r="H378"/>
  <c r="H377"/>
  <c r="H376"/>
  <c r="H375"/>
  <c r="H374"/>
  <c r="H373"/>
  <c r="H372"/>
  <c r="H371"/>
  <c r="H370"/>
  <c r="H369"/>
  <c r="H368"/>
  <c r="H367"/>
  <c r="H366"/>
  <c r="H365"/>
  <c r="H364"/>
  <c r="H363"/>
  <c r="H362"/>
  <c r="H361"/>
  <c r="H360"/>
  <c r="H359"/>
  <c r="H358"/>
  <c r="H357"/>
  <c r="H356"/>
  <c r="H355"/>
  <c r="H354"/>
  <c r="H353"/>
  <c r="H352"/>
  <c r="H351"/>
  <c r="H350"/>
  <c r="H349"/>
  <c r="H348"/>
  <c r="H347"/>
  <c r="H346"/>
  <c r="H345"/>
  <c r="H344"/>
  <c r="H343"/>
  <c r="H342"/>
  <c r="H341"/>
  <c r="H340"/>
  <c r="H339"/>
  <c r="H338"/>
  <c r="H337"/>
  <c r="H336"/>
  <c r="H335"/>
  <c r="H334"/>
  <c r="H333"/>
  <c r="H332"/>
  <c r="H331"/>
  <c r="H330"/>
  <c r="H329"/>
  <c r="H328"/>
  <c r="H327"/>
  <c r="H326"/>
  <c r="H325"/>
  <c r="H324"/>
  <c r="H323"/>
  <c r="H322"/>
  <c r="H321"/>
  <c r="H320"/>
  <c r="H319"/>
  <c r="H318"/>
  <c r="H317"/>
  <c r="H316"/>
  <c r="H315"/>
  <c r="H314"/>
  <c r="H313"/>
  <c r="H312"/>
  <c r="H311"/>
  <c r="H310"/>
  <c r="H309"/>
  <c r="H308"/>
  <c r="H307"/>
  <c r="H306"/>
  <c r="H305"/>
  <c r="H304"/>
  <c r="H303"/>
  <c r="H302"/>
  <c r="H301"/>
  <c r="H300"/>
  <c r="H299"/>
  <c r="H298"/>
  <c r="H297"/>
  <c r="H296"/>
  <c r="H295"/>
  <c r="H294"/>
  <c r="H293"/>
  <c r="H292"/>
  <c r="H291"/>
  <c r="H290"/>
  <c r="H289"/>
  <c r="H288"/>
  <c r="H287"/>
  <c r="H286"/>
  <c r="H285"/>
  <c r="H284"/>
  <c r="H283"/>
  <c r="H282"/>
  <c r="H281"/>
  <c r="H280"/>
  <c r="H279"/>
  <c r="H278"/>
  <c r="H277"/>
  <c r="H276"/>
  <c r="H275"/>
  <c r="H274"/>
  <c r="H273"/>
  <c r="H272"/>
  <c r="H271"/>
  <c r="H270"/>
  <c r="H269"/>
  <c r="H268"/>
  <c r="H267"/>
  <c r="H266"/>
  <c r="H265"/>
  <c r="H264"/>
  <c r="H263"/>
  <c r="H262"/>
  <c r="H261"/>
  <c r="H260"/>
  <c r="H259"/>
  <c r="H258"/>
  <c r="H257"/>
  <c r="H256"/>
  <c r="H255"/>
  <c r="H254"/>
  <c r="H253"/>
  <c r="H252"/>
  <c r="H251"/>
  <c r="H250"/>
  <c r="H249"/>
  <c r="H248"/>
  <c r="H247"/>
  <c r="H246"/>
  <c r="H245"/>
  <c r="H244"/>
  <c r="H243"/>
  <c r="H242"/>
  <c r="H241"/>
  <c r="H240"/>
  <c r="H239"/>
  <c r="H238"/>
  <c r="H237"/>
  <c r="H236"/>
  <c r="H235"/>
  <c r="H234"/>
  <c r="H233"/>
  <c r="H232"/>
  <c r="H231"/>
  <c r="H230"/>
  <c r="H229"/>
  <c r="H228"/>
  <c r="H227"/>
  <c r="H226"/>
  <c r="H225"/>
  <c r="H224"/>
  <c r="H223"/>
  <c r="H222"/>
  <c r="H221"/>
  <c r="H220"/>
  <c r="H219"/>
  <c r="H218"/>
  <c r="H217"/>
  <c r="H216"/>
  <c r="H215"/>
  <c r="H214"/>
  <c r="H213"/>
  <c r="H212"/>
  <c r="H211"/>
  <c r="H210"/>
  <c r="H209"/>
  <c r="H208"/>
  <c r="H207"/>
  <c r="H206"/>
  <c r="H205"/>
  <c r="H204"/>
  <c r="H203"/>
  <c r="H202"/>
  <c r="H201"/>
  <c r="H200"/>
  <c r="H199"/>
  <c r="H198"/>
  <c r="H197"/>
  <c r="H196"/>
  <c r="H195"/>
  <c r="H194"/>
  <c r="H193"/>
  <c r="H192"/>
  <c r="H191"/>
  <c r="H190"/>
  <c r="H189"/>
  <c r="H188"/>
  <c r="H187"/>
  <c r="H186"/>
  <c r="H185"/>
  <c r="H184"/>
  <c r="H183"/>
  <c r="H182"/>
  <c r="H181"/>
  <c r="H180"/>
  <c r="H179"/>
  <c r="H178"/>
  <c r="H177"/>
  <c r="H176"/>
  <c r="H175"/>
  <c r="H174"/>
  <c r="H173"/>
  <c r="H172"/>
  <c r="H171"/>
  <c r="H170"/>
  <c r="H169"/>
  <c r="H168"/>
  <c r="H167"/>
  <c r="H166"/>
  <c r="H165"/>
  <c r="H164"/>
  <c r="H163"/>
  <c r="H162"/>
  <c r="H161"/>
  <c r="H160"/>
  <c r="H159"/>
  <c r="H158"/>
  <c r="H157"/>
  <c r="H156"/>
  <c r="H155"/>
  <c r="H154"/>
  <c r="H153"/>
  <c r="H152"/>
  <c r="H151"/>
  <c r="H150"/>
  <c r="H149"/>
  <c r="H148"/>
  <c r="H147"/>
  <c r="H146"/>
  <c r="H145"/>
  <c r="H144"/>
  <c r="H143"/>
  <c r="H142"/>
  <c r="H141"/>
  <c r="H140"/>
  <c r="H139"/>
  <c r="H138"/>
  <c r="H137"/>
  <c r="H136"/>
  <c r="H135"/>
  <c r="H134"/>
  <c r="H133"/>
  <c r="H132"/>
  <c r="H131"/>
  <c r="H130"/>
  <c r="H129"/>
  <c r="H128"/>
  <c r="H127"/>
  <c r="H126"/>
  <c r="H125"/>
  <c r="H124"/>
  <c r="H123"/>
  <c r="H122"/>
  <c r="H121"/>
  <c r="H120"/>
  <c r="H119"/>
  <c r="H118"/>
  <c r="H117"/>
  <c r="H116"/>
  <c r="H115"/>
  <c r="H114"/>
  <c r="H113"/>
  <c r="H112"/>
  <c r="H111"/>
  <c r="H110"/>
  <c r="H109"/>
  <c r="H108"/>
  <c r="H107"/>
  <c r="H106"/>
  <c r="H105"/>
  <c r="H104"/>
  <c r="H103"/>
  <c r="H102"/>
  <c r="H101"/>
  <c r="H100"/>
  <c r="H99"/>
  <c r="H98"/>
  <c r="H97"/>
  <c r="H96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F911"/>
  <c r="F910"/>
  <c r="F909"/>
  <c r="F908"/>
  <c r="F907"/>
  <c r="F906"/>
  <c r="F905"/>
  <c r="F904"/>
  <c r="F903"/>
  <c r="F902"/>
  <c r="F901"/>
  <c r="F900"/>
  <c r="F899"/>
  <c r="F898"/>
  <c r="F897"/>
  <c r="F896"/>
  <c r="F895"/>
  <c r="F894"/>
  <c r="F893"/>
  <c r="F892"/>
  <c r="F891"/>
  <c r="F890"/>
  <c r="F889"/>
  <c r="F888"/>
  <c r="F887"/>
  <c r="F886"/>
  <c r="F885"/>
  <c r="F884"/>
  <c r="F883"/>
  <c r="F882"/>
  <c r="F881"/>
  <c r="F880"/>
  <c r="F879"/>
  <c r="F878"/>
  <c r="F877"/>
  <c r="F876"/>
  <c r="F875"/>
  <c r="F874"/>
  <c r="F873"/>
  <c r="F872"/>
  <c r="F871"/>
  <c r="F870"/>
  <c r="F869"/>
  <c r="F868"/>
  <c r="F867"/>
  <c r="F866"/>
  <c r="F865"/>
  <c r="F864"/>
  <c r="F863"/>
  <c r="F862"/>
  <c r="F861"/>
  <c r="F860"/>
  <c r="F859"/>
  <c r="F858"/>
  <c r="F857"/>
  <c r="F856"/>
  <c r="F855"/>
  <c r="F854"/>
  <c r="F853"/>
  <c r="F852"/>
  <c r="F851"/>
  <c r="F850"/>
  <c r="F849"/>
  <c r="F848"/>
  <c r="F847"/>
  <c r="F846"/>
  <c r="F845"/>
  <c r="F844"/>
  <c r="F843"/>
  <c r="F842"/>
  <c r="F841"/>
  <c r="F840"/>
  <c r="F839"/>
  <c r="F838"/>
  <c r="F837"/>
  <c r="F836"/>
  <c r="F835"/>
  <c r="F834"/>
  <c r="F833"/>
  <c r="F832"/>
  <c r="F831"/>
  <c r="F830"/>
  <c r="F829"/>
  <c r="F828"/>
  <c r="F827"/>
  <c r="F826"/>
  <c r="F825"/>
  <c r="F824"/>
  <c r="F823"/>
  <c r="F822"/>
  <c r="F821"/>
  <c r="F820"/>
  <c r="F819"/>
  <c r="F818"/>
  <c r="F817"/>
  <c r="F816"/>
  <c r="F815"/>
  <c r="F814"/>
  <c r="F813"/>
  <c r="F812"/>
  <c r="F811"/>
  <c r="F810"/>
  <c r="F809"/>
  <c r="F808"/>
  <c r="F807"/>
  <c r="F806"/>
  <c r="F805"/>
  <c r="F804"/>
  <c r="F803"/>
  <c r="F802"/>
  <c r="F801"/>
  <c r="F800"/>
  <c r="F799"/>
  <c r="F798"/>
  <c r="F797"/>
  <c r="F796"/>
  <c r="F795"/>
  <c r="F794"/>
  <c r="F793"/>
  <c r="F792"/>
  <c r="F791"/>
  <c r="F790"/>
  <c r="F789"/>
  <c r="F788"/>
  <c r="F787"/>
  <c r="F786"/>
  <c r="F785"/>
  <c r="F784"/>
  <c r="F783"/>
  <c r="F782"/>
  <c r="F781"/>
  <c r="F780"/>
  <c r="F779"/>
  <c r="F778"/>
  <c r="F777"/>
  <c r="F776"/>
  <c r="F775"/>
  <c r="F774"/>
  <c r="F773"/>
  <c r="F772"/>
  <c r="F771"/>
  <c r="F770"/>
  <c r="F769"/>
  <c r="F768"/>
  <c r="F767"/>
  <c r="F766"/>
  <c r="F765"/>
  <c r="F764"/>
  <c r="F763"/>
  <c r="F762"/>
  <c r="F761"/>
  <c r="F760"/>
  <c r="F759"/>
  <c r="F758"/>
  <c r="F757"/>
  <c r="F756"/>
  <c r="F755"/>
  <c r="F754"/>
  <c r="F753"/>
  <c r="F752"/>
  <c r="F751"/>
  <c r="F750"/>
  <c r="F749"/>
  <c r="F748"/>
  <c r="F747"/>
  <c r="F746"/>
  <c r="F745"/>
  <c r="F744"/>
  <c r="F743"/>
  <c r="F742"/>
  <c r="F741"/>
  <c r="F740"/>
  <c r="F739"/>
  <c r="F738"/>
  <c r="F737"/>
  <c r="F736"/>
  <c r="F735"/>
  <c r="F734"/>
  <c r="F733"/>
  <c r="F732"/>
  <c r="F731"/>
  <c r="F730"/>
  <c r="F729"/>
  <c r="F728"/>
  <c r="F727"/>
  <c r="F726"/>
  <c r="F725"/>
  <c r="F724"/>
  <c r="F723"/>
  <c r="F722"/>
  <c r="F721"/>
  <c r="F720"/>
  <c r="F719"/>
  <c r="F718"/>
  <c r="F717"/>
  <c r="F716"/>
  <c r="F715"/>
  <c r="F714"/>
  <c r="F713"/>
  <c r="F712"/>
  <c r="F711"/>
  <c r="F710"/>
  <c r="F709"/>
  <c r="F708"/>
  <c r="F707"/>
  <c r="F706"/>
  <c r="F705"/>
  <c r="F704"/>
  <c r="F703"/>
  <c r="F702"/>
  <c r="F701"/>
  <c r="F700"/>
  <c r="F699"/>
  <c r="F698"/>
  <c r="F697"/>
  <c r="F696"/>
  <c r="F695"/>
  <c r="F694"/>
  <c r="F693"/>
  <c r="F692"/>
  <c r="F691"/>
  <c r="F690"/>
  <c r="F689"/>
  <c r="F688"/>
  <c r="F687"/>
  <c r="F686"/>
  <c r="F685"/>
  <c r="F684"/>
  <c r="F683"/>
  <c r="F682"/>
  <c r="F681"/>
  <c r="F680"/>
  <c r="F679"/>
  <c r="F678"/>
  <c r="F677"/>
  <c r="F676"/>
  <c r="F675"/>
  <c r="F674"/>
  <c r="F673"/>
  <c r="F672"/>
  <c r="F671"/>
  <c r="F670"/>
  <c r="F669"/>
  <c r="F668"/>
  <c r="F667"/>
  <c r="F666"/>
  <c r="F665"/>
  <c r="F664"/>
  <c r="F663"/>
  <c r="F662"/>
  <c r="F661"/>
  <c r="F660"/>
  <c r="F659"/>
  <c r="F658"/>
  <c r="F657"/>
  <c r="F656"/>
  <c r="F655"/>
  <c r="F654"/>
  <c r="F653"/>
  <c r="F652"/>
  <c r="F651"/>
  <c r="F650"/>
  <c r="F649"/>
  <c r="F648"/>
  <c r="F647"/>
  <c r="F646"/>
  <c r="F645"/>
  <c r="F644"/>
  <c r="F643"/>
  <c r="F642"/>
  <c r="F641"/>
  <c r="F640"/>
  <c r="F639"/>
  <c r="F638"/>
  <c r="F637"/>
  <c r="F636"/>
  <c r="F635"/>
  <c r="F634"/>
  <c r="F633"/>
  <c r="F632"/>
  <c r="F631"/>
  <c r="F630"/>
  <c r="F629"/>
  <c r="F628"/>
  <c r="F627"/>
  <c r="F626"/>
  <c r="F625"/>
  <c r="F624"/>
  <c r="F623"/>
  <c r="F622"/>
  <c r="F621"/>
  <c r="F620"/>
  <c r="F619"/>
  <c r="F618"/>
  <c r="F617"/>
  <c r="F616"/>
  <c r="F615"/>
  <c r="F614"/>
  <c r="F613"/>
  <c r="F612"/>
  <c r="F611"/>
  <c r="F610"/>
  <c r="F609"/>
  <c r="F608"/>
  <c r="F607"/>
  <c r="F606"/>
  <c r="F605"/>
  <c r="F604"/>
  <c r="F603"/>
  <c r="F602"/>
  <c r="F601"/>
  <c r="F600"/>
  <c r="F599"/>
  <c r="F598"/>
  <c r="F597"/>
  <c r="F596"/>
  <c r="F595"/>
  <c r="F594"/>
  <c r="F593"/>
  <c r="F592"/>
  <c r="F591"/>
  <c r="F590"/>
  <c r="F589"/>
  <c r="F588"/>
  <c r="F587"/>
  <c r="F586"/>
  <c r="F585"/>
  <c r="F584"/>
  <c r="F583"/>
  <c r="F582"/>
  <c r="F581"/>
  <c r="F580"/>
  <c r="F579"/>
  <c r="F578"/>
  <c r="F577"/>
  <c r="F576"/>
  <c r="F575"/>
  <c r="F574"/>
  <c r="F573"/>
  <c r="F572"/>
  <c r="F571"/>
  <c r="F570"/>
  <c r="F569"/>
  <c r="F568"/>
  <c r="F567"/>
  <c r="F566"/>
  <c r="F565"/>
  <c r="F564"/>
  <c r="F563"/>
  <c r="F562"/>
  <c r="F561"/>
  <c r="F560"/>
  <c r="F559"/>
  <c r="F558"/>
  <c r="F557"/>
  <c r="F556"/>
  <c r="F555"/>
  <c r="F554"/>
  <c r="F553"/>
  <c r="F552"/>
  <c r="F551"/>
  <c r="F550"/>
  <c r="F549"/>
  <c r="F548"/>
  <c r="F547"/>
  <c r="F546"/>
  <c r="F545"/>
  <c r="F544"/>
  <c r="F543"/>
  <c r="F542"/>
  <c r="F541"/>
  <c r="F540"/>
  <c r="F539"/>
  <c r="F538"/>
  <c r="F537"/>
  <c r="F536"/>
  <c r="F535"/>
  <c r="F534"/>
  <c r="F533"/>
  <c r="F532"/>
  <c r="F531"/>
  <c r="F530"/>
  <c r="F529"/>
  <c r="F528"/>
  <c r="F527"/>
  <c r="F526"/>
  <c r="F525"/>
  <c r="F524"/>
  <c r="F523"/>
  <c r="F522"/>
  <c r="F521"/>
  <c r="F520"/>
  <c r="F519"/>
  <c r="F518"/>
  <c r="F517"/>
  <c r="F516"/>
  <c r="F515"/>
  <c r="F514"/>
  <c r="F513"/>
  <c r="F512"/>
  <c r="F511"/>
  <c r="F510"/>
  <c r="F509"/>
  <c r="F508"/>
  <c r="F507"/>
  <c r="F506"/>
  <c r="F505"/>
  <c r="F504"/>
  <c r="F503"/>
  <c r="F502"/>
  <c r="F501"/>
  <c r="F500"/>
  <c r="F499"/>
  <c r="F498"/>
  <c r="F497"/>
  <c r="F496"/>
  <c r="F495"/>
  <c r="F494"/>
  <c r="F493"/>
  <c r="F492"/>
  <c r="F491"/>
  <c r="F490"/>
  <c r="F489"/>
  <c r="F488"/>
  <c r="F487"/>
  <c r="F486"/>
  <c r="F485"/>
  <c r="F484"/>
  <c r="F483"/>
  <c r="F482"/>
  <c r="F481"/>
  <c r="F480"/>
  <c r="F479"/>
  <c r="F478"/>
  <c r="F477"/>
  <c r="F476"/>
  <c r="F475"/>
  <c r="F474"/>
  <c r="F473"/>
  <c r="F472"/>
  <c r="F471"/>
  <c r="F470"/>
  <c r="F469"/>
  <c r="F468"/>
  <c r="F467"/>
  <c r="F466"/>
  <c r="F465"/>
  <c r="F464"/>
  <c r="F463"/>
  <c r="F462"/>
  <c r="F461"/>
  <c r="F460"/>
  <c r="F459"/>
  <c r="F458"/>
  <c r="F457"/>
  <c r="F456"/>
  <c r="F455"/>
  <c r="F454"/>
  <c r="F453"/>
  <c r="F452"/>
  <c r="F451"/>
  <c r="F450"/>
  <c r="F449"/>
  <c r="F448"/>
  <c r="F447"/>
  <c r="F446"/>
  <c r="F445"/>
  <c r="F444"/>
  <c r="F443"/>
  <c r="F442"/>
  <c r="F441"/>
  <c r="F440"/>
  <c r="F439"/>
  <c r="F438"/>
  <c r="F437"/>
  <c r="F436"/>
  <c r="F435"/>
  <c r="F434"/>
  <c r="F433"/>
  <c r="F432"/>
  <c r="F431"/>
  <c r="F430"/>
  <c r="F429"/>
  <c r="F428"/>
  <c r="F427"/>
  <c r="F426"/>
  <c r="F425"/>
  <c r="F424"/>
  <c r="F423"/>
  <c r="F422"/>
  <c r="F421"/>
  <c r="F420"/>
  <c r="F419"/>
  <c r="F418"/>
  <c r="F417"/>
  <c r="F416"/>
  <c r="F415"/>
  <c r="F414"/>
  <c r="F413"/>
  <c r="F412"/>
  <c r="F411"/>
  <c r="F410"/>
  <c r="F409"/>
  <c r="F408"/>
  <c r="F407"/>
  <c r="F406"/>
  <c r="F405"/>
  <c r="F404"/>
  <c r="F403"/>
  <c r="F402"/>
  <c r="F401"/>
  <c r="F400"/>
  <c r="F399"/>
  <c r="F398"/>
  <c r="F397"/>
  <c r="F396"/>
  <c r="F395"/>
  <c r="F394"/>
  <c r="F393"/>
  <c r="F392"/>
  <c r="F391"/>
  <c r="F390"/>
  <c r="F389"/>
  <c r="F388"/>
  <c r="F387"/>
  <c r="F386"/>
  <c r="F385"/>
  <c r="F384"/>
  <c r="F383"/>
  <c r="F382"/>
  <c r="F381"/>
  <c r="F380"/>
  <c r="F379"/>
  <c r="F378"/>
  <c r="F377"/>
  <c r="F376"/>
  <c r="F375"/>
  <c r="F374"/>
  <c r="F373"/>
  <c r="F372"/>
  <c r="F371"/>
  <c r="F370"/>
  <c r="F369"/>
  <c r="F368"/>
  <c r="F367"/>
  <c r="F366"/>
  <c r="F365"/>
  <c r="F364"/>
  <c r="F363"/>
  <c r="F362"/>
  <c r="F361"/>
  <c r="F360"/>
  <c r="F359"/>
  <c r="F358"/>
  <c r="F357"/>
  <c r="F356"/>
  <c r="F355"/>
  <c r="F354"/>
  <c r="F353"/>
  <c r="F352"/>
  <c r="F351"/>
  <c r="F350"/>
  <c r="F349"/>
  <c r="F348"/>
  <c r="F347"/>
  <c r="F346"/>
  <c r="F345"/>
  <c r="F344"/>
  <c r="F343"/>
  <c r="F342"/>
  <c r="F341"/>
  <c r="F340"/>
  <c r="F339"/>
  <c r="F338"/>
  <c r="F337"/>
  <c r="F336"/>
  <c r="F335"/>
  <c r="F334"/>
  <c r="F333"/>
  <c r="F332"/>
  <c r="F331"/>
  <c r="F330"/>
  <c r="F329"/>
  <c r="F328"/>
  <c r="F327"/>
  <c r="F326"/>
  <c r="F325"/>
  <c r="F324"/>
  <c r="F323"/>
  <c r="F322"/>
  <c r="F321"/>
  <c r="F320"/>
  <c r="F319"/>
  <c r="F318"/>
  <c r="F317"/>
  <c r="F316"/>
  <c r="F315"/>
  <c r="F314"/>
  <c r="F313"/>
  <c r="F312"/>
  <c r="F311"/>
  <c r="F310"/>
  <c r="F309"/>
  <c r="F308"/>
  <c r="F307"/>
  <c r="F306"/>
  <c r="F305"/>
  <c r="F304"/>
  <c r="F303"/>
  <c r="F302"/>
  <c r="F301"/>
  <c r="F300"/>
  <c r="F299"/>
  <c r="F298"/>
  <c r="F297"/>
  <c r="F296"/>
  <c r="F295"/>
  <c r="F294"/>
  <c r="F293"/>
  <c r="F292"/>
  <c r="F291"/>
  <c r="F290"/>
  <c r="F289"/>
  <c r="F288"/>
  <c r="F287"/>
  <c r="F286"/>
  <c r="F285"/>
  <c r="F284"/>
  <c r="F283"/>
  <c r="F282"/>
  <c r="F281"/>
  <c r="F280"/>
  <c r="F279"/>
  <c r="F278"/>
  <c r="F277"/>
  <c r="F276"/>
  <c r="F275"/>
  <c r="F274"/>
  <c r="F273"/>
  <c r="F272"/>
  <c r="F271"/>
  <c r="F270"/>
  <c r="F269"/>
  <c r="F268"/>
  <c r="F267"/>
  <c r="F266"/>
  <c r="F265"/>
  <c r="F264"/>
  <c r="F263"/>
  <c r="F262"/>
  <c r="F261"/>
  <c r="F260"/>
  <c r="F259"/>
  <c r="F258"/>
  <c r="F257"/>
  <c r="F256"/>
  <c r="F255"/>
  <c r="F254"/>
  <c r="F253"/>
  <c r="F252"/>
  <c r="F251"/>
  <c r="F250"/>
  <c r="F249"/>
  <c r="F248"/>
  <c r="F247"/>
  <c r="F246"/>
  <c r="F245"/>
  <c r="F244"/>
  <c r="F243"/>
  <c r="F242"/>
  <c r="F241"/>
  <c r="F240"/>
  <c r="F239"/>
  <c r="F238"/>
  <c r="F237"/>
  <c r="F236"/>
  <c r="F235"/>
  <c r="F234"/>
  <c r="F233"/>
  <c r="F232"/>
  <c r="F231"/>
  <c r="F230"/>
  <c r="F229"/>
  <c r="F228"/>
  <c r="F227"/>
  <c r="F226"/>
  <c r="F225"/>
  <c r="F224"/>
  <c r="F223"/>
  <c r="F222"/>
  <c r="F221"/>
  <c r="F220"/>
  <c r="F219"/>
  <c r="F218"/>
  <c r="F217"/>
  <c r="F216"/>
  <c r="F215"/>
  <c r="F214"/>
  <c r="F213"/>
  <c r="F212"/>
  <c r="F211"/>
  <c r="F210"/>
  <c r="F209"/>
  <c r="F208"/>
  <c r="F207"/>
  <c r="F206"/>
  <c r="F205"/>
  <c r="F204"/>
  <c r="F203"/>
  <c r="F202"/>
  <c r="F201"/>
  <c r="F200"/>
  <c r="F199"/>
  <c r="F198"/>
  <c r="F197"/>
  <c r="F196"/>
  <c r="F195"/>
  <c r="F194"/>
  <c r="F193"/>
  <c r="F192"/>
  <c r="F191"/>
  <c r="F190"/>
  <c r="F189"/>
  <c r="F188"/>
  <c r="F187"/>
  <c r="F186"/>
  <c r="F185"/>
  <c r="F184"/>
  <c r="F183"/>
  <c r="F182"/>
  <c r="F181"/>
  <c r="F180"/>
  <c r="F179"/>
  <c r="F178"/>
  <c r="F177"/>
  <c r="F176"/>
  <c r="F175"/>
  <c r="F174"/>
  <c r="F173"/>
  <c r="F172"/>
  <c r="F171"/>
  <c r="F170"/>
  <c r="F169"/>
  <c r="F168"/>
  <c r="F167"/>
  <c r="F166"/>
  <c r="F165"/>
  <c r="F164"/>
  <c r="F163"/>
  <c r="F162"/>
  <c r="F161"/>
  <c r="F160"/>
  <c r="F159"/>
  <c r="F158"/>
  <c r="F157"/>
  <c r="F156"/>
  <c r="F155"/>
  <c r="F154"/>
  <c r="F153"/>
  <c r="F152"/>
  <c r="F151"/>
  <c r="F150"/>
  <c r="F149"/>
  <c r="F148"/>
  <c r="F147"/>
  <c r="F146"/>
  <c r="F145"/>
  <c r="F144"/>
  <c r="F143"/>
  <c r="F142"/>
  <c r="F141"/>
  <c r="F140"/>
  <c r="F139"/>
  <c r="F138"/>
  <c r="F137"/>
  <c r="F136"/>
  <c r="F135"/>
  <c r="F134"/>
  <c r="F133"/>
  <c r="F132"/>
  <c r="F131"/>
  <c r="F130"/>
  <c r="F129"/>
  <c r="F128"/>
  <c r="F127"/>
  <c r="F126"/>
  <c r="F125"/>
  <c r="F124"/>
  <c r="F123"/>
  <c r="F122"/>
  <c r="F121"/>
  <c r="F120"/>
  <c r="F119"/>
  <c r="F118"/>
  <c r="F117"/>
  <c r="F116"/>
  <c r="F115"/>
  <c r="F114"/>
  <c r="F113"/>
  <c r="F112"/>
  <c r="F111"/>
  <c r="F110"/>
  <c r="F109"/>
  <c r="F108"/>
  <c r="F107"/>
  <c r="F106"/>
  <c r="F105"/>
  <c r="F104"/>
  <c r="F103"/>
  <c r="F102"/>
  <c r="F101"/>
  <c r="F100"/>
  <c r="F99"/>
  <c r="F98"/>
  <c r="F97"/>
  <c r="F96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</calcChain>
</file>

<file path=xl/sharedStrings.xml><?xml version="1.0" encoding="utf-8"?>
<sst xmlns="http://schemas.openxmlformats.org/spreadsheetml/2006/main" count="6088" uniqueCount="159">
  <si>
    <t>NO</t>
  </si>
  <si>
    <t>NOx</t>
  </si>
  <si>
    <t>Date</t>
  </si>
  <si>
    <t>Notes</t>
  </si>
  <si>
    <t>ppb</t>
  </si>
  <si>
    <t>Time</t>
  </si>
  <si>
    <r>
      <t>NO</t>
    </r>
    <r>
      <rPr>
        <b/>
        <vertAlign val="subscript"/>
        <sz val="10"/>
        <rFont val="Arial"/>
        <family val="2"/>
      </rPr>
      <t>2</t>
    </r>
  </si>
  <si>
    <t>Statistics</t>
  </si>
  <si>
    <r>
      <t>μg/m</t>
    </r>
    <r>
      <rPr>
        <b/>
        <vertAlign val="superscript"/>
        <sz val="10"/>
        <rFont val="Arial"/>
        <family val="2"/>
      </rPr>
      <t>3</t>
    </r>
  </si>
  <si>
    <t>Data Period:</t>
  </si>
  <si>
    <t>Start:</t>
  </si>
  <si>
    <t>Finish:</t>
  </si>
  <si>
    <t>Corrected</t>
  </si>
  <si>
    <r>
      <t>NO (as NO</t>
    </r>
    <r>
      <rPr>
        <b/>
        <vertAlign val="subscript"/>
        <sz val="10"/>
        <rFont val="Arial"/>
        <family val="2"/>
      </rPr>
      <t>2</t>
    </r>
    <r>
      <rPr>
        <b/>
        <sz val="10"/>
        <rFont val="Arial"/>
        <family val="2"/>
      </rPr>
      <t xml:space="preserve"> equivalent)</t>
    </r>
  </si>
  <si>
    <r>
      <t>Exceedences of the NO</t>
    </r>
    <r>
      <rPr>
        <b/>
        <vertAlign val="subscript"/>
        <sz val="10"/>
        <rFont val="Arial"/>
        <family val="2"/>
      </rPr>
      <t>2</t>
    </r>
    <r>
      <rPr>
        <b/>
        <sz val="10"/>
        <rFont val="Arial"/>
        <family val="2"/>
      </rPr>
      <t xml:space="preserve"> hourly 200ug/m</t>
    </r>
    <r>
      <rPr>
        <b/>
        <vertAlign val="superscript"/>
        <sz val="10"/>
        <rFont val="Arial"/>
        <family val="2"/>
      </rPr>
      <t>3</t>
    </r>
    <r>
      <rPr>
        <b/>
        <sz val="10"/>
        <rFont val="Arial"/>
        <family val="2"/>
      </rPr>
      <t xml:space="preserve"> objective</t>
    </r>
  </si>
  <si>
    <t>Minimum</t>
  </si>
  <si>
    <t>St Dev</t>
  </si>
  <si>
    <t>Median</t>
  </si>
  <si>
    <t>Maximum</t>
  </si>
  <si>
    <t>Data Capture (%)</t>
  </si>
  <si>
    <t>Count (No. of periods)</t>
  </si>
  <si>
    <t>Average</t>
  </si>
  <si>
    <t>(NOx-NO)</t>
  </si>
  <si>
    <t>NO (ppb)</t>
  </si>
  <si>
    <t>NOx (ppb)</t>
  </si>
  <si>
    <t>NO2 (ppb)</t>
  </si>
  <si>
    <t>GMT</t>
  </si>
  <si>
    <t>Time ending</t>
  </si>
  <si>
    <t>Hour beg.</t>
  </si>
  <si>
    <t>13:00</t>
  </si>
  <si>
    <t>13:15</t>
  </si>
  <si>
    <t>13:30</t>
  </si>
  <si>
    <t>13:45</t>
  </si>
  <si>
    <t>14:00</t>
  </si>
  <si>
    <t>14:15</t>
  </si>
  <si>
    <t>14:30</t>
  </si>
  <si>
    <t>14:45</t>
  </si>
  <si>
    <t>15:00</t>
  </si>
  <si>
    <t>Calibration</t>
  </si>
  <si>
    <t>North West Leicestershire AQ Monitoring</t>
  </si>
  <si>
    <t>Invalid data removed</t>
  </si>
  <si>
    <t>Copt Oak - Provisional Hourly Average Data</t>
  </si>
  <si>
    <t>Copt Oak - Hourly Data Charts</t>
  </si>
  <si>
    <t>15:15</t>
  </si>
  <si>
    <t>15:30</t>
  </si>
  <si>
    <t>15:45</t>
  </si>
  <si>
    <t>16:00</t>
  </si>
  <si>
    <t>16:15</t>
  </si>
  <si>
    <t>16:30</t>
  </si>
  <si>
    <t>16:45</t>
  </si>
  <si>
    <t>17:00</t>
  </si>
  <si>
    <t>17:15</t>
  </si>
  <si>
    <t>17:30</t>
  </si>
  <si>
    <t>17:45</t>
  </si>
  <si>
    <t>18:00</t>
  </si>
  <si>
    <t>18:15</t>
  </si>
  <si>
    <t>18:30</t>
  </si>
  <si>
    <t>18:45</t>
  </si>
  <si>
    <t>19:00</t>
  </si>
  <si>
    <t>19:15</t>
  </si>
  <si>
    <t>19:30</t>
  </si>
  <si>
    <t>19:45</t>
  </si>
  <si>
    <t>20:00</t>
  </si>
  <si>
    <t>20:15</t>
  </si>
  <si>
    <t>20:30</t>
  </si>
  <si>
    <t>20:45</t>
  </si>
  <si>
    <t>21:00</t>
  </si>
  <si>
    <t>21:15</t>
  </si>
  <si>
    <t>21:30</t>
  </si>
  <si>
    <t>21:45</t>
  </si>
  <si>
    <t>22:00</t>
  </si>
  <si>
    <t>22:15</t>
  </si>
  <si>
    <t>22:30</t>
  </si>
  <si>
    <t>22:45</t>
  </si>
  <si>
    <t>23:00</t>
  </si>
  <si>
    <t>23:15</t>
  </si>
  <si>
    <t>23:30</t>
  </si>
  <si>
    <t>23:45</t>
  </si>
  <si>
    <t>24:00</t>
  </si>
  <si>
    <t>00:15</t>
  </si>
  <si>
    <t>00:30</t>
  </si>
  <si>
    <t>00:45</t>
  </si>
  <si>
    <t>01:00</t>
  </si>
  <si>
    <t>01:15</t>
  </si>
  <si>
    <t>01:30</t>
  </si>
  <si>
    <t>01:45</t>
  </si>
  <si>
    <t>02:00</t>
  </si>
  <si>
    <t>02:15</t>
  </si>
  <si>
    <t>02:30</t>
  </si>
  <si>
    <t>02:45</t>
  </si>
  <si>
    <t>03:00</t>
  </si>
  <si>
    <t>03:15</t>
  </si>
  <si>
    <t>03:30</t>
  </si>
  <si>
    <t>03:45</t>
  </si>
  <si>
    <t>04:00</t>
  </si>
  <si>
    <t>04:15</t>
  </si>
  <si>
    <t>04:30</t>
  </si>
  <si>
    <t>04:45</t>
  </si>
  <si>
    <t>05:00</t>
  </si>
  <si>
    <t>05:15</t>
  </si>
  <si>
    <t>05:30</t>
  </si>
  <si>
    <t>05:45</t>
  </si>
  <si>
    <t>06:00</t>
  </si>
  <si>
    <t>06:15</t>
  </si>
  <si>
    <t>06:30</t>
  </si>
  <si>
    <t>06:45</t>
  </si>
  <si>
    <t>07:00</t>
  </si>
  <si>
    <t>07:15</t>
  </si>
  <si>
    <t>07:30</t>
  </si>
  <si>
    <t>07:45</t>
  </si>
  <si>
    <t>08:00</t>
  </si>
  <si>
    <t>08:15</t>
  </si>
  <si>
    <t>08:30</t>
  </si>
  <si>
    <t>08:45</t>
  </si>
  <si>
    <t>09:00</t>
  </si>
  <si>
    <t>09:15</t>
  </si>
  <si>
    <t>09:30</t>
  </si>
  <si>
    <t>09:45</t>
  </si>
  <si>
    <t>10:00</t>
  </si>
  <si>
    <t>10:15</t>
  </si>
  <si>
    <t>10:30</t>
  </si>
  <si>
    <t>10:45</t>
  </si>
  <si>
    <t>11:00</t>
  </si>
  <si>
    <t>11:15</t>
  </si>
  <si>
    <t>11:30</t>
  </si>
  <si>
    <t>11:45</t>
  </si>
  <si>
    <t>12:00</t>
  </si>
  <si>
    <t>12:15</t>
  </si>
  <si>
    <t>12:30</t>
  </si>
  <si>
    <t>12:45</t>
  </si>
  <si>
    <t>Prepared by M.Harrington, TRL Ltd</t>
  </si>
  <si>
    <t>Site visit</t>
  </si>
  <si>
    <t>weekday</t>
  </si>
  <si>
    <t>deviation from mean</t>
  </si>
  <si>
    <t>hourly mean target</t>
  </si>
  <si>
    <t>annual mean target</t>
  </si>
  <si>
    <t>Annual mean</t>
  </si>
  <si>
    <t>percentage annual data coverage</t>
  </si>
  <si>
    <t>99.8th percentile</t>
  </si>
  <si>
    <t>average day</t>
  </si>
  <si>
    <t>year average</t>
  </si>
  <si>
    <t>yearly weekday average</t>
  </si>
  <si>
    <t>yearly weekend average</t>
  </si>
  <si>
    <t>time</t>
  </si>
  <si>
    <t>average</t>
  </si>
  <si>
    <t>weekend</t>
  </si>
  <si>
    <t>Monday</t>
  </si>
  <si>
    <t>tuesday</t>
  </si>
  <si>
    <t>Wednesday</t>
  </si>
  <si>
    <t>Thursday</t>
  </si>
  <si>
    <t>Friday</t>
  </si>
  <si>
    <t>sat</t>
  </si>
  <si>
    <t>sun</t>
  </si>
  <si>
    <t>Tuesday</t>
  </si>
  <si>
    <t>thusday</t>
  </si>
  <si>
    <t>Saturday</t>
  </si>
  <si>
    <t>Sunday</t>
  </si>
  <si>
    <t>Site Installed</t>
  </si>
  <si>
    <t>Logger fault</t>
  </si>
</sst>
</file>

<file path=xl/styles.xml><?xml version="1.0" encoding="utf-8"?>
<styleSheet xmlns="http://schemas.openxmlformats.org/spreadsheetml/2006/main">
  <numFmts count="3">
    <numFmt numFmtId="164" formatCode="0.0"/>
    <numFmt numFmtId="165" formatCode="0.000000"/>
    <numFmt numFmtId="166" formatCode="[$-F400]h:mm:ss\ AM/PM"/>
  </numFmts>
  <fonts count="14">
    <font>
      <sz val="10"/>
      <name val="Arial"/>
    </font>
    <font>
      <b/>
      <sz val="10"/>
      <name val="Arial"/>
      <family val="2"/>
    </font>
    <font>
      <b/>
      <sz val="10"/>
      <color indexed="18"/>
      <name val="Arial"/>
      <family val="2"/>
    </font>
    <font>
      <sz val="8"/>
      <name val="Arial"/>
      <family val="2"/>
    </font>
    <font>
      <sz val="10"/>
      <name val="Arial"/>
      <family val="2"/>
    </font>
    <font>
      <b/>
      <vertAlign val="subscript"/>
      <sz val="10"/>
      <name val="Arial"/>
      <family val="2"/>
    </font>
    <font>
      <b/>
      <u/>
      <sz val="10"/>
      <name val="Arial"/>
      <family val="2"/>
    </font>
    <font>
      <b/>
      <vertAlign val="superscript"/>
      <sz val="10"/>
      <name val="Arial"/>
      <family val="2"/>
    </font>
    <font>
      <b/>
      <sz val="10"/>
      <color rgb="FF002060"/>
      <name val="Arial"/>
      <family val="2"/>
    </font>
    <font>
      <sz val="10"/>
      <color rgb="FF002060"/>
      <name val="Arial"/>
      <family val="2"/>
    </font>
    <font>
      <b/>
      <u/>
      <sz val="10"/>
      <color rgb="FF002060"/>
      <name val="Arial"/>
      <family val="2"/>
    </font>
    <font>
      <b/>
      <sz val="12"/>
      <color rgb="FF002060"/>
      <name val="Arial"/>
      <family val="2"/>
    </font>
    <font>
      <b/>
      <sz val="11"/>
      <color rgb="FF002060"/>
      <name val="Arial"/>
      <family val="2"/>
    </font>
    <font>
      <sz val="10"/>
      <name val="Arial"/>
    </font>
  </fonts>
  <fills count="5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FF00"/>
        <bgColor indexed="64"/>
      </patternFill>
    </fill>
  </fills>
  <borders count="38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thick">
        <color indexed="64"/>
      </left>
      <right style="thick">
        <color indexed="64"/>
      </right>
      <top style="medium">
        <color indexed="64"/>
      </top>
      <bottom/>
      <diagonal/>
    </border>
    <border>
      <left style="thick">
        <color indexed="64"/>
      </left>
      <right style="medium">
        <color indexed="64"/>
      </right>
      <top style="medium">
        <color indexed="64"/>
      </top>
      <bottom/>
      <diagonal/>
    </border>
    <border>
      <left style="thick">
        <color indexed="64"/>
      </left>
      <right style="thick">
        <color indexed="64"/>
      </right>
      <top/>
      <bottom style="medium">
        <color indexed="64"/>
      </bottom>
      <diagonal/>
    </border>
    <border>
      <left style="thick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ck">
        <color indexed="64"/>
      </left>
      <right style="thick">
        <color indexed="64"/>
      </right>
      <top/>
      <bottom/>
      <diagonal/>
    </border>
  </borders>
  <cellStyleXfs count="4">
    <xf numFmtId="0" fontId="0" fillId="0" borderId="0"/>
    <xf numFmtId="9" fontId="13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</cellStyleXfs>
  <cellXfs count="153">
    <xf numFmtId="0" fontId="0" fillId="0" borderId="0" xfId="0"/>
    <xf numFmtId="0" fontId="2" fillId="0" borderId="0" xfId="0" applyFont="1"/>
    <xf numFmtId="2" fontId="0" fillId="0" borderId="0" xfId="0" applyNumberFormat="1" applyAlignment="1">
      <alignment horizontal="center"/>
    </xf>
    <xf numFmtId="2" fontId="0" fillId="0" borderId="0" xfId="0" applyNumberFormat="1" applyAlignment="1">
      <alignment wrapText="1"/>
    </xf>
    <xf numFmtId="165" fontId="1" fillId="0" borderId="0" xfId="0" applyNumberFormat="1" applyFont="1" applyFill="1" applyAlignment="1">
      <alignment horizontal="left"/>
    </xf>
    <xf numFmtId="0" fontId="6" fillId="0" borderId="0" xfId="0" applyFont="1"/>
    <xf numFmtId="165" fontId="1" fillId="0" borderId="1" xfId="0" applyNumberFormat="1" applyFont="1" applyFill="1" applyBorder="1" applyAlignment="1">
      <alignment horizontal="right"/>
    </xf>
    <xf numFmtId="164" fontId="0" fillId="0" borderId="1" xfId="0" applyNumberFormat="1" applyFill="1" applyBorder="1" applyAlignment="1">
      <alignment horizontal="center"/>
    </xf>
    <xf numFmtId="165" fontId="1" fillId="0" borderId="1" xfId="0" applyNumberFormat="1" applyFont="1" applyFill="1" applyBorder="1" applyAlignment="1">
      <alignment horizontal="right" vertical="center"/>
    </xf>
    <xf numFmtId="164" fontId="0" fillId="0" borderId="1" xfId="0" applyNumberFormat="1" applyFill="1" applyBorder="1" applyAlignment="1">
      <alignment horizontal="center" vertical="center"/>
    </xf>
    <xf numFmtId="1" fontId="0" fillId="0" borderId="1" xfId="0" applyNumberFormat="1" applyFill="1" applyBorder="1" applyAlignment="1">
      <alignment horizontal="center"/>
    </xf>
    <xf numFmtId="0" fontId="0" fillId="0" borderId="0" xfId="0" applyBorder="1"/>
    <xf numFmtId="2" fontId="1" fillId="2" borderId="2" xfId="0" applyNumberFormat="1" applyFont="1" applyFill="1" applyBorder="1" applyAlignment="1">
      <alignment horizontal="center" wrapText="1"/>
    </xf>
    <xf numFmtId="2" fontId="1" fillId="2" borderId="3" xfId="0" applyNumberFormat="1" applyFont="1" applyFill="1" applyBorder="1" applyAlignment="1">
      <alignment horizontal="center" wrapText="1"/>
    </xf>
    <xf numFmtId="2" fontId="1" fillId="2" borderId="4" xfId="0" applyNumberFormat="1" applyFont="1" applyFill="1" applyBorder="1" applyAlignment="1">
      <alignment horizontal="center" vertical="center" wrapText="1"/>
    </xf>
    <xf numFmtId="2" fontId="1" fillId="2" borderId="5" xfId="0" applyNumberFormat="1" applyFont="1" applyFill="1" applyBorder="1" applyAlignment="1">
      <alignment horizontal="center" vertical="center" wrapText="1"/>
    </xf>
    <xf numFmtId="165" fontId="1" fillId="0" borderId="6" xfId="0" applyNumberFormat="1" applyFont="1" applyFill="1" applyBorder="1" applyAlignment="1">
      <alignment horizontal="right"/>
    </xf>
    <xf numFmtId="2" fontId="0" fillId="0" borderId="7" xfId="0" applyNumberFormat="1" applyFill="1" applyBorder="1"/>
    <xf numFmtId="164" fontId="0" fillId="0" borderId="6" xfId="0" applyNumberFormat="1" applyFill="1" applyBorder="1" applyAlignment="1">
      <alignment horizontal="center"/>
    </xf>
    <xf numFmtId="0" fontId="0" fillId="0" borderId="8" xfId="0" applyFill="1" applyBorder="1" applyAlignment="1">
      <alignment horizontal="center"/>
    </xf>
    <xf numFmtId="0" fontId="0" fillId="0" borderId="0" xfId="0" applyFill="1"/>
    <xf numFmtId="2" fontId="4" fillId="0" borderId="0" xfId="0" applyNumberFormat="1" applyFont="1" applyBorder="1" applyAlignment="1">
      <alignment horizontal="center" vertical="center"/>
    </xf>
    <xf numFmtId="2" fontId="0" fillId="0" borderId="0" xfId="0" applyNumberFormat="1" applyBorder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20" fontId="1" fillId="3" borderId="3" xfId="0" applyNumberFormat="1" applyFont="1" applyFill="1" applyBorder="1" applyAlignment="1">
      <alignment horizontal="center" vertical="center" wrapText="1"/>
    </xf>
    <xf numFmtId="20" fontId="1" fillId="3" borderId="4" xfId="0" applyNumberFormat="1" applyFont="1" applyFill="1" applyBorder="1" applyAlignment="1">
      <alignment horizontal="center" vertical="center"/>
    </xf>
    <xf numFmtId="2" fontId="1" fillId="3" borderId="4" xfId="0" applyNumberFormat="1" applyFont="1" applyFill="1" applyBorder="1" applyAlignment="1">
      <alignment horizontal="center" vertical="center"/>
    </xf>
    <xf numFmtId="0" fontId="8" fillId="0" borderId="0" xfId="0" applyFont="1"/>
    <xf numFmtId="0" fontId="9" fillId="0" borderId="0" xfId="0" applyFont="1"/>
    <xf numFmtId="0" fontId="10" fillId="0" borderId="0" xfId="0" applyFont="1"/>
    <xf numFmtId="14" fontId="0" fillId="0" borderId="0" xfId="0" applyNumberFormat="1" applyBorder="1" applyAlignment="1">
      <alignment horizontal="center" vertical="center"/>
    </xf>
    <xf numFmtId="20" fontId="0" fillId="0" borderId="0" xfId="0" applyNumberFormat="1" applyBorder="1" applyAlignment="1">
      <alignment horizontal="center" vertical="center"/>
    </xf>
    <xf numFmtId="14" fontId="8" fillId="0" borderId="0" xfId="0" applyNumberFormat="1" applyFont="1" applyFill="1" applyBorder="1" applyAlignment="1">
      <alignment horizontal="center" vertical="center"/>
    </xf>
    <xf numFmtId="2" fontId="0" fillId="0" borderId="0" xfId="0" applyNumberFormat="1" applyBorder="1" applyAlignment="1">
      <alignment wrapText="1"/>
    </xf>
    <xf numFmtId="0" fontId="0" fillId="0" borderId="0" xfId="0" applyBorder="1" applyAlignment="1">
      <alignment horizontal="center" vertical="center"/>
    </xf>
    <xf numFmtId="165" fontId="1" fillId="0" borderId="0" xfId="0" applyNumberFormat="1" applyFont="1" applyFill="1" applyBorder="1" applyAlignment="1">
      <alignment horizontal="center" vertical="center"/>
    </xf>
    <xf numFmtId="2" fontId="9" fillId="0" borderId="0" xfId="0" applyNumberFormat="1" applyFont="1" applyBorder="1" applyAlignment="1">
      <alignment horizontal="left" vertical="center"/>
    </xf>
    <xf numFmtId="0" fontId="0" fillId="0" borderId="10" xfId="0" applyFill="1" applyBorder="1" applyAlignment="1">
      <alignment horizontal="center"/>
    </xf>
    <xf numFmtId="20" fontId="8" fillId="0" borderId="0" xfId="0" applyNumberFormat="1" applyFont="1" applyBorder="1" applyAlignment="1">
      <alignment horizontal="left" vertical="center"/>
    </xf>
    <xf numFmtId="0" fontId="11" fillId="0" borderId="0" xfId="0" applyFont="1"/>
    <xf numFmtId="2" fontId="9" fillId="0" borderId="0" xfId="0" applyNumberFormat="1" applyFont="1"/>
    <xf numFmtId="2" fontId="8" fillId="0" borderId="0" xfId="0" applyNumberFormat="1" applyFont="1"/>
    <xf numFmtId="2" fontId="1" fillId="3" borderId="11" xfId="0" applyNumberFormat="1" applyFont="1" applyFill="1" applyBorder="1" applyAlignment="1">
      <alignment horizontal="center" vertical="center"/>
    </xf>
    <xf numFmtId="2" fontId="1" fillId="3" borderId="12" xfId="0" applyNumberFormat="1" applyFont="1" applyFill="1" applyBorder="1" applyAlignment="1">
      <alignment horizontal="center" vertical="center"/>
    </xf>
    <xf numFmtId="2" fontId="1" fillId="3" borderId="3" xfId="0" applyNumberFormat="1" applyFont="1" applyFill="1" applyBorder="1" applyAlignment="1">
      <alignment horizontal="center" vertical="center" wrapText="1"/>
    </xf>
    <xf numFmtId="2" fontId="1" fillId="3" borderId="4" xfId="0" applyNumberFormat="1" applyFont="1" applyFill="1" applyBorder="1" applyAlignment="1">
      <alignment horizontal="center" vertical="center" wrapText="1"/>
    </xf>
    <xf numFmtId="2" fontId="4" fillId="0" borderId="9" xfId="0" applyNumberFormat="1" applyFont="1" applyBorder="1" applyAlignment="1">
      <alignment horizontal="center" vertical="center"/>
    </xf>
    <xf numFmtId="164" fontId="4" fillId="0" borderId="1" xfId="0" applyNumberFormat="1" applyFont="1" applyFill="1" applyBorder="1" applyAlignment="1">
      <alignment horizontal="center"/>
    </xf>
    <xf numFmtId="0" fontId="1" fillId="3" borderId="11" xfId="0" applyFont="1" applyFill="1" applyBorder="1" applyAlignment="1">
      <alignment horizontal="center" vertical="center"/>
    </xf>
    <xf numFmtId="0" fontId="1" fillId="3" borderId="12" xfId="0" applyFont="1" applyFill="1" applyBorder="1" applyAlignment="1">
      <alignment horizontal="center" vertical="center"/>
    </xf>
    <xf numFmtId="2" fontId="1" fillId="3" borderId="11" xfId="0" applyNumberFormat="1" applyFont="1" applyFill="1" applyBorder="1" applyAlignment="1">
      <alignment horizontal="center"/>
    </xf>
    <xf numFmtId="2" fontId="1" fillId="3" borderId="12" xfId="0" applyNumberFormat="1" applyFont="1" applyFill="1" applyBorder="1" applyAlignment="1">
      <alignment horizontal="center"/>
    </xf>
    <xf numFmtId="2" fontId="1" fillId="3" borderId="4" xfId="0" applyNumberFormat="1" applyFont="1" applyFill="1" applyBorder="1" applyAlignment="1">
      <alignment horizontal="center" vertical="center" wrapText="1"/>
    </xf>
    <xf numFmtId="2" fontId="0" fillId="0" borderId="11" xfId="0" applyNumberFormat="1" applyBorder="1" applyAlignment="1">
      <alignment horizontal="center"/>
    </xf>
    <xf numFmtId="0" fontId="0" fillId="0" borderId="13" xfId="0" applyFill="1" applyBorder="1" applyAlignment="1">
      <alignment horizontal="center"/>
    </xf>
    <xf numFmtId="0" fontId="0" fillId="0" borderId="0" xfId="0" applyFill="1" applyAlignment="1">
      <alignment horizontal="center"/>
    </xf>
    <xf numFmtId="14" fontId="0" fillId="0" borderId="9" xfId="0" applyNumberFormat="1" applyBorder="1" applyAlignment="1">
      <alignment horizontal="center"/>
    </xf>
    <xf numFmtId="20" fontId="0" fillId="0" borderId="9" xfId="0" applyNumberFormat="1" applyBorder="1" applyAlignment="1">
      <alignment horizontal="center"/>
    </xf>
    <xf numFmtId="2" fontId="0" fillId="0" borderId="9" xfId="0" applyNumberFormat="1" applyBorder="1" applyAlignment="1">
      <alignment horizontal="center"/>
    </xf>
    <xf numFmtId="14" fontId="0" fillId="0" borderId="4" xfId="0" applyNumberFormat="1" applyBorder="1" applyAlignment="1">
      <alignment horizontal="center"/>
    </xf>
    <xf numFmtId="20" fontId="0" fillId="0" borderId="4" xfId="0" applyNumberFormat="1" applyBorder="1" applyAlignment="1">
      <alignment horizontal="center"/>
    </xf>
    <xf numFmtId="2" fontId="0" fillId="0" borderId="4" xfId="0" applyNumberFormat="1" applyBorder="1" applyAlignment="1">
      <alignment horizontal="center"/>
    </xf>
    <xf numFmtId="2" fontId="4" fillId="0" borderId="4" xfId="0" applyNumberFormat="1" applyFont="1" applyBorder="1" applyAlignment="1">
      <alignment horizontal="center" vertical="center"/>
    </xf>
    <xf numFmtId="14" fontId="0" fillId="0" borderId="11" xfId="0" applyNumberFormat="1" applyBorder="1" applyAlignment="1">
      <alignment horizontal="center"/>
    </xf>
    <xf numFmtId="49" fontId="0" fillId="0" borderId="11" xfId="0" applyNumberFormat="1" applyBorder="1" applyAlignment="1">
      <alignment horizontal="center"/>
    </xf>
    <xf numFmtId="14" fontId="0" fillId="0" borderId="13" xfId="0" applyNumberFormat="1" applyBorder="1" applyAlignment="1">
      <alignment horizontal="center"/>
    </xf>
    <xf numFmtId="49" fontId="0" fillId="0" borderId="13" xfId="0" applyNumberFormat="1" applyBorder="1" applyAlignment="1">
      <alignment horizontal="center"/>
    </xf>
    <xf numFmtId="2" fontId="0" fillId="0" borderId="13" xfId="0" applyNumberFormat="1" applyBorder="1" applyAlignment="1">
      <alignment horizontal="center"/>
    </xf>
    <xf numFmtId="0" fontId="12" fillId="0" borderId="0" xfId="0" applyFont="1"/>
    <xf numFmtId="20" fontId="12" fillId="0" borderId="0" xfId="0" applyNumberFormat="1" applyFont="1" applyBorder="1" applyAlignment="1">
      <alignment horizontal="left" vertical="center"/>
    </xf>
    <xf numFmtId="14" fontId="0" fillId="0" borderId="13" xfId="0" applyNumberFormat="1" applyFill="1" applyBorder="1" applyAlignment="1">
      <alignment horizontal="center" vertical="center"/>
    </xf>
    <xf numFmtId="49" fontId="0" fillId="0" borderId="13" xfId="0" applyNumberFormat="1" applyFill="1" applyBorder="1" applyAlignment="1">
      <alignment horizontal="center" vertical="center"/>
    </xf>
    <xf numFmtId="2" fontId="0" fillId="0" borderId="13" xfId="0" applyNumberFormat="1" applyFill="1" applyBorder="1" applyAlignment="1">
      <alignment horizontal="center"/>
    </xf>
    <xf numFmtId="14" fontId="0" fillId="0" borderId="12" xfId="0" applyNumberFormat="1" applyFill="1" applyBorder="1" applyAlignment="1">
      <alignment horizontal="center" vertical="center"/>
    </xf>
    <xf numFmtId="49" fontId="0" fillId="0" borderId="12" xfId="0" applyNumberFormat="1" applyFill="1" applyBorder="1" applyAlignment="1">
      <alignment horizontal="center" vertical="center"/>
    </xf>
    <xf numFmtId="2" fontId="0" fillId="0" borderId="12" xfId="0" applyNumberFormat="1" applyFill="1" applyBorder="1" applyAlignment="1">
      <alignment horizontal="center"/>
    </xf>
    <xf numFmtId="0" fontId="0" fillId="0" borderId="12" xfId="0" applyFill="1" applyBorder="1" applyAlignment="1">
      <alignment horizontal="center"/>
    </xf>
    <xf numFmtId="14" fontId="0" fillId="0" borderId="0" xfId="0" applyNumberFormat="1" applyFill="1" applyBorder="1" applyAlignment="1">
      <alignment horizontal="center" vertical="center"/>
    </xf>
    <xf numFmtId="49" fontId="0" fillId="0" borderId="0" xfId="0" applyNumberFormat="1" applyFill="1" applyBorder="1" applyAlignment="1">
      <alignment horizontal="center" vertical="center"/>
    </xf>
    <xf numFmtId="2" fontId="0" fillId="0" borderId="0" xfId="0" applyNumberFormat="1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4" fillId="0" borderId="0" xfId="0" applyFont="1" applyFill="1" applyBorder="1" applyAlignment="1">
      <alignment horizontal="center"/>
    </xf>
    <xf numFmtId="0" fontId="0" fillId="0" borderId="0" xfId="0" applyFill="1" applyBorder="1"/>
    <xf numFmtId="0" fontId="4" fillId="0" borderId="11" xfId="0" applyFont="1" applyBorder="1" applyAlignment="1">
      <alignment horizontal="center"/>
    </xf>
    <xf numFmtId="0" fontId="4" fillId="0" borderId="13" xfId="0" applyFont="1" applyBorder="1" applyAlignment="1">
      <alignment horizontal="center"/>
    </xf>
    <xf numFmtId="0" fontId="4" fillId="0" borderId="13" xfId="0" applyFont="1" applyFill="1" applyBorder="1" applyAlignment="1">
      <alignment horizontal="center"/>
    </xf>
    <xf numFmtId="0" fontId="4" fillId="0" borderId="3" xfId="0" applyFont="1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4" fillId="0" borderId="9" xfId="0" applyFont="1" applyBorder="1" applyAlignment="1">
      <alignment horizontal="center" vertical="center"/>
    </xf>
    <xf numFmtId="22" fontId="0" fillId="0" borderId="0" xfId="0" applyNumberFormat="1" applyBorder="1"/>
    <xf numFmtId="0" fontId="0" fillId="0" borderId="0" xfId="0" applyAlignment="1">
      <alignment horizontal="center"/>
    </xf>
    <xf numFmtId="2" fontId="4" fillId="0" borderId="14" xfId="0" applyNumberFormat="1" applyFont="1" applyBorder="1" applyAlignment="1">
      <alignment horizontal="center" vertical="center"/>
    </xf>
    <xf numFmtId="2" fontId="1" fillId="2" borderId="15" xfId="0" applyNumberFormat="1" applyFont="1" applyFill="1" applyBorder="1" applyAlignment="1">
      <alignment vertical="center" wrapText="1"/>
    </xf>
    <xf numFmtId="2" fontId="1" fillId="2" borderId="16" xfId="0" applyNumberFormat="1" applyFont="1" applyFill="1" applyBorder="1" applyAlignment="1">
      <alignment vertical="center" wrapText="1"/>
    </xf>
    <xf numFmtId="2" fontId="1" fillId="2" borderId="17" xfId="0" applyNumberFormat="1" applyFont="1" applyFill="1" applyBorder="1" applyAlignment="1">
      <alignment vertical="center" wrapText="1"/>
    </xf>
    <xf numFmtId="2" fontId="1" fillId="2" borderId="18" xfId="0" applyNumberFormat="1" applyFont="1" applyFill="1" applyBorder="1" applyAlignment="1">
      <alignment vertical="center" wrapText="1"/>
    </xf>
    <xf numFmtId="0" fontId="0" fillId="0" borderId="0" xfId="0" applyBorder="1" applyAlignment="1">
      <alignment horizontal="center"/>
    </xf>
    <xf numFmtId="2" fontId="1" fillId="0" borderId="9" xfId="0" applyNumberFormat="1" applyFont="1" applyFill="1" applyBorder="1" applyAlignment="1">
      <alignment horizontal="center" vertical="center" wrapText="1"/>
    </xf>
    <xf numFmtId="9" fontId="4" fillId="0" borderId="1" xfId="1" applyFont="1" applyFill="1" applyBorder="1" applyAlignment="1">
      <alignment horizontal="center"/>
    </xf>
    <xf numFmtId="2" fontId="1" fillId="0" borderId="23" xfId="0" applyNumberFormat="1" applyFont="1" applyBorder="1" applyAlignment="1">
      <alignment horizontal="right"/>
    </xf>
    <xf numFmtId="10" fontId="0" fillId="0" borderId="1" xfId="1" applyNumberFormat="1" applyFont="1" applyBorder="1" applyAlignment="1">
      <alignment horizontal="center"/>
    </xf>
    <xf numFmtId="2" fontId="0" fillId="0" borderId="1" xfId="0" applyNumberFormat="1" applyFill="1" applyBorder="1" applyAlignment="1">
      <alignment horizontal="center"/>
    </xf>
    <xf numFmtId="2" fontId="1" fillId="0" borderId="20" xfId="0" applyNumberFormat="1" applyFont="1" applyBorder="1" applyAlignment="1">
      <alignment horizontal="right"/>
    </xf>
    <xf numFmtId="2" fontId="0" fillId="0" borderId="8" xfId="0" applyNumberFormat="1" applyBorder="1" applyAlignment="1">
      <alignment horizontal="center"/>
    </xf>
    <xf numFmtId="2" fontId="0" fillId="4" borderId="28" xfId="0" applyNumberFormat="1" applyFill="1" applyBorder="1" applyAlignment="1">
      <alignment horizontal="center"/>
    </xf>
    <xf numFmtId="2" fontId="0" fillId="4" borderId="29" xfId="0" applyNumberFormat="1" applyFill="1" applyBorder="1" applyAlignment="1">
      <alignment horizontal="center"/>
    </xf>
    <xf numFmtId="2" fontId="0" fillId="4" borderId="30" xfId="0" applyNumberFormat="1" applyFill="1" applyBorder="1" applyAlignment="1">
      <alignment horizontal="center"/>
    </xf>
    <xf numFmtId="20" fontId="0" fillId="0" borderId="28" xfId="0" applyNumberFormat="1" applyBorder="1" applyAlignment="1">
      <alignment horizontal="center"/>
    </xf>
    <xf numFmtId="2" fontId="0" fillId="0" borderId="29" xfId="0" applyNumberFormat="1" applyBorder="1" applyAlignment="1">
      <alignment horizontal="center"/>
    </xf>
    <xf numFmtId="2" fontId="0" fillId="0" borderId="30" xfId="0" applyNumberFormat="1" applyBorder="1" applyAlignment="1">
      <alignment horizontal="center"/>
    </xf>
    <xf numFmtId="2" fontId="0" fillId="0" borderId="32" xfId="0" applyNumberFormat="1" applyBorder="1" applyAlignment="1">
      <alignment horizontal="center"/>
    </xf>
    <xf numFmtId="2" fontId="0" fillId="0" borderId="33" xfId="0" applyNumberFormat="1" applyBorder="1" applyAlignment="1">
      <alignment horizontal="center"/>
    </xf>
    <xf numFmtId="20" fontId="0" fillId="0" borderId="0" xfId="0" applyNumberFormat="1"/>
    <xf numFmtId="0" fontId="0" fillId="4" borderId="24" xfId="0" applyFill="1" applyBorder="1" applyAlignment="1">
      <alignment horizontal="center"/>
    </xf>
    <xf numFmtId="0" fontId="0" fillId="4" borderId="25" xfId="0" applyFill="1" applyBorder="1" applyAlignment="1">
      <alignment horizontal="center"/>
    </xf>
    <xf numFmtId="0" fontId="0" fillId="4" borderId="26" xfId="0" applyFill="1" applyBorder="1" applyAlignment="1">
      <alignment horizontal="center"/>
    </xf>
    <xf numFmtId="0" fontId="0" fillId="4" borderId="34" xfId="0" applyFill="1" applyBorder="1" applyAlignment="1">
      <alignment horizontal="center"/>
    </xf>
    <xf numFmtId="0" fontId="0" fillId="4" borderId="11" xfId="0" applyFill="1" applyBorder="1" applyAlignment="1">
      <alignment horizontal="center"/>
    </xf>
    <xf numFmtId="0" fontId="0" fillId="4" borderId="35" xfId="0" applyFill="1" applyBorder="1" applyAlignment="1">
      <alignment horizontal="center"/>
    </xf>
    <xf numFmtId="166" fontId="0" fillId="0" borderId="29" xfId="0" applyNumberFormat="1" applyBorder="1" applyAlignment="1">
      <alignment horizontal="center"/>
    </xf>
    <xf numFmtId="2" fontId="0" fillId="0" borderId="24" xfId="0" applyNumberFormat="1" applyFill="1" applyBorder="1" applyAlignment="1"/>
    <xf numFmtId="2" fontId="0" fillId="0" borderId="26" xfId="0" applyNumberFormat="1" applyBorder="1"/>
    <xf numFmtId="2" fontId="0" fillId="0" borderId="28" xfId="0" applyNumberFormat="1" applyBorder="1"/>
    <xf numFmtId="2" fontId="0" fillId="0" borderId="30" xfId="0" applyNumberFormat="1" applyBorder="1"/>
    <xf numFmtId="2" fontId="0" fillId="0" borderId="36" xfId="0" applyNumberFormat="1" applyBorder="1"/>
    <xf numFmtId="2" fontId="0" fillId="0" borderId="33" xfId="0" applyNumberFormat="1" applyBorder="1"/>
    <xf numFmtId="2" fontId="4" fillId="0" borderId="37" xfId="0" applyNumberFormat="1" applyFont="1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20" fontId="11" fillId="0" borderId="0" xfId="0" applyNumberFormat="1" applyFont="1"/>
    <xf numFmtId="20" fontId="8" fillId="0" borderId="0" xfId="0" applyNumberFormat="1" applyFont="1"/>
    <xf numFmtId="20" fontId="10" fillId="0" borderId="0" xfId="0" applyNumberFormat="1" applyFont="1"/>
    <xf numFmtId="0" fontId="1" fillId="3" borderId="11" xfId="0" applyFont="1" applyFill="1" applyBorder="1" applyAlignment="1">
      <alignment horizontal="center" vertical="center"/>
    </xf>
    <xf numFmtId="0" fontId="1" fillId="3" borderId="12" xfId="0" applyFont="1" applyFill="1" applyBorder="1" applyAlignment="1">
      <alignment horizontal="center" vertical="center"/>
    </xf>
    <xf numFmtId="165" fontId="1" fillId="0" borderId="20" xfId="0" applyNumberFormat="1" applyFont="1" applyFill="1" applyBorder="1" applyAlignment="1">
      <alignment horizontal="center"/>
    </xf>
    <xf numFmtId="165" fontId="1" fillId="0" borderId="21" xfId="0" applyNumberFormat="1" applyFont="1" applyFill="1" applyBorder="1" applyAlignment="1">
      <alignment horizontal="center"/>
    </xf>
    <xf numFmtId="165" fontId="1" fillId="0" borderId="22" xfId="0" applyNumberFormat="1" applyFont="1" applyFill="1" applyBorder="1" applyAlignment="1">
      <alignment horizontal="center"/>
    </xf>
    <xf numFmtId="2" fontId="0" fillId="4" borderId="24" xfId="0" applyNumberFormat="1" applyFill="1" applyBorder="1" applyAlignment="1">
      <alignment horizontal="center"/>
    </xf>
    <xf numFmtId="2" fontId="0" fillId="4" borderId="25" xfId="0" applyNumberFormat="1" applyFill="1" applyBorder="1" applyAlignment="1">
      <alignment horizontal="center"/>
    </xf>
    <xf numFmtId="2" fontId="0" fillId="4" borderId="26" xfId="0" applyNumberFormat="1" applyFill="1" applyBorder="1" applyAlignment="1">
      <alignment horizontal="center"/>
    </xf>
    <xf numFmtId="0" fontId="4" fillId="0" borderId="2" xfId="0" applyFont="1" applyBorder="1" applyAlignment="1">
      <alignment horizontal="center" wrapText="1"/>
    </xf>
    <xf numFmtId="0" fontId="0" fillId="0" borderId="31" xfId="0" applyBorder="1"/>
    <xf numFmtId="0" fontId="4" fillId="0" borderId="27" xfId="0" applyFont="1" applyBorder="1" applyAlignment="1">
      <alignment horizontal="center" wrapText="1"/>
    </xf>
    <xf numFmtId="0" fontId="4" fillId="0" borderId="0" xfId="0" applyFont="1" applyAlignment="1">
      <alignment horizontal="center" wrapText="1"/>
    </xf>
    <xf numFmtId="0" fontId="0" fillId="0" borderId="0" xfId="0"/>
    <xf numFmtId="14" fontId="1" fillId="3" borderId="3" xfId="0" applyNumberFormat="1" applyFont="1" applyFill="1" applyBorder="1" applyAlignment="1">
      <alignment horizontal="center" vertical="center" wrapText="1"/>
    </xf>
    <xf numFmtId="14" fontId="1" fillId="3" borderId="4" xfId="0" applyNumberFormat="1" applyFont="1" applyFill="1" applyBorder="1" applyAlignment="1">
      <alignment horizontal="center" vertical="center" wrapText="1"/>
    </xf>
    <xf numFmtId="2" fontId="1" fillId="2" borderId="0" xfId="0" applyNumberFormat="1" applyFont="1" applyFill="1" applyBorder="1" applyAlignment="1">
      <alignment horizontal="center" vertical="center" wrapText="1"/>
    </xf>
    <xf numFmtId="2" fontId="1" fillId="2" borderId="19" xfId="0" applyNumberFormat="1" applyFont="1" applyFill="1" applyBorder="1" applyAlignment="1">
      <alignment horizontal="center" vertical="center" wrapText="1"/>
    </xf>
    <xf numFmtId="2" fontId="4" fillId="0" borderId="3" xfId="0" applyNumberFormat="1" applyFont="1" applyBorder="1" applyAlignment="1">
      <alignment horizontal="center" vertical="center"/>
    </xf>
    <xf numFmtId="14" fontId="0" fillId="0" borderId="3" xfId="0" applyNumberFormat="1" applyBorder="1" applyAlignment="1">
      <alignment horizontal="center"/>
    </xf>
    <xf numFmtId="20" fontId="0" fillId="0" borderId="3" xfId="0" applyNumberFormat="1" applyBorder="1" applyAlignment="1">
      <alignment horizontal="center"/>
    </xf>
    <xf numFmtId="2" fontId="0" fillId="0" borderId="3" xfId="0" applyNumberFormat="1" applyBorder="1" applyAlignment="1">
      <alignment horizontal="center"/>
    </xf>
  </cellXfs>
  <cellStyles count="4">
    <cellStyle name="Normal" xfId="0" builtinId="0"/>
    <cellStyle name="Normal 2" xfId="2"/>
    <cellStyle name="Percent" xfId="1" builtinId="5"/>
    <cellStyle name="Percent 2" xfId="3"/>
  </cellStyles>
  <dxfs count="11">
    <dxf>
      <font>
        <b/>
        <i val="0"/>
      </font>
      <fill>
        <patternFill>
          <bgColor rgb="FFFF0000"/>
        </patternFill>
      </fill>
    </dxf>
    <dxf>
      <font>
        <b/>
        <i val="0"/>
        <color auto="1"/>
      </font>
      <fill>
        <patternFill>
          <bgColor rgb="FF92D050"/>
        </patternFill>
      </fill>
    </dxf>
    <dxf>
      <fill>
        <patternFill>
          <bgColor indexed="44"/>
        </patternFill>
      </fill>
    </dxf>
    <dxf>
      <fill>
        <patternFill>
          <bgColor indexed="44"/>
        </patternFill>
      </fill>
    </dxf>
    <dxf>
      <fill>
        <patternFill>
          <bgColor indexed="44"/>
        </patternFill>
      </fill>
    </dxf>
    <dxf>
      <fill>
        <patternFill>
          <bgColor indexed="44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indexed="44"/>
        </patternFill>
      </fill>
    </dxf>
    <dxf>
      <fill>
        <patternFill>
          <bgColor indexed="44"/>
        </patternFill>
      </fill>
    </dxf>
    <dxf>
      <fill>
        <patternFill>
          <bgColor indexed="44"/>
        </patternFill>
      </fill>
    </dxf>
    <dxf>
      <fill>
        <patternFill>
          <bgColor indexed="44"/>
        </patternFill>
      </fill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4" Type="http://schemas.openxmlformats.org/officeDocument/2006/relationships/chartsheet" Target="chartsheets/sheet1.xml"/><Relationship Id="rId9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NO </a:t>
            </a:r>
          </a:p>
        </c:rich>
      </c:tx>
      <c:layout>
        <c:manualLayout>
          <c:xMode val="edge"/>
          <c:yMode val="edge"/>
          <c:x val="0.4929577464788733"/>
          <c:y val="4.0000000000000022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1267605633802817"/>
          <c:y val="9.5757575757575999E-2"/>
          <c:w val="0.86328342759971932"/>
          <c:h val="0.70787878787878811"/>
        </c:manualLayout>
      </c:layout>
      <c:lineChart>
        <c:grouping val="standard"/>
        <c:ser>
          <c:idx val="1"/>
          <c:order val="0"/>
          <c:spPr>
            <a:ln w="12700">
              <a:solidFill>
                <a:srgbClr val="333399"/>
              </a:solidFill>
              <a:prstDash val="solid"/>
            </a:ln>
          </c:spPr>
          <c:marker>
            <c:symbol val="none"/>
          </c:marker>
          <c:cat>
            <c:numRef>
              <c:f>'Hourly data'!$C$10:$C$912</c:f>
              <c:numCache>
                <c:formatCode>dd/mm/yyyy</c:formatCode>
                <c:ptCount val="903"/>
                <c:pt idx="0">
                  <c:v>40908</c:v>
                </c:pt>
                <c:pt idx="1">
                  <c:v>40909</c:v>
                </c:pt>
                <c:pt idx="2">
                  <c:v>40909</c:v>
                </c:pt>
                <c:pt idx="3">
                  <c:v>40909</c:v>
                </c:pt>
                <c:pt idx="4">
                  <c:v>40909</c:v>
                </c:pt>
                <c:pt idx="5">
                  <c:v>40909</c:v>
                </c:pt>
                <c:pt idx="6">
                  <c:v>40909</c:v>
                </c:pt>
                <c:pt idx="7">
                  <c:v>40909</c:v>
                </c:pt>
                <c:pt idx="8">
                  <c:v>40909</c:v>
                </c:pt>
                <c:pt idx="9">
                  <c:v>40909</c:v>
                </c:pt>
                <c:pt idx="10">
                  <c:v>40909</c:v>
                </c:pt>
                <c:pt idx="11">
                  <c:v>40909</c:v>
                </c:pt>
                <c:pt idx="12">
                  <c:v>40909</c:v>
                </c:pt>
                <c:pt idx="13">
                  <c:v>40909</c:v>
                </c:pt>
                <c:pt idx="14">
                  <c:v>40909</c:v>
                </c:pt>
                <c:pt idx="15">
                  <c:v>40909</c:v>
                </c:pt>
                <c:pt idx="16">
                  <c:v>40909</c:v>
                </c:pt>
                <c:pt idx="17">
                  <c:v>40909</c:v>
                </c:pt>
                <c:pt idx="18">
                  <c:v>40909</c:v>
                </c:pt>
                <c:pt idx="19">
                  <c:v>40909</c:v>
                </c:pt>
                <c:pt idx="20">
                  <c:v>40909</c:v>
                </c:pt>
                <c:pt idx="21">
                  <c:v>40909</c:v>
                </c:pt>
                <c:pt idx="22">
                  <c:v>40909</c:v>
                </c:pt>
                <c:pt idx="23">
                  <c:v>40909</c:v>
                </c:pt>
                <c:pt idx="24">
                  <c:v>40909</c:v>
                </c:pt>
                <c:pt idx="25">
                  <c:v>40910</c:v>
                </c:pt>
                <c:pt idx="26">
                  <c:v>40910</c:v>
                </c:pt>
                <c:pt idx="27">
                  <c:v>40910</c:v>
                </c:pt>
                <c:pt idx="28">
                  <c:v>40910</c:v>
                </c:pt>
                <c:pt idx="29">
                  <c:v>40910</c:v>
                </c:pt>
                <c:pt idx="30">
                  <c:v>40910</c:v>
                </c:pt>
                <c:pt idx="31">
                  <c:v>40910</c:v>
                </c:pt>
                <c:pt idx="32">
                  <c:v>40910</c:v>
                </c:pt>
                <c:pt idx="33">
                  <c:v>40910</c:v>
                </c:pt>
                <c:pt idx="34">
                  <c:v>40910</c:v>
                </c:pt>
                <c:pt idx="35">
                  <c:v>40910</c:v>
                </c:pt>
                <c:pt idx="36">
                  <c:v>40910</c:v>
                </c:pt>
                <c:pt idx="37">
                  <c:v>40910</c:v>
                </c:pt>
                <c:pt idx="38">
                  <c:v>40910</c:v>
                </c:pt>
                <c:pt idx="39">
                  <c:v>40910</c:v>
                </c:pt>
                <c:pt idx="40">
                  <c:v>40910</c:v>
                </c:pt>
                <c:pt idx="41">
                  <c:v>40910</c:v>
                </c:pt>
                <c:pt idx="42">
                  <c:v>40910</c:v>
                </c:pt>
                <c:pt idx="43">
                  <c:v>40910</c:v>
                </c:pt>
                <c:pt idx="44">
                  <c:v>40910</c:v>
                </c:pt>
                <c:pt idx="45">
                  <c:v>40910</c:v>
                </c:pt>
                <c:pt idx="46">
                  <c:v>40910</c:v>
                </c:pt>
                <c:pt idx="47">
                  <c:v>40910</c:v>
                </c:pt>
                <c:pt idx="48">
                  <c:v>40910</c:v>
                </c:pt>
                <c:pt idx="49">
                  <c:v>40911</c:v>
                </c:pt>
                <c:pt idx="50">
                  <c:v>40911</c:v>
                </c:pt>
                <c:pt idx="51">
                  <c:v>40911</c:v>
                </c:pt>
                <c:pt idx="52">
                  <c:v>40911</c:v>
                </c:pt>
                <c:pt idx="53">
                  <c:v>40911</c:v>
                </c:pt>
                <c:pt idx="54">
                  <c:v>40911</c:v>
                </c:pt>
                <c:pt idx="55">
                  <c:v>40911</c:v>
                </c:pt>
                <c:pt idx="56">
                  <c:v>40911</c:v>
                </c:pt>
                <c:pt idx="57">
                  <c:v>40911</c:v>
                </c:pt>
                <c:pt idx="58">
                  <c:v>40911</c:v>
                </c:pt>
                <c:pt idx="59">
                  <c:v>40911</c:v>
                </c:pt>
                <c:pt idx="60">
                  <c:v>40911</c:v>
                </c:pt>
                <c:pt idx="61">
                  <c:v>40911</c:v>
                </c:pt>
                <c:pt idx="62">
                  <c:v>40911</c:v>
                </c:pt>
                <c:pt idx="63">
                  <c:v>40911</c:v>
                </c:pt>
                <c:pt idx="64">
                  <c:v>40911</c:v>
                </c:pt>
                <c:pt idx="65">
                  <c:v>40911</c:v>
                </c:pt>
                <c:pt idx="66">
                  <c:v>40911</c:v>
                </c:pt>
                <c:pt idx="67">
                  <c:v>40911</c:v>
                </c:pt>
                <c:pt idx="68">
                  <c:v>40911</c:v>
                </c:pt>
                <c:pt idx="69">
                  <c:v>40911</c:v>
                </c:pt>
                <c:pt idx="70">
                  <c:v>40911</c:v>
                </c:pt>
                <c:pt idx="71">
                  <c:v>40911</c:v>
                </c:pt>
                <c:pt idx="72">
                  <c:v>40911</c:v>
                </c:pt>
                <c:pt idx="73">
                  <c:v>40912</c:v>
                </c:pt>
                <c:pt idx="74">
                  <c:v>40912</c:v>
                </c:pt>
                <c:pt idx="75">
                  <c:v>40912</c:v>
                </c:pt>
                <c:pt idx="76">
                  <c:v>40912</c:v>
                </c:pt>
                <c:pt idx="77">
                  <c:v>40912</c:v>
                </c:pt>
                <c:pt idx="78">
                  <c:v>40912</c:v>
                </c:pt>
                <c:pt idx="79">
                  <c:v>40912</c:v>
                </c:pt>
                <c:pt idx="80">
                  <c:v>40912</c:v>
                </c:pt>
                <c:pt idx="81">
                  <c:v>40912</c:v>
                </c:pt>
                <c:pt idx="82">
                  <c:v>40912</c:v>
                </c:pt>
                <c:pt idx="83">
                  <c:v>40912</c:v>
                </c:pt>
                <c:pt idx="84">
                  <c:v>40912</c:v>
                </c:pt>
                <c:pt idx="85">
                  <c:v>40912</c:v>
                </c:pt>
                <c:pt idx="86">
                  <c:v>40912</c:v>
                </c:pt>
                <c:pt idx="87">
                  <c:v>40912</c:v>
                </c:pt>
                <c:pt idx="88">
                  <c:v>40912</c:v>
                </c:pt>
                <c:pt idx="89">
                  <c:v>40912</c:v>
                </c:pt>
                <c:pt idx="90">
                  <c:v>40912</c:v>
                </c:pt>
                <c:pt idx="91">
                  <c:v>40912</c:v>
                </c:pt>
                <c:pt idx="92">
                  <c:v>40912</c:v>
                </c:pt>
                <c:pt idx="93">
                  <c:v>40912</c:v>
                </c:pt>
                <c:pt idx="94">
                  <c:v>40912</c:v>
                </c:pt>
                <c:pt idx="95">
                  <c:v>40912</c:v>
                </c:pt>
                <c:pt idx="96">
                  <c:v>40912</c:v>
                </c:pt>
                <c:pt idx="97">
                  <c:v>40913</c:v>
                </c:pt>
                <c:pt idx="98">
                  <c:v>40913</c:v>
                </c:pt>
                <c:pt idx="99">
                  <c:v>40913</c:v>
                </c:pt>
                <c:pt idx="100">
                  <c:v>40913</c:v>
                </c:pt>
                <c:pt idx="101">
                  <c:v>40913</c:v>
                </c:pt>
                <c:pt idx="102">
                  <c:v>40913</c:v>
                </c:pt>
                <c:pt idx="103">
                  <c:v>40913</c:v>
                </c:pt>
                <c:pt idx="104">
                  <c:v>40913</c:v>
                </c:pt>
                <c:pt idx="105">
                  <c:v>40913</c:v>
                </c:pt>
                <c:pt idx="106">
                  <c:v>40913</c:v>
                </c:pt>
                <c:pt idx="107">
                  <c:v>40913</c:v>
                </c:pt>
                <c:pt idx="108">
                  <c:v>40913</c:v>
                </c:pt>
                <c:pt idx="109">
                  <c:v>40913</c:v>
                </c:pt>
                <c:pt idx="110">
                  <c:v>40913</c:v>
                </c:pt>
                <c:pt idx="111">
                  <c:v>40913</c:v>
                </c:pt>
                <c:pt idx="112">
                  <c:v>40913</c:v>
                </c:pt>
                <c:pt idx="113">
                  <c:v>40913</c:v>
                </c:pt>
                <c:pt idx="114">
                  <c:v>40913</c:v>
                </c:pt>
                <c:pt idx="115">
                  <c:v>40913</c:v>
                </c:pt>
                <c:pt idx="116">
                  <c:v>40913</c:v>
                </c:pt>
                <c:pt idx="117">
                  <c:v>40913</c:v>
                </c:pt>
                <c:pt idx="118">
                  <c:v>40913</c:v>
                </c:pt>
                <c:pt idx="119">
                  <c:v>40913</c:v>
                </c:pt>
                <c:pt idx="120">
                  <c:v>40913</c:v>
                </c:pt>
                <c:pt idx="121">
                  <c:v>40914</c:v>
                </c:pt>
                <c:pt idx="122">
                  <c:v>40914</c:v>
                </c:pt>
                <c:pt idx="123">
                  <c:v>40914</c:v>
                </c:pt>
                <c:pt idx="124">
                  <c:v>40914</c:v>
                </c:pt>
                <c:pt idx="125">
                  <c:v>40914</c:v>
                </c:pt>
                <c:pt idx="126">
                  <c:v>40914</c:v>
                </c:pt>
                <c:pt idx="127">
                  <c:v>40914</c:v>
                </c:pt>
                <c:pt idx="128">
                  <c:v>40914</c:v>
                </c:pt>
                <c:pt idx="129">
                  <c:v>40914</c:v>
                </c:pt>
                <c:pt idx="130">
                  <c:v>40914</c:v>
                </c:pt>
                <c:pt idx="131">
                  <c:v>40914</c:v>
                </c:pt>
                <c:pt idx="132">
                  <c:v>40914</c:v>
                </c:pt>
                <c:pt idx="133">
                  <c:v>40914</c:v>
                </c:pt>
                <c:pt idx="134">
                  <c:v>40914</c:v>
                </c:pt>
                <c:pt idx="135">
                  <c:v>40914</c:v>
                </c:pt>
                <c:pt idx="136">
                  <c:v>40914</c:v>
                </c:pt>
                <c:pt idx="137">
                  <c:v>40914</c:v>
                </c:pt>
                <c:pt idx="138">
                  <c:v>40914</c:v>
                </c:pt>
                <c:pt idx="139">
                  <c:v>40914</c:v>
                </c:pt>
                <c:pt idx="140">
                  <c:v>40914</c:v>
                </c:pt>
                <c:pt idx="141">
                  <c:v>40914</c:v>
                </c:pt>
                <c:pt idx="142">
                  <c:v>40914</c:v>
                </c:pt>
                <c:pt idx="143">
                  <c:v>40914</c:v>
                </c:pt>
                <c:pt idx="144">
                  <c:v>40914</c:v>
                </c:pt>
                <c:pt idx="145">
                  <c:v>40915</c:v>
                </c:pt>
                <c:pt idx="146">
                  <c:v>40915</c:v>
                </c:pt>
                <c:pt idx="147">
                  <c:v>40915</c:v>
                </c:pt>
                <c:pt idx="148">
                  <c:v>40915</c:v>
                </c:pt>
                <c:pt idx="149">
                  <c:v>40915</c:v>
                </c:pt>
                <c:pt idx="150">
                  <c:v>40915</c:v>
                </c:pt>
                <c:pt idx="151">
                  <c:v>40915</c:v>
                </c:pt>
                <c:pt idx="152">
                  <c:v>40915</c:v>
                </c:pt>
                <c:pt idx="153">
                  <c:v>40915</c:v>
                </c:pt>
                <c:pt idx="154">
                  <c:v>40915</c:v>
                </c:pt>
                <c:pt idx="155">
                  <c:v>40915</c:v>
                </c:pt>
                <c:pt idx="156">
                  <c:v>40915</c:v>
                </c:pt>
                <c:pt idx="157">
                  <c:v>40915</c:v>
                </c:pt>
                <c:pt idx="158">
                  <c:v>40915</c:v>
                </c:pt>
                <c:pt idx="159">
                  <c:v>40915</c:v>
                </c:pt>
                <c:pt idx="160">
                  <c:v>40915</c:v>
                </c:pt>
                <c:pt idx="161">
                  <c:v>40915</c:v>
                </c:pt>
                <c:pt idx="162">
                  <c:v>40915</c:v>
                </c:pt>
                <c:pt idx="163">
                  <c:v>40915</c:v>
                </c:pt>
                <c:pt idx="164">
                  <c:v>40915</c:v>
                </c:pt>
                <c:pt idx="165">
                  <c:v>40915</c:v>
                </c:pt>
                <c:pt idx="166">
                  <c:v>40915</c:v>
                </c:pt>
                <c:pt idx="167">
                  <c:v>40915</c:v>
                </c:pt>
                <c:pt idx="168">
                  <c:v>40915</c:v>
                </c:pt>
                <c:pt idx="169">
                  <c:v>40916</c:v>
                </c:pt>
                <c:pt idx="170">
                  <c:v>40916</c:v>
                </c:pt>
                <c:pt idx="171">
                  <c:v>40916</c:v>
                </c:pt>
                <c:pt idx="172">
                  <c:v>40916</c:v>
                </c:pt>
                <c:pt idx="173">
                  <c:v>40916</c:v>
                </c:pt>
                <c:pt idx="174">
                  <c:v>40916</c:v>
                </c:pt>
                <c:pt idx="175">
                  <c:v>40916</c:v>
                </c:pt>
                <c:pt idx="176">
                  <c:v>40916</c:v>
                </c:pt>
                <c:pt idx="177">
                  <c:v>40916</c:v>
                </c:pt>
                <c:pt idx="178">
                  <c:v>40916</c:v>
                </c:pt>
                <c:pt idx="179">
                  <c:v>40916</c:v>
                </c:pt>
                <c:pt idx="180">
                  <c:v>40916</c:v>
                </c:pt>
                <c:pt idx="181">
                  <c:v>40916</c:v>
                </c:pt>
                <c:pt idx="182">
                  <c:v>40916</c:v>
                </c:pt>
                <c:pt idx="183">
                  <c:v>40916</c:v>
                </c:pt>
                <c:pt idx="184">
                  <c:v>40916</c:v>
                </c:pt>
                <c:pt idx="185">
                  <c:v>40916</c:v>
                </c:pt>
                <c:pt idx="186">
                  <c:v>40916</c:v>
                </c:pt>
                <c:pt idx="187">
                  <c:v>40916</c:v>
                </c:pt>
                <c:pt idx="188">
                  <c:v>40916</c:v>
                </c:pt>
                <c:pt idx="189">
                  <c:v>40916</c:v>
                </c:pt>
                <c:pt idx="190">
                  <c:v>40916</c:v>
                </c:pt>
                <c:pt idx="191">
                  <c:v>40916</c:v>
                </c:pt>
                <c:pt idx="192">
                  <c:v>40916</c:v>
                </c:pt>
                <c:pt idx="193">
                  <c:v>40917</c:v>
                </c:pt>
                <c:pt idx="194">
                  <c:v>40917</c:v>
                </c:pt>
                <c:pt idx="195">
                  <c:v>40917</c:v>
                </c:pt>
                <c:pt idx="196">
                  <c:v>40917</c:v>
                </c:pt>
                <c:pt idx="197">
                  <c:v>40917</c:v>
                </c:pt>
                <c:pt idx="198">
                  <c:v>40917</c:v>
                </c:pt>
                <c:pt idx="199">
                  <c:v>40917</c:v>
                </c:pt>
                <c:pt idx="200">
                  <c:v>40917</c:v>
                </c:pt>
                <c:pt idx="201">
                  <c:v>40917</c:v>
                </c:pt>
                <c:pt idx="202">
                  <c:v>40917</c:v>
                </c:pt>
                <c:pt idx="203">
                  <c:v>40917</c:v>
                </c:pt>
                <c:pt idx="204">
                  <c:v>40917</c:v>
                </c:pt>
                <c:pt idx="205">
                  <c:v>40917</c:v>
                </c:pt>
                <c:pt idx="206">
                  <c:v>40917</c:v>
                </c:pt>
                <c:pt idx="207">
                  <c:v>40917</c:v>
                </c:pt>
                <c:pt idx="208">
                  <c:v>40917</c:v>
                </c:pt>
                <c:pt idx="209">
                  <c:v>40917</c:v>
                </c:pt>
                <c:pt idx="210">
                  <c:v>40917</c:v>
                </c:pt>
                <c:pt idx="211">
                  <c:v>40917</c:v>
                </c:pt>
                <c:pt idx="212">
                  <c:v>40917</c:v>
                </c:pt>
                <c:pt idx="213">
                  <c:v>40917</c:v>
                </c:pt>
                <c:pt idx="214">
                  <c:v>40917</c:v>
                </c:pt>
                <c:pt idx="215">
                  <c:v>40917</c:v>
                </c:pt>
                <c:pt idx="216">
                  <c:v>40917</c:v>
                </c:pt>
                <c:pt idx="217">
                  <c:v>40918</c:v>
                </c:pt>
                <c:pt idx="218">
                  <c:v>40918</c:v>
                </c:pt>
                <c:pt idx="219">
                  <c:v>40918</c:v>
                </c:pt>
                <c:pt idx="220">
                  <c:v>40918</c:v>
                </c:pt>
                <c:pt idx="221">
                  <c:v>40918</c:v>
                </c:pt>
                <c:pt idx="222">
                  <c:v>40918</c:v>
                </c:pt>
                <c:pt idx="223">
                  <c:v>40918</c:v>
                </c:pt>
                <c:pt idx="224">
                  <c:v>40918</c:v>
                </c:pt>
                <c:pt idx="225">
                  <c:v>40918</c:v>
                </c:pt>
                <c:pt idx="226">
                  <c:v>40918</c:v>
                </c:pt>
                <c:pt idx="227">
                  <c:v>40918</c:v>
                </c:pt>
                <c:pt idx="228">
                  <c:v>40918</c:v>
                </c:pt>
                <c:pt idx="229">
                  <c:v>40918</c:v>
                </c:pt>
                <c:pt idx="230">
                  <c:v>40918</c:v>
                </c:pt>
                <c:pt idx="231">
                  <c:v>40918</c:v>
                </c:pt>
                <c:pt idx="232">
                  <c:v>40918</c:v>
                </c:pt>
                <c:pt idx="233">
                  <c:v>40918</c:v>
                </c:pt>
                <c:pt idx="234">
                  <c:v>40918</c:v>
                </c:pt>
                <c:pt idx="235">
                  <c:v>40918</c:v>
                </c:pt>
                <c:pt idx="236">
                  <c:v>40918</c:v>
                </c:pt>
                <c:pt idx="237">
                  <c:v>40918</c:v>
                </c:pt>
                <c:pt idx="238">
                  <c:v>40918</c:v>
                </c:pt>
                <c:pt idx="239">
                  <c:v>40918</c:v>
                </c:pt>
                <c:pt idx="240">
                  <c:v>40918</c:v>
                </c:pt>
                <c:pt idx="241">
                  <c:v>40919</c:v>
                </c:pt>
                <c:pt idx="242">
                  <c:v>40919</c:v>
                </c:pt>
                <c:pt idx="243">
                  <c:v>40919</c:v>
                </c:pt>
                <c:pt idx="244">
                  <c:v>40919</c:v>
                </c:pt>
                <c:pt idx="245">
                  <c:v>40919</c:v>
                </c:pt>
                <c:pt idx="246">
                  <c:v>40919</c:v>
                </c:pt>
                <c:pt idx="247">
                  <c:v>40919</c:v>
                </c:pt>
                <c:pt idx="248">
                  <c:v>40919</c:v>
                </c:pt>
                <c:pt idx="249">
                  <c:v>40919</c:v>
                </c:pt>
                <c:pt idx="250">
                  <c:v>40919</c:v>
                </c:pt>
                <c:pt idx="251">
                  <c:v>40919</c:v>
                </c:pt>
                <c:pt idx="252">
                  <c:v>40919</c:v>
                </c:pt>
                <c:pt idx="253">
                  <c:v>40919</c:v>
                </c:pt>
                <c:pt idx="254">
                  <c:v>40919</c:v>
                </c:pt>
                <c:pt idx="255">
                  <c:v>40919</c:v>
                </c:pt>
                <c:pt idx="256">
                  <c:v>40919</c:v>
                </c:pt>
                <c:pt idx="257">
                  <c:v>40919</c:v>
                </c:pt>
                <c:pt idx="258">
                  <c:v>40919</c:v>
                </c:pt>
                <c:pt idx="259">
                  <c:v>40919</c:v>
                </c:pt>
                <c:pt idx="260">
                  <c:v>40919</c:v>
                </c:pt>
                <c:pt idx="261">
                  <c:v>40919</c:v>
                </c:pt>
                <c:pt idx="262">
                  <c:v>40919</c:v>
                </c:pt>
                <c:pt idx="263">
                  <c:v>40919</c:v>
                </c:pt>
                <c:pt idx="264">
                  <c:v>40919</c:v>
                </c:pt>
                <c:pt idx="265">
                  <c:v>40920</c:v>
                </c:pt>
                <c:pt idx="266">
                  <c:v>40920</c:v>
                </c:pt>
                <c:pt idx="267">
                  <c:v>40920</c:v>
                </c:pt>
                <c:pt idx="268">
                  <c:v>40920</c:v>
                </c:pt>
                <c:pt idx="269">
                  <c:v>40920</c:v>
                </c:pt>
                <c:pt idx="270">
                  <c:v>40920</c:v>
                </c:pt>
                <c:pt idx="271">
                  <c:v>40920</c:v>
                </c:pt>
                <c:pt idx="272">
                  <c:v>40920</c:v>
                </c:pt>
                <c:pt idx="273">
                  <c:v>40920</c:v>
                </c:pt>
                <c:pt idx="274">
                  <c:v>40920</c:v>
                </c:pt>
                <c:pt idx="275">
                  <c:v>40920</c:v>
                </c:pt>
                <c:pt idx="276">
                  <c:v>40920</c:v>
                </c:pt>
                <c:pt idx="277">
                  <c:v>40920</c:v>
                </c:pt>
                <c:pt idx="278">
                  <c:v>40920</c:v>
                </c:pt>
                <c:pt idx="279">
                  <c:v>40920</c:v>
                </c:pt>
                <c:pt idx="280">
                  <c:v>40920</c:v>
                </c:pt>
                <c:pt idx="281">
                  <c:v>40920</c:v>
                </c:pt>
                <c:pt idx="282">
                  <c:v>40920</c:v>
                </c:pt>
                <c:pt idx="283">
                  <c:v>40920</c:v>
                </c:pt>
                <c:pt idx="284">
                  <c:v>40920</c:v>
                </c:pt>
                <c:pt idx="285">
                  <c:v>40920</c:v>
                </c:pt>
                <c:pt idx="286">
                  <c:v>40920</c:v>
                </c:pt>
                <c:pt idx="287">
                  <c:v>40920</c:v>
                </c:pt>
                <c:pt idx="288">
                  <c:v>40920</c:v>
                </c:pt>
                <c:pt idx="289">
                  <c:v>40921</c:v>
                </c:pt>
                <c:pt idx="290">
                  <c:v>40921</c:v>
                </c:pt>
                <c:pt idx="291">
                  <c:v>40921</c:v>
                </c:pt>
                <c:pt idx="292">
                  <c:v>40921</c:v>
                </c:pt>
                <c:pt idx="293">
                  <c:v>40921</c:v>
                </c:pt>
                <c:pt idx="294">
                  <c:v>40921</c:v>
                </c:pt>
                <c:pt idx="295">
                  <c:v>40921</c:v>
                </c:pt>
                <c:pt idx="296">
                  <c:v>40921</c:v>
                </c:pt>
                <c:pt idx="297">
                  <c:v>40921</c:v>
                </c:pt>
                <c:pt idx="298">
                  <c:v>40921</c:v>
                </c:pt>
                <c:pt idx="299">
                  <c:v>40921</c:v>
                </c:pt>
                <c:pt idx="300">
                  <c:v>40921</c:v>
                </c:pt>
                <c:pt idx="301">
                  <c:v>40921</c:v>
                </c:pt>
                <c:pt idx="302">
                  <c:v>40921</c:v>
                </c:pt>
                <c:pt idx="303">
                  <c:v>40921</c:v>
                </c:pt>
                <c:pt idx="304">
                  <c:v>40921</c:v>
                </c:pt>
                <c:pt idx="305">
                  <c:v>40921</c:v>
                </c:pt>
                <c:pt idx="306">
                  <c:v>40921</c:v>
                </c:pt>
                <c:pt idx="307">
                  <c:v>40921</c:v>
                </c:pt>
                <c:pt idx="308">
                  <c:v>40921</c:v>
                </c:pt>
                <c:pt idx="309">
                  <c:v>40921</c:v>
                </c:pt>
                <c:pt idx="310">
                  <c:v>40921</c:v>
                </c:pt>
                <c:pt idx="311">
                  <c:v>40921</c:v>
                </c:pt>
                <c:pt idx="312">
                  <c:v>40921</c:v>
                </c:pt>
                <c:pt idx="313">
                  <c:v>40922</c:v>
                </c:pt>
                <c:pt idx="314">
                  <c:v>40922</c:v>
                </c:pt>
                <c:pt idx="315">
                  <c:v>40922</c:v>
                </c:pt>
                <c:pt idx="316">
                  <c:v>40922</c:v>
                </c:pt>
                <c:pt idx="317">
                  <c:v>40922</c:v>
                </c:pt>
                <c:pt idx="318">
                  <c:v>40922</c:v>
                </c:pt>
                <c:pt idx="319">
                  <c:v>40922</c:v>
                </c:pt>
                <c:pt idx="320">
                  <c:v>40922</c:v>
                </c:pt>
                <c:pt idx="321">
                  <c:v>40922</c:v>
                </c:pt>
                <c:pt idx="322">
                  <c:v>40922</c:v>
                </c:pt>
                <c:pt idx="323">
                  <c:v>40922</c:v>
                </c:pt>
                <c:pt idx="324">
                  <c:v>40922</c:v>
                </c:pt>
                <c:pt idx="325">
                  <c:v>40922</c:v>
                </c:pt>
                <c:pt idx="326">
                  <c:v>40922</c:v>
                </c:pt>
                <c:pt idx="327">
                  <c:v>40922</c:v>
                </c:pt>
                <c:pt idx="328">
                  <c:v>40922</c:v>
                </c:pt>
                <c:pt idx="329">
                  <c:v>40922</c:v>
                </c:pt>
                <c:pt idx="330">
                  <c:v>40922</c:v>
                </c:pt>
                <c:pt idx="331">
                  <c:v>40922</c:v>
                </c:pt>
                <c:pt idx="332">
                  <c:v>40922</c:v>
                </c:pt>
                <c:pt idx="333">
                  <c:v>40922</c:v>
                </c:pt>
                <c:pt idx="334">
                  <c:v>40922</c:v>
                </c:pt>
                <c:pt idx="335">
                  <c:v>40922</c:v>
                </c:pt>
                <c:pt idx="336">
                  <c:v>40922</c:v>
                </c:pt>
                <c:pt idx="337">
                  <c:v>40923</c:v>
                </c:pt>
                <c:pt idx="338">
                  <c:v>40923</c:v>
                </c:pt>
                <c:pt idx="339">
                  <c:v>40923</c:v>
                </c:pt>
                <c:pt idx="340">
                  <c:v>40923</c:v>
                </c:pt>
                <c:pt idx="341">
                  <c:v>40923</c:v>
                </c:pt>
                <c:pt idx="342">
                  <c:v>40923</c:v>
                </c:pt>
                <c:pt idx="343">
                  <c:v>40923</c:v>
                </c:pt>
                <c:pt idx="344">
                  <c:v>40923</c:v>
                </c:pt>
                <c:pt idx="345">
                  <c:v>40923</c:v>
                </c:pt>
                <c:pt idx="346">
                  <c:v>40923</c:v>
                </c:pt>
                <c:pt idx="347">
                  <c:v>40923</c:v>
                </c:pt>
                <c:pt idx="348">
                  <c:v>40923</c:v>
                </c:pt>
                <c:pt idx="349">
                  <c:v>40923</c:v>
                </c:pt>
                <c:pt idx="350">
                  <c:v>40923</c:v>
                </c:pt>
                <c:pt idx="351">
                  <c:v>40923</c:v>
                </c:pt>
                <c:pt idx="352">
                  <c:v>40923</c:v>
                </c:pt>
                <c:pt idx="353">
                  <c:v>40923</c:v>
                </c:pt>
                <c:pt idx="354">
                  <c:v>40923</c:v>
                </c:pt>
                <c:pt idx="355">
                  <c:v>40923</c:v>
                </c:pt>
                <c:pt idx="356">
                  <c:v>40923</c:v>
                </c:pt>
                <c:pt idx="357">
                  <c:v>40923</c:v>
                </c:pt>
                <c:pt idx="358">
                  <c:v>40923</c:v>
                </c:pt>
                <c:pt idx="359">
                  <c:v>40923</c:v>
                </c:pt>
                <c:pt idx="360">
                  <c:v>40923</c:v>
                </c:pt>
                <c:pt idx="361">
                  <c:v>40924</c:v>
                </c:pt>
                <c:pt idx="362">
                  <c:v>40924</c:v>
                </c:pt>
                <c:pt idx="363">
                  <c:v>40924</c:v>
                </c:pt>
                <c:pt idx="364">
                  <c:v>40924</c:v>
                </c:pt>
                <c:pt idx="365">
                  <c:v>40924</c:v>
                </c:pt>
                <c:pt idx="366">
                  <c:v>40924</c:v>
                </c:pt>
                <c:pt idx="367">
                  <c:v>40924</c:v>
                </c:pt>
                <c:pt idx="368">
                  <c:v>40924</c:v>
                </c:pt>
                <c:pt idx="369">
                  <c:v>40924</c:v>
                </c:pt>
                <c:pt idx="370">
                  <c:v>40924</c:v>
                </c:pt>
                <c:pt idx="371">
                  <c:v>40924</c:v>
                </c:pt>
                <c:pt idx="372">
                  <c:v>40924</c:v>
                </c:pt>
                <c:pt idx="373">
                  <c:v>40924</c:v>
                </c:pt>
                <c:pt idx="374">
                  <c:v>40924</c:v>
                </c:pt>
                <c:pt idx="375">
                  <c:v>40924</c:v>
                </c:pt>
                <c:pt idx="376">
                  <c:v>40924</c:v>
                </c:pt>
                <c:pt idx="377">
                  <c:v>40924</c:v>
                </c:pt>
                <c:pt idx="378">
                  <c:v>40924</c:v>
                </c:pt>
                <c:pt idx="379">
                  <c:v>40924</c:v>
                </c:pt>
                <c:pt idx="380">
                  <c:v>40924</c:v>
                </c:pt>
                <c:pt idx="381">
                  <c:v>40924</c:v>
                </c:pt>
                <c:pt idx="382">
                  <c:v>40924</c:v>
                </c:pt>
                <c:pt idx="383">
                  <c:v>40924</c:v>
                </c:pt>
                <c:pt idx="384">
                  <c:v>40924</c:v>
                </c:pt>
                <c:pt idx="385">
                  <c:v>40925</c:v>
                </c:pt>
                <c:pt idx="386">
                  <c:v>40925</c:v>
                </c:pt>
                <c:pt idx="387">
                  <c:v>40925</c:v>
                </c:pt>
                <c:pt idx="388">
                  <c:v>40925</c:v>
                </c:pt>
                <c:pt idx="389">
                  <c:v>40925</c:v>
                </c:pt>
                <c:pt idx="390">
                  <c:v>40925</c:v>
                </c:pt>
                <c:pt idx="391">
                  <c:v>40925</c:v>
                </c:pt>
                <c:pt idx="392">
                  <c:v>40925</c:v>
                </c:pt>
                <c:pt idx="393">
                  <c:v>40925</c:v>
                </c:pt>
                <c:pt idx="394">
                  <c:v>40925</c:v>
                </c:pt>
                <c:pt idx="395">
                  <c:v>40925</c:v>
                </c:pt>
                <c:pt idx="396">
                  <c:v>40925</c:v>
                </c:pt>
                <c:pt idx="397">
                  <c:v>40925</c:v>
                </c:pt>
                <c:pt idx="398">
                  <c:v>40925</c:v>
                </c:pt>
                <c:pt idx="399">
                  <c:v>40925</c:v>
                </c:pt>
                <c:pt idx="400">
                  <c:v>40925</c:v>
                </c:pt>
                <c:pt idx="401">
                  <c:v>40925</c:v>
                </c:pt>
                <c:pt idx="402">
                  <c:v>40925</c:v>
                </c:pt>
                <c:pt idx="403">
                  <c:v>40925</c:v>
                </c:pt>
                <c:pt idx="404">
                  <c:v>40925</c:v>
                </c:pt>
                <c:pt idx="405">
                  <c:v>40925</c:v>
                </c:pt>
                <c:pt idx="406">
                  <c:v>40925</c:v>
                </c:pt>
                <c:pt idx="407">
                  <c:v>40925</c:v>
                </c:pt>
                <c:pt idx="408">
                  <c:v>40925</c:v>
                </c:pt>
                <c:pt idx="409">
                  <c:v>40926</c:v>
                </c:pt>
                <c:pt idx="410">
                  <c:v>40926</c:v>
                </c:pt>
                <c:pt idx="411">
                  <c:v>40926</c:v>
                </c:pt>
                <c:pt idx="412">
                  <c:v>40926</c:v>
                </c:pt>
                <c:pt idx="413">
                  <c:v>40926</c:v>
                </c:pt>
                <c:pt idx="414">
                  <c:v>40926</c:v>
                </c:pt>
                <c:pt idx="415">
                  <c:v>40926</c:v>
                </c:pt>
                <c:pt idx="416">
                  <c:v>40926</c:v>
                </c:pt>
                <c:pt idx="417">
                  <c:v>40926</c:v>
                </c:pt>
                <c:pt idx="418">
                  <c:v>40926</c:v>
                </c:pt>
                <c:pt idx="419">
                  <c:v>40926</c:v>
                </c:pt>
                <c:pt idx="420">
                  <c:v>40926</c:v>
                </c:pt>
                <c:pt idx="421">
                  <c:v>40926</c:v>
                </c:pt>
                <c:pt idx="422">
                  <c:v>40926</c:v>
                </c:pt>
                <c:pt idx="423">
                  <c:v>40926</c:v>
                </c:pt>
                <c:pt idx="424">
                  <c:v>40926</c:v>
                </c:pt>
                <c:pt idx="425">
                  <c:v>40926</c:v>
                </c:pt>
                <c:pt idx="426">
                  <c:v>40926</c:v>
                </c:pt>
                <c:pt idx="427">
                  <c:v>40926</c:v>
                </c:pt>
                <c:pt idx="428">
                  <c:v>40926</c:v>
                </c:pt>
                <c:pt idx="429">
                  <c:v>40926</c:v>
                </c:pt>
                <c:pt idx="430">
                  <c:v>40926</c:v>
                </c:pt>
                <c:pt idx="431">
                  <c:v>40926</c:v>
                </c:pt>
                <c:pt idx="432">
                  <c:v>40926</c:v>
                </c:pt>
                <c:pt idx="433">
                  <c:v>40927</c:v>
                </c:pt>
                <c:pt idx="434">
                  <c:v>40927</c:v>
                </c:pt>
                <c:pt idx="435">
                  <c:v>40927</c:v>
                </c:pt>
                <c:pt idx="436">
                  <c:v>40927</c:v>
                </c:pt>
                <c:pt idx="437">
                  <c:v>40927</c:v>
                </c:pt>
                <c:pt idx="438">
                  <c:v>40927</c:v>
                </c:pt>
                <c:pt idx="439">
                  <c:v>40927</c:v>
                </c:pt>
                <c:pt idx="440">
                  <c:v>40927</c:v>
                </c:pt>
                <c:pt idx="441">
                  <c:v>40927</c:v>
                </c:pt>
                <c:pt idx="442">
                  <c:v>40927</c:v>
                </c:pt>
                <c:pt idx="443">
                  <c:v>40927</c:v>
                </c:pt>
                <c:pt idx="444">
                  <c:v>40927</c:v>
                </c:pt>
                <c:pt idx="445">
                  <c:v>40927</c:v>
                </c:pt>
                <c:pt idx="446">
                  <c:v>40927</c:v>
                </c:pt>
                <c:pt idx="447">
                  <c:v>40927</c:v>
                </c:pt>
                <c:pt idx="448">
                  <c:v>40927</c:v>
                </c:pt>
                <c:pt idx="449">
                  <c:v>40927</c:v>
                </c:pt>
                <c:pt idx="450">
                  <c:v>40927</c:v>
                </c:pt>
                <c:pt idx="451">
                  <c:v>40927</c:v>
                </c:pt>
                <c:pt idx="452">
                  <c:v>40927</c:v>
                </c:pt>
                <c:pt idx="453">
                  <c:v>40927</c:v>
                </c:pt>
                <c:pt idx="454">
                  <c:v>40927</c:v>
                </c:pt>
                <c:pt idx="455">
                  <c:v>40927</c:v>
                </c:pt>
                <c:pt idx="456">
                  <c:v>40927</c:v>
                </c:pt>
                <c:pt idx="457">
                  <c:v>40928</c:v>
                </c:pt>
                <c:pt idx="458">
                  <c:v>40928</c:v>
                </c:pt>
                <c:pt idx="459">
                  <c:v>40928</c:v>
                </c:pt>
                <c:pt idx="460">
                  <c:v>40928</c:v>
                </c:pt>
                <c:pt idx="461">
                  <c:v>40928</c:v>
                </c:pt>
                <c:pt idx="462">
                  <c:v>40928</c:v>
                </c:pt>
                <c:pt idx="463">
                  <c:v>40928</c:v>
                </c:pt>
                <c:pt idx="464">
                  <c:v>40928</c:v>
                </c:pt>
                <c:pt idx="465">
                  <c:v>40928</c:v>
                </c:pt>
                <c:pt idx="466">
                  <c:v>40928</c:v>
                </c:pt>
                <c:pt idx="467">
                  <c:v>40928</c:v>
                </c:pt>
                <c:pt idx="468">
                  <c:v>40928</c:v>
                </c:pt>
                <c:pt idx="469">
                  <c:v>40928</c:v>
                </c:pt>
                <c:pt idx="470">
                  <c:v>40928</c:v>
                </c:pt>
                <c:pt idx="471">
                  <c:v>40928</c:v>
                </c:pt>
                <c:pt idx="472">
                  <c:v>40928</c:v>
                </c:pt>
                <c:pt idx="473">
                  <c:v>40928</c:v>
                </c:pt>
                <c:pt idx="474">
                  <c:v>40928</c:v>
                </c:pt>
                <c:pt idx="475">
                  <c:v>40928</c:v>
                </c:pt>
                <c:pt idx="476">
                  <c:v>40928</c:v>
                </c:pt>
                <c:pt idx="477">
                  <c:v>40928</c:v>
                </c:pt>
                <c:pt idx="478">
                  <c:v>40928</c:v>
                </c:pt>
                <c:pt idx="479">
                  <c:v>40928</c:v>
                </c:pt>
                <c:pt idx="480">
                  <c:v>40928</c:v>
                </c:pt>
                <c:pt idx="481">
                  <c:v>40929</c:v>
                </c:pt>
                <c:pt idx="482">
                  <c:v>40929</c:v>
                </c:pt>
                <c:pt idx="483">
                  <c:v>40929</c:v>
                </c:pt>
                <c:pt idx="484">
                  <c:v>40929</c:v>
                </c:pt>
                <c:pt idx="485">
                  <c:v>40929</c:v>
                </c:pt>
                <c:pt idx="486">
                  <c:v>40929</c:v>
                </c:pt>
                <c:pt idx="487">
                  <c:v>40929</c:v>
                </c:pt>
                <c:pt idx="488">
                  <c:v>40929</c:v>
                </c:pt>
                <c:pt idx="489">
                  <c:v>40929</c:v>
                </c:pt>
                <c:pt idx="490">
                  <c:v>40929</c:v>
                </c:pt>
                <c:pt idx="491">
                  <c:v>40929</c:v>
                </c:pt>
                <c:pt idx="492">
                  <c:v>40929</c:v>
                </c:pt>
                <c:pt idx="493">
                  <c:v>40929</c:v>
                </c:pt>
                <c:pt idx="494">
                  <c:v>40929</c:v>
                </c:pt>
                <c:pt idx="495">
                  <c:v>40929</c:v>
                </c:pt>
                <c:pt idx="496">
                  <c:v>40929</c:v>
                </c:pt>
                <c:pt idx="497">
                  <c:v>40929</c:v>
                </c:pt>
                <c:pt idx="498">
                  <c:v>40929</c:v>
                </c:pt>
                <c:pt idx="499">
                  <c:v>40929</c:v>
                </c:pt>
                <c:pt idx="500">
                  <c:v>40929</c:v>
                </c:pt>
                <c:pt idx="501">
                  <c:v>40929</c:v>
                </c:pt>
                <c:pt idx="502">
                  <c:v>40929</c:v>
                </c:pt>
                <c:pt idx="503">
                  <c:v>40929</c:v>
                </c:pt>
                <c:pt idx="504">
                  <c:v>40929</c:v>
                </c:pt>
                <c:pt idx="505">
                  <c:v>40930</c:v>
                </c:pt>
                <c:pt idx="506">
                  <c:v>40930</c:v>
                </c:pt>
                <c:pt idx="507">
                  <c:v>40930</c:v>
                </c:pt>
                <c:pt idx="508">
                  <c:v>40930</c:v>
                </c:pt>
                <c:pt idx="509">
                  <c:v>40930</c:v>
                </c:pt>
                <c:pt idx="510">
                  <c:v>40930</c:v>
                </c:pt>
                <c:pt idx="511">
                  <c:v>40930</c:v>
                </c:pt>
                <c:pt idx="512">
                  <c:v>40930</c:v>
                </c:pt>
                <c:pt idx="513">
                  <c:v>40930</c:v>
                </c:pt>
                <c:pt idx="514">
                  <c:v>40930</c:v>
                </c:pt>
                <c:pt idx="515">
                  <c:v>40930</c:v>
                </c:pt>
                <c:pt idx="516">
                  <c:v>40930</c:v>
                </c:pt>
                <c:pt idx="517">
                  <c:v>40930</c:v>
                </c:pt>
                <c:pt idx="518">
                  <c:v>40930</c:v>
                </c:pt>
                <c:pt idx="519">
                  <c:v>40930</c:v>
                </c:pt>
                <c:pt idx="520">
                  <c:v>40930</c:v>
                </c:pt>
                <c:pt idx="521">
                  <c:v>40930</c:v>
                </c:pt>
                <c:pt idx="522">
                  <c:v>40930</c:v>
                </c:pt>
                <c:pt idx="523">
                  <c:v>40930</c:v>
                </c:pt>
                <c:pt idx="524">
                  <c:v>40930</c:v>
                </c:pt>
                <c:pt idx="525">
                  <c:v>40930</c:v>
                </c:pt>
                <c:pt idx="526">
                  <c:v>40930</c:v>
                </c:pt>
                <c:pt idx="527">
                  <c:v>40930</c:v>
                </c:pt>
                <c:pt idx="528">
                  <c:v>40930</c:v>
                </c:pt>
                <c:pt idx="529">
                  <c:v>40931</c:v>
                </c:pt>
                <c:pt idx="530">
                  <c:v>40931</c:v>
                </c:pt>
                <c:pt idx="531">
                  <c:v>40931</c:v>
                </c:pt>
                <c:pt idx="532">
                  <c:v>40931</c:v>
                </c:pt>
                <c:pt idx="533">
                  <c:v>40931</c:v>
                </c:pt>
                <c:pt idx="534">
                  <c:v>40931</c:v>
                </c:pt>
                <c:pt idx="535">
                  <c:v>40931</c:v>
                </c:pt>
                <c:pt idx="536">
                  <c:v>40931</c:v>
                </c:pt>
                <c:pt idx="537">
                  <c:v>40931</c:v>
                </c:pt>
                <c:pt idx="538">
                  <c:v>40931</c:v>
                </c:pt>
                <c:pt idx="539">
                  <c:v>40931</c:v>
                </c:pt>
                <c:pt idx="540">
                  <c:v>40931</c:v>
                </c:pt>
                <c:pt idx="541">
                  <c:v>40931</c:v>
                </c:pt>
                <c:pt idx="542">
                  <c:v>40931</c:v>
                </c:pt>
                <c:pt idx="543">
                  <c:v>40931</c:v>
                </c:pt>
                <c:pt idx="544">
                  <c:v>40931</c:v>
                </c:pt>
                <c:pt idx="545">
                  <c:v>40931</c:v>
                </c:pt>
                <c:pt idx="546">
                  <c:v>40931</c:v>
                </c:pt>
                <c:pt idx="547">
                  <c:v>40931</c:v>
                </c:pt>
                <c:pt idx="548">
                  <c:v>40931</c:v>
                </c:pt>
                <c:pt idx="549">
                  <c:v>40931</c:v>
                </c:pt>
                <c:pt idx="550">
                  <c:v>40931</c:v>
                </c:pt>
                <c:pt idx="551">
                  <c:v>40931</c:v>
                </c:pt>
                <c:pt idx="552">
                  <c:v>40931</c:v>
                </c:pt>
                <c:pt idx="553">
                  <c:v>40932</c:v>
                </c:pt>
                <c:pt idx="554">
                  <c:v>40932</c:v>
                </c:pt>
                <c:pt idx="555">
                  <c:v>40932</c:v>
                </c:pt>
                <c:pt idx="556">
                  <c:v>40932</c:v>
                </c:pt>
                <c:pt idx="557">
                  <c:v>40932</c:v>
                </c:pt>
                <c:pt idx="558">
                  <c:v>40932</c:v>
                </c:pt>
                <c:pt idx="559">
                  <c:v>40932</c:v>
                </c:pt>
                <c:pt idx="560">
                  <c:v>40932</c:v>
                </c:pt>
                <c:pt idx="561">
                  <c:v>40932</c:v>
                </c:pt>
                <c:pt idx="562">
                  <c:v>40932</c:v>
                </c:pt>
                <c:pt idx="563">
                  <c:v>40932</c:v>
                </c:pt>
                <c:pt idx="564">
                  <c:v>40932</c:v>
                </c:pt>
                <c:pt idx="565">
                  <c:v>40932</c:v>
                </c:pt>
                <c:pt idx="566">
                  <c:v>40932</c:v>
                </c:pt>
                <c:pt idx="567">
                  <c:v>40932</c:v>
                </c:pt>
                <c:pt idx="568">
                  <c:v>40932</c:v>
                </c:pt>
                <c:pt idx="569">
                  <c:v>40932</c:v>
                </c:pt>
                <c:pt idx="570">
                  <c:v>40932</c:v>
                </c:pt>
                <c:pt idx="571">
                  <c:v>40932</c:v>
                </c:pt>
                <c:pt idx="572">
                  <c:v>40932</c:v>
                </c:pt>
                <c:pt idx="573">
                  <c:v>40932</c:v>
                </c:pt>
                <c:pt idx="574">
                  <c:v>40932</c:v>
                </c:pt>
                <c:pt idx="575">
                  <c:v>40932</c:v>
                </c:pt>
                <c:pt idx="576">
                  <c:v>40932</c:v>
                </c:pt>
                <c:pt idx="577">
                  <c:v>40933</c:v>
                </c:pt>
                <c:pt idx="578">
                  <c:v>40933</c:v>
                </c:pt>
                <c:pt idx="579">
                  <c:v>40933</c:v>
                </c:pt>
                <c:pt idx="580">
                  <c:v>40933</c:v>
                </c:pt>
                <c:pt idx="581">
                  <c:v>40933</c:v>
                </c:pt>
                <c:pt idx="582">
                  <c:v>40933</c:v>
                </c:pt>
                <c:pt idx="583">
                  <c:v>40933</c:v>
                </c:pt>
                <c:pt idx="584">
                  <c:v>40933</c:v>
                </c:pt>
                <c:pt idx="585">
                  <c:v>40933</c:v>
                </c:pt>
                <c:pt idx="586">
                  <c:v>40933</c:v>
                </c:pt>
                <c:pt idx="587">
                  <c:v>40933</c:v>
                </c:pt>
                <c:pt idx="588">
                  <c:v>40933</c:v>
                </c:pt>
                <c:pt idx="589">
                  <c:v>40933</c:v>
                </c:pt>
                <c:pt idx="590">
                  <c:v>40933</c:v>
                </c:pt>
                <c:pt idx="591">
                  <c:v>40933</c:v>
                </c:pt>
                <c:pt idx="592">
                  <c:v>40933</c:v>
                </c:pt>
                <c:pt idx="593">
                  <c:v>40933</c:v>
                </c:pt>
                <c:pt idx="594">
                  <c:v>40933</c:v>
                </c:pt>
                <c:pt idx="595">
                  <c:v>40933</c:v>
                </c:pt>
                <c:pt idx="596">
                  <c:v>40933</c:v>
                </c:pt>
                <c:pt idx="597">
                  <c:v>40933</c:v>
                </c:pt>
                <c:pt idx="598">
                  <c:v>40933</c:v>
                </c:pt>
                <c:pt idx="599">
                  <c:v>40933</c:v>
                </c:pt>
                <c:pt idx="600">
                  <c:v>40933</c:v>
                </c:pt>
                <c:pt idx="601">
                  <c:v>40934</c:v>
                </c:pt>
                <c:pt idx="602">
                  <c:v>40934</c:v>
                </c:pt>
                <c:pt idx="603">
                  <c:v>40934</c:v>
                </c:pt>
                <c:pt idx="604">
                  <c:v>40934</c:v>
                </c:pt>
                <c:pt idx="605">
                  <c:v>40934</c:v>
                </c:pt>
                <c:pt idx="606">
                  <c:v>40934</c:v>
                </c:pt>
                <c:pt idx="607">
                  <c:v>40934</c:v>
                </c:pt>
                <c:pt idx="608">
                  <c:v>40934</c:v>
                </c:pt>
                <c:pt idx="609">
                  <c:v>40934</c:v>
                </c:pt>
                <c:pt idx="610">
                  <c:v>40934</c:v>
                </c:pt>
                <c:pt idx="611">
                  <c:v>40934</c:v>
                </c:pt>
                <c:pt idx="612">
                  <c:v>40934</c:v>
                </c:pt>
                <c:pt idx="613">
                  <c:v>40934</c:v>
                </c:pt>
                <c:pt idx="614">
                  <c:v>40934</c:v>
                </c:pt>
                <c:pt idx="615">
                  <c:v>40934</c:v>
                </c:pt>
                <c:pt idx="616">
                  <c:v>40934</c:v>
                </c:pt>
                <c:pt idx="617">
                  <c:v>40934</c:v>
                </c:pt>
                <c:pt idx="618">
                  <c:v>40934</c:v>
                </c:pt>
                <c:pt idx="619">
                  <c:v>40934</c:v>
                </c:pt>
                <c:pt idx="620">
                  <c:v>40934</c:v>
                </c:pt>
                <c:pt idx="621">
                  <c:v>40934</c:v>
                </c:pt>
                <c:pt idx="622">
                  <c:v>40934</c:v>
                </c:pt>
                <c:pt idx="623">
                  <c:v>40934</c:v>
                </c:pt>
                <c:pt idx="624">
                  <c:v>40934</c:v>
                </c:pt>
                <c:pt idx="625">
                  <c:v>40935</c:v>
                </c:pt>
                <c:pt idx="626">
                  <c:v>40935</c:v>
                </c:pt>
                <c:pt idx="627">
                  <c:v>40935</c:v>
                </c:pt>
                <c:pt idx="628">
                  <c:v>40935</c:v>
                </c:pt>
                <c:pt idx="629">
                  <c:v>40935</c:v>
                </c:pt>
                <c:pt idx="630">
                  <c:v>40935</c:v>
                </c:pt>
                <c:pt idx="631">
                  <c:v>40935</c:v>
                </c:pt>
                <c:pt idx="632">
                  <c:v>40935</c:v>
                </c:pt>
                <c:pt idx="633">
                  <c:v>40935</c:v>
                </c:pt>
                <c:pt idx="634">
                  <c:v>40935</c:v>
                </c:pt>
                <c:pt idx="635">
                  <c:v>40935</c:v>
                </c:pt>
                <c:pt idx="636">
                  <c:v>40935</c:v>
                </c:pt>
                <c:pt idx="637">
                  <c:v>40935</c:v>
                </c:pt>
                <c:pt idx="638">
                  <c:v>40935</c:v>
                </c:pt>
                <c:pt idx="639">
                  <c:v>40935</c:v>
                </c:pt>
                <c:pt idx="640">
                  <c:v>40935</c:v>
                </c:pt>
                <c:pt idx="641">
                  <c:v>40935</c:v>
                </c:pt>
                <c:pt idx="642">
                  <c:v>40935</c:v>
                </c:pt>
                <c:pt idx="643">
                  <c:v>40935</c:v>
                </c:pt>
                <c:pt idx="644">
                  <c:v>40935</c:v>
                </c:pt>
                <c:pt idx="645">
                  <c:v>40935</c:v>
                </c:pt>
                <c:pt idx="646">
                  <c:v>40935</c:v>
                </c:pt>
                <c:pt idx="647">
                  <c:v>40935</c:v>
                </c:pt>
                <c:pt idx="648">
                  <c:v>40935</c:v>
                </c:pt>
                <c:pt idx="649">
                  <c:v>40936</c:v>
                </c:pt>
                <c:pt idx="650">
                  <c:v>40936</c:v>
                </c:pt>
                <c:pt idx="651">
                  <c:v>40936</c:v>
                </c:pt>
                <c:pt idx="652">
                  <c:v>40936</c:v>
                </c:pt>
                <c:pt idx="653">
                  <c:v>40936</c:v>
                </c:pt>
                <c:pt idx="654">
                  <c:v>40936</c:v>
                </c:pt>
                <c:pt idx="655">
                  <c:v>40936</c:v>
                </c:pt>
                <c:pt idx="656">
                  <c:v>40936</c:v>
                </c:pt>
                <c:pt idx="657">
                  <c:v>40936</c:v>
                </c:pt>
                <c:pt idx="658">
                  <c:v>40936</c:v>
                </c:pt>
                <c:pt idx="659">
                  <c:v>40936</c:v>
                </c:pt>
                <c:pt idx="660">
                  <c:v>40936</c:v>
                </c:pt>
                <c:pt idx="661">
                  <c:v>40936</c:v>
                </c:pt>
                <c:pt idx="662">
                  <c:v>40936</c:v>
                </c:pt>
                <c:pt idx="663">
                  <c:v>40936</c:v>
                </c:pt>
                <c:pt idx="664">
                  <c:v>40936</c:v>
                </c:pt>
                <c:pt idx="665">
                  <c:v>40936</c:v>
                </c:pt>
                <c:pt idx="666">
                  <c:v>40936</c:v>
                </c:pt>
                <c:pt idx="667">
                  <c:v>40936</c:v>
                </c:pt>
                <c:pt idx="668">
                  <c:v>40936</c:v>
                </c:pt>
                <c:pt idx="669">
                  <c:v>40936</c:v>
                </c:pt>
                <c:pt idx="670">
                  <c:v>40936</c:v>
                </c:pt>
                <c:pt idx="671">
                  <c:v>40936</c:v>
                </c:pt>
                <c:pt idx="672">
                  <c:v>40936</c:v>
                </c:pt>
                <c:pt idx="673">
                  <c:v>40937</c:v>
                </c:pt>
                <c:pt idx="674">
                  <c:v>40937</c:v>
                </c:pt>
                <c:pt idx="675">
                  <c:v>40937</c:v>
                </c:pt>
                <c:pt idx="676">
                  <c:v>40937</c:v>
                </c:pt>
                <c:pt idx="677">
                  <c:v>40937</c:v>
                </c:pt>
                <c:pt idx="678">
                  <c:v>40937</c:v>
                </c:pt>
                <c:pt idx="679">
                  <c:v>40937</c:v>
                </c:pt>
                <c:pt idx="680">
                  <c:v>40937</c:v>
                </c:pt>
                <c:pt idx="681">
                  <c:v>40937</c:v>
                </c:pt>
                <c:pt idx="682">
                  <c:v>40937</c:v>
                </c:pt>
                <c:pt idx="683">
                  <c:v>40937</c:v>
                </c:pt>
                <c:pt idx="684">
                  <c:v>40937</c:v>
                </c:pt>
                <c:pt idx="685">
                  <c:v>40937</c:v>
                </c:pt>
                <c:pt idx="686">
                  <c:v>40937</c:v>
                </c:pt>
                <c:pt idx="687">
                  <c:v>40937</c:v>
                </c:pt>
                <c:pt idx="688">
                  <c:v>40937</c:v>
                </c:pt>
                <c:pt idx="689">
                  <c:v>40937</c:v>
                </c:pt>
                <c:pt idx="690">
                  <c:v>40937</c:v>
                </c:pt>
                <c:pt idx="691">
                  <c:v>40937</c:v>
                </c:pt>
                <c:pt idx="692">
                  <c:v>40937</c:v>
                </c:pt>
                <c:pt idx="693">
                  <c:v>40937</c:v>
                </c:pt>
                <c:pt idx="694">
                  <c:v>40937</c:v>
                </c:pt>
                <c:pt idx="695">
                  <c:v>40937</c:v>
                </c:pt>
                <c:pt idx="696">
                  <c:v>40937</c:v>
                </c:pt>
                <c:pt idx="697">
                  <c:v>40938</c:v>
                </c:pt>
                <c:pt idx="698">
                  <c:v>40938</c:v>
                </c:pt>
                <c:pt idx="699">
                  <c:v>40938</c:v>
                </c:pt>
                <c:pt idx="700">
                  <c:v>40938</c:v>
                </c:pt>
                <c:pt idx="701">
                  <c:v>40938</c:v>
                </c:pt>
                <c:pt idx="702">
                  <c:v>40938</c:v>
                </c:pt>
                <c:pt idx="703">
                  <c:v>40938</c:v>
                </c:pt>
                <c:pt idx="704">
                  <c:v>40938</c:v>
                </c:pt>
                <c:pt idx="705">
                  <c:v>40938</c:v>
                </c:pt>
                <c:pt idx="706">
                  <c:v>40938</c:v>
                </c:pt>
                <c:pt idx="707">
                  <c:v>40938</c:v>
                </c:pt>
                <c:pt idx="708">
                  <c:v>40938</c:v>
                </c:pt>
                <c:pt idx="709">
                  <c:v>40938</c:v>
                </c:pt>
                <c:pt idx="710">
                  <c:v>40938</c:v>
                </c:pt>
                <c:pt idx="711">
                  <c:v>40938</c:v>
                </c:pt>
                <c:pt idx="712">
                  <c:v>40938</c:v>
                </c:pt>
                <c:pt idx="713">
                  <c:v>40938</c:v>
                </c:pt>
                <c:pt idx="714">
                  <c:v>40938</c:v>
                </c:pt>
                <c:pt idx="715">
                  <c:v>40938</c:v>
                </c:pt>
                <c:pt idx="716">
                  <c:v>40938</c:v>
                </c:pt>
                <c:pt idx="717">
                  <c:v>40938</c:v>
                </c:pt>
                <c:pt idx="718">
                  <c:v>40938</c:v>
                </c:pt>
                <c:pt idx="719">
                  <c:v>40938</c:v>
                </c:pt>
                <c:pt idx="720">
                  <c:v>40938</c:v>
                </c:pt>
                <c:pt idx="721">
                  <c:v>40939</c:v>
                </c:pt>
                <c:pt idx="722">
                  <c:v>40939</c:v>
                </c:pt>
                <c:pt idx="723">
                  <c:v>40939</c:v>
                </c:pt>
                <c:pt idx="724">
                  <c:v>40939</c:v>
                </c:pt>
                <c:pt idx="725">
                  <c:v>40939</c:v>
                </c:pt>
                <c:pt idx="726">
                  <c:v>40939</c:v>
                </c:pt>
                <c:pt idx="727">
                  <c:v>40939</c:v>
                </c:pt>
                <c:pt idx="728">
                  <c:v>40939</c:v>
                </c:pt>
                <c:pt idx="729">
                  <c:v>40939</c:v>
                </c:pt>
                <c:pt idx="730">
                  <c:v>40939</c:v>
                </c:pt>
                <c:pt idx="731">
                  <c:v>40939</c:v>
                </c:pt>
                <c:pt idx="732">
                  <c:v>40939</c:v>
                </c:pt>
                <c:pt idx="733">
                  <c:v>40939</c:v>
                </c:pt>
                <c:pt idx="734">
                  <c:v>40939</c:v>
                </c:pt>
                <c:pt idx="735">
                  <c:v>40939</c:v>
                </c:pt>
                <c:pt idx="736">
                  <c:v>40939</c:v>
                </c:pt>
                <c:pt idx="737">
                  <c:v>40939</c:v>
                </c:pt>
                <c:pt idx="738">
                  <c:v>40939</c:v>
                </c:pt>
                <c:pt idx="739">
                  <c:v>40939</c:v>
                </c:pt>
                <c:pt idx="740">
                  <c:v>40939</c:v>
                </c:pt>
                <c:pt idx="741">
                  <c:v>40939</c:v>
                </c:pt>
                <c:pt idx="742">
                  <c:v>40939</c:v>
                </c:pt>
                <c:pt idx="743">
                  <c:v>40939</c:v>
                </c:pt>
                <c:pt idx="744">
                  <c:v>40939</c:v>
                </c:pt>
                <c:pt idx="745">
                  <c:v>40940</c:v>
                </c:pt>
                <c:pt idx="746">
                  <c:v>40940</c:v>
                </c:pt>
                <c:pt idx="747">
                  <c:v>40940</c:v>
                </c:pt>
                <c:pt idx="748">
                  <c:v>40940</c:v>
                </c:pt>
                <c:pt idx="749">
                  <c:v>40940</c:v>
                </c:pt>
                <c:pt idx="750">
                  <c:v>40940</c:v>
                </c:pt>
                <c:pt idx="751">
                  <c:v>40940</c:v>
                </c:pt>
                <c:pt idx="752">
                  <c:v>40940</c:v>
                </c:pt>
                <c:pt idx="753">
                  <c:v>40940</c:v>
                </c:pt>
                <c:pt idx="754">
                  <c:v>40940</c:v>
                </c:pt>
                <c:pt idx="755">
                  <c:v>40940</c:v>
                </c:pt>
                <c:pt idx="756">
                  <c:v>40940</c:v>
                </c:pt>
                <c:pt idx="757">
                  <c:v>40940</c:v>
                </c:pt>
                <c:pt idx="758">
                  <c:v>40940</c:v>
                </c:pt>
                <c:pt idx="759">
                  <c:v>40940</c:v>
                </c:pt>
                <c:pt idx="760">
                  <c:v>40940</c:v>
                </c:pt>
                <c:pt idx="761">
                  <c:v>40940</c:v>
                </c:pt>
                <c:pt idx="762">
                  <c:v>40940</c:v>
                </c:pt>
                <c:pt idx="763">
                  <c:v>40940</c:v>
                </c:pt>
                <c:pt idx="764">
                  <c:v>40940</c:v>
                </c:pt>
                <c:pt idx="765">
                  <c:v>40940</c:v>
                </c:pt>
                <c:pt idx="766">
                  <c:v>40940</c:v>
                </c:pt>
                <c:pt idx="767">
                  <c:v>40940</c:v>
                </c:pt>
                <c:pt idx="768">
                  <c:v>40940</c:v>
                </c:pt>
                <c:pt idx="769">
                  <c:v>40941</c:v>
                </c:pt>
                <c:pt idx="770">
                  <c:v>40941</c:v>
                </c:pt>
                <c:pt idx="771">
                  <c:v>40941</c:v>
                </c:pt>
                <c:pt idx="772">
                  <c:v>40941</c:v>
                </c:pt>
                <c:pt idx="773">
                  <c:v>40941</c:v>
                </c:pt>
                <c:pt idx="774">
                  <c:v>40941</c:v>
                </c:pt>
                <c:pt idx="775">
                  <c:v>40941</c:v>
                </c:pt>
                <c:pt idx="776">
                  <c:v>40941</c:v>
                </c:pt>
                <c:pt idx="777">
                  <c:v>40941</c:v>
                </c:pt>
                <c:pt idx="778">
                  <c:v>40941</c:v>
                </c:pt>
                <c:pt idx="779">
                  <c:v>40941</c:v>
                </c:pt>
                <c:pt idx="780">
                  <c:v>40941</c:v>
                </c:pt>
                <c:pt idx="781">
                  <c:v>40941</c:v>
                </c:pt>
                <c:pt idx="782">
                  <c:v>40941</c:v>
                </c:pt>
                <c:pt idx="783">
                  <c:v>40941</c:v>
                </c:pt>
                <c:pt idx="784">
                  <c:v>40941</c:v>
                </c:pt>
                <c:pt idx="785">
                  <c:v>40941</c:v>
                </c:pt>
                <c:pt idx="786">
                  <c:v>40941</c:v>
                </c:pt>
                <c:pt idx="787">
                  <c:v>40941</c:v>
                </c:pt>
                <c:pt idx="788">
                  <c:v>40941</c:v>
                </c:pt>
                <c:pt idx="789">
                  <c:v>40941</c:v>
                </c:pt>
                <c:pt idx="790">
                  <c:v>40941</c:v>
                </c:pt>
                <c:pt idx="791">
                  <c:v>40941</c:v>
                </c:pt>
                <c:pt idx="792">
                  <c:v>40941</c:v>
                </c:pt>
                <c:pt idx="793">
                  <c:v>40942</c:v>
                </c:pt>
                <c:pt idx="794">
                  <c:v>40942</c:v>
                </c:pt>
                <c:pt idx="795">
                  <c:v>40942</c:v>
                </c:pt>
                <c:pt idx="796">
                  <c:v>40942</c:v>
                </c:pt>
                <c:pt idx="797">
                  <c:v>40942</c:v>
                </c:pt>
                <c:pt idx="798">
                  <c:v>40942</c:v>
                </c:pt>
                <c:pt idx="799">
                  <c:v>40942</c:v>
                </c:pt>
                <c:pt idx="800">
                  <c:v>40942</c:v>
                </c:pt>
                <c:pt idx="801">
                  <c:v>40942</c:v>
                </c:pt>
                <c:pt idx="802">
                  <c:v>40942</c:v>
                </c:pt>
                <c:pt idx="803">
                  <c:v>40942</c:v>
                </c:pt>
                <c:pt idx="804">
                  <c:v>40942</c:v>
                </c:pt>
                <c:pt idx="805">
                  <c:v>40942</c:v>
                </c:pt>
                <c:pt idx="806">
                  <c:v>40942</c:v>
                </c:pt>
                <c:pt idx="807">
                  <c:v>40942</c:v>
                </c:pt>
                <c:pt idx="808">
                  <c:v>40942</c:v>
                </c:pt>
                <c:pt idx="809">
                  <c:v>40942</c:v>
                </c:pt>
                <c:pt idx="810">
                  <c:v>40942</c:v>
                </c:pt>
                <c:pt idx="811">
                  <c:v>40942</c:v>
                </c:pt>
                <c:pt idx="812">
                  <c:v>40942</c:v>
                </c:pt>
                <c:pt idx="813">
                  <c:v>40942</c:v>
                </c:pt>
                <c:pt idx="814">
                  <c:v>40942</c:v>
                </c:pt>
                <c:pt idx="815">
                  <c:v>40942</c:v>
                </c:pt>
                <c:pt idx="816">
                  <c:v>40942</c:v>
                </c:pt>
                <c:pt idx="817">
                  <c:v>40943</c:v>
                </c:pt>
                <c:pt idx="818">
                  <c:v>40943</c:v>
                </c:pt>
                <c:pt idx="819">
                  <c:v>40943</c:v>
                </c:pt>
                <c:pt idx="820">
                  <c:v>40943</c:v>
                </c:pt>
                <c:pt idx="821">
                  <c:v>40943</c:v>
                </c:pt>
                <c:pt idx="822">
                  <c:v>40943</c:v>
                </c:pt>
                <c:pt idx="823">
                  <c:v>40943</c:v>
                </c:pt>
                <c:pt idx="824">
                  <c:v>40943</c:v>
                </c:pt>
                <c:pt idx="825">
                  <c:v>40943</c:v>
                </c:pt>
                <c:pt idx="826">
                  <c:v>40943</c:v>
                </c:pt>
                <c:pt idx="827">
                  <c:v>40943</c:v>
                </c:pt>
                <c:pt idx="828">
                  <c:v>40943</c:v>
                </c:pt>
                <c:pt idx="829">
                  <c:v>40943</c:v>
                </c:pt>
                <c:pt idx="830">
                  <c:v>40943</c:v>
                </c:pt>
                <c:pt idx="831">
                  <c:v>40943</c:v>
                </c:pt>
                <c:pt idx="832">
                  <c:v>40943</c:v>
                </c:pt>
                <c:pt idx="833">
                  <c:v>40943</c:v>
                </c:pt>
                <c:pt idx="834">
                  <c:v>40943</c:v>
                </c:pt>
                <c:pt idx="835">
                  <c:v>40943</c:v>
                </c:pt>
                <c:pt idx="836">
                  <c:v>40943</c:v>
                </c:pt>
                <c:pt idx="837">
                  <c:v>40943</c:v>
                </c:pt>
                <c:pt idx="838">
                  <c:v>40943</c:v>
                </c:pt>
                <c:pt idx="839">
                  <c:v>40943</c:v>
                </c:pt>
                <c:pt idx="840">
                  <c:v>40943</c:v>
                </c:pt>
                <c:pt idx="841">
                  <c:v>40944</c:v>
                </c:pt>
                <c:pt idx="842">
                  <c:v>40944</c:v>
                </c:pt>
                <c:pt idx="843">
                  <c:v>40944</c:v>
                </c:pt>
                <c:pt idx="844">
                  <c:v>40944</c:v>
                </c:pt>
                <c:pt idx="845">
                  <c:v>40944</c:v>
                </c:pt>
                <c:pt idx="846">
                  <c:v>40944</c:v>
                </c:pt>
                <c:pt idx="847">
                  <c:v>40944</c:v>
                </c:pt>
                <c:pt idx="848">
                  <c:v>40944</c:v>
                </c:pt>
                <c:pt idx="849">
                  <c:v>40944</c:v>
                </c:pt>
                <c:pt idx="850">
                  <c:v>40944</c:v>
                </c:pt>
                <c:pt idx="851">
                  <c:v>40944</c:v>
                </c:pt>
                <c:pt idx="852">
                  <c:v>40944</c:v>
                </c:pt>
                <c:pt idx="853">
                  <c:v>40944</c:v>
                </c:pt>
                <c:pt idx="854">
                  <c:v>40944</c:v>
                </c:pt>
                <c:pt idx="855">
                  <c:v>40944</c:v>
                </c:pt>
                <c:pt idx="856">
                  <c:v>40944</c:v>
                </c:pt>
                <c:pt idx="857">
                  <c:v>40944</c:v>
                </c:pt>
                <c:pt idx="858">
                  <c:v>40944</c:v>
                </c:pt>
                <c:pt idx="859">
                  <c:v>40944</c:v>
                </c:pt>
                <c:pt idx="860">
                  <c:v>40944</c:v>
                </c:pt>
                <c:pt idx="861">
                  <c:v>40944</c:v>
                </c:pt>
                <c:pt idx="862">
                  <c:v>40944</c:v>
                </c:pt>
                <c:pt idx="863">
                  <c:v>40944</c:v>
                </c:pt>
                <c:pt idx="864">
                  <c:v>40944</c:v>
                </c:pt>
                <c:pt idx="865">
                  <c:v>40945</c:v>
                </c:pt>
                <c:pt idx="866">
                  <c:v>40945</c:v>
                </c:pt>
                <c:pt idx="867">
                  <c:v>40945</c:v>
                </c:pt>
                <c:pt idx="868">
                  <c:v>40945</c:v>
                </c:pt>
                <c:pt idx="869">
                  <c:v>40945</c:v>
                </c:pt>
                <c:pt idx="870">
                  <c:v>40945</c:v>
                </c:pt>
                <c:pt idx="871">
                  <c:v>40945</c:v>
                </c:pt>
                <c:pt idx="872">
                  <c:v>40945</c:v>
                </c:pt>
                <c:pt idx="873">
                  <c:v>40945</c:v>
                </c:pt>
                <c:pt idx="874">
                  <c:v>40945</c:v>
                </c:pt>
                <c:pt idx="875">
                  <c:v>40945</c:v>
                </c:pt>
                <c:pt idx="876">
                  <c:v>40945</c:v>
                </c:pt>
                <c:pt idx="877">
                  <c:v>40945</c:v>
                </c:pt>
                <c:pt idx="878">
                  <c:v>40945</c:v>
                </c:pt>
                <c:pt idx="879">
                  <c:v>40945</c:v>
                </c:pt>
                <c:pt idx="880">
                  <c:v>40945</c:v>
                </c:pt>
                <c:pt idx="881">
                  <c:v>40945</c:v>
                </c:pt>
                <c:pt idx="882">
                  <c:v>40945</c:v>
                </c:pt>
                <c:pt idx="883">
                  <c:v>40945</c:v>
                </c:pt>
                <c:pt idx="884">
                  <c:v>40945</c:v>
                </c:pt>
                <c:pt idx="885">
                  <c:v>40945</c:v>
                </c:pt>
                <c:pt idx="886">
                  <c:v>40945</c:v>
                </c:pt>
                <c:pt idx="887">
                  <c:v>40945</c:v>
                </c:pt>
                <c:pt idx="888">
                  <c:v>40945</c:v>
                </c:pt>
                <c:pt idx="889">
                  <c:v>40946</c:v>
                </c:pt>
                <c:pt idx="890">
                  <c:v>40946</c:v>
                </c:pt>
                <c:pt idx="891">
                  <c:v>40946</c:v>
                </c:pt>
                <c:pt idx="892">
                  <c:v>40946</c:v>
                </c:pt>
                <c:pt idx="893">
                  <c:v>40946</c:v>
                </c:pt>
                <c:pt idx="894">
                  <c:v>40946</c:v>
                </c:pt>
                <c:pt idx="895">
                  <c:v>40946</c:v>
                </c:pt>
                <c:pt idx="896">
                  <c:v>40946</c:v>
                </c:pt>
                <c:pt idx="897">
                  <c:v>40946</c:v>
                </c:pt>
                <c:pt idx="898">
                  <c:v>40946</c:v>
                </c:pt>
                <c:pt idx="899">
                  <c:v>40946</c:v>
                </c:pt>
                <c:pt idx="900">
                  <c:v>40946</c:v>
                </c:pt>
                <c:pt idx="901">
                  <c:v>40946</c:v>
                </c:pt>
                <c:pt idx="902">
                  <c:v>40946</c:v>
                </c:pt>
              </c:numCache>
            </c:numRef>
          </c:cat>
          <c:val>
            <c:numRef>
              <c:f>'Hourly data'!$F$10:$F$912</c:f>
              <c:numCache>
                <c:formatCode>0.00</c:formatCode>
                <c:ptCount val="903"/>
                <c:pt idx="0">
                  <c:v>1.4482367125256548</c:v>
                </c:pt>
                <c:pt idx="1">
                  <c:v>2.5365962151874664</c:v>
                </c:pt>
                <c:pt idx="2">
                  <c:v>3.3039506038235378</c:v>
                </c:pt>
                <c:pt idx="3">
                  <c:v>1.8062582070834818</c:v>
                </c:pt>
                <c:pt idx="4">
                  <c:v>2.3084279767604694</c:v>
                </c:pt>
                <c:pt idx="5">
                  <c:v>2.3796437009887632</c:v>
                </c:pt>
                <c:pt idx="6">
                  <c:v>3.1629896307499918</c:v>
                </c:pt>
                <c:pt idx="7">
                  <c:v>3.1511645095789977</c:v>
                </c:pt>
                <c:pt idx="8">
                  <c:v>4.0278464362039079</c:v>
                </c:pt>
                <c:pt idx="9">
                  <c:v>2.3940438228043481</c:v>
                </c:pt>
                <c:pt idx="10">
                  <c:v>3.9928911996874934</c:v>
                </c:pt>
                <c:pt idx="11">
                  <c:v>4.0249811917062388</c:v>
                </c:pt>
                <c:pt idx="12">
                  <c:v>5.3637318001106271</c:v>
                </c:pt>
                <c:pt idx="13">
                  <c:v>3.6705514379074504</c:v>
                </c:pt>
                <c:pt idx="14">
                  <c:v>6.1546587526989445</c:v>
                </c:pt>
                <c:pt idx="15">
                  <c:v>4.7100438045279311</c:v>
                </c:pt>
                <c:pt idx="16">
                  <c:v>6.3942170229511417</c:v>
                </c:pt>
                <c:pt idx="17">
                  <c:v>8.0280937008580882</c:v>
                </c:pt>
                <c:pt idx="18">
                  <c:v>8.9676786511485638</c:v>
                </c:pt>
                <c:pt idx="19">
                  <c:v>6.0871771807444599</c:v>
                </c:pt>
                <c:pt idx="20">
                  <c:v>7.9234201780773148</c:v>
                </c:pt>
                <c:pt idx="21">
                  <c:v>8.999953066145336</c:v>
                </c:pt>
                <c:pt idx="22">
                  <c:v>6.1765387050731873</c:v>
                </c:pt>
                <c:pt idx="23">
                  <c:v>6.0870505934870467</c:v>
                </c:pt>
                <c:pt idx="24">
                  <c:v>6.5749218954734951</c:v>
                </c:pt>
                <c:pt idx="25">
                  <c:v>7.2164641147490167</c:v>
                </c:pt>
                <c:pt idx="26">
                  <c:v>5.5224553628101578</c:v>
                </c:pt>
                <c:pt idx="27">
                  <c:v>5.4607359452076443</c:v>
                </c:pt>
                <c:pt idx="28">
                  <c:v>6.6568169053538622</c:v>
                </c:pt>
                <c:pt idx="29">
                  <c:v>7.5448919989877972</c:v>
                </c:pt>
                <c:pt idx="30">
                  <c:v>7.4334058869354447</c:v>
                </c:pt>
                <c:pt idx="31">
                  <c:v>7.8158834402474033</c:v>
                </c:pt>
                <c:pt idx="32">
                  <c:v>12.050399920041002</c:v>
                </c:pt>
                <c:pt idx="33">
                  <c:v>10.961400452191391</c:v>
                </c:pt>
                <c:pt idx="34">
                  <c:v>30.095300798135877</c:v>
                </c:pt>
                <c:pt idx="35">
                  <c:v>32.059035078274924</c:v>
                </c:pt>
                <c:pt idx="36">
                  <c:v>15.838685156474318</c:v>
                </c:pt>
                <c:pt idx="37">
                  <c:v>13.905706608287215</c:v>
                </c:pt>
                <c:pt idx="38">
                  <c:v>17.963527471791956</c:v>
                </c:pt>
                <c:pt idx="39">
                  <c:v>13.055703899266746</c:v>
                </c:pt>
                <c:pt idx="40">
                  <c:v>14.684950611870047</c:v>
                </c:pt>
                <c:pt idx="41">
                  <c:v>13.011347112845179</c:v>
                </c:pt>
                <c:pt idx="42">
                  <c:v>11.316629108155988</c:v>
                </c:pt>
                <c:pt idx="43">
                  <c:v>11.14985642284238</c:v>
                </c:pt>
                <c:pt idx="44">
                  <c:v>9.6587885953554391</c:v>
                </c:pt>
                <c:pt idx="45">
                  <c:v>10.832930257142085</c:v>
                </c:pt>
                <c:pt idx="46">
                  <c:v>7.5210653031236614</c:v>
                </c:pt>
                <c:pt idx="47">
                  <c:v>6.8741458559007613</c:v>
                </c:pt>
                <c:pt idx="48">
                  <c:v>5.8610206819250168</c:v>
                </c:pt>
                <c:pt idx="49">
                  <c:v>5.1217775886955295</c:v>
                </c:pt>
                <c:pt idx="50">
                  <c:v>5.0113220115664561</c:v>
                </c:pt>
                <c:pt idx="51">
                  <c:v>4.665895012290278</c:v>
                </c:pt>
                <c:pt idx="52">
                  <c:v>5.7081323806877808</c:v>
                </c:pt>
                <c:pt idx="53">
                  <c:v>7.73827081843889</c:v>
                </c:pt>
                <c:pt idx="54">
                  <c:v>9.6311421566990685</c:v>
                </c:pt>
                <c:pt idx="55">
                  <c:v>10.469499225401568</c:v>
                </c:pt>
                <c:pt idx="56">
                  <c:v>8.7644273671413373</c:v>
                </c:pt>
                <c:pt idx="57">
                  <c:v>10.835703772249998</c:v>
                </c:pt>
                <c:pt idx="58">
                  <c:v>16.560690017953046</c:v>
                </c:pt>
                <c:pt idx="59">
                  <c:v>15.9735562069494</c:v>
                </c:pt>
                <c:pt idx="60">
                  <c:v>17.594671820302555</c:v>
                </c:pt>
                <c:pt idx="61">
                  <c:v>15.399306656381947</c:v>
                </c:pt>
                <c:pt idx="62">
                  <c:v>18.987056743250506</c:v>
                </c:pt>
                <c:pt idx="63">
                  <c:v>18.650402450173303</c:v>
                </c:pt>
                <c:pt idx="64">
                  <c:v>20.481754783246501</c:v>
                </c:pt>
                <c:pt idx="65">
                  <c:v>18.391325631161937</c:v>
                </c:pt>
                <c:pt idx="66">
                  <c:v>15.599396427821491</c:v>
                </c:pt>
                <c:pt idx="67">
                  <c:v>8.6225630565967766</c:v>
                </c:pt>
                <c:pt idx="68">
                  <c:v>7.3503831503535526</c:v>
                </c:pt>
                <c:pt idx="69">
                  <c:v>6.7632217002861674</c:v>
                </c:pt>
                <c:pt idx="70">
                  <c:v>7.702803036694287</c:v>
                </c:pt>
                <c:pt idx="71">
                  <c:v>5.0741833204452336</c:v>
                </c:pt>
                <c:pt idx="72">
                  <c:v>8.6887656960580095</c:v>
                </c:pt>
                <c:pt idx="73">
                  <c:v>7.5180003137325064</c:v>
                </c:pt>
                <c:pt idx="74">
                  <c:v>7.8478330738432707</c:v>
                </c:pt>
                <c:pt idx="75">
                  <c:v>9.7693689764441132</c:v>
                </c:pt>
                <c:pt idx="76">
                  <c:v>9.7835581003882748</c:v>
                </c:pt>
                <c:pt idx="77">
                  <c:v>14.891679752055326</c:v>
                </c:pt>
                <c:pt idx="78">
                  <c:v>36.400395595817145</c:v>
                </c:pt>
                <c:pt idx="79">
                  <c:v>54.403959196635213</c:v>
                </c:pt>
                <c:pt idx="80">
                  <c:v>51.841020037571404</c:v>
                </c:pt>
                <c:pt idx="86">
                  <c:v>67.975176212850599</c:v>
                </c:pt>
                <c:pt idx="87">
                  <c:v>71.889679945530872</c:v>
                </c:pt>
                <c:pt idx="88">
                  <c:v>26.557548912656994</c:v>
                </c:pt>
                <c:pt idx="89">
                  <c:v>19.253174169112572</c:v>
                </c:pt>
                <c:pt idx="90">
                  <c:v>15.821738079140445</c:v>
                </c:pt>
                <c:pt idx="91">
                  <c:v>14.460673811114473</c:v>
                </c:pt>
                <c:pt idx="92">
                  <c:v>13.784312166324259</c:v>
                </c:pt>
                <c:pt idx="93">
                  <c:v>13.537476097551638</c:v>
                </c:pt>
                <c:pt idx="94">
                  <c:v>13.644208431557164</c:v>
                </c:pt>
                <c:pt idx="95">
                  <c:v>11.3176175628297</c:v>
                </c:pt>
                <c:pt idx="96">
                  <c:v>10.198635028996591</c:v>
                </c:pt>
                <c:pt idx="97">
                  <c:v>9.7002548960066353</c:v>
                </c:pt>
                <c:pt idx="98">
                  <c:v>9.7080266246101647</c:v>
                </c:pt>
                <c:pt idx="99">
                  <c:v>10.157312348883927</c:v>
                </c:pt>
                <c:pt idx="100">
                  <c:v>11.309797600906885</c:v>
                </c:pt>
                <c:pt idx="101">
                  <c:v>14.27855331257642</c:v>
                </c:pt>
                <c:pt idx="102">
                  <c:v>26.170127196574668</c:v>
                </c:pt>
                <c:pt idx="103">
                  <c:v>39.458405253037064</c:v>
                </c:pt>
                <c:pt idx="104">
                  <c:v>37.454753278716325</c:v>
                </c:pt>
                <c:pt idx="105">
                  <c:v>38.724421060118267</c:v>
                </c:pt>
                <c:pt idx="106">
                  <c:v>32.675108037032167</c:v>
                </c:pt>
                <c:pt idx="107">
                  <c:v>31.853344229234761</c:v>
                </c:pt>
                <c:pt idx="108">
                  <c:v>34.367654503040534</c:v>
                </c:pt>
                <c:pt idx="109">
                  <c:v>30.525087676785855</c:v>
                </c:pt>
                <c:pt idx="110">
                  <c:v>35.854469760202861</c:v>
                </c:pt>
                <c:pt idx="111">
                  <c:v>37.825468996229567</c:v>
                </c:pt>
                <c:pt idx="112">
                  <c:v>39.890180906641369</c:v>
                </c:pt>
                <c:pt idx="113">
                  <c:v>39.735988675322247</c:v>
                </c:pt>
                <c:pt idx="114">
                  <c:v>40.090230348524997</c:v>
                </c:pt>
                <c:pt idx="115">
                  <c:v>28.956114087810448</c:v>
                </c:pt>
                <c:pt idx="116">
                  <c:v>26.424449231026063</c:v>
                </c:pt>
                <c:pt idx="117">
                  <c:v>20.103537266683642</c:v>
                </c:pt>
                <c:pt idx="118">
                  <c:v>16.643180454715829</c:v>
                </c:pt>
                <c:pt idx="119">
                  <c:v>14.977078933438326</c:v>
                </c:pt>
                <c:pt idx="120">
                  <c:v>13.16225994883334</c:v>
                </c:pt>
                <c:pt idx="121">
                  <c:v>15.280224515330623</c:v>
                </c:pt>
                <c:pt idx="122">
                  <c:v>17.596604225306404</c:v>
                </c:pt>
                <c:pt idx="123">
                  <c:v>17.814875680924601</c:v>
                </c:pt>
                <c:pt idx="124">
                  <c:v>26.235351381376823</c:v>
                </c:pt>
                <c:pt idx="125">
                  <c:v>33.930758250515723</c:v>
                </c:pt>
                <c:pt idx="126">
                  <c:v>51.943258827376972</c:v>
                </c:pt>
                <c:pt idx="127">
                  <c:v>121.44180669227175</c:v>
                </c:pt>
                <c:pt idx="128">
                  <c:v>139.82626427985869</c:v>
                </c:pt>
                <c:pt idx="129">
                  <c:v>90.90723754272517</c:v>
                </c:pt>
                <c:pt idx="130">
                  <c:v>83.795583146852863</c:v>
                </c:pt>
                <c:pt idx="131">
                  <c:v>107.15351955474787</c:v>
                </c:pt>
                <c:pt idx="132">
                  <c:v>182.33178459650159</c:v>
                </c:pt>
                <c:pt idx="133">
                  <c:v>70.847651172180704</c:v>
                </c:pt>
                <c:pt idx="134">
                  <c:v>73.687686985833864</c:v>
                </c:pt>
                <c:pt idx="135">
                  <c:v>132.59248382953305</c:v>
                </c:pt>
                <c:pt idx="136">
                  <c:v>49.759463771747619</c:v>
                </c:pt>
                <c:pt idx="137">
                  <c:v>31.940051755944516</c:v>
                </c:pt>
                <c:pt idx="138">
                  <c:v>26.704966144718465</c:v>
                </c:pt>
                <c:pt idx="139">
                  <c:v>21.445120597387344</c:v>
                </c:pt>
                <c:pt idx="140">
                  <c:v>17.883379732540213</c:v>
                </c:pt>
                <c:pt idx="141">
                  <c:v>12.712564754425813</c:v>
                </c:pt>
                <c:pt idx="142">
                  <c:v>12.34120789924121</c:v>
                </c:pt>
                <c:pt idx="143">
                  <c:v>11.330722424430194</c:v>
                </c:pt>
                <c:pt idx="144">
                  <c:v>11.052395345562688</c:v>
                </c:pt>
                <c:pt idx="145">
                  <c:v>10.443389249996303</c:v>
                </c:pt>
                <c:pt idx="146">
                  <c:v>10.638835479250091</c:v>
                </c:pt>
                <c:pt idx="147">
                  <c:v>11.975757114817133</c:v>
                </c:pt>
                <c:pt idx="148">
                  <c:v>9.5798076358398454</c:v>
                </c:pt>
                <c:pt idx="149">
                  <c:v>11.385998741777897</c:v>
                </c:pt>
                <c:pt idx="150">
                  <c:v>11.94602205942995</c:v>
                </c:pt>
                <c:pt idx="151">
                  <c:v>14.399487745774065</c:v>
                </c:pt>
                <c:pt idx="152">
                  <c:v>15.573142103810534</c:v>
                </c:pt>
                <c:pt idx="153">
                  <c:v>15.461161564170697</c:v>
                </c:pt>
                <c:pt idx="154">
                  <c:v>17.651971673666676</c:v>
                </c:pt>
                <c:pt idx="155">
                  <c:v>17.175647394352943</c:v>
                </c:pt>
                <c:pt idx="156">
                  <c:v>16.593868146745322</c:v>
                </c:pt>
                <c:pt idx="157">
                  <c:v>15.177557424876301</c:v>
                </c:pt>
                <c:pt idx="158">
                  <c:v>10.808271675395222</c:v>
                </c:pt>
                <c:pt idx="159">
                  <c:v>12.93991242168973</c:v>
                </c:pt>
                <c:pt idx="160">
                  <c:v>12.340117761461036</c:v>
                </c:pt>
                <c:pt idx="161">
                  <c:v>10.993250348172978</c:v>
                </c:pt>
                <c:pt idx="162">
                  <c:v>12.163434125851079</c:v>
                </c:pt>
                <c:pt idx="163">
                  <c:v>9.5924924365370057</c:v>
                </c:pt>
                <c:pt idx="164">
                  <c:v>9.8938953002183361</c:v>
                </c:pt>
                <c:pt idx="165">
                  <c:v>7.3377774585516757</c:v>
                </c:pt>
                <c:pt idx="166">
                  <c:v>8.2534885446503914</c:v>
                </c:pt>
                <c:pt idx="167">
                  <c:v>6.6266023807418781</c:v>
                </c:pt>
                <c:pt idx="168">
                  <c:v>9.4102351175330998</c:v>
                </c:pt>
                <c:pt idx="169">
                  <c:v>8.6808516268604539</c:v>
                </c:pt>
                <c:pt idx="170">
                  <c:v>9.2427548475643171</c:v>
                </c:pt>
                <c:pt idx="171">
                  <c:v>9.0122236903679376</c:v>
                </c:pt>
                <c:pt idx="172">
                  <c:v>7.2558391438639696</c:v>
                </c:pt>
                <c:pt idx="173">
                  <c:v>7.2133466323733169</c:v>
                </c:pt>
                <c:pt idx="174">
                  <c:v>8.5749011679451925</c:v>
                </c:pt>
                <c:pt idx="175">
                  <c:v>8.0550248316152544</c:v>
                </c:pt>
                <c:pt idx="176">
                  <c:v>7.8905185194315051</c:v>
                </c:pt>
                <c:pt idx="177">
                  <c:v>57.847194605018714</c:v>
                </c:pt>
                <c:pt idx="178">
                  <c:v>22.993902027966442</c:v>
                </c:pt>
                <c:pt idx="179">
                  <c:v>15.642328016644454</c:v>
                </c:pt>
                <c:pt idx="180">
                  <c:v>17.547046839131102</c:v>
                </c:pt>
                <c:pt idx="181">
                  <c:v>16.644987875117565</c:v>
                </c:pt>
                <c:pt idx="182">
                  <c:v>17.57208053406309</c:v>
                </c:pt>
                <c:pt idx="183">
                  <c:v>55.729217877701373</c:v>
                </c:pt>
                <c:pt idx="184">
                  <c:v>28.768843450980992</c:v>
                </c:pt>
                <c:pt idx="185">
                  <c:v>28.135624141248755</c:v>
                </c:pt>
                <c:pt idx="186">
                  <c:v>20.812073400939649</c:v>
                </c:pt>
                <c:pt idx="187">
                  <c:v>21.596401953545371</c:v>
                </c:pt>
                <c:pt idx="188">
                  <c:v>18.516307237764661</c:v>
                </c:pt>
                <c:pt idx="189">
                  <c:v>17.925114750786406</c:v>
                </c:pt>
                <c:pt idx="190">
                  <c:v>15.355281451171933</c:v>
                </c:pt>
                <c:pt idx="191">
                  <c:v>9.7858917197381778</c:v>
                </c:pt>
                <c:pt idx="192">
                  <c:v>8.489483777207667</c:v>
                </c:pt>
                <c:pt idx="193">
                  <c:v>6.4509029453523175</c:v>
                </c:pt>
                <c:pt idx="194">
                  <c:v>7.6348918947320721</c:v>
                </c:pt>
                <c:pt idx="195">
                  <c:v>7.9435611222723672</c:v>
                </c:pt>
                <c:pt idx="196">
                  <c:v>11.555566843413125</c:v>
                </c:pt>
                <c:pt idx="197">
                  <c:v>31.756147555650955</c:v>
                </c:pt>
                <c:pt idx="198">
                  <c:v>61.813392414334601</c:v>
                </c:pt>
                <c:pt idx="199">
                  <c:v>82.571307525958929</c:v>
                </c:pt>
                <c:pt idx="200">
                  <c:v>96.413944033322053</c:v>
                </c:pt>
                <c:pt idx="201">
                  <c:v>69.298064480961784</c:v>
                </c:pt>
                <c:pt idx="202">
                  <c:v>57.804342105146517</c:v>
                </c:pt>
                <c:pt idx="203">
                  <c:v>51.038829016048346</c:v>
                </c:pt>
                <c:pt idx="204">
                  <c:v>43.353419296636481</c:v>
                </c:pt>
                <c:pt idx="205">
                  <c:v>44.968602478269112</c:v>
                </c:pt>
                <c:pt idx="206">
                  <c:v>42.720275091074299</c:v>
                </c:pt>
                <c:pt idx="207">
                  <c:v>65.074841146757905</c:v>
                </c:pt>
                <c:pt idx="208">
                  <c:v>72.448526344886844</c:v>
                </c:pt>
                <c:pt idx="209">
                  <c:v>90.780155455138527</c:v>
                </c:pt>
                <c:pt idx="210">
                  <c:v>134.18254069502865</c:v>
                </c:pt>
                <c:pt idx="211">
                  <c:v>68.379000541750628</c:v>
                </c:pt>
                <c:pt idx="212">
                  <c:v>65.443187982347581</c:v>
                </c:pt>
                <c:pt idx="213">
                  <c:v>59.214912262687669</c:v>
                </c:pt>
                <c:pt idx="214">
                  <c:v>65.97342174602332</c:v>
                </c:pt>
                <c:pt idx="215">
                  <c:v>107.67769845344102</c:v>
                </c:pt>
                <c:pt idx="216">
                  <c:v>84.298774195674028</c:v>
                </c:pt>
                <c:pt idx="217">
                  <c:v>57.699514145796172</c:v>
                </c:pt>
                <c:pt idx="218">
                  <c:v>25.067539167347984</c:v>
                </c:pt>
                <c:pt idx="219">
                  <c:v>16.214477655436372</c:v>
                </c:pt>
                <c:pt idx="220">
                  <c:v>15.674112208264626</c:v>
                </c:pt>
                <c:pt idx="221">
                  <c:v>29.082340793700407</c:v>
                </c:pt>
                <c:pt idx="222">
                  <c:v>42.385650771043466</c:v>
                </c:pt>
                <c:pt idx="223">
                  <c:v>80.117528565432664</c:v>
                </c:pt>
                <c:pt idx="224">
                  <c:v>56.487737481756554</c:v>
                </c:pt>
                <c:pt idx="225">
                  <c:v>60.961554868961741</c:v>
                </c:pt>
                <c:pt idx="226">
                  <c:v>38.22703585990844</c:v>
                </c:pt>
                <c:pt idx="227">
                  <c:v>44.773751959747223</c:v>
                </c:pt>
                <c:pt idx="228">
                  <c:v>41.703389264487321</c:v>
                </c:pt>
                <c:pt idx="229">
                  <c:v>46.218100752417421</c:v>
                </c:pt>
                <c:pt idx="230">
                  <c:v>53.840367920388353</c:v>
                </c:pt>
                <c:pt idx="231">
                  <c:v>40.236326085884656</c:v>
                </c:pt>
                <c:pt idx="232">
                  <c:v>43.482038260412189</c:v>
                </c:pt>
                <c:pt idx="233">
                  <c:v>36.911801382361389</c:v>
                </c:pt>
                <c:pt idx="234">
                  <c:v>33.057077732469786</c:v>
                </c:pt>
                <c:pt idx="235">
                  <c:v>15.696456222698766</c:v>
                </c:pt>
                <c:pt idx="236">
                  <c:v>20.787248654023724</c:v>
                </c:pt>
                <c:pt idx="237">
                  <c:v>11.973961477342636</c:v>
                </c:pt>
                <c:pt idx="238">
                  <c:v>10.522476354912275</c:v>
                </c:pt>
                <c:pt idx="239">
                  <c:v>6.3421674377702688</c:v>
                </c:pt>
                <c:pt idx="240">
                  <c:v>8.5090398682163482</c:v>
                </c:pt>
                <c:pt idx="241">
                  <c:v>5.1156582821968639</c:v>
                </c:pt>
                <c:pt idx="242">
                  <c:v>6.2957682460718125</c:v>
                </c:pt>
                <c:pt idx="243">
                  <c:v>7.6347197184133604</c:v>
                </c:pt>
                <c:pt idx="244">
                  <c:v>10.159633976648399</c:v>
                </c:pt>
                <c:pt idx="245">
                  <c:v>14.650456842700121</c:v>
                </c:pt>
                <c:pt idx="246">
                  <c:v>32.300239951353554</c:v>
                </c:pt>
                <c:pt idx="247">
                  <c:v>76.635760801621274</c:v>
                </c:pt>
                <c:pt idx="248">
                  <c:v>56.366137739210764</c:v>
                </c:pt>
                <c:pt idx="249">
                  <c:v>44.563517696761892</c:v>
                </c:pt>
                <c:pt idx="250">
                  <c:v>68.09891276454168</c:v>
                </c:pt>
                <c:pt idx="251">
                  <c:v>67.2043806867173</c:v>
                </c:pt>
                <c:pt idx="252">
                  <c:v>51.363629586896636</c:v>
                </c:pt>
                <c:pt idx="253">
                  <c:v>44.617068079628758</c:v>
                </c:pt>
                <c:pt idx="254">
                  <c:v>56.475288482477971</c:v>
                </c:pt>
                <c:pt idx="255">
                  <c:v>65.507743803527774</c:v>
                </c:pt>
                <c:pt idx="256">
                  <c:v>61.494695654981683</c:v>
                </c:pt>
                <c:pt idx="257">
                  <c:v>42.405507205008824</c:v>
                </c:pt>
                <c:pt idx="258">
                  <c:v>137.25695900588414</c:v>
                </c:pt>
                <c:pt idx="259">
                  <c:v>18.816792323430139</c:v>
                </c:pt>
                <c:pt idx="260">
                  <c:v>17.648527542094598</c:v>
                </c:pt>
                <c:pt idx="261">
                  <c:v>10.087313243885598</c:v>
                </c:pt>
                <c:pt idx="262">
                  <c:v>7.0855573268050565</c:v>
                </c:pt>
                <c:pt idx="263">
                  <c:v>5.6527724092480174</c:v>
                </c:pt>
                <c:pt idx="264">
                  <c:v>5.6200272954389288</c:v>
                </c:pt>
                <c:pt idx="265">
                  <c:v>6.0978271691262371</c:v>
                </c:pt>
                <c:pt idx="266">
                  <c:v>7.3532824774944174</c:v>
                </c:pt>
                <c:pt idx="267">
                  <c:v>5.5445536315159778</c:v>
                </c:pt>
                <c:pt idx="268">
                  <c:v>6.3405731569550605</c:v>
                </c:pt>
                <c:pt idx="269">
                  <c:v>10.339333728297335</c:v>
                </c:pt>
                <c:pt idx="270">
                  <c:v>20.933695399287046</c:v>
                </c:pt>
                <c:pt idx="271">
                  <c:v>36.303798645785726</c:v>
                </c:pt>
                <c:pt idx="272">
                  <c:v>37.55100892659442</c:v>
                </c:pt>
                <c:pt idx="273">
                  <c:v>42.567229975542098</c:v>
                </c:pt>
                <c:pt idx="274">
                  <c:v>45.197555126839887</c:v>
                </c:pt>
                <c:pt idx="275">
                  <c:v>40.716431391668124</c:v>
                </c:pt>
                <c:pt idx="276">
                  <c:v>37.006821105033403</c:v>
                </c:pt>
                <c:pt idx="277">
                  <c:v>34.250820040631687</c:v>
                </c:pt>
                <c:pt idx="278">
                  <c:v>56.477673502380334</c:v>
                </c:pt>
                <c:pt idx="279">
                  <c:v>60.742970473984521</c:v>
                </c:pt>
                <c:pt idx="280">
                  <c:v>100.2312564612146</c:v>
                </c:pt>
                <c:pt idx="281">
                  <c:v>90.495083588546748</c:v>
                </c:pt>
                <c:pt idx="282">
                  <c:v>129.2234499890975</c:v>
                </c:pt>
                <c:pt idx="283">
                  <c:v>65.961227948068711</c:v>
                </c:pt>
                <c:pt idx="284">
                  <c:v>67.800835089923652</c:v>
                </c:pt>
                <c:pt idx="285">
                  <c:v>52.792080532118057</c:v>
                </c:pt>
                <c:pt idx="286">
                  <c:v>34.459961558936669</c:v>
                </c:pt>
                <c:pt idx="287">
                  <c:v>23.178741641683615</c:v>
                </c:pt>
                <c:pt idx="288">
                  <c:v>17.052855801519971</c:v>
                </c:pt>
                <c:pt idx="289">
                  <c:v>12.732942792975717</c:v>
                </c:pt>
                <c:pt idx="290">
                  <c:v>28.107999157295577</c:v>
                </c:pt>
                <c:pt idx="291">
                  <c:v>37.218133987901709</c:v>
                </c:pt>
                <c:pt idx="292">
                  <c:v>51.710738027370496</c:v>
                </c:pt>
                <c:pt idx="293">
                  <c:v>73.494768526770571</c:v>
                </c:pt>
                <c:pt idx="294">
                  <c:v>72.455926536245556</c:v>
                </c:pt>
                <c:pt idx="295">
                  <c:v>125.39553450862351</c:v>
                </c:pt>
                <c:pt idx="296">
                  <c:v>159.5283126132309</c:v>
                </c:pt>
                <c:pt idx="297">
                  <c:v>129.35754327742166</c:v>
                </c:pt>
                <c:pt idx="298">
                  <c:v>62.397711054719529</c:v>
                </c:pt>
                <c:pt idx="299">
                  <c:v>49.364917895688095</c:v>
                </c:pt>
                <c:pt idx="300">
                  <c:v>58.66530176823408</c:v>
                </c:pt>
                <c:pt idx="301">
                  <c:v>69.056565097451966</c:v>
                </c:pt>
                <c:pt idx="302">
                  <c:v>96.774762465806702</c:v>
                </c:pt>
                <c:pt idx="303">
                  <c:v>178.34115913895528</c:v>
                </c:pt>
                <c:pt idx="304">
                  <c:v>280.46600013281471</c:v>
                </c:pt>
                <c:pt idx="305">
                  <c:v>344.20220903009795</c:v>
                </c:pt>
                <c:pt idx="306">
                  <c:v>434.09605821002646</c:v>
                </c:pt>
                <c:pt idx="307">
                  <c:v>277.73616754696985</c:v>
                </c:pt>
                <c:pt idx="308">
                  <c:v>148.57695655401878</c:v>
                </c:pt>
                <c:pt idx="309">
                  <c:v>234.39336697182898</c:v>
                </c:pt>
                <c:pt idx="310">
                  <c:v>133.78692908158501</c:v>
                </c:pt>
                <c:pt idx="311">
                  <c:v>70.628921899934468</c:v>
                </c:pt>
                <c:pt idx="312">
                  <c:v>37.275379753229267</c:v>
                </c:pt>
                <c:pt idx="313">
                  <c:v>19.132887251094445</c:v>
                </c:pt>
                <c:pt idx="314">
                  <c:v>22.494414085165563</c:v>
                </c:pt>
                <c:pt idx="315">
                  <c:v>16.26638606664465</c:v>
                </c:pt>
                <c:pt idx="316">
                  <c:v>26.45518149378664</c:v>
                </c:pt>
                <c:pt idx="317">
                  <c:v>29.331933944335624</c:v>
                </c:pt>
                <c:pt idx="318">
                  <c:v>78.670581636856284</c:v>
                </c:pt>
                <c:pt idx="319">
                  <c:v>59.387505760766331</c:v>
                </c:pt>
                <c:pt idx="320">
                  <c:v>110.38944599677023</c:v>
                </c:pt>
                <c:pt idx="321">
                  <c:v>154.30930978110086</c:v>
                </c:pt>
                <c:pt idx="322">
                  <c:v>30.751729743596282</c:v>
                </c:pt>
                <c:pt idx="323">
                  <c:v>29.609160125827593</c:v>
                </c:pt>
                <c:pt idx="324">
                  <c:v>33.308873669119876</c:v>
                </c:pt>
                <c:pt idx="325">
                  <c:v>35.231694720429807</c:v>
                </c:pt>
                <c:pt idx="326">
                  <c:v>46.271293649113296</c:v>
                </c:pt>
                <c:pt idx="327">
                  <c:v>31.087131370668338</c:v>
                </c:pt>
                <c:pt idx="328">
                  <c:v>91.593088885758178</c:v>
                </c:pt>
                <c:pt idx="329">
                  <c:v>61.856960255331771</c:v>
                </c:pt>
                <c:pt idx="330">
                  <c:v>44.126270347990051</c:v>
                </c:pt>
                <c:pt idx="331">
                  <c:v>35.310134888640725</c:v>
                </c:pt>
                <c:pt idx="332">
                  <c:v>32.978802390043683</c:v>
                </c:pt>
                <c:pt idx="333">
                  <c:v>23.787505975832847</c:v>
                </c:pt>
                <c:pt idx="334">
                  <c:v>18.333354633357423</c:v>
                </c:pt>
                <c:pt idx="335">
                  <c:v>18.493305450478111</c:v>
                </c:pt>
                <c:pt idx="336">
                  <c:v>15.158127487011916</c:v>
                </c:pt>
                <c:pt idx="337">
                  <c:v>14.948214096324426</c:v>
                </c:pt>
                <c:pt idx="338">
                  <c:v>11.933625249250689</c:v>
                </c:pt>
                <c:pt idx="339">
                  <c:v>13.22938010094258</c:v>
                </c:pt>
                <c:pt idx="340">
                  <c:v>11.806459681424224</c:v>
                </c:pt>
                <c:pt idx="341">
                  <c:v>11.878379439744712</c:v>
                </c:pt>
                <c:pt idx="342">
                  <c:v>13.365649693012974</c:v>
                </c:pt>
                <c:pt idx="343">
                  <c:v>12.022663462169003</c:v>
                </c:pt>
                <c:pt idx="344">
                  <c:v>14.319667690112093</c:v>
                </c:pt>
                <c:pt idx="345">
                  <c:v>23.11410508581324</c:v>
                </c:pt>
                <c:pt idx="346">
                  <c:v>25.594247484872763</c:v>
                </c:pt>
                <c:pt idx="347">
                  <c:v>28.676447057185136</c:v>
                </c:pt>
                <c:pt idx="348">
                  <c:v>29.591194307509269</c:v>
                </c:pt>
                <c:pt idx="349">
                  <c:v>26.115396238456274</c:v>
                </c:pt>
                <c:pt idx="350">
                  <c:v>22.921353983819614</c:v>
                </c:pt>
                <c:pt idx="351">
                  <c:v>34.317752073992601</c:v>
                </c:pt>
                <c:pt idx="352">
                  <c:v>54.86038375064895</c:v>
                </c:pt>
                <c:pt idx="353">
                  <c:v>41.646508069897934</c:v>
                </c:pt>
                <c:pt idx="354">
                  <c:v>25.467977412224915</c:v>
                </c:pt>
                <c:pt idx="355">
                  <c:v>21.221379816297137</c:v>
                </c:pt>
                <c:pt idx="356">
                  <c:v>16.237053010445891</c:v>
                </c:pt>
                <c:pt idx="357">
                  <c:v>15.70773366099824</c:v>
                </c:pt>
                <c:pt idx="358">
                  <c:v>14.406666993191996</c:v>
                </c:pt>
                <c:pt idx="359">
                  <c:v>12.247224730472032</c:v>
                </c:pt>
                <c:pt idx="360">
                  <c:v>10.631771393521129</c:v>
                </c:pt>
                <c:pt idx="361">
                  <c:v>12.409590068038977</c:v>
                </c:pt>
                <c:pt idx="362">
                  <c:v>10.973291162022461</c:v>
                </c:pt>
                <c:pt idx="363">
                  <c:v>11.69552741196207</c:v>
                </c:pt>
                <c:pt idx="364">
                  <c:v>17.950882331140701</c:v>
                </c:pt>
                <c:pt idx="365">
                  <c:v>25.330389225832789</c:v>
                </c:pt>
                <c:pt idx="366">
                  <c:v>36.284495726573311</c:v>
                </c:pt>
                <c:pt idx="367">
                  <c:v>41.312455196648393</c:v>
                </c:pt>
                <c:pt idx="368">
                  <c:v>59.638255293285347</c:v>
                </c:pt>
                <c:pt idx="369">
                  <c:v>58.495004733252848</c:v>
                </c:pt>
                <c:pt idx="370">
                  <c:v>52.340705637675107</c:v>
                </c:pt>
                <c:pt idx="371">
                  <c:v>55.195472877874735</c:v>
                </c:pt>
                <c:pt idx="372">
                  <c:v>56.966343790168629</c:v>
                </c:pt>
                <c:pt idx="373">
                  <c:v>52.999275047035063</c:v>
                </c:pt>
                <c:pt idx="374">
                  <c:v>65.265646510932541</c:v>
                </c:pt>
                <c:pt idx="375">
                  <c:v>65.147836411271598</c:v>
                </c:pt>
                <c:pt idx="376">
                  <c:v>93.195316994582171</c:v>
                </c:pt>
                <c:pt idx="377">
                  <c:v>75.827892744162597</c:v>
                </c:pt>
                <c:pt idx="378">
                  <c:v>81.052964471447865</c:v>
                </c:pt>
                <c:pt idx="379">
                  <c:v>52.547765269380186</c:v>
                </c:pt>
                <c:pt idx="380">
                  <c:v>39.565748816413176</c:v>
                </c:pt>
                <c:pt idx="381">
                  <c:v>40.9852769091193</c:v>
                </c:pt>
                <c:pt idx="382">
                  <c:v>39.141561832258439</c:v>
                </c:pt>
                <c:pt idx="383">
                  <c:v>35.966052213052421</c:v>
                </c:pt>
                <c:pt idx="384">
                  <c:v>40.932163701778578</c:v>
                </c:pt>
                <c:pt idx="385">
                  <c:v>45.929969960436736</c:v>
                </c:pt>
                <c:pt idx="386">
                  <c:v>65.097517744897573</c:v>
                </c:pt>
                <c:pt idx="387">
                  <c:v>96.343445667259687</c:v>
                </c:pt>
                <c:pt idx="388">
                  <c:v>74.093487153427503</c:v>
                </c:pt>
                <c:pt idx="389">
                  <c:v>117.50896853381334</c:v>
                </c:pt>
                <c:pt idx="390">
                  <c:v>130.4962255875401</c:v>
                </c:pt>
                <c:pt idx="391">
                  <c:v>158.43910769954689</c:v>
                </c:pt>
                <c:pt idx="392">
                  <c:v>161.31967186533674</c:v>
                </c:pt>
                <c:pt idx="393">
                  <c:v>139.49217085394508</c:v>
                </c:pt>
                <c:pt idx="394">
                  <c:v>123.37260719551641</c:v>
                </c:pt>
                <c:pt idx="395">
                  <c:v>120.43671775030961</c:v>
                </c:pt>
                <c:pt idx="396">
                  <c:v>131.59336781722024</c:v>
                </c:pt>
                <c:pt idx="397">
                  <c:v>109.22992293615036</c:v>
                </c:pt>
                <c:pt idx="398">
                  <c:v>109.39646385405152</c:v>
                </c:pt>
                <c:pt idx="399">
                  <c:v>151.30895733021924</c:v>
                </c:pt>
                <c:pt idx="400">
                  <c:v>155.97916233754867</c:v>
                </c:pt>
                <c:pt idx="401">
                  <c:v>131.76246778669977</c:v>
                </c:pt>
                <c:pt idx="402">
                  <c:v>121.71846292426447</c:v>
                </c:pt>
                <c:pt idx="403">
                  <c:v>80.887590093446207</c:v>
                </c:pt>
                <c:pt idx="404">
                  <c:v>83.484374845177427</c:v>
                </c:pt>
                <c:pt idx="405">
                  <c:v>83.339036292650292</c:v>
                </c:pt>
                <c:pt idx="406">
                  <c:v>90.434008561391479</c:v>
                </c:pt>
                <c:pt idx="407">
                  <c:v>74.128777946974694</c:v>
                </c:pt>
                <c:pt idx="408">
                  <c:v>27.652201403443868</c:v>
                </c:pt>
                <c:pt idx="409">
                  <c:v>22.836721851924629</c:v>
                </c:pt>
                <c:pt idx="410">
                  <c:v>18.459016025220912</c:v>
                </c:pt>
                <c:pt idx="411">
                  <c:v>16.637914160330972</c:v>
                </c:pt>
                <c:pt idx="412">
                  <c:v>14.088418530819311</c:v>
                </c:pt>
                <c:pt idx="413">
                  <c:v>25.840706024646114</c:v>
                </c:pt>
                <c:pt idx="414">
                  <c:v>33.651328785494414</c:v>
                </c:pt>
                <c:pt idx="415">
                  <c:v>45.947897916448973</c:v>
                </c:pt>
                <c:pt idx="416">
                  <c:v>47.215597066964385</c:v>
                </c:pt>
                <c:pt idx="417">
                  <c:v>39.768769676146285</c:v>
                </c:pt>
                <c:pt idx="418">
                  <c:v>45.65629542457377</c:v>
                </c:pt>
                <c:pt idx="419">
                  <c:v>45.943062307531555</c:v>
                </c:pt>
                <c:pt idx="420">
                  <c:v>60.743575379293759</c:v>
                </c:pt>
                <c:pt idx="421">
                  <c:v>77.469676830899786</c:v>
                </c:pt>
                <c:pt idx="422">
                  <c:v>109.21147129226682</c:v>
                </c:pt>
                <c:pt idx="423">
                  <c:v>71.584398190198101</c:v>
                </c:pt>
                <c:pt idx="424">
                  <c:v>109.72049319150969</c:v>
                </c:pt>
                <c:pt idx="425">
                  <c:v>133.94340001814371</c:v>
                </c:pt>
                <c:pt idx="426">
                  <c:v>148.53679144983934</c:v>
                </c:pt>
                <c:pt idx="427">
                  <c:v>78.275661708135786</c:v>
                </c:pt>
                <c:pt idx="428">
                  <c:v>97.154850665036861</c:v>
                </c:pt>
                <c:pt idx="429">
                  <c:v>91.618384809204073</c:v>
                </c:pt>
                <c:pt idx="430">
                  <c:v>76.406954937874673</c:v>
                </c:pt>
                <c:pt idx="431">
                  <c:v>70.294083025262381</c:v>
                </c:pt>
                <c:pt idx="432">
                  <c:v>56.11560475895795</c:v>
                </c:pt>
                <c:pt idx="433">
                  <c:v>18.119949085431355</c:v>
                </c:pt>
                <c:pt idx="434">
                  <c:v>16.77876679613459</c:v>
                </c:pt>
                <c:pt idx="435">
                  <c:v>17.868544436476459</c:v>
                </c:pt>
                <c:pt idx="436">
                  <c:v>24.843506116928065</c:v>
                </c:pt>
                <c:pt idx="437">
                  <c:v>51.611430294707105</c:v>
                </c:pt>
                <c:pt idx="438">
                  <c:v>76.057706949317861</c:v>
                </c:pt>
                <c:pt idx="439">
                  <c:v>93.807214877122163</c:v>
                </c:pt>
                <c:pt idx="440">
                  <c:v>112.84422917692775</c:v>
                </c:pt>
                <c:pt idx="441">
                  <c:v>64.326466810099745</c:v>
                </c:pt>
                <c:pt idx="442">
                  <c:v>47.63831050089307</c:v>
                </c:pt>
                <c:pt idx="443">
                  <c:v>44.959388931194802</c:v>
                </c:pt>
                <c:pt idx="444">
                  <c:v>50.025117152987136</c:v>
                </c:pt>
                <c:pt idx="445">
                  <c:v>42.667416461786978</c:v>
                </c:pt>
                <c:pt idx="446">
                  <c:v>41.074296189470338</c:v>
                </c:pt>
                <c:pt idx="447">
                  <c:v>43.414736080029542</c:v>
                </c:pt>
                <c:pt idx="448">
                  <c:v>41.222690164324689</c:v>
                </c:pt>
                <c:pt idx="449">
                  <c:v>31.499501154809661</c:v>
                </c:pt>
                <c:pt idx="450">
                  <c:v>25.058656930861556</c:v>
                </c:pt>
                <c:pt idx="451">
                  <c:v>26.432437583103109</c:v>
                </c:pt>
                <c:pt idx="452">
                  <c:v>18.298985687258657</c:v>
                </c:pt>
                <c:pt idx="453">
                  <c:v>14.801374886930054</c:v>
                </c:pt>
                <c:pt idx="454">
                  <c:v>13.524561809909894</c:v>
                </c:pt>
                <c:pt idx="455">
                  <c:v>13.640317745811561</c:v>
                </c:pt>
                <c:pt idx="456">
                  <c:v>14.396399799283007</c:v>
                </c:pt>
                <c:pt idx="457">
                  <c:v>10.301524642717302</c:v>
                </c:pt>
                <c:pt idx="458">
                  <c:v>13.269989866690839</c:v>
                </c:pt>
                <c:pt idx="459">
                  <c:v>14.37646795697832</c:v>
                </c:pt>
                <c:pt idx="460">
                  <c:v>14.771510503401087</c:v>
                </c:pt>
                <c:pt idx="461">
                  <c:v>21.9990104456535</c:v>
                </c:pt>
                <c:pt idx="462">
                  <c:v>33.974304423460872</c:v>
                </c:pt>
                <c:pt idx="463">
                  <c:v>50.787800693723227</c:v>
                </c:pt>
                <c:pt idx="464">
                  <c:v>50.455284352876738</c:v>
                </c:pt>
                <c:pt idx="465">
                  <c:v>49.099570008336748</c:v>
                </c:pt>
                <c:pt idx="466">
                  <c:v>52.088399386095929</c:v>
                </c:pt>
                <c:pt idx="467">
                  <c:v>54.876393260655441</c:v>
                </c:pt>
                <c:pt idx="468">
                  <c:v>61.422873903173922</c:v>
                </c:pt>
                <c:pt idx="469">
                  <c:v>65.788922296366877</c:v>
                </c:pt>
                <c:pt idx="470">
                  <c:v>54.752829041380807</c:v>
                </c:pt>
                <c:pt idx="471">
                  <c:v>41.991488119741511</c:v>
                </c:pt>
                <c:pt idx="472">
                  <c:v>48.344882459761067</c:v>
                </c:pt>
                <c:pt idx="473">
                  <c:v>39.278397684033187</c:v>
                </c:pt>
                <c:pt idx="474">
                  <c:v>35.500962842650317</c:v>
                </c:pt>
                <c:pt idx="475">
                  <c:v>26.117951796248025</c:v>
                </c:pt>
                <c:pt idx="476">
                  <c:v>20.435608422200978</c:v>
                </c:pt>
                <c:pt idx="477">
                  <c:v>14.542358961554587</c:v>
                </c:pt>
                <c:pt idx="478">
                  <c:v>12.79376193612047</c:v>
                </c:pt>
                <c:pt idx="479">
                  <c:v>9.7329990759291896</c:v>
                </c:pt>
                <c:pt idx="480">
                  <c:v>10.718990830207394</c:v>
                </c:pt>
                <c:pt idx="481">
                  <c:v>10.85253219237932</c:v>
                </c:pt>
                <c:pt idx="482">
                  <c:v>8.4453091183320748</c:v>
                </c:pt>
                <c:pt idx="483">
                  <c:v>5.20796257478285</c:v>
                </c:pt>
                <c:pt idx="484">
                  <c:v>5.3284556971591703</c:v>
                </c:pt>
                <c:pt idx="485">
                  <c:v>5.8909554980330583</c:v>
                </c:pt>
                <c:pt idx="486">
                  <c:v>7.7247448535189971</c:v>
                </c:pt>
                <c:pt idx="487">
                  <c:v>7.6966579104061354</c:v>
                </c:pt>
                <c:pt idx="488">
                  <c:v>12.106047601413664</c:v>
                </c:pt>
                <c:pt idx="489">
                  <c:v>15.083667346854325</c:v>
                </c:pt>
                <c:pt idx="490">
                  <c:v>18.032868282912744</c:v>
                </c:pt>
                <c:pt idx="491">
                  <c:v>18.687929940945459</c:v>
                </c:pt>
                <c:pt idx="492">
                  <c:v>21.041888988457096</c:v>
                </c:pt>
                <c:pt idx="493">
                  <c:v>13.267519295053235</c:v>
                </c:pt>
                <c:pt idx="494">
                  <c:v>15.459661408123935</c:v>
                </c:pt>
                <c:pt idx="495">
                  <c:v>15.403174821158064</c:v>
                </c:pt>
                <c:pt idx="496">
                  <c:v>11.242164102387679</c:v>
                </c:pt>
                <c:pt idx="497">
                  <c:v>13.668263479924686</c:v>
                </c:pt>
                <c:pt idx="498">
                  <c:v>15.575179747455511</c:v>
                </c:pt>
                <c:pt idx="499">
                  <c:v>12.59687912137097</c:v>
                </c:pt>
                <c:pt idx="500">
                  <c:v>6.9765917363557008</c:v>
                </c:pt>
                <c:pt idx="501">
                  <c:v>7.4094165684028122</c:v>
                </c:pt>
                <c:pt idx="502">
                  <c:v>9.0766952392118991</c:v>
                </c:pt>
                <c:pt idx="503">
                  <c:v>4.0930445008899348</c:v>
                </c:pt>
                <c:pt idx="504">
                  <c:v>4.6093239267182806</c:v>
                </c:pt>
                <c:pt idx="505">
                  <c:v>5.8093084265147272</c:v>
                </c:pt>
                <c:pt idx="506">
                  <c:v>8.5211010811350043</c:v>
                </c:pt>
                <c:pt idx="507">
                  <c:v>7.251345379716521</c:v>
                </c:pt>
                <c:pt idx="508">
                  <c:v>6.5332825975847522</c:v>
                </c:pt>
                <c:pt idx="509">
                  <c:v>4.8546641089808213</c:v>
                </c:pt>
                <c:pt idx="510">
                  <c:v>4.4413445572747889</c:v>
                </c:pt>
                <c:pt idx="511">
                  <c:v>5.2529197395679681</c:v>
                </c:pt>
                <c:pt idx="512">
                  <c:v>5.8966288027863447</c:v>
                </c:pt>
                <c:pt idx="513">
                  <c:v>6.6126375725363609</c:v>
                </c:pt>
                <c:pt idx="514">
                  <c:v>6.4640652405063443</c:v>
                </c:pt>
                <c:pt idx="515">
                  <c:v>10.479175217892024</c:v>
                </c:pt>
                <c:pt idx="516">
                  <c:v>10.307039954740731</c:v>
                </c:pt>
                <c:pt idx="517">
                  <c:v>14.451172325867073</c:v>
                </c:pt>
                <c:pt idx="518">
                  <c:v>16.342650837960196</c:v>
                </c:pt>
                <c:pt idx="519">
                  <c:v>18.745706894329292</c:v>
                </c:pt>
                <c:pt idx="520">
                  <c:v>20.849397438908571</c:v>
                </c:pt>
                <c:pt idx="521">
                  <c:v>22.231985951904246</c:v>
                </c:pt>
                <c:pt idx="522">
                  <c:v>23.115337380787274</c:v>
                </c:pt>
                <c:pt idx="523">
                  <c:v>23.018408596101594</c:v>
                </c:pt>
                <c:pt idx="524">
                  <c:v>19.621584349527797</c:v>
                </c:pt>
                <c:pt idx="525">
                  <c:v>16.121217865732824</c:v>
                </c:pt>
                <c:pt idx="526">
                  <c:v>10.540955099780087</c:v>
                </c:pt>
                <c:pt idx="527">
                  <c:v>9.4347734475998273</c:v>
                </c:pt>
                <c:pt idx="528">
                  <c:v>9.1357024797329984</c:v>
                </c:pt>
                <c:pt idx="529">
                  <c:v>12.392459854408861</c:v>
                </c:pt>
                <c:pt idx="530">
                  <c:v>10.013907185042981</c:v>
                </c:pt>
                <c:pt idx="531">
                  <c:v>12.144830691473372</c:v>
                </c:pt>
                <c:pt idx="532">
                  <c:v>19.910136288465651</c:v>
                </c:pt>
                <c:pt idx="533">
                  <c:v>43.279919315811064</c:v>
                </c:pt>
                <c:pt idx="534">
                  <c:v>68.296121952275669</c:v>
                </c:pt>
                <c:pt idx="535">
                  <c:v>96.774357267891148</c:v>
                </c:pt>
                <c:pt idx="536">
                  <c:v>80.044547422428735</c:v>
                </c:pt>
                <c:pt idx="537">
                  <c:v>90.652477058234169</c:v>
                </c:pt>
                <c:pt idx="538">
                  <c:v>80.851558613967384</c:v>
                </c:pt>
                <c:pt idx="539">
                  <c:v>39.217738652591365</c:v>
                </c:pt>
                <c:pt idx="540">
                  <c:v>42.060407287732836</c:v>
                </c:pt>
                <c:pt idx="541">
                  <c:v>45.303235329365485</c:v>
                </c:pt>
                <c:pt idx="542">
                  <c:v>47.97296173170367</c:v>
                </c:pt>
                <c:pt idx="543">
                  <c:v>61.05544976026362</c:v>
                </c:pt>
                <c:pt idx="544">
                  <c:v>83.591405271129076</c:v>
                </c:pt>
                <c:pt idx="545">
                  <c:v>63.351508835691156</c:v>
                </c:pt>
                <c:pt idx="546">
                  <c:v>62.561241900056523</c:v>
                </c:pt>
                <c:pt idx="547">
                  <c:v>52.783509218356301</c:v>
                </c:pt>
                <c:pt idx="548">
                  <c:v>53.024959593898721</c:v>
                </c:pt>
                <c:pt idx="549">
                  <c:v>44.209246259876977</c:v>
                </c:pt>
                <c:pt idx="550">
                  <c:v>33.984513651717542</c:v>
                </c:pt>
                <c:pt idx="551">
                  <c:v>25.663807199645188</c:v>
                </c:pt>
                <c:pt idx="552">
                  <c:v>28.238498444461111</c:v>
                </c:pt>
                <c:pt idx="553">
                  <c:v>25.662775410442581</c:v>
                </c:pt>
                <c:pt idx="554">
                  <c:v>24.893136328437471</c:v>
                </c:pt>
                <c:pt idx="555">
                  <c:v>24.941012734076331</c:v>
                </c:pt>
                <c:pt idx="556">
                  <c:v>46.862277322794498</c:v>
                </c:pt>
                <c:pt idx="557">
                  <c:v>107.84292309674048</c:v>
                </c:pt>
                <c:pt idx="558">
                  <c:v>39.893293164248469</c:v>
                </c:pt>
                <c:pt idx="559">
                  <c:v>43.081690099486295</c:v>
                </c:pt>
                <c:pt idx="560">
                  <c:v>50.43494189889897</c:v>
                </c:pt>
                <c:pt idx="561">
                  <c:v>46.803711264510163</c:v>
                </c:pt>
                <c:pt idx="562">
                  <c:v>37.080701632986461</c:v>
                </c:pt>
                <c:pt idx="563">
                  <c:v>33.615424263359856</c:v>
                </c:pt>
                <c:pt idx="564">
                  <c:v>92.157911237759023</c:v>
                </c:pt>
                <c:pt idx="565">
                  <c:v>91.740054684044424</c:v>
                </c:pt>
                <c:pt idx="566">
                  <c:v>103.42235572665253</c:v>
                </c:pt>
                <c:pt idx="567">
                  <c:v>90.594985505916327</c:v>
                </c:pt>
                <c:pt idx="568">
                  <c:v>81.982435872297856</c:v>
                </c:pt>
                <c:pt idx="569">
                  <c:v>93.693962755560108</c:v>
                </c:pt>
                <c:pt idx="570">
                  <c:v>65.509420858001349</c:v>
                </c:pt>
                <c:pt idx="571">
                  <c:v>33.650080830256861</c:v>
                </c:pt>
                <c:pt idx="572">
                  <c:v>31.035534458142955</c:v>
                </c:pt>
                <c:pt idx="573">
                  <c:v>63.003399732572085</c:v>
                </c:pt>
                <c:pt idx="574">
                  <c:v>54.073521044852981</c:v>
                </c:pt>
                <c:pt idx="575">
                  <c:v>82.809245856595552</c:v>
                </c:pt>
                <c:pt idx="576">
                  <c:v>41.975954768205369</c:v>
                </c:pt>
                <c:pt idx="577">
                  <c:v>12.506914226198687</c:v>
                </c:pt>
                <c:pt idx="578">
                  <c:v>8.5733111991118793</c:v>
                </c:pt>
                <c:pt idx="579">
                  <c:v>9.0324810517754859</c:v>
                </c:pt>
                <c:pt idx="580">
                  <c:v>10.046427518128459</c:v>
                </c:pt>
                <c:pt idx="581">
                  <c:v>14.981487996113945</c:v>
                </c:pt>
                <c:pt idx="582">
                  <c:v>30.183295043580458</c:v>
                </c:pt>
                <c:pt idx="583">
                  <c:v>44.463887007099693</c:v>
                </c:pt>
                <c:pt idx="584">
                  <c:v>49.592915923026112</c:v>
                </c:pt>
                <c:pt idx="585">
                  <c:v>44.886524889484676</c:v>
                </c:pt>
                <c:pt idx="586">
                  <c:v>44.279306287972737</c:v>
                </c:pt>
                <c:pt idx="587">
                  <c:v>35.784436047441687</c:v>
                </c:pt>
                <c:pt idx="588">
                  <c:v>28.653296755950844</c:v>
                </c:pt>
                <c:pt idx="589">
                  <c:v>24.506185439754404</c:v>
                </c:pt>
                <c:pt idx="590">
                  <c:v>26.240478933451492</c:v>
                </c:pt>
                <c:pt idx="591">
                  <c:v>16.205911879920951</c:v>
                </c:pt>
                <c:pt idx="592">
                  <c:v>19.858857243792851</c:v>
                </c:pt>
                <c:pt idx="593">
                  <c:v>9.4149098105476217</c:v>
                </c:pt>
                <c:pt idx="594">
                  <c:v>11.911740229459983</c:v>
                </c:pt>
                <c:pt idx="595">
                  <c:v>6.7828922092305577</c:v>
                </c:pt>
                <c:pt idx="596">
                  <c:v>4.8696194026410877</c:v>
                </c:pt>
                <c:pt idx="597">
                  <c:v>5.8006344605372062</c:v>
                </c:pt>
                <c:pt idx="598">
                  <c:v>3.6110351538601706</c:v>
                </c:pt>
                <c:pt idx="599">
                  <c:v>0.89379462489197803</c:v>
                </c:pt>
                <c:pt idx="600">
                  <c:v>2.4737583943293853</c:v>
                </c:pt>
                <c:pt idx="601">
                  <c:v>4.3972867148637702</c:v>
                </c:pt>
                <c:pt idx="602">
                  <c:v>4.7657847005410057</c:v>
                </c:pt>
                <c:pt idx="603">
                  <c:v>7.6465593897420661</c:v>
                </c:pt>
                <c:pt idx="604">
                  <c:v>7.1948001467627209</c:v>
                </c:pt>
                <c:pt idx="605">
                  <c:v>7.8522081922985141</c:v>
                </c:pt>
                <c:pt idx="606">
                  <c:v>21.330181759289321</c:v>
                </c:pt>
                <c:pt idx="607">
                  <c:v>50.856828025453247</c:v>
                </c:pt>
                <c:pt idx="608">
                  <c:v>50.953032739736088</c:v>
                </c:pt>
                <c:pt idx="609">
                  <c:v>38.546289568072723</c:v>
                </c:pt>
                <c:pt idx="610">
                  <c:v>20.796214141406256</c:v>
                </c:pt>
                <c:pt idx="611">
                  <c:v>30.050566259889731</c:v>
                </c:pt>
                <c:pt idx="612">
                  <c:v>23.426901497989363</c:v>
                </c:pt>
                <c:pt idx="613">
                  <c:v>28.025241508101271</c:v>
                </c:pt>
                <c:pt idx="614">
                  <c:v>33.97677806116365</c:v>
                </c:pt>
                <c:pt idx="615">
                  <c:v>28.455060960911815</c:v>
                </c:pt>
                <c:pt idx="616">
                  <c:v>37.46344459275614</c:v>
                </c:pt>
                <c:pt idx="617">
                  <c:v>47.550815890325168</c:v>
                </c:pt>
                <c:pt idx="618">
                  <c:v>32.776210525793637</c:v>
                </c:pt>
                <c:pt idx="619">
                  <c:v>23.757926906128525</c:v>
                </c:pt>
                <c:pt idx="620">
                  <c:v>24.095180405312036</c:v>
                </c:pt>
                <c:pt idx="621">
                  <c:v>24.537297218284525</c:v>
                </c:pt>
                <c:pt idx="622">
                  <c:v>17.725715831355988</c:v>
                </c:pt>
                <c:pt idx="623">
                  <c:v>14.523151686542748</c:v>
                </c:pt>
                <c:pt idx="624">
                  <c:v>13.412449810739387</c:v>
                </c:pt>
                <c:pt idx="625">
                  <c:v>11.84524102050408</c:v>
                </c:pt>
                <c:pt idx="626">
                  <c:v>13.313358011148994</c:v>
                </c:pt>
                <c:pt idx="627">
                  <c:v>13.772378299809569</c:v>
                </c:pt>
                <c:pt idx="628">
                  <c:v>19.621898584007656</c:v>
                </c:pt>
                <c:pt idx="629">
                  <c:v>36.048012851608341</c:v>
                </c:pt>
                <c:pt idx="630">
                  <c:v>75.92118214036698</c:v>
                </c:pt>
                <c:pt idx="631">
                  <c:v>129.61373586254169</c:v>
                </c:pt>
                <c:pt idx="632">
                  <c:v>106.87521117660607</c:v>
                </c:pt>
                <c:pt idx="633">
                  <c:v>109.42817058266078</c:v>
                </c:pt>
                <c:pt idx="634">
                  <c:v>99.191532163446439</c:v>
                </c:pt>
                <c:pt idx="635">
                  <c:v>60.985039377876397</c:v>
                </c:pt>
                <c:pt idx="636">
                  <c:v>54.172491185312353</c:v>
                </c:pt>
                <c:pt idx="637">
                  <c:v>33.900677235505412</c:v>
                </c:pt>
                <c:pt idx="638">
                  <c:v>41.922082715911849</c:v>
                </c:pt>
                <c:pt idx="639">
                  <c:v>34.570066824569224</c:v>
                </c:pt>
                <c:pt idx="640">
                  <c:v>35.585298238715488</c:v>
                </c:pt>
                <c:pt idx="641">
                  <c:v>68.948909613971338</c:v>
                </c:pt>
                <c:pt idx="642">
                  <c:v>58.957453771457601</c:v>
                </c:pt>
                <c:pt idx="643">
                  <c:v>31.206902649922743</c:v>
                </c:pt>
                <c:pt idx="644">
                  <c:v>30.502917481507751</c:v>
                </c:pt>
                <c:pt idx="645">
                  <c:v>29.84796430490081</c:v>
                </c:pt>
                <c:pt idx="646">
                  <c:v>28.821217680300283</c:v>
                </c:pt>
                <c:pt idx="647">
                  <c:v>17.500623929576186</c:v>
                </c:pt>
                <c:pt idx="648">
                  <c:v>13.550752971677502</c:v>
                </c:pt>
                <c:pt idx="649">
                  <c:v>11.864051241957108</c:v>
                </c:pt>
                <c:pt idx="650">
                  <c:v>16.744377943653024</c:v>
                </c:pt>
                <c:pt idx="651">
                  <c:v>12.525515380326214</c:v>
                </c:pt>
                <c:pt idx="652">
                  <c:v>11.209255424432312</c:v>
                </c:pt>
                <c:pt idx="653">
                  <c:v>9.3720045616519112</c:v>
                </c:pt>
                <c:pt idx="654">
                  <c:v>13.370281560643525</c:v>
                </c:pt>
                <c:pt idx="655">
                  <c:v>29.385891658876229</c:v>
                </c:pt>
                <c:pt idx="656">
                  <c:v>53.702427291863103</c:v>
                </c:pt>
                <c:pt idx="657">
                  <c:v>43.66362935300522</c:v>
                </c:pt>
                <c:pt idx="658">
                  <c:v>69.748869346837253</c:v>
                </c:pt>
                <c:pt idx="659">
                  <c:v>53.222318414639055</c:v>
                </c:pt>
                <c:pt idx="660">
                  <c:v>55.008024096242615</c:v>
                </c:pt>
                <c:pt idx="661">
                  <c:v>55.206087905167436</c:v>
                </c:pt>
                <c:pt idx="662">
                  <c:v>35.556010574559657</c:v>
                </c:pt>
                <c:pt idx="663">
                  <c:v>49.208581440406682</c:v>
                </c:pt>
                <c:pt idx="664">
                  <c:v>75.118897390327419</c:v>
                </c:pt>
                <c:pt idx="665">
                  <c:v>107.66910128525453</c:v>
                </c:pt>
                <c:pt idx="666">
                  <c:v>120.30928790511987</c:v>
                </c:pt>
                <c:pt idx="667">
                  <c:v>106.07551825523517</c:v>
                </c:pt>
                <c:pt idx="668">
                  <c:v>136.92229230927558</c:v>
                </c:pt>
                <c:pt idx="669">
                  <c:v>92.733533511433961</c:v>
                </c:pt>
                <c:pt idx="670">
                  <c:v>125.79162637057745</c:v>
                </c:pt>
                <c:pt idx="671">
                  <c:v>65.425291794566704</c:v>
                </c:pt>
                <c:pt idx="672">
                  <c:v>77.866115905464667</c:v>
                </c:pt>
                <c:pt idx="673">
                  <c:v>72.749814055695197</c:v>
                </c:pt>
                <c:pt idx="674">
                  <c:v>21.075475191129463</c:v>
                </c:pt>
                <c:pt idx="675">
                  <c:v>33.91944724774978</c:v>
                </c:pt>
                <c:pt idx="676">
                  <c:v>23.898514664550387</c:v>
                </c:pt>
                <c:pt idx="677">
                  <c:v>28.785887130262754</c:v>
                </c:pt>
                <c:pt idx="678">
                  <c:v>32.410038785446261</c:v>
                </c:pt>
                <c:pt idx="679">
                  <c:v>47.311385312538725</c:v>
                </c:pt>
                <c:pt idx="680">
                  <c:v>71.259429235807573</c:v>
                </c:pt>
                <c:pt idx="681">
                  <c:v>79.096221202548463</c:v>
                </c:pt>
                <c:pt idx="682">
                  <c:v>57.962084394761213</c:v>
                </c:pt>
                <c:pt idx="683">
                  <c:v>53.199877192712783</c:v>
                </c:pt>
                <c:pt idx="684">
                  <c:v>53.311307956139565</c:v>
                </c:pt>
                <c:pt idx="685">
                  <c:v>50.204086990403397</c:v>
                </c:pt>
                <c:pt idx="686">
                  <c:v>30.475231690938127</c:v>
                </c:pt>
                <c:pt idx="687">
                  <c:v>31.811729436992138</c:v>
                </c:pt>
                <c:pt idx="688">
                  <c:v>84.889808850115926</c:v>
                </c:pt>
                <c:pt idx="689">
                  <c:v>65.10961457273001</c:v>
                </c:pt>
                <c:pt idx="690">
                  <c:v>15.534988251389505</c:v>
                </c:pt>
                <c:pt idx="691">
                  <c:v>17.399594315040709</c:v>
                </c:pt>
                <c:pt idx="692">
                  <c:v>12.786974758594511</c:v>
                </c:pt>
                <c:pt idx="693">
                  <c:v>13.870737790474815</c:v>
                </c:pt>
                <c:pt idx="694">
                  <c:v>11.58019083352294</c:v>
                </c:pt>
                <c:pt idx="695">
                  <c:v>11.170060308269251</c:v>
                </c:pt>
                <c:pt idx="696">
                  <c:v>10.040921529579165</c:v>
                </c:pt>
                <c:pt idx="697">
                  <c:v>8.5422269008730698</c:v>
                </c:pt>
                <c:pt idx="698">
                  <c:v>11.152377159774861</c:v>
                </c:pt>
                <c:pt idx="699">
                  <c:v>10.009841126914683</c:v>
                </c:pt>
                <c:pt idx="700">
                  <c:v>9.3862023125513634</c:v>
                </c:pt>
                <c:pt idx="701">
                  <c:v>17.668853598885729</c:v>
                </c:pt>
                <c:pt idx="702">
                  <c:v>33.035185270661145</c:v>
                </c:pt>
                <c:pt idx="703">
                  <c:v>79.923943358549067</c:v>
                </c:pt>
                <c:pt idx="704">
                  <c:v>127.7762021380064</c:v>
                </c:pt>
                <c:pt idx="705">
                  <c:v>90.184270203072117</c:v>
                </c:pt>
                <c:pt idx="706">
                  <c:v>65.851442049774775</c:v>
                </c:pt>
                <c:pt idx="707">
                  <c:v>43.592680226101493</c:v>
                </c:pt>
                <c:pt idx="708">
                  <c:v>43.682900985797339</c:v>
                </c:pt>
                <c:pt idx="709">
                  <c:v>51.003145394160427</c:v>
                </c:pt>
                <c:pt idx="710">
                  <c:v>62.283257926183268</c:v>
                </c:pt>
                <c:pt idx="711">
                  <c:v>100.12497461894301</c:v>
                </c:pt>
                <c:pt idx="712">
                  <c:v>171.11876448340698</c:v>
                </c:pt>
                <c:pt idx="713">
                  <c:v>201.59001728075998</c:v>
                </c:pt>
                <c:pt idx="714">
                  <c:v>181.32754086205776</c:v>
                </c:pt>
                <c:pt idx="715">
                  <c:v>109.76375438703286</c:v>
                </c:pt>
                <c:pt idx="716">
                  <c:v>74.976698837734943</c:v>
                </c:pt>
                <c:pt idx="717">
                  <c:v>40.218435870518164</c:v>
                </c:pt>
                <c:pt idx="718">
                  <c:v>22.795935716560738</c:v>
                </c:pt>
                <c:pt idx="719">
                  <c:v>15.8455995349617</c:v>
                </c:pt>
                <c:pt idx="720">
                  <c:v>9.5647221457016585</c:v>
                </c:pt>
                <c:pt idx="721">
                  <c:v>12.967473718298649</c:v>
                </c:pt>
                <c:pt idx="722">
                  <c:v>12.882214874870481</c:v>
                </c:pt>
                <c:pt idx="723">
                  <c:v>11.847383636066438</c:v>
                </c:pt>
                <c:pt idx="724">
                  <c:v>17.165086057996497</c:v>
                </c:pt>
                <c:pt idx="725">
                  <c:v>17.250311339309103</c:v>
                </c:pt>
                <c:pt idx="726">
                  <c:v>34.495592018552586</c:v>
                </c:pt>
                <c:pt idx="727">
                  <c:v>74.910725419589383</c:v>
                </c:pt>
                <c:pt idx="728">
                  <c:v>132.41131247971555</c:v>
                </c:pt>
                <c:pt idx="729">
                  <c:v>84.57379145510869</c:v>
                </c:pt>
                <c:pt idx="730">
                  <c:v>57.322265763737533</c:v>
                </c:pt>
                <c:pt idx="731">
                  <c:v>54.897305794149666</c:v>
                </c:pt>
                <c:pt idx="732">
                  <c:v>45.130939920404494</c:v>
                </c:pt>
                <c:pt idx="733">
                  <c:v>43.375716475210879</c:v>
                </c:pt>
                <c:pt idx="734">
                  <c:v>56.274646964190268</c:v>
                </c:pt>
                <c:pt idx="735">
                  <c:v>41.471501746242915</c:v>
                </c:pt>
                <c:pt idx="736">
                  <c:v>72.72666697363006</c:v>
                </c:pt>
                <c:pt idx="737">
                  <c:v>80.525019562542042</c:v>
                </c:pt>
                <c:pt idx="738">
                  <c:v>68.162696586022093</c:v>
                </c:pt>
                <c:pt idx="739">
                  <c:v>30.811075435235477</c:v>
                </c:pt>
                <c:pt idx="740">
                  <c:v>21.887501569056514</c:v>
                </c:pt>
                <c:pt idx="741">
                  <c:v>18.899781455779749</c:v>
                </c:pt>
                <c:pt idx="742">
                  <c:v>20.545839615087008</c:v>
                </c:pt>
                <c:pt idx="743">
                  <c:v>15.428302239070753</c:v>
                </c:pt>
                <c:pt idx="744">
                  <c:v>13.839764047361173</c:v>
                </c:pt>
                <c:pt idx="745">
                  <c:v>12.09287540510082</c:v>
                </c:pt>
                <c:pt idx="746">
                  <c:v>12.695628135545961</c:v>
                </c:pt>
                <c:pt idx="747">
                  <c:v>13.905596749466573</c:v>
                </c:pt>
                <c:pt idx="748">
                  <c:v>15.337292913019855</c:v>
                </c:pt>
                <c:pt idx="749">
                  <c:v>22.315398175536068</c:v>
                </c:pt>
                <c:pt idx="750">
                  <c:v>40.693464104791659</c:v>
                </c:pt>
                <c:pt idx="751">
                  <c:v>61.319949605138369</c:v>
                </c:pt>
                <c:pt idx="752">
                  <c:v>129.08472971685867</c:v>
                </c:pt>
                <c:pt idx="753">
                  <c:v>52.129426315985668</c:v>
                </c:pt>
                <c:pt idx="754">
                  <c:v>38.119709886519495</c:v>
                </c:pt>
                <c:pt idx="755">
                  <c:v>33.094207758344197</c:v>
                </c:pt>
                <c:pt idx="756">
                  <c:v>27.319559598751603</c:v>
                </c:pt>
                <c:pt idx="757">
                  <c:v>35.015025125669787</c:v>
                </c:pt>
                <c:pt idx="758">
                  <c:v>39.121828323782843</c:v>
                </c:pt>
                <c:pt idx="759">
                  <c:v>40.302349976109561</c:v>
                </c:pt>
                <c:pt idx="760">
                  <c:v>67.457448043865568</c:v>
                </c:pt>
                <c:pt idx="761">
                  <c:v>81.285691657697001</c:v>
                </c:pt>
                <c:pt idx="762">
                  <c:v>57.739457731509241</c:v>
                </c:pt>
                <c:pt idx="763">
                  <c:v>36.131709403457926</c:v>
                </c:pt>
                <c:pt idx="764">
                  <c:v>33.671749265878589</c:v>
                </c:pt>
                <c:pt idx="765">
                  <c:v>24.833920347240863</c:v>
                </c:pt>
                <c:pt idx="766">
                  <c:v>28.114513049467227</c:v>
                </c:pt>
                <c:pt idx="767">
                  <c:v>19.639336417092597</c:v>
                </c:pt>
                <c:pt idx="768">
                  <c:v>13.675801862320071</c:v>
                </c:pt>
                <c:pt idx="769">
                  <c:v>12.033741167306468</c:v>
                </c:pt>
                <c:pt idx="770">
                  <c:v>11.547317382835859</c:v>
                </c:pt>
                <c:pt idx="771">
                  <c:v>12.502780382053928</c:v>
                </c:pt>
                <c:pt idx="772">
                  <c:v>13.699838338877077</c:v>
                </c:pt>
                <c:pt idx="773">
                  <c:v>22.130962105436385</c:v>
                </c:pt>
                <c:pt idx="774">
                  <c:v>33.946886959263438</c:v>
                </c:pt>
                <c:pt idx="775">
                  <c:v>80.389306676256155</c:v>
                </c:pt>
                <c:pt idx="776">
                  <c:v>138.27977368093858</c:v>
                </c:pt>
                <c:pt idx="777">
                  <c:v>76.497161609249247</c:v>
                </c:pt>
                <c:pt idx="778">
                  <c:v>42.455718445834584</c:v>
                </c:pt>
                <c:pt idx="779">
                  <c:v>36.337245453949926</c:v>
                </c:pt>
                <c:pt idx="780">
                  <c:v>36.599292261670357</c:v>
                </c:pt>
                <c:pt idx="781">
                  <c:v>38.829112835332012</c:v>
                </c:pt>
                <c:pt idx="782">
                  <c:v>53.451644486153519</c:v>
                </c:pt>
                <c:pt idx="783">
                  <c:v>59.595550135333042</c:v>
                </c:pt>
                <c:pt idx="784">
                  <c:v>90.594641928092329</c:v>
                </c:pt>
                <c:pt idx="785">
                  <c:v>111.4051189525142</c:v>
                </c:pt>
                <c:pt idx="786">
                  <c:v>92.359639675300585</c:v>
                </c:pt>
                <c:pt idx="787">
                  <c:v>78.279354573619202</c:v>
                </c:pt>
                <c:pt idx="788">
                  <c:v>80.048624978655027</c:v>
                </c:pt>
                <c:pt idx="789">
                  <c:v>146.7216053841309</c:v>
                </c:pt>
                <c:pt idx="790">
                  <c:v>119.76955173693001</c:v>
                </c:pt>
                <c:pt idx="791">
                  <c:v>135.07130902326341</c:v>
                </c:pt>
                <c:pt idx="792">
                  <c:v>90.021425121451969</c:v>
                </c:pt>
                <c:pt idx="793">
                  <c:v>114.20705236906322</c:v>
                </c:pt>
                <c:pt idx="794">
                  <c:v>54.001144111725303</c:v>
                </c:pt>
                <c:pt idx="795">
                  <c:v>54.625771037917382</c:v>
                </c:pt>
                <c:pt idx="796">
                  <c:v>93.239326502767824</c:v>
                </c:pt>
                <c:pt idx="797">
                  <c:v>132.01356367499113</c:v>
                </c:pt>
                <c:pt idx="798">
                  <c:v>173.29133734600177</c:v>
                </c:pt>
                <c:pt idx="799">
                  <c:v>191.89211445842736</c:v>
                </c:pt>
                <c:pt idx="800">
                  <c:v>163.58308336363194</c:v>
                </c:pt>
                <c:pt idx="801">
                  <c:v>123.27596683191688</c:v>
                </c:pt>
                <c:pt idx="802">
                  <c:v>126.78585212150837</c:v>
                </c:pt>
                <c:pt idx="803">
                  <c:v>91.673775031799991</c:v>
                </c:pt>
                <c:pt idx="804">
                  <c:v>71.413762589987073</c:v>
                </c:pt>
                <c:pt idx="805">
                  <c:v>72.401411450535306</c:v>
                </c:pt>
                <c:pt idx="806">
                  <c:v>84.685769137125916</c:v>
                </c:pt>
                <c:pt idx="807">
                  <c:v>108.69593029807196</c:v>
                </c:pt>
                <c:pt idx="808">
                  <c:v>145.27800496464113</c:v>
                </c:pt>
                <c:pt idx="809">
                  <c:v>129.90620439904555</c:v>
                </c:pt>
                <c:pt idx="810">
                  <c:v>82.341961790629384</c:v>
                </c:pt>
                <c:pt idx="811">
                  <c:v>133.01205701267611</c:v>
                </c:pt>
                <c:pt idx="812">
                  <c:v>101.38165299894578</c:v>
                </c:pt>
                <c:pt idx="813">
                  <c:v>85.393541480799499</c:v>
                </c:pt>
                <c:pt idx="814">
                  <c:v>112.87452644743676</c:v>
                </c:pt>
                <c:pt idx="815">
                  <c:v>88.35961702564984</c:v>
                </c:pt>
                <c:pt idx="816">
                  <c:v>86.940614035245289</c:v>
                </c:pt>
                <c:pt idx="817">
                  <c:v>67.131689734788779</c:v>
                </c:pt>
                <c:pt idx="818">
                  <c:v>108.20920388787826</c:v>
                </c:pt>
                <c:pt idx="819">
                  <c:v>99.70204728932994</c:v>
                </c:pt>
                <c:pt idx="820">
                  <c:v>47.646531080119672</c:v>
                </c:pt>
                <c:pt idx="821">
                  <c:v>136.76382901203561</c:v>
                </c:pt>
                <c:pt idx="822">
                  <c:v>91.110347332307285</c:v>
                </c:pt>
                <c:pt idx="823">
                  <c:v>77.236060742824506</c:v>
                </c:pt>
                <c:pt idx="824">
                  <c:v>70.885499624585293</c:v>
                </c:pt>
                <c:pt idx="825">
                  <c:v>48.77012179641941</c:v>
                </c:pt>
                <c:pt idx="826">
                  <c:v>30.534338706712312</c:v>
                </c:pt>
                <c:pt idx="827">
                  <c:v>27.024518770407575</c:v>
                </c:pt>
                <c:pt idx="828">
                  <c:v>25.429361897742339</c:v>
                </c:pt>
                <c:pt idx="829">
                  <c:v>26.218923748988232</c:v>
                </c:pt>
                <c:pt idx="830">
                  <c:v>23.75461810797049</c:v>
                </c:pt>
                <c:pt idx="831">
                  <c:v>19.172357501375469</c:v>
                </c:pt>
                <c:pt idx="832">
                  <c:v>19.099002682023844</c:v>
                </c:pt>
                <c:pt idx="833">
                  <c:v>17.738717762670401</c:v>
                </c:pt>
                <c:pt idx="834">
                  <c:v>16.358377814900457</c:v>
                </c:pt>
                <c:pt idx="835">
                  <c:v>17.082827918550009</c:v>
                </c:pt>
                <c:pt idx="836">
                  <c:v>14.961090680586276</c:v>
                </c:pt>
                <c:pt idx="837">
                  <c:v>15.176811136874399</c:v>
                </c:pt>
                <c:pt idx="838">
                  <c:v>15.785425890986556</c:v>
                </c:pt>
                <c:pt idx="839">
                  <c:v>11.174725841290748</c:v>
                </c:pt>
                <c:pt idx="840">
                  <c:v>14.316053844190636</c:v>
                </c:pt>
                <c:pt idx="841">
                  <c:v>13.719440348370551</c:v>
                </c:pt>
                <c:pt idx="842">
                  <c:v>14.663808433828107</c:v>
                </c:pt>
                <c:pt idx="843">
                  <c:v>12.351265344864624</c:v>
                </c:pt>
                <c:pt idx="844">
                  <c:v>15.269913573942489</c:v>
                </c:pt>
                <c:pt idx="845">
                  <c:v>11.969408312835879</c:v>
                </c:pt>
                <c:pt idx="846">
                  <c:v>13.559425646152414</c:v>
                </c:pt>
                <c:pt idx="847">
                  <c:v>14.17562148228782</c:v>
                </c:pt>
                <c:pt idx="848">
                  <c:v>36.415757154890329</c:v>
                </c:pt>
                <c:pt idx="849">
                  <c:v>26.948824573606736</c:v>
                </c:pt>
                <c:pt idx="850">
                  <c:v>26.747661451983408</c:v>
                </c:pt>
                <c:pt idx="851">
                  <c:v>33.401382587528211</c:v>
                </c:pt>
                <c:pt idx="852">
                  <c:v>90.028488147226071</c:v>
                </c:pt>
                <c:pt idx="853">
                  <c:v>99.228265500137013</c:v>
                </c:pt>
                <c:pt idx="854">
                  <c:v>38.141483393091313</c:v>
                </c:pt>
                <c:pt idx="855">
                  <c:v>44.08532083805995</c:v>
                </c:pt>
                <c:pt idx="856">
                  <c:v>83.441803051004939</c:v>
                </c:pt>
                <c:pt idx="857">
                  <c:v>76.160990554315731</c:v>
                </c:pt>
                <c:pt idx="858">
                  <c:v>34.530714892901933</c:v>
                </c:pt>
                <c:pt idx="859">
                  <c:v>37.98073056012138</c:v>
                </c:pt>
                <c:pt idx="860">
                  <c:v>35.165952461305757</c:v>
                </c:pt>
                <c:pt idx="861">
                  <c:v>27.935124729848788</c:v>
                </c:pt>
                <c:pt idx="862">
                  <c:v>18.415847299855905</c:v>
                </c:pt>
                <c:pt idx="863">
                  <c:v>14.443092504501427</c:v>
                </c:pt>
                <c:pt idx="864">
                  <c:v>20.63281401239546</c:v>
                </c:pt>
                <c:pt idx="865">
                  <c:v>46.198583986412558</c:v>
                </c:pt>
                <c:pt idx="866">
                  <c:v>44.509992933649734</c:v>
                </c:pt>
                <c:pt idx="867">
                  <c:v>52.893923847664617</c:v>
                </c:pt>
                <c:pt idx="868">
                  <c:v>81.159863136693346</c:v>
                </c:pt>
                <c:pt idx="869">
                  <c:v>131.7003425823076</c:v>
                </c:pt>
                <c:pt idx="870">
                  <c:v>134.44357008328086</c:v>
                </c:pt>
                <c:pt idx="871">
                  <c:v>142.08242181830713</c:v>
                </c:pt>
                <c:pt idx="872">
                  <c:v>198.97490769237925</c:v>
                </c:pt>
                <c:pt idx="873">
                  <c:v>197.28659428191406</c:v>
                </c:pt>
                <c:pt idx="874">
                  <c:v>348.59253619217026</c:v>
                </c:pt>
                <c:pt idx="875">
                  <c:v>106.12656931259632</c:v>
                </c:pt>
                <c:pt idx="876">
                  <c:v>161.2912319030489</c:v>
                </c:pt>
                <c:pt idx="877">
                  <c:v>180.92810300364746</c:v>
                </c:pt>
                <c:pt idx="878">
                  <c:v>198.46467835269098</c:v>
                </c:pt>
                <c:pt idx="879">
                  <c:v>144.47436734120566</c:v>
                </c:pt>
                <c:pt idx="880">
                  <c:v>123.30988639294289</c:v>
                </c:pt>
                <c:pt idx="881">
                  <c:v>159.00453447129917</c:v>
                </c:pt>
                <c:pt idx="882">
                  <c:v>86.48050412031435</c:v>
                </c:pt>
                <c:pt idx="883">
                  <c:v>58.255243384452505</c:v>
                </c:pt>
                <c:pt idx="884">
                  <c:v>57.159861684838994</c:v>
                </c:pt>
                <c:pt idx="885">
                  <c:v>122.09674193279139</c:v>
                </c:pt>
                <c:pt idx="886">
                  <c:v>85.925810192876682</c:v>
                </c:pt>
                <c:pt idx="887">
                  <c:v>73.570653382898143</c:v>
                </c:pt>
                <c:pt idx="888">
                  <c:v>44.758453750838072</c:v>
                </c:pt>
                <c:pt idx="889">
                  <c:v>32.766576982264397</c:v>
                </c:pt>
                <c:pt idx="890">
                  <c:v>30.454466445916967</c:v>
                </c:pt>
                <c:pt idx="891">
                  <c:v>37.919584720023678</c:v>
                </c:pt>
                <c:pt idx="892">
                  <c:v>56.353253585613714</c:v>
                </c:pt>
                <c:pt idx="893">
                  <c:v>31.432139452242048</c:v>
                </c:pt>
                <c:pt idx="894">
                  <c:v>140.86620467910328</c:v>
                </c:pt>
                <c:pt idx="895">
                  <c:v>75.400470513270761</c:v>
                </c:pt>
                <c:pt idx="896">
                  <c:v>92.514465173761948</c:v>
                </c:pt>
                <c:pt idx="897">
                  <c:v>52.615888520960091</c:v>
                </c:pt>
                <c:pt idx="898">
                  <c:v>35.358644165768538</c:v>
                </c:pt>
                <c:pt idx="899">
                  <c:v>48.253393821786361</c:v>
                </c:pt>
                <c:pt idx="900">
                  <c:v>50.652424124338076</c:v>
                </c:pt>
                <c:pt idx="901">
                  <c:v>54.318468549362549</c:v>
                </c:pt>
              </c:numCache>
            </c:numRef>
          </c:val>
        </c:ser>
        <c:marker val="1"/>
        <c:axId val="12253440"/>
        <c:axId val="122941440"/>
      </c:lineChart>
      <c:catAx>
        <c:axId val="12253440"/>
        <c:scaling>
          <c:orientation val="minMax"/>
        </c:scaling>
        <c:axPos val="b"/>
        <c:numFmt formatCode="dd/mm/yy;@" sourceLinked="0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2941440"/>
        <c:crosses val="autoZero"/>
        <c:lblAlgn val="ctr"/>
        <c:lblOffset val="100"/>
        <c:tickLblSkip val="40"/>
        <c:tickMarkSkip val="78"/>
      </c:catAx>
      <c:valAx>
        <c:axId val="122941440"/>
        <c:scaling>
          <c:orientation val="minMax"/>
        </c:scaling>
        <c:axPos val="l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Verdana"/>
                    <a:ea typeface="Verdana"/>
                    <a:cs typeface="Verdana"/>
                  </a:defRPr>
                </a:pPr>
                <a:r>
                  <a:rPr lang="en-GB" sz="8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Concentration (</a:t>
                </a:r>
                <a:r>
                  <a:rPr lang="el-GR" sz="8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μ</a:t>
                </a:r>
                <a:r>
                  <a:rPr lang="en-GB" sz="8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g/m</a:t>
                </a:r>
                <a:r>
                  <a:rPr lang="en-GB" sz="800" b="1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3</a:t>
                </a:r>
                <a:r>
                  <a:rPr lang="en-GB" sz="8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)</a:t>
                </a:r>
              </a:p>
            </c:rich>
          </c:tx>
          <c:layout>
            <c:manualLayout>
              <c:xMode val="edge"/>
              <c:yMode val="edge"/>
              <c:x val="1.1401743796110024E-2"/>
              <c:y val="0.21454545454545515"/>
            </c:manualLayout>
          </c:layout>
          <c:spPr>
            <a:noFill/>
            <a:ln w="25400">
              <a:noFill/>
            </a:ln>
          </c:spPr>
        </c:title>
        <c:numFmt formatCode="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2534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122" r="0.75000000000000122" t="1" header="0.5" footer="0.5"/>
    <c:pageSetup paperSize="9"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NOx </a:t>
            </a:r>
          </a:p>
        </c:rich>
      </c:tx>
      <c:layout>
        <c:manualLayout>
          <c:xMode val="edge"/>
          <c:yMode val="edge"/>
          <c:x val="0.47667385390213646"/>
          <c:y val="3.6231884057971085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1223821160285999"/>
          <c:y val="0.10024192628095405"/>
          <c:w val="0.86747887751353636"/>
          <c:h val="0.70863098634409871"/>
        </c:manualLayout>
      </c:layout>
      <c:lineChart>
        <c:grouping val="standard"/>
        <c:ser>
          <c:idx val="1"/>
          <c:order val="0"/>
          <c:spPr>
            <a:ln w="12700">
              <a:solidFill>
                <a:srgbClr val="333399"/>
              </a:solidFill>
              <a:prstDash val="solid"/>
            </a:ln>
          </c:spPr>
          <c:marker>
            <c:symbol val="none"/>
          </c:marker>
          <c:cat>
            <c:numRef>
              <c:f>'Hourly data'!$C$10:$C$912</c:f>
              <c:numCache>
                <c:formatCode>dd/mm/yyyy</c:formatCode>
                <c:ptCount val="903"/>
                <c:pt idx="0">
                  <c:v>40908</c:v>
                </c:pt>
                <c:pt idx="1">
                  <c:v>40909</c:v>
                </c:pt>
                <c:pt idx="2">
                  <c:v>40909</c:v>
                </c:pt>
                <c:pt idx="3">
                  <c:v>40909</c:v>
                </c:pt>
                <c:pt idx="4">
                  <c:v>40909</c:v>
                </c:pt>
                <c:pt idx="5">
                  <c:v>40909</c:v>
                </c:pt>
                <c:pt idx="6">
                  <c:v>40909</c:v>
                </c:pt>
                <c:pt idx="7">
                  <c:v>40909</c:v>
                </c:pt>
                <c:pt idx="8">
                  <c:v>40909</c:v>
                </c:pt>
                <c:pt idx="9">
                  <c:v>40909</c:v>
                </c:pt>
                <c:pt idx="10">
                  <c:v>40909</c:v>
                </c:pt>
                <c:pt idx="11">
                  <c:v>40909</c:v>
                </c:pt>
                <c:pt idx="12">
                  <c:v>40909</c:v>
                </c:pt>
                <c:pt idx="13">
                  <c:v>40909</c:v>
                </c:pt>
                <c:pt idx="14">
                  <c:v>40909</c:v>
                </c:pt>
                <c:pt idx="15">
                  <c:v>40909</c:v>
                </c:pt>
                <c:pt idx="16">
                  <c:v>40909</c:v>
                </c:pt>
                <c:pt idx="17">
                  <c:v>40909</c:v>
                </c:pt>
                <c:pt idx="18">
                  <c:v>40909</c:v>
                </c:pt>
                <c:pt idx="19">
                  <c:v>40909</c:v>
                </c:pt>
                <c:pt idx="20">
                  <c:v>40909</c:v>
                </c:pt>
                <c:pt idx="21">
                  <c:v>40909</c:v>
                </c:pt>
                <c:pt idx="22">
                  <c:v>40909</c:v>
                </c:pt>
                <c:pt idx="23">
                  <c:v>40909</c:v>
                </c:pt>
                <c:pt idx="24">
                  <c:v>40909</c:v>
                </c:pt>
                <c:pt idx="25">
                  <c:v>40910</c:v>
                </c:pt>
                <c:pt idx="26">
                  <c:v>40910</c:v>
                </c:pt>
                <c:pt idx="27">
                  <c:v>40910</c:v>
                </c:pt>
                <c:pt idx="28">
                  <c:v>40910</c:v>
                </c:pt>
                <c:pt idx="29">
                  <c:v>40910</c:v>
                </c:pt>
                <c:pt idx="30">
                  <c:v>40910</c:v>
                </c:pt>
                <c:pt idx="31">
                  <c:v>40910</c:v>
                </c:pt>
                <c:pt idx="32">
                  <c:v>40910</c:v>
                </c:pt>
                <c:pt idx="33">
                  <c:v>40910</c:v>
                </c:pt>
                <c:pt idx="34">
                  <c:v>40910</c:v>
                </c:pt>
                <c:pt idx="35">
                  <c:v>40910</c:v>
                </c:pt>
                <c:pt idx="36">
                  <c:v>40910</c:v>
                </c:pt>
                <c:pt idx="37">
                  <c:v>40910</c:v>
                </c:pt>
                <c:pt idx="38">
                  <c:v>40910</c:v>
                </c:pt>
                <c:pt idx="39">
                  <c:v>40910</c:v>
                </c:pt>
                <c:pt idx="40">
                  <c:v>40910</c:v>
                </c:pt>
                <c:pt idx="41">
                  <c:v>40910</c:v>
                </c:pt>
                <c:pt idx="42">
                  <c:v>40910</c:v>
                </c:pt>
                <c:pt idx="43">
                  <c:v>40910</c:v>
                </c:pt>
                <c:pt idx="44">
                  <c:v>40910</c:v>
                </c:pt>
                <c:pt idx="45">
                  <c:v>40910</c:v>
                </c:pt>
                <c:pt idx="46">
                  <c:v>40910</c:v>
                </c:pt>
                <c:pt idx="47">
                  <c:v>40910</c:v>
                </c:pt>
                <c:pt idx="48">
                  <c:v>40910</c:v>
                </c:pt>
                <c:pt idx="49">
                  <c:v>40911</c:v>
                </c:pt>
                <c:pt idx="50">
                  <c:v>40911</c:v>
                </c:pt>
                <c:pt idx="51">
                  <c:v>40911</c:v>
                </c:pt>
                <c:pt idx="52">
                  <c:v>40911</c:v>
                </c:pt>
                <c:pt idx="53">
                  <c:v>40911</c:v>
                </c:pt>
                <c:pt idx="54">
                  <c:v>40911</c:v>
                </c:pt>
                <c:pt idx="55">
                  <c:v>40911</c:v>
                </c:pt>
                <c:pt idx="56">
                  <c:v>40911</c:v>
                </c:pt>
                <c:pt idx="57">
                  <c:v>40911</c:v>
                </c:pt>
                <c:pt idx="58">
                  <c:v>40911</c:v>
                </c:pt>
                <c:pt idx="59">
                  <c:v>40911</c:v>
                </c:pt>
                <c:pt idx="60">
                  <c:v>40911</c:v>
                </c:pt>
                <c:pt idx="61">
                  <c:v>40911</c:v>
                </c:pt>
                <c:pt idx="62">
                  <c:v>40911</c:v>
                </c:pt>
                <c:pt idx="63">
                  <c:v>40911</c:v>
                </c:pt>
                <c:pt idx="64">
                  <c:v>40911</c:v>
                </c:pt>
                <c:pt idx="65">
                  <c:v>40911</c:v>
                </c:pt>
                <c:pt idx="66">
                  <c:v>40911</c:v>
                </c:pt>
                <c:pt idx="67">
                  <c:v>40911</c:v>
                </c:pt>
                <c:pt idx="68">
                  <c:v>40911</c:v>
                </c:pt>
                <c:pt idx="69">
                  <c:v>40911</c:v>
                </c:pt>
                <c:pt idx="70">
                  <c:v>40911</c:v>
                </c:pt>
                <c:pt idx="71">
                  <c:v>40911</c:v>
                </c:pt>
                <c:pt idx="72">
                  <c:v>40911</c:v>
                </c:pt>
                <c:pt idx="73">
                  <c:v>40912</c:v>
                </c:pt>
                <c:pt idx="74">
                  <c:v>40912</c:v>
                </c:pt>
                <c:pt idx="75">
                  <c:v>40912</c:v>
                </c:pt>
                <c:pt idx="76">
                  <c:v>40912</c:v>
                </c:pt>
                <c:pt idx="77">
                  <c:v>40912</c:v>
                </c:pt>
                <c:pt idx="78">
                  <c:v>40912</c:v>
                </c:pt>
                <c:pt idx="79">
                  <c:v>40912</c:v>
                </c:pt>
                <c:pt idx="80">
                  <c:v>40912</c:v>
                </c:pt>
                <c:pt idx="81">
                  <c:v>40912</c:v>
                </c:pt>
                <c:pt idx="82">
                  <c:v>40912</c:v>
                </c:pt>
                <c:pt idx="83">
                  <c:v>40912</c:v>
                </c:pt>
                <c:pt idx="84">
                  <c:v>40912</c:v>
                </c:pt>
                <c:pt idx="85">
                  <c:v>40912</c:v>
                </c:pt>
                <c:pt idx="86">
                  <c:v>40912</c:v>
                </c:pt>
                <c:pt idx="87">
                  <c:v>40912</c:v>
                </c:pt>
                <c:pt idx="88">
                  <c:v>40912</c:v>
                </c:pt>
                <c:pt idx="89">
                  <c:v>40912</c:v>
                </c:pt>
                <c:pt idx="90">
                  <c:v>40912</c:v>
                </c:pt>
                <c:pt idx="91">
                  <c:v>40912</c:v>
                </c:pt>
                <c:pt idx="92">
                  <c:v>40912</c:v>
                </c:pt>
                <c:pt idx="93">
                  <c:v>40912</c:v>
                </c:pt>
                <c:pt idx="94">
                  <c:v>40912</c:v>
                </c:pt>
                <c:pt idx="95">
                  <c:v>40912</c:v>
                </c:pt>
                <c:pt idx="96">
                  <c:v>40912</c:v>
                </c:pt>
                <c:pt idx="97">
                  <c:v>40913</c:v>
                </c:pt>
                <c:pt idx="98">
                  <c:v>40913</c:v>
                </c:pt>
                <c:pt idx="99">
                  <c:v>40913</c:v>
                </c:pt>
                <c:pt idx="100">
                  <c:v>40913</c:v>
                </c:pt>
                <c:pt idx="101">
                  <c:v>40913</c:v>
                </c:pt>
                <c:pt idx="102">
                  <c:v>40913</c:v>
                </c:pt>
                <c:pt idx="103">
                  <c:v>40913</c:v>
                </c:pt>
                <c:pt idx="104">
                  <c:v>40913</c:v>
                </c:pt>
                <c:pt idx="105">
                  <c:v>40913</c:v>
                </c:pt>
                <c:pt idx="106">
                  <c:v>40913</c:v>
                </c:pt>
                <c:pt idx="107">
                  <c:v>40913</c:v>
                </c:pt>
                <c:pt idx="108">
                  <c:v>40913</c:v>
                </c:pt>
                <c:pt idx="109">
                  <c:v>40913</c:v>
                </c:pt>
                <c:pt idx="110">
                  <c:v>40913</c:v>
                </c:pt>
                <c:pt idx="111">
                  <c:v>40913</c:v>
                </c:pt>
                <c:pt idx="112">
                  <c:v>40913</c:v>
                </c:pt>
                <c:pt idx="113">
                  <c:v>40913</c:v>
                </c:pt>
                <c:pt idx="114">
                  <c:v>40913</c:v>
                </c:pt>
                <c:pt idx="115">
                  <c:v>40913</c:v>
                </c:pt>
                <c:pt idx="116">
                  <c:v>40913</c:v>
                </c:pt>
                <c:pt idx="117">
                  <c:v>40913</c:v>
                </c:pt>
                <c:pt idx="118">
                  <c:v>40913</c:v>
                </c:pt>
                <c:pt idx="119">
                  <c:v>40913</c:v>
                </c:pt>
                <c:pt idx="120">
                  <c:v>40913</c:v>
                </c:pt>
                <c:pt idx="121">
                  <c:v>40914</c:v>
                </c:pt>
                <c:pt idx="122">
                  <c:v>40914</c:v>
                </c:pt>
                <c:pt idx="123">
                  <c:v>40914</c:v>
                </c:pt>
                <c:pt idx="124">
                  <c:v>40914</c:v>
                </c:pt>
                <c:pt idx="125">
                  <c:v>40914</c:v>
                </c:pt>
                <c:pt idx="126">
                  <c:v>40914</c:v>
                </c:pt>
                <c:pt idx="127">
                  <c:v>40914</c:v>
                </c:pt>
                <c:pt idx="128">
                  <c:v>40914</c:v>
                </c:pt>
                <c:pt idx="129">
                  <c:v>40914</c:v>
                </c:pt>
                <c:pt idx="130">
                  <c:v>40914</c:v>
                </c:pt>
                <c:pt idx="131">
                  <c:v>40914</c:v>
                </c:pt>
                <c:pt idx="132">
                  <c:v>40914</c:v>
                </c:pt>
                <c:pt idx="133">
                  <c:v>40914</c:v>
                </c:pt>
                <c:pt idx="134">
                  <c:v>40914</c:v>
                </c:pt>
                <c:pt idx="135">
                  <c:v>40914</c:v>
                </c:pt>
                <c:pt idx="136">
                  <c:v>40914</c:v>
                </c:pt>
                <c:pt idx="137">
                  <c:v>40914</c:v>
                </c:pt>
                <c:pt idx="138">
                  <c:v>40914</c:v>
                </c:pt>
                <c:pt idx="139">
                  <c:v>40914</c:v>
                </c:pt>
                <c:pt idx="140">
                  <c:v>40914</c:v>
                </c:pt>
                <c:pt idx="141">
                  <c:v>40914</c:v>
                </c:pt>
                <c:pt idx="142">
                  <c:v>40914</c:v>
                </c:pt>
                <c:pt idx="143">
                  <c:v>40914</c:v>
                </c:pt>
                <c:pt idx="144">
                  <c:v>40914</c:v>
                </c:pt>
                <c:pt idx="145">
                  <c:v>40915</c:v>
                </c:pt>
                <c:pt idx="146">
                  <c:v>40915</c:v>
                </c:pt>
                <c:pt idx="147">
                  <c:v>40915</c:v>
                </c:pt>
                <c:pt idx="148">
                  <c:v>40915</c:v>
                </c:pt>
                <c:pt idx="149">
                  <c:v>40915</c:v>
                </c:pt>
                <c:pt idx="150">
                  <c:v>40915</c:v>
                </c:pt>
                <c:pt idx="151">
                  <c:v>40915</c:v>
                </c:pt>
                <c:pt idx="152">
                  <c:v>40915</c:v>
                </c:pt>
                <c:pt idx="153">
                  <c:v>40915</c:v>
                </c:pt>
                <c:pt idx="154">
                  <c:v>40915</c:v>
                </c:pt>
                <c:pt idx="155">
                  <c:v>40915</c:v>
                </c:pt>
                <c:pt idx="156">
                  <c:v>40915</c:v>
                </c:pt>
                <c:pt idx="157">
                  <c:v>40915</c:v>
                </c:pt>
                <c:pt idx="158">
                  <c:v>40915</c:v>
                </c:pt>
                <c:pt idx="159">
                  <c:v>40915</c:v>
                </c:pt>
                <c:pt idx="160">
                  <c:v>40915</c:v>
                </c:pt>
                <c:pt idx="161">
                  <c:v>40915</c:v>
                </c:pt>
                <c:pt idx="162">
                  <c:v>40915</c:v>
                </c:pt>
                <c:pt idx="163">
                  <c:v>40915</c:v>
                </c:pt>
                <c:pt idx="164">
                  <c:v>40915</c:v>
                </c:pt>
                <c:pt idx="165">
                  <c:v>40915</c:v>
                </c:pt>
                <c:pt idx="166">
                  <c:v>40915</c:v>
                </c:pt>
                <c:pt idx="167">
                  <c:v>40915</c:v>
                </c:pt>
                <c:pt idx="168">
                  <c:v>40915</c:v>
                </c:pt>
                <c:pt idx="169">
                  <c:v>40916</c:v>
                </c:pt>
                <c:pt idx="170">
                  <c:v>40916</c:v>
                </c:pt>
                <c:pt idx="171">
                  <c:v>40916</c:v>
                </c:pt>
                <c:pt idx="172">
                  <c:v>40916</c:v>
                </c:pt>
                <c:pt idx="173">
                  <c:v>40916</c:v>
                </c:pt>
                <c:pt idx="174">
                  <c:v>40916</c:v>
                </c:pt>
                <c:pt idx="175">
                  <c:v>40916</c:v>
                </c:pt>
                <c:pt idx="176">
                  <c:v>40916</c:v>
                </c:pt>
                <c:pt idx="177">
                  <c:v>40916</c:v>
                </c:pt>
                <c:pt idx="178">
                  <c:v>40916</c:v>
                </c:pt>
                <c:pt idx="179">
                  <c:v>40916</c:v>
                </c:pt>
                <c:pt idx="180">
                  <c:v>40916</c:v>
                </c:pt>
                <c:pt idx="181">
                  <c:v>40916</c:v>
                </c:pt>
                <c:pt idx="182">
                  <c:v>40916</c:v>
                </c:pt>
                <c:pt idx="183">
                  <c:v>40916</c:v>
                </c:pt>
                <c:pt idx="184">
                  <c:v>40916</c:v>
                </c:pt>
                <c:pt idx="185">
                  <c:v>40916</c:v>
                </c:pt>
                <c:pt idx="186">
                  <c:v>40916</c:v>
                </c:pt>
                <c:pt idx="187">
                  <c:v>40916</c:v>
                </c:pt>
                <c:pt idx="188">
                  <c:v>40916</c:v>
                </c:pt>
                <c:pt idx="189">
                  <c:v>40916</c:v>
                </c:pt>
                <c:pt idx="190">
                  <c:v>40916</c:v>
                </c:pt>
                <c:pt idx="191">
                  <c:v>40916</c:v>
                </c:pt>
                <c:pt idx="192">
                  <c:v>40916</c:v>
                </c:pt>
                <c:pt idx="193">
                  <c:v>40917</c:v>
                </c:pt>
                <c:pt idx="194">
                  <c:v>40917</c:v>
                </c:pt>
                <c:pt idx="195">
                  <c:v>40917</c:v>
                </c:pt>
                <c:pt idx="196">
                  <c:v>40917</c:v>
                </c:pt>
                <c:pt idx="197">
                  <c:v>40917</c:v>
                </c:pt>
                <c:pt idx="198">
                  <c:v>40917</c:v>
                </c:pt>
                <c:pt idx="199">
                  <c:v>40917</c:v>
                </c:pt>
                <c:pt idx="200">
                  <c:v>40917</c:v>
                </c:pt>
                <c:pt idx="201">
                  <c:v>40917</c:v>
                </c:pt>
                <c:pt idx="202">
                  <c:v>40917</c:v>
                </c:pt>
                <c:pt idx="203">
                  <c:v>40917</c:v>
                </c:pt>
                <c:pt idx="204">
                  <c:v>40917</c:v>
                </c:pt>
                <c:pt idx="205">
                  <c:v>40917</c:v>
                </c:pt>
                <c:pt idx="206">
                  <c:v>40917</c:v>
                </c:pt>
                <c:pt idx="207">
                  <c:v>40917</c:v>
                </c:pt>
                <c:pt idx="208">
                  <c:v>40917</c:v>
                </c:pt>
                <c:pt idx="209">
                  <c:v>40917</c:v>
                </c:pt>
                <c:pt idx="210">
                  <c:v>40917</c:v>
                </c:pt>
                <c:pt idx="211">
                  <c:v>40917</c:v>
                </c:pt>
                <c:pt idx="212">
                  <c:v>40917</c:v>
                </c:pt>
                <c:pt idx="213">
                  <c:v>40917</c:v>
                </c:pt>
                <c:pt idx="214">
                  <c:v>40917</c:v>
                </c:pt>
                <c:pt idx="215">
                  <c:v>40917</c:v>
                </c:pt>
                <c:pt idx="216">
                  <c:v>40917</c:v>
                </c:pt>
                <c:pt idx="217">
                  <c:v>40918</c:v>
                </c:pt>
                <c:pt idx="218">
                  <c:v>40918</c:v>
                </c:pt>
                <c:pt idx="219">
                  <c:v>40918</c:v>
                </c:pt>
                <c:pt idx="220">
                  <c:v>40918</c:v>
                </c:pt>
                <c:pt idx="221">
                  <c:v>40918</c:v>
                </c:pt>
                <c:pt idx="222">
                  <c:v>40918</c:v>
                </c:pt>
                <c:pt idx="223">
                  <c:v>40918</c:v>
                </c:pt>
                <c:pt idx="224">
                  <c:v>40918</c:v>
                </c:pt>
                <c:pt idx="225">
                  <c:v>40918</c:v>
                </c:pt>
                <c:pt idx="226">
                  <c:v>40918</c:v>
                </c:pt>
                <c:pt idx="227">
                  <c:v>40918</c:v>
                </c:pt>
                <c:pt idx="228">
                  <c:v>40918</c:v>
                </c:pt>
                <c:pt idx="229">
                  <c:v>40918</c:v>
                </c:pt>
                <c:pt idx="230">
                  <c:v>40918</c:v>
                </c:pt>
                <c:pt idx="231">
                  <c:v>40918</c:v>
                </c:pt>
                <c:pt idx="232">
                  <c:v>40918</c:v>
                </c:pt>
                <c:pt idx="233">
                  <c:v>40918</c:v>
                </c:pt>
                <c:pt idx="234">
                  <c:v>40918</c:v>
                </c:pt>
                <c:pt idx="235">
                  <c:v>40918</c:v>
                </c:pt>
                <c:pt idx="236">
                  <c:v>40918</c:v>
                </c:pt>
                <c:pt idx="237">
                  <c:v>40918</c:v>
                </c:pt>
                <c:pt idx="238">
                  <c:v>40918</c:v>
                </c:pt>
                <c:pt idx="239">
                  <c:v>40918</c:v>
                </c:pt>
                <c:pt idx="240">
                  <c:v>40918</c:v>
                </c:pt>
                <c:pt idx="241">
                  <c:v>40919</c:v>
                </c:pt>
                <c:pt idx="242">
                  <c:v>40919</c:v>
                </c:pt>
                <c:pt idx="243">
                  <c:v>40919</c:v>
                </c:pt>
                <c:pt idx="244">
                  <c:v>40919</c:v>
                </c:pt>
                <c:pt idx="245">
                  <c:v>40919</c:v>
                </c:pt>
                <c:pt idx="246">
                  <c:v>40919</c:v>
                </c:pt>
                <c:pt idx="247">
                  <c:v>40919</c:v>
                </c:pt>
                <c:pt idx="248">
                  <c:v>40919</c:v>
                </c:pt>
                <c:pt idx="249">
                  <c:v>40919</c:v>
                </c:pt>
                <c:pt idx="250">
                  <c:v>40919</c:v>
                </c:pt>
                <c:pt idx="251">
                  <c:v>40919</c:v>
                </c:pt>
                <c:pt idx="252">
                  <c:v>40919</c:v>
                </c:pt>
                <c:pt idx="253">
                  <c:v>40919</c:v>
                </c:pt>
                <c:pt idx="254">
                  <c:v>40919</c:v>
                </c:pt>
                <c:pt idx="255">
                  <c:v>40919</c:v>
                </c:pt>
                <c:pt idx="256">
                  <c:v>40919</c:v>
                </c:pt>
                <c:pt idx="257">
                  <c:v>40919</c:v>
                </c:pt>
                <c:pt idx="258">
                  <c:v>40919</c:v>
                </c:pt>
                <c:pt idx="259">
                  <c:v>40919</c:v>
                </c:pt>
                <c:pt idx="260">
                  <c:v>40919</c:v>
                </c:pt>
                <c:pt idx="261">
                  <c:v>40919</c:v>
                </c:pt>
                <c:pt idx="262">
                  <c:v>40919</c:v>
                </c:pt>
                <c:pt idx="263">
                  <c:v>40919</c:v>
                </c:pt>
                <c:pt idx="264">
                  <c:v>40919</c:v>
                </c:pt>
                <c:pt idx="265">
                  <c:v>40920</c:v>
                </c:pt>
                <c:pt idx="266">
                  <c:v>40920</c:v>
                </c:pt>
                <c:pt idx="267">
                  <c:v>40920</c:v>
                </c:pt>
                <c:pt idx="268">
                  <c:v>40920</c:v>
                </c:pt>
                <c:pt idx="269">
                  <c:v>40920</c:v>
                </c:pt>
                <c:pt idx="270">
                  <c:v>40920</c:v>
                </c:pt>
                <c:pt idx="271">
                  <c:v>40920</c:v>
                </c:pt>
                <c:pt idx="272">
                  <c:v>40920</c:v>
                </c:pt>
                <c:pt idx="273">
                  <c:v>40920</c:v>
                </c:pt>
                <c:pt idx="274">
                  <c:v>40920</c:v>
                </c:pt>
                <c:pt idx="275">
                  <c:v>40920</c:v>
                </c:pt>
                <c:pt idx="276">
                  <c:v>40920</c:v>
                </c:pt>
                <c:pt idx="277">
                  <c:v>40920</c:v>
                </c:pt>
                <c:pt idx="278">
                  <c:v>40920</c:v>
                </c:pt>
                <c:pt idx="279">
                  <c:v>40920</c:v>
                </c:pt>
                <c:pt idx="280">
                  <c:v>40920</c:v>
                </c:pt>
                <c:pt idx="281">
                  <c:v>40920</c:v>
                </c:pt>
                <c:pt idx="282">
                  <c:v>40920</c:v>
                </c:pt>
                <c:pt idx="283">
                  <c:v>40920</c:v>
                </c:pt>
                <c:pt idx="284">
                  <c:v>40920</c:v>
                </c:pt>
                <c:pt idx="285">
                  <c:v>40920</c:v>
                </c:pt>
                <c:pt idx="286">
                  <c:v>40920</c:v>
                </c:pt>
                <c:pt idx="287">
                  <c:v>40920</c:v>
                </c:pt>
                <c:pt idx="288">
                  <c:v>40920</c:v>
                </c:pt>
                <c:pt idx="289">
                  <c:v>40921</c:v>
                </c:pt>
                <c:pt idx="290">
                  <c:v>40921</c:v>
                </c:pt>
                <c:pt idx="291">
                  <c:v>40921</c:v>
                </c:pt>
                <c:pt idx="292">
                  <c:v>40921</c:v>
                </c:pt>
                <c:pt idx="293">
                  <c:v>40921</c:v>
                </c:pt>
                <c:pt idx="294">
                  <c:v>40921</c:v>
                </c:pt>
                <c:pt idx="295">
                  <c:v>40921</c:v>
                </c:pt>
                <c:pt idx="296">
                  <c:v>40921</c:v>
                </c:pt>
                <c:pt idx="297">
                  <c:v>40921</c:v>
                </c:pt>
                <c:pt idx="298">
                  <c:v>40921</c:v>
                </c:pt>
                <c:pt idx="299">
                  <c:v>40921</c:v>
                </c:pt>
                <c:pt idx="300">
                  <c:v>40921</c:v>
                </c:pt>
                <c:pt idx="301">
                  <c:v>40921</c:v>
                </c:pt>
                <c:pt idx="302">
                  <c:v>40921</c:v>
                </c:pt>
                <c:pt idx="303">
                  <c:v>40921</c:v>
                </c:pt>
                <c:pt idx="304">
                  <c:v>40921</c:v>
                </c:pt>
                <c:pt idx="305">
                  <c:v>40921</c:v>
                </c:pt>
                <c:pt idx="306">
                  <c:v>40921</c:v>
                </c:pt>
                <c:pt idx="307">
                  <c:v>40921</c:v>
                </c:pt>
                <c:pt idx="308">
                  <c:v>40921</c:v>
                </c:pt>
                <c:pt idx="309">
                  <c:v>40921</c:v>
                </c:pt>
                <c:pt idx="310">
                  <c:v>40921</c:v>
                </c:pt>
                <c:pt idx="311">
                  <c:v>40921</c:v>
                </c:pt>
                <c:pt idx="312">
                  <c:v>40921</c:v>
                </c:pt>
                <c:pt idx="313">
                  <c:v>40922</c:v>
                </c:pt>
                <c:pt idx="314">
                  <c:v>40922</c:v>
                </c:pt>
                <c:pt idx="315">
                  <c:v>40922</c:v>
                </c:pt>
                <c:pt idx="316">
                  <c:v>40922</c:v>
                </c:pt>
                <c:pt idx="317">
                  <c:v>40922</c:v>
                </c:pt>
                <c:pt idx="318">
                  <c:v>40922</c:v>
                </c:pt>
                <c:pt idx="319">
                  <c:v>40922</c:v>
                </c:pt>
                <c:pt idx="320">
                  <c:v>40922</c:v>
                </c:pt>
                <c:pt idx="321">
                  <c:v>40922</c:v>
                </c:pt>
                <c:pt idx="322">
                  <c:v>40922</c:v>
                </c:pt>
                <c:pt idx="323">
                  <c:v>40922</c:v>
                </c:pt>
                <c:pt idx="324">
                  <c:v>40922</c:v>
                </c:pt>
                <c:pt idx="325">
                  <c:v>40922</c:v>
                </c:pt>
                <c:pt idx="326">
                  <c:v>40922</c:v>
                </c:pt>
                <c:pt idx="327">
                  <c:v>40922</c:v>
                </c:pt>
                <c:pt idx="328">
                  <c:v>40922</c:v>
                </c:pt>
                <c:pt idx="329">
                  <c:v>40922</c:v>
                </c:pt>
                <c:pt idx="330">
                  <c:v>40922</c:v>
                </c:pt>
                <c:pt idx="331">
                  <c:v>40922</c:v>
                </c:pt>
                <c:pt idx="332">
                  <c:v>40922</c:v>
                </c:pt>
                <c:pt idx="333">
                  <c:v>40922</c:v>
                </c:pt>
                <c:pt idx="334">
                  <c:v>40922</c:v>
                </c:pt>
                <c:pt idx="335">
                  <c:v>40922</c:v>
                </c:pt>
                <c:pt idx="336">
                  <c:v>40922</c:v>
                </c:pt>
                <c:pt idx="337">
                  <c:v>40923</c:v>
                </c:pt>
                <c:pt idx="338">
                  <c:v>40923</c:v>
                </c:pt>
                <c:pt idx="339">
                  <c:v>40923</c:v>
                </c:pt>
                <c:pt idx="340">
                  <c:v>40923</c:v>
                </c:pt>
                <c:pt idx="341">
                  <c:v>40923</c:v>
                </c:pt>
                <c:pt idx="342">
                  <c:v>40923</c:v>
                </c:pt>
                <c:pt idx="343">
                  <c:v>40923</c:v>
                </c:pt>
                <c:pt idx="344">
                  <c:v>40923</c:v>
                </c:pt>
                <c:pt idx="345">
                  <c:v>40923</c:v>
                </c:pt>
                <c:pt idx="346">
                  <c:v>40923</c:v>
                </c:pt>
                <c:pt idx="347">
                  <c:v>40923</c:v>
                </c:pt>
                <c:pt idx="348">
                  <c:v>40923</c:v>
                </c:pt>
                <c:pt idx="349">
                  <c:v>40923</c:v>
                </c:pt>
                <c:pt idx="350">
                  <c:v>40923</c:v>
                </c:pt>
                <c:pt idx="351">
                  <c:v>40923</c:v>
                </c:pt>
                <c:pt idx="352">
                  <c:v>40923</c:v>
                </c:pt>
                <c:pt idx="353">
                  <c:v>40923</c:v>
                </c:pt>
                <c:pt idx="354">
                  <c:v>40923</c:v>
                </c:pt>
                <c:pt idx="355">
                  <c:v>40923</c:v>
                </c:pt>
                <c:pt idx="356">
                  <c:v>40923</c:v>
                </c:pt>
                <c:pt idx="357">
                  <c:v>40923</c:v>
                </c:pt>
                <c:pt idx="358">
                  <c:v>40923</c:v>
                </c:pt>
                <c:pt idx="359">
                  <c:v>40923</c:v>
                </c:pt>
                <c:pt idx="360">
                  <c:v>40923</c:v>
                </c:pt>
                <c:pt idx="361">
                  <c:v>40924</c:v>
                </c:pt>
                <c:pt idx="362">
                  <c:v>40924</c:v>
                </c:pt>
                <c:pt idx="363">
                  <c:v>40924</c:v>
                </c:pt>
                <c:pt idx="364">
                  <c:v>40924</c:v>
                </c:pt>
                <c:pt idx="365">
                  <c:v>40924</c:v>
                </c:pt>
                <c:pt idx="366">
                  <c:v>40924</c:v>
                </c:pt>
                <c:pt idx="367">
                  <c:v>40924</c:v>
                </c:pt>
                <c:pt idx="368">
                  <c:v>40924</c:v>
                </c:pt>
                <c:pt idx="369">
                  <c:v>40924</c:v>
                </c:pt>
                <c:pt idx="370">
                  <c:v>40924</c:v>
                </c:pt>
                <c:pt idx="371">
                  <c:v>40924</c:v>
                </c:pt>
                <c:pt idx="372">
                  <c:v>40924</c:v>
                </c:pt>
                <c:pt idx="373">
                  <c:v>40924</c:v>
                </c:pt>
                <c:pt idx="374">
                  <c:v>40924</c:v>
                </c:pt>
                <c:pt idx="375">
                  <c:v>40924</c:v>
                </c:pt>
                <c:pt idx="376">
                  <c:v>40924</c:v>
                </c:pt>
                <c:pt idx="377">
                  <c:v>40924</c:v>
                </c:pt>
                <c:pt idx="378">
                  <c:v>40924</c:v>
                </c:pt>
                <c:pt idx="379">
                  <c:v>40924</c:v>
                </c:pt>
                <c:pt idx="380">
                  <c:v>40924</c:v>
                </c:pt>
                <c:pt idx="381">
                  <c:v>40924</c:v>
                </c:pt>
                <c:pt idx="382">
                  <c:v>40924</c:v>
                </c:pt>
                <c:pt idx="383">
                  <c:v>40924</c:v>
                </c:pt>
                <c:pt idx="384">
                  <c:v>40924</c:v>
                </c:pt>
                <c:pt idx="385">
                  <c:v>40925</c:v>
                </c:pt>
                <c:pt idx="386">
                  <c:v>40925</c:v>
                </c:pt>
                <c:pt idx="387">
                  <c:v>40925</c:v>
                </c:pt>
                <c:pt idx="388">
                  <c:v>40925</c:v>
                </c:pt>
                <c:pt idx="389">
                  <c:v>40925</c:v>
                </c:pt>
                <c:pt idx="390">
                  <c:v>40925</c:v>
                </c:pt>
                <c:pt idx="391">
                  <c:v>40925</c:v>
                </c:pt>
                <c:pt idx="392">
                  <c:v>40925</c:v>
                </c:pt>
                <c:pt idx="393">
                  <c:v>40925</c:v>
                </c:pt>
                <c:pt idx="394">
                  <c:v>40925</c:v>
                </c:pt>
                <c:pt idx="395">
                  <c:v>40925</c:v>
                </c:pt>
                <c:pt idx="396">
                  <c:v>40925</c:v>
                </c:pt>
                <c:pt idx="397">
                  <c:v>40925</c:v>
                </c:pt>
                <c:pt idx="398">
                  <c:v>40925</c:v>
                </c:pt>
                <c:pt idx="399">
                  <c:v>40925</c:v>
                </c:pt>
                <c:pt idx="400">
                  <c:v>40925</c:v>
                </c:pt>
                <c:pt idx="401">
                  <c:v>40925</c:v>
                </c:pt>
                <c:pt idx="402">
                  <c:v>40925</c:v>
                </c:pt>
                <c:pt idx="403">
                  <c:v>40925</c:v>
                </c:pt>
                <c:pt idx="404">
                  <c:v>40925</c:v>
                </c:pt>
                <c:pt idx="405">
                  <c:v>40925</c:v>
                </c:pt>
                <c:pt idx="406">
                  <c:v>40925</c:v>
                </c:pt>
                <c:pt idx="407">
                  <c:v>40925</c:v>
                </c:pt>
                <c:pt idx="408">
                  <c:v>40925</c:v>
                </c:pt>
                <c:pt idx="409">
                  <c:v>40926</c:v>
                </c:pt>
                <c:pt idx="410">
                  <c:v>40926</c:v>
                </c:pt>
                <c:pt idx="411">
                  <c:v>40926</c:v>
                </c:pt>
                <c:pt idx="412">
                  <c:v>40926</c:v>
                </c:pt>
                <c:pt idx="413">
                  <c:v>40926</c:v>
                </c:pt>
                <c:pt idx="414">
                  <c:v>40926</c:v>
                </c:pt>
                <c:pt idx="415">
                  <c:v>40926</c:v>
                </c:pt>
                <c:pt idx="416">
                  <c:v>40926</c:v>
                </c:pt>
                <c:pt idx="417">
                  <c:v>40926</c:v>
                </c:pt>
                <c:pt idx="418">
                  <c:v>40926</c:v>
                </c:pt>
                <c:pt idx="419">
                  <c:v>40926</c:v>
                </c:pt>
                <c:pt idx="420">
                  <c:v>40926</c:v>
                </c:pt>
                <c:pt idx="421">
                  <c:v>40926</c:v>
                </c:pt>
                <c:pt idx="422">
                  <c:v>40926</c:v>
                </c:pt>
                <c:pt idx="423">
                  <c:v>40926</c:v>
                </c:pt>
                <c:pt idx="424">
                  <c:v>40926</c:v>
                </c:pt>
                <c:pt idx="425">
                  <c:v>40926</c:v>
                </c:pt>
                <c:pt idx="426">
                  <c:v>40926</c:v>
                </c:pt>
                <c:pt idx="427">
                  <c:v>40926</c:v>
                </c:pt>
                <c:pt idx="428">
                  <c:v>40926</c:v>
                </c:pt>
                <c:pt idx="429">
                  <c:v>40926</c:v>
                </c:pt>
                <c:pt idx="430">
                  <c:v>40926</c:v>
                </c:pt>
                <c:pt idx="431">
                  <c:v>40926</c:v>
                </c:pt>
                <c:pt idx="432">
                  <c:v>40926</c:v>
                </c:pt>
                <c:pt idx="433">
                  <c:v>40927</c:v>
                </c:pt>
                <c:pt idx="434">
                  <c:v>40927</c:v>
                </c:pt>
                <c:pt idx="435">
                  <c:v>40927</c:v>
                </c:pt>
                <c:pt idx="436">
                  <c:v>40927</c:v>
                </c:pt>
                <c:pt idx="437">
                  <c:v>40927</c:v>
                </c:pt>
                <c:pt idx="438">
                  <c:v>40927</c:v>
                </c:pt>
                <c:pt idx="439">
                  <c:v>40927</c:v>
                </c:pt>
                <c:pt idx="440">
                  <c:v>40927</c:v>
                </c:pt>
                <c:pt idx="441">
                  <c:v>40927</c:v>
                </c:pt>
                <c:pt idx="442">
                  <c:v>40927</c:v>
                </c:pt>
                <c:pt idx="443">
                  <c:v>40927</c:v>
                </c:pt>
                <c:pt idx="444">
                  <c:v>40927</c:v>
                </c:pt>
                <c:pt idx="445">
                  <c:v>40927</c:v>
                </c:pt>
                <c:pt idx="446">
                  <c:v>40927</c:v>
                </c:pt>
                <c:pt idx="447">
                  <c:v>40927</c:v>
                </c:pt>
                <c:pt idx="448">
                  <c:v>40927</c:v>
                </c:pt>
                <c:pt idx="449">
                  <c:v>40927</c:v>
                </c:pt>
                <c:pt idx="450">
                  <c:v>40927</c:v>
                </c:pt>
                <c:pt idx="451">
                  <c:v>40927</c:v>
                </c:pt>
                <c:pt idx="452">
                  <c:v>40927</c:v>
                </c:pt>
                <c:pt idx="453">
                  <c:v>40927</c:v>
                </c:pt>
                <c:pt idx="454">
                  <c:v>40927</c:v>
                </c:pt>
                <c:pt idx="455">
                  <c:v>40927</c:v>
                </c:pt>
                <c:pt idx="456">
                  <c:v>40927</c:v>
                </c:pt>
                <c:pt idx="457">
                  <c:v>40928</c:v>
                </c:pt>
                <c:pt idx="458">
                  <c:v>40928</c:v>
                </c:pt>
                <c:pt idx="459">
                  <c:v>40928</c:v>
                </c:pt>
                <c:pt idx="460">
                  <c:v>40928</c:v>
                </c:pt>
                <c:pt idx="461">
                  <c:v>40928</c:v>
                </c:pt>
                <c:pt idx="462">
                  <c:v>40928</c:v>
                </c:pt>
                <c:pt idx="463">
                  <c:v>40928</c:v>
                </c:pt>
                <c:pt idx="464">
                  <c:v>40928</c:v>
                </c:pt>
                <c:pt idx="465">
                  <c:v>40928</c:v>
                </c:pt>
                <c:pt idx="466">
                  <c:v>40928</c:v>
                </c:pt>
                <c:pt idx="467">
                  <c:v>40928</c:v>
                </c:pt>
                <c:pt idx="468">
                  <c:v>40928</c:v>
                </c:pt>
                <c:pt idx="469">
                  <c:v>40928</c:v>
                </c:pt>
                <c:pt idx="470">
                  <c:v>40928</c:v>
                </c:pt>
                <c:pt idx="471">
                  <c:v>40928</c:v>
                </c:pt>
                <c:pt idx="472">
                  <c:v>40928</c:v>
                </c:pt>
                <c:pt idx="473">
                  <c:v>40928</c:v>
                </c:pt>
                <c:pt idx="474">
                  <c:v>40928</c:v>
                </c:pt>
                <c:pt idx="475">
                  <c:v>40928</c:v>
                </c:pt>
                <c:pt idx="476">
                  <c:v>40928</c:v>
                </c:pt>
                <c:pt idx="477">
                  <c:v>40928</c:v>
                </c:pt>
                <c:pt idx="478">
                  <c:v>40928</c:v>
                </c:pt>
                <c:pt idx="479">
                  <c:v>40928</c:v>
                </c:pt>
                <c:pt idx="480">
                  <c:v>40928</c:v>
                </c:pt>
                <c:pt idx="481">
                  <c:v>40929</c:v>
                </c:pt>
                <c:pt idx="482">
                  <c:v>40929</c:v>
                </c:pt>
                <c:pt idx="483">
                  <c:v>40929</c:v>
                </c:pt>
                <c:pt idx="484">
                  <c:v>40929</c:v>
                </c:pt>
                <c:pt idx="485">
                  <c:v>40929</c:v>
                </c:pt>
                <c:pt idx="486">
                  <c:v>40929</c:v>
                </c:pt>
                <c:pt idx="487">
                  <c:v>40929</c:v>
                </c:pt>
                <c:pt idx="488">
                  <c:v>40929</c:v>
                </c:pt>
                <c:pt idx="489">
                  <c:v>40929</c:v>
                </c:pt>
                <c:pt idx="490">
                  <c:v>40929</c:v>
                </c:pt>
                <c:pt idx="491">
                  <c:v>40929</c:v>
                </c:pt>
                <c:pt idx="492">
                  <c:v>40929</c:v>
                </c:pt>
                <c:pt idx="493">
                  <c:v>40929</c:v>
                </c:pt>
                <c:pt idx="494">
                  <c:v>40929</c:v>
                </c:pt>
                <c:pt idx="495">
                  <c:v>40929</c:v>
                </c:pt>
                <c:pt idx="496">
                  <c:v>40929</c:v>
                </c:pt>
                <c:pt idx="497">
                  <c:v>40929</c:v>
                </c:pt>
                <c:pt idx="498">
                  <c:v>40929</c:v>
                </c:pt>
                <c:pt idx="499">
                  <c:v>40929</c:v>
                </c:pt>
                <c:pt idx="500">
                  <c:v>40929</c:v>
                </c:pt>
                <c:pt idx="501">
                  <c:v>40929</c:v>
                </c:pt>
                <c:pt idx="502">
                  <c:v>40929</c:v>
                </c:pt>
                <c:pt idx="503">
                  <c:v>40929</c:v>
                </c:pt>
                <c:pt idx="504">
                  <c:v>40929</c:v>
                </c:pt>
                <c:pt idx="505">
                  <c:v>40930</c:v>
                </c:pt>
                <c:pt idx="506">
                  <c:v>40930</c:v>
                </c:pt>
                <c:pt idx="507">
                  <c:v>40930</c:v>
                </c:pt>
                <c:pt idx="508">
                  <c:v>40930</c:v>
                </c:pt>
                <c:pt idx="509">
                  <c:v>40930</c:v>
                </c:pt>
                <c:pt idx="510">
                  <c:v>40930</c:v>
                </c:pt>
                <c:pt idx="511">
                  <c:v>40930</c:v>
                </c:pt>
                <c:pt idx="512">
                  <c:v>40930</c:v>
                </c:pt>
                <c:pt idx="513">
                  <c:v>40930</c:v>
                </c:pt>
                <c:pt idx="514">
                  <c:v>40930</c:v>
                </c:pt>
                <c:pt idx="515">
                  <c:v>40930</c:v>
                </c:pt>
                <c:pt idx="516">
                  <c:v>40930</c:v>
                </c:pt>
                <c:pt idx="517">
                  <c:v>40930</c:v>
                </c:pt>
                <c:pt idx="518">
                  <c:v>40930</c:v>
                </c:pt>
                <c:pt idx="519">
                  <c:v>40930</c:v>
                </c:pt>
                <c:pt idx="520">
                  <c:v>40930</c:v>
                </c:pt>
                <c:pt idx="521">
                  <c:v>40930</c:v>
                </c:pt>
                <c:pt idx="522">
                  <c:v>40930</c:v>
                </c:pt>
                <c:pt idx="523">
                  <c:v>40930</c:v>
                </c:pt>
                <c:pt idx="524">
                  <c:v>40930</c:v>
                </c:pt>
                <c:pt idx="525">
                  <c:v>40930</c:v>
                </c:pt>
                <c:pt idx="526">
                  <c:v>40930</c:v>
                </c:pt>
                <c:pt idx="527">
                  <c:v>40930</c:v>
                </c:pt>
                <c:pt idx="528">
                  <c:v>40930</c:v>
                </c:pt>
                <c:pt idx="529">
                  <c:v>40931</c:v>
                </c:pt>
                <c:pt idx="530">
                  <c:v>40931</c:v>
                </c:pt>
                <c:pt idx="531">
                  <c:v>40931</c:v>
                </c:pt>
                <c:pt idx="532">
                  <c:v>40931</c:v>
                </c:pt>
                <c:pt idx="533">
                  <c:v>40931</c:v>
                </c:pt>
                <c:pt idx="534">
                  <c:v>40931</c:v>
                </c:pt>
                <c:pt idx="535">
                  <c:v>40931</c:v>
                </c:pt>
                <c:pt idx="536">
                  <c:v>40931</c:v>
                </c:pt>
                <c:pt idx="537">
                  <c:v>40931</c:v>
                </c:pt>
                <c:pt idx="538">
                  <c:v>40931</c:v>
                </c:pt>
                <c:pt idx="539">
                  <c:v>40931</c:v>
                </c:pt>
                <c:pt idx="540">
                  <c:v>40931</c:v>
                </c:pt>
                <c:pt idx="541">
                  <c:v>40931</c:v>
                </c:pt>
                <c:pt idx="542">
                  <c:v>40931</c:v>
                </c:pt>
                <c:pt idx="543">
                  <c:v>40931</c:v>
                </c:pt>
                <c:pt idx="544">
                  <c:v>40931</c:v>
                </c:pt>
                <c:pt idx="545">
                  <c:v>40931</c:v>
                </c:pt>
                <c:pt idx="546">
                  <c:v>40931</c:v>
                </c:pt>
                <c:pt idx="547">
                  <c:v>40931</c:v>
                </c:pt>
                <c:pt idx="548">
                  <c:v>40931</c:v>
                </c:pt>
                <c:pt idx="549">
                  <c:v>40931</c:v>
                </c:pt>
                <c:pt idx="550">
                  <c:v>40931</c:v>
                </c:pt>
                <c:pt idx="551">
                  <c:v>40931</c:v>
                </c:pt>
                <c:pt idx="552">
                  <c:v>40931</c:v>
                </c:pt>
                <c:pt idx="553">
                  <c:v>40932</c:v>
                </c:pt>
                <c:pt idx="554">
                  <c:v>40932</c:v>
                </c:pt>
                <c:pt idx="555">
                  <c:v>40932</c:v>
                </c:pt>
                <c:pt idx="556">
                  <c:v>40932</c:v>
                </c:pt>
                <c:pt idx="557">
                  <c:v>40932</c:v>
                </c:pt>
                <c:pt idx="558">
                  <c:v>40932</c:v>
                </c:pt>
                <c:pt idx="559">
                  <c:v>40932</c:v>
                </c:pt>
                <c:pt idx="560">
                  <c:v>40932</c:v>
                </c:pt>
                <c:pt idx="561">
                  <c:v>40932</c:v>
                </c:pt>
                <c:pt idx="562">
                  <c:v>40932</c:v>
                </c:pt>
                <c:pt idx="563">
                  <c:v>40932</c:v>
                </c:pt>
                <c:pt idx="564">
                  <c:v>40932</c:v>
                </c:pt>
                <c:pt idx="565">
                  <c:v>40932</c:v>
                </c:pt>
                <c:pt idx="566">
                  <c:v>40932</c:v>
                </c:pt>
                <c:pt idx="567">
                  <c:v>40932</c:v>
                </c:pt>
                <c:pt idx="568">
                  <c:v>40932</c:v>
                </c:pt>
                <c:pt idx="569">
                  <c:v>40932</c:v>
                </c:pt>
                <c:pt idx="570">
                  <c:v>40932</c:v>
                </c:pt>
                <c:pt idx="571">
                  <c:v>40932</c:v>
                </c:pt>
                <c:pt idx="572">
                  <c:v>40932</c:v>
                </c:pt>
                <c:pt idx="573">
                  <c:v>40932</c:v>
                </c:pt>
                <c:pt idx="574">
                  <c:v>40932</c:v>
                </c:pt>
                <c:pt idx="575">
                  <c:v>40932</c:v>
                </c:pt>
                <c:pt idx="576">
                  <c:v>40932</c:v>
                </c:pt>
                <c:pt idx="577">
                  <c:v>40933</c:v>
                </c:pt>
                <c:pt idx="578">
                  <c:v>40933</c:v>
                </c:pt>
                <c:pt idx="579">
                  <c:v>40933</c:v>
                </c:pt>
                <c:pt idx="580">
                  <c:v>40933</c:v>
                </c:pt>
                <c:pt idx="581">
                  <c:v>40933</c:v>
                </c:pt>
                <c:pt idx="582">
                  <c:v>40933</c:v>
                </c:pt>
                <c:pt idx="583">
                  <c:v>40933</c:v>
                </c:pt>
                <c:pt idx="584">
                  <c:v>40933</c:v>
                </c:pt>
                <c:pt idx="585">
                  <c:v>40933</c:v>
                </c:pt>
                <c:pt idx="586">
                  <c:v>40933</c:v>
                </c:pt>
                <c:pt idx="587">
                  <c:v>40933</c:v>
                </c:pt>
                <c:pt idx="588">
                  <c:v>40933</c:v>
                </c:pt>
                <c:pt idx="589">
                  <c:v>40933</c:v>
                </c:pt>
                <c:pt idx="590">
                  <c:v>40933</c:v>
                </c:pt>
                <c:pt idx="591">
                  <c:v>40933</c:v>
                </c:pt>
                <c:pt idx="592">
                  <c:v>40933</c:v>
                </c:pt>
                <c:pt idx="593">
                  <c:v>40933</c:v>
                </c:pt>
                <c:pt idx="594">
                  <c:v>40933</c:v>
                </c:pt>
                <c:pt idx="595">
                  <c:v>40933</c:v>
                </c:pt>
                <c:pt idx="596">
                  <c:v>40933</c:v>
                </c:pt>
                <c:pt idx="597">
                  <c:v>40933</c:v>
                </c:pt>
                <c:pt idx="598">
                  <c:v>40933</c:v>
                </c:pt>
                <c:pt idx="599">
                  <c:v>40933</c:v>
                </c:pt>
                <c:pt idx="600">
                  <c:v>40933</c:v>
                </c:pt>
                <c:pt idx="601">
                  <c:v>40934</c:v>
                </c:pt>
                <c:pt idx="602">
                  <c:v>40934</c:v>
                </c:pt>
                <c:pt idx="603">
                  <c:v>40934</c:v>
                </c:pt>
                <c:pt idx="604">
                  <c:v>40934</c:v>
                </c:pt>
                <c:pt idx="605">
                  <c:v>40934</c:v>
                </c:pt>
                <c:pt idx="606">
                  <c:v>40934</c:v>
                </c:pt>
                <c:pt idx="607">
                  <c:v>40934</c:v>
                </c:pt>
                <c:pt idx="608">
                  <c:v>40934</c:v>
                </c:pt>
                <c:pt idx="609">
                  <c:v>40934</c:v>
                </c:pt>
                <c:pt idx="610">
                  <c:v>40934</c:v>
                </c:pt>
                <c:pt idx="611">
                  <c:v>40934</c:v>
                </c:pt>
                <c:pt idx="612">
                  <c:v>40934</c:v>
                </c:pt>
                <c:pt idx="613">
                  <c:v>40934</c:v>
                </c:pt>
                <c:pt idx="614">
                  <c:v>40934</c:v>
                </c:pt>
                <c:pt idx="615">
                  <c:v>40934</c:v>
                </c:pt>
                <c:pt idx="616">
                  <c:v>40934</c:v>
                </c:pt>
                <c:pt idx="617">
                  <c:v>40934</c:v>
                </c:pt>
                <c:pt idx="618">
                  <c:v>40934</c:v>
                </c:pt>
                <c:pt idx="619">
                  <c:v>40934</c:v>
                </c:pt>
                <c:pt idx="620">
                  <c:v>40934</c:v>
                </c:pt>
                <c:pt idx="621">
                  <c:v>40934</c:v>
                </c:pt>
                <c:pt idx="622">
                  <c:v>40934</c:v>
                </c:pt>
                <c:pt idx="623">
                  <c:v>40934</c:v>
                </c:pt>
                <c:pt idx="624">
                  <c:v>40934</c:v>
                </c:pt>
                <c:pt idx="625">
                  <c:v>40935</c:v>
                </c:pt>
                <c:pt idx="626">
                  <c:v>40935</c:v>
                </c:pt>
                <c:pt idx="627">
                  <c:v>40935</c:v>
                </c:pt>
                <c:pt idx="628">
                  <c:v>40935</c:v>
                </c:pt>
                <c:pt idx="629">
                  <c:v>40935</c:v>
                </c:pt>
                <c:pt idx="630">
                  <c:v>40935</c:v>
                </c:pt>
                <c:pt idx="631">
                  <c:v>40935</c:v>
                </c:pt>
                <c:pt idx="632">
                  <c:v>40935</c:v>
                </c:pt>
                <c:pt idx="633">
                  <c:v>40935</c:v>
                </c:pt>
                <c:pt idx="634">
                  <c:v>40935</c:v>
                </c:pt>
                <c:pt idx="635">
                  <c:v>40935</c:v>
                </c:pt>
                <c:pt idx="636">
                  <c:v>40935</c:v>
                </c:pt>
                <c:pt idx="637">
                  <c:v>40935</c:v>
                </c:pt>
                <c:pt idx="638">
                  <c:v>40935</c:v>
                </c:pt>
                <c:pt idx="639">
                  <c:v>40935</c:v>
                </c:pt>
                <c:pt idx="640">
                  <c:v>40935</c:v>
                </c:pt>
                <c:pt idx="641">
                  <c:v>40935</c:v>
                </c:pt>
                <c:pt idx="642">
                  <c:v>40935</c:v>
                </c:pt>
                <c:pt idx="643">
                  <c:v>40935</c:v>
                </c:pt>
                <c:pt idx="644">
                  <c:v>40935</c:v>
                </c:pt>
                <c:pt idx="645">
                  <c:v>40935</c:v>
                </c:pt>
                <c:pt idx="646">
                  <c:v>40935</c:v>
                </c:pt>
                <c:pt idx="647">
                  <c:v>40935</c:v>
                </c:pt>
                <c:pt idx="648">
                  <c:v>40935</c:v>
                </c:pt>
                <c:pt idx="649">
                  <c:v>40936</c:v>
                </c:pt>
                <c:pt idx="650">
                  <c:v>40936</c:v>
                </c:pt>
                <c:pt idx="651">
                  <c:v>40936</c:v>
                </c:pt>
                <c:pt idx="652">
                  <c:v>40936</c:v>
                </c:pt>
                <c:pt idx="653">
                  <c:v>40936</c:v>
                </c:pt>
                <c:pt idx="654">
                  <c:v>40936</c:v>
                </c:pt>
                <c:pt idx="655">
                  <c:v>40936</c:v>
                </c:pt>
                <c:pt idx="656">
                  <c:v>40936</c:v>
                </c:pt>
                <c:pt idx="657">
                  <c:v>40936</c:v>
                </c:pt>
                <c:pt idx="658">
                  <c:v>40936</c:v>
                </c:pt>
                <c:pt idx="659">
                  <c:v>40936</c:v>
                </c:pt>
                <c:pt idx="660">
                  <c:v>40936</c:v>
                </c:pt>
                <c:pt idx="661">
                  <c:v>40936</c:v>
                </c:pt>
                <c:pt idx="662">
                  <c:v>40936</c:v>
                </c:pt>
                <c:pt idx="663">
                  <c:v>40936</c:v>
                </c:pt>
                <c:pt idx="664">
                  <c:v>40936</c:v>
                </c:pt>
                <c:pt idx="665">
                  <c:v>40936</c:v>
                </c:pt>
                <c:pt idx="666">
                  <c:v>40936</c:v>
                </c:pt>
                <c:pt idx="667">
                  <c:v>40936</c:v>
                </c:pt>
                <c:pt idx="668">
                  <c:v>40936</c:v>
                </c:pt>
                <c:pt idx="669">
                  <c:v>40936</c:v>
                </c:pt>
                <c:pt idx="670">
                  <c:v>40936</c:v>
                </c:pt>
                <c:pt idx="671">
                  <c:v>40936</c:v>
                </c:pt>
                <c:pt idx="672">
                  <c:v>40936</c:v>
                </c:pt>
                <c:pt idx="673">
                  <c:v>40937</c:v>
                </c:pt>
                <c:pt idx="674">
                  <c:v>40937</c:v>
                </c:pt>
                <c:pt idx="675">
                  <c:v>40937</c:v>
                </c:pt>
                <c:pt idx="676">
                  <c:v>40937</c:v>
                </c:pt>
                <c:pt idx="677">
                  <c:v>40937</c:v>
                </c:pt>
                <c:pt idx="678">
                  <c:v>40937</c:v>
                </c:pt>
                <c:pt idx="679">
                  <c:v>40937</c:v>
                </c:pt>
                <c:pt idx="680">
                  <c:v>40937</c:v>
                </c:pt>
                <c:pt idx="681">
                  <c:v>40937</c:v>
                </c:pt>
                <c:pt idx="682">
                  <c:v>40937</c:v>
                </c:pt>
                <c:pt idx="683">
                  <c:v>40937</c:v>
                </c:pt>
                <c:pt idx="684">
                  <c:v>40937</c:v>
                </c:pt>
                <c:pt idx="685">
                  <c:v>40937</c:v>
                </c:pt>
                <c:pt idx="686">
                  <c:v>40937</c:v>
                </c:pt>
                <c:pt idx="687">
                  <c:v>40937</c:v>
                </c:pt>
                <c:pt idx="688">
                  <c:v>40937</c:v>
                </c:pt>
                <c:pt idx="689">
                  <c:v>40937</c:v>
                </c:pt>
                <c:pt idx="690">
                  <c:v>40937</c:v>
                </c:pt>
                <c:pt idx="691">
                  <c:v>40937</c:v>
                </c:pt>
                <c:pt idx="692">
                  <c:v>40937</c:v>
                </c:pt>
                <c:pt idx="693">
                  <c:v>40937</c:v>
                </c:pt>
                <c:pt idx="694">
                  <c:v>40937</c:v>
                </c:pt>
                <c:pt idx="695">
                  <c:v>40937</c:v>
                </c:pt>
                <c:pt idx="696">
                  <c:v>40937</c:v>
                </c:pt>
                <c:pt idx="697">
                  <c:v>40938</c:v>
                </c:pt>
                <c:pt idx="698">
                  <c:v>40938</c:v>
                </c:pt>
                <c:pt idx="699">
                  <c:v>40938</c:v>
                </c:pt>
                <c:pt idx="700">
                  <c:v>40938</c:v>
                </c:pt>
                <c:pt idx="701">
                  <c:v>40938</c:v>
                </c:pt>
                <c:pt idx="702">
                  <c:v>40938</c:v>
                </c:pt>
                <c:pt idx="703">
                  <c:v>40938</c:v>
                </c:pt>
                <c:pt idx="704">
                  <c:v>40938</c:v>
                </c:pt>
                <c:pt idx="705">
                  <c:v>40938</c:v>
                </c:pt>
                <c:pt idx="706">
                  <c:v>40938</c:v>
                </c:pt>
                <c:pt idx="707">
                  <c:v>40938</c:v>
                </c:pt>
                <c:pt idx="708">
                  <c:v>40938</c:v>
                </c:pt>
                <c:pt idx="709">
                  <c:v>40938</c:v>
                </c:pt>
                <c:pt idx="710">
                  <c:v>40938</c:v>
                </c:pt>
                <c:pt idx="711">
                  <c:v>40938</c:v>
                </c:pt>
                <c:pt idx="712">
                  <c:v>40938</c:v>
                </c:pt>
                <c:pt idx="713">
                  <c:v>40938</c:v>
                </c:pt>
                <c:pt idx="714">
                  <c:v>40938</c:v>
                </c:pt>
                <c:pt idx="715">
                  <c:v>40938</c:v>
                </c:pt>
                <c:pt idx="716">
                  <c:v>40938</c:v>
                </c:pt>
                <c:pt idx="717">
                  <c:v>40938</c:v>
                </c:pt>
                <c:pt idx="718">
                  <c:v>40938</c:v>
                </c:pt>
                <c:pt idx="719">
                  <c:v>40938</c:v>
                </c:pt>
                <c:pt idx="720">
                  <c:v>40938</c:v>
                </c:pt>
                <c:pt idx="721">
                  <c:v>40939</c:v>
                </c:pt>
                <c:pt idx="722">
                  <c:v>40939</c:v>
                </c:pt>
                <c:pt idx="723">
                  <c:v>40939</c:v>
                </c:pt>
                <c:pt idx="724">
                  <c:v>40939</c:v>
                </c:pt>
                <c:pt idx="725">
                  <c:v>40939</c:v>
                </c:pt>
                <c:pt idx="726">
                  <c:v>40939</c:v>
                </c:pt>
                <c:pt idx="727">
                  <c:v>40939</c:v>
                </c:pt>
                <c:pt idx="728">
                  <c:v>40939</c:v>
                </c:pt>
                <c:pt idx="729">
                  <c:v>40939</c:v>
                </c:pt>
                <c:pt idx="730">
                  <c:v>40939</c:v>
                </c:pt>
                <c:pt idx="731">
                  <c:v>40939</c:v>
                </c:pt>
                <c:pt idx="732">
                  <c:v>40939</c:v>
                </c:pt>
                <c:pt idx="733">
                  <c:v>40939</c:v>
                </c:pt>
                <c:pt idx="734">
                  <c:v>40939</c:v>
                </c:pt>
                <c:pt idx="735">
                  <c:v>40939</c:v>
                </c:pt>
                <c:pt idx="736">
                  <c:v>40939</c:v>
                </c:pt>
                <c:pt idx="737">
                  <c:v>40939</c:v>
                </c:pt>
                <c:pt idx="738">
                  <c:v>40939</c:v>
                </c:pt>
                <c:pt idx="739">
                  <c:v>40939</c:v>
                </c:pt>
                <c:pt idx="740">
                  <c:v>40939</c:v>
                </c:pt>
                <c:pt idx="741">
                  <c:v>40939</c:v>
                </c:pt>
                <c:pt idx="742">
                  <c:v>40939</c:v>
                </c:pt>
                <c:pt idx="743">
                  <c:v>40939</c:v>
                </c:pt>
                <c:pt idx="744">
                  <c:v>40939</c:v>
                </c:pt>
                <c:pt idx="745">
                  <c:v>40940</c:v>
                </c:pt>
                <c:pt idx="746">
                  <c:v>40940</c:v>
                </c:pt>
                <c:pt idx="747">
                  <c:v>40940</c:v>
                </c:pt>
                <c:pt idx="748">
                  <c:v>40940</c:v>
                </c:pt>
                <c:pt idx="749">
                  <c:v>40940</c:v>
                </c:pt>
                <c:pt idx="750">
                  <c:v>40940</c:v>
                </c:pt>
                <c:pt idx="751">
                  <c:v>40940</c:v>
                </c:pt>
                <c:pt idx="752">
                  <c:v>40940</c:v>
                </c:pt>
                <c:pt idx="753">
                  <c:v>40940</c:v>
                </c:pt>
                <c:pt idx="754">
                  <c:v>40940</c:v>
                </c:pt>
                <c:pt idx="755">
                  <c:v>40940</c:v>
                </c:pt>
                <c:pt idx="756">
                  <c:v>40940</c:v>
                </c:pt>
                <c:pt idx="757">
                  <c:v>40940</c:v>
                </c:pt>
                <c:pt idx="758">
                  <c:v>40940</c:v>
                </c:pt>
                <c:pt idx="759">
                  <c:v>40940</c:v>
                </c:pt>
                <c:pt idx="760">
                  <c:v>40940</c:v>
                </c:pt>
                <c:pt idx="761">
                  <c:v>40940</c:v>
                </c:pt>
                <c:pt idx="762">
                  <c:v>40940</c:v>
                </c:pt>
                <c:pt idx="763">
                  <c:v>40940</c:v>
                </c:pt>
                <c:pt idx="764">
                  <c:v>40940</c:v>
                </c:pt>
                <c:pt idx="765">
                  <c:v>40940</c:v>
                </c:pt>
                <c:pt idx="766">
                  <c:v>40940</c:v>
                </c:pt>
                <c:pt idx="767">
                  <c:v>40940</c:v>
                </c:pt>
                <c:pt idx="768">
                  <c:v>40940</c:v>
                </c:pt>
                <c:pt idx="769">
                  <c:v>40941</c:v>
                </c:pt>
                <c:pt idx="770">
                  <c:v>40941</c:v>
                </c:pt>
                <c:pt idx="771">
                  <c:v>40941</c:v>
                </c:pt>
                <c:pt idx="772">
                  <c:v>40941</c:v>
                </c:pt>
                <c:pt idx="773">
                  <c:v>40941</c:v>
                </c:pt>
                <c:pt idx="774">
                  <c:v>40941</c:v>
                </c:pt>
                <c:pt idx="775">
                  <c:v>40941</c:v>
                </c:pt>
                <c:pt idx="776">
                  <c:v>40941</c:v>
                </c:pt>
                <c:pt idx="777">
                  <c:v>40941</c:v>
                </c:pt>
                <c:pt idx="778">
                  <c:v>40941</c:v>
                </c:pt>
                <c:pt idx="779">
                  <c:v>40941</c:v>
                </c:pt>
                <c:pt idx="780">
                  <c:v>40941</c:v>
                </c:pt>
                <c:pt idx="781">
                  <c:v>40941</c:v>
                </c:pt>
                <c:pt idx="782">
                  <c:v>40941</c:v>
                </c:pt>
                <c:pt idx="783">
                  <c:v>40941</c:v>
                </c:pt>
                <c:pt idx="784">
                  <c:v>40941</c:v>
                </c:pt>
                <c:pt idx="785">
                  <c:v>40941</c:v>
                </c:pt>
                <c:pt idx="786">
                  <c:v>40941</c:v>
                </c:pt>
                <c:pt idx="787">
                  <c:v>40941</c:v>
                </c:pt>
                <c:pt idx="788">
                  <c:v>40941</c:v>
                </c:pt>
                <c:pt idx="789">
                  <c:v>40941</c:v>
                </c:pt>
                <c:pt idx="790">
                  <c:v>40941</c:v>
                </c:pt>
                <c:pt idx="791">
                  <c:v>40941</c:v>
                </c:pt>
                <c:pt idx="792">
                  <c:v>40941</c:v>
                </c:pt>
                <c:pt idx="793">
                  <c:v>40942</c:v>
                </c:pt>
                <c:pt idx="794">
                  <c:v>40942</c:v>
                </c:pt>
                <c:pt idx="795">
                  <c:v>40942</c:v>
                </c:pt>
                <c:pt idx="796">
                  <c:v>40942</c:v>
                </c:pt>
                <c:pt idx="797">
                  <c:v>40942</c:v>
                </c:pt>
                <c:pt idx="798">
                  <c:v>40942</c:v>
                </c:pt>
                <c:pt idx="799">
                  <c:v>40942</c:v>
                </c:pt>
                <c:pt idx="800">
                  <c:v>40942</c:v>
                </c:pt>
                <c:pt idx="801">
                  <c:v>40942</c:v>
                </c:pt>
                <c:pt idx="802">
                  <c:v>40942</c:v>
                </c:pt>
                <c:pt idx="803">
                  <c:v>40942</c:v>
                </c:pt>
                <c:pt idx="804">
                  <c:v>40942</c:v>
                </c:pt>
                <c:pt idx="805">
                  <c:v>40942</c:v>
                </c:pt>
                <c:pt idx="806">
                  <c:v>40942</c:v>
                </c:pt>
                <c:pt idx="807">
                  <c:v>40942</c:v>
                </c:pt>
                <c:pt idx="808">
                  <c:v>40942</c:v>
                </c:pt>
                <c:pt idx="809">
                  <c:v>40942</c:v>
                </c:pt>
                <c:pt idx="810">
                  <c:v>40942</c:v>
                </c:pt>
                <c:pt idx="811">
                  <c:v>40942</c:v>
                </c:pt>
                <c:pt idx="812">
                  <c:v>40942</c:v>
                </c:pt>
                <c:pt idx="813">
                  <c:v>40942</c:v>
                </c:pt>
                <c:pt idx="814">
                  <c:v>40942</c:v>
                </c:pt>
                <c:pt idx="815">
                  <c:v>40942</c:v>
                </c:pt>
                <c:pt idx="816">
                  <c:v>40942</c:v>
                </c:pt>
                <c:pt idx="817">
                  <c:v>40943</c:v>
                </c:pt>
                <c:pt idx="818">
                  <c:v>40943</c:v>
                </c:pt>
                <c:pt idx="819">
                  <c:v>40943</c:v>
                </c:pt>
                <c:pt idx="820">
                  <c:v>40943</c:v>
                </c:pt>
                <c:pt idx="821">
                  <c:v>40943</c:v>
                </c:pt>
                <c:pt idx="822">
                  <c:v>40943</c:v>
                </c:pt>
                <c:pt idx="823">
                  <c:v>40943</c:v>
                </c:pt>
                <c:pt idx="824">
                  <c:v>40943</c:v>
                </c:pt>
                <c:pt idx="825">
                  <c:v>40943</c:v>
                </c:pt>
                <c:pt idx="826">
                  <c:v>40943</c:v>
                </c:pt>
                <c:pt idx="827">
                  <c:v>40943</c:v>
                </c:pt>
                <c:pt idx="828">
                  <c:v>40943</c:v>
                </c:pt>
                <c:pt idx="829">
                  <c:v>40943</c:v>
                </c:pt>
                <c:pt idx="830">
                  <c:v>40943</c:v>
                </c:pt>
                <c:pt idx="831">
                  <c:v>40943</c:v>
                </c:pt>
                <c:pt idx="832">
                  <c:v>40943</c:v>
                </c:pt>
                <c:pt idx="833">
                  <c:v>40943</c:v>
                </c:pt>
                <c:pt idx="834">
                  <c:v>40943</c:v>
                </c:pt>
                <c:pt idx="835">
                  <c:v>40943</c:v>
                </c:pt>
                <c:pt idx="836">
                  <c:v>40943</c:v>
                </c:pt>
                <c:pt idx="837">
                  <c:v>40943</c:v>
                </c:pt>
                <c:pt idx="838">
                  <c:v>40943</c:v>
                </c:pt>
                <c:pt idx="839">
                  <c:v>40943</c:v>
                </c:pt>
                <c:pt idx="840">
                  <c:v>40943</c:v>
                </c:pt>
                <c:pt idx="841">
                  <c:v>40944</c:v>
                </c:pt>
                <c:pt idx="842">
                  <c:v>40944</c:v>
                </c:pt>
                <c:pt idx="843">
                  <c:v>40944</c:v>
                </c:pt>
                <c:pt idx="844">
                  <c:v>40944</c:v>
                </c:pt>
                <c:pt idx="845">
                  <c:v>40944</c:v>
                </c:pt>
                <c:pt idx="846">
                  <c:v>40944</c:v>
                </c:pt>
                <c:pt idx="847">
                  <c:v>40944</c:v>
                </c:pt>
                <c:pt idx="848">
                  <c:v>40944</c:v>
                </c:pt>
                <c:pt idx="849">
                  <c:v>40944</c:v>
                </c:pt>
                <c:pt idx="850">
                  <c:v>40944</c:v>
                </c:pt>
                <c:pt idx="851">
                  <c:v>40944</c:v>
                </c:pt>
                <c:pt idx="852">
                  <c:v>40944</c:v>
                </c:pt>
                <c:pt idx="853">
                  <c:v>40944</c:v>
                </c:pt>
                <c:pt idx="854">
                  <c:v>40944</c:v>
                </c:pt>
                <c:pt idx="855">
                  <c:v>40944</c:v>
                </c:pt>
                <c:pt idx="856">
                  <c:v>40944</c:v>
                </c:pt>
                <c:pt idx="857">
                  <c:v>40944</c:v>
                </c:pt>
                <c:pt idx="858">
                  <c:v>40944</c:v>
                </c:pt>
                <c:pt idx="859">
                  <c:v>40944</c:v>
                </c:pt>
                <c:pt idx="860">
                  <c:v>40944</c:v>
                </c:pt>
                <c:pt idx="861">
                  <c:v>40944</c:v>
                </c:pt>
                <c:pt idx="862">
                  <c:v>40944</c:v>
                </c:pt>
                <c:pt idx="863">
                  <c:v>40944</c:v>
                </c:pt>
                <c:pt idx="864">
                  <c:v>40944</c:v>
                </c:pt>
                <c:pt idx="865">
                  <c:v>40945</c:v>
                </c:pt>
                <c:pt idx="866">
                  <c:v>40945</c:v>
                </c:pt>
                <c:pt idx="867">
                  <c:v>40945</c:v>
                </c:pt>
                <c:pt idx="868">
                  <c:v>40945</c:v>
                </c:pt>
                <c:pt idx="869">
                  <c:v>40945</c:v>
                </c:pt>
                <c:pt idx="870">
                  <c:v>40945</c:v>
                </c:pt>
                <c:pt idx="871">
                  <c:v>40945</c:v>
                </c:pt>
                <c:pt idx="872">
                  <c:v>40945</c:v>
                </c:pt>
                <c:pt idx="873">
                  <c:v>40945</c:v>
                </c:pt>
                <c:pt idx="874">
                  <c:v>40945</c:v>
                </c:pt>
                <c:pt idx="875">
                  <c:v>40945</c:v>
                </c:pt>
                <c:pt idx="876">
                  <c:v>40945</c:v>
                </c:pt>
                <c:pt idx="877">
                  <c:v>40945</c:v>
                </c:pt>
                <c:pt idx="878">
                  <c:v>40945</c:v>
                </c:pt>
                <c:pt idx="879">
                  <c:v>40945</c:v>
                </c:pt>
                <c:pt idx="880">
                  <c:v>40945</c:v>
                </c:pt>
                <c:pt idx="881">
                  <c:v>40945</c:v>
                </c:pt>
                <c:pt idx="882">
                  <c:v>40945</c:v>
                </c:pt>
                <c:pt idx="883">
                  <c:v>40945</c:v>
                </c:pt>
                <c:pt idx="884">
                  <c:v>40945</c:v>
                </c:pt>
                <c:pt idx="885">
                  <c:v>40945</c:v>
                </c:pt>
                <c:pt idx="886">
                  <c:v>40945</c:v>
                </c:pt>
                <c:pt idx="887">
                  <c:v>40945</c:v>
                </c:pt>
                <c:pt idx="888">
                  <c:v>40945</c:v>
                </c:pt>
                <c:pt idx="889">
                  <c:v>40946</c:v>
                </c:pt>
                <c:pt idx="890">
                  <c:v>40946</c:v>
                </c:pt>
                <c:pt idx="891">
                  <c:v>40946</c:v>
                </c:pt>
                <c:pt idx="892">
                  <c:v>40946</c:v>
                </c:pt>
                <c:pt idx="893">
                  <c:v>40946</c:v>
                </c:pt>
                <c:pt idx="894">
                  <c:v>40946</c:v>
                </c:pt>
                <c:pt idx="895">
                  <c:v>40946</c:v>
                </c:pt>
                <c:pt idx="896">
                  <c:v>40946</c:v>
                </c:pt>
                <c:pt idx="897">
                  <c:v>40946</c:v>
                </c:pt>
                <c:pt idx="898">
                  <c:v>40946</c:v>
                </c:pt>
                <c:pt idx="899">
                  <c:v>40946</c:v>
                </c:pt>
                <c:pt idx="900">
                  <c:v>40946</c:v>
                </c:pt>
                <c:pt idx="901">
                  <c:v>40946</c:v>
                </c:pt>
                <c:pt idx="902">
                  <c:v>40946</c:v>
                </c:pt>
              </c:numCache>
            </c:numRef>
          </c:cat>
          <c:val>
            <c:numRef>
              <c:f>'Hourly data'!$H$10:$H$912</c:f>
              <c:numCache>
                <c:formatCode>0.00</c:formatCode>
                <c:ptCount val="903"/>
                <c:pt idx="0">
                  <c:v>4.4023127722720199</c:v>
                </c:pt>
                <c:pt idx="1">
                  <c:v>5.0314039378058268</c:v>
                </c:pt>
                <c:pt idx="2">
                  <c:v>7.7134480336448981</c:v>
                </c:pt>
                <c:pt idx="3">
                  <c:v>6.5710010498359006</c:v>
                </c:pt>
                <c:pt idx="4">
                  <c:v>5.6790051881504304</c:v>
                </c:pt>
                <c:pt idx="5">
                  <c:v>6.3233290923419787</c:v>
                </c:pt>
                <c:pt idx="6">
                  <c:v>6.0938938974245183</c:v>
                </c:pt>
                <c:pt idx="7">
                  <c:v>7.7954886647902413</c:v>
                </c:pt>
                <c:pt idx="8">
                  <c:v>9.9359419543715362</c:v>
                </c:pt>
                <c:pt idx="9">
                  <c:v>10.941698216719441</c:v>
                </c:pt>
                <c:pt idx="10">
                  <c:v>12.467512559478932</c:v>
                </c:pt>
                <c:pt idx="11">
                  <c:v>15.222578000196453</c:v>
                </c:pt>
                <c:pt idx="12">
                  <c:v>18.740265784741769</c:v>
                </c:pt>
                <c:pt idx="13">
                  <c:v>21.39470296716604</c:v>
                </c:pt>
                <c:pt idx="14">
                  <c:v>22.764584699531394</c:v>
                </c:pt>
                <c:pt idx="15">
                  <c:v>23.370359144427319</c:v>
                </c:pt>
                <c:pt idx="16">
                  <c:v>28.657156146061581</c:v>
                </c:pt>
                <c:pt idx="17">
                  <c:v>31.728455079967219</c:v>
                </c:pt>
                <c:pt idx="18">
                  <c:v>34.614140357598465</c:v>
                </c:pt>
                <c:pt idx="19">
                  <c:v>30.014016403517179</c:v>
                </c:pt>
                <c:pt idx="20">
                  <c:v>22.479583746443026</c:v>
                </c:pt>
                <c:pt idx="21">
                  <c:v>25.300989123270661</c:v>
                </c:pt>
                <c:pt idx="22">
                  <c:v>17.070344489016897</c:v>
                </c:pt>
                <c:pt idx="23">
                  <c:v>14.461393946544108</c:v>
                </c:pt>
                <c:pt idx="24">
                  <c:v>15.689231448001811</c:v>
                </c:pt>
                <c:pt idx="25">
                  <c:v>14.734701632179512</c:v>
                </c:pt>
                <c:pt idx="26">
                  <c:v>13.370634609429109</c:v>
                </c:pt>
                <c:pt idx="27">
                  <c:v>13.199873566153229</c:v>
                </c:pt>
                <c:pt idx="28">
                  <c:v>16.282269371979076</c:v>
                </c:pt>
                <c:pt idx="29">
                  <c:v>16.412843108638118</c:v>
                </c:pt>
                <c:pt idx="30">
                  <c:v>16.446234964823532</c:v>
                </c:pt>
                <c:pt idx="31">
                  <c:v>16.582010500458555</c:v>
                </c:pt>
                <c:pt idx="32">
                  <c:v>29.479751903836746</c:v>
                </c:pt>
                <c:pt idx="33">
                  <c:v>26.045491574979003</c:v>
                </c:pt>
                <c:pt idx="34">
                  <c:v>54.203863994622417</c:v>
                </c:pt>
                <c:pt idx="35">
                  <c:v>69.853536036681078</c:v>
                </c:pt>
                <c:pt idx="36">
                  <c:v>39.085547410173803</c:v>
                </c:pt>
                <c:pt idx="37">
                  <c:v>33.693098169974029</c:v>
                </c:pt>
                <c:pt idx="38">
                  <c:v>39.323994984982441</c:v>
                </c:pt>
                <c:pt idx="39">
                  <c:v>37.230920911518965</c:v>
                </c:pt>
                <c:pt idx="40">
                  <c:v>43.905948118596868</c:v>
                </c:pt>
                <c:pt idx="41">
                  <c:v>41.593402354245853</c:v>
                </c:pt>
                <c:pt idx="42">
                  <c:v>35.373814299384605</c:v>
                </c:pt>
                <c:pt idx="43">
                  <c:v>35.606677002126744</c:v>
                </c:pt>
                <c:pt idx="44">
                  <c:v>29.644483192362383</c:v>
                </c:pt>
                <c:pt idx="45">
                  <c:v>29.40044986041325</c:v>
                </c:pt>
                <c:pt idx="46">
                  <c:v>21.075129614853505</c:v>
                </c:pt>
                <c:pt idx="47">
                  <c:v>18.90108950308116</c:v>
                </c:pt>
                <c:pt idx="48">
                  <c:v>12.617003950092831</c:v>
                </c:pt>
                <c:pt idx="49">
                  <c:v>8.4502595329822743</c:v>
                </c:pt>
                <c:pt idx="50">
                  <c:v>7.428947071558996</c:v>
                </c:pt>
                <c:pt idx="51">
                  <c:v>5.6411198759761865</c:v>
                </c:pt>
                <c:pt idx="52">
                  <c:v>11.139884735426236</c:v>
                </c:pt>
                <c:pt idx="53">
                  <c:v>17.343184257605838</c:v>
                </c:pt>
                <c:pt idx="54">
                  <c:v>20.596382078536298</c:v>
                </c:pt>
                <c:pt idx="55">
                  <c:v>26.938326976418409</c:v>
                </c:pt>
                <c:pt idx="56">
                  <c:v>25.956739657385391</c:v>
                </c:pt>
                <c:pt idx="57">
                  <c:v>25.923278208280959</c:v>
                </c:pt>
                <c:pt idx="58">
                  <c:v>35.737701184147483</c:v>
                </c:pt>
                <c:pt idx="59">
                  <c:v>34.968672302584629</c:v>
                </c:pt>
                <c:pt idx="60">
                  <c:v>40.127237972817895</c:v>
                </c:pt>
                <c:pt idx="61">
                  <c:v>33.33504774854957</c:v>
                </c:pt>
                <c:pt idx="62">
                  <c:v>35.694471528881252</c:v>
                </c:pt>
                <c:pt idx="63">
                  <c:v>37.032116795801059</c:v>
                </c:pt>
                <c:pt idx="64">
                  <c:v>42.392516436976216</c:v>
                </c:pt>
                <c:pt idx="65">
                  <c:v>41.473417200976151</c:v>
                </c:pt>
                <c:pt idx="66">
                  <c:v>41.633355737608547</c:v>
                </c:pt>
                <c:pt idx="67">
                  <c:v>21.833695325122537</c:v>
                </c:pt>
                <c:pt idx="68">
                  <c:v>18.241649664815021</c:v>
                </c:pt>
                <c:pt idx="69">
                  <c:v>19.564345996005574</c:v>
                </c:pt>
                <c:pt idx="70">
                  <c:v>13.648054937619545</c:v>
                </c:pt>
                <c:pt idx="71">
                  <c:v>8.0702821710173609</c:v>
                </c:pt>
                <c:pt idx="72">
                  <c:v>13.187224662405583</c:v>
                </c:pt>
                <c:pt idx="73">
                  <c:v>10.656769946024083</c:v>
                </c:pt>
                <c:pt idx="74">
                  <c:v>11.35747988322454</c:v>
                </c:pt>
                <c:pt idx="75">
                  <c:v>15.409006518153234</c:v>
                </c:pt>
                <c:pt idx="76">
                  <c:v>18.446752442442556</c:v>
                </c:pt>
                <c:pt idx="77">
                  <c:v>29.560739008416672</c:v>
                </c:pt>
                <c:pt idx="78">
                  <c:v>74.76284037187979</c:v>
                </c:pt>
                <c:pt idx="79">
                  <c:v>106.88074010312152</c:v>
                </c:pt>
                <c:pt idx="80">
                  <c:v>108.40681489569464</c:v>
                </c:pt>
                <c:pt idx="86">
                  <c:v>127.12143010961188</c:v>
                </c:pt>
                <c:pt idx="87">
                  <c:v>130.01990547169439</c:v>
                </c:pt>
                <c:pt idx="88">
                  <c:v>58.496378121780801</c:v>
                </c:pt>
                <c:pt idx="89">
                  <c:v>44.026446625308864</c:v>
                </c:pt>
                <c:pt idx="90">
                  <c:v>37.123612528495144</c:v>
                </c:pt>
                <c:pt idx="91">
                  <c:v>26.480721413718857</c:v>
                </c:pt>
                <c:pt idx="92">
                  <c:v>26.497713028450772</c:v>
                </c:pt>
                <c:pt idx="93">
                  <c:v>24.48241658768297</c:v>
                </c:pt>
                <c:pt idx="94">
                  <c:v>24.952289293356312</c:v>
                </c:pt>
                <c:pt idx="95">
                  <c:v>15.432670964568516</c:v>
                </c:pt>
                <c:pt idx="96">
                  <c:v>11.678629217761577</c:v>
                </c:pt>
                <c:pt idx="97">
                  <c:v>11.174378062229898</c:v>
                </c:pt>
                <c:pt idx="98">
                  <c:v>12.688198602763967</c:v>
                </c:pt>
                <c:pt idx="99">
                  <c:v>13.674063051000532</c:v>
                </c:pt>
                <c:pt idx="100">
                  <c:v>18.7796273805365</c:v>
                </c:pt>
                <c:pt idx="101">
                  <c:v>23.930187401195397</c:v>
                </c:pt>
                <c:pt idx="102">
                  <c:v>44.579266589727645</c:v>
                </c:pt>
                <c:pt idx="103">
                  <c:v>68.311867205629881</c:v>
                </c:pt>
                <c:pt idx="104">
                  <c:v>65.103091657913055</c:v>
                </c:pt>
                <c:pt idx="105">
                  <c:v>65.583494113948944</c:v>
                </c:pt>
                <c:pt idx="106">
                  <c:v>52.277060607173567</c:v>
                </c:pt>
                <c:pt idx="107">
                  <c:v>51.95229748340688</c:v>
                </c:pt>
                <c:pt idx="108">
                  <c:v>56.192856072737385</c:v>
                </c:pt>
                <c:pt idx="109">
                  <c:v>49.894012480579022</c:v>
                </c:pt>
                <c:pt idx="110">
                  <c:v>57.681346107082661</c:v>
                </c:pt>
                <c:pt idx="111">
                  <c:v>64.497942840323233</c:v>
                </c:pt>
                <c:pt idx="112">
                  <c:v>68.081290271173032</c:v>
                </c:pt>
                <c:pt idx="113">
                  <c:v>69.822968378726401</c:v>
                </c:pt>
                <c:pt idx="114">
                  <c:v>72.921358538712767</c:v>
                </c:pt>
                <c:pt idx="115">
                  <c:v>57.067927260235386</c:v>
                </c:pt>
                <c:pt idx="116">
                  <c:v>51.847620906403712</c:v>
                </c:pt>
                <c:pt idx="117">
                  <c:v>39.843974497000218</c:v>
                </c:pt>
                <c:pt idx="118">
                  <c:v>27.465108456021618</c:v>
                </c:pt>
                <c:pt idx="119">
                  <c:v>23.070996719311101</c:v>
                </c:pt>
                <c:pt idx="120">
                  <c:v>23.0174659125089</c:v>
                </c:pt>
                <c:pt idx="121">
                  <c:v>23.871155773340082</c:v>
                </c:pt>
                <c:pt idx="122">
                  <c:v>30.068610245857531</c:v>
                </c:pt>
                <c:pt idx="123">
                  <c:v>30.699196914352946</c:v>
                </c:pt>
                <c:pt idx="124">
                  <c:v>46.889585689593702</c:v>
                </c:pt>
                <c:pt idx="125">
                  <c:v>60.287739780163577</c:v>
                </c:pt>
                <c:pt idx="126">
                  <c:v>91.249315119270349</c:v>
                </c:pt>
                <c:pt idx="127">
                  <c:v>192.39002980259758</c:v>
                </c:pt>
                <c:pt idx="128">
                  <c:v>215.90023164837902</c:v>
                </c:pt>
                <c:pt idx="129">
                  <c:v>149.11169966226959</c:v>
                </c:pt>
                <c:pt idx="130">
                  <c:v>138.67489696414117</c:v>
                </c:pt>
                <c:pt idx="131">
                  <c:v>163.10350289196015</c:v>
                </c:pt>
                <c:pt idx="132">
                  <c:v>259.03778205179043</c:v>
                </c:pt>
                <c:pt idx="133">
                  <c:v>134.0863814726992</c:v>
                </c:pt>
                <c:pt idx="134">
                  <c:v>133.32747711718662</c:v>
                </c:pt>
                <c:pt idx="135">
                  <c:v>205.80251646458362</c:v>
                </c:pt>
                <c:pt idx="136">
                  <c:v>102.75387191864579</c:v>
                </c:pt>
                <c:pt idx="137">
                  <c:v>76.699706314822848</c:v>
                </c:pt>
                <c:pt idx="138">
                  <c:v>65.138927663847909</c:v>
                </c:pt>
                <c:pt idx="139">
                  <c:v>58.25276055538238</c:v>
                </c:pt>
                <c:pt idx="140">
                  <c:v>47.442220411081912</c:v>
                </c:pt>
                <c:pt idx="141">
                  <c:v>31.319094739431975</c:v>
                </c:pt>
                <c:pt idx="142">
                  <c:v>27.274596753819658</c:v>
                </c:pt>
                <c:pt idx="143">
                  <c:v>31.55523574398995</c:v>
                </c:pt>
                <c:pt idx="144">
                  <c:v>26.174993373745615</c:v>
                </c:pt>
                <c:pt idx="145">
                  <c:v>20.673915237702552</c:v>
                </c:pt>
                <c:pt idx="146">
                  <c:v>19.279972910013473</c:v>
                </c:pt>
                <c:pt idx="147">
                  <c:v>21.839493871893946</c:v>
                </c:pt>
                <c:pt idx="148">
                  <c:v>15.063878918363343</c:v>
                </c:pt>
                <c:pt idx="149">
                  <c:v>19.564073501798525</c:v>
                </c:pt>
                <c:pt idx="150">
                  <c:v>22.444295302336492</c:v>
                </c:pt>
                <c:pt idx="151">
                  <c:v>27.791607417101755</c:v>
                </c:pt>
                <c:pt idx="152">
                  <c:v>29.495836395907215</c:v>
                </c:pt>
                <c:pt idx="153">
                  <c:v>31.131264446826794</c:v>
                </c:pt>
                <c:pt idx="154">
                  <c:v>40.498697849380925</c:v>
                </c:pt>
                <c:pt idx="155">
                  <c:v>38.175585935403731</c:v>
                </c:pt>
                <c:pt idx="156">
                  <c:v>33.203916209335894</c:v>
                </c:pt>
                <c:pt idx="157">
                  <c:v>30.851310261669664</c:v>
                </c:pt>
                <c:pt idx="158">
                  <c:v>22.139291054476097</c:v>
                </c:pt>
                <c:pt idx="159">
                  <c:v>28.737006281249446</c:v>
                </c:pt>
                <c:pt idx="160">
                  <c:v>28.185468305936848</c:v>
                </c:pt>
                <c:pt idx="161">
                  <c:v>23.216930125081955</c:v>
                </c:pt>
                <c:pt idx="162">
                  <c:v>20.880523150102803</c:v>
                </c:pt>
                <c:pt idx="163">
                  <c:v>19.182931205949611</c:v>
                </c:pt>
                <c:pt idx="164">
                  <c:v>17.21337032214165</c:v>
                </c:pt>
                <c:pt idx="165">
                  <c:v>13.691461397352878</c:v>
                </c:pt>
                <c:pt idx="166">
                  <c:v>17.411247525823637</c:v>
                </c:pt>
                <c:pt idx="167">
                  <c:v>13.947506425645715</c:v>
                </c:pt>
                <c:pt idx="168">
                  <c:v>18.000112897237411</c:v>
                </c:pt>
                <c:pt idx="169">
                  <c:v>14.323099089298097</c:v>
                </c:pt>
                <c:pt idx="170">
                  <c:v>16.971003425825952</c:v>
                </c:pt>
                <c:pt idx="171">
                  <c:v>14.29172513384019</c:v>
                </c:pt>
                <c:pt idx="172">
                  <c:v>11.502220890385582</c:v>
                </c:pt>
                <c:pt idx="173">
                  <c:v>12.510355770255627</c:v>
                </c:pt>
                <c:pt idx="174">
                  <c:v>16.791422300522463</c:v>
                </c:pt>
                <c:pt idx="175">
                  <c:v>17.181083407335574</c:v>
                </c:pt>
                <c:pt idx="176">
                  <c:v>18.708049581263079</c:v>
                </c:pt>
                <c:pt idx="177">
                  <c:v>114.17993206998383</c:v>
                </c:pt>
                <c:pt idx="178">
                  <c:v>52.580526275523745</c:v>
                </c:pt>
                <c:pt idx="179">
                  <c:v>38.051350606034113</c:v>
                </c:pt>
                <c:pt idx="180">
                  <c:v>41.435006276259983</c:v>
                </c:pt>
                <c:pt idx="181">
                  <c:v>39.408562456886195</c:v>
                </c:pt>
                <c:pt idx="182">
                  <c:v>42.385326095569354</c:v>
                </c:pt>
                <c:pt idx="183">
                  <c:v>89.3304994250433</c:v>
                </c:pt>
                <c:pt idx="184">
                  <c:v>61.343724038559799</c:v>
                </c:pt>
                <c:pt idx="185">
                  <c:v>62.398474638581384</c:v>
                </c:pt>
                <c:pt idx="186">
                  <c:v>51.184540654984502</c:v>
                </c:pt>
                <c:pt idx="187">
                  <c:v>51.370501754639271</c:v>
                </c:pt>
                <c:pt idx="188">
                  <c:v>43.905566357091459</c:v>
                </c:pt>
                <c:pt idx="189">
                  <c:v>46.861794338081431</c:v>
                </c:pt>
                <c:pt idx="190">
                  <c:v>46.010263425408752</c:v>
                </c:pt>
                <c:pt idx="191">
                  <c:v>28.617276639096001</c:v>
                </c:pt>
                <c:pt idx="192">
                  <c:v>16.762814786576705</c:v>
                </c:pt>
                <c:pt idx="193">
                  <c:v>13.747550869459147</c:v>
                </c:pt>
                <c:pt idx="194">
                  <c:v>13.565147502012545</c:v>
                </c:pt>
                <c:pt idx="195">
                  <c:v>14.00538033449523</c:v>
                </c:pt>
                <c:pt idx="196">
                  <c:v>27.285298422556</c:v>
                </c:pt>
                <c:pt idx="197">
                  <c:v>66.567249041033961</c:v>
                </c:pt>
                <c:pt idx="198">
                  <c:v>116.55301115392301</c:v>
                </c:pt>
                <c:pt idx="199">
                  <c:v>145.72026543749888</c:v>
                </c:pt>
                <c:pt idx="200">
                  <c:v>165.46222266904508</c:v>
                </c:pt>
                <c:pt idx="201">
                  <c:v>127.60986525302481</c:v>
                </c:pt>
                <c:pt idx="202">
                  <c:v>106.56490263780373</c:v>
                </c:pt>
                <c:pt idx="203">
                  <c:v>93.800814590794147</c:v>
                </c:pt>
                <c:pt idx="204">
                  <c:v>83.242414678908972</c:v>
                </c:pt>
                <c:pt idx="205">
                  <c:v>84.465698347728974</c:v>
                </c:pt>
                <c:pt idx="206">
                  <c:v>80.083352944229361</c:v>
                </c:pt>
                <c:pt idx="207">
                  <c:v>117.05223736493961</c:v>
                </c:pt>
                <c:pt idx="208">
                  <c:v>130.61079793255001</c:v>
                </c:pt>
                <c:pt idx="209">
                  <c:v>160.34789297132889</c:v>
                </c:pt>
                <c:pt idx="210">
                  <c:v>217.32598670018771</c:v>
                </c:pt>
                <c:pt idx="211">
                  <c:v>128.40305139823263</c:v>
                </c:pt>
                <c:pt idx="212">
                  <c:v>118.14476319767832</c:v>
                </c:pt>
                <c:pt idx="213">
                  <c:v>119.73837084638645</c:v>
                </c:pt>
                <c:pt idx="214">
                  <c:v>124.01434326398578</c:v>
                </c:pt>
                <c:pt idx="215">
                  <c:v>168.60971024990477</c:v>
                </c:pt>
                <c:pt idx="216">
                  <c:v>146.57474169078262</c:v>
                </c:pt>
                <c:pt idx="217">
                  <c:v>110.85339987088607</c:v>
                </c:pt>
                <c:pt idx="218">
                  <c:v>70.106153912061757</c:v>
                </c:pt>
                <c:pt idx="219">
                  <c:v>45.64217215282202</c:v>
                </c:pt>
                <c:pt idx="220">
                  <c:v>40.939541493325898</c:v>
                </c:pt>
                <c:pt idx="221">
                  <c:v>59.598886895535387</c:v>
                </c:pt>
                <c:pt idx="222">
                  <c:v>84.215144149813526</c:v>
                </c:pt>
                <c:pt idx="223">
                  <c:v>137.42737249019328</c:v>
                </c:pt>
                <c:pt idx="224">
                  <c:v>114.05596604152139</c:v>
                </c:pt>
                <c:pt idx="225">
                  <c:v>119.48165514890145</c:v>
                </c:pt>
                <c:pt idx="226">
                  <c:v>82.992335950329164</c:v>
                </c:pt>
                <c:pt idx="227">
                  <c:v>87.011624970415639</c:v>
                </c:pt>
                <c:pt idx="228">
                  <c:v>80.801431039451288</c:v>
                </c:pt>
                <c:pt idx="229">
                  <c:v>88.152584102918382</c:v>
                </c:pt>
                <c:pt idx="230">
                  <c:v>105.7107175822638</c:v>
                </c:pt>
                <c:pt idx="231">
                  <c:v>82.492216345803499</c:v>
                </c:pt>
                <c:pt idx="232">
                  <c:v>91.143559629271778</c:v>
                </c:pt>
                <c:pt idx="233">
                  <c:v>84.656954455483628</c:v>
                </c:pt>
                <c:pt idx="234">
                  <c:v>73.558475771190459</c:v>
                </c:pt>
                <c:pt idx="235">
                  <c:v>47.276054157836967</c:v>
                </c:pt>
                <c:pt idx="236">
                  <c:v>56.340720054148633</c:v>
                </c:pt>
                <c:pt idx="237">
                  <c:v>40.630118101499981</c:v>
                </c:pt>
                <c:pt idx="238">
                  <c:v>32.055592366975532</c:v>
                </c:pt>
                <c:pt idx="239">
                  <c:v>20.17797164454182</c:v>
                </c:pt>
                <c:pt idx="240">
                  <c:v>24.062640234787917</c:v>
                </c:pt>
                <c:pt idx="241">
                  <c:v>19.397929456148191</c:v>
                </c:pt>
                <c:pt idx="242">
                  <c:v>19.115085397018124</c:v>
                </c:pt>
                <c:pt idx="243">
                  <c:v>21.54958150789906</c:v>
                </c:pt>
                <c:pt idx="244">
                  <c:v>31.24927813793132</c:v>
                </c:pt>
                <c:pt idx="245">
                  <c:v>43.992202067183982</c:v>
                </c:pt>
                <c:pt idx="246">
                  <c:v>77.873683856039904</c:v>
                </c:pt>
                <c:pt idx="247">
                  <c:v>137.02762674240111</c:v>
                </c:pt>
                <c:pt idx="248">
                  <c:v>114.20703788882454</c:v>
                </c:pt>
                <c:pt idx="249">
                  <c:v>96.464671350255458</c:v>
                </c:pt>
                <c:pt idx="250">
                  <c:v>121.83210826170233</c:v>
                </c:pt>
                <c:pt idx="251">
                  <c:v>120.97387158016716</c:v>
                </c:pt>
                <c:pt idx="252">
                  <c:v>100.92892198956278</c:v>
                </c:pt>
                <c:pt idx="253">
                  <c:v>91.133407617698722</c:v>
                </c:pt>
                <c:pt idx="254">
                  <c:v>107.37092310101062</c:v>
                </c:pt>
                <c:pt idx="255">
                  <c:v>122.67261603912959</c:v>
                </c:pt>
                <c:pt idx="256">
                  <c:v>121.0516070244099</c:v>
                </c:pt>
                <c:pt idx="257">
                  <c:v>96.78876343137739</c:v>
                </c:pt>
                <c:pt idx="258">
                  <c:v>221.47389410393649</c:v>
                </c:pt>
                <c:pt idx="259">
                  <c:v>55.893565108272973</c:v>
                </c:pt>
                <c:pt idx="260">
                  <c:v>48.493862933252032</c:v>
                </c:pt>
                <c:pt idx="261">
                  <c:v>31.569709544639931</c:v>
                </c:pt>
                <c:pt idx="262">
                  <c:v>16.229312077743263</c:v>
                </c:pt>
                <c:pt idx="263">
                  <c:v>12.061050437533895</c:v>
                </c:pt>
                <c:pt idx="264">
                  <c:v>14.943840597313546</c:v>
                </c:pt>
                <c:pt idx="265">
                  <c:v>19.254346020314227</c:v>
                </c:pt>
                <c:pt idx="266">
                  <c:v>18.442510707447283</c:v>
                </c:pt>
                <c:pt idx="267">
                  <c:v>11.677711020467102</c:v>
                </c:pt>
                <c:pt idx="268">
                  <c:v>17.117969848764968</c:v>
                </c:pt>
                <c:pt idx="269">
                  <c:v>25.110683392872751</c:v>
                </c:pt>
                <c:pt idx="270">
                  <c:v>43.226032844633849</c:v>
                </c:pt>
                <c:pt idx="271">
                  <c:v>71.641396477508252</c:v>
                </c:pt>
                <c:pt idx="272">
                  <c:v>76.16053208206462</c:v>
                </c:pt>
                <c:pt idx="273">
                  <c:v>80.815717239433354</c:v>
                </c:pt>
                <c:pt idx="274">
                  <c:v>75.255187433377714</c:v>
                </c:pt>
                <c:pt idx="275">
                  <c:v>74.560298285756673</c:v>
                </c:pt>
                <c:pt idx="276">
                  <c:v>68.028284327416102</c:v>
                </c:pt>
                <c:pt idx="277">
                  <c:v>64.882384059648047</c:v>
                </c:pt>
                <c:pt idx="278">
                  <c:v>101.80976960559801</c:v>
                </c:pt>
                <c:pt idx="279">
                  <c:v>110.92063478774071</c:v>
                </c:pt>
                <c:pt idx="280">
                  <c:v>175.2779922512168</c:v>
                </c:pt>
                <c:pt idx="281">
                  <c:v>162.90593972005243</c:v>
                </c:pt>
                <c:pt idx="282">
                  <c:v>217.42430468031441</c:v>
                </c:pt>
                <c:pt idx="283">
                  <c:v>127.94016722979981</c:v>
                </c:pt>
                <c:pt idx="284">
                  <c:v>129.87631180944612</c:v>
                </c:pt>
                <c:pt idx="285">
                  <c:v>103.28062027151176</c:v>
                </c:pt>
                <c:pt idx="286">
                  <c:v>74.834229218667204</c:v>
                </c:pt>
                <c:pt idx="287">
                  <c:v>50.888837755940621</c:v>
                </c:pt>
                <c:pt idx="288">
                  <c:v>40.778826944037583</c:v>
                </c:pt>
                <c:pt idx="289">
                  <c:v>30.051691167361362</c:v>
                </c:pt>
                <c:pt idx="290">
                  <c:v>56.667018872411568</c:v>
                </c:pt>
                <c:pt idx="291">
                  <c:v>69.057780386905094</c:v>
                </c:pt>
                <c:pt idx="292">
                  <c:v>88.965801196889387</c:v>
                </c:pt>
                <c:pt idx="293">
                  <c:v>114.70119255640587</c:v>
                </c:pt>
                <c:pt idx="294">
                  <c:v>113.38123782586464</c:v>
                </c:pt>
                <c:pt idx="295">
                  <c:v>187.40448303176734</c:v>
                </c:pt>
                <c:pt idx="296">
                  <c:v>236.26581747605886</c:v>
                </c:pt>
                <c:pt idx="297">
                  <c:v>207.42985636516536</c:v>
                </c:pt>
                <c:pt idx="298">
                  <c:v>114.58801988844233</c:v>
                </c:pt>
                <c:pt idx="299">
                  <c:v>101.1306332123427</c:v>
                </c:pt>
                <c:pt idx="300">
                  <c:v>115.80554602437353</c:v>
                </c:pt>
                <c:pt idx="301">
                  <c:v>130.47523915401479</c:v>
                </c:pt>
                <c:pt idx="302">
                  <c:v>170.4680540043139</c:v>
                </c:pt>
                <c:pt idx="303">
                  <c:v>275.43404816180202</c:v>
                </c:pt>
                <c:pt idx="304">
                  <c:v>400.14303057495744</c:v>
                </c:pt>
                <c:pt idx="305">
                  <c:v>492.86422913891363</c:v>
                </c:pt>
                <c:pt idx="306">
                  <c:v>596.89653417191164</c:v>
                </c:pt>
                <c:pt idx="307">
                  <c:v>403.99232132671557</c:v>
                </c:pt>
                <c:pt idx="308">
                  <c:v>238.33998948176111</c:v>
                </c:pt>
                <c:pt idx="309">
                  <c:v>322.21962546973066</c:v>
                </c:pt>
                <c:pt idx="310">
                  <c:v>207.97243380443842</c:v>
                </c:pt>
                <c:pt idx="311">
                  <c:v>125.27733641870464</c:v>
                </c:pt>
                <c:pt idx="312">
                  <c:v>75.05475497148224</c:v>
                </c:pt>
                <c:pt idx="313">
                  <c:v>47.523946014510422</c:v>
                </c:pt>
                <c:pt idx="314">
                  <c:v>53.746883872180469</c:v>
                </c:pt>
                <c:pt idx="315">
                  <c:v>47.915608868226023</c:v>
                </c:pt>
                <c:pt idx="316">
                  <c:v>65.854121508368166</c:v>
                </c:pt>
                <c:pt idx="317">
                  <c:v>62.863584033958666</c:v>
                </c:pt>
                <c:pt idx="318">
                  <c:v>128.6920683770287</c:v>
                </c:pt>
                <c:pt idx="319">
                  <c:v>105.53629250022931</c:v>
                </c:pt>
                <c:pt idx="320">
                  <c:v>178.13781713101133</c:v>
                </c:pt>
                <c:pt idx="321">
                  <c:v>229.50549394872482</c:v>
                </c:pt>
                <c:pt idx="322">
                  <c:v>61.950062069090244</c:v>
                </c:pt>
                <c:pt idx="323">
                  <c:v>63.763965048911004</c:v>
                </c:pt>
                <c:pt idx="324">
                  <c:v>72.018683605232781</c:v>
                </c:pt>
                <c:pt idx="325">
                  <c:v>75.037702609653664</c:v>
                </c:pt>
                <c:pt idx="326">
                  <c:v>86.449842347621015</c:v>
                </c:pt>
                <c:pt idx="327">
                  <c:v>72.927839707290346</c:v>
                </c:pt>
                <c:pt idx="328">
                  <c:v>173.61742957953297</c:v>
                </c:pt>
                <c:pt idx="329">
                  <c:v>135.09093284139428</c:v>
                </c:pt>
                <c:pt idx="330">
                  <c:v>112.5879081016006</c:v>
                </c:pt>
                <c:pt idx="331">
                  <c:v>98.861545433518444</c:v>
                </c:pt>
                <c:pt idx="332">
                  <c:v>95.192825672709532</c:v>
                </c:pt>
                <c:pt idx="333">
                  <c:v>70.596055808399541</c:v>
                </c:pt>
                <c:pt idx="334">
                  <c:v>58.59902734952113</c:v>
                </c:pt>
                <c:pt idx="335">
                  <c:v>56.700630405374518</c:v>
                </c:pt>
                <c:pt idx="336">
                  <c:v>47.966141876882212</c:v>
                </c:pt>
                <c:pt idx="337">
                  <c:v>43.441548540552979</c:v>
                </c:pt>
                <c:pt idx="338">
                  <c:v>33.452955092151441</c:v>
                </c:pt>
                <c:pt idx="339">
                  <c:v>34.640122105547405</c:v>
                </c:pt>
                <c:pt idx="340">
                  <c:v>28.150764120756897</c:v>
                </c:pt>
                <c:pt idx="341">
                  <c:v>32.611729066510655</c:v>
                </c:pt>
                <c:pt idx="342">
                  <c:v>33.121461242760333</c:v>
                </c:pt>
                <c:pt idx="343">
                  <c:v>27.395573818556677</c:v>
                </c:pt>
                <c:pt idx="344">
                  <c:v>32.317280251197545</c:v>
                </c:pt>
                <c:pt idx="345">
                  <c:v>49.175383535136412</c:v>
                </c:pt>
                <c:pt idx="346">
                  <c:v>49.40176392195545</c:v>
                </c:pt>
                <c:pt idx="347">
                  <c:v>56.518908864623292</c:v>
                </c:pt>
                <c:pt idx="348">
                  <c:v>67.502352451756508</c:v>
                </c:pt>
                <c:pt idx="349">
                  <c:v>53.224386633766088</c:v>
                </c:pt>
                <c:pt idx="350">
                  <c:v>50.169823158652001</c:v>
                </c:pt>
                <c:pt idx="351">
                  <c:v>69.726123410899078</c:v>
                </c:pt>
                <c:pt idx="352">
                  <c:v>107.30013517448981</c:v>
                </c:pt>
                <c:pt idx="353">
                  <c:v>83.132696873310451</c:v>
                </c:pt>
                <c:pt idx="354">
                  <c:v>51.171187498761306</c:v>
                </c:pt>
                <c:pt idx="355">
                  <c:v>39.974036581795723</c:v>
                </c:pt>
                <c:pt idx="356">
                  <c:v>37.15063521818572</c:v>
                </c:pt>
                <c:pt idx="357">
                  <c:v>33.402427264909413</c:v>
                </c:pt>
                <c:pt idx="358">
                  <c:v>29.708466819811278</c:v>
                </c:pt>
                <c:pt idx="359">
                  <c:v>19.012823431108423</c:v>
                </c:pt>
                <c:pt idx="360">
                  <c:v>15.314616215390645</c:v>
                </c:pt>
                <c:pt idx="361">
                  <c:v>16.991129363430414</c:v>
                </c:pt>
                <c:pt idx="362">
                  <c:v>16.801968740020104</c:v>
                </c:pt>
                <c:pt idx="363">
                  <c:v>19.824141067263792</c:v>
                </c:pt>
                <c:pt idx="364">
                  <c:v>32.364676744940276</c:v>
                </c:pt>
                <c:pt idx="365">
                  <c:v>43.117749571755049</c:v>
                </c:pt>
                <c:pt idx="366">
                  <c:v>64.570794760873369</c:v>
                </c:pt>
                <c:pt idx="367">
                  <c:v>75.500039430495775</c:v>
                </c:pt>
                <c:pt idx="368">
                  <c:v>106.07529110383251</c:v>
                </c:pt>
                <c:pt idx="369">
                  <c:v>103.03616917549657</c:v>
                </c:pt>
                <c:pt idx="370">
                  <c:v>91.978553758178435</c:v>
                </c:pt>
                <c:pt idx="371">
                  <c:v>96.897208519342428</c:v>
                </c:pt>
                <c:pt idx="372">
                  <c:v>96.420342930053991</c:v>
                </c:pt>
                <c:pt idx="373">
                  <c:v>97.594937940375544</c:v>
                </c:pt>
                <c:pt idx="374">
                  <c:v>112.68205596006956</c:v>
                </c:pt>
                <c:pt idx="375">
                  <c:v>120.30290511126583</c:v>
                </c:pt>
                <c:pt idx="376">
                  <c:v>165.05495859525112</c:v>
                </c:pt>
                <c:pt idx="377">
                  <c:v>149.22800470619052</c:v>
                </c:pt>
                <c:pt idx="378">
                  <c:v>154.32791878005492</c:v>
                </c:pt>
                <c:pt idx="379">
                  <c:v>116.9064614506628</c:v>
                </c:pt>
                <c:pt idx="380">
                  <c:v>99.248937376462209</c:v>
                </c:pt>
                <c:pt idx="381">
                  <c:v>99.965895882772983</c:v>
                </c:pt>
                <c:pt idx="382">
                  <c:v>96.456356854986552</c:v>
                </c:pt>
                <c:pt idx="383">
                  <c:v>96.385606232735768</c:v>
                </c:pt>
                <c:pt idx="384">
                  <c:v>102.2328271426331</c:v>
                </c:pt>
                <c:pt idx="385">
                  <c:v>106.32657340433806</c:v>
                </c:pt>
                <c:pt idx="386">
                  <c:v>129.17821741405882</c:v>
                </c:pt>
                <c:pt idx="387">
                  <c:v>162.74561679739918</c:v>
                </c:pt>
                <c:pt idx="388">
                  <c:v>139.96564099226512</c:v>
                </c:pt>
                <c:pt idx="389">
                  <c:v>180.71951849051703</c:v>
                </c:pt>
                <c:pt idx="390">
                  <c:v>196.64392629166167</c:v>
                </c:pt>
                <c:pt idx="391">
                  <c:v>236.81072420834431</c:v>
                </c:pt>
                <c:pt idx="392">
                  <c:v>239.08818263860107</c:v>
                </c:pt>
                <c:pt idx="393">
                  <c:v>212.86756132391071</c:v>
                </c:pt>
                <c:pt idx="394">
                  <c:v>183.58005791073899</c:v>
                </c:pt>
                <c:pt idx="395">
                  <c:v>179.40417726310577</c:v>
                </c:pt>
                <c:pt idx="396">
                  <c:v>193.32486118795276</c:v>
                </c:pt>
                <c:pt idx="397">
                  <c:v>166.31098939285098</c:v>
                </c:pt>
                <c:pt idx="398">
                  <c:v>166.9090752022594</c:v>
                </c:pt>
                <c:pt idx="399">
                  <c:v>216.41008346886107</c:v>
                </c:pt>
                <c:pt idx="400">
                  <c:v>228.98439997844869</c:v>
                </c:pt>
                <c:pt idx="401">
                  <c:v>207.75068344424545</c:v>
                </c:pt>
                <c:pt idx="402">
                  <c:v>192.76707600921208</c:v>
                </c:pt>
                <c:pt idx="403">
                  <c:v>138.78069859430263</c:v>
                </c:pt>
                <c:pt idx="404">
                  <c:v>134.76359024124741</c:v>
                </c:pt>
                <c:pt idx="405">
                  <c:v>130.65808066900212</c:v>
                </c:pt>
                <c:pt idx="406">
                  <c:v>137.34883811756853</c:v>
                </c:pt>
                <c:pt idx="407">
                  <c:v>118.92311331269678</c:v>
                </c:pt>
                <c:pt idx="408">
                  <c:v>66.071408810905581</c:v>
                </c:pt>
                <c:pt idx="409">
                  <c:v>59.0589708766501</c:v>
                </c:pt>
                <c:pt idx="410">
                  <c:v>51.785403906079253</c:v>
                </c:pt>
                <c:pt idx="411">
                  <c:v>41.194023967200266</c:v>
                </c:pt>
                <c:pt idx="412">
                  <c:v>33.29434231054956</c:v>
                </c:pt>
                <c:pt idx="413">
                  <c:v>52.525615700451944</c:v>
                </c:pt>
                <c:pt idx="414">
                  <c:v>65.080007320843961</c:v>
                </c:pt>
                <c:pt idx="415">
                  <c:v>89.560779809050658</c:v>
                </c:pt>
                <c:pt idx="416">
                  <c:v>94.488158513426455</c:v>
                </c:pt>
                <c:pt idx="417">
                  <c:v>81.360406326209286</c:v>
                </c:pt>
                <c:pt idx="418">
                  <c:v>85.180504200248208</c:v>
                </c:pt>
                <c:pt idx="419">
                  <c:v>86.22145040164007</c:v>
                </c:pt>
                <c:pt idx="420">
                  <c:v>107.10764814791783</c:v>
                </c:pt>
                <c:pt idx="421">
                  <c:v>127.63065242282451</c:v>
                </c:pt>
                <c:pt idx="422">
                  <c:v>168.64746069472369</c:v>
                </c:pt>
                <c:pt idx="423">
                  <c:v>126.50166815015092</c:v>
                </c:pt>
                <c:pt idx="424">
                  <c:v>188.56064458127676</c:v>
                </c:pt>
                <c:pt idx="425">
                  <c:v>217.99338619198252</c:v>
                </c:pt>
                <c:pt idx="426">
                  <c:v>232.36533237010468</c:v>
                </c:pt>
                <c:pt idx="427">
                  <c:v>143.70175845058631</c:v>
                </c:pt>
                <c:pt idx="428">
                  <c:v>164.50759199124326</c:v>
                </c:pt>
                <c:pt idx="429">
                  <c:v>155.72226882868054</c:v>
                </c:pt>
                <c:pt idx="430">
                  <c:v>136.77626787451061</c:v>
                </c:pt>
                <c:pt idx="431">
                  <c:v>126.18725916025426</c:v>
                </c:pt>
                <c:pt idx="432">
                  <c:v>107.2560638391242</c:v>
                </c:pt>
                <c:pt idx="433">
                  <c:v>52.911358340117978</c:v>
                </c:pt>
                <c:pt idx="434">
                  <c:v>45.845412039850906</c:v>
                </c:pt>
                <c:pt idx="435">
                  <c:v>44.8933565024548</c:v>
                </c:pt>
                <c:pt idx="436">
                  <c:v>51.66612943498955</c:v>
                </c:pt>
                <c:pt idx="437">
                  <c:v>90.628061200644296</c:v>
                </c:pt>
                <c:pt idx="438">
                  <c:v>132.18353491824288</c:v>
                </c:pt>
                <c:pt idx="439">
                  <c:v>164.74171996911633</c:v>
                </c:pt>
                <c:pt idx="440">
                  <c:v>193.56542552467428</c:v>
                </c:pt>
                <c:pt idx="441">
                  <c:v>123.74974775514987</c:v>
                </c:pt>
                <c:pt idx="442">
                  <c:v>87.734947649614327</c:v>
                </c:pt>
                <c:pt idx="443">
                  <c:v>80.709321627373583</c:v>
                </c:pt>
                <c:pt idx="444">
                  <c:v>89.53459197013828</c:v>
                </c:pt>
                <c:pt idx="445">
                  <c:v>76.840062424190052</c:v>
                </c:pt>
                <c:pt idx="446">
                  <c:v>77.163227421022214</c:v>
                </c:pt>
                <c:pt idx="447">
                  <c:v>83.930172923587889</c:v>
                </c:pt>
                <c:pt idx="448">
                  <c:v>82.901776913910737</c:v>
                </c:pt>
                <c:pt idx="449">
                  <c:v>69.354827417822747</c:v>
                </c:pt>
                <c:pt idx="450">
                  <c:v>52.737459208979352</c:v>
                </c:pt>
                <c:pt idx="451">
                  <c:v>51.748247669179264</c:v>
                </c:pt>
                <c:pt idx="452">
                  <c:v>32.22681085560491</c:v>
                </c:pt>
                <c:pt idx="453">
                  <c:v>28.171530506105476</c:v>
                </c:pt>
                <c:pt idx="454">
                  <c:v>24.333992547782774</c:v>
                </c:pt>
                <c:pt idx="455">
                  <c:v>31.379730524695468</c:v>
                </c:pt>
                <c:pt idx="456">
                  <c:v>31.704672531336154</c:v>
                </c:pt>
                <c:pt idx="457">
                  <c:v>20.909396238344719</c:v>
                </c:pt>
                <c:pt idx="458">
                  <c:v>23.098120606675547</c:v>
                </c:pt>
                <c:pt idx="459">
                  <c:v>27.165053390876235</c:v>
                </c:pt>
                <c:pt idx="460">
                  <c:v>26.776980370347268</c:v>
                </c:pt>
                <c:pt idx="461">
                  <c:v>41.472788544086782</c:v>
                </c:pt>
                <c:pt idx="462">
                  <c:v>61.875502576092138</c:v>
                </c:pt>
                <c:pt idx="463">
                  <c:v>94.278593282402213</c:v>
                </c:pt>
                <c:pt idx="464">
                  <c:v>94.317246354323473</c:v>
                </c:pt>
                <c:pt idx="465">
                  <c:v>95.822057561694564</c:v>
                </c:pt>
                <c:pt idx="466">
                  <c:v>93.022996232431424</c:v>
                </c:pt>
                <c:pt idx="467">
                  <c:v>96.28275331884592</c:v>
                </c:pt>
                <c:pt idx="468">
                  <c:v>111.89267518128398</c:v>
                </c:pt>
                <c:pt idx="469">
                  <c:v>121.65419589030382</c:v>
                </c:pt>
                <c:pt idx="470">
                  <c:v>98.523306164224906</c:v>
                </c:pt>
                <c:pt idx="471">
                  <c:v>83.526267214920011</c:v>
                </c:pt>
                <c:pt idx="472">
                  <c:v>96.811317688657013</c:v>
                </c:pt>
                <c:pt idx="473">
                  <c:v>83.986635259022492</c:v>
                </c:pt>
                <c:pt idx="474">
                  <c:v>77.278744449276232</c:v>
                </c:pt>
                <c:pt idx="475">
                  <c:v>55.489804036381919</c:v>
                </c:pt>
                <c:pt idx="476">
                  <c:v>46.783804002401176</c:v>
                </c:pt>
                <c:pt idx="477">
                  <c:v>42.506712337346038</c:v>
                </c:pt>
                <c:pt idx="478">
                  <c:v>39.490375277713497</c:v>
                </c:pt>
                <c:pt idx="479">
                  <c:v>25.216886331619683</c:v>
                </c:pt>
                <c:pt idx="480">
                  <c:v>24.628970929743438</c:v>
                </c:pt>
                <c:pt idx="481">
                  <c:v>32.814347585512671</c:v>
                </c:pt>
                <c:pt idx="482">
                  <c:v>18.774902915242997</c:v>
                </c:pt>
                <c:pt idx="483">
                  <c:v>9.5236095241543932</c:v>
                </c:pt>
                <c:pt idx="484">
                  <c:v>7.8826161425192884</c:v>
                </c:pt>
                <c:pt idx="485">
                  <c:v>9.1200652793532306</c:v>
                </c:pt>
                <c:pt idx="486">
                  <c:v>15.142788754974587</c:v>
                </c:pt>
                <c:pt idx="487">
                  <c:v>18.305851963672172</c:v>
                </c:pt>
                <c:pt idx="488">
                  <c:v>25.569684402386237</c:v>
                </c:pt>
                <c:pt idx="489">
                  <c:v>37.758898768274136</c:v>
                </c:pt>
                <c:pt idx="490">
                  <c:v>39.155416818145014</c:v>
                </c:pt>
                <c:pt idx="491">
                  <c:v>35.819955393663847</c:v>
                </c:pt>
                <c:pt idx="492">
                  <c:v>43.217219235156456</c:v>
                </c:pt>
                <c:pt idx="493">
                  <c:v>29.980615686435808</c:v>
                </c:pt>
                <c:pt idx="494">
                  <c:v>31.803495199758103</c:v>
                </c:pt>
                <c:pt idx="495">
                  <c:v>31.874502471602515</c:v>
                </c:pt>
                <c:pt idx="496">
                  <c:v>23.545721173891387</c:v>
                </c:pt>
                <c:pt idx="497">
                  <c:v>30.397914853790006</c:v>
                </c:pt>
                <c:pt idx="498">
                  <c:v>34.717543997637655</c:v>
                </c:pt>
                <c:pt idx="499">
                  <c:v>26.518319137298093</c:v>
                </c:pt>
                <c:pt idx="500">
                  <c:v>15.469163376702278</c:v>
                </c:pt>
                <c:pt idx="501">
                  <c:v>13.917020848431619</c:v>
                </c:pt>
                <c:pt idx="502">
                  <c:v>14.563373124652545</c:v>
                </c:pt>
                <c:pt idx="503">
                  <c:v>7.0786086854199182</c:v>
                </c:pt>
                <c:pt idx="504">
                  <c:v>7.9168792162824984</c:v>
                </c:pt>
                <c:pt idx="505">
                  <c:v>9.767793742351742</c:v>
                </c:pt>
                <c:pt idx="506">
                  <c:v>12.099785001485804</c:v>
                </c:pt>
                <c:pt idx="507">
                  <c:v>14.011112311888464</c:v>
                </c:pt>
                <c:pt idx="508">
                  <c:v>10.178286999080287</c:v>
                </c:pt>
                <c:pt idx="509">
                  <c:v>7.9312556396565626</c:v>
                </c:pt>
                <c:pt idx="510">
                  <c:v>7.6748881542385403</c:v>
                </c:pt>
                <c:pt idx="511">
                  <c:v>7.794015832917748</c:v>
                </c:pt>
                <c:pt idx="512">
                  <c:v>8.6456433294914756</c:v>
                </c:pt>
                <c:pt idx="513">
                  <c:v>11.314868249094499</c:v>
                </c:pt>
                <c:pt idx="514">
                  <c:v>11.106207099185566</c:v>
                </c:pt>
                <c:pt idx="515">
                  <c:v>18.134979202288221</c:v>
                </c:pt>
                <c:pt idx="516">
                  <c:v>20.579106294872211</c:v>
                </c:pt>
                <c:pt idx="517">
                  <c:v>27.548406392435613</c:v>
                </c:pt>
                <c:pt idx="518">
                  <c:v>38.101054477522723</c:v>
                </c:pt>
                <c:pt idx="519">
                  <c:v>41.93606703088485</c:v>
                </c:pt>
                <c:pt idx="520">
                  <c:v>48.257056566305195</c:v>
                </c:pt>
                <c:pt idx="521">
                  <c:v>54.122805873338706</c:v>
                </c:pt>
                <c:pt idx="522">
                  <c:v>53.869578083738681</c:v>
                </c:pt>
                <c:pt idx="523">
                  <c:v>51.120059015581575</c:v>
                </c:pt>
                <c:pt idx="524">
                  <c:v>46.229645441302942</c:v>
                </c:pt>
                <c:pt idx="525">
                  <c:v>33.649800836922708</c:v>
                </c:pt>
                <c:pt idx="526">
                  <c:v>25.679206045609373</c:v>
                </c:pt>
                <c:pt idx="527">
                  <c:v>25.184767090909723</c:v>
                </c:pt>
                <c:pt idx="528">
                  <c:v>24.349386277538592</c:v>
                </c:pt>
                <c:pt idx="529">
                  <c:v>27.931000685989314</c:v>
                </c:pt>
                <c:pt idx="530">
                  <c:v>21.900171368349067</c:v>
                </c:pt>
                <c:pt idx="531">
                  <c:v>26.271861942690947</c:v>
                </c:pt>
                <c:pt idx="532">
                  <c:v>40.834987414756988</c:v>
                </c:pt>
                <c:pt idx="533">
                  <c:v>84.112653349008625</c:v>
                </c:pt>
                <c:pt idx="534">
                  <c:v>121.91570775829338</c:v>
                </c:pt>
                <c:pt idx="535">
                  <c:v>162.77204499792487</c:v>
                </c:pt>
                <c:pt idx="536">
                  <c:v>143.66052674913936</c:v>
                </c:pt>
                <c:pt idx="537">
                  <c:v>156.60104357347336</c:v>
                </c:pt>
                <c:pt idx="538">
                  <c:v>134.33623192447254</c:v>
                </c:pt>
                <c:pt idx="539">
                  <c:v>73.054649330835886</c:v>
                </c:pt>
                <c:pt idx="540">
                  <c:v>80.61215216375173</c:v>
                </c:pt>
                <c:pt idx="541">
                  <c:v>83.018131427236028</c:v>
                </c:pt>
                <c:pt idx="542">
                  <c:v>89.913881979595473</c:v>
                </c:pt>
                <c:pt idx="543">
                  <c:v>115.55805625451273</c:v>
                </c:pt>
                <c:pt idx="544">
                  <c:v>155.01232760613024</c:v>
                </c:pt>
                <c:pt idx="545">
                  <c:v>129.69242061812011</c:v>
                </c:pt>
                <c:pt idx="546">
                  <c:v>127.78955138034745</c:v>
                </c:pt>
                <c:pt idx="547">
                  <c:v>109.17927381309917</c:v>
                </c:pt>
                <c:pt idx="548">
                  <c:v>105.18550158577533</c:v>
                </c:pt>
                <c:pt idx="549">
                  <c:v>88.524122441045236</c:v>
                </c:pt>
                <c:pt idx="550">
                  <c:v>69.739458129160823</c:v>
                </c:pt>
                <c:pt idx="551">
                  <c:v>57.502391970477269</c:v>
                </c:pt>
                <c:pt idx="552">
                  <c:v>58.442976127057129</c:v>
                </c:pt>
                <c:pt idx="553">
                  <c:v>55.27357228344264</c:v>
                </c:pt>
                <c:pt idx="554">
                  <c:v>55.918828688382327</c:v>
                </c:pt>
                <c:pt idx="555">
                  <c:v>62.189377544254889</c:v>
                </c:pt>
                <c:pt idx="556">
                  <c:v>93.846177769757347</c:v>
                </c:pt>
                <c:pt idx="557">
                  <c:v>161.72485809211807</c:v>
                </c:pt>
                <c:pt idx="558">
                  <c:v>101.57988813281369</c:v>
                </c:pt>
                <c:pt idx="559">
                  <c:v>94.230581174098035</c:v>
                </c:pt>
                <c:pt idx="560">
                  <c:v>103.75484813362225</c:v>
                </c:pt>
                <c:pt idx="561">
                  <c:v>103.94265604592641</c:v>
                </c:pt>
                <c:pt idx="562">
                  <c:v>83.022337148092291</c:v>
                </c:pt>
                <c:pt idx="563">
                  <c:v>72.652864743979919</c:v>
                </c:pt>
                <c:pt idx="564">
                  <c:v>147.15665115649315</c:v>
                </c:pt>
                <c:pt idx="565">
                  <c:v>148.22465467413534</c:v>
                </c:pt>
                <c:pt idx="566">
                  <c:v>162.59882408434481</c:v>
                </c:pt>
                <c:pt idx="567">
                  <c:v>150.36894335290495</c:v>
                </c:pt>
                <c:pt idx="568">
                  <c:v>146.35612851009864</c:v>
                </c:pt>
                <c:pt idx="569">
                  <c:v>160.40635271181617</c:v>
                </c:pt>
                <c:pt idx="570">
                  <c:v>121.75970301331787</c:v>
                </c:pt>
                <c:pt idx="571">
                  <c:v>75.28663746326103</c:v>
                </c:pt>
                <c:pt idx="572">
                  <c:v>68.535501886318215</c:v>
                </c:pt>
                <c:pt idx="573">
                  <c:v>112.91357157031901</c:v>
                </c:pt>
                <c:pt idx="574">
                  <c:v>104.4020340503767</c:v>
                </c:pt>
                <c:pt idx="575">
                  <c:v>133.34345270825827</c:v>
                </c:pt>
                <c:pt idx="576">
                  <c:v>89.394526540510569</c:v>
                </c:pt>
                <c:pt idx="577">
                  <c:v>51.176081186798378</c:v>
                </c:pt>
                <c:pt idx="578">
                  <c:v>29.424435297134281</c:v>
                </c:pt>
                <c:pt idx="579">
                  <c:v>30.073404935724088</c:v>
                </c:pt>
                <c:pt idx="580">
                  <c:v>28.515589378298383</c:v>
                </c:pt>
                <c:pt idx="581">
                  <c:v>44.32031687310959</c:v>
                </c:pt>
                <c:pt idx="582">
                  <c:v>73.24442724849682</c:v>
                </c:pt>
                <c:pt idx="583">
                  <c:v>102.91770140570367</c:v>
                </c:pt>
                <c:pt idx="584">
                  <c:v>108.0641407128868</c:v>
                </c:pt>
                <c:pt idx="585">
                  <c:v>105.57478831311983</c:v>
                </c:pt>
                <c:pt idx="586">
                  <c:v>103.61348515967846</c:v>
                </c:pt>
                <c:pt idx="587">
                  <c:v>89.32998902590974</c:v>
                </c:pt>
                <c:pt idx="588">
                  <c:v>74.635071445237315</c:v>
                </c:pt>
                <c:pt idx="589">
                  <c:v>70.254072469049262</c:v>
                </c:pt>
                <c:pt idx="590">
                  <c:v>74.0051505582055</c:v>
                </c:pt>
                <c:pt idx="591">
                  <c:v>53.575058466658618</c:v>
                </c:pt>
                <c:pt idx="592">
                  <c:v>57.653096518081249</c:v>
                </c:pt>
                <c:pt idx="593">
                  <c:v>42.548166503683973</c:v>
                </c:pt>
                <c:pt idx="594">
                  <c:v>42.163010707129466</c:v>
                </c:pt>
                <c:pt idx="595">
                  <c:v>27.991409619227504</c:v>
                </c:pt>
                <c:pt idx="596">
                  <c:v>16.43923397304005</c:v>
                </c:pt>
                <c:pt idx="597">
                  <c:v>16.060621552162946</c:v>
                </c:pt>
                <c:pt idx="598">
                  <c:v>10.775073751989845</c:v>
                </c:pt>
                <c:pt idx="599">
                  <c:v>10.138522691804125</c:v>
                </c:pt>
                <c:pt idx="600">
                  <c:v>9.1254274266036113</c:v>
                </c:pt>
                <c:pt idx="601">
                  <c:v>8.1954852795714555</c:v>
                </c:pt>
                <c:pt idx="602">
                  <c:v>15.594134934279714</c:v>
                </c:pt>
                <c:pt idx="603">
                  <c:v>26.299831293872877</c:v>
                </c:pt>
                <c:pt idx="604">
                  <c:v>34.984353593497111</c:v>
                </c:pt>
                <c:pt idx="605">
                  <c:v>40.133307256849413</c:v>
                </c:pt>
                <c:pt idx="606">
                  <c:v>67.552532463223926</c:v>
                </c:pt>
                <c:pt idx="607">
                  <c:v>116.3417584725688</c:v>
                </c:pt>
                <c:pt idx="608">
                  <c:v>122.91572732534044</c:v>
                </c:pt>
                <c:pt idx="609">
                  <c:v>99.868418404792976</c:v>
                </c:pt>
                <c:pt idx="610">
                  <c:v>59.559202124554851</c:v>
                </c:pt>
                <c:pt idx="611">
                  <c:v>72.896679182461554</c:v>
                </c:pt>
                <c:pt idx="612">
                  <c:v>57.668759397067753</c:v>
                </c:pt>
                <c:pt idx="613">
                  <c:v>66.484094320005767</c:v>
                </c:pt>
                <c:pt idx="614">
                  <c:v>77.842784426733573</c:v>
                </c:pt>
                <c:pt idx="615">
                  <c:v>68.201401168880679</c:v>
                </c:pt>
                <c:pt idx="616">
                  <c:v>98.717171881335759</c:v>
                </c:pt>
                <c:pt idx="617">
                  <c:v>114.10488234683487</c:v>
                </c:pt>
                <c:pt idx="618">
                  <c:v>88.619394112973126</c:v>
                </c:pt>
                <c:pt idx="619">
                  <c:v>71.586335359332551</c:v>
                </c:pt>
                <c:pt idx="620">
                  <c:v>67.241442338242408</c:v>
                </c:pt>
                <c:pt idx="621">
                  <c:v>70.176939655418934</c:v>
                </c:pt>
                <c:pt idx="622">
                  <c:v>49.666283645418787</c:v>
                </c:pt>
                <c:pt idx="623">
                  <c:v>36.048142217517061</c:v>
                </c:pt>
                <c:pt idx="624">
                  <c:v>29.873490507767883</c:v>
                </c:pt>
                <c:pt idx="625">
                  <c:v>23.834090956056812</c:v>
                </c:pt>
                <c:pt idx="626">
                  <c:v>24.90787457011016</c:v>
                </c:pt>
                <c:pt idx="627">
                  <c:v>28.853583823544653</c:v>
                </c:pt>
                <c:pt idx="628">
                  <c:v>43.193352277358116</c:v>
                </c:pt>
                <c:pt idx="629">
                  <c:v>71.863640515084541</c:v>
                </c:pt>
                <c:pt idx="630">
                  <c:v>128.81702529957514</c:v>
                </c:pt>
                <c:pt idx="631">
                  <c:v>198.6331891866391</c:v>
                </c:pt>
                <c:pt idx="632">
                  <c:v>176.70335293836277</c:v>
                </c:pt>
                <c:pt idx="633">
                  <c:v>173.41575596454834</c:v>
                </c:pt>
                <c:pt idx="634">
                  <c:v>158.97234361294954</c:v>
                </c:pt>
                <c:pt idx="635">
                  <c:v>107.06990275669608</c:v>
                </c:pt>
                <c:pt idx="636">
                  <c:v>104.68487268703913</c:v>
                </c:pt>
                <c:pt idx="637">
                  <c:v>75.401895306672728</c:v>
                </c:pt>
                <c:pt idx="638">
                  <c:v>87.686424486795929</c:v>
                </c:pt>
                <c:pt idx="639">
                  <c:v>79.172772397082085</c:v>
                </c:pt>
                <c:pt idx="640">
                  <c:v>84.532597046416868</c:v>
                </c:pt>
                <c:pt idx="641">
                  <c:v>139.3239450823832</c:v>
                </c:pt>
                <c:pt idx="642">
                  <c:v>127.2281703524763</c:v>
                </c:pt>
                <c:pt idx="643">
                  <c:v>73.887520303218793</c:v>
                </c:pt>
                <c:pt idx="644">
                  <c:v>69.53926520870651</c:v>
                </c:pt>
                <c:pt idx="645">
                  <c:v>67.251112936840556</c:v>
                </c:pt>
                <c:pt idx="646">
                  <c:v>61.264268794435282</c:v>
                </c:pt>
                <c:pt idx="647">
                  <c:v>42.725392944028407</c:v>
                </c:pt>
                <c:pt idx="648">
                  <c:v>46.99342655726403</c:v>
                </c:pt>
                <c:pt idx="649">
                  <c:v>55.257474868314581</c:v>
                </c:pt>
                <c:pt idx="650">
                  <c:v>67.193823481367929</c:v>
                </c:pt>
                <c:pt idx="651">
                  <c:v>50.221657771380606</c:v>
                </c:pt>
                <c:pt idx="652">
                  <c:v>40.077249336510114</c:v>
                </c:pt>
                <c:pt idx="653">
                  <c:v>31.552952248327774</c:v>
                </c:pt>
                <c:pt idx="654">
                  <c:v>35.642727234680436</c:v>
                </c:pt>
                <c:pt idx="655">
                  <c:v>63.850844323851241</c:v>
                </c:pt>
                <c:pt idx="656">
                  <c:v>99.43152776037283</c:v>
                </c:pt>
                <c:pt idx="657">
                  <c:v>82.280472765687961</c:v>
                </c:pt>
                <c:pt idx="658">
                  <c:v>115.06884259671146</c:v>
                </c:pt>
                <c:pt idx="659">
                  <c:v>95.532865543772118</c:v>
                </c:pt>
                <c:pt idx="660">
                  <c:v>104.43062117622111</c:v>
                </c:pt>
                <c:pt idx="661">
                  <c:v>104.81553143071052</c:v>
                </c:pt>
                <c:pt idx="662">
                  <c:v>78.681759645004419</c:v>
                </c:pt>
                <c:pt idx="663">
                  <c:v>104.5622908000181</c:v>
                </c:pt>
                <c:pt idx="664">
                  <c:v>142.15528603146433</c:v>
                </c:pt>
                <c:pt idx="665">
                  <c:v>191.07928527860886</c:v>
                </c:pt>
                <c:pt idx="666">
                  <c:v>207.28704395923992</c:v>
                </c:pt>
                <c:pt idx="667">
                  <c:v>183.22473266871805</c:v>
                </c:pt>
                <c:pt idx="668">
                  <c:v>209.60212208877459</c:v>
                </c:pt>
                <c:pt idx="669">
                  <c:v>157.53292999901768</c:v>
                </c:pt>
                <c:pt idx="670">
                  <c:v>184.92828707726142</c:v>
                </c:pt>
                <c:pt idx="671">
                  <c:v>115.11427906921573</c:v>
                </c:pt>
                <c:pt idx="672">
                  <c:v>130.0458281608725</c:v>
                </c:pt>
                <c:pt idx="673">
                  <c:v>113.48704762986598</c:v>
                </c:pt>
                <c:pt idx="674">
                  <c:v>52.379405723378106</c:v>
                </c:pt>
                <c:pt idx="675">
                  <c:v>69.600574667402881</c:v>
                </c:pt>
                <c:pt idx="676">
                  <c:v>59.063964367199993</c:v>
                </c:pt>
                <c:pt idx="677">
                  <c:v>72.556003386808101</c:v>
                </c:pt>
                <c:pt idx="678">
                  <c:v>73.007438326392119</c:v>
                </c:pt>
                <c:pt idx="679">
                  <c:v>90.071830712902539</c:v>
                </c:pt>
                <c:pt idx="680">
                  <c:v>127.71772624631292</c:v>
                </c:pt>
                <c:pt idx="681">
                  <c:v>135.61036745129459</c:v>
                </c:pt>
                <c:pt idx="682">
                  <c:v>102.27674580911089</c:v>
                </c:pt>
                <c:pt idx="683">
                  <c:v>97.553260195971063</c:v>
                </c:pt>
                <c:pt idx="684">
                  <c:v>99.220799920409277</c:v>
                </c:pt>
                <c:pt idx="685">
                  <c:v>87.490653869729343</c:v>
                </c:pt>
                <c:pt idx="686">
                  <c:v>62.851974376084556</c:v>
                </c:pt>
                <c:pt idx="687">
                  <c:v>74.342512358299942</c:v>
                </c:pt>
                <c:pt idx="688">
                  <c:v>153.45425504194066</c:v>
                </c:pt>
                <c:pt idx="689">
                  <c:v>122.77636278284794</c:v>
                </c:pt>
                <c:pt idx="690">
                  <c:v>47.59952841002665</c:v>
                </c:pt>
                <c:pt idx="691">
                  <c:v>43.257800295742271</c:v>
                </c:pt>
                <c:pt idx="692">
                  <c:v>29.234130411221578</c:v>
                </c:pt>
                <c:pt idx="693">
                  <c:v>32.936344198647028</c:v>
                </c:pt>
                <c:pt idx="694">
                  <c:v>27.559201103435772</c:v>
                </c:pt>
                <c:pt idx="695">
                  <c:v>23.733245467515452</c:v>
                </c:pt>
                <c:pt idx="696">
                  <c:v>17.663459194299243</c:v>
                </c:pt>
                <c:pt idx="697">
                  <c:v>15.144128132761503</c:v>
                </c:pt>
                <c:pt idx="698">
                  <c:v>16.683362351599186</c:v>
                </c:pt>
                <c:pt idx="699">
                  <c:v>14.290735964277353</c:v>
                </c:pt>
                <c:pt idx="700">
                  <c:v>15.196092033455786</c:v>
                </c:pt>
                <c:pt idx="701">
                  <c:v>28.233879911420395</c:v>
                </c:pt>
                <c:pt idx="702">
                  <c:v>55.996882420887054</c:v>
                </c:pt>
                <c:pt idx="703">
                  <c:v>135.70002864748494</c:v>
                </c:pt>
                <c:pt idx="704">
                  <c:v>212.69235375942827</c:v>
                </c:pt>
                <c:pt idx="705">
                  <c:v>156.80466562068568</c:v>
                </c:pt>
                <c:pt idx="706">
                  <c:v>115.44442342436</c:v>
                </c:pt>
                <c:pt idx="707">
                  <c:v>82.277088385174338</c:v>
                </c:pt>
                <c:pt idx="708">
                  <c:v>78.640829301120974</c:v>
                </c:pt>
                <c:pt idx="709">
                  <c:v>91.676403721155324</c:v>
                </c:pt>
                <c:pt idx="710">
                  <c:v>112.17861266129967</c:v>
                </c:pt>
                <c:pt idx="711">
                  <c:v>167.59364147556406</c:v>
                </c:pt>
                <c:pt idx="712">
                  <c:v>265.18609805107803</c:v>
                </c:pt>
                <c:pt idx="713">
                  <c:v>305.41263121354609</c:v>
                </c:pt>
                <c:pt idx="714">
                  <c:v>280.09357382537178</c:v>
                </c:pt>
                <c:pt idx="715">
                  <c:v>193.08983243978281</c:v>
                </c:pt>
                <c:pt idx="716">
                  <c:v>150.22955950541413</c:v>
                </c:pt>
                <c:pt idx="717">
                  <c:v>83.081174734608595</c:v>
                </c:pt>
                <c:pt idx="718">
                  <c:v>44.888348103765708</c:v>
                </c:pt>
                <c:pt idx="719">
                  <c:v>33.713111921994816</c:v>
                </c:pt>
                <c:pt idx="720">
                  <c:v>20.016473568142498</c:v>
                </c:pt>
                <c:pt idx="721">
                  <c:v>20.49848223597089</c:v>
                </c:pt>
                <c:pt idx="722">
                  <c:v>34.077071629555604</c:v>
                </c:pt>
                <c:pt idx="723">
                  <c:v>19.845016257389762</c:v>
                </c:pt>
                <c:pt idx="724">
                  <c:v>25.273129003115184</c:v>
                </c:pt>
                <c:pt idx="725">
                  <c:v>27.288602714172352</c:v>
                </c:pt>
                <c:pt idx="726">
                  <c:v>59.229375314724841</c:v>
                </c:pt>
                <c:pt idx="727">
                  <c:v>120.04214647940695</c:v>
                </c:pt>
                <c:pt idx="728">
                  <c:v>202.89897983150425</c:v>
                </c:pt>
                <c:pt idx="729">
                  <c:v>132.90292684723346</c:v>
                </c:pt>
                <c:pt idx="730">
                  <c:v>95.238418137244921</c:v>
                </c:pt>
                <c:pt idx="731">
                  <c:v>92.036665982566902</c:v>
                </c:pt>
                <c:pt idx="732">
                  <c:v>84.285139519486222</c:v>
                </c:pt>
                <c:pt idx="733">
                  <c:v>82.883617463318032</c:v>
                </c:pt>
                <c:pt idx="734">
                  <c:v>99.965469535453636</c:v>
                </c:pt>
                <c:pt idx="735">
                  <c:v>80.817179732875459</c:v>
                </c:pt>
                <c:pt idx="736">
                  <c:v>127.27835440306526</c:v>
                </c:pt>
                <c:pt idx="737">
                  <c:v>142.62211871103833</c:v>
                </c:pt>
                <c:pt idx="738">
                  <c:v>122.25628946199214</c:v>
                </c:pt>
                <c:pt idx="739">
                  <c:v>61.408800587674619</c:v>
                </c:pt>
                <c:pt idx="740">
                  <c:v>43.431902116366714</c:v>
                </c:pt>
                <c:pt idx="741">
                  <c:v>38.619175751138698</c:v>
                </c:pt>
                <c:pt idx="742">
                  <c:v>36.321095434653593</c:v>
                </c:pt>
                <c:pt idx="743">
                  <c:v>28.434962044253133</c:v>
                </c:pt>
                <c:pt idx="744">
                  <c:v>22.798252603049058</c:v>
                </c:pt>
                <c:pt idx="745">
                  <c:v>18.033278742265566</c:v>
                </c:pt>
                <c:pt idx="746">
                  <c:v>17.993775056657469</c:v>
                </c:pt>
                <c:pt idx="747">
                  <c:v>21.796504877249106</c:v>
                </c:pt>
                <c:pt idx="748">
                  <c:v>24.338213341684533</c:v>
                </c:pt>
                <c:pt idx="749">
                  <c:v>38.134957243731755</c:v>
                </c:pt>
                <c:pt idx="750">
                  <c:v>69.526351003856448</c:v>
                </c:pt>
                <c:pt idx="751">
                  <c:v>113.4482112147269</c:v>
                </c:pt>
                <c:pt idx="752">
                  <c:v>222.4931418838589</c:v>
                </c:pt>
                <c:pt idx="753">
                  <c:v>94.31912085192964</c:v>
                </c:pt>
                <c:pt idx="754">
                  <c:v>67.067148286104839</c:v>
                </c:pt>
                <c:pt idx="755">
                  <c:v>58.674596454682842</c:v>
                </c:pt>
                <c:pt idx="756">
                  <c:v>50.809488325015273</c:v>
                </c:pt>
                <c:pt idx="757">
                  <c:v>59.871158256694123</c:v>
                </c:pt>
                <c:pt idx="758">
                  <c:v>66.387889578541532</c:v>
                </c:pt>
                <c:pt idx="759">
                  <c:v>71.703374400298316</c:v>
                </c:pt>
                <c:pt idx="760">
                  <c:v>119.80382249129262</c:v>
                </c:pt>
                <c:pt idx="761">
                  <c:v>149.47350882854238</c:v>
                </c:pt>
                <c:pt idx="762">
                  <c:v>108.58633956558602</c:v>
                </c:pt>
                <c:pt idx="763">
                  <c:v>69.871463969939427</c:v>
                </c:pt>
                <c:pt idx="764">
                  <c:v>63.052250658037437</c:v>
                </c:pt>
                <c:pt idx="765">
                  <c:v>46.144610508720341</c:v>
                </c:pt>
                <c:pt idx="766">
                  <c:v>53.355971995845181</c:v>
                </c:pt>
                <c:pt idx="767">
                  <c:v>36.030299612593218</c:v>
                </c:pt>
                <c:pt idx="768">
                  <c:v>24.116174830048191</c:v>
                </c:pt>
                <c:pt idx="769">
                  <c:v>22.945777213766487</c:v>
                </c:pt>
                <c:pt idx="770">
                  <c:v>21.564820210067339</c:v>
                </c:pt>
                <c:pt idx="771">
                  <c:v>20.269824216004508</c:v>
                </c:pt>
                <c:pt idx="772">
                  <c:v>19.302279958258797</c:v>
                </c:pt>
                <c:pt idx="773">
                  <c:v>34.317799916362247</c:v>
                </c:pt>
                <c:pt idx="774">
                  <c:v>70.914357467199153</c:v>
                </c:pt>
                <c:pt idx="775">
                  <c:v>150.84197683954304</c:v>
                </c:pt>
                <c:pt idx="776">
                  <c:v>240.56304551199088</c:v>
                </c:pt>
                <c:pt idx="777">
                  <c:v>140.46219329835395</c:v>
                </c:pt>
                <c:pt idx="778">
                  <c:v>76.627386732194637</c:v>
                </c:pt>
                <c:pt idx="779">
                  <c:v>72.299875514288289</c:v>
                </c:pt>
                <c:pt idx="780">
                  <c:v>65.985264578635579</c:v>
                </c:pt>
                <c:pt idx="781">
                  <c:v>75.075616387846708</c:v>
                </c:pt>
                <c:pt idx="782">
                  <c:v>95.264026507405802</c:v>
                </c:pt>
                <c:pt idx="783">
                  <c:v>106.33469327191654</c:v>
                </c:pt>
                <c:pt idx="784">
                  <c:v>155.68330749705251</c:v>
                </c:pt>
                <c:pt idx="785">
                  <c:v>191.20157624806166</c:v>
                </c:pt>
                <c:pt idx="786">
                  <c:v>165.18540468787799</c:v>
                </c:pt>
                <c:pt idx="787">
                  <c:v>136.88249786488331</c:v>
                </c:pt>
                <c:pt idx="788">
                  <c:v>142.73336039576404</c:v>
                </c:pt>
                <c:pt idx="789">
                  <c:v>220.98559462082014</c:v>
                </c:pt>
                <c:pt idx="790">
                  <c:v>188.2329090489404</c:v>
                </c:pt>
                <c:pt idx="791">
                  <c:v>193.71622405185076</c:v>
                </c:pt>
                <c:pt idx="792">
                  <c:v>136.13987619637416</c:v>
                </c:pt>
                <c:pt idx="793">
                  <c:v>167.72956698186204</c:v>
                </c:pt>
                <c:pt idx="794">
                  <c:v>103.91796382749556</c:v>
                </c:pt>
                <c:pt idx="795">
                  <c:v>102.6148623043768</c:v>
                </c:pt>
                <c:pt idx="796">
                  <c:v>138.52611073913855</c:v>
                </c:pt>
                <c:pt idx="797">
                  <c:v>181.32870999340435</c:v>
                </c:pt>
                <c:pt idx="798">
                  <c:v>234.42200790991308</c:v>
                </c:pt>
                <c:pt idx="799">
                  <c:v>268.69346980439946</c:v>
                </c:pt>
                <c:pt idx="800">
                  <c:v>243.72645977836706</c:v>
                </c:pt>
                <c:pt idx="801">
                  <c:v>187.98633987260877</c:v>
                </c:pt>
                <c:pt idx="802">
                  <c:v>187.45025370520082</c:v>
                </c:pt>
                <c:pt idx="803">
                  <c:v>147.25254607603566</c:v>
                </c:pt>
                <c:pt idx="804">
                  <c:v>127.56189906225988</c:v>
                </c:pt>
                <c:pt idx="805">
                  <c:v>130.33537669060087</c:v>
                </c:pt>
                <c:pt idx="806">
                  <c:v>148.58281358473053</c:v>
                </c:pt>
                <c:pt idx="807">
                  <c:v>183.185093977691</c:v>
                </c:pt>
                <c:pt idx="808">
                  <c:v>241.75219100002153</c:v>
                </c:pt>
                <c:pt idx="809">
                  <c:v>216.32999837228402</c:v>
                </c:pt>
                <c:pt idx="810">
                  <c:v>157.42100237752794</c:v>
                </c:pt>
                <c:pt idx="811">
                  <c:v>219.49419948913737</c:v>
                </c:pt>
                <c:pt idx="812">
                  <c:v>176.09400362130046</c:v>
                </c:pt>
                <c:pt idx="813">
                  <c:v>158.15288500287372</c:v>
                </c:pt>
                <c:pt idx="814">
                  <c:v>178.61876141250806</c:v>
                </c:pt>
                <c:pt idx="815">
                  <c:v>153.12845812391322</c:v>
                </c:pt>
                <c:pt idx="816">
                  <c:v>157.52961789265649</c:v>
                </c:pt>
                <c:pt idx="817">
                  <c:v>133.73048801333167</c:v>
                </c:pt>
                <c:pt idx="818">
                  <c:v>183.23614147864924</c:v>
                </c:pt>
                <c:pt idx="819">
                  <c:v>171.28253384746458</c:v>
                </c:pt>
                <c:pt idx="820">
                  <c:v>98.49644593228129</c:v>
                </c:pt>
                <c:pt idx="821">
                  <c:v>199.0665192985239</c:v>
                </c:pt>
                <c:pt idx="822">
                  <c:v>153.26453224951996</c:v>
                </c:pt>
                <c:pt idx="823">
                  <c:v>133.97989272832331</c:v>
                </c:pt>
                <c:pt idx="824">
                  <c:v>120.92923620559051</c:v>
                </c:pt>
                <c:pt idx="825">
                  <c:v>92.68510256855653</c:v>
                </c:pt>
                <c:pt idx="826">
                  <c:v>61.571273275262854</c:v>
                </c:pt>
                <c:pt idx="827">
                  <c:v>54.318344105957962</c:v>
                </c:pt>
                <c:pt idx="828">
                  <c:v>53.953973442228921</c:v>
                </c:pt>
                <c:pt idx="829">
                  <c:v>57.319832944712168</c:v>
                </c:pt>
                <c:pt idx="830">
                  <c:v>57.143707459318762</c:v>
                </c:pt>
                <c:pt idx="831">
                  <c:v>46.746250476702443</c:v>
                </c:pt>
                <c:pt idx="832">
                  <c:v>44.055554349795926</c:v>
                </c:pt>
                <c:pt idx="833">
                  <c:v>45.010921257672891</c:v>
                </c:pt>
                <c:pt idx="834">
                  <c:v>40.088111478593888</c:v>
                </c:pt>
                <c:pt idx="835">
                  <c:v>42.139370730645624</c:v>
                </c:pt>
                <c:pt idx="836">
                  <c:v>38.574459412088302</c:v>
                </c:pt>
                <c:pt idx="837">
                  <c:v>34.28058482942091</c:v>
                </c:pt>
                <c:pt idx="838">
                  <c:v>32.255227416629282</c:v>
                </c:pt>
                <c:pt idx="839">
                  <c:v>27.670195000123346</c:v>
                </c:pt>
                <c:pt idx="840">
                  <c:v>33.31631109489139</c:v>
                </c:pt>
                <c:pt idx="841">
                  <c:v>30.869110023286567</c:v>
                </c:pt>
                <c:pt idx="842">
                  <c:v>27.862619473730291</c:v>
                </c:pt>
                <c:pt idx="843">
                  <c:v>23.573794312380489</c:v>
                </c:pt>
                <c:pt idx="844">
                  <c:v>25.776385385995098</c:v>
                </c:pt>
                <c:pt idx="845">
                  <c:v>24.544398925647194</c:v>
                </c:pt>
                <c:pt idx="846">
                  <c:v>27.036648213861977</c:v>
                </c:pt>
                <c:pt idx="847">
                  <c:v>30.202641637097926</c:v>
                </c:pt>
                <c:pt idx="848">
                  <c:v>74.445510925022518</c:v>
                </c:pt>
                <c:pt idx="849">
                  <c:v>53.226239387512152</c:v>
                </c:pt>
                <c:pt idx="850">
                  <c:v>52.677267226977612</c:v>
                </c:pt>
                <c:pt idx="851">
                  <c:v>62.441022330845499</c:v>
                </c:pt>
                <c:pt idx="852">
                  <c:v>141.73166382352491</c:v>
                </c:pt>
                <c:pt idx="853">
                  <c:v>151.59459304577089</c:v>
                </c:pt>
                <c:pt idx="854">
                  <c:v>76.09432378433408</c:v>
                </c:pt>
                <c:pt idx="855">
                  <c:v>92.201186520698457</c:v>
                </c:pt>
                <c:pt idx="856">
                  <c:v>154.0622884495973</c:v>
                </c:pt>
                <c:pt idx="857">
                  <c:v>144.61570933731713</c:v>
                </c:pt>
                <c:pt idx="858">
                  <c:v>79.971448344401367</c:v>
                </c:pt>
                <c:pt idx="859">
                  <c:v>89.837029988670622</c:v>
                </c:pt>
                <c:pt idx="860">
                  <c:v>77.948689411050111</c:v>
                </c:pt>
                <c:pt idx="861">
                  <c:v>68.859564145789463</c:v>
                </c:pt>
                <c:pt idx="862">
                  <c:v>50.01193735408237</c:v>
                </c:pt>
                <c:pt idx="863">
                  <c:v>46.391691437854121</c:v>
                </c:pt>
                <c:pt idx="864">
                  <c:v>58.436096370116566</c:v>
                </c:pt>
                <c:pt idx="865">
                  <c:v>86.439047159433713</c:v>
                </c:pt>
                <c:pt idx="866">
                  <c:v>84.854243901872266</c:v>
                </c:pt>
                <c:pt idx="867">
                  <c:v>98.181122832886359</c:v>
                </c:pt>
                <c:pt idx="868">
                  <c:v>127.4771016044093</c:v>
                </c:pt>
                <c:pt idx="869">
                  <c:v>185.55552476906777</c:v>
                </c:pt>
                <c:pt idx="870">
                  <c:v>198.6379449539985</c:v>
                </c:pt>
                <c:pt idx="871">
                  <c:v>221.84188335913657</c:v>
                </c:pt>
                <c:pt idx="872">
                  <c:v>280.4297800324166</c:v>
                </c:pt>
                <c:pt idx="873">
                  <c:v>296.14485726851706</c:v>
                </c:pt>
                <c:pt idx="874">
                  <c:v>506.73611816418202</c:v>
                </c:pt>
                <c:pt idx="875">
                  <c:v>172.50884678337806</c:v>
                </c:pt>
                <c:pt idx="876">
                  <c:v>229.72363221551132</c:v>
                </c:pt>
                <c:pt idx="877">
                  <c:v>262.44146029105758</c:v>
                </c:pt>
                <c:pt idx="878">
                  <c:v>274.38834184809792</c:v>
                </c:pt>
                <c:pt idx="879">
                  <c:v>219.66542310264873</c:v>
                </c:pt>
                <c:pt idx="880">
                  <c:v>206.60531231007585</c:v>
                </c:pt>
                <c:pt idx="881">
                  <c:v>251.76720990503892</c:v>
                </c:pt>
                <c:pt idx="882">
                  <c:v>162.23377855768791</c:v>
                </c:pt>
                <c:pt idx="883">
                  <c:v>133.26138990136175</c:v>
                </c:pt>
                <c:pt idx="884">
                  <c:v>128.61261126620849</c:v>
                </c:pt>
                <c:pt idx="885">
                  <c:v>200.92273431350267</c:v>
                </c:pt>
                <c:pt idx="886">
                  <c:v>158.88479847124103</c:v>
                </c:pt>
                <c:pt idx="887">
                  <c:v>149.28404112615786</c:v>
                </c:pt>
                <c:pt idx="888">
                  <c:v>116.01266514754667</c:v>
                </c:pt>
                <c:pt idx="889">
                  <c:v>98.732357785418714</c:v>
                </c:pt>
                <c:pt idx="890">
                  <c:v>96.964618096390595</c:v>
                </c:pt>
                <c:pt idx="891">
                  <c:v>100.78684456915076</c:v>
                </c:pt>
                <c:pt idx="892">
                  <c:v>118.16429229426278</c:v>
                </c:pt>
                <c:pt idx="893">
                  <c:v>91.119957633130852</c:v>
                </c:pt>
                <c:pt idx="894">
                  <c:v>217.25637808746316</c:v>
                </c:pt>
                <c:pt idx="895">
                  <c:v>152.07771479518726</c:v>
                </c:pt>
                <c:pt idx="896">
                  <c:v>169.80338251929041</c:v>
                </c:pt>
                <c:pt idx="897">
                  <c:v>111.68208519953318</c:v>
                </c:pt>
                <c:pt idx="898">
                  <c:v>79.105219166640467</c:v>
                </c:pt>
                <c:pt idx="899">
                  <c:v>97.538390713001959</c:v>
                </c:pt>
                <c:pt idx="900">
                  <c:v>96.694697604260313</c:v>
                </c:pt>
                <c:pt idx="901">
                  <c:v>105.62446529664639</c:v>
                </c:pt>
              </c:numCache>
            </c:numRef>
          </c:val>
        </c:ser>
        <c:marker val="1"/>
        <c:axId val="137468928"/>
        <c:axId val="123679488"/>
      </c:lineChart>
      <c:catAx>
        <c:axId val="137468928"/>
        <c:scaling>
          <c:orientation val="minMax"/>
        </c:scaling>
        <c:axPos val="b"/>
        <c:numFmt formatCode="dd/mm/yy;@" sourceLinked="0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3679488"/>
        <c:crosses val="autoZero"/>
        <c:lblAlgn val="ctr"/>
        <c:lblOffset val="100"/>
        <c:tickLblSkip val="40"/>
        <c:tickMarkSkip val="78"/>
      </c:catAx>
      <c:valAx>
        <c:axId val="123679488"/>
        <c:scaling>
          <c:orientation val="minMax"/>
        </c:scaling>
        <c:axPos val="l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Verdana"/>
                    <a:ea typeface="Verdana"/>
                    <a:cs typeface="Verdana"/>
                  </a:defRPr>
                </a:pPr>
                <a:r>
                  <a:rPr lang="en-GB" sz="8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Concentration (</a:t>
                </a:r>
                <a:r>
                  <a:rPr lang="el-GR" sz="8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μ</a:t>
                </a:r>
                <a:r>
                  <a:rPr lang="en-GB" sz="8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g/m</a:t>
                </a:r>
                <a:r>
                  <a:rPr lang="en-GB" sz="800" b="1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3</a:t>
                </a:r>
                <a:r>
                  <a:rPr lang="en-GB" sz="8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)</a:t>
                </a:r>
              </a:p>
            </c:rich>
          </c:tx>
          <c:layout>
            <c:manualLayout>
              <c:xMode val="edge"/>
              <c:yMode val="edge"/>
              <c:x val="8.7897227856659939E-3"/>
              <c:y val="0.2282616303396858"/>
            </c:manualLayout>
          </c:layout>
          <c:spPr>
            <a:noFill/>
            <a:ln w="25400">
              <a:noFill/>
            </a:ln>
          </c:spPr>
        </c:title>
        <c:numFmt formatCode="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74689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122" r="0.75000000000000122" t="1" header="0.5" footer="0.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 sz="8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NO</a:t>
            </a:r>
            <a:r>
              <a:rPr lang="en-GB" sz="800" b="1" i="0" u="none" strike="noStrike" baseline="-25000">
                <a:solidFill>
                  <a:srgbClr val="000000"/>
                </a:solidFill>
                <a:latin typeface="Arial"/>
                <a:cs typeface="Arial"/>
              </a:rPr>
              <a:t>2</a:t>
            </a:r>
            <a:r>
              <a:rPr lang="en-GB" sz="8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 </a:t>
            </a:r>
          </a:p>
        </c:rich>
      </c:tx>
      <c:layout>
        <c:manualLayout>
          <c:xMode val="edge"/>
          <c:yMode val="edge"/>
          <c:x val="0.47895833662074838"/>
          <c:y val="3.6101083032490974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0688063791625259"/>
          <c:y val="9.5066564332888057E-2"/>
          <c:w val="0.86773631252005345"/>
          <c:h val="0.70036214787230966"/>
        </c:manualLayout>
      </c:layout>
      <c:lineChart>
        <c:grouping val="standard"/>
        <c:ser>
          <c:idx val="1"/>
          <c:order val="0"/>
          <c:spPr>
            <a:ln w="12700">
              <a:solidFill>
                <a:srgbClr val="333399"/>
              </a:solidFill>
              <a:prstDash val="solid"/>
            </a:ln>
          </c:spPr>
          <c:marker>
            <c:symbol val="none"/>
          </c:marker>
          <c:cat>
            <c:numRef>
              <c:f>'Hourly data'!$C$10:$C$912</c:f>
              <c:numCache>
                <c:formatCode>dd/mm/yyyy</c:formatCode>
                <c:ptCount val="903"/>
                <c:pt idx="0">
                  <c:v>40908</c:v>
                </c:pt>
                <c:pt idx="1">
                  <c:v>40909</c:v>
                </c:pt>
                <c:pt idx="2">
                  <c:v>40909</c:v>
                </c:pt>
                <c:pt idx="3">
                  <c:v>40909</c:v>
                </c:pt>
                <c:pt idx="4">
                  <c:v>40909</c:v>
                </c:pt>
                <c:pt idx="5">
                  <c:v>40909</c:v>
                </c:pt>
                <c:pt idx="6">
                  <c:v>40909</c:v>
                </c:pt>
                <c:pt idx="7">
                  <c:v>40909</c:v>
                </c:pt>
                <c:pt idx="8">
                  <c:v>40909</c:v>
                </c:pt>
                <c:pt idx="9">
                  <c:v>40909</c:v>
                </c:pt>
                <c:pt idx="10">
                  <c:v>40909</c:v>
                </c:pt>
                <c:pt idx="11">
                  <c:v>40909</c:v>
                </c:pt>
                <c:pt idx="12">
                  <c:v>40909</c:v>
                </c:pt>
                <c:pt idx="13">
                  <c:v>40909</c:v>
                </c:pt>
                <c:pt idx="14">
                  <c:v>40909</c:v>
                </c:pt>
                <c:pt idx="15">
                  <c:v>40909</c:v>
                </c:pt>
                <c:pt idx="16">
                  <c:v>40909</c:v>
                </c:pt>
                <c:pt idx="17">
                  <c:v>40909</c:v>
                </c:pt>
                <c:pt idx="18">
                  <c:v>40909</c:v>
                </c:pt>
                <c:pt idx="19">
                  <c:v>40909</c:v>
                </c:pt>
                <c:pt idx="20">
                  <c:v>40909</c:v>
                </c:pt>
                <c:pt idx="21">
                  <c:v>40909</c:v>
                </c:pt>
                <c:pt idx="22">
                  <c:v>40909</c:v>
                </c:pt>
                <c:pt idx="23">
                  <c:v>40909</c:v>
                </c:pt>
                <c:pt idx="24">
                  <c:v>40909</c:v>
                </c:pt>
                <c:pt idx="25">
                  <c:v>40910</c:v>
                </c:pt>
                <c:pt idx="26">
                  <c:v>40910</c:v>
                </c:pt>
                <c:pt idx="27">
                  <c:v>40910</c:v>
                </c:pt>
                <c:pt idx="28">
                  <c:v>40910</c:v>
                </c:pt>
                <c:pt idx="29">
                  <c:v>40910</c:v>
                </c:pt>
                <c:pt idx="30">
                  <c:v>40910</c:v>
                </c:pt>
                <c:pt idx="31">
                  <c:v>40910</c:v>
                </c:pt>
                <c:pt idx="32">
                  <c:v>40910</c:v>
                </c:pt>
                <c:pt idx="33">
                  <c:v>40910</c:v>
                </c:pt>
                <c:pt idx="34">
                  <c:v>40910</c:v>
                </c:pt>
                <c:pt idx="35">
                  <c:v>40910</c:v>
                </c:pt>
                <c:pt idx="36">
                  <c:v>40910</c:v>
                </c:pt>
                <c:pt idx="37">
                  <c:v>40910</c:v>
                </c:pt>
                <c:pt idx="38">
                  <c:v>40910</c:v>
                </c:pt>
                <c:pt idx="39">
                  <c:v>40910</c:v>
                </c:pt>
                <c:pt idx="40">
                  <c:v>40910</c:v>
                </c:pt>
                <c:pt idx="41">
                  <c:v>40910</c:v>
                </c:pt>
                <c:pt idx="42">
                  <c:v>40910</c:v>
                </c:pt>
                <c:pt idx="43">
                  <c:v>40910</c:v>
                </c:pt>
                <c:pt idx="44">
                  <c:v>40910</c:v>
                </c:pt>
                <c:pt idx="45">
                  <c:v>40910</c:v>
                </c:pt>
                <c:pt idx="46">
                  <c:v>40910</c:v>
                </c:pt>
                <c:pt idx="47">
                  <c:v>40910</c:v>
                </c:pt>
                <c:pt idx="48">
                  <c:v>40910</c:v>
                </c:pt>
                <c:pt idx="49">
                  <c:v>40911</c:v>
                </c:pt>
                <c:pt idx="50">
                  <c:v>40911</c:v>
                </c:pt>
                <c:pt idx="51">
                  <c:v>40911</c:v>
                </c:pt>
                <c:pt idx="52">
                  <c:v>40911</c:v>
                </c:pt>
                <c:pt idx="53">
                  <c:v>40911</c:v>
                </c:pt>
                <c:pt idx="54">
                  <c:v>40911</c:v>
                </c:pt>
                <c:pt idx="55">
                  <c:v>40911</c:v>
                </c:pt>
                <c:pt idx="56">
                  <c:v>40911</c:v>
                </c:pt>
                <c:pt idx="57">
                  <c:v>40911</c:v>
                </c:pt>
                <c:pt idx="58">
                  <c:v>40911</c:v>
                </c:pt>
                <c:pt idx="59">
                  <c:v>40911</c:v>
                </c:pt>
                <c:pt idx="60">
                  <c:v>40911</c:v>
                </c:pt>
                <c:pt idx="61">
                  <c:v>40911</c:v>
                </c:pt>
                <c:pt idx="62">
                  <c:v>40911</c:v>
                </c:pt>
                <c:pt idx="63">
                  <c:v>40911</c:v>
                </c:pt>
                <c:pt idx="64">
                  <c:v>40911</c:v>
                </c:pt>
                <c:pt idx="65">
                  <c:v>40911</c:v>
                </c:pt>
                <c:pt idx="66">
                  <c:v>40911</c:v>
                </c:pt>
                <c:pt idx="67">
                  <c:v>40911</c:v>
                </c:pt>
                <c:pt idx="68">
                  <c:v>40911</c:v>
                </c:pt>
                <c:pt idx="69">
                  <c:v>40911</c:v>
                </c:pt>
                <c:pt idx="70">
                  <c:v>40911</c:v>
                </c:pt>
                <c:pt idx="71">
                  <c:v>40911</c:v>
                </c:pt>
                <c:pt idx="72">
                  <c:v>40911</c:v>
                </c:pt>
                <c:pt idx="73">
                  <c:v>40912</c:v>
                </c:pt>
                <c:pt idx="74">
                  <c:v>40912</c:v>
                </c:pt>
                <c:pt idx="75">
                  <c:v>40912</c:v>
                </c:pt>
                <c:pt idx="76">
                  <c:v>40912</c:v>
                </c:pt>
                <c:pt idx="77">
                  <c:v>40912</c:v>
                </c:pt>
                <c:pt idx="78">
                  <c:v>40912</c:v>
                </c:pt>
                <c:pt idx="79">
                  <c:v>40912</c:v>
                </c:pt>
                <c:pt idx="80">
                  <c:v>40912</c:v>
                </c:pt>
                <c:pt idx="81">
                  <c:v>40912</c:v>
                </c:pt>
                <c:pt idx="82">
                  <c:v>40912</c:v>
                </c:pt>
                <c:pt idx="83">
                  <c:v>40912</c:v>
                </c:pt>
                <c:pt idx="84">
                  <c:v>40912</c:v>
                </c:pt>
                <c:pt idx="85">
                  <c:v>40912</c:v>
                </c:pt>
                <c:pt idx="86">
                  <c:v>40912</c:v>
                </c:pt>
                <c:pt idx="87">
                  <c:v>40912</c:v>
                </c:pt>
                <c:pt idx="88">
                  <c:v>40912</c:v>
                </c:pt>
                <c:pt idx="89">
                  <c:v>40912</c:v>
                </c:pt>
                <c:pt idx="90">
                  <c:v>40912</c:v>
                </c:pt>
                <c:pt idx="91">
                  <c:v>40912</c:v>
                </c:pt>
                <c:pt idx="92">
                  <c:v>40912</c:v>
                </c:pt>
                <c:pt idx="93">
                  <c:v>40912</c:v>
                </c:pt>
                <c:pt idx="94">
                  <c:v>40912</c:v>
                </c:pt>
                <c:pt idx="95">
                  <c:v>40912</c:v>
                </c:pt>
                <c:pt idx="96">
                  <c:v>40912</c:v>
                </c:pt>
                <c:pt idx="97">
                  <c:v>40913</c:v>
                </c:pt>
                <c:pt idx="98">
                  <c:v>40913</c:v>
                </c:pt>
                <c:pt idx="99">
                  <c:v>40913</c:v>
                </c:pt>
                <c:pt idx="100">
                  <c:v>40913</c:v>
                </c:pt>
                <c:pt idx="101">
                  <c:v>40913</c:v>
                </c:pt>
                <c:pt idx="102">
                  <c:v>40913</c:v>
                </c:pt>
                <c:pt idx="103">
                  <c:v>40913</c:v>
                </c:pt>
                <c:pt idx="104">
                  <c:v>40913</c:v>
                </c:pt>
                <c:pt idx="105">
                  <c:v>40913</c:v>
                </c:pt>
                <c:pt idx="106">
                  <c:v>40913</c:v>
                </c:pt>
                <c:pt idx="107">
                  <c:v>40913</c:v>
                </c:pt>
                <c:pt idx="108">
                  <c:v>40913</c:v>
                </c:pt>
                <c:pt idx="109">
                  <c:v>40913</c:v>
                </c:pt>
                <c:pt idx="110">
                  <c:v>40913</c:v>
                </c:pt>
                <c:pt idx="111">
                  <c:v>40913</c:v>
                </c:pt>
                <c:pt idx="112">
                  <c:v>40913</c:v>
                </c:pt>
                <c:pt idx="113">
                  <c:v>40913</c:v>
                </c:pt>
                <c:pt idx="114">
                  <c:v>40913</c:v>
                </c:pt>
                <c:pt idx="115">
                  <c:v>40913</c:v>
                </c:pt>
                <c:pt idx="116">
                  <c:v>40913</c:v>
                </c:pt>
                <c:pt idx="117">
                  <c:v>40913</c:v>
                </c:pt>
                <c:pt idx="118">
                  <c:v>40913</c:v>
                </c:pt>
                <c:pt idx="119">
                  <c:v>40913</c:v>
                </c:pt>
                <c:pt idx="120">
                  <c:v>40913</c:v>
                </c:pt>
                <c:pt idx="121">
                  <c:v>40914</c:v>
                </c:pt>
                <c:pt idx="122">
                  <c:v>40914</c:v>
                </c:pt>
                <c:pt idx="123">
                  <c:v>40914</c:v>
                </c:pt>
                <c:pt idx="124">
                  <c:v>40914</c:v>
                </c:pt>
                <c:pt idx="125">
                  <c:v>40914</c:v>
                </c:pt>
                <c:pt idx="126">
                  <c:v>40914</c:v>
                </c:pt>
                <c:pt idx="127">
                  <c:v>40914</c:v>
                </c:pt>
                <c:pt idx="128">
                  <c:v>40914</c:v>
                </c:pt>
                <c:pt idx="129">
                  <c:v>40914</c:v>
                </c:pt>
                <c:pt idx="130">
                  <c:v>40914</c:v>
                </c:pt>
                <c:pt idx="131">
                  <c:v>40914</c:v>
                </c:pt>
                <c:pt idx="132">
                  <c:v>40914</c:v>
                </c:pt>
                <c:pt idx="133">
                  <c:v>40914</c:v>
                </c:pt>
                <c:pt idx="134">
                  <c:v>40914</c:v>
                </c:pt>
                <c:pt idx="135">
                  <c:v>40914</c:v>
                </c:pt>
                <c:pt idx="136">
                  <c:v>40914</c:v>
                </c:pt>
                <c:pt idx="137">
                  <c:v>40914</c:v>
                </c:pt>
                <c:pt idx="138">
                  <c:v>40914</c:v>
                </c:pt>
                <c:pt idx="139">
                  <c:v>40914</c:v>
                </c:pt>
                <c:pt idx="140">
                  <c:v>40914</c:v>
                </c:pt>
                <c:pt idx="141">
                  <c:v>40914</c:v>
                </c:pt>
                <c:pt idx="142">
                  <c:v>40914</c:v>
                </c:pt>
                <c:pt idx="143">
                  <c:v>40914</c:v>
                </c:pt>
                <c:pt idx="144">
                  <c:v>40914</c:v>
                </c:pt>
                <c:pt idx="145">
                  <c:v>40915</c:v>
                </c:pt>
                <c:pt idx="146">
                  <c:v>40915</c:v>
                </c:pt>
                <c:pt idx="147">
                  <c:v>40915</c:v>
                </c:pt>
                <c:pt idx="148">
                  <c:v>40915</c:v>
                </c:pt>
                <c:pt idx="149">
                  <c:v>40915</c:v>
                </c:pt>
                <c:pt idx="150">
                  <c:v>40915</c:v>
                </c:pt>
                <c:pt idx="151">
                  <c:v>40915</c:v>
                </c:pt>
                <c:pt idx="152">
                  <c:v>40915</c:v>
                </c:pt>
                <c:pt idx="153">
                  <c:v>40915</c:v>
                </c:pt>
                <c:pt idx="154">
                  <c:v>40915</c:v>
                </c:pt>
                <c:pt idx="155">
                  <c:v>40915</c:v>
                </c:pt>
                <c:pt idx="156">
                  <c:v>40915</c:v>
                </c:pt>
                <c:pt idx="157">
                  <c:v>40915</c:v>
                </c:pt>
                <c:pt idx="158">
                  <c:v>40915</c:v>
                </c:pt>
                <c:pt idx="159">
                  <c:v>40915</c:v>
                </c:pt>
                <c:pt idx="160">
                  <c:v>40915</c:v>
                </c:pt>
                <c:pt idx="161">
                  <c:v>40915</c:v>
                </c:pt>
                <c:pt idx="162">
                  <c:v>40915</c:v>
                </c:pt>
                <c:pt idx="163">
                  <c:v>40915</c:v>
                </c:pt>
                <c:pt idx="164">
                  <c:v>40915</c:v>
                </c:pt>
                <c:pt idx="165">
                  <c:v>40915</c:v>
                </c:pt>
                <c:pt idx="166">
                  <c:v>40915</c:v>
                </c:pt>
                <c:pt idx="167">
                  <c:v>40915</c:v>
                </c:pt>
                <c:pt idx="168">
                  <c:v>40915</c:v>
                </c:pt>
                <c:pt idx="169">
                  <c:v>40916</c:v>
                </c:pt>
                <c:pt idx="170">
                  <c:v>40916</c:v>
                </c:pt>
                <c:pt idx="171">
                  <c:v>40916</c:v>
                </c:pt>
                <c:pt idx="172">
                  <c:v>40916</c:v>
                </c:pt>
                <c:pt idx="173">
                  <c:v>40916</c:v>
                </c:pt>
                <c:pt idx="174">
                  <c:v>40916</c:v>
                </c:pt>
                <c:pt idx="175">
                  <c:v>40916</c:v>
                </c:pt>
                <c:pt idx="176">
                  <c:v>40916</c:v>
                </c:pt>
                <c:pt idx="177">
                  <c:v>40916</c:v>
                </c:pt>
                <c:pt idx="178">
                  <c:v>40916</c:v>
                </c:pt>
                <c:pt idx="179">
                  <c:v>40916</c:v>
                </c:pt>
                <c:pt idx="180">
                  <c:v>40916</c:v>
                </c:pt>
                <c:pt idx="181">
                  <c:v>40916</c:v>
                </c:pt>
                <c:pt idx="182">
                  <c:v>40916</c:v>
                </c:pt>
                <c:pt idx="183">
                  <c:v>40916</c:v>
                </c:pt>
                <c:pt idx="184">
                  <c:v>40916</c:v>
                </c:pt>
                <c:pt idx="185">
                  <c:v>40916</c:v>
                </c:pt>
                <c:pt idx="186">
                  <c:v>40916</c:v>
                </c:pt>
                <c:pt idx="187">
                  <c:v>40916</c:v>
                </c:pt>
                <c:pt idx="188">
                  <c:v>40916</c:v>
                </c:pt>
                <c:pt idx="189">
                  <c:v>40916</c:v>
                </c:pt>
                <c:pt idx="190">
                  <c:v>40916</c:v>
                </c:pt>
                <c:pt idx="191">
                  <c:v>40916</c:v>
                </c:pt>
                <c:pt idx="192">
                  <c:v>40916</c:v>
                </c:pt>
                <c:pt idx="193">
                  <c:v>40917</c:v>
                </c:pt>
                <c:pt idx="194">
                  <c:v>40917</c:v>
                </c:pt>
                <c:pt idx="195">
                  <c:v>40917</c:v>
                </c:pt>
                <c:pt idx="196">
                  <c:v>40917</c:v>
                </c:pt>
                <c:pt idx="197">
                  <c:v>40917</c:v>
                </c:pt>
                <c:pt idx="198">
                  <c:v>40917</c:v>
                </c:pt>
                <c:pt idx="199">
                  <c:v>40917</c:v>
                </c:pt>
                <c:pt idx="200">
                  <c:v>40917</c:v>
                </c:pt>
                <c:pt idx="201">
                  <c:v>40917</c:v>
                </c:pt>
                <c:pt idx="202">
                  <c:v>40917</c:v>
                </c:pt>
                <c:pt idx="203">
                  <c:v>40917</c:v>
                </c:pt>
                <c:pt idx="204">
                  <c:v>40917</c:v>
                </c:pt>
                <c:pt idx="205">
                  <c:v>40917</c:v>
                </c:pt>
                <c:pt idx="206">
                  <c:v>40917</c:v>
                </c:pt>
                <c:pt idx="207">
                  <c:v>40917</c:v>
                </c:pt>
                <c:pt idx="208">
                  <c:v>40917</c:v>
                </c:pt>
                <c:pt idx="209">
                  <c:v>40917</c:v>
                </c:pt>
                <c:pt idx="210">
                  <c:v>40917</c:v>
                </c:pt>
                <c:pt idx="211">
                  <c:v>40917</c:v>
                </c:pt>
                <c:pt idx="212">
                  <c:v>40917</c:v>
                </c:pt>
                <c:pt idx="213">
                  <c:v>40917</c:v>
                </c:pt>
                <c:pt idx="214">
                  <c:v>40917</c:v>
                </c:pt>
                <c:pt idx="215">
                  <c:v>40917</c:v>
                </c:pt>
                <c:pt idx="216">
                  <c:v>40917</c:v>
                </c:pt>
                <c:pt idx="217">
                  <c:v>40918</c:v>
                </c:pt>
                <c:pt idx="218">
                  <c:v>40918</c:v>
                </c:pt>
                <c:pt idx="219">
                  <c:v>40918</c:v>
                </c:pt>
                <c:pt idx="220">
                  <c:v>40918</c:v>
                </c:pt>
                <c:pt idx="221">
                  <c:v>40918</c:v>
                </c:pt>
                <c:pt idx="222">
                  <c:v>40918</c:v>
                </c:pt>
                <c:pt idx="223">
                  <c:v>40918</c:v>
                </c:pt>
                <c:pt idx="224">
                  <c:v>40918</c:v>
                </c:pt>
                <c:pt idx="225">
                  <c:v>40918</c:v>
                </c:pt>
                <c:pt idx="226">
                  <c:v>40918</c:v>
                </c:pt>
                <c:pt idx="227">
                  <c:v>40918</c:v>
                </c:pt>
                <c:pt idx="228">
                  <c:v>40918</c:v>
                </c:pt>
                <c:pt idx="229">
                  <c:v>40918</c:v>
                </c:pt>
                <c:pt idx="230">
                  <c:v>40918</c:v>
                </c:pt>
                <c:pt idx="231">
                  <c:v>40918</c:v>
                </c:pt>
                <c:pt idx="232">
                  <c:v>40918</c:v>
                </c:pt>
                <c:pt idx="233">
                  <c:v>40918</c:v>
                </c:pt>
                <c:pt idx="234">
                  <c:v>40918</c:v>
                </c:pt>
                <c:pt idx="235">
                  <c:v>40918</c:v>
                </c:pt>
                <c:pt idx="236">
                  <c:v>40918</c:v>
                </c:pt>
                <c:pt idx="237">
                  <c:v>40918</c:v>
                </c:pt>
                <c:pt idx="238">
                  <c:v>40918</c:v>
                </c:pt>
                <c:pt idx="239">
                  <c:v>40918</c:v>
                </c:pt>
                <c:pt idx="240">
                  <c:v>40918</c:v>
                </c:pt>
                <c:pt idx="241">
                  <c:v>40919</c:v>
                </c:pt>
                <c:pt idx="242">
                  <c:v>40919</c:v>
                </c:pt>
                <c:pt idx="243">
                  <c:v>40919</c:v>
                </c:pt>
                <c:pt idx="244">
                  <c:v>40919</c:v>
                </c:pt>
                <c:pt idx="245">
                  <c:v>40919</c:v>
                </c:pt>
                <c:pt idx="246">
                  <c:v>40919</c:v>
                </c:pt>
                <c:pt idx="247">
                  <c:v>40919</c:v>
                </c:pt>
                <c:pt idx="248">
                  <c:v>40919</c:v>
                </c:pt>
                <c:pt idx="249">
                  <c:v>40919</c:v>
                </c:pt>
                <c:pt idx="250">
                  <c:v>40919</c:v>
                </c:pt>
                <c:pt idx="251">
                  <c:v>40919</c:v>
                </c:pt>
                <c:pt idx="252">
                  <c:v>40919</c:v>
                </c:pt>
                <c:pt idx="253">
                  <c:v>40919</c:v>
                </c:pt>
                <c:pt idx="254">
                  <c:v>40919</c:v>
                </c:pt>
                <c:pt idx="255">
                  <c:v>40919</c:v>
                </c:pt>
                <c:pt idx="256">
                  <c:v>40919</c:v>
                </c:pt>
                <c:pt idx="257">
                  <c:v>40919</c:v>
                </c:pt>
                <c:pt idx="258">
                  <c:v>40919</c:v>
                </c:pt>
                <c:pt idx="259">
                  <c:v>40919</c:v>
                </c:pt>
                <c:pt idx="260">
                  <c:v>40919</c:v>
                </c:pt>
                <c:pt idx="261">
                  <c:v>40919</c:v>
                </c:pt>
                <c:pt idx="262">
                  <c:v>40919</c:v>
                </c:pt>
                <c:pt idx="263">
                  <c:v>40919</c:v>
                </c:pt>
                <c:pt idx="264">
                  <c:v>40919</c:v>
                </c:pt>
                <c:pt idx="265">
                  <c:v>40920</c:v>
                </c:pt>
                <c:pt idx="266">
                  <c:v>40920</c:v>
                </c:pt>
                <c:pt idx="267">
                  <c:v>40920</c:v>
                </c:pt>
                <c:pt idx="268">
                  <c:v>40920</c:v>
                </c:pt>
                <c:pt idx="269">
                  <c:v>40920</c:v>
                </c:pt>
                <c:pt idx="270">
                  <c:v>40920</c:v>
                </c:pt>
                <c:pt idx="271">
                  <c:v>40920</c:v>
                </c:pt>
                <c:pt idx="272">
                  <c:v>40920</c:v>
                </c:pt>
                <c:pt idx="273">
                  <c:v>40920</c:v>
                </c:pt>
                <c:pt idx="274">
                  <c:v>40920</c:v>
                </c:pt>
                <c:pt idx="275">
                  <c:v>40920</c:v>
                </c:pt>
                <c:pt idx="276">
                  <c:v>40920</c:v>
                </c:pt>
                <c:pt idx="277">
                  <c:v>40920</c:v>
                </c:pt>
                <c:pt idx="278">
                  <c:v>40920</c:v>
                </c:pt>
                <c:pt idx="279">
                  <c:v>40920</c:v>
                </c:pt>
                <c:pt idx="280">
                  <c:v>40920</c:v>
                </c:pt>
                <c:pt idx="281">
                  <c:v>40920</c:v>
                </c:pt>
                <c:pt idx="282">
                  <c:v>40920</c:v>
                </c:pt>
                <c:pt idx="283">
                  <c:v>40920</c:v>
                </c:pt>
                <c:pt idx="284">
                  <c:v>40920</c:v>
                </c:pt>
                <c:pt idx="285">
                  <c:v>40920</c:v>
                </c:pt>
                <c:pt idx="286">
                  <c:v>40920</c:v>
                </c:pt>
                <c:pt idx="287">
                  <c:v>40920</c:v>
                </c:pt>
                <c:pt idx="288">
                  <c:v>40920</c:v>
                </c:pt>
                <c:pt idx="289">
                  <c:v>40921</c:v>
                </c:pt>
                <c:pt idx="290">
                  <c:v>40921</c:v>
                </c:pt>
                <c:pt idx="291">
                  <c:v>40921</c:v>
                </c:pt>
                <c:pt idx="292">
                  <c:v>40921</c:v>
                </c:pt>
                <c:pt idx="293">
                  <c:v>40921</c:v>
                </c:pt>
                <c:pt idx="294">
                  <c:v>40921</c:v>
                </c:pt>
                <c:pt idx="295">
                  <c:v>40921</c:v>
                </c:pt>
                <c:pt idx="296">
                  <c:v>40921</c:v>
                </c:pt>
                <c:pt idx="297">
                  <c:v>40921</c:v>
                </c:pt>
                <c:pt idx="298">
                  <c:v>40921</c:v>
                </c:pt>
                <c:pt idx="299">
                  <c:v>40921</c:v>
                </c:pt>
                <c:pt idx="300">
                  <c:v>40921</c:v>
                </c:pt>
                <c:pt idx="301">
                  <c:v>40921</c:v>
                </c:pt>
                <c:pt idx="302">
                  <c:v>40921</c:v>
                </c:pt>
                <c:pt idx="303">
                  <c:v>40921</c:v>
                </c:pt>
                <c:pt idx="304">
                  <c:v>40921</c:v>
                </c:pt>
                <c:pt idx="305">
                  <c:v>40921</c:v>
                </c:pt>
                <c:pt idx="306">
                  <c:v>40921</c:v>
                </c:pt>
                <c:pt idx="307">
                  <c:v>40921</c:v>
                </c:pt>
                <c:pt idx="308">
                  <c:v>40921</c:v>
                </c:pt>
                <c:pt idx="309">
                  <c:v>40921</c:v>
                </c:pt>
                <c:pt idx="310">
                  <c:v>40921</c:v>
                </c:pt>
                <c:pt idx="311">
                  <c:v>40921</c:v>
                </c:pt>
                <c:pt idx="312">
                  <c:v>40921</c:v>
                </c:pt>
                <c:pt idx="313">
                  <c:v>40922</c:v>
                </c:pt>
                <c:pt idx="314">
                  <c:v>40922</c:v>
                </c:pt>
                <c:pt idx="315">
                  <c:v>40922</c:v>
                </c:pt>
                <c:pt idx="316">
                  <c:v>40922</c:v>
                </c:pt>
                <c:pt idx="317">
                  <c:v>40922</c:v>
                </c:pt>
                <c:pt idx="318">
                  <c:v>40922</c:v>
                </c:pt>
                <c:pt idx="319">
                  <c:v>40922</c:v>
                </c:pt>
                <c:pt idx="320">
                  <c:v>40922</c:v>
                </c:pt>
                <c:pt idx="321">
                  <c:v>40922</c:v>
                </c:pt>
                <c:pt idx="322">
                  <c:v>40922</c:v>
                </c:pt>
                <c:pt idx="323">
                  <c:v>40922</c:v>
                </c:pt>
                <c:pt idx="324">
                  <c:v>40922</c:v>
                </c:pt>
                <c:pt idx="325">
                  <c:v>40922</c:v>
                </c:pt>
                <c:pt idx="326">
                  <c:v>40922</c:v>
                </c:pt>
                <c:pt idx="327">
                  <c:v>40922</c:v>
                </c:pt>
                <c:pt idx="328">
                  <c:v>40922</c:v>
                </c:pt>
                <c:pt idx="329">
                  <c:v>40922</c:v>
                </c:pt>
                <c:pt idx="330">
                  <c:v>40922</c:v>
                </c:pt>
                <c:pt idx="331">
                  <c:v>40922</c:v>
                </c:pt>
                <c:pt idx="332">
                  <c:v>40922</c:v>
                </c:pt>
                <c:pt idx="333">
                  <c:v>40922</c:v>
                </c:pt>
                <c:pt idx="334">
                  <c:v>40922</c:v>
                </c:pt>
                <c:pt idx="335">
                  <c:v>40922</c:v>
                </c:pt>
                <c:pt idx="336">
                  <c:v>40922</c:v>
                </c:pt>
                <c:pt idx="337">
                  <c:v>40923</c:v>
                </c:pt>
                <c:pt idx="338">
                  <c:v>40923</c:v>
                </c:pt>
                <c:pt idx="339">
                  <c:v>40923</c:v>
                </c:pt>
                <c:pt idx="340">
                  <c:v>40923</c:v>
                </c:pt>
                <c:pt idx="341">
                  <c:v>40923</c:v>
                </c:pt>
                <c:pt idx="342">
                  <c:v>40923</c:v>
                </c:pt>
                <c:pt idx="343">
                  <c:v>40923</c:v>
                </c:pt>
                <c:pt idx="344">
                  <c:v>40923</c:v>
                </c:pt>
                <c:pt idx="345">
                  <c:v>40923</c:v>
                </c:pt>
                <c:pt idx="346">
                  <c:v>40923</c:v>
                </c:pt>
                <c:pt idx="347">
                  <c:v>40923</c:v>
                </c:pt>
                <c:pt idx="348">
                  <c:v>40923</c:v>
                </c:pt>
                <c:pt idx="349">
                  <c:v>40923</c:v>
                </c:pt>
                <c:pt idx="350">
                  <c:v>40923</c:v>
                </c:pt>
                <c:pt idx="351">
                  <c:v>40923</c:v>
                </c:pt>
                <c:pt idx="352">
                  <c:v>40923</c:v>
                </c:pt>
                <c:pt idx="353">
                  <c:v>40923</c:v>
                </c:pt>
                <c:pt idx="354">
                  <c:v>40923</c:v>
                </c:pt>
                <c:pt idx="355">
                  <c:v>40923</c:v>
                </c:pt>
                <c:pt idx="356">
                  <c:v>40923</c:v>
                </c:pt>
                <c:pt idx="357">
                  <c:v>40923</c:v>
                </c:pt>
                <c:pt idx="358">
                  <c:v>40923</c:v>
                </c:pt>
                <c:pt idx="359">
                  <c:v>40923</c:v>
                </c:pt>
                <c:pt idx="360">
                  <c:v>40923</c:v>
                </c:pt>
                <c:pt idx="361">
                  <c:v>40924</c:v>
                </c:pt>
                <c:pt idx="362">
                  <c:v>40924</c:v>
                </c:pt>
                <c:pt idx="363">
                  <c:v>40924</c:v>
                </c:pt>
                <c:pt idx="364">
                  <c:v>40924</c:v>
                </c:pt>
                <c:pt idx="365">
                  <c:v>40924</c:v>
                </c:pt>
                <c:pt idx="366">
                  <c:v>40924</c:v>
                </c:pt>
                <c:pt idx="367">
                  <c:v>40924</c:v>
                </c:pt>
                <c:pt idx="368">
                  <c:v>40924</c:v>
                </c:pt>
                <c:pt idx="369">
                  <c:v>40924</c:v>
                </c:pt>
                <c:pt idx="370">
                  <c:v>40924</c:v>
                </c:pt>
                <c:pt idx="371">
                  <c:v>40924</c:v>
                </c:pt>
                <c:pt idx="372">
                  <c:v>40924</c:v>
                </c:pt>
                <c:pt idx="373">
                  <c:v>40924</c:v>
                </c:pt>
                <c:pt idx="374">
                  <c:v>40924</c:v>
                </c:pt>
                <c:pt idx="375">
                  <c:v>40924</c:v>
                </c:pt>
                <c:pt idx="376">
                  <c:v>40924</c:v>
                </c:pt>
                <c:pt idx="377">
                  <c:v>40924</c:v>
                </c:pt>
                <c:pt idx="378">
                  <c:v>40924</c:v>
                </c:pt>
                <c:pt idx="379">
                  <c:v>40924</c:v>
                </c:pt>
                <c:pt idx="380">
                  <c:v>40924</c:v>
                </c:pt>
                <c:pt idx="381">
                  <c:v>40924</c:v>
                </c:pt>
                <c:pt idx="382">
                  <c:v>40924</c:v>
                </c:pt>
                <c:pt idx="383">
                  <c:v>40924</c:v>
                </c:pt>
                <c:pt idx="384">
                  <c:v>40924</c:v>
                </c:pt>
                <c:pt idx="385">
                  <c:v>40925</c:v>
                </c:pt>
                <c:pt idx="386">
                  <c:v>40925</c:v>
                </c:pt>
                <c:pt idx="387">
                  <c:v>40925</c:v>
                </c:pt>
                <c:pt idx="388">
                  <c:v>40925</c:v>
                </c:pt>
                <c:pt idx="389">
                  <c:v>40925</c:v>
                </c:pt>
                <c:pt idx="390">
                  <c:v>40925</c:v>
                </c:pt>
                <c:pt idx="391">
                  <c:v>40925</c:v>
                </c:pt>
                <c:pt idx="392">
                  <c:v>40925</c:v>
                </c:pt>
                <c:pt idx="393">
                  <c:v>40925</c:v>
                </c:pt>
                <c:pt idx="394">
                  <c:v>40925</c:v>
                </c:pt>
                <c:pt idx="395">
                  <c:v>40925</c:v>
                </c:pt>
                <c:pt idx="396">
                  <c:v>40925</c:v>
                </c:pt>
                <c:pt idx="397">
                  <c:v>40925</c:v>
                </c:pt>
                <c:pt idx="398">
                  <c:v>40925</c:v>
                </c:pt>
                <c:pt idx="399">
                  <c:v>40925</c:v>
                </c:pt>
                <c:pt idx="400">
                  <c:v>40925</c:v>
                </c:pt>
                <c:pt idx="401">
                  <c:v>40925</c:v>
                </c:pt>
                <c:pt idx="402">
                  <c:v>40925</c:v>
                </c:pt>
                <c:pt idx="403">
                  <c:v>40925</c:v>
                </c:pt>
                <c:pt idx="404">
                  <c:v>40925</c:v>
                </c:pt>
                <c:pt idx="405">
                  <c:v>40925</c:v>
                </c:pt>
                <c:pt idx="406">
                  <c:v>40925</c:v>
                </c:pt>
                <c:pt idx="407">
                  <c:v>40925</c:v>
                </c:pt>
                <c:pt idx="408">
                  <c:v>40925</c:v>
                </c:pt>
                <c:pt idx="409">
                  <c:v>40926</c:v>
                </c:pt>
                <c:pt idx="410">
                  <c:v>40926</c:v>
                </c:pt>
                <c:pt idx="411">
                  <c:v>40926</c:v>
                </c:pt>
                <c:pt idx="412">
                  <c:v>40926</c:v>
                </c:pt>
                <c:pt idx="413">
                  <c:v>40926</c:v>
                </c:pt>
                <c:pt idx="414">
                  <c:v>40926</c:v>
                </c:pt>
                <c:pt idx="415">
                  <c:v>40926</c:v>
                </c:pt>
                <c:pt idx="416">
                  <c:v>40926</c:v>
                </c:pt>
                <c:pt idx="417">
                  <c:v>40926</c:v>
                </c:pt>
                <c:pt idx="418">
                  <c:v>40926</c:v>
                </c:pt>
                <c:pt idx="419">
                  <c:v>40926</c:v>
                </c:pt>
                <c:pt idx="420">
                  <c:v>40926</c:v>
                </c:pt>
                <c:pt idx="421">
                  <c:v>40926</c:v>
                </c:pt>
                <c:pt idx="422">
                  <c:v>40926</c:v>
                </c:pt>
                <c:pt idx="423">
                  <c:v>40926</c:v>
                </c:pt>
                <c:pt idx="424">
                  <c:v>40926</c:v>
                </c:pt>
                <c:pt idx="425">
                  <c:v>40926</c:v>
                </c:pt>
                <c:pt idx="426">
                  <c:v>40926</c:v>
                </c:pt>
                <c:pt idx="427">
                  <c:v>40926</c:v>
                </c:pt>
                <c:pt idx="428">
                  <c:v>40926</c:v>
                </c:pt>
                <c:pt idx="429">
                  <c:v>40926</c:v>
                </c:pt>
                <c:pt idx="430">
                  <c:v>40926</c:v>
                </c:pt>
                <c:pt idx="431">
                  <c:v>40926</c:v>
                </c:pt>
                <c:pt idx="432">
                  <c:v>40926</c:v>
                </c:pt>
                <c:pt idx="433">
                  <c:v>40927</c:v>
                </c:pt>
                <c:pt idx="434">
                  <c:v>40927</c:v>
                </c:pt>
                <c:pt idx="435">
                  <c:v>40927</c:v>
                </c:pt>
                <c:pt idx="436">
                  <c:v>40927</c:v>
                </c:pt>
                <c:pt idx="437">
                  <c:v>40927</c:v>
                </c:pt>
                <c:pt idx="438">
                  <c:v>40927</c:v>
                </c:pt>
                <c:pt idx="439">
                  <c:v>40927</c:v>
                </c:pt>
                <c:pt idx="440">
                  <c:v>40927</c:v>
                </c:pt>
                <c:pt idx="441">
                  <c:v>40927</c:v>
                </c:pt>
                <c:pt idx="442">
                  <c:v>40927</c:v>
                </c:pt>
                <c:pt idx="443">
                  <c:v>40927</c:v>
                </c:pt>
                <c:pt idx="444">
                  <c:v>40927</c:v>
                </c:pt>
                <c:pt idx="445">
                  <c:v>40927</c:v>
                </c:pt>
                <c:pt idx="446">
                  <c:v>40927</c:v>
                </c:pt>
                <c:pt idx="447">
                  <c:v>40927</c:v>
                </c:pt>
                <c:pt idx="448">
                  <c:v>40927</c:v>
                </c:pt>
                <c:pt idx="449">
                  <c:v>40927</c:v>
                </c:pt>
                <c:pt idx="450">
                  <c:v>40927</c:v>
                </c:pt>
                <c:pt idx="451">
                  <c:v>40927</c:v>
                </c:pt>
                <c:pt idx="452">
                  <c:v>40927</c:v>
                </c:pt>
                <c:pt idx="453">
                  <c:v>40927</c:v>
                </c:pt>
                <c:pt idx="454">
                  <c:v>40927</c:v>
                </c:pt>
                <c:pt idx="455">
                  <c:v>40927</c:v>
                </c:pt>
                <c:pt idx="456">
                  <c:v>40927</c:v>
                </c:pt>
                <c:pt idx="457">
                  <c:v>40928</c:v>
                </c:pt>
                <c:pt idx="458">
                  <c:v>40928</c:v>
                </c:pt>
                <c:pt idx="459">
                  <c:v>40928</c:v>
                </c:pt>
                <c:pt idx="460">
                  <c:v>40928</c:v>
                </c:pt>
                <c:pt idx="461">
                  <c:v>40928</c:v>
                </c:pt>
                <c:pt idx="462">
                  <c:v>40928</c:v>
                </c:pt>
                <c:pt idx="463">
                  <c:v>40928</c:v>
                </c:pt>
                <c:pt idx="464">
                  <c:v>40928</c:v>
                </c:pt>
                <c:pt idx="465">
                  <c:v>40928</c:v>
                </c:pt>
                <c:pt idx="466">
                  <c:v>40928</c:v>
                </c:pt>
                <c:pt idx="467">
                  <c:v>40928</c:v>
                </c:pt>
                <c:pt idx="468">
                  <c:v>40928</c:v>
                </c:pt>
                <c:pt idx="469">
                  <c:v>40928</c:v>
                </c:pt>
                <c:pt idx="470">
                  <c:v>40928</c:v>
                </c:pt>
                <c:pt idx="471">
                  <c:v>40928</c:v>
                </c:pt>
                <c:pt idx="472">
                  <c:v>40928</c:v>
                </c:pt>
                <c:pt idx="473">
                  <c:v>40928</c:v>
                </c:pt>
                <c:pt idx="474">
                  <c:v>40928</c:v>
                </c:pt>
                <c:pt idx="475">
                  <c:v>40928</c:v>
                </c:pt>
                <c:pt idx="476">
                  <c:v>40928</c:v>
                </c:pt>
                <c:pt idx="477">
                  <c:v>40928</c:v>
                </c:pt>
                <c:pt idx="478">
                  <c:v>40928</c:v>
                </c:pt>
                <c:pt idx="479">
                  <c:v>40928</c:v>
                </c:pt>
                <c:pt idx="480">
                  <c:v>40928</c:v>
                </c:pt>
                <c:pt idx="481">
                  <c:v>40929</c:v>
                </c:pt>
                <c:pt idx="482">
                  <c:v>40929</c:v>
                </c:pt>
                <c:pt idx="483">
                  <c:v>40929</c:v>
                </c:pt>
                <c:pt idx="484">
                  <c:v>40929</c:v>
                </c:pt>
                <c:pt idx="485">
                  <c:v>40929</c:v>
                </c:pt>
                <c:pt idx="486">
                  <c:v>40929</c:v>
                </c:pt>
                <c:pt idx="487">
                  <c:v>40929</c:v>
                </c:pt>
                <c:pt idx="488">
                  <c:v>40929</c:v>
                </c:pt>
                <c:pt idx="489">
                  <c:v>40929</c:v>
                </c:pt>
                <c:pt idx="490">
                  <c:v>40929</c:v>
                </c:pt>
                <c:pt idx="491">
                  <c:v>40929</c:v>
                </c:pt>
                <c:pt idx="492">
                  <c:v>40929</c:v>
                </c:pt>
                <c:pt idx="493">
                  <c:v>40929</c:v>
                </c:pt>
                <c:pt idx="494">
                  <c:v>40929</c:v>
                </c:pt>
                <c:pt idx="495">
                  <c:v>40929</c:v>
                </c:pt>
                <c:pt idx="496">
                  <c:v>40929</c:v>
                </c:pt>
                <c:pt idx="497">
                  <c:v>40929</c:v>
                </c:pt>
                <c:pt idx="498">
                  <c:v>40929</c:v>
                </c:pt>
                <c:pt idx="499">
                  <c:v>40929</c:v>
                </c:pt>
                <c:pt idx="500">
                  <c:v>40929</c:v>
                </c:pt>
                <c:pt idx="501">
                  <c:v>40929</c:v>
                </c:pt>
                <c:pt idx="502">
                  <c:v>40929</c:v>
                </c:pt>
                <c:pt idx="503">
                  <c:v>40929</c:v>
                </c:pt>
                <c:pt idx="504">
                  <c:v>40929</c:v>
                </c:pt>
                <c:pt idx="505">
                  <c:v>40930</c:v>
                </c:pt>
                <c:pt idx="506">
                  <c:v>40930</c:v>
                </c:pt>
                <c:pt idx="507">
                  <c:v>40930</c:v>
                </c:pt>
                <c:pt idx="508">
                  <c:v>40930</c:v>
                </c:pt>
                <c:pt idx="509">
                  <c:v>40930</c:v>
                </c:pt>
                <c:pt idx="510">
                  <c:v>40930</c:v>
                </c:pt>
                <c:pt idx="511">
                  <c:v>40930</c:v>
                </c:pt>
                <c:pt idx="512">
                  <c:v>40930</c:v>
                </c:pt>
                <c:pt idx="513">
                  <c:v>40930</c:v>
                </c:pt>
                <c:pt idx="514">
                  <c:v>40930</c:v>
                </c:pt>
                <c:pt idx="515">
                  <c:v>40930</c:v>
                </c:pt>
                <c:pt idx="516">
                  <c:v>40930</c:v>
                </c:pt>
                <c:pt idx="517">
                  <c:v>40930</c:v>
                </c:pt>
                <c:pt idx="518">
                  <c:v>40930</c:v>
                </c:pt>
                <c:pt idx="519">
                  <c:v>40930</c:v>
                </c:pt>
                <c:pt idx="520">
                  <c:v>40930</c:v>
                </c:pt>
                <c:pt idx="521">
                  <c:v>40930</c:v>
                </c:pt>
                <c:pt idx="522">
                  <c:v>40930</c:v>
                </c:pt>
                <c:pt idx="523">
                  <c:v>40930</c:v>
                </c:pt>
                <c:pt idx="524">
                  <c:v>40930</c:v>
                </c:pt>
                <c:pt idx="525">
                  <c:v>40930</c:v>
                </c:pt>
                <c:pt idx="526">
                  <c:v>40930</c:v>
                </c:pt>
                <c:pt idx="527">
                  <c:v>40930</c:v>
                </c:pt>
                <c:pt idx="528">
                  <c:v>40930</c:v>
                </c:pt>
                <c:pt idx="529">
                  <c:v>40931</c:v>
                </c:pt>
                <c:pt idx="530">
                  <c:v>40931</c:v>
                </c:pt>
                <c:pt idx="531">
                  <c:v>40931</c:v>
                </c:pt>
                <c:pt idx="532">
                  <c:v>40931</c:v>
                </c:pt>
                <c:pt idx="533">
                  <c:v>40931</c:v>
                </c:pt>
                <c:pt idx="534">
                  <c:v>40931</c:v>
                </c:pt>
                <c:pt idx="535">
                  <c:v>40931</c:v>
                </c:pt>
                <c:pt idx="536">
                  <c:v>40931</c:v>
                </c:pt>
                <c:pt idx="537">
                  <c:v>40931</c:v>
                </c:pt>
                <c:pt idx="538">
                  <c:v>40931</c:v>
                </c:pt>
                <c:pt idx="539">
                  <c:v>40931</c:v>
                </c:pt>
                <c:pt idx="540">
                  <c:v>40931</c:v>
                </c:pt>
                <c:pt idx="541">
                  <c:v>40931</c:v>
                </c:pt>
                <c:pt idx="542">
                  <c:v>40931</c:v>
                </c:pt>
                <c:pt idx="543">
                  <c:v>40931</c:v>
                </c:pt>
                <c:pt idx="544">
                  <c:v>40931</c:v>
                </c:pt>
                <c:pt idx="545">
                  <c:v>40931</c:v>
                </c:pt>
                <c:pt idx="546">
                  <c:v>40931</c:v>
                </c:pt>
                <c:pt idx="547">
                  <c:v>40931</c:v>
                </c:pt>
                <c:pt idx="548">
                  <c:v>40931</c:v>
                </c:pt>
                <c:pt idx="549">
                  <c:v>40931</c:v>
                </c:pt>
                <c:pt idx="550">
                  <c:v>40931</c:v>
                </c:pt>
                <c:pt idx="551">
                  <c:v>40931</c:v>
                </c:pt>
                <c:pt idx="552">
                  <c:v>40931</c:v>
                </c:pt>
                <c:pt idx="553">
                  <c:v>40932</c:v>
                </c:pt>
                <c:pt idx="554">
                  <c:v>40932</c:v>
                </c:pt>
                <c:pt idx="555">
                  <c:v>40932</c:v>
                </c:pt>
                <c:pt idx="556">
                  <c:v>40932</c:v>
                </c:pt>
                <c:pt idx="557">
                  <c:v>40932</c:v>
                </c:pt>
                <c:pt idx="558">
                  <c:v>40932</c:v>
                </c:pt>
                <c:pt idx="559">
                  <c:v>40932</c:v>
                </c:pt>
                <c:pt idx="560">
                  <c:v>40932</c:v>
                </c:pt>
                <c:pt idx="561">
                  <c:v>40932</c:v>
                </c:pt>
                <c:pt idx="562">
                  <c:v>40932</c:v>
                </c:pt>
                <c:pt idx="563">
                  <c:v>40932</c:v>
                </c:pt>
                <c:pt idx="564">
                  <c:v>40932</c:v>
                </c:pt>
                <c:pt idx="565">
                  <c:v>40932</c:v>
                </c:pt>
                <c:pt idx="566">
                  <c:v>40932</c:v>
                </c:pt>
                <c:pt idx="567">
                  <c:v>40932</c:v>
                </c:pt>
                <c:pt idx="568">
                  <c:v>40932</c:v>
                </c:pt>
                <c:pt idx="569">
                  <c:v>40932</c:v>
                </c:pt>
                <c:pt idx="570">
                  <c:v>40932</c:v>
                </c:pt>
                <c:pt idx="571">
                  <c:v>40932</c:v>
                </c:pt>
                <c:pt idx="572">
                  <c:v>40932</c:v>
                </c:pt>
                <c:pt idx="573">
                  <c:v>40932</c:v>
                </c:pt>
                <c:pt idx="574">
                  <c:v>40932</c:v>
                </c:pt>
                <c:pt idx="575">
                  <c:v>40932</c:v>
                </c:pt>
                <c:pt idx="576">
                  <c:v>40932</c:v>
                </c:pt>
                <c:pt idx="577">
                  <c:v>40933</c:v>
                </c:pt>
                <c:pt idx="578">
                  <c:v>40933</c:v>
                </c:pt>
                <c:pt idx="579">
                  <c:v>40933</c:v>
                </c:pt>
                <c:pt idx="580">
                  <c:v>40933</c:v>
                </c:pt>
                <c:pt idx="581">
                  <c:v>40933</c:v>
                </c:pt>
                <c:pt idx="582">
                  <c:v>40933</c:v>
                </c:pt>
                <c:pt idx="583">
                  <c:v>40933</c:v>
                </c:pt>
                <c:pt idx="584">
                  <c:v>40933</c:v>
                </c:pt>
                <c:pt idx="585">
                  <c:v>40933</c:v>
                </c:pt>
                <c:pt idx="586">
                  <c:v>40933</c:v>
                </c:pt>
                <c:pt idx="587">
                  <c:v>40933</c:v>
                </c:pt>
                <c:pt idx="588">
                  <c:v>40933</c:v>
                </c:pt>
                <c:pt idx="589">
                  <c:v>40933</c:v>
                </c:pt>
                <c:pt idx="590">
                  <c:v>40933</c:v>
                </c:pt>
                <c:pt idx="591">
                  <c:v>40933</c:v>
                </c:pt>
                <c:pt idx="592">
                  <c:v>40933</c:v>
                </c:pt>
                <c:pt idx="593">
                  <c:v>40933</c:v>
                </c:pt>
                <c:pt idx="594">
                  <c:v>40933</c:v>
                </c:pt>
                <c:pt idx="595">
                  <c:v>40933</c:v>
                </c:pt>
                <c:pt idx="596">
                  <c:v>40933</c:v>
                </c:pt>
                <c:pt idx="597">
                  <c:v>40933</c:v>
                </c:pt>
                <c:pt idx="598">
                  <c:v>40933</c:v>
                </c:pt>
                <c:pt idx="599">
                  <c:v>40933</c:v>
                </c:pt>
                <c:pt idx="600">
                  <c:v>40933</c:v>
                </c:pt>
                <c:pt idx="601">
                  <c:v>40934</c:v>
                </c:pt>
                <c:pt idx="602">
                  <c:v>40934</c:v>
                </c:pt>
                <c:pt idx="603">
                  <c:v>40934</c:v>
                </c:pt>
                <c:pt idx="604">
                  <c:v>40934</c:v>
                </c:pt>
                <c:pt idx="605">
                  <c:v>40934</c:v>
                </c:pt>
                <c:pt idx="606">
                  <c:v>40934</c:v>
                </c:pt>
                <c:pt idx="607">
                  <c:v>40934</c:v>
                </c:pt>
                <c:pt idx="608">
                  <c:v>40934</c:v>
                </c:pt>
                <c:pt idx="609">
                  <c:v>40934</c:v>
                </c:pt>
                <c:pt idx="610">
                  <c:v>40934</c:v>
                </c:pt>
                <c:pt idx="611">
                  <c:v>40934</c:v>
                </c:pt>
                <c:pt idx="612">
                  <c:v>40934</c:v>
                </c:pt>
                <c:pt idx="613">
                  <c:v>40934</c:v>
                </c:pt>
                <c:pt idx="614">
                  <c:v>40934</c:v>
                </c:pt>
                <c:pt idx="615">
                  <c:v>40934</c:v>
                </c:pt>
                <c:pt idx="616">
                  <c:v>40934</c:v>
                </c:pt>
                <c:pt idx="617">
                  <c:v>40934</c:v>
                </c:pt>
                <c:pt idx="618">
                  <c:v>40934</c:v>
                </c:pt>
                <c:pt idx="619">
                  <c:v>40934</c:v>
                </c:pt>
                <c:pt idx="620">
                  <c:v>40934</c:v>
                </c:pt>
                <c:pt idx="621">
                  <c:v>40934</c:v>
                </c:pt>
                <c:pt idx="622">
                  <c:v>40934</c:v>
                </c:pt>
                <c:pt idx="623">
                  <c:v>40934</c:v>
                </c:pt>
                <c:pt idx="624">
                  <c:v>40934</c:v>
                </c:pt>
                <c:pt idx="625">
                  <c:v>40935</c:v>
                </c:pt>
                <c:pt idx="626">
                  <c:v>40935</c:v>
                </c:pt>
                <c:pt idx="627">
                  <c:v>40935</c:v>
                </c:pt>
                <c:pt idx="628">
                  <c:v>40935</c:v>
                </c:pt>
                <c:pt idx="629">
                  <c:v>40935</c:v>
                </c:pt>
                <c:pt idx="630">
                  <c:v>40935</c:v>
                </c:pt>
                <c:pt idx="631">
                  <c:v>40935</c:v>
                </c:pt>
                <c:pt idx="632">
                  <c:v>40935</c:v>
                </c:pt>
                <c:pt idx="633">
                  <c:v>40935</c:v>
                </c:pt>
                <c:pt idx="634">
                  <c:v>40935</c:v>
                </c:pt>
                <c:pt idx="635">
                  <c:v>40935</c:v>
                </c:pt>
                <c:pt idx="636">
                  <c:v>40935</c:v>
                </c:pt>
                <c:pt idx="637">
                  <c:v>40935</c:v>
                </c:pt>
                <c:pt idx="638">
                  <c:v>40935</c:v>
                </c:pt>
                <c:pt idx="639">
                  <c:v>40935</c:v>
                </c:pt>
                <c:pt idx="640">
                  <c:v>40935</c:v>
                </c:pt>
                <c:pt idx="641">
                  <c:v>40935</c:v>
                </c:pt>
                <c:pt idx="642">
                  <c:v>40935</c:v>
                </c:pt>
                <c:pt idx="643">
                  <c:v>40935</c:v>
                </c:pt>
                <c:pt idx="644">
                  <c:v>40935</c:v>
                </c:pt>
                <c:pt idx="645">
                  <c:v>40935</c:v>
                </c:pt>
                <c:pt idx="646">
                  <c:v>40935</c:v>
                </c:pt>
                <c:pt idx="647">
                  <c:v>40935</c:v>
                </c:pt>
                <c:pt idx="648">
                  <c:v>40935</c:v>
                </c:pt>
                <c:pt idx="649">
                  <c:v>40936</c:v>
                </c:pt>
                <c:pt idx="650">
                  <c:v>40936</c:v>
                </c:pt>
                <c:pt idx="651">
                  <c:v>40936</c:v>
                </c:pt>
                <c:pt idx="652">
                  <c:v>40936</c:v>
                </c:pt>
                <c:pt idx="653">
                  <c:v>40936</c:v>
                </c:pt>
                <c:pt idx="654">
                  <c:v>40936</c:v>
                </c:pt>
                <c:pt idx="655">
                  <c:v>40936</c:v>
                </c:pt>
                <c:pt idx="656">
                  <c:v>40936</c:v>
                </c:pt>
                <c:pt idx="657">
                  <c:v>40936</c:v>
                </c:pt>
                <c:pt idx="658">
                  <c:v>40936</c:v>
                </c:pt>
                <c:pt idx="659">
                  <c:v>40936</c:v>
                </c:pt>
                <c:pt idx="660">
                  <c:v>40936</c:v>
                </c:pt>
                <c:pt idx="661">
                  <c:v>40936</c:v>
                </c:pt>
                <c:pt idx="662">
                  <c:v>40936</c:v>
                </c:pt>
                <c:pt idx="663">
                  <c:v>40936</c:v>
                </c:pt>
                <c:pt idx="664">
                  <c:v>40936</c:v>
                </c:pt>
                <c:pt idx="665">
                  <c:v>40936</c:v>
                </c:pt>
                <c:pt idx="666">
                  <c:v>40936</c:v>
                </c:pt>
                <c:pt idx="667">
                  <c:v>40936</c:v>
                </c:pt>
                <c:pt idx="668">
                  <c:v>40936</c:v>
                </c:pt>
                <c:pt idx="669">
                  <c:v>40936</c:v>
                </c:pt>
                <c:pt idx="670">
                  <c:v>40936</c:v>
                </c:pt>
                <c:pt idx="671">
                  <c:v>40936</c:v>
                </c:pt>
                <c:pt idx="672">
                  <c:v>40936</c:v>
                </c:pt>
                <c:pt idx="673">
                  <c:v>40937</c:v>
                </c:pt>
                <c:pt idx="674">
                  <c:v>40937</c:v>
                </c:pt>
                <c:pt idx="675">
                  <c:v>40937</c:v>
                </c:pt>
                <c:pt idx="676">
                  <c:v>40937</c:v>
                </c:pt>
                <c:pt idx="677">
                  <c:v>40937</c:v>
                </c:pt>
                <c:pt idx="678">
                  <c:v>40937</c:v>
                </c:pt>
                <c:pt idx="679">
                  <c:v>40937</c:v>
                </c:pt>
                <c:pt idx="680">
                  <c:v>40937</c:v>
                </c:pt>
                <c:pt idx="681">
                  <c:v>40937</c:v>
                </c:pt>
                <c:pt idx="682">
                  <c:v>40937</c:v>
                </c:pt>
                <c:pt idx="683">
                  <c:v>40937</c:v>
                </c:pt>
                <c:pt idx="684">
                  <c:v>40937</c:v>
                </c:pt>
                <c:pt idx="685">
                  <c:v>40937</c:v>
                </c:pt>
                <c:pt idx="686">
                  <c:v>40937</c:v>
                </c:pt>
                <c:pt idx="687">
                  <c:v>40937</c:v>
                </c:pt>
                <c:pt idx="688">
                  <c:v>40937</c:v>
                </c:pt>
                <c:pt idx="689">
                  <c:v>40937</c:v>
                </c:pt>
                <c:pt idx="690">
                  <c:v>40937</c:v>
                </c:pt>
                <c:pt idx="691">
                  <c:v>40937</c:v>
                </c:pt>
                <c:pt idx="692">
                  <c:v>40937</c:v>
                </c:pt>
                <c:pt idx="693">
                  <c:v>40937</c:v>
                </c:pt>
                <c:pt idx="694">
                  <c:v>40937</c:v>
                </c:pt>
                <c:pt idx="695">
                  <c:v>40937</c:v>
                </c:pt>
                <c:pt idx="696">
                  <c:v>40937</c:v>
                </c:pt>
                <c:pt idx="697">
                  <c:v>40938</c:v>
                </c:pt>
                <c:pt idx="698">
                  <c:v>40938</c:v>
                </c:pt>
                <c:pt idx="699">
                  <c:v>40938</c:v>
                </c:pt>
                <c:pt idx="700">
                  <c:v>40938</c:v>
                </c:pt>
                <c:pt idx="701">
                  <c:v>40938</c:v>
                </c:pt>
                <c:pt idx="702">
                  <c:v>40938</c:v>
                </c:pt>
                <c:pt idx="703">
                  <c:v>40938</c:v>
                </c:pt>
                <c:pt idx="704">
                  <c:v>40938</c:v>
                </c:pt>
                <c:pt idx="705">
                  <c:v>40938</c:v>
                </c:pt>
                <c:pt idx="706">
                  <c:v>40938</c:v>
                </c:pt>
                <c:pt idx="707">
                  <c:v>40938</c:v>
                </c:pt>
                <c:pt idx="708">
                  <c:v>40938</c:v>
                </c:pt>
                <c:pt idx="709">
                  <c:v>40938</c:v>
                </c:pt>
                <c:pt idx="710">
                  <c:v>40938</c:v>
                </c:pt>
                <c:pt idx="711">
                  <c:v>40938</c:v>
                </c:pt>
                <c:pt idx="712">
                  <c:v>40938</c:v>
                </c:pt>
                <c:pt idx="713">
                  <c:v>40938</c:v>
                </c:pt>
                <c:pt idx="714">
                  <c:v>40938</c:v>
                </c:pt>
                <c:pt idx="715">
                  <c:v>40938</c:v>
                </c:pt>
                <c:pt idx="716">
                  <c:v>40938</c:v>
                </c:pt>
                <c:pt idx="717">
                  <c:v>40938</c:v>
                </c:pt>
                <c:pt idx="718">
                  <c:v>40938</c:v>
                </c:pt>
                <c:pt idx="719">
                  <c:v>40938</c:v>
                </c:pt>
                <c:pt idx="720">
                  <c:v>40938</c:v>
                </c:pt>
                <c:pt idx="721">
                  <c:v>40939</c:v>
                </c:pt>
                <c:pt idx="722">
                  <c:v>40939</c:v>
                </c:pt>
                <c:pt idx="723">
                  <c:v>40939</c:v>
                </c:pt>
                <c:pt idx="724">
                  <c:v>40939</c:v>
                </c:pt>
                <c:pt idx="725">
                  <c:v>40939</c:v>
                </c:pt>
                <c:pt idx="726">
                  <c:v>40939</c:v>
                </c:pt>
                <c:pt idx="727">
                  <c:v>40939</c:v>
                </c:pt>
                <c:pt idx="728">
                  <c:v>40939</c:v>
                </c:pt>
                <c:pt idx="729">
                  <c:v>40939</c:v>
                </c:pt>
                <c:pt idx="730">
                  <c:v>40939</c:v>
                </c:pt>
                <c:pt idx="731">
                  <c:v>40939</c:v>
                </c:pt>
                <c:pt idx="732">
                  <c:v>40939</c:v>
                </c:pt>
                <c:pt idx="733">
                  <c:v>40939</c:v>
                </c:pt>
                <c:pt idx="734">
                  <c:v>40939</c:v>
                </c:pt>
                <c:pt idx="735">
                  <c:v>40939</c:v>
                </c:pt>
                <c:pt idx="736">
                  <c:v>40939</c:v>
                </c:pt>
                <c:pt idx="737">
                  <c:v>40939</c:v>
                </c:pt>
                <c:pt idx="738">
                  <c:v>40939</c:v>
                </c:pt>
                <c:pt idx="739">
                  <c:v>40939</c:v>
                </c:pt>
                <c:pt idx="740">
                  <c:v>40939</c:v>
                </c:pt>
                <c:pt idx="741">
                  <c:v>40939</c:v>
                </c:pt>
                <c:pt idx="742">
                  <c:v>40939</c:v>
                </c:pt>
                <c:pt idx="743">
                  <c:v>40939</c:v>
                </c:pt>
                <c:pt idx="744">
                  <c:v>40939</c:v>
                </c:pt>
                <c:pt idx="745">
                  <c:v>40940</c:v>
                </c:pt>
                <c:pt idx="746">
                  <c:v>40940</c:v>
                </c:pt>
                <c:pt idx="747">
                  <c:v>40940</c:v>
                </c:pt>
                <c:pt idx="748">
                  <c:v>40940</c:v>
                </c:pt>
                <c:pt idx="749">
                  <c:v>40940</c:v>
                </c:pt>
                <c:pt idx="750">
                  <c:v>40940</c:v>
                </c:pt>
                <c:pt idx="751">
                  <c:v>40940</c:v>
                </c:pt>
                <c:pt idx="752">
                  <c:v>40940</c:v>
                </c:pt>
                <c:pt idx="753">
                  <c:v>40940</c:v>
                </c:pt>
                <c:pt idx="754">
                  <c:v>40940</c:v>
                </c:pt>
                <c:pt idx="755">
                  <c:v>40940</c:v>
                </c:pt>
                <c:pt idx="756">
                  <c:v>40940</c:v>
                </c:pt>
                <c:pt idx="757">
                  <c:v>40940</c:v>
                </c:pt>
                <c:pt idx="758">
                  <c:v>40940</c:v>
                </c:pt>
                <c:pt idx="759">
                  <c:v>40940</c:v>
                </c:pt>
                <c:pt idx="760">
                  <c:v>40940</c:v>
                </c:pt>
                <c:pt idx="761">
                  <c:v>40940</c:v>
                </c:pt>
                <c:pt idx="762">
                  <c:v>40940</c:v>
                </c:pt>
                <c:pt idx="763">
                  <c:v>40940</c:v>
                </c:pt>
                <c:pt idx="764">
                  <c:v>40940</c:v>
                </c:pt>
                <c:pt idx="765">
                  <c:v>40940</c:v>
                </c:pt>
                <c:pt idx="766">
                  <c:v>40940</c:v>
                </c:pt>
                <c:pt idx="767">
                  <c:v>40940</c:v>
                </c:pt>
                <c:pt idx="768">
                  <c:v>40940</c:v>
                </c:pt>
                <c:pt idx="769">
                  <c:v>40941</c:v>
                </c:pt>
                <c:pt idx="770">
                  <c:v>40941</c:v>
                </c:pt>
                <c:pt idx="771">
                  <c:v>40941</c:v>
                </c:pt>
                <c:pt idx="772">
                  <c:v>40941</c:v>
                </c:pt>
                <c:pt idx="773">
                  <c:v>40941</c:v>
                </c:pt>
                <c:pt idx="774">
                  <c:v>40941</c:v>
                </c:pt>
                <c:pt idx="775">
                  <c:v>40941</c:v>
                </c:pt>
                <c:pt idx="776">
                  <c:v>40941</c:v>
                </c:pt>
                <c:pt idx="777">
                  <c:v>40941</c:v>
                </c:pt>
                <c:pt idx="778">
                  <c:v>40941</c:v>
                </c:pt>
                <c:pt idx="779">
                  <c:v>40941</c:v>
                </c:pt>
                <c:pt idx="780">
                  <c:v>40941</c:v>
                </c:pt>
                <c:pt idx="781">
                  <c:v>40941</c:v>
                </c:pt>
                <c:pt idx="782">
                  <c:v>40941</c:v>
                </c:pt>
                <c:pt idx="783">
                  <c:v>40941</c:v>
                </c:pt>
                <c:pt idx="784">
                  <c:v>40941</c:v>
                </c:pt>
                <c:pt idx="785">
                  <c:v>40941</c:v>
                </c:pt>
                <c:pt idx="786">
                  <c:v>40941</c:v>
                </c:pt>
                <c:pt idx="787">
                  <c:v>40941</c:v>
                </c:pt>
                <c:pt idx="788">
                  <c:v>40941</c:v>
                </c:pt>
                <c:pt idx="789">
                  <c:v>40941</c:v>
                </c:pt>
                <c:pt idx="790">
                  <c:v>40941</c:v>
                </c:pt>
                <c:pt idx="791">
                  <c:v>40941</c:v>
                </c:pt>
                <c:pt idx="792">
                  <c:v>40941</c:v>
                </c:pt>
                <c:pt idx="793">
                  <c:v>40942</c:v>
                </c:pt>
                <c:pt idx="794">
                  <c:v>40942</c:v>
                </c:pt>
                <c:pt idx="795">
                  <c:v>40942</c:v>
                </c:pt>
                <c:pt idx="796">
                  <c:v>40942</c:v>
                </c:pt>
                <c:pt idx="797">
                  <c:v>40942</c:v>
                </c:pt>
                <c:pt idx="798">
                  <c:v>40942</c:v>
                </c:pt>
                <c:pt idx="799">
                  <c:v>40942</c:v>
                </c:pt>
                <c:pt idx="800">
                  <c:v>40942</c:v>
                </c:pt>
                <c:pt idx="801">
                  <c:v>40942</c:v>
                </c:pt>
                <c:pt idx="802">
                  <c:v>40942</c:v>
                </c:pt>
                <c:pt idx="803">
                  <c:v>40942</c:v>
                </c:pt>
                <c:pt idx="804">
                  <c:v>40942</c:v>
                </c:pt>
                <c:pt idx="805">
                  <c:v>40942</c:v>
                </c:pt>
                <c:pt idx="806">
                  <c:v>40942</c:v>
                </c:pt>
                <c:pt idx="807">
                  <c:v>40942</c:v>
                </c:pt>
                <c:pt idx="808">
                  <c:v>40942</c:v>
                </c:pt>
                <c:pt idx="809">
                  <c:v>40942</c:v>
                </c:pt>
                <c:pt idx="810">
                  <c:v>40942</c:v>
                </c:pt>
                <c:pt idx="811">
                  <c:v>40942</c:v>
                </c:pt>
                <c:pt idx="812">
                  <c:v>40942</c:v>
                </c:pt>
                <c:pt idx="813">
                  <c:v>40942</c:v>
                </c:pt>
                <c:pt idx="814">
                  <c:v>40942</c:v>
                </c:pt>
                <c:pt idx="815">
                  <c:v>40942</c:v>
                </c:pt>
                <c:pt idx="816">
                  <c:v>40942</c:v>
                </c:pt>
                <c:pt idx="817">
                  <c:v>40943</c:v>
                </c:pt>
                <c:pt idx="818">
                  <c:v>40943</c:v>
                </c:pt>
                <c:pt idx="819">
                  <c:v>40943</c:v>
                </c:pt>
                <c:pt idx="820">
                  <c:v>40943</c:v>
                </c:pt>
                <c:pt idx="821">
                  <c:v>40943</c:v>
                </c:pt>
                <c:pt idx="822">
                  <c:v>40943</c:v>
                </c:pt>
                <c:pt idx="823">
                  <c:v>40943</c:v>
                </c:pt>
                <c:pt idx="824">
                  <c:v>40943</c:v>
                </c:pt>
                <c:pt idx="825">
                  <c:v>40943</c:v>
                </c:pt>
                <c:pt idx="826">
                  <c:v>40943</c:v>
                </c:pt>
                <c:pt idx="827">
                  <c:v>40943</c:v>
                </c:pt>
                <c:pt idx="828">
                  <c:v>40943</c:v>
                </c:pt>
                <c:pt idx="829">
                  <c:v>40943</c:v>
                </c:pt>
                <c:pt idx="830">
                  <c:v>40943</c:v>
                </c:pt>
                <c:pt idx="831">
                  <c:v>40943</c:v>
                </c:pt>
                <c:pt idx="832">
                  <c:v>40943</c:v>
                </c:pt>
                <c:pt idx="833">
                  <c:v>40943</c:v>
                </c:pt>
                <c:pt idx="834">
                  <c:v>40943</c:v>
                </c:pt>
                <c:pt idx="835">
                  <c:v>40943</c:v>
                </c:pt>
                <c:pt idx="836">
                  <c:v>40943</c:v>
                </c:pt>
                <c:pt idx="837">
                  <c:v>40943</c:v>
                </c:pt>
                <c:pt idx="838">
                  <c:v>40943</c:v>
                </c:pt>
                <c:pt idx="839">
                  <c:v>40943</c:v>
                </c:pt>
                <c:pt idx="840">
                  <c:v>40943</c:v>
                </c:pt>
                <c:pt idx="841">
                  <c:v>40944</c:v>
                </c:pt>
                <c:pt idx="842">
                  <c:v>40944</c:v>
                </c:pt>
                <c:pt idx="843">
                  <c:v>40944</c:v>
                </c:pt>
                <c:pt idx="844">
                  <c:v>40944</c:v>
                </c:pt>
                <c:pt idx="845">
                  <c:v>40944</c:v>
                </c:pt>
                <c:pt idx="846">
                  <c:v>40944</c:v>
                </c:pt>
                <c:pt idx="847">
                  <c:v>40944</c:v>
                </c:pt>
                <c:pt idx="848">
                  <c:v>40944</c:v>
                </c:pt>
                <c:pt idx="849">
                  <c:v>40944</c:v>
                </c:pt>
                <c:pt idx="850">
                  <c:v>40944</c:v>
                </c:pt>
                <c:pt idx="851">
                  <c:v>40944</c:v>
                </c:pt>
                <c:pt idx="852">
                  <c:v>40944</c:v>
                </c:pt>
                <c:pt idx="853">
                  <c:v>40944</c:v>
                </c:pt>
                <c:pt idx="854">
                  <c:v>40944</c:v>
                </c:pt>
                <c:pt idx="855">
                  <c:v>40944</c:v>
                </c:pt>
                <c:pt idx="856">
                  <c:v>40944</c:v>
                </c:pt>
                <c:pt idx="857">
                  <c:v>40944</c:v>
                </c:pt>
                <c:pt idx="858">
                  <c:v>40944</c:v>
                </c:pt>
                <c:pt idx="859">
                  <c:v>40944</c:v>
                </c:pt>
                <c:pt idx="860">
                  <c:v>40944</c:v>
                </c:pt>
                <c:pt idx="861">
                  <c:v>40944</c:v>
                </c:pt>
                <c:pt idx="862">
                  <c:v>40944</c:v>
                </c:pt>
                <c:pt idx="863">
                  <c:v>40944</c:v>
                </c:pt>
                <c:pt idx="864">
                  <c:v>40944</c:v>
                </c:pt>
                <c:pt idx="865">
                  <c:v>40945</c:v>
                </c:pt>
                <c:pt idx="866">
                  <c:v>40945</c:v>
                </c:pt>
                <c:pt idx="867">
                  <c:v>40945</c:v>
                </c:pt>
                <c:pt idx="868">
                  <c:v>40945</c:v>
                </c:pt>
                <c:pt idx="869">
                  <c:v>40945</c:v>
                </c:pt>
                <c:pt idx="870">
                  <c:v>40945</c:v>
                </c:pt>
                <c:pt idx="871">
                  <c:v>40945</c:v>
                </c:pt>
                <c:pt idx="872">
                  <c:v>40945</c:v>
                </c:pt>
                <c:pt idx="873">
                  <c:v>40945</c:v>
                </c:pt>
                <c:pt idx="874">
                  <c:v>40945</c:v>
                </c:pt>
                <c:pt idx="875">
                  <c:v>40945</c:v>
                </c:pt>
                <c:pt idx="876">
                  <c:v>40945</c:v>
                </c:pt>
                <c:pt idx="877">
                  <c:v>40945</c:v>
                </c:pt>
                <c:pt idx="878">
                  <c:v>40945</c:v>
                </c:pt>
                <c:pt idx="879">
                  <c:v>40945</c:v>
                </c:pt>
                <c:pt idx="880">
                  <c:v>40945</c:v>
                </c:pt>
                <c:pt idx="881">
                  <c:v>40945</c:v>
                </c:pt>
                <c:pt idx="882">
                  <c:v>40945</c:v>
                </c:pt>
                <c:pt idx="883">
                  <c:v>40945</c:v>
                </c:pt>
                <c:pt idx="884">
                  <c:v>40945</c:v>
                </c:pt>
                <c:pt idx="885">
                  <c:v>40945</c:v>
                </c:pt>
                <c:pt idx="886">
                  <c:v>40945</c:v>
                </c:pt>
                <c:pt idx="887">
                  <c:v>40945</c:v>
                </c:pt>
                <c:pt idx="888">
                  <c:v>40945</c:v>
                </c:pt>
                <c:pt idx="889">
                  <c:v>40946</c:v>
                </c:pt>
                <c:pt idx="890">
                  <c:v>40946</c:v>
                </c:pt>
                <c:pt idx="891">
                  <c:v>40946</c:v>
                </c:pt>
                <c:pt idx="892">
                  <c:v>40946</c:v>
                </c:pt>
                <c:pt idx="893">
                  <c:v>40946</c:v>
                </c:pt>
                <c:pt idx="894">
                  <c:v>40946</c:v>
                </c:pt>
                <c:pt idx="895">
                  <c:v>40946</c:v>
                </c:pt>
                <c:pt idx="896">
                  <c:v>40946</c:v>
                </c:pt>
                <c:pt idx="897">
                  <c:v>40946</c:v>
                </c:pt>
                <c:pt idx="898">
                  <c:v>40946</c:v>
                </c:pt>
                <c:pt idx="899">
                  <c:v>40946</c:v>
                </c:pt>
                <c:pt idx="900">
                  <c:v>40946</c:v>
                </c:pt>
                <c:pt idx="901">
                  <c:v>40946</c:v>
                </c:pt>
                <c:pt idx="902">
                  <c:v>40946</c:v>
                </c:pt>
              </c:numCache>
            </c:numRef>
          </c:cat>
          <c:val>
            <c:numRef>
              <c:f>'Hourly data'!$J$10:$J$912</c:f>
              <c:numCache>
                <c:formatCode>0.00</c:formatCode>
                <c:ptCount val="903"/>
                <c:pt idx="0">
                  <c:v>2.9540760597463649</c:v>
                </c:pt>
                <c:pt idx="1">
                  <c:v>2.4948077226183618</c:v>
                </c:pt>
                <c:pt idx="2">
                  <c:v>4.4094974298213598</c:v>
                </c:pt>
                <c:pt idx="3">
                  <c:v>4.764742842752419</c:v>
                </c:pt>
                <c:pt idx="4">
                  <c:v>3.3705772113899619</c:v>
                </c:pt>
                <c:pt idx="5">
                  <c:v>3.9436853913532151</c:v>
                </c:pt>
                <c:pt idx="6">
                  <c:v>2.9309042666745269</c:v>
                </c:pt>
                <c:pt idx="7">
                  <c:v>4.6443241552112431</c:v>
                </c:pt>
                <c:pt idx="8">
                  <c:v>5.9080955181676291</c:v>
                </c:pt>
                <c:pt idx="9">
                  <c:v>8.547654393915094</c:v>
                </c:pt>
                <c:pt idx="10">
                  <c:v>8.4746213597914366</c:v>
                </c:pt>
                <c:pt idx="11">
                  <c:v>11.197596808490216</c:v>
                </c:pt>
                <c:pt idx="12">
                  <c:v>13.376533984631141</c:v>
                </c:pt>
                <c:pt idx="13">
                  <c:v>17.724151529258585</c:v>
                </c:pt>
                <c:pt idx="14">
                  <c:v>16.609925946832451</c:v>
                </c:pt>
                <c:pt idx="15">
                  <c:v>18.660315339899388</c:v>
                </c:pt>
                <c:pt idx="16">
                  <c:v>22.262939123110439</c:v>
                </c:pt>
                <c:pt idx="17">
                  <c:v>23.700361379109133</c:v>
                </c:pt>
                <c:pt idx="18">
                  <c:v>25.646461706449898</c:v>
                </c:pt>
                <c:pt idx="19">
                  <c:v>23.926839222772724</c:v>
                </c:pt>
                <c:pt idx="20">
                  <c:v>14.556163568365712</c:v>
                </c:pt>
                <c:pt idx="21">
                  <c:v>16.301036057125323</c:v>
                </c:pt>
                <c:pt idx="22">
                  <c:v>10.893805783943709</c:v>
                </c:pt>
                <c:pt idx="23">
                  <c:v>8.3743433530570623</c:v>
                </c:pt>
                <c:pt idx="24">
                  <c:v>9.1143095525283169</c:v>
                </c:pt>
                <c:pt idx="25">
                  <c:v>7.5182375174304932</c:v>
                </c:pt>
                <c:pt idx="26">
                  <c:v>7.8481792466189511</c:v>
                </c:pt>
                <c:pt idx="27">
                  <c:v>7.7391376209455833</c:v>
                </c:pt>
                <c:pt idx="28">
                  <c:v>9.6254524666252141</c:v>
                </c:pt>
                <c:pt idx="29">
                  <c:v>8.867951109650317</c:v>
                </c:pt>
                <c:pt idx="30">
                  <c:v>9.0128290778880871</c:v>
                </c:pt>
                <c:pt idx="31">
                  <c:v>8.7661270602111525</c:v>
                </c:pt>
                <c:pt idx="32">
                  <c:v>17.429351983795748</c:v>
                </c:pt>
                <c:pt idx="33">
                  <c:v>15.08409112278761</c:v>
                </c:pt>
                <c:pt idx="34">
                  <c:v>24.108563196486539</c:v>
                </c:pt>
                <c:pt idx="35">
                  <c:v>37.794500958406161</c:v>
                </c:pt>
                <c:pt idx="36">
                  <c:v>23.246862253699479</c:v>
                </c:pt>
                <c:pt idx="37">
                  <c:v>19.787391561686817</c:v>
                </c:pt>
                <c:pt idx="38">
                  <c:v>21.360467513190486</c:v>
                </c:pt>
                <c:pt idx="39">
                  <c:v>24.175217012252229</c:v>
                </c:pt>
                <c:pt idx="40">
                  <c:v>29.220997506726825</c:v>
                </c:pt>
                <c:pt idx="41">
                  <c:v>28.582055241400678</c:v>
                </c:pt>
                <c:pt idx="42">
                  <c:v>24.057185191228612</c:v>
                </c:pt>
                <c:pt idx="43">
                  <c:v>24.456820579284358</c:v>
                </c:pt>
                <c:pt idx="44">
                  <c:v>19.985694597006944</c:v>
                </c:pt>
                <c:pt idx="45">
                  <c:v>18.567519603271172</c:v>
                </c:pt>
                <c:pt idx="46">
                  <c:v>13.554064311729846</c:v>
                </c:pt>
                <c:pt idx="47">
                  <c:v>12.026943647180396</c:v>
                </c:pt>
                <c:pt idx="48">
                  <c:v>6.7559832681678147</c:v>
                </c:pt>
                <c:pt idx="49">
                  <c:v>3.3284819442867448</c:v>
                </c:pt>
                <c:pt idx="50">
                  <c:v>2.4176250599925404</c:v>
                </c:pt>
                <c:pt idx="51">
                  <c:v>0.97522486368590777</c:v>
                </c:pt>
                <c:pt idx="52">
                  <c:v>5.4317523547384541</c:v>
                </c:pt>
                <c:pt idx="53">
                  <c:v>9.6049134391669462</c:v>
                </c:pt>
                <c:pt idx="54">
                  <c:v>10.965239921837229</c:v>
                </c:pt>
                <c:pt idx="55">
                  <c:v>16.468827751016839</c:v>
                </c:pt>
                <c:pt idx="56">
                  <c:v>17.19231229024405</c:v>
                </c:pt>
                <c:pt idx="57">
                  <c:v>15.087574436030954</c:v>
                </c:pt>
                <c:pt idx="58">
                  <c:v>19.177011166194436</c:v>
                </c:pt>
                <c:pt idx="59">
                  <c:v>18.995116095635236</c:v>
                </c:pt>
                <c:pt idx="60">
                  <c:v>22.53256615251534</c:v>
                </c:pt>
                <c:pt idx="61">
                  <c:v>17.935741092167621</c:v>
                </c:pt>
                <c:pt idx="62">
                  <c:v>16.707414785630739</c:v>
                </c:pt>
                <c:pt idx="63">
                  <c:v>18.381714345627756</c:v>
                </c:pt>
                <c:pt idx="64">
                  <c:v>21.910761653729715</c:v>
                </c:pt>
                <c:pt idx="65">
                  <c:v>23.082091569814221</c:v>
                </c:pt>
                <c:pt idx="66">
                  <c:v>26.033959309787058</c:v>
                </c:pt>
                <c:pt idx="67">
                  <c:v>13.211132268525759</c:v>
                </c:pt>
                <c:pt idx="68">
                  <c:v>10.891266514461472</c:v>
                </c:pt>
                <c:pt idx="69">
                  <c:v>12.801124295719406</c:v>
                </c:pt>
                <c:pt idx="70">
                  <c:v>5.9452519009252569</c:v>
                </c:pt>
                <c:pt idx="71">
                  <c:v>2.996098850572126</c:v>
                </c:pt>
                <c:pt idx="72">
                  <c:v>4.4984589663475756</c:v>
                </c:pt>
                <c:pt idx="73">
                  <c:v>3.1387696322915764</c:v>
                </c:pt>
                <c:pt idx="74">
                  <c:v>3.5096468093812709</c:v>
                </c:pt>
                <c:pt idx="75">
                  <c:v>5.6396375417091171</c:v>
                </c:pt>
                <c:pt idx="76">
                  <c:v>8.663194342054279</c:v>
                </c:pt>
                <c:pt idx="77">
                  <c:v>14.669059256361347</c:v>
                </c:pt>
                <c:pt idx="78">
                  <c:v>38.362444776062645</c:v>
                </c:pt>
                <c:pt idx="79">
                  <c:v>52.476780906486312</c:v>
                </c:pt>
                <c:pt idx="80">
                  <c:v>56.565794858123226</c:v>
                </c:pt>
                <c:pt idx="86">
                  <c:v>59.14625389676128</c:v>
                </c:pt>
                <c:pt idx="87">
                  <c:v>58.130225526163528</c:v>
                </c:pt>
                <c:pt idx="88">
                  <c:v>31.938829209123803</c:v>
                </c:pt>
                <c:pt idx="89">
                  <c:v>24.773272456196288</c:v>
                </c:pt>
                <c:pt idx="90">
                  <c:v>21.301874449354695</c:v>
                </c:pt>
                <c:pt idx="91">
                  <c:v>12.020047602604381</c:v>
                </c:pt>
                <c:pt idx="92">
                  <c:v>12.713400862126516</c:v>
                </c:pt>
                <c:pt idx="93">
                  <c:v>10.944940490131334</c:v>
                </c:pt>
                <c:pt idx="94">
                  <c:v>11.308080861799146</c:v>
                </c:pt>
                <c:pt idx="95">
                  <c:v>4.1150534017388178</c:v>
                </c:pt>
                <c:pt idx="96">
                  <c:v>1.4799941887649872</c:v>
                </c:pt>
                <c:pt idx="97">
                  <c:v>1.4741231662232652</c:v>
                </c:pt>
                <c:pt idx="98">
                  <c:v>2.9801719781538019</c:v>
                </c:pt>
                <c:pt idx="99">
                  <c:v>3.5167507021166045</c:v>
                </c:pt>
                <c:pt idx="100">
                  <c:v>7.4698297796296167</c:v>
                </c:pt>
                <c:pt idx="101">
                  <c:v>9.6516340886189731</c:v>
                </c:pt>
                <c:pt idx="102">
                  <c:v>18.409139393152973</c:v>
                </c:pt>
                <c:pt idx="103">
                  <c:v>28.853461952592813</c:v>
                </c:pt>
                <c:pt idx="104">
                  <c:v>27.648338379196741</c:v>
                </c:pt>
                <c:pt idx="105">
                  <c:v>26.859073053830674</c:v>
                </c:pt>
                <c:pt idx="106">
                  <c:v>19.6019525701414</c:v>
                </c:pt>
                <c:pt idx="107">
                  <c:v>20.098953254172116</c:v>
                </c:pt>
                <c:pt idx="108">
                  <c:v>21.825201569696844</c:v>
                </c:pt>
                <c:pt idx="109">
                  <c:v>19.368924803793163</c:v>
                </c:pt>
                <c:pt idx="110">
                  <c:v>21.826876346879796</c:v>
                </c:pt>
                <c:pt idx="111">
                  <c:v>26.672473844093677</c:v>
                </c:pt>
                <c:pt idx="112">
                  <c:v>28.191109364531663</c:v>
                </c:pt>
                <c:pt idx="113">
                  <c:v>30.086979703404161</c:v>
                </c:pt>
                <c:pt idx="114">
                  <c:v>32.831128190187762</c:v>
                </c:pt>
                <c:pt idx="115">
                  <c:v>28.111813172424938</c:v>
                </c:pt>
                <c:pt idx="116">
                  <c:v>25.423171675377652</c:v>
                </c:pt>
                <c:pt idx="117">
                  <c:v>19.740437230316584</c:v>
                </c:pt>
                <c:pt idx="118">
                  <c:v>10.821928001305787</c:v>
                </c:pt>
                <c:pt idx="119">
                  <c:v>8.0939177858727778</c:v>
                </c:pt>
                <c:pt idx="120">
                  <c:v>9.8552059636755569</c:v>
                </c:pt>
                <c:pt idx="121">
                  <c:v>8.5909312580094586</c:v>
                </c:pt>
                <c:pt idx="122">
                  <c:v>12.472006020551127</c:v>
                </c:pt>
                <c:pt idx="123">
                  <c:v>12.884321233428338</c:v>
                </c:pt>
                <c:pt idx="124">
                  <c:v>20.654234308216882</c:v>
                </c:pt>
                <c:pt idx="125">
                  <c:v>26.356981529647861</c:v>
                </c:pt>
                <c:pt idx="126">
                  <c:v>39.306056291893356</c:v>
                </c:pt>
                <c:pt idx="127">
                  <c:v>70.948223110325799</c:v>
                </c:pt>
                <c:pt idx="128">
                  <c:v>76.073967368520329</c:v>
                </c:pt>
                <c:pt idx="129">
                  <c:v>58.204462119544438</c:v>
                </c:pt>
                <c:pt idx="130">
                  <c:v>54.87931381728832</c:v>
                </c:pt>
                <c:pt idx="131">
                  <c:v>55.949983337212259</c:v>
                </c:pt>
                <c:pt idx="132">
                  <c:v>76.705997455288866</c:v>
                </c:pt>
                <c:pt idx="133">
                  <c:v>63.23873030051849</c:v>
                </c:pt>
                <c:pt idx="134">
                  <c:v>59.639790131352761</c:v>
                </c:pt>
                <c:pt idx="135">
                  <c:v>73.210032635050581</c:v>
                </c:pt>
                <c:pt idx="136">
                  <c:v>52.994408146898166</c:v>
                </c:pt>
                <c:pt idx="137">
                  <c:v>44.759654558878324</c:v>
                </c:pt>
                <c:pt idx="138">
                  <c:v>38.43396151912944</c:v>
                </c:pt>
                <c:pt idx="139">
                  <c:v>36.807639957995029</c:v>
                </c:pt>
                <c:pt idx="140">
                  <c:v>29.558840678541699</c:v>
                </c:pt>
                <c:pt idx="141">
                  <c:v>18.606529985006162</c:v>
                </c:pt>
                <c:pt idx="142">
                  <c:v>14.933388854578448</c:v>
                </c:pt>
                <c:pt idx="143">
                  <c:v>20.224513319559758</c:v>
                </c:pt>
                <c:pt idx="144">
                  <c:v>15.122598028182924</c:v>
                </c:pt>
                <c:pt idx="145">
                  <c:v>10.230525987706251</c:v>
                </c:pt>
                <c:pt idx="146">
                  <c:v>8.641137430763381</c:v>
                </c:pt>
                <c:pt idx="147">
                  <c:v>9.8637367570768113</c:v>
                </c:pt>
                <c:pt idx="148">
                  <c:v>5.4840712825234963</c:v>
                </c:pt>
                <c:pt idx="149">
                  <c:v>8.1780747600206283</c:v>
                </c:pt>
                <c:pt idx="150">
                  <c:v>10.498273242906539</c:v>
                </c:pt>
                <c:pt idx="151">
                  <c:v>13.392119671327688</c:v>
                </c:pt>
                <c:pt idx="152">
                  <c:v>13.922694292096681</c:v>
                </c:pt>
                <c:pt idx="153">
                  <c:v>15.670102882656098</c:v>
                </c:pt>
                <c:pt idx="154">
                  <c:v>22.846726175714245</c:v>
                </c:pt>
                <c:pt idx="155">
                  <c:v>20.999938541050792</c:v>
                </c:pt>
                <c:pt idx="156">
                  <c:v>16.610048062590575</c:v>
                </c:pt>
                <c:pt idx="157">
                  <c:v>15.673752836793371</c:v>
                </c:pt>
                <c:pt idx="158">
                  <c:v>11.331019379080876</c:v>
                </c:pt>
                <c:pt idx="159">
                  <c:v>15.797093859559718</c:v>
                </c:pt>
                <c:pt idx="160">
                  <c:v>15.845350544475814</c:v>
                </c:pt>
                <c:pt idx="161">
                  <c:v>12.223679776908979</c:v>
                </c:pt>
                <c:pt idx="162">
                  <c:v>8.7170890242517221</c:v>
                </c:pt>
                <c:pt idx="163">
                  <c:v>9.5904387694126054</c:v>
                </c:pt>
                <c:pt idx="164">
                  <c:v>7.3194750219233145</c:v>
                </c:pt>
                <c:pt idx="165">
                  <c:v>6.3536839388012023</c:v>
                </c:pt>
                <c:pt idx="166">
                  <c:v>9.1577589811732452</c:v>
                </c:pt>
                <c:pt idx="167">
                  <c:v>7.3209040449038367</c:v>
                </c:pt>
                <c:pt idx="168">
                  <c:v>8.5898777797043131</c:v>
                </c:pt>
                <c:pt idx="169">
                  <c:v>5.6422474624376413</c:v>
                </c:pt>
                <c:pt idx="170">
                  <c:v>7.7282485782616366</c:v>
                </c:pt>
                <c:pt idx="171">
                  <c:v>5.2795014434722507</c:v>
                </c:pt>
                <c:pt idx="172">
                  <c:v>4.246381746521612</c:v>
                </c:pt>
                <c:pt idx="173">
                  <c:v>5.2970091378823101</c:v>
                </c:pt>
                <c:pt idx="174">
                  <c:v>8.216521132577272</c:v>
                </c:pt>
                <c:pt idx="175">
                  <c:v>9.1260585757203199</c:v>
                </c:pt>
                <c:pt idx="176">
                  <c:v>10.817531061831573</c:v>
                </c:pt>
                <c:pt idx="177">
                  <c:v>56.33273746496512</c:v>
                </c:pt>
                <c:pt idx="178">
                  <c:v>29.58662424755731</c:v>
                </c:pt>
                <c:pt idx="179">
                  <c:v>22.409022589389657</c:v>
                </c:pt>
                <c:pt idx="180">
                  <c:v>23.887959437128877</c:v>
                </c:pt>
                <c:pt idx="181">
                  <c:v>22.76357458176863</c:v>
                </c:pt>
                <c:pt idx="182">
                  <c:v>24.813245561506257</c:v>
                </c:pt>
                <c:pt idx="183">
                  <c:v>33.60128154734192</c:v>
                </c:pt>
                <c:pt idx="184">
                  <c:v>32.574880587578818</c:v>
                </c:pt>
                <c:pt idx="185">
                  <c:v>34.262850497332629</c:v>
                </c:pt>
                <c:pt idx="186">
                  <c:v>30.372467254044849</c:v>
                </c:pt>
                <c:pt idx="187">
                  <c:v>29.7740998010939</c:v>
                </c:pt>
                <c:pt idx="188">
                  <c:v>25.389259119326798</c:v>
                </c:pt>
                <c:pt idx="189">
                  <c:v>28.936679587295028</c:v>
                </c:pt>
                <c:pt idx="190">
                  <c:v>30.654981974236815</c:v>
                </c:pt>
                <c:pt idx="191">
                  <c:v>18.831384919357824</c:v>
                </c:pt>
                <c:pt idx="192">
                  <c:v>8.2733310093690395</c:v>
                </c:pt>
                <c:pt idx="193">
                  <c:v>7.2966479241068276</c:v>
                </c:pt>
                <c:pt idx="194">
                  <c:v>5.9302556072804764</c:v>
                </c:pt>
                <c:pt idx="195">
                  <c:v>6.0618192122228622</c:v>
                </c:pt>
                <c:pt idx="196">
                  <c:v>15.72973157914287</c:v>
                </c:pt>
                <c:pt idx="197">
                  <c:v>34.811101485382999</c:v>
                </c:pt>
                <c:pt idx="198">
                  <c:v>54.739618739588416</c:v>
                </c:pt>
                <c:pt idx="199">
                  <c:v>63.148957911539959</c:v>
                </c:pt>
                <c:pt idx="200">
                  <c:v>69.048278635723037</c:v>
                </c:pt>
                <c:pt idx="201">
                  <c:v>58.311800772062995</c:v>
                </c:pt>
                <c:pt idx="202">
                  <c:v>48.760560532657216</c:v>
                </c:pt>
                <c:pt idx="203">
                  <c:v>42.761985574745793</c:v>
                </c:pt>
                <c:pt idx="204">
                  <c:v>39.888995382272491</c:v>
                </c:pt>
                <c:pt idx="205">
                  <c:v>39.497095869459869</c:v>
                </c:pt>
                <c:pt idx="206">
                  <c:v>37.363077853155062</c:v>
                </c:pt>
                <c:pt idx="207">
                  <c:v>51.977396218181717</c:v>
                </c:pt>
                <c:pt idx="208">
                  <c:v>58.162271587663184</c:v>
                </c:pt>
                <c:pt idx="209">
                  <c:v>69.567737516190334</c:v>
                </c:pt>
                <c:pt idx="210">
                  <c:v>83.143446005159049</c:v>
                </c:pt>
                <c:pt idx="211">
                  <c:v>60.024050856482006</c:v>
                </c:pt>
                <c:pt idx="212">
                  <c:v>52.701575215330728</c:v>
                </c:pt>
                <c:pt idx="213">
                  <c:v>60.523458583698769</c:v>
                </c:pt>
                <c:pt idx="214">
                  <c:v>58.040921517962452</c:v>
                </c:pt>
                <c:pt idx="215">
                  <c:v>60.932011796463726</c:v>
                </c:pt>
                <c:pt idx="216">
                  <c:v>62.275967495108581</c:v>
                </c:pt>
                <c:pt idx="217">
                  <c:v>53.153885725089879</c:v>
                </c:pt>
                <c:pt idx="218">
                  <c:v>45.038614744713776</c:v>
                </c:pt>
                <c:pt idx="219">
                  <c:v>29.427694497385648</c:v>
                </c:pt>
                <c:pt idx="220">
                  <c:v>25.265429285061273</c:v>
                </c:pt>
                <c:pt idx="221">
                  <c:v>30.51654610183498</c:v>
                </c:pt>
                <c:pt idx="222">
                  <c:v>41.82949337877006</c:v>
                </c:pt>
                <c:pt idx="223">
                  <c:v>57.309843924760635</c:v>
                </c:pt>
                <c:pt idx="224">
                  <c:v>57.568228559764847</c:v>
                </c:pt>
                <c:pt idx="225">
                  <c:v>58.520100279939719</c:v>
                </c:pt>
                <c:pt idx="226">
                  <c:v>44.765300090420716</c:v>
                </c:pt>
                <c:pt idx="227">
                  <c:v>42.237873010668423</c:v>
                </c:pt>
                <c:pt idx="228">
                  <c:v>39.098041774963967</c:v>
                </c:pt>
                <c:pt idx="229">
                  <c:v>41.934483350500955</c:v>
                </c:pt>
                <c:pt idx="230">
                  <c:v>51.870349661875451</c:v>
                </c:pt>
                <c:pt idx="231">
                  <c:v>42.25589025991885</c:v>
                </c:pt>
                <c:pt idx="232">
                  <c:v>47.661521368859596</c:v>
                </c:pt>
                <c:pt idx="233">
                  <c:v>47.745153073122246</c:v>
                </c:pt>
                <c:pt idx="234">
                  <c:v>40.501398038720673</c:v>
                </c:pt>
                <c:pt idx="235">
                  <c:v>31.579597935138196</c:v>
                </c:pt>
                <c:pt idx="236">
                  <c:v>35.553471400124906</c:v>
                </c:pt>
                <c:pt idx="237">
                  <c:v>28.656156624157333</c:v>
                </c:pt>
                <c:pt idx="238">
                  <c:v>21.533116012063257</c:v>
                </c:pt>
                <c:pt idx="239">
                  <c:v>13.835804206771551</c:v>
                </c:pt>
                <c:pt idx="240">
                  <c:v>15.553600366571571</c:v>
                </c:pt>
                <c:pt idx="241">
                  <c:v>14.282271173951328</c:v>
                </c:pt>
                <c:pt idx="242">
                  <c:v>12.819317150946311</c:v>
                </c:pt>
                <c:pt idx="243">
                  <c:v>13.914861789485698</c:v>
                </c:pt>
                <c:pt idx="244">
                  <c:v>21.089644161282919</c:v>
                </c:pt>
                <c:pt idx="245">
                  <c:v>29.341745224483862</c:v>
                </c:pt>
                <c:pt idx="246">
                  <c:v>45.57344390468635</c:v>
                </c:pt>
                <c:pt idx="247">
                  <c:v>60.39186594077983</c:v>
                </c:pt>
                <c:pt idx="248">
                  <c:v>57.840900149613766</c:v>
                </c:pt>
                <c:pt idx="249">
                  <c:v>51.901153653493552</c:v>
                </c:pt>
                <c:pt idx="250">
                  <c:v>53.733195497160658</c:v>
                </c:pt>
                <c:pt idx="251">
                  <c:v>53.769490893449856</c:v>
                </c:pt>
                <c:pt idx="252">
                  <c:v>49.565292402666159</c:v>
                </c:pt>
                <c:pt idx="253">
                  <c:v>46.516339538069964</c:v>
                </c:pt>
                <c:pt idx="254">
                  <c:v>50.895634618532661</c:v>
                </c:pt>
                <c:pt idx="255">
                  <c:v>57.164872235601827</c:v>
                </c:pt>
                <c:pt idx="256">
                  <c:v>59.556911369428228</c:v>
                </c:pt>
                <c:pt idx="257">
                  <c:v>54.383256226368552</c:v>
                </c:pt>
                <c:pt idx="258">
                  <c:v>84.21693509805236</c:v>
                </c:pt>
                <c:pt idx="259">
                  <c:v>37.076772784842838</c:v>
                </c:pt>
                <c:pt idx="260">
                  <c:v>30.845335391157427</c:v>
                </c:pt>
                <c:pt idx="261">
                  <c:v>21.482396300754338</c:v>
                </c:pt>
                <c:pt idx="262">
                  <c:v>9.1437547509382089</c:v>
                </c:pt>
                <c:pt idx="263">
                  <c:v>6.4082780282858787</c:v>
                </c:pt>
                <c:pt idx="264">
                  <c:v>9.3238133018746172</c:v>
                </c:pt>
                <c:pt idx="265">
                  <c:v>13.156518851187988</c:v>
                </c:pt>
                <c:pt idx="266">
                  <c:v>11.089228229952868</c:v>
                </c:pt>
                <c:pt idx="267">
                  <c:v>6.1331573889511253</c:v>
                </c:pt>
                <c:pt idx="268">
                  <c:v>10.77739669180991</c:v>
                </c:pt>
                <c:pt idx="269">
                  <c:v>14.771349664575414</c:v>
                </c:pt>
                <c:pt idx="270">
                  <c:v>22.292337445346806</c:v>
                </c:pt>
                <c:pt idx="271">
                  <c:v>35.33759783172254</c:v>
                </c:pt>
                <c:pt idx="272">
                  <c:v>38.609523155470207</c:v>
                </c:pt>
                <c:pt idx="273">
                  <c:v>38.248487263891256</c:v>
                </c:pt>
                <c:pt idx="274">
                  <c:v>30.05763230653783</c:v>
                </c:pt>
                <c:pt idx="275">
                  <c:v>33.843866894088549</c:v>
                </c:pt>
                <c:pt idx="276">
                  <c:v>31.021463222382707</c:v>
                </c:pt>
                <c:pt idx="277">
                  <c:v>30.631564019016363</c:v>
                </c:pt>
                <c:pt idx="278">
                  <c:v>45.33209610321768</c:v>
                </c:pt>
                <c:pt idx="279">
                  <c:v>50.177664313756196</c:v>
                </c:pt>
                <c:pt idx="280">
                  <c:v>75.046735790002174</c:v>
                </c:pt>
                <c:pt idx="281">
                  <c:v>72.410856131505653</c:v>
                </c:pt>
                <c:pt idx="282">
                  <c:v>88.200854691216904</c:v>
                </c:pt>
                <c:pt idx="283">
                  <c:v>61.978939281731087</c:v>
                </c:pt>
                <c:pt idx="284">
                  <c:v>62.075476719522463</c:v>
                </c:pt>
                <c:pt idx="285">
                  <c:v>50.488539739393715</c:v>
                </c:pt>
                <c:pt idx="286">
                  <c:v>40.374267659730549</c:v>
                </c:pt>
                <c:pt idx="287">
                  <c:v>27.710096114257013</c:v>
                </c:pt>
                <c:pt idx="288">
                  <c:v>23.725971142517622</c:v>
                </c:pt>
                <c:pt idx="289">
                  <c:v>17.318748374385645</c:v>
                </c:pt>
                <c:pt idx="290">
                  <c:v>28.55901971511598</c:v>
                </c:pt>
                <c:pt idx="291">
                  <c:v>31.839646399003392</c:v>
                </c:pt>
                <c:pt idx="292">
                  <c:v>37.255063169518891</c:v>
                </c:pt>
                <c:pt idx="293">
                  <c:v>41.206424029635293</c:v>
                </c:pt>
                <c:pt idx="294">
                  <c:v>40.925311289619081</c:v>
                </c:pt>
                <c:pt idx="295">
                  <c:v>62.008948523143793</c:v>
                </c:pt>
                <c:pt idx="296">
                  <c:v>76.737504862827947</c:v>
                </c:pt>
                <c:pt idx="297">
                  <c:v>78.072313087743694</c:v>
                </c:pt>
                <c:pt idx="298">
                  <c:v>52.190308833722796</c:v>
                </c:pt>
                <c:pt idx="299">
                  <c:v>51.765715316654607</c:v>
                </c:pt>
                <c:pt idx="300">
                  <c:v>57.140244256139439</c:v>
                </c:pt>
                <c:pt idx="301">
                  <c:v>61.418674056562814</c:v>
                </c:pt>
                <c:pt idx="302">
                  <c:v>73.693291538507196</c:v>
                </c:pt>
                <c:pt idx="303">
                  <c:v>97.092889022846762</c:v>
                </c:pt>
                <c:pt idx="304">
                  <c:v>119.67703044214264</c:v>
                </c:pt>
                <c:pt idx="305">
                  <c:v>148.66202010881557</c:v>
                </c:pt>
                <c:pt idx="306">
                  <c:v>162.8004759618851</c:v>
                </c:pt>
                <c:pt idx="307">
                  <c:v>126.25615377974572</c:v>
                </c:pt>
                <c:pt idx="308">
                  <c:v>89.763032927742358</c:v>
                </c:pt>
                <c:pt idx="309">
                  <c:v>87.826258497901648</c:v>
                </c:pt>
                <c:pt idx="310">
                  <c:v>74.185504722853423</c:v>
                </c:pt>
                <c:pt idx="311">
                  <c:v>54.648414518770146</c:v>
                </c:pt>
                <c:pt idx="312">
                  <c:v>37.779375218252959</c:v>
                </c:pt>
                <c:pt idx="313">
                  <c:v>28.39105876341597</c:v>
                </c:pt>
                <c:pt idx="314">
                  <c:v>31.252469787014903</c:v>
                </c:pt>
                <c:pt idx="315">
                  <c:v>31.64922280158137</c:v>
                </c:pt>
                <c:pt idx="316">
                  <c:v>39.39894001458152</c:v>
                </c:pt>
                <c:pt idx="317">
                  <c:v>33.531650089623028</c:v>
                </c:pt>
                <c:pt idx="318">
                  <c:v>50.021486740172421</c:v>
                </c:pt>
                <c:pt idx="319">
                  <c:v>46.148786739462977</c:v>
                </c:pt>
                <c:pt idx="320">
                  <c:v>67.748371134241097</c:v>
                </c:pt>
                <c:pt idx="321">
                  <c:v>75.196184167623954</c:v>
                </c:pt>
                <c:pt idx="322">
                  <c:v>31.198332325493958</c:v>
                </c:pt>
                <c:pt idx="323">
                  <c:v>34.154804923083411</c:v>
                </c:pt>
                <c:pt idx="324">
                  <c:v>38.709809936112919</c:v>
                </c:pt>
                <c:pt idx="325">
                  <c:v>39.806007889223856</c:v>
                </c:pt>
                <c:pt idx="326">
                  <c:v>40.178548698507726</c:v>
                </c:pt>
                <c:pt idx="327">
                  <c:v>41.840708336622001</c:v>
                </c:pt>
                <c:pt idx="328">
                  <c:v>82.024340693774803</c:v>
                </c:pt>
                <c:pt idx="329">
                  <c:v>73.233972586062521</c:v>
                </c:pt>
                <c:pt idx="330">
                  <c:v>68.461637753610546</c:v>
                </c:pt>
                <c:pt idx="331">
                  <c:v>63.551410544877719</c:v>
                </c:pt>
                <c:pt idx="332">
                  <c:v>62.214023282665856</c:v>
                </c:pt>
                <c:pt idx="333">
                  <c:v>46.808549832566698</c:v>
                </c:pt>
                <c:pt idx="334">
                  <c:v>40.265672716163706</c:v>
                </c:pt>
                <c:pt idx="335">
                  <c:v>38.207324954896407</c:v>
                </c:pt>
                <c:pt idx="336">
                  <c:v>32.808014389870287</c:v>
                </c:pt>
                <c:pt idx="337">
                  <c:v>28.493334444228555</c:v>
                </c:pt>
                <c:pt idx="338">
                  <c:v>21.519329842900753</c:v>
                </c:pt>
                <c:pt idx="339">
                  <c:v>21.41074200460482</c:v>
                </c:pt>
                <c:pt idx="340">
                  <c:v>16.344304439332678</c:v>
                </c:pt>
                <c:pt idx="341">
                  <c:v>20.733349626765936</c:v>
                </c:pt>
                <c:pt idx="342">
                  <c:v>19.75581154974736</c:v>
                </c:pt>
                <c:pt idx="343">
                  <c:v>15.372910356387676</c:v>
                </c:pt>
                <c:pt idx="344">
                  <c:v>17.997612561085454</c:v>
                </c:pt>
                <c:pt idx="345">
                  <c:v>26.061278449323165</c:v>
                </c:pt>
                <c:pt idx="346">
                  <c:v>23.807516437082693</c:v>
                </c:pt>
                <c:pt idx="347">
                  <c:v>27.842461807438145</c:v>
                </c:pt>
                <c:pt idx="348">
                  <c:v>37.911158144247231</c:v>
                </c:pt>
                <c:pt idx="349">
                  <c:v>27.108990395309807</c:v>
                </c:pt>
                <c:pt idx="350">
                  <c:v>27.248469174832387</c:v>
                </c:pt>
                <c:pt idx="351">
                  <c:v>35.408371336906477</c:v>
                </c:pt>
                <c:pt idx="352">
                  <c:v>52.43975142384086</c:v>
                </c:pt>
                <c:pt idx="353">
                  <c:v>41.486188803412524</c:v>
                </c:pt>
                <c:pt idx="354">
                  <c:v>25.703210086536377</c:v>
                </c:pt>
                <c:pt idx="355">
                  <c:v>18.752656765498578</c:v>
                </c:pt>
                <c:pt idx="356">
                  <c:v>20.913582207739825</c:v>
                </c:pt>
                <c:pt idx="357">
                  <c:v>17.694693603911173</c:v>
                </c:pt>
                <c:pt idx="358">
                  <c:v>15.301799826619281</c:v>
                </c:pt>
                <c:pt idx="359">
                  <c:v>6.7655987006363913</c:v>
                </c:pt>
                <c:pt idx="360">
                  <c:v>4.6828448218695158</c:v>
                </c:pt>
                <c:pt idx="361">
                  <c:v>4.5815392953914396</c:v>
                </c:pt>
                <c:pt idx="362">
                  <c:v>5.828677577997639</c:v>
                </c:pt>
                <c:pt idx="363">
                  <c:v>8.1286136553017219</c:v>
                </c:pt>
                <c:pt idx="364">
                  <c:v>14.413794413799579</c:v>
                </c:pt>
                <c:pt idx="365">
                  <c:v>17.787360345922259</c:v>
                </c:pt>
                <c:pt idx="366">
                  <c:v>28.286299034300065</c:v>
                </c:pt>
                <c:pt idx="367">
                  <c:v>34.187584233847382</c:v>
                </c:pt>
                <c:pt idx="368">
                  <c:v>46.437035810547172</c:v>
                </c:pt>
                <c:pt idx="369">
                  <c:v>44.54116444224374</c:v>
                </c:pt>
                <c:pt idx="370">
                  <c:v>39.637848120503328</c:v>
                </c:pt>
                <c:pt idx="371">
                  <c:v>41.701735641467693</c:v>
                </c:pt>
                <c:pt idx="372">
                  <c:v>39.453999139885354</c:v>
                </c:pt>
                <c:pt idx="373">
                  <c:v>44.595662893340482</c:v>
                </c:pt>
                <c:pt idx="374">
                  <c:v>47.416409449137021</c:v>
                </c:pt>
                <c:pt idx="375">
                  <c:v>55.155068699994239</c:v>
                </c:pt>
                <c:pt idx="376">
                  <c:v>71.859641600668937</c:v>
                </c:pt>
                <c:pt idx="377">
                  <c:v>73.400111962027935</c:v>
                </c:pt>
                <c:pt idx="378">
                  <c:v>73.27495430860705</c:v>
                </c:pt>
                <c:pt idx="379">
                  <c:v>64.358696181282625</c:v>
                </c:pt>
                <c:pt idx="380">
                  <c:v>59.683188560049032</c:v>
                </c:pt>
                <c:pt idx="381">
                  <c:v>58.980618973653698</c:v>
                </c:pt>
                <c:pt idx="382">
                  <c:v>57.314795022728113</c:v>
                </c:pt>
                <c:pt idx="383">
                  <c:v>60.419554019683332</c:v>
                </c:pt>
                <c:pt idx="384">
                  <c:v>61.300663440854542</c:v>
                </c:pt>
                <c:pt idx="385">
                  <c:v>60.396603443901334</c:v>
                </c:pt>
                <c:pt idx="386">
                  <c:v>64.08069966916122</c:v>
                </c:pt>
                <c:pt idx="387">
                  <c:v>66.402171130139493</c:v>
                </c:pt>
                <c:pt idx="388">
                  <c:v>65.872153838837647</c:v>
                </c:pt>
                <c:pt idx="389">
                  <c:v>63.210549956703694</c:v>
                </c:pt>
                <c:pt idx="390">
                  <c:v>66.147700704121561</c:v>
                </c:pt>
                <c:pt idx="391">
                  <c:v>78.371616508797416</c:v>
                </c:pt>
                <c:pt idx="392">
                  <c:v>77.768510773264339</c:v>
                </c:pt>
                <c:pt idx="393">
                  <c:v>73.375390469965623</c:v>
                </c:pt>
                <c:pt idx="394">
                  <c:v>60.207450715222599</c:v>
                </c:pt>
                <c:pt idx="395">
                  <c:v>58.967459512796147</c:v>
                </c:pt>
                <c:pt idx="396">
                  <c:v>61.731493370732473</c:v>
                </c:pt>
                <c:pt idx="397">
                  <c:v>57.081066456700597</c:v>
                </c:pt>
                <c:pt idx="398">
                  <c:v>57.512611348207876</c:v>
                </c:pt>
                <c:pt idx="399">
                  <c:v>65.101126138641831</c:v>
                </c:pt>
                <c:pt idx="400">
                  <c:v>73.005237640900035</c:v>
                </c:pt>
                <c:pt idx="401">
                  <c:v>75.988215657545723</c:v>
                </c:pt>
                <c:pt idx="402">
                  <c:v>71.048613084947576</c:v>
                </c:pt>
                <c:pt idx="403">
                  <c:v>57.893108500856435</c:v>
                </c:pt>
                <c:pt idx="404">
                  <c:v>51.279215396069979</c:v>
                </c:pt>
                <c:pt idx="405">
                  <c:v>47.319044376351826</c:v>
                </c:pt>
                <c:pt idx="406">
                  <c:v>46.91482955617704</c:v>
                </c:pt>
                <c:pt idx="407">
                  <c:v>44.794335365722091</c:v>
                </c:pt>
                <c:pt idx="408">
                  <c:v>38.419207407461712</c:v>
                </c:pt>
                <c:pt idx="409">
                  <c:v>36.222249024725471</c:v>
                </c:pt>
                <c:pt idx="410">
                  <c:v>33.326387880858341</c:v>
                </c:pt>
                <c:pt idx="411">
                  <c:v>24.556109806869298</c:v>
                </c:pt>
                <c:pt idx="412">
                  <c:v>19.205923779730245</c:v>
                </c:pt>
                <c:pt idx="413">
                  <c:v>26.68490967580583</c:v>
                </c:pt>
                <c:pt idx="414">
                  <c:v>31.428678535349547</c:v>
                </c:pt>
                <c:pt idx="415">
                  <c:v>43.612881892601692</c:v>
                </c:pt>
                <c:pt idx="416">
                  <c:v>47.27256144646207</c:v>
                </c:pt>
                <c:pt idx="417">
                  <c:v>41.591636650063002</c:v>
                </c:pt>
                <c:pt idx="418">
                  <c:v>39.524208775674417</c:v>
                </c:pt>
                <c:pt idx="419">
                  <c:v>40.278388094108514</c:v>
                </c:pt>
                <c:pt idx="420">
                  <c:v>46.364072768624069</c:v>
                </c:pt>
                <c:pt idx="421">
                  <c:v>50.160975591924725</c:v>
                </c:pt>
                <c:pt idx="422">
                  <c:v>59.435989402456883</c:v>
                </c:pt>
                <c:pt idx="423">
                  <c:v>54.91726995995284</c:v>
                </c:pt>
                <c:pt idx="424">
                  <c:v>78.840151389767072</c:v>
                </c:pt>
                <c:pt idx="425">
                  <c:v>84.049986173838818</c:v>
                </c:pt>
                <c:pt idx="426">
                  <c:v>83.828540920265311</c:v>
                </c:pt>
                <c:pt idx="427">
                  <c:v>65.426096742450525</c:v>
                </c:pt>
                <c:pt idx="428">
                  <c:v>67.352741326206413</c:v>
                </c:pt>
                <c:pt idx="429">
                  <c:v>64.103884019476467</c:v>
                </c:pt>
                <c:pt idx="430">
                  <c:v>60.369312936635936</c:v>
                </c:pt>
                <c:pt idx="431">
                  <c:v>55.893176134991876</c:v>
                </c:pt>
                <c:pt idx="432">
                  <c:v>51.140459080166238</c:v>
                </c:pt>
                <c:pt idx="433">
                  <c:v>34.79140925468662</c:v>
                </c:pt>
                <c:pt idx="434">
                  <c:v>29.066645243716312</c:v>
                </c:pt>
                <c:pt idx="435">
                  <c:v>27.024812065978342</c:v>
                </c:pt>
                <c:pt idx="436">
                  <c:v>26.822623318061481</c:v>
                </c:pt>
                <c:pt idx="437">
                  <c:v>39.016630905937198</c:v>
                </c:pt>
                <c:pt idx="438">
                  <c:v>56.125827968925037</c:v>
                </c:pt>
                <c:pt idx="439">
                  <c:v>70.934505091994154</c:v>
                </c:pt>
                <c:pt idx="440">
                  <c:v>80.721196347746499</c:v>
                </c:pt>
                <c:pt idx="441">
                  <c:v>59.423280945050145</c:v>
                </c:pt>
                <c:pt idx="442">
                  <c:v>40.09663714872125</c:v>
                </c:pt>
                <c:pt idx="443">
                  <c:v>35.749932696178767</c:v>
                </c:pt>
                <c:pt idx="444">
                  <c:v>39.509474817151144</c:v>
                </c:pt>
                <c:pt idx="445">
                  <c:v>34.172645962403074</c:v>
                </c:pt>
                <c:pt idx="446">
                  <c:v>36.088931231551868</c:v>
                </c:pt>
                <c:pt idx="447">
                  <c:v>40.515436843558355</c:v>
                </c:pt>
                <c:pt idx="448">
                  <c:v>41.679086749586041</c:v>
                </c:pt>
                <c:pt idx="449">
                  <c:v>37.855326263013069</c:v>
                </c:pt>
                <c:pt idx="450">
                  <c:v>27.678802278117796</c:v>
                </c:pt>
                <c:pt idx="451">
                  <c:v>25.315810086076151</c:v>
                </c:pt>
                <c:pt idx="452">
                  <c:v>13.927825168346255</c:v>
                </c:pt>
                <c:pt idx="453">
                  <c:v>13.370155619175424</c:v>
                </c:pt>
                <c:pt idx="454">
                  <c:v>10.80943073787288</c:v>
                </c:pt>
                <c:pt idx="455">
                  <c:v>17.739412778883906</c:v>
                </c:pt>
                <c:pt idx="456">
                  <c:v>17.308272732053148</c:v>
                </c:pt>
                <c:pt idx="457">
                  <c:v>10.607871595627421</c:v>
                </c:pt>
                <c:pt idx="458">
                  <c:v>9.8281307399847062</c:v>
                </c:pt>
                <c:pt idx="459">
                  <c:v>12.788585433897914</c:v>
                </c:pt>
                <c:pt idx="460">
                  <c:v>12.005469866946182</c:v>
                </c:pt>
                <c:pt idx="461">
                  <c:v>19.473778098433286</c:v>
                </c:pt>
                <c:pt idx="462">
                  <c:v>27.901198152631274</c:v>
                </c:pt>
                <c:pt idx="463">
                  <c:v>43.490792588678985</c:v>
                </c:pt>
                <c:pt idx="464">
                  <c:v>43.861962001446756</c:v>
                </c:pt>
                <c:pt idx="465">
                  <c:v>46.722487553357809</c:v>
                </c:pt>
                <c:pt idx="466">
                  <c:v>40.934596846335481</c:v>
                </c:pt>
                <c:pt idx="467">
                  <c:v>41.406360058190486</c:v>
                </c:pt>
                <c:pt idx="468">
                  <c:v>50.469801278110054</c:v>
                </c:pt>
                <c:pt idx="469">
                  <c:v>55.865273593936941</c:v>
                </c:pt>
                <c:pt idx="470">
                  <c:v>43.770477122844099</c:v>
                </c:pt>
                <c:pt idx="471">
                  <c:v>41.534779095178493</c:v>
                </c:pt>
                <c:pt idx="472">
                  <c:v>48.466435228895961</c:v>
                </c:pt>
                <c:pt idx="473">
                  <c:v>44.708237574989312</c:v>
                </c:pt>
                <c:pt idx="474">
                  <c:v>41.777781606625915</c:v>
                </c:pt>
                <c:pt idx="475">
                  <c:v>29.371852240133894</c:v>
                </c:pt>
                <c:pt idx="476">
                  <c:v>26.348195580200205</c:v>
                </c:pt>
                <c:pt idx="477">
                  <c:v>27.964353375791458</c:v>
                </c:pt>
                <c:pt idx="478">
                  <c:v>26.696613341593025</c:v>
                </c:pt>
                <c:pt idx="479">
                  <c:v>15.483887255690492</c:v>
                </c:pt>
                <c:pt idx="480">
                  <c:v>13.909980099536044</c:v>
                </c:pt>
                <c:pt idx="481">
                  <c:v>21.961815393133353</c:v>
                </c:pt>
                <c:pt idx="482">
                  <c:v>10.329593796910919</c:v>
                </c:pt>
                <c:pt idx="483">
                  <c:v>4.3156469493715433</c:v>
                </c:pt>
                <c:pt idx="484">
                  <c:v>2.5541604453601185</c:v>
                </c:pt>
                <c:pt idx="485">
                  <c:v>3.2291097813201728</c:v>
                </c:pt>
                <c:pt idx="486">
                  <c:v>7.418043901455591</c:v>
                </c:pt>
                <c:pt idx="487">
                  <c:v>10.609194053266036</c:v>
                </c:pt>
                <c:pt idx="488">
                  <c:v>13.463636800972576</c:v>
                </c:pt>
                <c:pt idx="489">
                  <c:v>22.675231421419802</c:v>
                </c:pt>
                <c:pt idx="490">
                  <c:v>21.122548535232273</c:v>
                </c:pt>
                <c:pt idx="491">
                  <c:v>17.132025452718384</c:v>
                </c:pt>
                <c:pt idx="492">
                  <c:v>22.17533024669936</c:v>
                </c:pt>
                <c:pt idx="493">
                  <c:v>16.713096391382575</c:v>
                </c:pt>
                <c:pt idx="494">
                  <c:v>16.343833791634172</c:v>
                </c:pt>
                <c:pt idx="495">
                  <c:v>16.471327650444447</c:v>
                </c:pt>
                <c:pt idx="496">
                  <c:v>12.303557071503706</c:v>
                </c:pt>
                <c:pt idx="497">
                  <c:v>16.729651373865323</c:v>
                </c:pt>
                <c:pt idx="498">
                  <c:v>19.142364250182144</c:v>
                </c:pt>
                <c:pt idx="499">
                  <c:v>13.921440015927127</c:v>
                </c:pt>
                <c:pt idx="500">
                  <c:v>8.4925716403465756</c:v>
                </c:pt>
                <c:pt idx="501">
                  <c:v>6.5076042800288061</c:v>
                </c:pt>
                <c:pt idx="502">
                  <c:v>5.4866778854406455</c:v>
                </c:pt>
                <c:pt idx="503">
                  <c:v>2.9855641845299838</c:v>
                </c:pt>
                <c:pt idx="504">
                  <c:v>3.3075552895642164</c:v>
                </c:pt>
                <c:pt idx="505">
                  <c:v>3.9584853158370139</c:v>
                </c:pt>
                <c:pt idx="506">
                  <c:v>3.5786839203507981</c:v>
                </c:pt>
                <c:pt idx="507">
                  <c:v>6.7597669321719414</c:v>
                </c:pt>
                <c:pt idx="508">
                  <c:v>3.6450044014955352</c:v>
                </c:pt>
                <c:pt idx="509">
                  <c:v>3.0765915306757408</c:v>
                </c:pt>
                <c:pt idx="510">
                  <c:v>3.2335435969637509</c:v>
                </c:pt>
                <c:pt idx="511">
                  <c:v>2.5410960933497799</c:v>
                </c:pt>
                <c:pt idx="512">
                  <c:v>2.7490145267051305</c:v>
                </c:pt>
                <c:pt idx="513">
                  <c:v>4.7022306765581368</c:v>
                </c:pt>
                <c:pt idx="514">
                  <c:v>4.6421418586792225</c:v>
                </c:pt>
                <c:pt idx="515">
                  <c:v>7.6558039843961945</c:v>
                </c:pt>
                <c:pt idx="516">
                  <c:v>10.272066340131483</c:v>
                </c:pt>
                <c:pt idx="517">
                  <c:v>13.097234066568539</c:v>
                </c:pt>
                <c:pt idx="518">
                  <c:v>21.75840363956253</c:v>
                </c:pt>
                <c:pt idx="519">
                  <c:v>23.190360136555562</c:v>
                </c:pt>
                <c:pt idx="520">
                  <c:v>27.407659127396617</c:v>
                </c:pt>
                <c:pt idx="521">
                  <c:v>31.890819921434463</c:v>
                </c:pt>
                <c:pt idx="522">
                  <c:v>30.754240702951407</c:v>
                </c:pt>
                <c:pt idx="523">
                  <c:v>28.101650419479988</c:v>
                </c:pt>
                <c:pt idx="524">
                  <c:v>26.608061091775134</c:v>
                </c:pt>
                <c:pt idx="525">
                  <c:v>17.528582971189881</c:v>
                </c:pt>
                <c:pt idx="526">
                  <c:v>15.138250945829286</c:v>
                </c:pt>
                <c:pt idx="527">
                  <c:v>15.749993643309894</c:v>
                </c:pt>
                <c:pt idx="528">
                  <c:v>15.21368379780559</c:v>
                </c:pt>
                <c:pt idx="529">
                  <c:v>15.538540831580452</c:v>
                </c:pt>
                <c:pt idx="530">
                  <c:v>11.886264183306082</c:v>
                </c:pt>
                <c:pt idx="531">
                  <c:v>14.127031251217575</c:v>
                </c:pt>
                <c:pt idx="532">
                  <c:v>20.924851126291333</c:v>
                </c:pt>
                <c:pt idx="533">
                  <c:v>40.832734033197561</c:v>
                </c:pt>
                <c:pt idx="534">
                  <c:v>53.619585806017703</c:v>
                </c:pt>
                <c:pt idx="535">
                  <c:v>65.997687730033718</c:v>
                </c:pt>
                <c:pt idx="536">
                  <c:v>63.615979326710637</c:v>
                </c:pt>
                <c:pt idx="537">
                  <c:v>65.948566515239193</c:v>
                </c:pt>
                <c:pt idx="538">
                  <c:v>53.484673310505165</c:v>
                </c:pt>
                <c:pt idx="539">
                  <c:v>33.836910678244536</c:v>
                </c:pt>
                <c:pt idx="540">
                  <c:v>38.551744876018894</c:v>
                </c:pt>
                <c:pt idx="541">
                  <c:v>37.714896097870536</c:v>
                </c:pt>
                <c:pt idx="542">
                  <c:v>41.94092024789181</c:v>
                </c:pt>
                <c:pt idx="543">
                  <c:v>54.502606494249115</c:v>
                </c:pt>
                <c:pt idx="544">
                  <c:v>71.420922335001165</c:v>
                </c:pt>
                <c:pt idx="545">
                  <c:v>66.340911782428947</c:v>
                </c:pt>
                <c:pt idx="546">
                  <c:v>65.228309480290932</c:v>
                </c:pt>
                <c:pt idx="547">
                  <c:v>56.395764594742872</c:v>
                </c:pt>
                <c:pt idx="548">
                  <c:v>52.160541991876613</c:v>
                </c:pt>
                <c:pt idx="549">
                  <c:v>44.314876181168252</c:v>
                </c:pt>
                <c:pt idx="550">
                  <c:v>35.754944477443274</c:v>
                </c:pt>
                <c:pt idx="551">
                  <c:v>31.838584770832085</c:v>
                </c:pt>
                <c:pt idx="552">
                  <c:v>30.204477682596025</c:v>
                </c:pt>
                <c:pt idx="553">
                  <c:v>29.610796873000055</c:v>
                </c:pt>
                <c:pt idx="554">
                  <c:v>31.025692359944845</c:v>
                </c:pt>
                <c:pt idx="555">
                  <c:v>37.24836481017855</c:v>
                </c:pt>
                <c:pt idx="556">
                  <c:v>46.983900446962849</c:v>
                </c:pt>
                <c:pt idx="557">
                  <c:v>53.88193499537757</c:v>
                </c:pt>
                <c:pt idx="558">
                  <c:v>61.686594968565224</c:v>
                </c:pt>
                <c:pt idx="559">
                  <c:v>51.14889107461174</c:v>
                </c:pt>
                <c:pt idx="560">
                  <c:v>53.319906234723277</c:v>
                </c:pt>
                <c:pt idx="561">
                  <c:v>57.138944781416257</c:v>
                </c:pt>
                <c:pt idx="562">
                  <c:v>45.941635515105837</c:v>
                </c:pt>
                <c:pt idx="563">
                  <c:v>39.037440480620063</c:v>
                </c:pt>
                <c:pt idx="564">
                  <c:v>54.99873991873411</c:v>
                </c:pt>
                <c:pt idx="565">
                  <c:v>56.484599990090892</c:v>
                </c:pt>
                <c:pt idx="566">
                  <c:v>59.176468357692286</c:v>
                </c:pt>
                <c:pt idx="567">
                  <c:v>59.773957846988644</c:v>
                </c:pt>
                <c:pt idx="568">
                  <c:v>64.373692637800772</c:v>
                </c:pt>
                <c:pt idx="569">
                  <c:v>66.712389956256033</c:v>
                </c:pt>
                <c:pt idx="570">
                  <c:v>56.250282155316519</c:v>
                </c:pt>
                <c:pt idx="571">
                  <c:v>41.636556633004162</c:v>
                </c:pt>
                <c:pt idx="572">
                  <c:v>37.499967428175253</c:v>
                </c:pt>
                <c:pt idx="573">
                  <c:v>49.910171837746923</c:v>
                </c:pt>
                <c:pt idx="574">
                  <c:v>50.328513005523725</c:v>
                </c:pt>
                <c:pt idx="575">
                  <c:v>50.534206851662702</c:v>
                </c:pt>
                <c:pt idx="576">
                  <c:v>47.418571772305178</c:v>
                </c:pt>
                <c:pt idx="577">
                  <c:v>38.669166960599689</c:v>
                </c:pt>
                <c:pt idx="578">
                  <c:v>20.8511240980224</c:v>
                </c:pt>
                <c:pt idx="579">
                  <c:v>21.040923883948601</c:v>
                </c:pt>
                <c:pt idx="580">
                  <c:v>18.469161860169926</c:v>
                </c:pt>
                <c:pt idx="581">
                  <c:v>29.338828876995642</c:v>
                </c:pt>
                <c:pt idx="582">
                  <c:v>43.061132204916348</c:v>
                </c:pt>
                <c:pt idx="583">
                  <c:v>58.453814398603967</c:v>
                </c:pt>
                <c:pt idx="584">
                  <c:v>58.471224789860685</c:v>
                </c:pt>
                <c:pt idx="585">
                  <c:v>60.688263423635142</c:v>
                </c:pt>
                <c:pt idx="586">
                  <c:v>59.334178871705724</c:v>
                </c:pt>
                <c:pt idx="587">
                  <c:v>53.545552978468059</c:v>
                </c:pt>
                <c:pt idx="588">
                  <c:v>45.981774689286461</c:v>
                </c:pt>
                <c:pt idx="589">
                  <c:v>45.747887029294866</c:v>
                </c:pt>
                <c:pt idx="590">
                  <c:v>47.764671624754023</c:v>
                </c:pt>
                <c:pt idx="591">
                  <c:v>37.369146586737678</c:v>
                </c:pt>
                <c:pt idx="592">
                  <c:v>37.794239274288394</c:v>
                </c:pt>
                <c:pt idx="593">
                  <c:v>33.133256693136353</c:v>
                </c:pt>
                <c:pt idx="594">
                  <c:v>30.251270477669483</c:v>
                </c:pt>
                <c:pt idx="595">
                  <c:v>21.208517409996944</c:v>
                </c:pt>
                <c:pt idx="596">
                  <c:v>11.569614570398961</c:v>
                </c:pt>
                <c:pt idx="597">
                  <c:v>10.259987091625742</c:v>
                </c:pt>
                <c:pt idx="598">
                  <c:v>7.1640385981296744</c:v>
                </c:pt>
                <c:pt idx="599">
                  <c:v>9.244728066912149</c:v>
                </c:pt>
                <c:pt idx="600">
                  <c:v>6.6516690322742251</c:v>
                </c:pt>
                <c:pt idx="601">
                  <c:v>3.7981985647076857</c:v>
                </c:pt>
                <c:pt idx="602">
                  <c:v>10.828350233738709</c:v>
                </c:pt>
                <c:pt idx="603">
                  <c:v>18.653271904130811</c:v>
                </c:pt>
                <c:pt idx="604">
                  <c:v>27.789553446734388</c:v>
                </c:pt>
                <c:pt idx="605">
                  <c:v>32.281099064550894</c:v>
                </c:pt>
                <c:pt idx="606">
                  <c:v>46.222350703934609</c:v>
                </c:pt>
                <c:pt idx="607">
                  <c:v>65.484930447115531</c:v>
                </c:pt>
                <c:pt idx="608">
                  <c:v>71.962694585604353</c:v>
                </c:pt>
                <c:pt idx="609">
                  <c:v>61.322128836720239</c:v>
                </c:pt>
                <c:pt idx="610">
                  <c:v>38.762987983148598</c:v>
                </c:pt>
                <c:pt idx="611">
                  <c:v>42.846112922571827</c:v>
                </c:pt>
                <c:pt idx="612">
                  <c:v>34.241857899078397</c:v>
                </c:pt>
                <c:pt idx="613">
                  <c:v>38.458852811904499</c:v>
                </c:pt>
                <c:pt idx="614">
                  <c:v>43.86600636556993</c:v>
                </c:pt>
                <c:pt idx="615">
                  <c:v>39.746340207968863</c:v>
                </c:pt>
                <c:pt idx="616">
                  <c:v>61.253727288579618</c:v>
                </c:pt>
                <c:pt idx="617">
                  <c:v>66.554066456509702</c:v>
                </c:pt>
                <c:pt idx="618">
                  <c:v>55.843183587179496</c:v>
                </c:pt>
                <c:pt idx="619">
                  <c:v>47.828408453204027</c:v>
                </c:pt>
                <c:pt idx="620">
                  <c:v>43.146261932930372</c:v>
                </c:pt>
                <c:pt idx="621">
                  <c:v>45.639642437134427</c:v>
                </c:pt>
                <c:pt idx="622">
                  <c:v>31.940567814062799</c:v>
                </c:pt>
                <c:pt idx="623">
                  <c:v>21.524990530974311</c:v>
                </c:pt>
                <c:pt idx="624">
                  <c:v>16.461040697028494</c:v>
                </c:pt>
                <c:pt idx="625">
                  <c:v>11.988849935552736</c:v>
                </c:pt>
                <c:pt idx="626">
                  <c:v>11.594516558961168</c:v>
                </c:pt>
                <c:pt idx="627">
                  <c:v>15.081205523735086</c:v>
                </c:pt>
                <c:pt idx="628">
                  <c:v>23.571453693350463</c:v>
                </c:pt>
                <c:pt idx="629">
                  <c:v>35.815627663476199</c:v>
                </c:pt>
                <c:pt idx="630">
                  <c:v>52.895843159208162</c:v>
                </c:pt>
                <c:pt idx="631">
                  <c:v>69.01945332409737</c:v>
                </c:pt>
                <c:pt idx="632">
                  <c:v>69.828141761756683</c:v>
                </c:pt>
                <c:pt idx="633">
                  <c:v>63.987585381887527</c:v>
                </c:pt>
                <c:pt idx="634">
                  <c:v>59.780811449503126</c:v>
                </c:pt>
                <c:pt idx="635">
                  <c:v>46.084863378819691</c:v>
                </c:pt>
                <c:pt idx="636">
                  <c:v>50.512381501726772</c:v>
                </c:pt>
                <c:pt idx="637">
                  <c:v>41.501218071167308</c:v>
                </c:pt>
                <c:pt idx="638">
                  <c:v>45.764341770884087</c:v>
                </c:pt>
                <c:pt idx="639">
                  <c:v>44.60270557251286</c:v>
                </c:pt>
                <c:pt idx="640">
                  <c:v>48.94729880770138</c:v>
                </c:pt>
                <c:pt idx="641">
                  <c:v>70.37503546841188</c:v>
                </c:pt>
                <c:pt idx="642">
                  <c:v>68.270716581018704</c:v>
                </c:pt>
                <c:pt idx="643">
                  <c:v>42.680617653296046</c:v>
                </c:pt>
                <c:pt idx="644">
                  <c:v>39.036347727198766</c:v>
                </c:pt>
                <c:pt idx="645">
                  <c:v>37.403148631939743</c:v>
                </c:pt>
                <c:pt idx="646">
                  <c:v>32.443051114134988</c:v>
                </c:pt>
                <c:pt idx="647">
                  <c:v>25.224769014452217</c:v>
                </c:pt>
                <c:pt idx="648">
                  <c:v>33.442673585586526</c:v>
                </c:pt>
                <c:pt idx="649">
                  <c:v>43.393423626357468</c:v>
                </c:pt>
                <c:pt idx="650">
                  <c:v>50.449445537714915</c:v>
                </c:pt>
                <c:pt idx="651">
                  <c:v>37.696142391054394</c:v>
                </c:pt>
                <c:pt idx="652">
                  <c:v>28.8679939120778</c:v>
                </c:pt>
                <c:pt idx="653">
                  <c:v>22.180947686675857</c:v>
                </c:pt>
                <c:pt idx="654">
                  <c:v>22.272445674036916</c:v>
                </c:pt>
                <c:pt idx="655">
                  <c:v>34.464952664975023</c:v>
                </c:pt>
                <c:pt idx="656">
                  <c:v>45.729100468509756</c:v>
                </c:pt>
                <c:pt idx="657">
                  <c:v>38.616843412682734</c:v>
                </c:pt>
                <c:pt idx="658">
                  <c:v>45.319973249874209</c:v>
                </c:pt>
                <c:pt idx="659">
                  <c:v>42.310547129133056</c:v>
                </c:pt>
                <c:pt idx="660">
                  <c:v>49.422597079978495</c:v>
                </c:pt>
                <c:pt idx="661">
                  <c:v>49.609443525543071</c:v>
                </c:pt>
                <c:pt idx="662">
                  <c:v>43.125749070444762</c:v>
                </c:pt>
                <c:pt idx="663">
                  <c:v>55.353709359611415</c:v>
                </c:pt>
                <c:pt idx="664">
                  <c:v>67.036388641136938</c:v>
                </c:pt>
                <c:pt idx="665">
                  <c:v>83.410183993354323</c:v>
                </c:pt>
                <c:pt idx="666">
                  <c:v>86.977756054120064</c:v>
                </c:pt>
                <c:pt idx="667">
                  <c:v>77.149214413482852</c:v>
                </c:pt>
                <c:pt idx="668">
                  <c:v>72.679829779498974</c:v>
                </c:pt>
                <c:pt idx="669">
                  <c:v>64.799396487583707</c:v>
                </c:pt>
                <c:pt idx="670">
                  <c:v>59.136660706683983</c:v>
                </c:pt>
                <c:pt idx="671">
                  <c:v>49.688987274649023</c:v>
                </c:pt>
                <c:pt idx="672">
                  <c:v>52.179712255407836</c:v>
                </c:pt>
                <c:pt idx="673">
                  <c:v>40.737233574170787</c:v>
                </c:pt>
                <c:pt idx="674">
                  <c:v>31.303930532248639</c:v>
                </c:pt>
                <c:pt idx="675">
                  <c:v>35.681127419653102</c:v>
                </c:pt>
                <c:pt idx="676">
                  <c:v>35.16544970264961</c:v>
                </c:pt>
                <c:pt idx="677">
                  <c:v>43.77011625654535</c:v>
                </c:pt>
                <c:pt idx="678">
                  <c:v>40.597399540945844</c:v>
                </c:pt>
                <c:pt idx="679">
                  <c:v>42.760445400363828</c:v>
                </c:pt>
                <c:pt idx="680">
                  <c:v>56.458297010505348</c:v>
                </c:pt>
                <c:pt idx="681">
                  <c:v>56.514146248746123</c:v>
                </c:pt>
                <c:pt idx="682">
                  <c:v>44.314661414349679</c:v>
                </c:pt>
                <c:pt idx="683">
                  <c:v>44.353383003258273</c:v>
                </c:pt>
                <c:pt idx="684">
                  <c:v>45.909491964269726</c:v>
                </c:pt>
                <c:pt idx="685">
                  <c:v>37.286566879325946</c:v>
                </c:pt>
                <c:pt idx="686">
                  <c:v>32.376742685146432</c:v>
                </c:pt>
                <c:pt idx="687">
                  <c:v>42.530782921307811</c:v>
                </c:pt>
                <c:pt idx="688">
                  <c:v>68.564446191824715</c:v>
                </c:pt>
                <c:pt idx="689">
                  <c:v>57.66674821011793</c:v>
                </c:pt>
                <c:pt idx="690">
                  <c:v>32.064540158637143</c:v>
                </c:pt>
                <c:pt idx="691">
                  <c:v>25.85820598070157</c:v>
                </c:pt>
                <c:pt idx="692">
                  <c:v>16.447155652627064</c:v>
                </c:pt>
                <c:pt idx="693">
                  <c:v>19.065606408172208</c:v>
                </c:pt>
                <c:pt idx="694">
                  <c:v>15.979010269912832</c:v>
                </c:pt>
                <c:pt idx="695">
                  <c:v>12.563185159246204</c:v>
                </c:pt>
                <c:pt idx="696">
                  <c:v>7.6225376647200758</c:v>
                </c:pt>
                <c:pt idx="697">
                  <c:v>6.6019012318884345</c:v>
                </c:pt>
                <c:pt idx="698">
                  <c:v>5.5309851918243256</c:v>
                </c:pt>
                <c:pt idx="699">
                  <c:v>4.2808948373626716</c:v>
                </c:pt>
                <c:pt idx="700">
                  <c:v>5.8098897209044225</c:v>
                </c:pt>
                <c:pt idx="701">
                  <c:v>10.565026312534666</c:v>
                </c:pt>
                <c:pt idx="702">
                  <c:v>22.961697150225923</c:v>
                </c:pt>
                <c:pt idx="703">
                  <c:v>55.776085288935889</c:v>
                </c:pt>
                <c:pt idx="704">
                  <c:v>84.916151621421861</c:v>
                </c:pt>
                <c:pt idx="705">
                  <c:v>66.62039541761358</c:v>
                </c:pt>
                <c:pt idx="706">
                  <c:v>49.5929813745852</c:v>
                </c:pt>
                <c:pt idx="707">
                  <c:v>38.684408159072852</c:v>
                </c:pt>
                <c:pt idx="708">
                  <c:v>34.957928315323635</c:v>
                </c:pt>
                <c:pt idx="709">
                  <c:v>40.673258326994905</c:v>
                </c:pt>
                <c:pt idx="710">
                  <c:v>49.895354735116406</c:v>
                </c:pt>
                <c:pt idx="711">
                  <c:v>67.468666856621041</c:v>
                </c:pt>
                <c:pt idx="712">
                  <c:v>94.067333567671042</c:v>
                </c:pt>
                <c:pt idx="713">
                  <c:v>103.82261393278614</c:v>
                </c:pt>
                <c:pt idx="714">
                  <c:v>98.766032963314046</c:v>
                </c:pt>
                <c:pt idx="715">
                  <c:v>83.326078052749963</c:v>
                </c:pt>
                <c:pt idx="716">
                  <c:v>75.252860667679201</c:v>
                </c:pt>
                <c:pt idx="717">
                  <c:v>42.862738864090431</c:v>
                </c:pt>
                <c:pt idx="718">
                  <c:v>22.09241238720497</c:v>
                </c:pt>
                <c:pt idx="719">
                  <c:v>17.867512387033113</c:v>
                </c:pt>
                <c:pt idx="720">
                  <c:v>10.451751422440839</c:v>
                </c:pt>
                <c:pt idx="721">
                  <c:v>7.531008517672241</c:v>
                </c:pt>
                <c:pt idx="722">
                  <c:v>21.194856754685123</c:v>
                </c:pt>
                <c:pt idx="723">
                  <c:v>7.9976326213233246</c:v>
                </c:pt>
                <c:pt idx="724">
                  <c:v>8.1080429451186884</c:v>
                </c:pt>
                <c:pt idx="725">
                  <c:v>10.038291374863245</c:v>
                </c:pt>
                <c:pt idx="726">
                  <c:v>24.733783296172252</c:v>
                </c:pt>
                <c:pt idx="727">
                  <c:v>45.131421059817576</c:v>
                </c:pt>
                <c:pt idx="728">
                  <c:v>70.48766735178873</c:v>
                </c:pt>
                <c:pt idx="729">
                  <c:v>48.329135392124762</c:v>
                </c:pt>
                <c:pt idx="730">
                  <c:v>37.916152373507387</c:v>
                </c:pt>
                <c:pt idx="731">
                  <c:v>37.139360188417228</c:v>
                </c:pt>
                <c:pt idx="732">
                  <c:v>39.154199599081714</c:v>
                </c:pt>
                <c:pt idx="733">
                  <c:v>39.507900988107139</c:v>
                </c:pt>
                <c:pt idx="734">
                  <c:v>43.690822571263361</c:v>
                </c:pt>
                <c:pt idx="735">
                  <c:v>39.345677986632552</c:v>
                </c:pt>
                <c:pt idx="736">
                  <c:v>54.551687429435198</c:v>
                </c:pt>
                <c:pt idx="737">
                  <c:v>62.097099148496291</c:v>
                </c:pt>
                <c:pt idx="738">
                  <c:v>54.093592875970039</c:v>
                </c:pt>
                <c:pt idx="739">
                  <c:v>30.597725152439143</c:v>
                </c:pt>
                <c:pt idx="740">
                  <c:v>21.544400547310197</c:v>
                </c:pt>
                <c:pt idx="741">
                  <c:v>19.719394295358942</c:v>
                </c:pt>
                <c:pt idx="742">
                  <c:v>15.775255819566587</c:v>
                </c:pt>
                <c:pt idx="743">
                  <c:v>13.006659805182382</c:v>
                </c:pt>
                <c:pt idx="744">
                  <c:v>8.9584885556878842</c:v>
                </c:pt>
                <c:pt idx="745">
                  <c:v>5.9404033371647467</c:v>
                </c:pt>
                <c:pt idx="746">
                  <c:v>5.2981469211115071</c:v>
                </c:pt>
                <c:pt idx="747">
                  <c:v>7.8909081277825361</c:v>
                </c:pt>
                <c:pt idx="748">
                  <c:v>9.0009204286646796</c:v>
                </c:pt>
                <c:pt idx="749">
                  <c:v>15.819559068195693</c:v>
                </c:pt>
                <c:pt idx="750">
                  <c:v>28.832886899064789</c:v>
                </c:pt>
                <c:pt idx="751">
                  <c:v>52.128261609588506</c:v>
                </c:pt>
                <c:pt idx="752">
                  <c:v>93.408412167000236</c:v>
                </c:pt>
                <c:pt idx="753">
                  <c:v>42.189694535943971</c:v>
                </c:pt>
                <c:pt idx="754">
                  <c:v>28.94743839958533</c:v>
                </c:pt>
                <c:pt idx="755">
                  <c:v>25.580388696338648</c:v>
                </c:pt>
                <c:pt idx="756">
                  <c:v>23.489928726263674</c:v>
                </c:pt>
                <c:pt idx="757">
                  <c:v>24.856133131024336</c:v>
                </c:pt>
                <c:pt idx="758">
                  <c:v>27.266061254758689</c:v>
                </c:pt>
                <c:pt idx="759">
                  <c:v>31.401024424188758</c:v>
                </c:pt>
                <c:pt idx="760">
                  <c:v>52.346374447427053</c:v>
                </c:pt>
                <c:pt idx="761">
                  <c:v>68.187817170845378</c:v>
                </c:pt>
                <c:pt idx="762">
                  <c:v>50.84688183407679</c:v>
                </c:pt>
                <c:pt idx="763">
                  <c:v>33.739754566481494</c:v>
                </c:pt>
                <c:pt idx="764">
                  <c:v>29.380501392158848</c:v>
                </c:pt>
                <c:pt idx="765">
                  <c:v>21.310690161479481</c:v>
                </c:pt>
                <c:pt idx="766">
                  <c:v>25.241458946377946</c:v>
                </c:pt>
                <c:pt idx="767">
                  <c:v>16.390963195500618</c:v>
                </c:pt>
                <c:pt idx="768">
                  <c:v>10.44037296772812</c:v>
                </c:pt>
                <c:pt idx="769">
                  <c:v>10.912036046460015</c:v>
                </c:pt>
                <c:pt idx="770">
                  <c:v>10.017502827231482</c:v>
                </c:pt>
                <c:pt idx="771">
                  <c:v>7.7670438339505807</c:v>
                </c:pt>
                <c:pt idx="772">
                  <c:v>5.6024416193817173</c:v>
                </c:pt>
                <c:pt idx="773">
                  <c:v>12.186837810925855</c:v>
                </c:pt>
                <c:pt idx="774">
                  <c:v>36.967470507935701</c:v>
                </c:pt>
                <c:pt idx="775">
                  <c:v>70.452670163286854</c:v>
                </c:pt>
                <c:pt idx="776">
                  <c:v>102.28327183105229</c:v>
                </c:pt>
                <c:pt idx="777">
                  <c:v>63.965031689104705</c:v>
                </c:pt>
                <c:pt idx="778">
                  <c:v>34.171668286360052</c:v>
                </c:pt>
                <c:pt idx="779">
                  <c:v>35.962630060338356</c:v>
                </c:pt>
                <c:pt idx="780">
                  <c:v>29.385972316965233</c:v>
                </c:pt>
                <c:pt idx="781">
                  <c:v>36.246503552514682</c:v>
                </c:pt>
                <c:pt idx="782">
                  <c:v>41.812382021252283</c:v>
                </c:pt>
                <c:pt idx="783">
                  <c:v>46.739143136583507</c:v>
                </c:pt>
                <c:pt idx="784">
                  <c:v>65.088665568960181</c:v>
                </c:pt>
                <c:pt idx="785">
                  <c:v>79.796457295547469</c:v>
                </c:pt>
                <c:pt idx="786">
                  <c:v>72.825765012577421</c:v>
                </c:pt>
                <c:pt idx="787">
                  <c:v>58.603143291264097</c:v>
                </c:pt>
                <c:pt idx="788">
                  <c:v>62.684735417109017</c:v>
                </c:pt>
                <c:pt idx="789">
                  <c:v>74.263989236689241</c:v>
                </c:pt>
                <c:pt idx="790">
                  <c:v>68.463357312010373</c:v>
                </c:pt>
                <c:pt idx="791">
                  <c:v>58.644915028587342</c:v>
                </c:pt>
                <c:pt idx="792">
                  <c:v>46.118451074922177</c:v>
                </c:pt>
                <c:pt idx="793">
                  <c:v>53.522514612798815</c:v>
                </c:pt>
                <c:pt idx="794">
                  <c:v>49.916819715770245</c:v>
                </c:pt>
                <c:pt idx="795">
                  <c:v>47.989091266459418</c:v>
                </c:pt>
                <c:pt idx="796">
                  <c:v>45.28678423637075</c:v>
                </c:pt>
                <c:pt idx="797">
                  <c:v>49.315146318413241</c:v>
                </c:pt>
                <c:pt idx="798">
                  <c:v>61.130670563911259</c:v>
                </c:pt>
                <c:pt idx="799">
                  <c:v>76.801355345972098</c:v>
                </c:pt>
                <c:pt idx="800">
                  <c:v>80.143376414735116</c:v>
                </c:pt>
                <c:pt idx="801">
                  <c:v>64.71037304069192</c:v>
                </c:pt>
                <c:pt idx="802">
                  <c:v>60.664401583692467</c:v>
                </c:pt>
                <c:pt idx="803">
                  <c:v>55.578771044235708</c:v>
                </c:pt>
                <c:pt idx="804">
                  <c:v>56.148136472272789</c:v>
                </c:pt>
                <c:pt idx="805">
                  <c:v>57.933965240065575</c:v>
                </c:pt>
                <c:pt idx="806">
                  <c:v>63.897044447604628</c:v>
                </c:pt>
                <c:pt idx="807">
                  <c:v>74.489163679619054</c:v>
                </c:pt>
                <c:pt idx="808">
                  <c:v>96.474186035380399</c:v>
                </c:pt>
                <c:pt idx="809">
                  <c:v>86.42379397323846</c:v>
                </c:pt>
                <c:pt idx="810">
                  <c:v>75.079040586898586</c:v>
                </c:pt>
                <c:pt idx="811">
                  <c:v>86.482142476461249</c:v>
                </c:pt>
                <c:pt idx="812">
                  <c:v>74.712350622354663</c:v>
                </c:pt>
                <c:pt idx="813">
                  <c:v>72.759343522074218</c:v>
                </c:pt>
                <c:pt idx="814">
                  <c:v>65.744234965071271</c:v>
                </c:pt>
                <c:pt idx="815">
                  <c:v>64.76884109826338</c:v>
                </c:pt>
                <c:pt idx="816">
                  <c:v>70.589003857411186</c:v>
                </c:pt>
                <c:pt idx="817">
                  <c:v>66.598798278542887</c:v>
                </c:pt>
                <c:pt idx="818">
                  <c:v>75.026937590771013</c:v>
                </c:pt>
                <c:pt idx="819">
                  <c:v>71.580486558134623</c:v>
                </c:pt>
                <c:pt idx="820">
                  <c:v>50.849914852161639</c:v>
                </c:pt>
                <c:pt idx="821">
                  <c:v>62.302690286488243</c:v>
                </c:pt>
                <c:pt idx="822">
                  <c:v>62.154184917212682</c:v>
                </c:pt>
                <c:pt idx="823">
                  <c:v>56.743831985498808</c:v>
                </c:pt>
                <c:pt idx="824">
                  <c:v>50.043736581005206</c:v>
                </c:pt>
                <c:pt idx="825">
                  <c:v>43.914980772137127</c:v>
                </c:pt>
                <c:pt idx="826">
                  <c:v>31.036934568550546</c:v>
                </c:pt>
                <c:pt idx="827">
                  <c:v>27.293825335550395</c:v>
                </c:pt>
                <c:pt idx="828">
                  <c:v>28.524611544486582</c:v>
                </c:pt>
                <c:pt idx="829">
                  <c:v>31.10090919572394</c:v>
                </c:pt>
                <c:pt idx="830">
                  <c:v>33.389089351348275</c:v>
                </c:pt>
                <c:pt idx="831">
                  <c:v>27.57389297532697</c:v>
                </c:pt>
                <c:pt idx="832">
                  <c:v>24.956551667772082</c:v>
                </c:pt>
                <c:pt idx="833">
                  <c:v>27.272203495002483</c:v>
                </c:pt>
                <c:pt idx="834">
                  <c:v>23.729733663693427</c:v>
                </c:pt>
                <c:pt idx="835">
                  <c:v>25.056542812095614</c:v>
                </c:pt>
                <c:pt idx="836">
                  <c:v>23.613368731502021</c:v>
                </c:pt>
                <c:pt idx="837">
                  <c:v>19.103773692546515</c:v>
                </c:pt>
                <c:pt idx="838">
                  <c:v>16.469801525642723</c:v>
                </c:pt>
                <c:pt idx="839">
                  <c:v>16.495469158832599</c:v>
                </c:pt>
                <c:pt idx="840">
                  <c:v>19.000257250700756</c:v>
                </c:pt>
                <c:pt idx="841">
                  <c:v>17.149669674916016</c:v>
                </c:pt>
                <c:pt idx="842">
                  <c:v>13.198811039902189</c:v>
                </c:pt>
                <c:pt idx="843">
                  <c:v>11.222528967515862</c:v>
                </c:pt>
                <c:pt idx="844">
                  <c:v>10.506471812052609</c:v>
                </c:pt>
                <c:pt idx="845">
                  <c:v>12.574990612811316</c:v>
                </c:pt>
                <c:pt idx="846">
                  <c:v>13.477222567709562</c:v>
                </c:pt>
                <c:pt idx="847">
                  <c:v>16.02702015481011</c:v>
                </c:pt>
                <c:pt idx="848">
                  <c:v>38.029753770132182</c:v>
                </c:pt>
                <c:pt idx="849">
                  <c:v>26.27741481390542</c:v>
                </c:pt>
                <c:pt idx="850">
                  <c:v>25.929605774994211</c:v>
                </c:pt>
                <c:pt idx="851">
                  <c:v>29.039639743317284</c:v>
                </c:pt>
                <c:pt idx="852">
                  <c:v>51.703175676298869</c:v>
                </c:pt>
                <c:pt idx="853">
                  <c:v>52.366327545633879</c:v>
                </c:pt>
                <c:pt idx="854">
                  <c:v>37.952840391242766</c:v>
                </c:pt>
                <c:pt idx="855">
                  <c:v>48.115865682638514</c:v>
                </c:pt>
                <c:pt idx="856">
                  <c:v>70.620485398592365</c:v>
                </c:pt>
                <c:pt idx="857">
                  <c:v>68.454718783001411</c:v>
                </c:pt>
                <c:pt idx="858">
                  <c:v>45.440733451499433</c:v>
                </c:pt>
                <c:pt idx="859">
                  <c:v>51.856299428549249</c:v>
                </c:pt>
                <c:pt idx="860">
                  <c:v>42.78273694974434</c:v>
                </c:pt>
                <c:pt idx="861">
                  <c:v>40.924439415940668</c:v>
                </c:pt>
                <c:pt idx="862">
                  <c:v>31.596090054226465</c:v>
                </c:pt>
                <c:pt idx="863">
                  <c:v>31.948598933352695</c:v>
                </c:pt>
                <c:pt idx="864">
                  <c:v>37.803282357721109</c:v>
                </c:pt>
                <c:pt idx="865">
                  <c:v>40.240463173021162</c:v>
                </c:pt>
                <c:pt idx="866">
                  <c:v>40.344250968222525</c:v>
                </c:pt>
                <c:pt idx="867">
                  <c:v>45.287198985221735</c:v>
                </c:pt>
                <c:pt idx="868">
                  <c:v>46.317238467715946</c:v>
                </c:pt>
                <c:pt idx="869">
                  <c:v>53.855182186760196</c:v>
                </c:pt>
                <c:pt idx="870">
                  <c:v>64.19437487071761</c:v>
                </c:pt>
                <c:pt idx="871">
                  <c:v>79.75946154082942</c:v>
                </c:pt>
                <c:pt idx="872">
                  <c:v>81.45487234003734</c:v>
                </c:pt>
                <c:pt idx="873">
                  <c:v>98.858262986602966</c:v>
                </c:pt>
                <c:pt idx="874">
                  <c:v>158.14358197201182</c:v>
                </c:pt>
                <c:pt idx="875">
                  <c:v>66.382277470781744</c:v>
                </c:pt>
                <c:pt idx="876">
                  <c:v>68.432400312462406</c:v>
                </c:pt>
                <c:pt idx="877">
                  <c:v>81.513357287410074</c:v>
                </c:pt>
                <c:pt idx="878">
                  <c:v>75.923663495406899</c:v>
                </c:pt>
                <c:pt idx="879">
                  <c:v>75.191055761443081</c:v>
                </c:pt>
                <c:pt idx="880">
                  <c:v>83.295425917132974</c:v>
                </c:pt>
                <c:pt idx="881">
                  <c:v>92.76267543373973</c:v>
                </c:pt>
                <c:pt idx="882">
                  <c:v>75.753274437373534</c:v>
                </c:pt>
                <c:pt idx="883">
                  <c:v>75.00614651690924</c:v>
                </c:pt>
                <c:pt idx="884">
                  <c:v>71.452749581369503</c:v>
                </c:pt>
                <c:pt idx="885">
                  <c:v>78.825992380711313</c:v>
                </c:pt>
                <c:pt idx="886">
                  <c:v>72.958988278364302</c:v>
                </c:pt>
                <c:pt idx="887">
                  <c:v>75.713387743259716</c:v>
                </c:pt>
                <c:pt idx="888">
                  <c:v>71.254211396708598</c:v>
                </c:pt>
                <c:pt idx="889">
                  <c:v>65.965780803154331</c:v>
                </c:pt>
                <c:pt idx="890">
                  <c:v>66.510151650473617</c:v>
                </c:pt>
                <c:pt idx="891">
                  <c:v>62.867259849127088</c:v>
                </c:pt>
                <c:pt idx="892">
                  <c:v>61.811038708649058</c:v>
                </c:pt>
                <c:pt idx="893">
                  <c:v>59.687818180888812</c:v>
                </c:pt>
                <c:pt idx="894">
                  <c:v>76.390173408359871</c:v>
                </c:pt>
                <c:pt idx="895">
                  <c:v>76.677244281916501</c:v>
                </c:pt>
                <c:pt idx="896">
                  <c:v>77.288917345528446</c:v>
                </c:pt>
                <c:pt idx="897">
                  <c:v>59.066196678573093</c:v>
                </c:pt>
                <c:pt idx="898">
                  <c:v>43.746575000871914</c:v>
                </c:pt>
                <c:pt idx="899">
                  <c:v>49.284996891215592</c:v>
                </c:pt>
                <c:pt idx="900">
                  <c:v>46.042273479922244</c:v>
                </c:pt>
                <c:pt idx="901">
                  <c:v>51.305996747283835</c:v>
                </c:pt>
              </c:numCache>
            </c:numRef>
          </c:val>
        </c:ser>
        <c:marker val="1"/>
        <c:axId val="123699584"/>
        <c:axId val="123701120"/>
      </c:lineChart>
      <c:catAx>
        <c:axId val="123699584"/>
        <c:scaling>
          <c:orientation val="minMax"/>
        </c:scaling>
        <c:axPos val="b"/>
        <c:numFmt formatCode="dd/mm/yy;@" sourceLinked="0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3701120"/>
        <c:crosses val="autoZero"/>
        <c:lblAlgn val="ctr"/>
        <c:lblOffset val="100"/>
        <c:tickLblSkip val="40"/>
        <c:tickMarkSkip val="78"/>
      </c:catAx>
      <c:valAx>
        <c:axId val="123701120"/>
        <c:scaling>
          <c:orientation val="minMax"/>
        </c:scaling>
        <c:axPos val="l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Verdana"/>
                    <a:ea typeface="Verdana"/>
                    <a:cs typeface="Verdana"/>
                  </a:defRPr>
                </a:pPr>
                <a:r>
                  <a:rPr lang="en-GB" sz="8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Concentration (</a:t>
                </a:r>
                <a:r>
                  <a:rPr lang="el-GR" sz="8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μ</a:t>
                </a:r>
                <a:r>
                  <a:rPr lang="en-GB" sz="8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g/m</a:t>
                </a:r>
                <a:r>
                  <a:rPr lang="en-GB" sz="800" b="1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3</a:t>
                </a:r>
                <a:r>
                  <a:rPr lang="en-GB" sz="8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)</a:t>
                </a:r>
              </a:p>
            </c:rich>
          </c:tx>
          <c:layout>
            <c:manualLayout>
              <c:xMode val="edge"/>
              <c:yMode val="edge"/>
              <c:x val="1.4028056112224439E-2"/>
              <c:y val="0.21660687720894087"/>
            </c:manualLayout>
          </c:layout>
          <c:spPr>
            <a:noFill/>
            <a:ln w="25400">
              <a:noFill/>
            </a:ln>
          </c:spPr>
        </c:title>
        <c:numFmt formatCode="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36995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122" r="0.75000000000000122" t="1" header="0.5" footer="0.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plotArea>
      <c:layout>
        <c:manualLayout>
          <c:layoutTarget val="inner"/>
          <c:xMode val="edge"/>
          <c:yMode val="edge"/>
          <c:x val="0.12525273734722583"/>
          <c:y val="0.11870503597122331"/>
          <c:w val="0.85069211803070088"/>
          <c:h val="0.68345323741007213"/>
        </c:manualLayout>
      </c:layout>
      <c:lineChart>
        <c:grouping val="standard"/>
        <c:ser>
          <c:idx val="1"/>
          <c:order val="0"/>
          <c:tx>
            <c:v>NOx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'Hourly data'!$C$10:$C$912</c:f>
              <c:numCache>
                <c:formatCode>dd/mm/yyyy</c:formatCode>
                <c:ptCount val="903"/>
                <c:pt idx="0">
                  <c:v>40908</c:v>
                </c:pt>
                <c:pt idx="1">
                  <c:v>40909</c:v>
                </c:pt>
                <c:pt idx="2">
                  <c:v>40909</c:v>
                </c:pt>
                <c:pt idx="3">
                  <c:v>40909</c:v>
                </c:pt>
                <c:pt idx="4">
                  <c:v>40909</c:v>
                </c:pt>
                <c:pt idx="5">
                  <c:v>40909</c:v>
                </c:pt>
                <c:pt idx="6">
                  <c:v>40909</c:v>
                </c:pt>
                <c:pt idx="7">
                  <c:v>40909</c:v>
                </c:pt>
                <c:pt idx="8">
                  <c:v>40909</c:v>
                </c:pt>
                <c:pt idx="9">
                  <c:v>40909</c:v>
                </c:pt>
                <c:pt idx="10">
                  <c:v>40909</c:v>
                </c:pt>
                <c:pt idx="11">
                  <c:v>40909</c:v>
                </c:pt>
                <c:pt idx="12">
                  <c:v>40909</c:v>
                </c:pt>
                <c:pt idx="13">
                  <c:v>40909</c:v>
                </c:pt>
                <c:pt idx="14">
                  <c:v>40909</c:v>
                </c:pt>
                <c:pt idx="15">
                  <c:v>40909</c:v>
                </c:pt>
                <c:pt idx="16">
                  <c:v>40909</c:v>
                </c:pt>
                <c:pt idx="17">
                  <c:v>40909</c:v>
                </c:pt>
                <c:pt idx="18">
                  <c:v>40909</c:v>
                </c:pt>
                <c:pt idx="19">
                  <c:v>40909</c:v>
                </c:pt>
                <c:pt idx="20">
                  <c:v>40909</c:v>
                </c:pt>
                <c:pt idx="21">
                  <c:v>40909</c:v>
                </c:pt>
                <c:pt idx="22">
                  <c:v>40909</c:v>
                </c:pt>
                <c:pt idx="23">
                  <c:v>40909</c:v>
                </c:pt>
                <c:pt idx="24">
                  <c:v>40909</c:v>
                </c:pt>
                <c:pt idx="25">
                  <c:v>40910</c:v>
                </c:pt>
                <c:pt idx="26">
                  <c:v>40910</c:v>
                </c:pt>
                <c:pt idx="27">
                  <c:v>40910</c:v>
                </c:pt>
                <c:pt idx="28">
                  <c:v>40910</c:v>
                </c:pt>
                <c:pt idx="29">
                  <c:v>40910</c:v>
                </c:pt>
                <c:pt idx="30">
                  <c:v>40910</c:v>
                </c:pt>
                <c:pt idx="31">
                  <c:v>40910</c:v>
                </c:pt>
                <c:pt idx="32">
                  <c:v>40910</c:v>
                </c:pt>
                <c:pt idx="33">
                  <c:v>40910</c:v>
                </c:pt>
                <c:pt idx="34">
                  <c:v>40910</c:v>
                </c:pt>
                <c:pt idx="35">
                  <c:v>40910</c:v>
                </c:pt>
                <c:pt idx="36">
                  <c:v>40910</c:v>
                </c:pt>
                <c:pt idx="37">
                  <c:v>40910</c:v>
                </c:pt>
                <c:pt idx="38">
                  <c:v>40910</c:v>
                </c:pt>
                <c:pt idx="39">
                  <c:v>40910</c:v>
                </c:pt>
                <c:pt idx="40">
                  <c:v>40910</c:v>
                </c:pt>
                <c:pt idx="41">
                  <c:v>40910</c:v>
                </c:pt>
                <c:pt idx="42">
                  <c:v>40910</c:v>
                </c:pt>
                <c:pt idx="43">
                  <c:v>40910</c:v>
                </c:pt>
                <c:pt idx="44">
                  <c:v>40910</c:v>
                </c:pt>
                <c:pt idx="45">
                  <c:v>40910</c:v>
                </c:pt>
                <c:pt idx="46">
                  <c:v>40910</c:v>
                </c:pt>
                <c:pt idx="47">
                  <c:v>40910</c:v>
                </c:pt>
                <c:pt idx="48">
                  <c:v>40910</c:v>
                </c:pt>
                <c:pt idx="49">
                  <c:v>40911</c:v>
                </c:pt>
                <c:pt idx="50">
                  <c:v>40911</c:v>
                </c:pt>
                <c:pt idx="51">
                  <c:v>40911</c:v>
                </c:pt>
                <c:pt idx="52">
                  <c:v>40911</c:v>
                </c:pt>
                <c:pt idx="53">
                  <c:v>40911</c:v>
                </c:pt>
                <c:pt idx="54">
                  <c:v>40911</c:v>
                </c:pt>
                <c:pt idx="55">
                  <c:v>40911</c:v>
                </c:pt>
                <c:pt idx="56">
                  <c:v>40911</c:v>
                </c:pt>
                <c:pt idx="57">
                  <c:v>40911</c:v>
                </c:pt>
                <c:pt idx="58">
                  <c:v>40911</c:v>
                </c:pt>
                <c:pt idx="59">
                  <c:v>40911</c:v>
                </c:pt>
                <c:pt idx="60">
                  <c:v>40911</c:v>
                </c:pt>
                <c:pt idx="61">
                  <c:v>40911</c:v>
                </c:pt>
                <c:pt idx="62">
                  <c:v>40911</c:v>
                </c:pt>
                <c:pt idx="63">
                  <c:v>40911</c:v>
                </c:pt>
                <c:pt idx="64">
                  <c:v>40911</c:v>
                </c:pt>
                <c:pt idx="65">
                  <c:v>40911</c:v>
                </c:pt>
                <c:pt idx="66">
                  <c:v>40911</c:v>
                </c:pt>
                <c:pt idx="67">
                  <c:v>40911</c:v>
                </c:pt>
                <c:pt idx="68">
                  <c:v>40911</c:v>
                </c:pt>
                <c:pt idx="69">
                  <c:v>40911</c:v>
                </c:pt>
                <c:pt idx="70">
                  <c:v>40911</c:v>
                </c:pt>
                <c:pt idx="71">
                  <c:v>40911</c:v>
                </c:pt>
                <c:pt idx="72">
                  <c:v>40911</c:v>
                </c:pt>
                <c:pt idx="73">
                  <c:v>40912</c:v>
                </c:pt>
                <c:pt idx="74">
                  <c:v>40912</c:v>
                </c:pt>
                <c:pt idx="75">
                  <c:v>40912</c:v>
                </c:pt>
                <c:pt idx="76">
                  <c:v>40912</c:v>
                </c:pt>
                <c:pt idx="77">
                  <c:v>40912</c:v>
                </c:pt>
                <c:pt idx="78">
                  <c:v>40912</c:v>
                </c:pt>
                <c:pt idx="79">
                  <c:v>40912</c:v>
                </c:pt>
                <c:pt idx="80">
                  <c:v>40912</c:v>
                </c:pt>
                <c:pt idx="81">
                  <c:v>40912</c:v>
                </c:pt>
                <c:pt idx="82">
                  <c:v>40912</c:v>
                </c:pt>
                <c:pt idx="83">
                  <c:v>40912</c:v>
                </c:pt>
                <c:pt idx="84">
                  <c:v>40912</c:v>
                </c:pt>
                <c:pt idx="85">
                  <c:v>40912</c:v>
                </c:pt>
                <c:pt idx="86">
                  <c:v>40912</c:v>
                </c:pt>
                <c:pt idx="87">
                  <c:v>40912</c:v>
                </c:pt>
                <c:pt idx="88">
                  <c:v>40912</c:v>
                </c:pt>
                <c:pt idx="89">
                  <c:v>40912</c:v>
                </c:pt>
                <c:pt idx="90">
                  <c:v>40912</c:v>
                </c:pt>
                <c:pt idx="91">
                  <c:v>40912</c:v>
                </c:pt>
                <c:pt idx="92">
                  <c:v>40912</c:v>
                </c:pt>
                <c:pt idx="93">
                  <c:v>40912</c:v>
                </c:pt>
                <c:pt idx="94">
                  <c:v>40912</c:v>
                </c:pt>
                <c:pt idx="95">
                  <c:v>40912</c:v>
                </c:pt>
                <c:pt idx="96">
                  <c:v>40912</c:v>
                </c:pt>
                <c:pt idx="97">
                  <c:v>40913</c:v>
                </c:pt>
                <c:pt idx="98">
                  <c:v>40913</c:v>
                </c:pt>
                <c:pt idx="99">
                  <c:v>40913</c:v>
                </c:pt>
                <c:pt idx="100">
                  <c:v>40913</c:v>
                </c:pt>
                <c:pt idx="101">
                  <c:v>40913</c:v>
                </c:pt>
                <c:pt idx="102">
                  <c:v>40913</c:v>
                </c:pt>
                <c:pt idx="103">
                  <c:v>40913</c:v>
                </c:pt>
                <c:pt idx="104">
                  <c:v>40913</c:v>
                </c:pt>
                <c:pt idx="105">
                  <c:v>40913</c:v>
                </c:pt>
                <c:pt idx="106">
                  <c:v>40913</c:v>
                </c:pt>
                <c:pt idx="107">
                  <c:v>40913</c:v>
                </c:pt>
                <c:pt idx="108">
                  <c:v>40913</c:v>
                </c:pt>
                <c:pt idx="109">
                  <c:v>40913</c:v>
                </c:pt>
                <c:pt idx="110">
                  <c:v>40913</c:v>
                </c:pt>
                <c:pt idx="111">
                  <c:v>40913</c:v>
                </c:pt>
                <c:pt idx="112">
                  <c:v>40913</c:v>
                </c:pt>
                <c:pt idx="113">
                  <c:v>40913</c:v>
                </c:pt>
                <c:pt idx="114">
                  <c:v>40913</c:v>
                </c:pt>
                <c:pt idx="115">
                  <c:v>40913</c:v>
                </c:pt>
                <c:pt idx="116">
                  <c:v>40913</c:v>
                </c:pt>
                <c:pt idx="117">
                  <c:v>40913</c:v>
                </c:pt>
                <c:pt idx="118">
                  <c:v>40913</c:v>
                </c:pt>
                <c:pt idx="119">
                  <c:v>40913</c:v>
                </c:pt>
                <c:pt idx="120">
                  <c:v>40913</c:v>
                </c:pt>
                <c:pt idx="121">
                  <c:v>40914</c:v>
                </c:pt>
                <c:pt idx="122">
                  <c:v>40914</c:v>
                </c:pt>
                <c:pt idx="123">
                  <c:v>40914</c:v>
                </c:pt>
                <c:pt idx="124">
                  <c:v>40914</c:v>
                </c:pt>
                <c:pt idx="125">
                  <c:v>40914</c:v>
                </c:pt>
                <c:pt idx="126">
                  <c:v>40914</c:v>
                </c:pt>
                <c:pt idx="127">
                  <c:v>40914</c:v>
                </c:pt>
                <c:pt idx="128">
                  <c:v>40914</c:v>
                </c:pt>
                <c:pt idx="129">
                  <c:v>40914</c:v>
                </c:pt>
                <c:pt idx="130">
                  <c:v>40914</c:v>
                </c:pt>
                <c:pt idx="131">
                  <c:v>40914</c:v>
                </c:pt>
                <c:pt idx="132">
                  <c:v>40914</c:v>
                </c:pt>
                <c:pt idx="133">
                  <c:v>40914</c:v>
                </c:pt>
                <c:pt idx="134">
                  <c:v>40914</c:v>
                </c:pt>
                <c:pt idx="135">
                  <c:v>40914</c:v>
                </c:pt>
                <c:pt idx="136">
                  <c:v>40914</c:v>
                </c:pt>
                <c:pt idx="137">
                  <c:v>40914</c:v>
                </c:pt>
                <c:pt idx="138">
                  <c:v>40914</c:v>
                </c:pt>
                <c:pt idx="139">
                  <c:v>40914</c:v>
                </c:pt>
                <c:pt idx="140">
                  <c:v>40914</c:v>
                </c:pt>
                <c:pt idx="141">
                  <c:v>40914</c:v>
                </c:pt>
                <c:pt idx="142">
                  <c:v>40914</c:v>
                </c:pt>
                <c:pt idx="143">
                  <c:v>40914</c:v>
                </c:pt>
                <c:pt idx="144">
                  <c:v>40914</c:v>
                </c:pt>
                <c:pt idx="145">
                  <c:v>40915</c:v>
                </c:pt>
                <c:pt idx="146">
                  <c:v>40915</c:v>
                </c:pt>
                <c:pt idx="147">
                  <c:v>40915</c:v>
                </c:pt>
                <c:pt idx="148">
                  <c:v>40915</c:v>
                </c:pt>
                <c:pt idx="149">
                  <c:v>40915</c:v>
                </c:pt>
                <c:pt idx="150">
                  <c:v>40915</c:v>
                </c:pt>
                <c:pt idx="151">
                  <c:v>40915</c:v>
                </c:pt>
                <c:pt idx="152">
                  <c:v>40915</c:v>
                </c:pt>
                <c:pt idx="153">
                  <c:v>40915</c:v>
                </c:pt>
                <c:pt idx="154">
                  <c:v>40915</c:v>
                </c:pt>
                <c:pt idx="155">
                  <c:v>40915</c:v>
                </c:pt>
                <c:pt idx="156">
                  <c:v>40915</c:v>
                </c:pt>
                <c:pt idx="157">
                  <c:v>40915</c:v>
                </c:pt>
                <c:pt idx="158">
                  <c:v>40915</c:v>
                </c:pt>
                <c:pt idx="159">
                  <c:v>40915</c:v>
                </c:pt>
                <c:pt idx="160">
                  <c:v>40915</c:v>
                </c:pt>
                <c:pt idx="161">
                  <c:v>40915</c:v>
                </c:pt>
                <c:pt idx="162">
                  <c:v>40915</c:v>
                </c:pt>
                <c:pt idx="163">
                  <c:v>40915</c:v>
                </c:pt>
                <c:pt idx="164">
                  <c:v>40915</c:v>
                </c:pt>
                <c:pt idx="165">
                  <c:v>40915</c:v>
                </c:pt>
                <c:pt idx="166">
                  <c:v>40915</c:v>
                </c:pt>
                <c:pt idx="167">
                  <c:v>40915</c:v>
                </c:pt>
                <c:pt idx="168">
                  <c:v>40915</c:v>
                </c:pt>
                <c:pt idx="169">
                  <c:v>40916</c:v>
                </c:pt>
                <c:pt idx="170">
                  <c:v>40916</c:v>
                </c:pt>
                <c:pt idx="171">
                  <c:v>40916</c:v>
                </c:pt>
                <c:pt idx="172">
                  <c:v>40916</c:v>
                </c:pt>
                <c:pt idx="173">
                  <c:v>40916</c:v>
                </c:pt>
                <c:pt idx="174">
                  <c:v>40916</c:v>
                </c:pt>
                <c:pt idx="175">
                  <c:v>40916</c:v>
                </c:pt>
                <c:pt idx="176">
                  <c:v>40916</c:v>
                </c:pt>
                <c:pt idx="177">
                  <c:v>40916</c:v>
                </c:pt>
                <c:pt idx="178">
                  <c:v>40916</c:v>
                </c:pt>
                <c:pt idx="179">
                  <c:v>40916</c:v>
                </c:pt>
                <c:pt idx="180">
                  <c:v>40916</c:v>
                </c:pt>
                <c:pt idx="181">
                  <c:v>40916</c:v>
                </c:pt>
                <c:pt idx="182">
                  <c:v>40916</c:v>
                </c:pt>
                <c:pt idx="183">
                  <c:v>40916</c:v>
                </c:pt>
                <c:pt idx="184">
                  <c:v>40916</c:v>
                </c:pt>
                <c:pt idx="185">
                  <c:v>40916</c:v>
                </c:pt>
                <c:pt idx="186">
                  <c:v>40916</c:v>
                </c:pt>
                <c:pt idx="187">
                  <c:v>40916</c:v>
                </c:pt>
                <c:pt idx="188">
                  <c:v>40916</c:v>
                </c:pt>
                <c:pt idx="189">
                  <c:v>40916</c:v>
                </c:pt>
                <c:pt idx="190">
                  <c:v>40916</c:v>
                </c:pt>
                <c:pt idx="191">
                  <c:v>40916</c:v>
                </c:pt>
                <c:pt idx="192">
                  <c:v>40916</c:v>
                </c:pt>
                <c:pt idx="193">
                  <c:v>40917</c:v>
                </c:pt>
                <c:pt idx="194">
                  <c:v>40917</c:v>
                </c:pt>
                <c:pt idx="195">
                  <c:v>40917</c:v>
                </c:pt>
                <c:pt idx="196">
                  <c:v>40917</c:v>
                </c:pt>
                <c:pt idx="197">
                  <c:v>40917</c:v>
                </c:pt>
                <c:pt idx="198">
                  <c:v>40917</c:v>
                </c:pt>
                <c:pt idx="199">
                  <c:v>40917</c:v>
                </c:pt>
                <c:pt idx="200">
                  <c:v>40917</c:v>
                </c:pt>
                <c:pt idx="201">
                  <c:v>40917</c:v>
                </c:pt>
                <c:pt idx="202">
                  <c:v>40917</c:v>
                </c:pt>
                <c:pt idx="203">
                  <c:v>40917</c:v>
                </c:pt>
                <c:pt idx="204">
                  <c:v>40917</c:v>
                </c:pt>
                <c:pt idx="205">
                  <c:v>40917</c:v>
                </c:pt>
                <c:pt idx="206">
                  <c:v>40917</c:v>
                </c:pt>
                <c:pt idx="207">
                  <c:v>40917</c:v>
                </c:pt>
                <c:pt idx="208">
                  <c:v>40917</c:v>
                </c:pt>
                <c:pt idx="209">
                  <c:v>40917</c:v>
                </c:pt>
                <c:pt idx="210">
                  <c:v>40917</c:v>
                </c:pt>
                <c:pt idx="211">
                  <c:v>40917</c:v>
                </c:pt>
                <c:pt idx="212">
                  <c:v>40917</c:v>
                </c:pt>
                <c:pt idx="213">
                  <c:v>40917</c:v>
                </c:pt>
                <c:pt idx="214">
                  <c:v>40917</c:v>
                </c:pt>
                <c:pt idx="215">
                  <c:v>40917</c:v>
                </c:pt>
                <c:pt idx="216">
                  <c:v>40917</c:v>
                </c:pt>
                <c:pt idx="217">
                  <c:v>40918</c:v>
                </c:pt>
                <c:pt idx="218">
                  <c:v>40918</c:v>
                </c:pt>
                <c:pt idx="219">
                  <c:v>40918</c:v>
                </c:pt>
                <c:pt idx="220">
                  <c:v>40918</c:v>
                </c:pt>
                <c:pt idx="221">
                  <c:v>40918</c:v>
                </c:pt>
                <c:pt idx="222">
                  <c:v>40918</c:v>
                </c:pt>
                <c:pt idx="223">
                  <c:v>40918</c:v>
                </c:pt>
                <c:pt idx="224">
                  <c:v>40918</c:v>
                </c:pt>
                <c:pt idx="225">
                  <c:v>40918</c:v>
                </c:pt>
                <c:pt idx="226">
                  <c:v>40918</c:v>
                </c:pt>
                <c:pt idx="227">
                  <c:v>40918</c:v>
                </c:pt>
                <c:pt idx="228">
                  <c:v>40918</c:v>
                </c:pt>
                <c:pt idx="229">
                  <c:v>40918</c:v>
                </c:pt>
                <c:pt idx="230">
                  <c:v>40918</c:v>
                </c:pt>
                <c:pt idx="231">
                  <c:v>40918</c:v>
                </c:pt>
                <c:pt idx="232">
                  <c:v>40918</c:v>
                </c:pt>
                <c:pt idx="233">
                  <c:v>40918</c:v>
                </c:pt>
                <c:pt idx="234">
                  <c:v>40918</c:v>
                </c:pt>
                <c:pt idx="235">
                  <c:v>40918</c:v>
                </c:pt>
                <c:pt idx="236">
                  <c:v>40918</c:v>
                </c:pt>
                <c:pt idx="237">
                  <c:v>40918</c:v>
                </c:pt>
                <c:pt idx="238">
                  <c:v>40918</c:v>
                </c:pt>
                <c:pt idx="239">
                  <c:v>40918</c:v>
                </c:pt>
                <c:pt idx="240">
                  <c:v>40918</c:v>
                </c:pt>
                <c:pt idx="241">
                  <c:v>40919</c:v>
                </c:pt>
                <c:pt idx="242">
                  <c:v>40919</c:v>
                </c:pt>
                <c:pt idx="243">
                  <c:v>40919</c:v>
                </c:pt>
                <c:pt idx="244">
                  <c:v>40919</c:v>
                </c:pt>
                <c:pt idx="245">
                  <c:v>40919</c:v>
                </c:pt>
                <c:pt idx="246">
                  <c:v>40919</c:v>
                </c:pt>
                <c:pt idx="247">
                  <c:v>40919</c:v>
                </c:pt>
                <c:pt idx="248">
                  <c:v>40919</c:v>
                </c:pt>
                <c:pt idx="249">
                  <c:v>40919</c:v>
                </c:pt>
                <c:pt idx="250">
                  <c:v>40919</c:v>
                </c:pt>
                <c:pt idx="251">
                  <c:v>40919</c:v>
                </c:pt>
                <c:pt idx="252">
                  <c:v>40919</c:v>
                </c:pt>
                <c:pt idx="253">
                  <c:v>40919</c:v>
                </c:pt>
                <c:pt idx="254">
                  <c:v>40919</c:v>
                </c:pt>
                <c:pt idx="255">
                  <c:v>40919</c:v>
                </c:pt>
                <c:pt idx="256">
                  <c:v>40919</c:v>
                </c:pt>
                <c:pt idx="257">
                  <c:v>40919</c:v>
                </c:pt>
                <c:pt idx="258">
                  <c:v>40919</c:v>
                </c:pt>
                <c:pt idx="259">
                  <c:v>40919</c:v>
                </c:pt>
                <c:pt idx="260">
                  <c:v>40919</c:v>
                </c:pt>
                <c:pt idx="261">
                  <c:v>40919</c:v>
                </c:pt>
                <c:pt idx="262">
                  <c:v>40919</c:v>
                </c:pt>
                <c:pt idx="263">
                  <c:v>40919</c:v>
                </c:pt>
                <c:pt idx="264">
                  <c:v>40919</c:v>
                </c:pt>
                <c:pt idx="265">
                  <c:v>40920</c:v>
                </c:pt>
                <c:pt idx="266">
                  <c:v>40920</c:v>
                </c:pt>
                <c:pt idx="267">
                  <c:v>40920</c:v>
                </c:pt>
                <c:pt idx="268">
                  <c:v>40920</c:v>
                </c:pt>
                <c:pt idx="269">
                  <c:v>40920</c:v>
                </c:pt>
                <c:pt idx="270">
                  <c:v>40920</c:v>
                </c:pt>
                <c:pt idx="271">
                  <c:v>40920</c:v>
                </c:pt>
                <c:pt idx="272">
                  <c:v>40920</c:v>
                </c:pt>
                <c:pt idx="273">
                  <c:v>40920</c:v>
                </c:pt>
                <c:pt idx="274">
                  <c:v>40920</c:v>
                </c:pt>
                <c:pt idx="275">
                  <c:v>40920</c:v>
                </c:pt>
                <c:pt idx="276">
                  <c:v>40920</c:v>
                </c:pt>
                <c:pt idx="277">
                  <c:v>40920</c:v>
                </c:pt>
                <c:pt idx="278">
                  <c:v>40920</c:v>
                </c:pt>
                <c:pt idx="279">
                  <c:v>40920</c:v>
                </c:pt>
                <c:pt idx="280">
                  <c:v>40920</c:v>
                </c:pt>
                <c:pt idx="281">
                  <c:v>40920</c:v>
                </c:pt>
                <c:pt idx="282">
                  <c:v>40920</c:v>
                </c:pt>
                <c:pt idx="283">
                  <c:v>40920</c:v>
                </c:pt>
                <c:pt idx="284">
                  <c:v>40920</c:v>
                </c:pt>
                <c:pt idx="285">
                  <c:v>40920</c:v>
                </c:pt>
                <c:pt idx="286">
                  <c:v>40920</c:v>
                </c:pt>
                <c:pt idx="287">
                  <c:v>40920</c:v>
                </c:pt>
                <c:pt idx="288">
                  <c:v>40920</c:v>
                </c:pt>
                <c:pt idx="289">
                  <c:v>40921</c:v>
                </c:pt>
                <c:pt idx="290">
                  <c:v>40921</c:v>
                </c:pt>
                <c:pt idx="291">
                  <c:v>40921</c:v>
                </c:pt>
                <c:pt idx="292">
                  <c:v>40921</c:v>
                </c:pt>
                <c:pt idx="293">
                  <c:v>40921</c:v>
                </c:pt>
                <c:pt idx="294">
                  <c:v>40921</c:v>
                </c:pt>
                <c:pt idx="295">
                  <c:v>40921</c:v>
                </c:pt>
                <c:pt idx="296">
                  <c:v>40921</c:v>
                </c:pt>
                <c:pt idx="297">
                  <c:v>40921</c:v>
                </c:pt>
                <c:pt idx="298">
                  <c:v>40921</c:v>
                </c:pt>
                <c:pt idx="299">
                  <c:v>40921</c:v>
                </c:pt>
                <c:pt idx="300">
                  <c:v>40921</c:v>
                </c:pt>
                <c:pt idx="301">
                  <c:v>40921</c:v>
                </c:pt>
                <c:pt idx="302">
                  <c:v>40921</c:v>
                </c:pt>
                <c:pt idx="303">
                  <c:v>40921</c:v>
                </c:pt>
                <c:pt idx="304">
                  <c:v>40921</c:v>
                </c:pt>
                <c:pt idx="305">
                  <c:v>40921</c:v>
                </c:pt>
                <c:pt idx="306">
                  <c:v>40921</c:v>
                </c:pt>
                <c:pt idx="307">
                  <c:v>40921</c:v>
                </c:pt>
                <c:pt idx="308">
                  <c:v>40921</c:v>
                </c:pt>
                <c:pt idx="309">
                  <c:v>40921</c:v>
                </c:pt>
                <c:pt idx="310">
                  <c:v>40921</c:v>
                </c:pt>
                <c:pt idx="311">
                  <c:v>40921</c:v>
                </c:pt>
                <c:pt idx="312">
                  <c:v>40921</c:v>
                </c:pt>
                <c:pt idx="313">
                  <c:v>40922</c:v>
                </c:pt>
                <c:pt idx="314">
                  <c:v>40922</c:v>
                </c:pt>
                <c:pt idx="315">
                  <c:v>40922</c:v>
                </c:pt>
                <c:pt idx="316">
                  <c:v>40922</c:v>
                </c:pt>
                <c:pt idx="317">
                  <c:v>40922</c:v>
                </c:pt>
                <c:pt idx="318">
                  <c:v>40922</c:v>
                </c:pt>
                <c:pt idx="319">
                  <c:v>40922</c:v>
                </c:pt>
                <c:pt idx="320">
                  <c:v>40922</c:v>
                </c:pt>
                <c:pt idx="321">
                  <c:v>40922</c:v>
                </c:pt>
                <c:pt idx="322">
                  <c:v>40922</c:v>
                </c:pt>
                <c:pt idx="323">
                  <c:v>40922</c:v>
                </c:pt>
                <c:pt idx="324">
                  <c:v>40922</c:v>
                </c:pt>
                <c:pt idx="325">
                  <c:v>40922</c:v>
                </c:pt>
                <c:pt idx="326">
                  <c:v>40922</c:v>
                </c:pt>
                <c:pt idx="327">
                  <c:v>40922</c:v>
                </c:pt>
                <c:pt idx="328">
                  <c:v>40922</c:v>
                </c:pt>
                <c:pt idx="329">
                  <c:v>40922</c:v>
                </c:pt>
                <c:pt idx="330">
                  <c:v>40922</c:v>
                </c:pt>
                <c:pt idx="331">
                  <c:v>40922</c:v>
                </c:pt>
                <c:pt idx="332">
                  <c:v>40922</c:v>
                </c:pt>
                <c:pt idx="333">
                  <c:v>40922</c:v>
                </c:pt>
                <c:pt idx="334">
                  <c:v>40922</c:v>
                </c:pt>
                <c:pt idx="335">
                  <c:v>40922</c:v>
                </c:pt>
                <c:pt idx="336">
                  <c:v>40922</c:v>
                </c:pt>
                <c:pt idx="337">
                  <c:v>40923</c:v>
                </c:pt>
                <c:pt idx="338">
                  <c:v>40923</c:v>
                </c:pt>
                <c:pt idx="339">
                  <c:v>40923</c:v>
                </c:pt>
                <c:pt idx="340">
                  <c:v>40923</c:v>
                </c:pt>
                <c:pt idx="341">
                  <c:v>40923</c:v>
                </c:pt>
                <c:pt idx="342">
                  <c:v>40923</c:v>
                </c:pt>
                <c:pt idx="343">
                  <c:v>40923</c:v>
                </c:pt>
                <c:pt idx="344">
                  <c:v>40923</c:v>
                </c:pt>
                <c:pt idx="345">
                  <c:v>40923</c:v>
                </c:pt>
                <c:pt idx="346">
                  <c:v>40923</c:v>
                </c:pt>
                <c:pt idx="347">
                  <c:v>40923</c:v>
                </c:pt>
                <c:pt idx="348">
                  <c:v>40923</c:v>
                </c:pt>
                <c:pt idx="349">
                  <c:v>40923</c:v>
                </c:pt>
                <c:pt idx="350">
                  <c:v>40923</c:v>
                </c:pt>
                <c:pt idx="351">
                  <c:v>40923</c:v>
                </c:pt>
                <c:pt idx="352">
                  <c:v>40923</c:v>
                </c:pt>
                <c:pt idx="353">
                  <c:v>40923</c:v>
                </c:pt>
                <c:pt idx="354">
                  <c:v>40923</c:v>
                </c:pt>
                <c:pt idx="355">
                  <c:v>40923</c:v>
                </c:pt>
                <c:pt idx="356">
                  <c:v>40923</c:v>
                </c:pt>
                <c:pt idx="357">
                  <c:v>40923</c:v>
                </c:pt>
                <c:pt idx="358">
                  <c:v>40923</c:v>
                </c:pt>
                <c:pt idx="359">
                  <c:v>40923</c:v>
                </c:pt>
                <c:pt idx="360">
                  <c:v>40923</c:v>
                </c:pt>
                <c:pt idx="361">
                  <c:v>40924</c:v>
                </c:pt>
                <c:pt idx="362">
                  <c:v>40924</c:v>
                </c:pt>
                <c:pt idx="363">
                  <c:v>40924</c:v>
                </c:pt>
                <c:pt idx="364">
                  <c:v>40924</c:v>
                </c:pt>
                <c:pt idx="365">
                  <c:v>40924</c:v>
                </c:pt>
                <c:pt idx="366">
                  <c:v>40924</c:v>
                </c:pt>
                <c:pt idx="367">
                  <c:v>40924</c:v>
                </c:pt>
                <c:pt idx="368">
                  <c:v>40924</c:v>
                </c:pt>
                <c:pt idx="369">
                  <c:v>40924</c:v>
                </c:pt>
                <c:pt idx="370">
                  <c:v>40924</c:v>
                </c:pt>
                <c:pt idx="371">
                  <c:v>40924</c:v>
                </c:pt>
                <c:pt idx="372">
                  <c:v>40924</c:v>
                </c:pt>
                <c:pt idx="373">
                  <c:v>40924</c:v>
                </c:pt>
                <c:pt idx="374">
                  <c:v>40924</c:v>
                </c:pt>
                <c:pt idx="375">
                  <c:v>40924</c:v>
                </c:pt>
                <c:pt idx="376">
                  <c:v>40924</c:v>
                </c:pt>
                <c:pt idx="377">
                  <c:v>40924</c:v>
                </c:pt>
                <c:pt idx="378">
                  <c:v>40924</c:v>
                </c:pt>
                <c:pt idx="379">
                  <c:v>40924</c:v>
                </c:pt>
                <c:pt idx="380">
                  <c:v>40924</c:v>
                </c:pt>
                <c:pt idx="381">
                  <c:v>40924</c:v>
                </c:pt>
                <c:pt idx="382">
                  <c:v>40924</c:v>
                </c:pt>
                <c:pt idx="383">
                  <c:v>40924</c:v>
                </c:pt>
                <c:pt idx="384">
                  <c:v>40924</c:v>
                </c:pt>
                <c:pt idx="385">
                  <c:v>40925</c:v>
                </c:pt>
                <c:pt idx="386">
                  <c:v>40925</c:v>
                </c:pt>
                <c:pt idx="387">
                  <c:v>40925</c:v>
                </c:pt>
                <c:pt idx="388">
                  <c:v>40925</c:v>
                </c:pt>
                <c:pt idx="389">
                  <c:v>40925</c:v>
                </c:pt>
                <c:pt idx="390">
                  <c:v>40925</c:v>
                </c:pt>
                <c:pt idx="391">
                  <c:v>40925</c:v>
                </c:pt>
                <c:pt idx="392">
                  <c:v>40925</c:v>
                </c:pt>
                <c:pt idx="393">
                  <c:v>40925</c:v>
                </c:pt>
                <c:pt idx="394">
                  <c:v>40925</c:v>
                </c:pt>
                <c:pt idx="395">
                  <c:v>40925</c:v>
                </c:pt>
                <c:pt idx="396">
                  <c:v>40925</c:v>
                </c:pt>
                <c:pt idx="397">
                  <c:v>40925</c:v>
                </c:pt>
                <c:pt idx="398">
                  <c:v>40925</c:v>
                </c:pt>
                <c:pt idx="399">
                  <c:v>40925</c:v>
                </c:pt>
                <c:pt idx="400">
                  <c:v>40925</c:v>
                </c:pt>
                <c:pt idx="401">
                  <c:v>40925</c:v>
                </c:pt>
                <c:pt idx="402">
                  <c:v>40925</c:v>
                </c:pt>
                <c:pt idx="403">
                  <c:v>40925</c:v>
                </c:pt>
                <c:pt idx="404">
                  <c:v>40925</c:v>
                </c:pt>
                <c:pt idx="405">
                  <c:v>40925</c:v>
                </c:pt>
                <c:pt idx="406">
                  <c:v>40925</c:v>
                </c:pt>
                <c:pt idx="407">
                  <c:v>40925</c:v>
                </c:pt>
                <c:pt idx="408">
                  <c:v>40925</c:v>
                </c:pt>
                <c:pt idx="409">
                  <c:v>40926</c:v>
                </c:pt>
                <c:pt idx="410">
                  <c:v>40926</c:v>
                </c:pt>
                <c:pt idx="411">
                  <c:v>40926</c:v>
                </c:pt>
                <c:pt idx="412">
                  <c:v>40926</c:v>
                </c:pt>
                <c:pt idx="413">
                  <c:v>40926</c:v>
                </c:pt>
                <c:pt idx="414">
                  <c:v>40926</c:v>
                </c:pt>
                <c:pt idx="415">
                  <c:v>40926</c:v>
                </c:pt>
                <c:pt idx="416">
                  <c:v>40926</c:v>
                </c:pt>
                <c:pt idx="417">
                  <c:v>40926</c:v>
                </c:pt>
                <c:pt idx="418">
                  <c:v>40926</c:v>
                </c:pt>
                <c:pt idx="419">
                  <c:v>40926</c:v>
                </c:pt>
                <c:pt idx="420">
                  <c:v>40926</c:v>
                </c:pt>
                <c:pt idx="421">
                  <c:v>40926</c:v>
                </c:pt>
                <c:pt idx="422">
                  <c:v>40926</c:v>
                </c:pt>
                <c:pt idx="423">
                  <c:v>40926</c:v>
                </c:pt>
                <c:pt idx="424">
                  <c:v>40926</c:v>
                </c:pt>
                <c:pt idx="425">
                  <c:v>40926</c:v>
                </c:pt>
                <c:pt idx="426">
                  <c:v>40926</c:v>
                </c:pt>
                <c:pt idx="427">
                  <c:v>40926</c:v>
                </c:pt>
                <c:pt idx="428">
                  <c:v>40926</c:v>
                </c:pt>
                <c:pt idx="429">
                  <c:v>40926</c:v>
                </c:pt>
                <c:pt idx="430">
                  <c:v>40926</c:v>
                </c:pt>
                <c:pt idx="431">
                  <c:v>40926</c:v>
                </c:pt>
                <c:pt idx="432">
                  <c:v>40926</c:v>
                </c:pt>
                <c:pt idx="433">
                  <c:v>40927</c:v>
                </c:pt>
                <c:pt idx="434">
                  <c:v>40927</c:v>
                </c:pt>
                <c:pt idx="435">
                  <c:v>40927</c:v>
                </c:pt>
                <c:pt idx="436">
                  <c:v>40927</c:v>
                </c:pt>
                <c:pt idx="437">
                  <c:v>40927</c:v>
                </c:pt>
                <c:pt idx="438">
                  <c:v>40927</c:v>
                </c:pt>
                <c:pt idx="439">
                  <c:v>40927</c:v>
                </c:pt>
                <c:pt idx="440">
                  <c:v>40927</c:v>
                </c:pt>
                <c:pt idx="441">
                  <c:v>40927</c:v>
                </c:pt>
                <c:pt idx="442">
                  <c:v>40927</c:v>
                </c:pt>
                <c:pt idx="443">
                  <c:v>40927</c:v>
                </c:pt>
                <c:pt idx="444">
                  <c:v>40927</c:v>
                </c:pt>
                <c:pt idx="445">
                  <c:v>40927</c:v>
                </c:pt>
                <c:pt idx="446">
                  <c:v>40927</c:v>
                </c:pt>
                <c:pt idx="447">
                  <c:v>40927</c:v>
                </c:pt>
                <c:pt idx="448">
                  <c:v>40927</c:v>
                </c:pt>
                <c:pt idx="449">
                  <c:v>40927</c:v>
                </c:pt>
                <c:pt idx="450">
                  <c:v>40927</c:v>
                </c:pt>
                <c:pt idx="451">
                  <c:v>40927</c:v>
                </c:pt>
                <c:pt idx="452">
                  <c:v>40927</c:v>
                </c:pt>
                <c:pt idx="453">
                  <c:v>40927</c:v>
                </c:pt>
                <c:pt idx="454">
                  <c:v>40927</c:v>
                </c:pt>
                <c:pt idx="455">
                  <c:v>40927</c:v>
                </c:pt>
                <c:pt idx="456">
                  <c:v>40927</c:v>
                </c:pt>
                <c:pt idx="457">
                  <c:v>40928</c:v>
                </c:pt>
                <c:pt idx="458">
                  <c:v>40928</c:v>
                </c:pt>
                <c:pt idx="459">
                  <c:v>40928</c:v>
                </c:pt>
                <c:pt idx="460">
                  <c:v>40928</c:v>
                </c:pt>
                <c:pt idx="461">
                  <c:v>40928</c:v>
                </c:pt>
                <c:pt idx="462">
                  <c:v>40928</c:v>
                </c:pt>
                <c:pt idx="463">
                  <c:v>40928</c:v>
                </c:pt>
                <c:pt idx="464">
                  <c:v>40928</c:v>
                </c:pt>
                <c:pt idx="465">
                  <c:v>40928</c:v>
                </c:pt>
                <c:pt idx="466">
                  <c:v>40928</c:v>
                </c:pt>
                <c:pt idx="467">
                  <c:v>40928</c:v>
                </c:pt>
                <c:pt idx="468">
                  <c:v>40928</c:v>
                </c:pt>
                <c:pt idx="469">
                  <c:v>40928</c:v>
                </c:pt>
                <c:pt idx="470">
                  <c:v>40928</c:v>
                </c:pt>
                <c:pt idx="471">
                  <c:v>40928</c:v>
                </c:pt>
                <c:pt idx="472">
                  <c:v>40928</c:v>
                </c:pt>
                <c:pt idx="473">
                  <c:v>40928</c:v>
                </c:pt>
                <c:pt idx="474">
                  <c:v>40928</c:v>
                </c:pt>
                <c:pt idx="475">
                  <c:v>40928</c:v>
                </c:pt>
                <c:pt idx="476">
                  <c:v>40928</c:v>
                </c:pt>
                <c:pt idx="477">
                  <c:v>40928</c:v>
                </c:pt>
                <c:pt idx="478">
                  <c:v>40928</c:v>
                </c:pt>
                <c:pt idx="479">
                  <c:v>40928</c:v>
                </c:pt>
                <c:pt idx="480">
                  <c:v>40928</c:v>
                </c:pt>
                <c:pt idx="481">
                  <c:v>40929</c:v>
                </c:pt>
                <c:pt idx="482">
                  <c:v>40929</c:v>
                </c:pt>
                <c:pt idx="483">
                  <c:v>40929</c:v>
                </c:pt>
                <c:pt idx="484">
                  <c:v>40929</c:v>
                </c:pt>
                <c:pt idx="485">
                  <c:v>40929</c:v>
                </c:pt>
                <c:pt idx="486">
                  <c:v>40929</c:v>
                </c:pt>
                <c:pt idx="487">
                  <c:v>40929</c:v>
                </c:pt>
                <c:pt idx="488">
                  <c:v>40929</c:v>
                </c:pt>
                <c:pt idx="489">
                  <c:v>40929</c:v>
                </c:pt>
                <c:pt idx="490">
                  <c:v>40929</c:v>
                </c:pt>
                <c:pt idx="491">
                  <c:v>40929</c:v>
                </c:pt>
                <c:pt idx="492">
                  <c:v>40929</c:v>
                </c:pt>
                <c:pt idx="493">
                  <c:v>40929</c:v>
                </c:pt>
                <c:pt idx="494">
                  <c:v>40929</c:v>
                </c:pt>
                <c:pt idx="495">
                  <c:v>40929</c:v>
                </c:pt>
                <c:pt idx="496">
                  <c:v>40929</c:v>
                </c:pt>
                <c:pt idx="497">
                  <c:v>40929</c:v>
                </c:pt>
                <c:pt idx="498">
                  <c:v>40929</c:v>
                </c:pt>
                <c:pt idx="499">
                  <c:v>40929</c:v>
                </c:pt>
                <c:pt idx="500">
                  <c:v>40929</c:v>
                </c:pt>
                <c:pt idx="501">
                  <c:v>40929</c:v>
                </c:pt>
                <c:pt idx="502">
                  <c:v>40929</c:v>
                </c:pt>
                <c:pt idx="503">
                  <c:v>40929</c:v>
                </c:pt>
                <c:pt idx="504">
                  <c:v>40929</c:v>
                </c:pt>
                <c:pt idx="505">
                  <c:v>40930</c:v>
                </c:pt>
                <c:pt idx="506">
                  <c:v>40930</c:v>
                </c:pt>
                <c:pt idx="507">
                  <c:v>40930</c:v>
                </c:pt>
                <c:pt idx="508">
                  <c:v>40930</c:v>
                </c:pt>
                <c:pt idx="509">
                  <c:v>40930</c:v>
                </c:pt>
                <c:pt idx="510">
                  <c:v>40930</c:v>
                </c:pt>
                <c:pt idx="511">
                  <c:v>40930</c:v>
                </c:pt>
                <c:pt idx="512">
                  <c:v>40930</c:v>
                </c:pt>
                <c:pt idx="513">
                  <c:v>40930</c:v>
                </c:pt>
                <c:pt idx="514">
                  <c:v>40930</c:v>
                </c:pt>
                <c:pt idx="515">
                  <c:v>40930</c:v>
                </c:pt>
                <c:pt idx="516">
                  <c:v>40930</c:v>
                </c:pt>
                <c:pt idx="517">
                  <c:v>40930</c:v>
                </c:pt>
                <c:pt idx="518">
                  <c:v>40930</c:v>
                </c:pt>
                <c:pt idx="519">
                  <c:v>40930</c:v>
                </c:pt>
                <c:pt idx="520">
                  <c:v>40930</c:v>
                </c:pt>
                <c:pt idx="521">
                  <c:v>40930</c:v>
                </c:pt>
                <c:pt idx="522">
                  <c:v>40930</c:v>
                </c:pt>
                <c:pt idx="523">
                  <c:v>40930</c:v>
                </c:pt>
                <c:pt idx="524">
                  <c:v>40930</c:v>
                </c:pt>
                <c:pt idx="525">
                  <c:v>40930</c:v>
                </c:pt>
                <c:pt idx="526">
                  <c:v>40930</c:v>
                </c:pt>
                <c:pt idx="527">
                  <c:v>40930</c:v>
                </c:pt>
                <c:pt idx="528">
                  <c:v>40930</c:v>
                </c:pt>
                <c:pt idx="529">
                  <c:v>40931</c:v>
                </c:pt>
                <c:pt idx="530">
                  <c:v>40931</c:v>
                </c:pt>
                <c:pt idx="531">
                  <c:v>40931</c:v>
                </c:pt>
                <c:pt idx="532">
                  <c:v>40931</c:v>
                </c:pt>
                <c:pt idx="533">
                  <c:v>40931</c:v>
                </c:pt>
                <c:pt idx="534">
                  <c:v>40931</c:v>
                </c:pt>
                <c:pt idx="535">
                  <c:v>40931</c:v>
                </c:pt>
                <c:pt idx="536">
                  <c:v>40931</c:v>
                </c:pt>
                <c:pt idx="537">
                  <c:v>40931</c:v>
                </c:pt>
                <c:pt idx="538">
                  <c:v>40931</c:v>
                </c:pt>
                <c:pt idx="539">
                  <c:v>40931</c:v>
                </c:pt>
                <c:pt idx="540">
                  <c:v>40931</c:v>
                </c:pt>
                <c:pt idx="541">
                  <c:v>40931</c:v>
                </c:pt>
                <c:pt idx="542">
                  <c:v>40931</c:v>
                </c:pt>
                <c:pt idx="543">
                  <c:v>40931</c:v>
                </c:pt>
                <c:pt idx="544">
                  <c:v>40931</c:v>
                </c:pt>
                <c:pt idx="545">
                  <c:v>40931</c:v>
                </c:pt>
                <c:pt idx="546">
                  <c:v>40931</c:v>
                </c:pt>
                <c:pt idx="547">
                  <c:v>40931</c:v>
                </c:pt>
                <c:pt idx="548">
                  <c:v>40931</c:v>
                </c:pt>
                <c:pt idx="549">
                  <c:v>40931</c:v>
                </c:pt>
                <c:pt idx="550">
                  <c:v>40931</c:v>
                </c:pt>
                <c:pt idx="551">
                  <c:v>40931</c:v>
                </c:pt>
                <c:pt idx="552">
                  <c:v>40931</c:v>
                </c:pt>
                <c:pt idx="553">
                  <c:v>40932</c:v>
                </c:pt>
                <c:pt idx="554">
                  <c:v>40932</c:v>
                </c:pt>
                <c:pt idx="555">
                  <c:v>40932</c:v>
                </c:pt>
                <c:pt idx="556">
                  <c:v>40932</c:v>
                </c:pt>
                <c:pt idx="557">
                  <c:v>40932</c:v>
                </c:pt>
                <c:pt idx="558">
                  <c:v>40932</c:v>
                </c:pt>
                <c:pt idx="559">
                  <c:v>40932</c:v>
                </c:pt>
                <c:pt idx="560">
                  <c:v>40932</c:v>
                </c:pt>
                <c:pt idx="561">
                  <c:v>40932</c:v>
                </c:pt>
                <c:pt idx="562">
                  <c:v>40932</c:v>
                </c:pt>
                <c:pt idx="563">
                  <c:v>40932</c:v>
                </c:pt>
                <c:pt idx="564">
                  <c:v>40932</c:v>
                </c:pt>
                <c:pt idx="565">
                  <c:v>40932</c:v>
                </c:pt>
                <c:pt idx="566">
                  <c:v>40932</c:v>
                </c:pt>
                <c:pt idx="567">
                  <c:v>40932</c:v>
                </c:pt>
                <c:pt idx="568">
                  <c:v>40932</c:v>
                </c:pt>
                <c:pt idx="569">
                  <c:v>40932</c:v>
                </c:pt>
                <c:pt idx="570">
                  <c:v>40932</c:v>
                </c:pt>
                <c:pt idx="571">
                  <c:v>40932</c:v>
                </c:pt>
                <c:pt idx="572">
                  <c:v>40932</c:v>
                </c:pt>
                <c:pt idx="573">
                  <c:v>40932</c:v>
                </c:pt>
                <c:pt idx="574">
                  <c:v>40932</c:v>
                </c:pt>
                <c:pt idx="575">
                  <c:v>40932</c:v>
                </c:pt>
                <c:pt idx="576">
                  <c:v>40932</c:v>
                </c:pt>
                <c:pt idx="577">
                  <c:v>40933</c:v>
                </c:pt>
                <c:pt idx="578">
                  <c:v>40933</c:v>
                </c:pt>
                <c:pt idx="579">
                  <c:v>40933</c:v>
                </c:pt>
                <c:pt idx="580">
                  <c:v>40933</c:v>
                </c:pt>
                <c:pt idx="581">
                  <c:v>40933</c:v>
                </c:pt>
                <c:pt idx="582">
                  <c:v>40933</c:v>
                </c:pt>
                <c:pt idx="583">
                  <c:v>40933</c:v>
                </c:pt>
                <c:pt idx="584">
                  <c:v>40933</c:v>
                </c:pt>
                <c:pt idx="585">
                  <c:v>40933</c:v>
                </c:pt>
                <c:pt idx="586">
                  <c:v>40933</c:v>
                </c:pt>
                <c:pt idx="587">
                  <c:v>40933</c:v>
                </c:pt>
                <c:pt idx="588">
                  <c:v>40933</c:v>
                </c:pt>
                <c:pt idx="589">
                  <c:v>40933</c:v>
                </c:pt>
                <c:pt idx="590">
                  <c:v>40933</c:v>
                </c:pt>
                <c:pt idx="591">
                  <c:v>40933</c:v>
                </c:pt>
                <c:pt idx="592">
                  <c:v>40933</c:v>
                </c:pt>
                <c:pt idx="593">
                  <c:v>40933</c:v>
                </c:pt>
                <c:pt idx="594">
                  <c:v>40933</c:v>
                </c:pt>
                <c:pt idx="595">
                  <c:v>40933</c:v>
                </c:pt>
                <c:pt idx="596">
                  <c:v>40933</c:v>
                </c:pt>
                <c:pt idx="597">
                  <c:v>40933</c:v>
                </c:pt>
                <c:pt idx="598">
                  <c:v>40933</c:v>
                </c:pt>
                <c:pt idx="599">
                  <c:v>40933</c:v>
                </c:pt>
                <c:pt idx="600">
                  <c:v>40933</c:v>
                </c:pt>
                <c:pt idx="601">
                  <c:v>40934</c:v>
                </c:pt>
                <c:pt idx="602">
                  <c:v>40934</c:v>
                </c:pt>
                <c:pt idx="603">
                  <c:v>40934</c:v>
                </c:pt>
                <c:pt idx="604">
                  <c:v>40934</c:v>
                </c:pt>
                <c:pt idx="605">
                  <c:v>40934</c:v>
                </c:pt>
                <c:pt idx="606">
                  <c:v>40934</c:v>
                </c:pt>
                <c:pt idx="607">
                  <c:v>40934</c:v>
                </c:pt>
                <c:pt idx="608">
                  <c:v>40934</c:v>
                </c:pt>
                <c:pt idx="609">
                  <c:v>40934</c:v>
                </c:pt>
                <c:pt idx="610">
                  <c:v>40934</c:v>
                </c:pt>
                <c:pt idx="611">
                  <c:v>40934</c:v>
                </c:pt>
                <c:pt idx="612">
                  <c:v>40934</c:v>
                </c:pt>
                <c:pt idx="613">
                  <c:v>40934</c:v>
                </c:pt>
                <c:pt idx="614">
                  <c:v>40934</c:v>
                </c:pt>
                <c:pt idx="615">
                  <c:v>40934</c:v>
                </c:pt>
                <c:pt idx="616">
                  <c:v>40934</c:v>
                </c:pt>
                <c:pt idx="617">
                  <c:v>40934</c:v>
                </c:pt>
                <c:pt idx="618">
                  <c:v>40934</c:v>
                </c:pt>
                <c:pt idx="619">
                  <c:v>40934</c:v>
                </c:pt>
                <c:pt idx="620">
                  <c:v>40934</c:v>
                </c:pt>
                <c:pt idx="621">
                  <c:v>40934</c:v>
                </c:pt>
                <c:pt idx="622">
                  <c:v>40934</c:v>
                </c:pt>
                <c:pt idx="623">
                  <c:v>40934</c:v>
                </c:pt>
                <c:pt idx="624">
                  <c:v>40934</c:v>
                </c:pt>
                <c:pt idx="625">
                  <c:v>40935</c:v>
                </c:pt>
                <c:pt idx="626">
                  <c:v>40935</c:v>
                </c:pt>
                <c:pt idx="627">
                  <c:v>40935</c:v>
                </c:pt>
                <c:pt idx="628">
                  <c:v>40935</c:v>
                </c:pt>
                <c:pt idx="629">
                  <c:v>40935</c:v>
                </c:pt>
                <c:pt idx="630">
                  <c:v>40935</c:v>
                </c:pt>
                <c:pt idx="631">
                  <c:v>40935</c:v>
                </c:pt>
                <c:pt idx="632">
                  <c:v>40935</c:v>
                </c:pt>
                <c:pt idx="633">
                  <c:v>40935</c:v>
                </c:pt>
                <c:pt idx="634">
                  <c:v>40935</c:v>
                </c:pt>
                <c:pt idx="635">
                  <c:v>40935</c:v>
                </c:pt>
                <c:pt idx="636">
                  <c:v>40935</c:v>
                </c:pt>
                <c:pt idx="637">
                  <c:v>40935</c:v>
                </c:pt>
                <c:pt idx="638">
                  <c:v>40935</c:v>
                </c:pt>
                <c:pt idx="639">
                  <c:v>40935</c:v>
                </c:pt>
                <c:pt idx="640">
                  <c:v>40935</c:v>
                </c:pt>
                <c:pt idx="641">
                  <c:v>40935</c:v>
                </c:pt>
                <c:pt idx="642">
                  <c:v>40935</c:v>
                </c:pt>
                <c:pt idx="643">
                  <c:v>40935</c:v>
                </c:pt>
                <c:pt idx="644">
                  <c:v>40935</c:v>
                </c:pt>
                <c:pt idx="645">
                  <c:v>40935</c:v>
                </c:pt>
                <c:pt idx="646">
                  <c:v>40935</c:v>
                </c:pt>
                <c:pt idx="647">
                  <c:v>40935</c:v>
                </c:pt>
                <c:pt idx="648">
                  <c:v>40935</c:v>
                </c:pt>
                <c:pt idx="649">
                  <c:v>40936</c:v>
                </c:pt>
                <c:pt idx="650">
                  <c:v>40936</c:v>
                </c:pt>
                <c:pt idx="651">
                  <c:v>40936</c:v>
                </c:pt>
                <c:pt idx="652">
                  <c:v>40936</c:v>
                </c:pt>
                <c:pt idx="653">
                  <c:v>40936</c:v>
                </c:pt>
                <c:pt idx="654">
                  <c:v>40936</c:v>
                </c:pt>
                <c:pt idx="655">
                  <c:v>40936</c:v>
                </c:pt>
                <c:pt idx="656">
                  <c:v>40936</c:v>
                </c:pt>
                <c:pt idx="657">
                  <c:v>40936</c:v>
                </c:pt>
                <c:pt idx="658">
                  <c:v>40936</c:v>
                </c:pt>
                <c:pt idx="659">
                  <c:v>40936</c:v>
                </c:pt>
                <c:pt idx="660">
                  <c:v>40936</c:v>
                </c:pt>
                <c:pt idx="661">
                  <c:v>40936</c:v>
                </c:pt>
                <c:pt idx="662">
                  <c:v>40936</c:v>
                </c:pt>
                <c:pt idx="663">
                  <c:v>40936</c:v>
                </c:pt>
                <c:pt idx="664">
                  <c:v>40936</c:v>
                </c:pt>
                <c:pt idx="665">
                  <c:v>40936</c:v>
                </c:pt>
                <c:pt idx="666">
                  <c:v>40936</c:v>
                </c:pt>
                <c:pt idx="667">
                  <c:v>40936</c:v>
                </c:pt>
                <c:pt idx="668">
                  <c:v>40936</c:v>
                </c:pt>
                <c:pt idx="669">
                  <c:v>40936</c:v>
                </c:pt>
                <c:pt idx="670">
                  <c:v>40936</c:v>
                </c:pt>
                <c:pt idx="671">
                  <c:v>40936</c:v>
                </c:pt>
                <c:pt idx="672">
                  <c:v>40936</c:v>
                </c:pt>
                <c:pt idx="673">
                  <c:v>40937</c:v>
                </c:pt>
                <c:pt idx="674">
                  <c:v>40937</c:v>
                </c:pt>
                <c:pt idx="675">
                  <c:v>40937</c:v>
                </c:pt>
                <c:pt idx="676">
                  <c:v>40937</c:v>
                </c:pt>
                <c:pt idx="677">
                  <c:v>40937</c:v>
                </c:pt>
                <c:pt idx="678">
                  <c:v>40937</c:v>
                </c:pt>
                <c:pt idx="679">
                  <c:v>40937</c:v>
                </c:pt>
                <c:pt idx="680">
                  <c:v>40937</c:v>
                </c:pt>
                <c:pt idx="681">
                  <c:v>40937</c:v>
                </c:pt>
                <c:pt idx="682">
                  <c:v>40937</c:v>
                </c:pt>
                <c:pt idx="683">
                  <c:v>40937</c:v>
                </c:pt>
                <c:pt idx="684">
                  <c:v>40937</c:v>
                </c:pt>
                <c:pt idx="685">
                  <c:v>40937</c:v>
                </c:pt>
                <c:pt idx="686">
                  <c:v>40937</c:v>
                </c:pt>
                <c:pt idx="687">
                  <c:v>40937</c:v>
                </c:pt>
                <c:pt idx="688">
                  <c:v>40937</c:v>
                </c:pt>
                <c:pt idx="689">
                  <c:v>40937</c:v>
                </c:pt>
                <c:pt idx="690">
                  <c:v>40937</c:v>
                </c:pt>
                <c:pt idx="691">
                  <c:v>40937</c:v>
                </c:pt>
                <c:pt idx="692">
                  <c:v>40937</c:v>
                </c:pt>
                <c:pt idx="693">
                  <c:v>40937</c:v>
                </c:pt>
                <c:pt idx="694">
                  <c:v>40937</c:v>
                </c:pt>
                <c:pt idx="695">
                  <c:v>40937</c:v>
                </c:pt>
                <c:pt idx="696">
                  <c:v>40937</c:v>
                </c:pt>
                <c:pt idx="697">
                  <c:v>40938</c:v>
                </c:pt>
                <c:pt idx="698">
                  <c:v>40938</c:v>
                </c:pt>
                <c:pt idx="699">
                  <c:v>40938</c:v>
                </c:pt>
                <c:pt idx="700">
                  <c:v>40938</c:v>
                </c:pt>
                <c:pt idx="701">
                  <c:v>40938</c:v>
                </c:pt>
                <c:pt idx="702">
                  <c:v>40938</c:v>
                </c:pt>
                <c:pt idx="703">
                  <c:v>40938</c:v>
                </c:pt>
                <c:pt idx="704">
                  <c:v>40938</c:v>
                </c:pt>
                <c:pt idx="705">
                  <c:v>40938</c:v>
                </c:pt>
                <c:pt idx="706">
                  <c:v>40938</c:v>
                </c:pt>
                <c:pt idx="707">
                  <c:v>40938</c:v>
                </c:pt>
                <c:pt idx="708">
                  <c:v>40938</c:v>
                </c:pt>
                <c:pt idx="709">
                  <c:v>40938</c:v>
                </c:pt>
                <c:pt idx="710">
                  <c:v>40938</c:v>
                </c:pt>
                <c:pt idx="711">
                  <c:v>40938</c:v>
                </c:pt>
                <c:pt idx="712">
                  <c:v>40938</c:v>
                </c:pt>
                <c:pt idx="713">
                  <c:v>40938</c:v>
                </c:pt>
                <c:pt idx="714">
                  <c:v>40938</c:v>
                </c:pt>
                <c:pt idx="715">
                  <c:v>40938</c:v>
                </c:pt>
                <c:pt idx="716">
                  <c:v>40938</c:v>
                </c:pt>
                <c:pt idx="717">
                  <c:v>40938</c:v>
                </c:pt>
                <c:pt idx="718">
                  <c:v>40938</c:v>
                </c:pt>
                <c:pt idx="719">
                  <c:v>40938</c:v>
                </c:pt>
                <c:pt idx="720">
                  <c:v>40938</c:v>
                </c:pt>
                <c:pt idx="721">
                  <c:v>40939</c:v>
                </c:pt>
                <c:pt idx="722">
                  <c:v>40939</c:v>
                </c:pt>
                <c:pt idx="723">
                  <c:v>40939</c:v>
                </c:pt>
                <c:pt idx="724">
                  <c:v>40939</c:v>
                </c:pt>
                <c:pt idx="725">
                  <c:v>40939</c:v>
                </c:pt>
                <c:pt idx="726">
                  <c:v>40939</c:v>
                </c:pt>
                <c:pt idx="727">
                  <c:v>40939</c:v>
                </c:pt>
                <c:pt idx="728">
                  <c:v>40939</c:v>
                </c:pt>
                <c:pt idx="729">
                  <c:v>40939</c:v>
                </c:pt>
                <c:pt idx="730">
                  <c:v>40939</c:v>
                </c:pt>
                <c:pt idx="731">
                  <c:v>40939</c:v>
                </c:pt>
                <c:pt idx="732">
                  <c:v>40939</c:v>
                </c:pt>
                <c:pt idx="733">
                  <c:v>40939</c:v>
                </c:pt>
                <c:pt idx="734">
                  <c:v>40939</c:v>
                </c:pt>
                <c:pt idx="735">
                  <c:v>40939</c:v>
                </c:pt>
                <c:pt idx="736">
                  <c:v>40939</c:v>
                </c:pt>
                <c:pt idx="737">
                  <c:v>40939</c:v>
                </c:pt>
                <c:pt idx="738">
                  <c:v>40939</c:v>
                </c:pt>
                <c:pt idx="739">
                  <c:v>40939</c:v>
                </c:pt>
                <c:pt idx="740">
                  <c:v>40939</c:v>
                </c:pt>
                <c:pt idx="741">
                  <c:v>40939</c:v>
                </c:pt>
                <c:pt idx="742">
                  <c:v>40939</c:v>
                </c:pt>
                <c:pt idx="743">
                  <c:v>40939</c:v>
                </c:pt>
                <c:pt idx="744">
                  <c:v>40939</c:v>
                </c:pt>
                <c:pt idx="745">
                  <c:v>40940</c:v>
                </c:pt>
                <c:pt idx="746">
                  <c:v>40940</c:v>
                </c:pt>
                <c:pt idx="747">
                  <c:v>40940</c:v>
                </c:pt>
                <c:pt idx="748">
                  <c:v>40940</c:v>
                </c:pt>
                <c:pt idx="749">
                  <c:v>40940</c:v>
                </c:pt>
                <c:pt idx="750">
                  <c:v>40940</c:v>
                </c:pt>
                <c:pt idx="751">
                  <c:v>40940</c:v>
                </c:pt>
                <c:pt idx="752">
                  <c:v>40940</c:v>
                </c:pt>
                <c:pt idx="753">
                  <c:v>40940</c:v>
                </c:pt>
                <c:pt idx="754">
                  <c:v>40940</c:v>
                </c:pt>
                <c:pt idx="755">
                  <c:v>40940</c:v>
                </c:pt>
                <c:pt idx="756">
                  <c:v>40940</c:v>
                </c:pt>
                <c:pt idx="757">
                  <c:v>40940</c:v>
                </c:pt>
                <c:pt idx="758">
                  <c:v>40940</c:v>
                </c:pt>
                <c:pt idx="759">
                  <c:v>40940</c:v>
                </c:pt>
                <c:pt idx="760">
                  <c:v>40940</c:v>
                </c:pt>
                <c:pt idx="761">
                  <c:v>40940</c:v>
                </c:pt>
                <c:pt idx="762">
                  <c:v>40940</c:v>
                </c:pt>
                <c:pt idx="763">
                  <c:v>40940</c:v>
                </c:pt>
                <c:pt idx="764">
                  <c:v>40940</c:v>
                </c:pt>
                <c:pt idx="765">
                  <c:v>40940</c:v>
                </c:pt>
                <c:pt idx="766">
                  <c:v>40940</c:v>
                </c:pt>
                <c:pt idx="767">
                  <c:v>40940</c:v>
                </c:pt>
                <c:pt idx="768">
                  <c:v>40940</c:v>
                </c:pt>
                <c:pt idx="769">
                  <c:v>40941</c:v>
                </c:pt>
                <c:pt idx="770">
                  <c:v>40941</c:v>
                </c:pt>
                <c:pt idx="771">
                  <c:v>40941</c:v>
                </c:pt>
                <c:pt idx="772">
                  <c:v>40941</c:v>
                </c:pt>
                <c:pt idx="773">
                  <c:v>40941</c:v>
                </c:pt>
                <c:pt idx="774">
                  <c:v>40941</c:v>
                </c:pt>
                <c:pt idx="775">
                  <c:v>40941</c:v>
                </c:pt>
                <c:pt idx="776">
                  <c:v>40941</c:v>
                </c:pt>
                <c:pt idx="777">
                  <c:v>40941</c:v>
                </c:pt>
                <c:pt idx="778">
                  <c:v>40941</c:v>
                </c:pt>
                <c:pt idx="779">
                  <c:v>40941</c:v>
                </c:pt>
                <c:pt idx="780">
                  <c:v>40941</c:v>
                </c:pt>
                <c:pt idx="781">
                  <c:v>40941</c:v>
                </c:pt>
                <c:pt idx="782">
                  <c:v>40941</c:v>
                </c:pt>
                <c:pt idx="783">
                  <c:v>40941</c:v>
                </c:pt>
                <c:pt idx="784">
                  <c:v>40941</c:v>
                </c:pt>
                <c:pt idx="785">
                  <c:v>40941</c:v>
                </c:pt>
                <c:pt idx="786">
                  <c:v>40941</c:v>
                </c:pt>
                <c:pt idx="787">
                  <c:v>40941</c:v>
                </c:pt>
                <c:pt idx="788">
                  <c:v>40941</c:v>
                </c:pt>
                <c:pt idx="789">
                  <c:v>40941</c:v>
                </c:pt>
                <c:pt idx="790">
                  <c:v>40941</c:v>
                </c:pt>
                <c:pt idx="791">
                  <c:v>40941</c:v>
                </c:pt>
                <c:pt idx="792">
                  <c:v>40941</c:v>
                </c:pt>
                <c:pt idx="793">
                  <c:v>40942</c:v>
                </c:pt>
                <c:pt idx="794">
                  <c:v>40942</c:v>
                </c:pt>
                <c:pt idx="795">
                  <c:v>40942</c:v>
                </c:pt>
                <c:pt idx="796">
                  <c:v>40942</c:v>
                </c:pt>
                <c:pt idx="797">
                  <c:v>40942</c:v>
                </c:pt>
                <c:pt idx="798">
                  <c:v>40942</c:v>
                </c:pt>
                <c:pt idx="799">
                  <c:v>40942</c:v>
                </c:pt>
                <c:pt idx="800">
                  <c:v>40942</c:v>
                </c:pt>
                <c:pt idx="801">
                  <c:v>40942</c:v>
                </c:pt>
                <c:pt idx="802">
                  <c:v>40942</c:v>
                </c:pt>
                <c:pt idx="803">
                  <c:v>40942</c:v>
                </c:pt>
                <c:pt idx="804">
                  <c:v>40942</c:v>
                </c:pt>
                <c:pt idx="805">
                  <c:v>40942</c:v>
                </c:pt>
                <c:pt idx="806">
                  <c:v>40942</c:v>
                </c:pt>
                <c:pt idx="807">
                  <c:v>40942</c:v>
                </c:pt>
                <c:pt idx="808">
                  <c:v>40942</c:v>
                </c:pt>
                <c:pt idx="809">
                  <c:v>40942</c:v>
                </c:pt>
                <c:pt idx="810">
                  <c:v>40942</c:v>
                </c:pt>
                <c:pt idx="811">
                  <c:v>40942</c:v>
                </c:pt>
                <c:pt idx="812">
                  <c:v>40942</c:v>
                </c:pt>
                <c:pt idx="813">
                  <c:v>40942</c:v>
                </c:pt>
                <c:pt idx="814">
                  <c:v>40942</c:v>
                </c:pt>
                <c:pt idx="815">
                  <c:v>40942</c:v>
                </c:pt>
                <c:pt idx="816">
                  <c:v>40942</c:v>
                </c:pt>
                <c:pt idx="817">
                  <c:v>40943</c:v>
                </c:pt>
                <c:pt idx="818">
                  <c:v>40943</c:v>
                </c:pt>
                <c:pt idx="819">
                  <c:v>40943</c:v>
                </c:pt>
                <c:pt idx="820">
                  <c:v>40943</c:v>
                </c:pt>
                <c:pt idx="821">
                  <c:v>40943</c:v>
                </c:pt>
                <c:pt idx="822">
                  <c:v>40943</c:v>
                </c:pt>
                <c:pt idx="823">
                  <c:v>40943</c:v>
                </c:pt>
                <c:pt idx="824">
                  <c:v>40943</c:v>
                </c:pt>
                <c:pt idx="825">
                  <c:v>40943</c:v>
                </c:pt>
                <c:pt idx="826">
                  <c:v>40943</c:v>
                </c:pt>
                <c:pt idx="827">
                  <c:v>40943</c:v>
                </c:pt>
                <c:pt idx="828">
                  <c:v>40943</c:v>
                </c:pt>
                <c:pt idx="829">
                  <c:v>40943</c:v>
                </c:pt>
                <c:pt idx="830">
                  <c:v>40943</c:v>
                </c:pt>
                <c:pt idx="831">
                  <c:v>40943</c:v>
                </c:pt>
                <c:pt idx="832">
                  <c:v>40943</c:v>
                </c:pt>
                <c:pt idx="833">
                  <c:v>40943</c:v>
                </c:pt>
                <c:pt idx="834">
                  <c:v>40943</c:v>
                </c:pt>
                <c:pt idx="835">
                  <c:v>40943</c:v>
                </c:pt>
                <c:pt idx="836">
                  <c:v>40943</c:v>
                </c:pt>
                <c:pt idx="837">
                  <c:v>40943</c:v>
                </c:pt>
                <c:pt idx="838">
                  <c:v>40943</c:v>
                </c:pt>
                <c:pt idx="839">
                  <c:v>40943</c:v>
                </c:pt>
                <c:pt idx="840">
                  <c:v>40943</c:v>
                </c:pt>
                <c:pt idx="841">
                  <c:v>40944</c:v>
                </c:pt>
                <c:pt idx="842">
                  <c:v>40944</c:v>
                </c:pt>
                <c:pt idx="843">
                  <c:v>40944</c:v>
                </c:pt>
                <c:pt idx="844">
                  <c:v>40944</c:v>
                </c:pt>
                <c:pt idx="845">
                  <c:v>40944</c:v>
                </c:pt>
                <c:pt idx="846">
                  <c:v>40944</c:v>
                </c:pt>
                <c:pt idx="847">
                  <c:v>40944</c:v>
                </c:pt>
                <c:pt idx="848">
                  <c:v>40944</c:v>
                </c:pt>
                <c:pt idx="849">
                  <c:v>40944</c:v>
                </c:pt>
                <c:pt idx="850">
                  <c:v>40944</c:v>
                </c:pt>
                <c:pt idx="851">
                  <c:v>40944</c:v>
                </c:pt>
                <c:pt idx="852">
                  <c:v>40944</c:v>
                </c:pt>
                <c:pt idx="853">
                  <c:v>40944</c:v>
                </c:pt>
                <c:pt idx="854">
                  <c:v>40944</c:v>
                </c:pt>
                <c:pt idx="855">
                  <c:v>40944</c:v>
                </c:pt>
                <c:pt idx="856">
                  <c:v>40944</c:v>
                </c:pt>
                <c:pt idx="857">
                  <c:v>40944</c:v>
                </c:pt>
                <c:pt idx="858">
                  <c:v>40944</c:v>
                </c:pt>
                <c:pt idx="859">
                  <c:v>40944</c:v>
                </c:pt>
                <c:pt idx="860">
                  <c:v>40944</c:v>
                </c:pt>
                <c:pt idx="861">
                  <c:v>40944</c:v>
                </c:pt>
                <c:pt idx="862">
                  <c:v>40944</c:v>
                </c:pt>
                <c:pt idx="863">
                  <c:v>40944</c:v>
                </c:pt>
                <c:pt idx="864">
                  <c:v>40944</c:v>
                </c:pt>
                <c:pt idx="865">
                  <c:v>40945</c:v>
                </c:pt>
                <c:pt idx="866">
                  <c:v>40945</c:v>
                </c:pt>
                <c:pt idx="867">
                  <c:v>40945</c:v>
                </c:pt>
                <c:pt idx="868">
                  <c:v>40945</c:v>
                </c:pt>
                <c:pt idx="869">
                  <c:v>40945</c:v>
                </c:pt>
                <c:pt idx="870">
                  <c:v>40945</c:v>
                </c:pt>
                <c:pt idx="871">
                  <c:v>40945</c:v>
                </c:pt>
                <c:pt idx="872">
                  <c:v>40945</c:v>
                </c:pt>
                <c:pt idx="873">
                  <c:v>40945</c:v>
                </c:pt>
                <c:pt idx="874">
                  <c:v>40945</c:v>
                </c:pt>
                <c:pt idx="875">
                  <c:v>40945</c:v>
                </c:pt>
                <c:pt idx="876">
                  <c:v>40945</c:v>
                </c:pt>
                <c:pt idx="877">
                  <c:v>40945</c:v>
                </c:pt>
                <c:pt idx="878">
                  <c:v>40945</c:v>
                </c:pt>
                <c:pt idx="879">
                  <c:v>40945</c:v>
                </c:pt>
                <c:pt idx="880">
                  <c:v>40945</c:v>
                </c:pt>
                <c:pt idx="881">
                  <c:v>40945</c:v>
                </c:pt>
                <c:pt idx="882">
                  <c:v>40945</c:v>
                </c:pt>
                <c:pt idx="883">
                  <c:v>40945</c:v>
                </c:pt>
                <c:pt idx="884">
                  <c:v>40945</c:v>
                </c:pt>
                <c:pt idx="885">
                  <c:v>40945</c:v>
                </c:pt>
                <c:pt idx="886">
                  <c:v>40945</c:v>
                </c:pt>
                <c:pt idx="887">
                  <c:v>40945</c:v>
                </c:pt>
                <c:pt idx="888">
                  <c:v>40945</c:v>
                </c:pt>
                <c:pt idx="889">
                  <c:v>40946</c:v>
                </c:pt>
                <c:pt idx="890">
                  <c:v>40946</c:v>
                </c:pt>
                <c:pt idx="891">
                  <c:v>40946</c:v>
                </c:pt>
                <c:pt idx="892">
                  <c:v>40946</c:v>
                </c:pt>
                <c:pt idx="893">
                  <c:v>40946</c:v>
                </c:pt>
                <c:pt idx="894">
                  <c:v>40946</c:v>
                </c:pt>
                <c:pt idx="895">
                  <c:v>40946</c:v>
                </c:pt>
                <c:pt idx="896">
                  <c:v>40946</c:v>
                </c:pt>
                <c:pt idx="897">
                  <c:v>40946</c:v>
                </c:pt>
                <c:pt idx="898">
                  <c:v>40946</c:v>
                </c:pt>
                <c:pt idx="899">
                  <c:v>40946</c:v>
                </c:pt>
                <c:pt idx="900">
                  <c:v>40946</c:v>
                </c:pt>
                <c:pt idx="901">
                  <c:v>40946</c:v>
                </c:pt>
                <c:pt idx="902">
                  <c:v>40946</c:v>
                </c:pt>
              </c:numCache>
            </c:numRef>
          </c:cat>
          <c:val>
            <c:numRef>
              <c:f>'Hourly data'!$H$10:$H$912</c:f>
              <c:numCache>
                <c:formatCode>0.00</c:formatCode>
                <c:ptCount val="903"/>
                <c:pt idx="0">
                  <c:v>4.4023127722720199</c:v>
                </c:pt>
                <c:pt idx="1">
                  <c:v>5.0314039378058268</c:v>
                </c:pt>
                <c:pt idx="2">
                  <c:v>7.7134480336448981</c:v>
                </c:pt>
                <c:pt idx="3">
                  <c:v>6.5710010498359006</c:v>
                </c:pt>
                <c:pt idx="4">
                  <c:v>5.6790051881504304</c:v>
                </c:pt>
                <c:pt idx="5">
                  <c:v>6.3233290923419787</c:v>
                </c:pt>
                <c:pt idx="6">
                  <c:v>6.0938938974245183</c:v>
                </c:pt>
                <c:pt idx="7">
                  <c:v>7.7954886647902413</c:v>
                </c:pt>
                <c:pt idx="8">
                  <c:v>9.9359419543715362</c:v>
                </c:pt>
                <c:pt idx="9">
                  <c:v>10.941698216719441</c:v>
                </c:pt>
                <c:pt idx="10">
                  <c:v>12.467512559478932</c:v>
                </c:pt>
                <c:pt idx="11">
                  <c:v>15.222578000196453</c:v>
                </c:pt>
                <c:pt idx="12">
                  <c:v>18.740265784741769</c:v>
                </c:pt>
                <c:pt idx="13">
                  <c:v>21.39470296716604</c:v>
                </c:pt>
                <c:pt idx="14">
                  <c:v>22.764584699531394</c:v>
                </c:pt>
                <c:pt idx="15">
                  <c:v>23.370359144427319</c:v>
                </c:pt>
                <c:pt idx="16">
                  <c:v>28.657156146061581</c:v>
                </c:pt>
                <c:pt idx="17">
                  <c:v>31.728455079967219</c:v>
                </c:pt>
                <c:pt idx="18">
                  <c:v>34.614140357598465</c:v>
                </c:pt>
                <c:pt idx="19">
                  <c:v>30.014016403517179</c:v>
                </c:pt>
                <c:pt idx="20">
                  <c:v>22.479583746443026</c:v>
                </c:pt>
                <c:pt idx="21">
                  <c:v>25.300989123270661</c:v>
                </c:pt>
                <c:pt idx="22">
                  <c:v>17.070344489016897</c:v>
                </c:pt>
                <c:pt idx="23">
                  <c:v>14.461393946544108</c:v>
                </c:pt>
                <c:pt idx="24">
                  <c:v>15.689231448001811</c:v>
                </c:pt>
                <c:pt idx="25">
                  <c:v>14.734701632179512</c:v>
                </c:pt>
                <c:pt idx="26">
                  <c:v>13.370634609429109</c:v>
                </c:pt>
                <c:pt idx="27">
                  <c:v>13.199873566153229</c:v>
                </c:pt>
                <c:pt idx="28">
                  <c:v>16.282269371979076</c:v>
                </c:pt>
                <c:pt idx="29">
                  <c:v>16.412843108638118</c:v>
                </c:pt>
                <c:pt idx="30">
                  <c:v>16.446234964823532</c:v>
                </c:pt>
                <c:pt idx="31">
                  <c:v>16.582010500458555</c:v>
                </c:pt>
                <c:pt idx="32">
                  <c:v>29.479751903836746</c:v>
                </c:pt>
                <c:pt idx="33">
                  <c:v>26.045491574979003</c:v>
                </c:pt>
                <c:pt idx="34">
                  <c:v>54.203863994622417</c:v>
                </c:pt>
                <c:pt idx="35">
                  <c:v>69.853536036681078</c:v>
                </c:pt>
                <c:pt idx="36">
                  <c:v>39.085547410173803</c:v>
                </c:pt>
                <c:pt idx="37">
                  <c:v>33.693098169974029</c:v>
                </c:pt>
                <c:pt idx="38">
                  <c:v>39.323994984982441</c:v>
                </c:pt>
                <c:pt idx="39">
                  <c:v>37.230920911518965</c:v>
                </c:pt>
                <c:pt idx="40">
                  <c:v>43.905948118596868</c:v>
                </c:pt>
                <c:pt idx="41">
                  <c:v>41.593402354245853</c:v>
                </c:pt>
                <c:pt idx="42">
                  <c:v>35.373814299384605</c:v>
                </c:pt>
                <c:pt idx="43">
                  <c:v>35.606677002126744</c:v>
                </c:pt>
                <c:pt idx="44">
                  <c:v>29.644483192362383</c:v>
                </c:pt>
                <c:pt idx="45">
                  <c:v>29.40044986041325</c:v>
                </c:pt>
                <c:pt idx="46">
                  <c:v>21.075129614853505</c:v>
                </c:pt>
                <c:pt idx="47">
                  <c:v>18.90108950308116</c:v>
                </c:pt>
                <c:pt idx="48">
                  <c:v>12.617003950092831</c:v>
                </c:pt>
                <c:pt idx="49">
                  <c:v>8.4502595329822743</c:v>
                </c:pt>
                <c:pt idx="50">
                  <c:v>7.428947071558996</c:v>
                </c:pt>
                <c:pt idx="51">
                  <c:v>5.6411198759761865</c:v>
                </c:pt>
                <c:pt idx="52">
                  <c:v>11.139884735426236</c:v>
                </c:pt>
                <c:pt idx="53">
                  <c:v>17.343184257605838</c:v>
                </c:pt>
                <c:pt idx="54">
                  <c:v>20.596382078536298</c:v>
                </c:pt>
                <c:pt idx="55">
                  <c:v>26.938326976418409</c:v>
                </c:pt>
                <c:pt idx="56">
                  <c:v>25.956739657385391</c:v>
                </c:pt>
                <c:pt idx="57">
                  <c:v>25.923278208280959</c:v>
                </c:pt>
                <c:pt idx="58">
                  <c:v>35.737701184147483</c:v>
                </c:pt>
                <c:pt idx="59">
                  <c:v>34.968672302584629</c:v>
                </c:pt>
                <c:pt idx="60">
                  <c:v>40.127237972817895</c:v>
                </c:pt>
                <c:pt idx="61">
                  <c:v>33.33504774854957</c:v>
                </c:pt>
                <c:pt idx="62">
                  <c:v>35.694471528881252</c:v>
                </c:pt>
                <c:pt idx="63">
                  <c:v>37.032116795801059</c:v>
                </c:pt>
                <c:pt idx="64">
                  <c:v>42.392516436976216</c:v>
                </c:pt>
                <c:pt idx="65">
                  <c:v>41.473417200976151</c:v>
                </c:pt>
                <c:pt idx="66">
                  <c:v>41.633355737608547</c:v>
                </c:pt>
                <c:pt idx="67">
                  <c:v>21.833695325122537</c:v>
                </c:pt>
                <c:pt idx="68">
                  <c:v>18.241649664815021</c:v>
                </c:pt>
                <c:pt idx="69">
                  <c:v>19.564345996005574</c:v>
                </c:pt>
                <c:pt idx="70">
                  <c:v>13.648054937619545</c:v>
                </c:pt>
                <c:pt idx="71">
                  <c:v>8.0702821710173609</c:v>
                </c:pt>
                <c:pt idx="72">
                  <c:v>13.187224662405583</c:v>
                </c:pt>
                <c:pt idx="73">
                  <c:v>10.656769946024083</c:v>
                </c:pt>
                <c:pt idx="74">
                  <c:v>11.35747988322454</c:v>
                </c:pt>
                <c:pt idx="75">
                  <c:v>15.409006518153234</c:v>
                </c:pt>
                <c:pt idx="76">
                  <c:v>18.446752442442556</c:v>
                </c:pt>
                <c:pt idx="77">
                  <c:v>29.560739008416672</c:v>
                </c:pt>
                <c:pt idx="78">
                  <c:v>74.76284037187979</c:v>
                </c:pt>
                <c:pt idx="79">
                  <c:v>106.88074010312152</c:v>
                </c:pt>
                <c:pt idx="80">
                  <c:v>108.40681489569464</c:v>
                </c:pt>
                <c:pt idx="86">
                  <c:v>127.12143010961188</c:v>
                </c:pt>
                <c:pt idx="87">
                  <c:v>130.01990547169439</c:v>
                </c:pt>
                <c:pt idx="88">
                  <c:v>58.496378121780801</c:v>
                </c:pt>
                <c:pt idx="89">
                  <c:v>44.026446625308864</c:v>
                </c:pt>
                <c:pt idx="90">
                  <c:v>37.123612528495144</c:v>
                </c:pt>
                <c:pt idx="91">
                  <c:v>26.480721413718857</c:v>
                </c:pt>
                <c:pt idx="92">
                  <c:v>26.497713028450772</c:v>
                </c:pt>
                <c:pt idx="93">
                  <c:v>24.48241658768297</c:v>
                </c:pt>
                <c:pt idx="94">
                  <c:v>24.952289293356312</c:v>
                </c:pt>
                <c:pt idx="95">
                  <c:v>15.432670964568516</c:v>
                </c:pt>
                <c:pt idx="96">
                  <c:v>11.678629217761577</c:v>
                </c:pt>
                <c:pt idx="97">
                  <c:v>11.174378062229898</c:v>
                </c:pt>
                <c:pt idx="98">
                  <c:v>12.688198602763967</c:v>
                </c:pt>
                <c:pt idx="99">
                  <c:v>13.674063051000532</c:v>
                </c:pt>
                <c:pt idx="100">
                  <c:v>18.7796273805365</c:v>
                </c:pt>
                <c:pt idx="101">
                  <c:v>23.930187401195397</c:v>
                </c:pt>
                <c:pt idx="102">
                  <c:v>44.579266589727645</c:v>
                </c:pt>
                <c:pt idx="103">
                  <c:v>68.311867205629881</c:v>
                </c:pt>
                <c:pt idx="104">
                  <c:v>65.103091657913055</c:v>
                </c:pt>
                <c:pt idx="105">
                  <c:v>65.583494113948944</c:v>
                </c:pt>
                <c:pt idx="106">
                  <c:v>52.277060607173567</c:v>
                </c:pt>
                <c:pt idx="107">
                  <c:v>51.95229748340688</c:v>
                </c:pt>
                <c:pt idx="108">
                  <c:v>56.192856072737385</c:v>
                </c:pt>
                <c:pt idx="109">
                  <c:v>49.894012480579022</c:v>
                </c:pt>
                <c:pt idx="110">
                  <c:v>57.681346107082661</c:v>
                </c:pt>
                <c:pt idx="111">
                  <c:v>64.497942840323233</c:v>
                </c:pt>
                <c:pt idx="112">
                  <c:v>68.081290271173032</c:v>
                </c:pt>
                <c:pt idx="113">
                  <c:v>69.822968378726401</c:v>
                </c:pt>
                <c:pt idx="114">
                  <c:v>72.921358538712767</c:v>
                </c:pt>
                <c:pt idx="115">
                  <c:v>57.067927260235386</c:v>
                </c:pt>
                <c:pt idx="116">
                  <c:v>51.847620906403712</c:v>
                </c:pt>
                <c:pt idx="117">
                  <c:v>39.843974497000218</c:v>
                </c:pt>
                <c:pt idx="118">
                  <c:v>27.465108456021618</c:v>
                </c:pt>
                <c:pt idx="119">
                  <c:v>23.070996719311101</c:v>
                </c:pt>
                <c:pt idx="120">
                  <c:v>23.0174659125089</c:v>
                </c:pt>
                <c:pt idx="121">
                  <c:v>23.871155773340082</c:v>
                </c:pt>
                <c:pt idx="122">
                  <c:v>30.068610245857531</c:v>
                </c:pt>
                <c:pt idx="123">
                  <c:v>30.699196914352946</c:v>
                </c:pt>
                <c:pt idx="124">
                  <c:v>46.889585689593702</c:v>
                </c:pt>
                <c:pt idx="125">
                  <c:v>60.287739780163577</c:v>
                </c:pt>
                <c:pt idx="126">
                  <c:v>91.249315119270349</c:v>
                </c:pt>
                <c:pt idx="127">
                  <c:v>192.39002980259758</c:v>
                </c:pt>
                <c:pt idx="128">
                  <c:v>215.90023164837902</c:v>
                </c:pt>
                <c:pt idx="129">
                  <c:v>149.11169966226959</c:v>
                </c:pt>
                <c:pt idx="130">
                  <c:v>138.67489696414117</c:v>
                </c:pt>
                <c:pt idx="131">
                  <c:v>163.10350289196015</c:v>
                </c:pt>
                <c:pt idx="132">
                  <c:v>259.03778205179043</c:v>
                </c:pt>
                <c:pt idx="133">
                  <c:v>134.0863814726992</c:v>
                </c:pt>
                <c:pt idx="134">
                  <c:v>133.32747711718662</c:v>
                </c:pt>
                <c:pt idx="135">
                  <c:v>205.80251646458362</c:v>
                </c:pt>
                <c:pt idx="136">
                  <c:v>102.75387191864579</c:v>
                </c:pt>
                <c:pt idx="137">
                  <c:v>76.699706314822848</c:v>
                </c:pt>
                <c:pt idx="138">
                  <c:v>65.138927663847909</c:v>
                </c:pt>
                <c:pt idx="139">
                  <c:v>58.25276055538238</c:v>
                </c:pt>
                <c:pt idx="140">
                  <c:v>47.442220411081912</c:v>
                </c:pt>
                <c:pt idx="141">
                  <c:v>31.319094739431975</c:v>
                </c:pt>
                <c:pt idx="142">
                  <c:v>27.274596753819658</c:v>
                </c:pt>
                <c:pt idx="143">
                  <c:v>31.55523574398995</c:v>
                </c:pt>
                <c:pt idx="144">
                  <c:v>26.174993373745615</c:v>
                </c:pt>
                <c:pt idx="145">
                  <c:v>20.673915237702552</c:v>
                </c:pt>
                <c:pt idx="146">
                  <c:v>19.279972910013473</c:v>
                </c:pt>
                <c:pt idx="147">
                  <c:v>21.839493871893946</c:v>
                </c:pt>
                <c:pt idx="148">
                  <c:v>15.063878918363343</c:v>
                </c:pt>
                <c:pt idx="149">
                  <c:v>19.564073501798525</c:v>
                </c:pt>
                <c:pt idx="150">
                  <c:v>22.444295302336492</c:v>
                </c:pt>
                <c:pt idx="151">
                  <c:v>27.791607417101755</c:v>
                </c:pt>
                <c:pt idx="152">
                  <c:v>29.495836395907215</c:v>
                </c:pt>
                <c:pt idx="153">
                  <c:v>31.131264446826794</c:v>
                </c:pt>
                <c:pt idx="154">
                  <c:v>40.498697849380925</c:v>
                </c:pt>
                <c:pt idx="155">
                  <c:v>38.175585935403731</c:v>
                </c:pt>
                <c:pt idx="156">
                  <c:v>33.203916209335894</c:v>
                </c:pt>
                <c:pt idx="157">
                  <c:v>30.851310261669664</c:v>
                </c:pt>
                <c:pt idx="158">
                  <c:v>22.139291054476097</c:v>
                </c:pt>
                <c:pt idx="159">
                  <c:v>28.737006281249446</c:v>
                </c:pt>
                <c:pt idx="160">
                  <c:v>28.185468305936848</c:v>
                </c:pt>
                <c:pt idx="161">
                  <c:v>23.216930125081955</c:v>
                </c:pt>
                <c:pt idx="162">
                  <c:v>20.880523150102803</c:v>
                </c:pt>
                <c:pt idx="163">
                  <c:v>19.182931205949611</c:v>
                </c:pt>
                <c:pt idx="164">
                  <c:v>17.21337032214165</c:v>
                </c:pt>
                <c:pt idx="165">
                  <c:v>13.691461397352878</c:v>
                </c:pt>
                <c:pt idx="166">
                  <c:v>17.411247525823637</c:v>
                </c:pt>
                <c:pt idx="167">
                  <c:v>13.947506425645715</c:v>
                </c:pt>
                <c:pt idx="168">
                  <c:v>18.000112897237411</c:v>
                </c:pt>
                <c:pt idx="169">
                  <c:v>14.323099089298097</c:v>
                </c:pt>
                <c:pt idx="170">
                  <c:v>16.971003425825952</c:v>
                </c:pt>
                <c:pt idx="171">
                  <c:v>14.29172513384019</c:v>
                </c:pt>
                <c:pt idx="172">
                  <c:v>11.502220890385582</c:v>
                </c:pt>
                <c:pt idx="173">
                  <c:v>12.510355770255627</c:v>
                </c:pt>
                <c:pt idx="174">
                  <c:v>16.791422300522463</c:v>
                </c:pt>
                <c:pt idx="175">
                  <c:v>17.181083407335574</c:v>
                </c:pt>
                <c:pt idx="176">
                  <c:v>18.708049581263079</c:v>
                </c:pt>
                <c:pt idx="177">
                  <c:v>114.17993206998383</c:v>
                </c:pt>
                <c:pt idx="178">
                  <c:v>52.580526275523745</c:v>
                </c:pt>
                <c:pt idx="179">
                  <c:v>38.051350606034113</c:v>
                </c:pt>
                <c:pt idx="180">
                  <c:v>41.435006276259983</c:v>
                </c:pt>
                <c:pt idx="181">
                  <c:v>39.408562456886195</c:v>
                </c:pt>
                <c:pt idx="182">
                  <c:v>42.385326095569354</c:v>
                </c:pt>
                <c:pt idx="183">
                  <c:v>89.3304994250433</c:v>
                </c:pt>
                <c:pt idx="184">
                  <c:v>61.343724038559799</c:v>
                </c:pt>
                <c:pt idx="185">
                  <c:v>62.398474638581384</c:v>
                </c:pt>
                <c:pt idx="186">
                  <c:v>51.184540654984502</c:v>
                </c:pt>
                <c:pt idx="187">
                  <c:v>51.370501754639271</c:v>
                </c:pt>
                <c:pt idx="188">
                  <c:v>43.905566357091459</c:v>
                </c:pt>
                <c:pt idx="189">
                  <c:v>46.861794338081431</c:v>
                </c:pt>
                <c:pt idx="190">
                  <c:v>46.010263425408752</c:v>
                </c:pt>
                <c:pt idx="191">
                  <c:v>28.617276639096001</c:v>
                </c:pt>
                <c:pt idx="192">
                  <c:v>16.762814786576705</c:v>
                </c:pt>
                <c:pt idx="193">
                  <c:v>13.747550869459147</c:v>
                </c:pt>
                <c:pt idx="194">
                  <c:v>13.565147502012545</c:v>
                </c:pt>
                <c:pt idx="195">
                  <c:v>14.00538033449523</c:v>
                </c:pt>
                <c:pt idx="196">
                  <c:v>27.285298422556</c:v>
                </c:pt>
                <c:pt idx="197">
                  <c:v>66.567249041033961</c:v>
                </c:pt>
                <c:pt idx="198">
                  <c:v>116.55301115392301</c:v>
                </c:pt>
                <c:pt idx="199">
                  <c:v>145.72026543749888</c:v>
                </c:pt>
                <c:pt idx="200">
                  <c:v>165.46222266904508</c:v>
                </c:pt>
                <c:pt idx="201">
                  <c:v>127.60986525302481</c:v>
                </c:pt>
                <c:pt idx="202">
                  <c:v>106.56490263780373</c:v>
                </c:pt>
                <c:pt idx="203">
                  <c:v>93.800814590794147</c:v>
                </c:pt>
                <c:pt idx="204">
                  <c:v>83.242414678908972</c:v>
                </c:pt>
                <c:pt idx="205">
                  <c:v>84.465698347728974</c:v>
                </c:pt>
                <c:pt idx="206">
                  <c:v>80.083352944229361</c:v>
                </c:pt>
                <c:pt idx="207">
                  <c:v>117.05223736493961</c:v>
                </c:pt>
                <c:pt idx="208">
                  <c:v>130.61079793255001</c:v>
                </c:pt>
                <c:pt idx="209">
                  <c:v>160.34789297132889</c:v>
                </c:pt>
                <c:pt idx="210">
                  <c:v>217.32598670018771</c:v>
                </c:pt>
                <c:pt idx="211">
                  <c:v>128.40305139823263</c:v>
                </c:pt>
                <c:pt idx="212">
                  <c:v>118.14476319767832</c:v>
                </c:pt>
                <c:pt idx="213">
                  <c:v>119.73837084638645</c:v>
                </c:pt>
                <c:pt idx="214">
                  <c:v>124.01434326398578</c:v>
                </c:pt>
                <c:pt idx="215">
                  <c:v>168.60971024990477</c:v>
                </c:pt>
                <c:pt idx="216">
                  <c:v>146.57474169078262</c:v>
                </c:pt>
                <c:pt idx="217">
                  <c:v>110.85339987088607</c:v>
                </c:pt>
                <c:pt idx="218">
                  <c:v>70.106153912061757</c:v>
                </c:pt>
                <c:pt idx="219">
                  <c:v>45.64217215282202</c:v>
                </c:pt>
                <c:pt idx="220">
                  <c:v>40.939541493325898</c:v>
                </c:pt>
                <c:pt idx="221">
                  <c:v>59.598886895535387</c:v>
                </c:pt>
                <c:pt idx="222">
                  <c:v>84.215144149813526</c:v>
                </c:pt>
                <c:pt idx="223">
                  <c:v>137.42737249019328</c:v>
                </c:pt>
                <c:pt idx="224">
                  <c:v>114.05596604152139</c:v>
                </c:pt>
                <c:pt idx="225">
                  <c:v>119.48165514890145</c:v>
                </c:pt>
                <c:pt idx="226">
                  <c:v>82.992335950329164</c:v>
                </c:pt>
                <c:pt idx="227">
                  <c:v>87.011624970415639</c:v>
                </c:pt>
                <c:pt idx="228">
                  <c:v>80.801431039451288</c:v>
                </c:pt>
                <c:pt idx="229">
                  <c:v>88.152584102918382</c:v>
                </c:pt>
                <c:pt idx="230">
                  <c:v>105.7107175822638</c:v>
                </c:pt>
                <c:pt idx="231">
                  <c:v>82.492216345803499</c:v>
                </c:pt>
                <c:pt idx="232">
                  <c:v>91.143559629271778</c:v>
                </c:pt>
                <c:pt idx="233">
                  <c:v>84.656954455483628</c:v>
                </c:pt>
                <c:pt idx="234">
                  <c:v>73.558475771190459</c:v>
                </c:pt>
                <c:pt idx="235">
                  <c:v>47.276054157836967</c:v>
                </c:pt>
                <c:pt idx="236">
                  <c:v>56.340720054148633</c:v>
                </c:pt>
                <c:pt idx="237">
                  <c:v>40.630118101499981</c:v>
                </c:pt>
                <c:pt idx="238">
                  <c:v>32.055592366975532</c:v>
                </c:pt>
                <c:pt idx="239">
                  <c:v>20.17797164454182</c:v>
                </c:pt>
                <c:pt idx="240">
                  <c:v>24.062640234787917</c:v>
                </c:pt>
                <c:pt idx="241">
                  <c:v>19.397929456148191</c:v>
                </c:pt>
                <c:pt idx="242">
                  <c:v>19.115085397018124</c:v>
                </c:pt>
                <c:pt idx="243">
                  <c:v>21.54958150789906</c:v>
                </c:pt>
                <c:pt idx="244">
                  <c:v>31.24927813793132</c:v>
                </c:pt>
                <c:pt idx="245">
                  <c:v>43.992202067183982</c:v>
                </c:pt>
                <c:pt idx="246">
                  <c:v>77.873683856039904</c:v>
                </c:pt>
                <c:pt idx="247">
                  <c:v>137.02762674240111</c:v>
                </c:pt>
                <c:pt idx="248">
                  <c:v>114.20703788882454</c:v>
                </c:pt>
                <c:pt idx="249">
                  <c:v>96.464671350255458</c:v>
                </c:pt>
                <c:pt idx="250">
                  <c:v>121.83210826170233</c:v>
                </c:pt>
                <c:pt idx="251">
                  <c:v>120.97387158016716</c:v>
                </c:pt>
                <c:pt idx="252">
                  <c:v>100.92892198956278</c:v>
                </c:pt>
                <c:pt idx="253">
                  <c:v>91.133407617698722</c:v>
                </c:pt>
                <c:pt idx="254">
                  <c:v>107.37092310101062</c:v>
                </c:pt>
                <c:pt idx="255">
                  <c:v>122.67261603912959</c:v>
                </c:pt>
                <c:pt idx="256">
                  <c:v>121.0516070244099</c:v>
                </c:pt>
                <c:pt idx="257">
                  <c:v>96.78876343137739</c:v>
                </c:pt>
                <c:pt idx="258">
                  <c:v>221.47389410393649</c:v>
                </c:pt>
                <c:pt idx="259">
                  <c:v>55.893565108272973</c:v>
                </c:pt>
                <c:pt idx="260">
                  <c:v>48.493862933252032</c:v>
                </c:pt>
                <c:pt idx="261">
                  <c:v>31.569709544639931</c:v>
                </c:pt>
                <c:pt idx="262">
                  <c:v>16.229312077743263</c:v>
                </c:pt>
                <c:pt idx="263">
                  <c:v>12.061050437533895</c:v>
                </c:pt>
                <c:pt idx="264">
                  <c:v>14.943840597313546</c:v>
                </c:pt>
                <c:pt idx="265">
                  <c:v>19.254346020314227</c:v>
                </c:pt>
                <c:pt idx="266">
                  <c:v>18.442510707447283</c:v>
                </c:pt>
                <c:pt idx="267">
                  <c:v>11.677711020467102</c:v>
                </c:pt>
                <c:pt idx="268">
                  <c:v>17.117969848764968</c:v>
                </c:pt>
                <c:pt idx="269">
                  <c:v>25.110683392872751</c:v>
                </c:pt>
                <c:pt idx="270">
                  <c:v>43.226032844633849</c:v>
                </c:pt>
                <c:pt idx="271">
                  <c:v>71.641396477508252</c:v>
                </c:pt>
                <c:pt idx="272">
                  <c:v>76.16053208206462</c:v>
                </c:pt>
                <c:pt idx="273">
                  <c:v>80.815717239433354</c:v>
                </c:pt>
                <c:pt idx="274">
                  <c:v>75.255187433377714</c:v>
                </c:pt>
                <c:pt idx="275">
                  <c:v>74.560298285756673</c:v>
                </c:pt>
                <c:pt idx="276">
                  <c:v>68.028284327416102</c:v>
                </c:pt>
                <c:pt idx="277">
                  <c:v>64.882384059648047</c:v>
                </c:pt>
                <c:pt idx="278">
                  <c:v>101.80976960559801</c:v>
                </c:pt>
                <c:pt idx="279">
                  <c:v>110.92063478774071</c:v>
                </c:pt>
                <c:pt idx="280">
                  <c:v>175.2779922512168</c:v>
                </c:pt>
                <c:pt idx="281">
                  <c:v>162.90593972005243</c:v>
                </c:pt>
                <c:pt idx="282">
                  <c:v>217.42430468031441</c:v>
                </c:pt>
                <c:pt idx="283">
                  <c:v>127.94016722979981</c:v>
                </c:pt>
                <c:pt idx="284">
                  <c:v>129.87631180944612</c:v>
                </c:pt>
                <c:pt idx="285">
                  <c:v>103.28062027151176</c:v>
                </c:pt>
                <c:pt idx="286">
                  <c:v>74.834229218667204</c:v>
                </c:pt>
                <c:pt idx="287">
                  <c:v>50.888837755940621</c:v>
                </c:pt>
                <c:pt idx="288">
                  <c:v>40.778826944037583</c:v>
                </c:pt>
                <c:pt idx="289">
                  <c:v>30.051691167361362</c:v>
                </c:pt>
                <c:pt idx="290">
                  <c:v>56.667018872411568</c:v>
                </c:pt>
                <c:pt idx="291">
                  <c:v>69.057780386905094</c:v>
                </c:pt>
                <c:pt idx="292">
                  <c:v>88.965801196889387</c:v>
                </c:pt>
                <c:pt idx="293">
                  <c:v>114.70119255640587</c:v>
                </c:pt>
                <c:pt idx="294">
                  <c:v>113.38123782586464</c:v>
                </c:pt>
                <c:pt idx="295">
                  <c:v>187.40448303176734</c:v>
                </c:pt>
                <c:pt idx="296">
                  <c:v>236.26581747605886</c:v>
                </c:pt>
                <c:pt idx="297">
                  <c:v>207.42985636516536</c:v>
                </c:pt>
                <c:pt idx="298">
                  <c:v>114.58801988844233</c:v>
                </c:pt>
                <c:pt idx="299">
                  <c:v>101.1306332123427</c:v>
                </c:pt>
                <c:pt idx="300">
                  <c:v>115.80554602437353</c:v>
                </c:pt>
                <c:pt idx="301">
                  <c:v>130.47523915401479</c:v>
                </c:pt>
                <c:pt idx="302">
                  <c:v>170.4680540043139</c:v>
                </c:pt>
                <c:pt idx="303">
                  <c:v>275.43404816180202</c:v>
                </c:pt>
                <c:pt idx="304">
                  <c:v>400.14303057495744</c:v>
                </c:pt>
                <c:pt idx="305">
                  <c:v>492.86422913891363</c:v>
                </c:pt>
                <c:pt idx="306">
                  <c:v>596.89653417191164</c:v>
                </c:pt>
                <c:pt idx="307">
                  <c:v>403.99232132671557</c:v>
                </c:pt>
                <c:pt idx="308">
                  <c:v>238.33998948176111</c:v>
                </c:pt>
                <c:pt idx="309">
                  <c:v>322.21962546973066</c:v>
                </c:pt>
                <c:pt idx="310">
                  <c:v>207.97243380443842</c:v>
                </c:pt>
                <c:pt idx="311">
                  <c:v>125.27733641870464</c:v>
                </c:pt>
                <c:pt idx="312">
                  <c:v>75.05475497148224</c:v>
                </c:pt>
                <c:pt idx="313">
                  <c:v>47.523946014510422</c:v>
                </c:pt>
                <c:pt idx="314">
                  <c:v>53.746883872180469</c:v>
                </c:pt>
                <c:pt idx="315">
                  <c:v>47.915608868226023</c:v>
                </c:pt>
                <c:pt idx="316">
                  <c:v>65.854121508368166</c:v>
                </c:pt>
                <c:pt idx="317">
                  <c:v>62.863584033958666</c:v>
                </c:pt>
                <c:pt idx="318">
                  <c:v>128.6920683770287</c:v>
                </c:pt>
                <c:pt idx="319">
                  <c:v>105.53629250022931</c:v>
                </c:pt>
                <c:pt idx="320">
                  <c:v>178.13781713101133</c:v>
                </c:pt>
                <c:pt idx="321">
                  <c:v>229.50549394872482</c:v>
                </c:pt>
                <c:pt idx="322">
                  <c:v>61.950062069090244</c:v>
                </c:pt>
                <c:pt idx="323">
                  <c:v>63.763965048911004</c:v>
                </c:pt>
                <c:pt idx="324">
                  <c:v>72.018683605232781</c:v>
                </c:pt>
                <c:pt idx="325">
                  <c:v>75.037702609653664</c:v>
                </c:pt>
                <c:pt idx="326">
                  <c:v>86.449842347621015</c:v>
                </c:pt>
                <c:pt idx="327">
                  <c:v>72.927839707290346</c:v>
                </c:pt>
                <c:pt idx="328">
                  <c:v>173.61742957953297</c:v>
                </c:pt>
                <c:pt idx="329">
                  <c:v>135.09093284139428</c:v>
                </c:pt>
                <c:pt idx="330">
                  <c:v>112.5879081016006</c:v>
                </c:pt>
                <c:pt idx="331">
                  <c:v>98.861545433518444</c:v>
                </c:pt>
                <c:pt idx="332">
                  <c:v>95.192825672709532</c:v>
                </c:pt>
                <c:pt idx="333">
                  <c:v>70.596055808399541</c:v>
                </c:pt>
                <c:pt idx="334">
                  <c:v>58.59902734952113</c:v>
                </c:pt>
                <c:pt idx="335">
                  <c:v>56.700630405374518</c:v>
                </c:pt>
                <c:pt idx="336">
                  <c:v>47.966141876882212</c:v>
                </c:pt>
                <c:pt idx="337">
                  <c:v>43.441548540552979</c:v>
                </c:pt>
                <c:pt idx="338">
                  <c:v>33.452955092151441</c:v>
                </c:pt>
                <c:pt idx="339">
                  <c:v>34.640122105547405</c:v>
                </c:pt>
                <c:pt idx="340">
                  <c:v>28.150764120756897</c:v>
                </c:pt>
                <c:pt idx="341">
                  <c:v>32.611729066510655</c:v>
                </c:pt>
                <c:pt idx="342">
                  <c:v>33.121461242760333</c:v>
                </c:pt>
                <c:pt idx="343">
                  <c:v>27.395573818556677</c:v>
                </c:pt>
                <c:pt idx="344">
                  <c:v>32.317280251197545</c:v>
                </c:pt>
                <c:pt idx="345">
                  <c:v>49.175383535136412</c:v>
                </c:pt>
                <c:pt idx="346">
                  <c:v>49.40176392195545</c:v>
                </c:pt>
                <c:pt idx="347">
                  <c:v>56.518908864623292</c:v>
                </c:pt>
                <c:pt idx="348">
                  <c:v>67.502352451756508</c:v>
                </c:pt>
                <c:pt idx="349">
                  <c:v>53.224386633766088</c:v>
                </c:pt>
                <c:pt idx="350">
                  <c:v>50.169823158652001</c:v>
                </c:pt>
                <c:pt idx="351">
                  <c:v>69.726123410899078</c:v>
                </c:pt>
                <c:pt idx="352">
                  <c:v>107.30013517448981</c:v>
                </c:pt>
                <c:pt idx="353">
                  <c:v>83.132696873310451</c:v>
                </c:pt>
                <c:pt idx="354">
                  <c:v>51.171187498761306</c:v>
                </c:pt>
                <c:pt idx="355">
                  <c:v>39.974036581795723</c:v>
                </c:pt>
                <c:pt idx="356">
                  <c:v>37.15063521818572</c:v>
                </c:pt>
                <c:pt idx="357">
                  <c:v>33.402427264909413</c:v>
                </c:pt>
                <c:pt idx="358">
                  <c:v>29.708466819811278</c:v>
                </c:pt>
                <c:pt idx="359">
                  <c:v>19.012823431108423</c:v>
                </c:pt>
                <c:pt idx="360">
                  <c:v>15.314616215390645</c:v>
                </c:pt>
                <c:pt idx="361">
                  <c:v>16.991129363430414</c:v>
                </c:pt>
                <c:pt idx="362">
                  <c:v>16.801968740020104</c:v>
                </c:pt>
                <c:pt idx="363">
                  <c:v>19.824141067263792</c:v>
                </c:pt>
                <c:pt idx="364">
                  <c:v>32.364676744940276</c:v>
                </c:pt>
                <c:pt idx="365">
                  <c:v>43.117749571755049</c:v>
                </c:pt>
                <c:pt idx="366">
                  <c:v>64.570794760873369</c:v>
                </c:pt>
                <c:pt idx="367">
                  <c:v>75.500039430495775</c:v>
                </c:pt>
                <c:pt idx="368">
                  <c:v>106.07529110383251</c:v>
                </c:pt>
                <c:pt idx="369">
                  <c:v>103.03616917549657</c:v>
                </c:pt>
                <c:pt idx="370">
                  <c:v>91.978553758178435</c:v>
                </c:pt>
                <c:pt idx="371">
                  <c:v>96.897208519342428</c:v>
                </c:pt>
                <c:pt idx="372">
                  <c:v>96.420342930053991</c:v>
                </c:pt>
                <c:pt idx="373">
                  <c:v>97.594937940375544</c:v>
                </c:pt>
                <c:pt idx="374">
                  <c:v>112.68205596006956</c:v>
                </c:pt>
                <c:pt idx="375">
                  <c:v>120.30290511126583</c:v>
                </c:pt>
                <c:pt idx="376">
                  <c:v>165.05495859525112</c:v>
                </c:pt>
                <c:pt idx="377">
                  <c:v>149.22800470619052</c:v>
                </c:pt>
                <c:pt idx="378">
                  <c:v>154.32791878005492</c:v>
                </c:pt>
                <c:pt idx="379">
                  <c:v>116.9064614506628</c:v>
                </c:pt>
                <c:pt idx="380">
                  <c:v>99.248937376462209</c:v>
                </c:pt>
                <c:pt idx="381">
                  <c:v>99.965895882772983</c:v>
                </c:pt>
                <c:pt idx="382">
                  <c:v>96.456356854986552</c:v>
                </c:pt>
                <c:pt idx="383">
                  <c:v>96.385606232735768</c:v>
                </c:pt>
                <c:pt idx="384">
                  <c:v>102.2328271426331</c:v>
                </c:pt>
                <c:pt idx="385">
                  <c:v>106.32657340433806</c:v>
                </c:pt>
                <c:pt idx="386">
                  <c:v>129.17821741405882</c:v>
                </c:pt>
                <c:pt idx="387">
                  <c:v>162.74561679739918</c:v>
                </c:pt>
                <c:pt idx="388">
                  <c:v>139.96564099226512</c:v>
                </c:pt>
                <c:pt idx="389">
                  <c:v>180.71951849051703</c:v>
                </c:pt>
                <c:pt idx="390">
                  <c:v>196.64392629166167</c:v>
                </c:pt>
                <c:pt idx="391">
                  <c:v>236.81072420834431</c:v>
                </c:pt>
                <c:pt idx="392">
                  <c:v>239.08818263860107</c:v>
                </c:pt>
                <c:pt idx="393">
                  <c:v>212.86756132391071</c:v>
                </c:pt>
                <c:pt idx="394">
                  <c:v>183.58005791073899</c:v>
                </c:pt>
                <c:pt idx="395">
                  <c:v>179.40417726310577</c:v>
                </c:pt>
                <c:pt idx="396">
                  <c:v>193.32486118795276</c:v>
                </c:pt>
                <c:pt idx="397">
                  <c:v>166.31098939285098</c:v>
                </c:pt>
                <c:pt idx="398">
                  <c:v>166.9090752022594</c:v>
                </c:pt>
                <c:pt idx="399">
                  <c:v>216.41008346886107</c:v>
                </c:pt>
                <c:pt idx="400">
                  <c:v>228.98439997844869</c:v>
                </c:pt>
                <c:pt idx="401">
                  <c:v>207.75068344424545</c:v>
                </c:pt>
                <c:pt idx="402">
                  <c:v>192.76707600921208</c:v>
                </c:pt>
                <c:pt idx="403">
                  <c:v>138.78069859430263</c:v>
                </c:pt>
                <c:pt idx="404">
                  <c:v>134.76359024124741</c:v>
                </c:pt>
                <c:pt idx="405">
                  <c:v>130.65808066900212</c:v>
                </c:pt>
                <c:pt idx="406">
                  <c:v>137.34883811756853</c:v>
                </c:pt>
                <c:pt idx="407">
                  <c:v>118.92311331269678</c:v>
                </c:pt>
                <c:pt idx="408">
                  <c:v>66.071408810905581</c:v>
                </c:pt>
                <c:pt idx="409">
                  <c:v>59.0589708766501</c:v>
                </c:pt>
                <c:pt idx="410">
                  <c:v>51.785403906079253</c:v>
                </c:pt>
                <c:pt idx="411">
                  <c:v>41.194023967200266</c:v>
                </c:pt>
                <c:pt idx="412">
                  <c:v>33.29434231054956</c:v>
                </c:pt>
                <c:pt idx="413">
                  <c:v>52.525615700451944</c:v>
                </c:pt>
                <c:pt idx="414">
                  <c:v>65.080007320843961</c:v>
                </c:pt>
                <c:pt idx="415">
                  <c:v>89.560779809050658</c:v>
                </c:pt>
                <c:pt idx="416">
                  <c:v>94.488158513426455</c:v>
                </c:pt>
                <c:pt idx="417">
                  <c:v>81.360406326209286</c:v>
                </c:pt>
                <c:pt idx="418">
                  <c:v>85.180504200248208</c:v>
                </c:pt>
                <c:pt idx="419">
                  <c:v>86.22145040164007</c:v>
                </c:pt>
                <c:pt idx="420">
                  <c:v>107.10764814791783</c:v>
                </c:pt>
                <c:pt idx="421">
                  <c:v>127.63065242282451</c:v>
                </c:pt>
                <c:pt idx="422">
                  <c:v>168.64746069472369</c:v>
                </c:pt>
                <c:pt idx="423">
                  <c:v>126.50166815015092</c:v>
                </c:pt>
                <c:pt idx="424">
                  <c:v>188.56064458127676</c:v>
                </c:pt>
                <c:pt idx="425">
                  <c:v>217.99338619198252</c:v>
                </c:pt>
                <c:pt idx="426">
                  <c:v>232.36533237010468</c:v>
                </c:pt>
                <c:pt idx="427">
                  <c:v>143.70175845058631</c:v>
                </c:pt>
                <c:pt idx="428">
                  <c:v>164.50759199124326</c:v>
                </c:pt>
                <c:pt idx="429">
                  <c:v>155.72226882868054</c:v>
                </c:pt>
                <c:pt idx="430">
                  <c:v>136.77626787451061</c:v>
                </c:pt>
                <c:pt idx="431">
                  <c:v>126.18725916025426</c:v>
                </c:pt>
                <c:pt idx="432">
                  <c:v>107.2560638391242</c:v>
                </c:pt>
                <c:pt idx="433">
                  <c:v>52.911358340117978</c:v>
                </c:pt>
                <c:pt idx="434">
                  <c:v>45.845412039850906</c:v>
                </c:pt>
                <c:pt idx="435">
                  <c:v>44.8933565024548</c:v>
                </c:pt>
                <c:pt idx="436">
                  <c:v>51.66612943498955</c:v>
                </c:pt>
                <c:pt idx="437">
                  <c:v>90.628061200644296</c:v>
                </c:pt>
                <c:pt idx="438">
                  <c:v>132.18353491824288</c:v>
                </c:pt>
                <c:pt idx="439">
                  <c:v>164.74171996911633</c:v>
                </c:pt>
                <c:pt idx="440">
                  <c:v>193.56542552467428</c:v>
                </c:pt>
                <c:pt idx="441">
                  <c:v>123.74974775514987</c:v>
                </c:pt>
                <c:pt idx="442">
                  <c:v>87.734947649614327</c:v>
                </c:pt>
                <c:pt idx="443">
                  <c:v>80.709321627373583</c:v>
                </c:pt>
                <c:pt idx="444">
                  <c:v>89.53459197013828</c:v>
                </c:pt>
                <c:pt idx="445">
                  <c:v>76.840062424190052</c:v>
                </c:pt>
                <c:pt idx="446">
                  <c:v>77.163227421022214</c:v>
                </c:pt>
                <c:pt idx="447">
                  <c:v>83.930172923587889</c:v>
                </c:pt>
                <c:pt idx="448">
                  <c:v>82.901776913910737</c:v>
                </c:pt>
                <c:pt idx="449">
                  <c:v>69.354827417822747</c:v>
                </c:pt>
                <c:pt idx="450">
                  <c:v>52.737459208979352</c:v>
                </c:pt>
                <c:pt idx="451">
                  <c:v>51.748247669179264</c:v>
                </c:pt>
                <c:pt idx="452">
                  <c:v>32.22681085560491</c:v>
                </c:pt>
                <c:pt idx="453">
                  <c:v>28.171530506105476</c:v>
                </c:pt>
                <c:pt idx="454">
                  <c:v>24.333992547782774</c:v>
                </c:pt>
                <c:pt idx="455">
                  <c:v>31.379730524695468</c:v>
                </c:pt>
                <c:pt idx="456">
                  <c:v>31.704672531336154</c:v>
                </c:pt>
                <c:pt idx="457">
                  <c:v>20.909396238344719</c:v>
                </c:pt>
                <c:pt idx="458">
                  <c:v>23.098120606675547</c:v>
                </c:pt>
                <c:pt idx="459">
                  <c:v>27.165053390876235</c:v>
                </c:pt>
                <c:pt idx="460">
                  <c:v>26.776980370347268</c:v>
                </c:pt>
                <c:pt idx="461">
                  <c:v>41.472788544086782</c:v>
                </c:pt>
                <c:pt idx="462">
                  <c:v>61.875502576092138</c:v>
                </c:pt>
                <c:pt idx="463">
                  <c:v>94.278593282402213</c:v>
                </c:pt>
                <c:pt idx="464">
                  <c:v>94.317246354323473</c:v>
                </c:pt>
                <c:pt idx="465">
                  <c:v>95.822057561694564</c:v>
                </c:pt>
                <c:pt idx="466">
                  <c:v>93.022996232431424</c:v>
                </c:pt>
                <c:pt idx="467">
                  <c:v>96.28275331884592</c:v>
                </c:pt>
                <c:pt idx="468">
                  <c:v>111.89267518128398</c:v>
                </c:pt>
                <c:pt idx="469">
                  <c:v>121.65419589030382</c:v>
                </c:pt>
                <c:pt idx="470">
                  <c:v>98.523306164224906</c:v>
                </c:pt>
                <c:pt idx="471">
                  <c:v>83.526267214920011</c:v>
                </c:pt>
                <c:pt idx="472">
                  <c:v>96.811317688657013</c:v>
                </c:pt>
                <c:pt idx="473">
                  <c:v>83.986635259022492</c:v>
                </c:pt>
                <c:pt idx="474">
                  <c:v>77.278744449276232</c:v>
                </c:pt>
                <c:pt idx="475">
                  <c:v>55.489804036381919</c:v>
                </c:pt>
                <c:pt idx="476">
                  <c:v>46.783804002401176</c:v>
                </c:pt>
                <c:pt idx="477">
                  <c:v>42.506712337346038</c:v>
                </c:pt>
                <c:pt idx="478">
                  <c:v>39.490375277713497</c:v>
                </c:pt>
                <c:pt idx="479">
                  <c:v>25.216886331619683</c:v>
                </c:pt>
                <c:pt idx="480">
                  <c:v>24.628970929743438</c:v>
                </c:pt>
                <c:pt idx="481">
                  <c:v>32.814347585512671</c:v>
                </c:pt>
                <c:pt idx="482">
                  <c:v>18.774902915242997</c:v>
                </c:pt>
                <c:pt idx="483">
                  <c:v>9.5236095241543932</c:v>
                </c:pt>
                <c:pt idx="484">
                  <c:v>7.8826161425192884</c:v>
                </c:pt>
                <c:pt idx="485">
                  <c:v>9.1200652793532306</c:v>
                </c:pt>
                <c:pt idx="486">
                  <c:v>15.142788754974587</c:v>
                </c:pt>
                <c:pt idx="487">
                  <c:v>18.305851963672172</c:v>
                </c:pt>
                <c:pt idx="488">
                  <c:v>25.569684402386237</c:v>
                </c:pt>
                <c:pt idx="489">
                  <c:v>37.758898768274136</c:v>
                </c:pt>
                <c:pt idx="490">
                  <c:v>39.155416818145014</c:v>
                </c:pt>
                <c:pt idx="491">
                  <c:v>35.819955393663847</c:v>
                </c:pt>
                <c:pt idx="492">
                  <c:v>43.217219235156456</c:v>
                </c:pt>
                <c:pt idx="493">
                  <c:v>29.980615686435808</c:v>
                </c:pt>
                <c:pt idx="494">
                  <c:v>31.803495199758103</c:v>
                </c:pt>
                <c:pt idx="495">
                  <c:v>31.874502471602515</c:v>
                </c:pt>
                <c:pt idx="496">
                  <c:v>23.545721173891387</c:v>
                </c:pt>
                <c:pt idx="497">
                  <c:v>30.397914853790006</c:v>
                </c:pt>
                <c:pt idx="498">
                  <c:v>34.717543997637655</c:v>
                </c:pt>
                <c:pt idx="499">
                  <c:v>26.518319137298093</c:v>
                </c:pt>
                <c:pt idx="500">
                  <c:v>15.469163376702278</c:v>
                </c:pt>
                <c:pt idx="501">
                  <c:v>13.917020848431619</c:v>
                </c:pt>
                <c:pt idx="502">
                  <c:v>14.563373124652545</c:v>
                </c:pt>
                <c:pt idx="503">
                  <c:v>7.0786086854199182</c:v>
                </c:pt>
                <c:pt idx="504">
                  <c:v>7.9168792162824984</c:v>
                </c:pt>
                <c:pt idx="505">
                  <c:v>9.767793742351742</c:v>
                </c:pt>
                <c:pt idx="506">
                  <c:v>12.099785001485804</c:v>
                </c:pt>
                <c:pt idx="507">
                  <c:v>14.011112311888464</c:v>
                </c:pt>
                <c:pt idx="508">
                  <c:v>10.178286999080287</c:v>
                </c:pt>
                <c:pt idx="509">
                  <c:v>7.9312556396565626</c:v>
                </c:pt>
                <c:pt idx="510">
                  <c:v>7.6748881542385403</c:v>
                </c:pt>
                <c:pt idx="511">
                  <c:v>7.794015832917748</c:v>
                </c:pt>
                <c:pt idx="512">
                  <c:v>8.6456433294914756</c:v>
                </c:pt>
                <c:pt idx="513">
                  <c:v>11.314868249094499</c:v>
                </c:pt>
                <c:pt idx="514">
                  <c:v>11.106207099185566</c:v>
                </c:pt>
                <c:pt idx="515">
                  <c:v>18.134979202288221</c:v>
                </c:pt>
                <c:pt idx="516">
                  <c:v>20.579106294872211</c:v>
                </c:pt>
                <c:pt idx="517">
                  <c:v>27.548406392435613</c:v>
                </c:pt>
                <c:pt idx="518">
                  <c:v>38.101054477522723</c:v>
                </c:pt>
                <c:pt idx="519">
                  <c:v>41.93606703088485</c:v>
                </c:pt>
                <c:pt idx="520">
                  <c:v>48.257056566305195</c:v>
                </c:pt>
                <c:pt idx="521">
                  <c:v>54.122805873338706</c:v>
                </c:pt>
                <c:pt idx="522">
                  <c:v>53.869578083738681</c:v>
                </c:pt>
                <c:pt idx="523">
                  <c:v>51.120059015581575</c:v>
                </c:pt>
                <c:pt idx="524">
                  <c:v>46.229645441302942</c:v>
                </c:pt>
                <c:pt idx="525">
                  <c:v>33.649800836922708</c:v>
                </c:pt>
                <c:pt idx="526">
                  <c:v>25.679206045609373</c:v>
                </c:pt>
                <c:pt idx="527">
                  <c:v>25.184767090909723</c:v>
                </c:pt>
                <c:pt idx="528">
                  <c:v>24.349386277538592</c:v>
                </c:pt>
                <c:pt idx="529">
                  <c:v>27.931000685989314</c:v>
                </c:pt>
                <c:pt idx="530">
                  <c:v>21.900171368349067</c:v>
                </c:pt>
                <c:pt idx="531">
                  <c:v>26.271861942690947</c:v>
                </c:pt>
                <c:pt idx="532">
                  <c:v>40.834987414756988</c:v>
                </c:pt>
                <c:pt idx="533">
                  <c:v>84.112653349008625</c:v>
                </c:pt>
                <c:pt idx="534">
                  <c:v>121.91570775829338</c:v>
                </c:pt>
                <c:pt idx="535">
                  <c:v>162.77204499792487</c:v>
                </c:pt>
                <c:pt idx="536">
                  <c:v>143.66052674913936</c:v>
                </c:pt>
                <c:pt idx="537">
                  <c:v>156.60104357347336</c:v>
                </c:pt>
                <c:pt idx="538">
                  <c:v>134.33623192447254</c:v>
                </c:pt>
                <c:pt idx="539">
                  <c:v>73.054649330835886</c:v>
                </c:pt>
                <c:pt idx="540">
                  <c:v>80.61215216375173</c:v>
                </c:pt>
                <c:pt idx="541">
                  <c:v>83.018131427236028</c:v>
                </c:pt>
                <c:pt idx="542">
                  <c:v>89.913881979595473</c:v>
                </c:pt>
                <c:pt idx="543">
                  <c:v>115.55805625451273</c:v>
                </c:pt>
                <c:pt idx="544">
                  <c:v>155.01232760613024</c:v>
                </c:pt>
                <c:pt idx="545">
                  <c:v>129.69242061812011</c:v>
                </c:pt>
                <c:pt idx="546">
                  <c:v>127.78955138034745</c:v>
                </c:pt>
                <c:pt idx="547">
                  <c:v>109.17927381309917</c:v>
                </c:pt>
                <c:pt idx="548">
                  <c:v>105.18550158577533</c:v>
                </c:pt>
                <c:pt idx="549">
                  <c:v>88.524122441045236</c:v>
                </c:pt>
                <c:pt idx="550">
                  <c:v>69.739458129160823</c:v>
                </c:pt>
                <c:pt idx="551">
                  <c:v>57.502391970477269</c:v>
                </c:pt>
                <c:pt idx="552">
                  <c:v>58.442976127057129</c:v>
                </c:pt>
                <c:pt idx="553">
                  <c:v>55.27357228344264</c:v>
                </c:pt>
                <c:pt idx="554">
                  <c:v>55.918828688382327</c:v>
                </c:pt>
                <c:pt idx="555">
                  <c:v>62.189377544254889</c:v>
                </c:pt>
                <c:pt idx="556">
                  <c:v>93.846177769757347</c:v>
                </c:pt>
                <c:pt idx="557">
                  <c:v>161.72485809211807</c:v>
                </c:pt>
                <c:pt idx="558">
                  <c:v>101.57988813281369</c:v>
                </c:pt>
                <c:pt idx="559">
                  <c:v>94.230581174098035</c:v>
                </c:pt>
                <c:pt idx="560">
                  <c:v>103.75484813362225</c:v>
                </c:pt>
                <c:pt idx="561">
                  <c:v>103.94265604592641</c:v>
                </c:pt>
                <c:pt idx="562">
                  <c:v>83.022337148092291</c:v>
                </c:pt>
                <c:pt idx="563">
                  <c:v>72.652864743979919</c:v>
                </c:pt>
                <c:pt idx="564">
                  <c:v>147.15665115649315</c:v>
                </c:pt>
                <c:pt idx="565">
                  <c:v>148.22465467413534</c:v>
                </c:pt>
                <c:pt idx="566">
                  <c:v>162.59882408434481</c:v>
                </c:pt>
                <c:pt idx="567">
                  <c:v>150.36894335290495</c:v>
                </c:pt>
                <c:pt idx="568">
                  <c:v>146.35612851009864</c:v>
                </c:pt>
                <c:pt idx="569">
                  <c:v>160.40635271181617</c:v>
                </c:pt>
                <c:pt idx="570">
                  <c:v>121.75970301331787</c:v>
                </c:pt>
                <c:pt idx="571">
                  <c:v>75.28663746326103</c:v>
                </c:pt>
                <c:pt idx="572">
                  <c:v>68.535501886318215</c:v>
                </c:pt>
                <c:pt idx="573">
                  <c:v>112.91357157031901</c:v>
                </c:pt>
                <c:pt idx="574">
                  <c:v>104.4020340503767</c:v>
                </c:pt>
                <c:pt idx="575">
                  <c:v>133.34345270825827</c:v>
                </c:pt>
                <c:pt idx="576">
                  <c:v>89.394526540510569</c:v>
                </c:pt>
                <c:pt idx="577">
                  <c:v>51.176081186798378</c:v>
                </c:pt>
                <c:pt idx="578">
                  <c:v>29.424435297134281</c:v>
                </c:pt>
                <c:pt idx="579">
                  <c:v>30.073404935724088</c:v>
                </c:pt>
                <c:pt idx="580">
                  <c:v>28.515589378298383</c:v>
                </c:pt>
                <c:pt idx="581">
                  <c:v>44.32031687310959</c:v>
                </c:pt>
                <c:pt idx="582">
                  <c:v>73.24442724849682</c:v>
                </c:pt>
                <c:pt idx="583">
                  <c:v>102.91770140570367</c:v>
                </c:pt>
                <c:pt idx="584">
                  <c:v>108.0641407128868</c:v>
                </c:pt>
                <c:pt idx="585">
                  <c:v>105.57478831311983</c:v>
                </c:pt>
                <c:pt idx="586">
                  <c:v>103.61348515967846</c:v>
                </c:pt>
                <c:pt idx="587">
                  <c:v>89.32998902590974</c:v>
                </c:pt>
                <c:pt idx="588">
                  <c:v>74.635071445237315</c:v>
                </c:pt>
                <c:pt idx="589">
                  <c:v>70.254072469049262</c:v>
                </c:pt>
                <c:pt idx="590">
                  <c:v>74.0051505582055</c:v>
                </c:pt>
                <c:pt idx="591">
                  <c:v>53.575058466658618</c:v>
                </c:pt>
                <c:pt idx="592">
                  <c:v>57.653096518081249</c:v>
                </c:pt>
                <c:pt idx="593">
                  <c:v>42.548166503683973</c:v>
                </c:pt>
                <c:pt idx="594">
                  <c:v>42.163010707129466</c:v>
                </c:pt>
                <c:pt idx="595">
                  <c:v>27.991409619227504</c:v>
                </c:pt>
                <c:pt idx="596">
                  <c:v>16.43923397304005</c:v>
                </c:pt>
                <c:pt idx="597">
                  <c:v>16.060621552162946</c:v>
                </c:pt>
                <c:pt idx="598">
                  <c:v>10.775073751989845</c:v>
                </c:pt>
                <c:pt idx="599">
                  <c:v>10.138522691804125</c:v>
                </c:pt>
                <c:pt idx="600">
                  <c:v>9.1254274266036113</c:v>
                </c:pt>
                <c:pt idx="601">
                  <c:v>8.1954852795714555</c:v>
                </c:pt>
                <c:pt idx="602">
                  <c:v>15.594134934279714</c:v>
                </c:pt>
                <c:pt idx="603">
                  <c:v>26.299831293872877</c:v>
                </c:pt>
                <c:pt idx="604">
                  <c:v>34.984353593497111</c:v>
                </c:pt>
                <c:pt idx="605">
                  <c:v>40.133307256849413</c:v>
                </c:pt>
                <c:pt idx="606">
                  <c:v>67.552532463223926</c:v>
                </c:pt>
                <c:pt idx="607">
                  <c:v>116.3417584725688</c:v>
                </c:pt>
                <c:pt idx="608">
                  <c:v>122.91572732534044</c:v>
                </c:pt>
                <c:pt idx="609">
                  <c:v>99.868418404792976</c:v>
                </c:pt>
                <c:pt idx="610">
                  <c:v>59.559202124554851</c:v>
                </c:pt>
                <c:pt idx="611">
                  <c:v>72.896679182461554</c:v>
                </c:pt>
                <c:pt idx="612">
                  <c:v>57.668759397067753</c:v>
                </c:pt>
                <c:pt idx="613">
                  <c:v>66.484094320005767</c:v>
                </c:pt>
                <c:pt idx="614">
                  <c:v>77.842784426733573</c:v>
                </c:pt>
                <c:pt idx="615">
                  <c:v>68.201401168880679</c:v>
                </c:pt>
                <c:pt idx="616">
                  <c:v>98.717171881335759</c:v>
                </c:pt>
                <c:pt idx="617">
                  <c:v>114.10488234683487</c:v>
                </c:pt>
                <c:pt idx="618">
                  <c:v>88.619394112973126</c:v>
                </c:pt>
                <c:pt idx="619">
                  <c:v>71.586335359332551</c:v>
                </c:pt>
                <c:pt idx="620">
                  <c:v>67.241442338242408</c:v>
                </c:pt>
                <c:pt idx="621">
                  <c:v>70.176939655418934</c:v>
                </c:pt>
                <c:pt idx="622">
                  <c:v>49.666283645418787</c:v>
                </c:pt>
                <c:pt idx="623">
                  <c:v>36.048142217517061</c:v>
                </c:pt>
                <c:pt idx="624">
                  <c:v>29.873490507767883</c:v>
                </c:pt>
                <c:pt idx="625">
                  <c:v>23.834090956056812</c:v>
                </c:pt>
                <c:pt idx="626">
                  <c:v>24.90787457011016</c:v>
                </c:pt>
                <c:pt idx="627">
                  <c:v>28.853583823544653</c:v>
                </c:pt>
                <c:pt idx="628">
                  <c:v>43.193352277358116</c:v>
                </c:pt>
                <c:pt idx="629">
                  <c:v>71.863640515084541</c:v>
                </c:pt>
                <c:pt idx="630">
                  <c:v>128.81702529957514</c:v>
                </c:pt>
                <c:pt idx="631">
                  <c:v>198.6331891866391</c:v>
                </c:pt>
                <c:pt idx="632">
                  <c:v>176.70335293836277</c:v>
                </c:pt>
                <c:pt idx="633">
                  <c:v>173.41575596454834</c:v>
                </c:pt>
                <c:pt idx="634">
                  <c:v>158.97234361294954</c:v>
                </c:pt>
                <c:pt idx="635">
                  <c:v>107.06990275669608</c:v>
                </c:pt>
                <c:pt idx="636">
                  <c:v>104.68487268703913</c:v>
                </c:pt>
                <c:pt idx="637">
                  <c:v>75.401895306672728</c:v>
                </c:pt>
                <c:pt idx="638">
                  <c:v>87.686424486795929</c:v>
                </c:pt>
                <c:pt idx="639">
                  <c:v>79.172772397082085</c:v>
                </c:pt>
                <c:pt idx="640">
                  <c:v>84.532597046416868</c:v>
                </c:pt>
                <c:pt idx="641">
                  <c:v>139.3239450823832</c:v>
                </c:pt>
                <c:pt idx="642">
                  <c:v>127.2281703524763</c:v>
                </c:pt>
                <c:pt idx="643">
                  <c:v>73.887520303218793</c:v>
                </c:pt>
                <c:pt idx="644">
                  <c:v>69.53926520870651</c:v>
                </c:pt>
                <c:pt idx="645">
                  <c:v>67.251112936840556</c:v>
                </c:pt>
                <c:pt idx="646">
                  <c:v>61.264268794435282</c:v>
                </c:pt>
                <c:pt idx="647">
                  <c:v>42.725392944028407</c:v>
                </c:pt>
                <c:pt idx="648">
                  <c:v>46.99342655726403</c:v>
                </c:pt>
                <c:pt idx="649">
                  <c:v>55.257474868314581</c:v>
                </c:pt>
                <c:pt idx="650">
                  <c:v>67.193823481367929</c:v>
                </c:pt>
                <c:pt idx="651">
                  <c:v>50.221657771380606</c:v>
                </c:pt>
                <c:pt idx="652">
                  <c:v>40.077249336510114</c:v>
                </c:pt>
                <c:pt idx="653">
                  <c:v>31.552952248327774</c:v>
                </c:pt>
                <c:pt idx="654">
                  <c:v>35.642727234680436</c:v>
                </c:pt>
                <c:pt idx="655">
                  <c:v>63.850844323851241</c:v>
                </c:pt>
                <c:pt idx="656">
                  <c:v>99.43152776037283</c:v>
                </c:pt>
                <c:pt idx="657">
                  <c:v>82.280472765687961</c:v>
                </c:pt>
                <c:pt idx="658">
                  <c:v>115.06884259671146</c:v>
                </c:pt>
                <c:pt idx="659">
                  <c:v>95.532865543772118</c:v>
                </c:pt>
                <c:pt idx="660">
                  <c:v>104.43062117622111</c:v>
                </c:pt>
                <c:pt idx="661">
                  <c:v>104.81553143071052</c:v>
                </c:pt>
                <c:pt idx="662">
                  <c:v>78.681759645004419</c:v>
                </c:pt>
                <c:pt idx="663">
                  <c:v>104.5622908000181</c:v>
                </c:pt>
                <c:pt idx="664">
                  <c:v>142.15528603146433</c:v>
                </c:pt>
                <c:pt idx="665">
                  <c:v>191.07928527860886</c:v>
                </c:pt>
                <c:pt idx="666">
                  <c:v>207.28704395923992</c:v>
                </c:pt>
                <c:pt idx="667">
                  <c:v>183.22473266871805</c:v>
                </c:pt>
                <c:pt idx="668">
                  <c:v>209.60212208877459</c:v>
                </c:pt>
                <c:pt idx="669">
                  <c:v>157.53292999901768</c:v>
                </c:pt>
                <c:pt idx="670">
                  <c:v>184.92828707726142</c:v>
                </c:pt>
                <c:pt idx="671">
                  <c:v>115.11427906921573</c:v>
                </c:pt>
                <c:pt idx="672">
                  <c:v>130.0458281608725</c:v>
                </c:pt>
                <c:pt idx="673">
                  <c:v>113.48704762986598</c:v>
                </c:pt>
                <c:pt idx="674">
                  <c:v>52.379405723378106</c:v>
                </c:pt>
                <c:pt idx="675">
                  <c:v>69.600574667402881</c:v>
                </c:pt>
                <c:pt idx="676">
                  <c:v>59.063964367199993</c:v>
                </c:pt>
                <c:pt idx="677">
                  <c:v>72.556003386808101</c:v>
                </c:pt>
                <c:pt idx="678">
                  <c:v>73.007438326392119</c:v>
                </c:pt>
                <c:pt idx="679">
                  <c:v>90.071830712902539</c:v>
                </c:pt>
                <c:pt idx="680">
                  <c:v>127.71772624631292</c:v>
                </c:pt>
                <c:pt idx="681">
                  <c:v>135.61036745129459</c:v>
                </c:pt>
                <c:pt idx="682">
                  <c:v>102.27674580911089</c:v>
                </c:pt>
                <c:pt idx="683">
                  <c:v>97.553260195971063</c:v>
                </c:pt>
                <c:pt idx="684">
                  <c:v>99.220799920409277</c:v>
                </c:pt>
                <c:pt idx="685">
                  <c:v>87.490653869729343</c:v>
                </c:pt>
                <c:pt idx="686">
                  <c:v>62.851974376084556</c:v>
                </c:pt>
                <c:pt idx="687">
                  <c:v>74.342512358299942</c:v>
                </c:pt>
                <c:pt idx="688">
                  <c:v>153.45425504194066</c:v>
                </c:pt>
                <c:pt idx="689">
                  <c:v>122.77636278284794</c:v>
                </c:pt>
                <c:pt idx="690">
                  <c:v>47.59952841002665</c:v>
                </c:pt>
                <c:pt idx="691">
                  <c:v>43.257800295742271</c:v>
                </c:pt>
                <c:pt idx="692">
                  <c:v>29.234130411221578</c:v>
                </c:pt>
                <c:pt idx="693">
                  <c:v>32.936344198647028</c:v>
                </c:pt>
                <c:pt idx="694">
                  <c:v>27.559201103435772</c:v>
                </c:pt>
                <c:pt idx="695">
                  <c:v>23.733245467515452</c:v>
                </c:pt>
                <c:pt idx="696">
                  <c:v>17.663459194299243</c:v>
                </c:pt>
                <c:pt idx="697">
                  <c:v>15.144128132761503</c:v>
                </c:pt>
                <c:pt idx="698">
                  <c:v>16.683362351599186</c:v>
                </c:pt>
                <c:pt idx="699">
                  <c:v>14.290735964277353</c:v>
                </c:pt>
                <c:pt idx="700">
                  <c:v>15.196092033455786</c:v>
                </c:pt>
                <c:pt idx="701">
                  <c:v>28.233879911420395</c:v>
                </c:pt>
                <c:pt idx="702">
                  <c:v>55.996882420887054</c:v>
                </c:pt>
                <c:pt idx="703">
                  <c:v>135.70002864748494</c:v>
                </c:pt>
                <c:pt idx="704">
                  <c:v>212.69235375942827</c:v>
                </c:pt>
                <c:pt idx="705">
                  <c:v>156.80466562068568</c:v>
                </c:pt>
                <c:pt idx="706">
                  <c:v>115.44442342436</c:v>
                </c:pt>
                <c:pt idx="707">
                  <c:v>82.277088385174338</c:v>
                </c:pt>
                <c:pt idx="708">
                  <c:v>78.640829301120974</c:v>
                </c:pt>
                <c:pt idx="709">
                  <c:v>91.676403721155324</c:v>
                </c:pt>
                <c:pt idx="710">
                  <c:v>112.17861266129967</c:v>
                </c:pt>
                <c:pt idx="711">
                  <c:v>167.59364147556406</c:v>
                </c:pt>
                <c:pt idx="712">
                  <c:v>265.18609805107803</c:v>
                </c:pt>
                <c:pt idx="713">
                  <c:v>305.41263121354609</c:v>
                </c:pt>
                <c:pt idx="714">
                  <c:v>280.09357382537178</c:v>
                </c:pt>
                <c:pt idx="715">
                  <c:v>193.08983243978281</c:v>
                </c:pt>
                <c:pt idx="716">
                  <c:v>150.22955950541413</c:v>
                </c:pt>
                <c:pt idx="717">
                  <c:v>83.081174734608595</c:v>
                </c:pt>
                <c:pt idx="718">
                  <c:v>44.888348103765708</c:v>
                </c:pt>
                <c:pt idx="719">
                  <c:v>33.713111921994816</c:v>
                </c:pt>
                <c:pt idx="720">
                  <c:v>20.016473568142498</c:v>
                </c:pt>
                <c:pt idx="721">
                  <c:v>20.49848223597089</c:v>
                </c:pt>
                <c:pt idx="722">
                  <c:v>34.077071629555604</c:v>
                </c:pt>
                <c:pt idx="723">
                  <c:v>19.845016257389762</c:v>
                </c:pt>
                <c:pt idx="724">
                  <c:v>25.273129003115184</c:v>
                </c:pt>
                <c:pt idx="725">
                  <c:v>27.288602714172352</c:v>
                </c:pt>
                <c:pt idx="726">
                  <c:v>59.229375314724841</c:v>
                </c:pt>
                <c:pt idx="727">
                  <c:v>120.04214647940695</c:v>
                </c:pt>
                <c:pt idx="728">
                  <c:v>202.89897983150425</c:v>
                </c:pt>
                <c:pt idx="729">
                  <c:v>132.90292684723346</c:v>
                </c:pt>
                <c:pt idx="730">
                  <c:v>95.238418137244921</c:v>
                </c:pt>
                <c:pt idx="731">
                  <c:v>92.036665982566902</c:v>
                </c:pt>
                <c:pt idx="732">
                  <c:v>84.285139519486222</c:v>
                </c:pt>
                <c:pt idx="733">
                  <c:v>82.883617463318032</c:v>
                </c:pt>
                <c:pt idx="734">
                  <c:v>99.965469535453636</c:v>
                </c:pt>
                <c:pt idx="735">
                  <c:v>80.817179732875459</c:v>
                </c:pt>
                <c:pt idx="736">
                  <c:v>127.27835440306526</c:v>
                </c:pt>
                <c:pt idx="737">
                  <c:v>142.62211871103833</c:v>
                </c:pt>
                <c:pt idx="738">
                  <c:v>122.25628946199214</c:v>
                </c:pt>
                <c:pt idx="739">
                  <c:v>61.408800587674619</c:v>
                </c:pt>
                <c:pt idx="740">
                  <c:v>43.431902116366714</c:v>
                </c:pt>
                <c:pt idx="741">
                  <c:v>38.619175751138698</c:v>
                </c:pt>
                <c:pt idx="742">
                  <c:v>36.321095434653593</c:v>
                </c:pt>
                <c:pt idx="743">
                  <c:v>28.434962044253133</c:v>
                </c:pt>
                <c:pt idx="744">
                  <c:v>22.798252603049058</c:v>
                </c:pt>
                <c:pt idx="745">
                  <c:v>18.033278742265566</c:v>
                </c:pt>
                <c:pt idx="746">
                  <c:v>17.993775056657469</c:v>
                </c:pt>
                <c:pt idx="747">
                  <c:v>21.796504877249106</c:v>
                </c:pt>
                <c:pt idx="748">
                  <c:v>24.338213341684533</c:v>
                </c:pt>
                <c:pt idx="749">
                  <c:v>38.134957243731755</c:v>
                </c:pt>
                <c:pt idx="750">
                  <c:v>69.526351003856448</c:v>
                </c:pt>
                <c:pt idx="751">
                  <c:v>113.4482112147269</c:v>
                </c:pt>
                <c:pt idx="752">
                  <c:v>222.4931418838589</c:v>
                </c:pt>
                <c:pt idx="753">
                  <c:v>94.31912085192964</c:v>
                </c:pt>
                <c:pt idx="754">
                  <c:v>67.067148286104839</c:v>
                </c:pt>
                <c:pt idx="755">
                  <c:v>58.674596454682842</c:v>
                </c:pt>
                <c:pt idx="756">
                  <c:v>50.809488325015273</c:v>
                </c:pt>
                <c:pt idx="757">
                  <c:v>59.871158256694123</c:v>
                </c:pt>
                <c:pt idx="758">
                  <c:v>66.387889578541532</c:v>
                </c:pt>
                <c:pt idx="759">
                  <c:v>71.703374400298316</c:v>
                </c:pt>
                <c:pt idx="760">
                  <c:v>119.80382249129262</c:v>
                </c:pt>
                <c:pt idx="761">
                  <c:v>149.47350882854238</c:v>
                </c:pt>
                <c:pt idx="762">
                  <c:v>108.58633956558602</c:v>
                </c:pt>
                <c:pt idx="763">
                  <c:v>69.871463969939427</c:v>
                </c:pt>
                <c:pt idx="764">
                  <c:v>63.052250658037437</c:v>
                </c:pt>
                <c:pt idx="765">
                  <c:v>46.144610508720341</c:v>
                </c:pt>
                <c:pt idx="766">
                  <c:v>53.355971995845181</c:v>
                </c:pt>
                <c:pt idx="767">
                  <c:v>36.030299612593218</c:v>
                </c:pt>
                <c:pt idx="768">
                  <c:v>24.116174830048191</c:v>
                </c:pt>
                <c:pt idx="769">
                  <c:v>22.945777213766487</c:v>
                </c:pt>
                <c:pt idx="770">
                  <c:v>21.564820210067339</c:v>
                </c:pt>
                <c:pt idx="771">
                  <c:v>20.269824216004508</c:v>
                </c:pt>
                <c:pt idx="772">
                  <c:v>19.302279958258797</c:v>
                </c:pt>
                <c:pt idx="773">
                  <c:v>34.317799916362247</c:v>
                </c:pt>
                <c:pt idx="774">
                  <c:v>70.914357467199153</c:v>
                </c:pt>
                <c:pt idx="775">
                  <c:v>150.84197683954304</c:v>
                </c:pt>
                <c:pt idx="776">
                  <c:v>240.56304551199088</c:v>
                </c:pt>
                <c:pt idx="777">
                  <c:v>140.46219329835395</c:v>
                </c:pt>
                <c:pt idx="778">
                  <c:v>76.627386732194637</c:v>
                </c:pt>
                <c:pt idx="779">
                  <c:v>72.299875514288289</c:v>
                </c:pt>
                <c:pt idx="780">
                  <c:v>65.985264578635579</c:v>
                </c:pt>
                <c:pt idx="781">
                  <c:v>75.075616387846708</c:v>
                </c:pt>
                <c:pt idx="782">
                  <c:v>95.264026507405802</c:v>
                </c:pt>
                <c:pt idx="783">
                  <c:v>106.33469327191654</c:v>
                </c:pt>
                <c:pt idx="784">
                  <c:v>155.68330749705251</c:v>
                </c:pt>
                <c:pt idx="785">
                  <c:v>191.20157624806166</c:v>
                </c:pt>
                <c:pt idx="786">
                  <c:v>165.18540468787799</c:v>
                </c:pt>
                <c:pt idx="787">
                  <c:v>136.88249786488331</c:v>
                </c:pt>
                <c:pt idx="788">
                  <c:v>142.73336039576404</c:v>
                </c:pt>
                <c:pt idx="789">
                  <c:v>220.98559462082014</c:v>
                </c:pt>
                <c:pt idx="790">
                  <c:v>188.2329090489404</c:v>
                </c:pt>
                <c:pt idx="791">
                  <c:v>193.71622405185076</c:v>
                </c:pt>
                <c:pt idx="792">
                  <c:v>136.13987619637416</c:v>
                </c:pt>
                <c:pt idx="793">
                  <c:v>167.72956698186204</c:v>
                </c:pt>
                <c:pt idx="794">
                  <c:v>103.91796382749556</c:v>
                </c:pt>
                <c:pt idx="795">
                  <c:v>102.6148623043768</c:v>
                </c:pt>
                <c:pt idx="796">
                  <c:v>138.52611073913855</c:v>
                </c:pt>
                <c:pt idx="797">
                  <c:v>181.32870999340435</c:v>
                </c:pt>
                <c:pt idx="798">
                  <c:v>234.42200790991308</c:v>
                </c:pt>
                <c:pt idx="799">
                  <c:v>268.69346980439946</c:v>
                </c:pt>
                <c:pt idx="800">
                  <c:v>243.72645977836706</c:v>
                </c:pt>
                <c:pt idx="801">
                  <c:v>187.98633987260877</c:v>
                </c:pt>
                <c:pt idx="802">
                  <c:v>187.45025370520082</c:v>
                </c:pt>
                <c:pt idx="803">
                  <c:v>147.25254607603566</c:v>
                </c:pt>
                <c:pt idx="804">
                  <c:v>127.56189906225988</c:v>
                </c:pt>
                <c:pt idx="805">
                  <c:v>130.33537669060087</c:v>
                </c:pt>
                <c:pt idx="806">
                  <c:v>148.58281358473053</c:v>
                </c:pt>
                <c:pt idx="807">
                  <c:v>183.185093977691</c:v>
                </c:pt>
                <c:pt idx="808">
                  <c:v>241.75219100002153</c:v>
                </c:pt>
                <c:pt idx="809">
                  <c:v>216.32999837228402</c:v>
                </c:pt>
                <c:pt idx="810">
                  <c:v>157.42100237752794</c:v>
                </c:pt>
                <c:pt idx="811">
                  <c:v>219.49419948913737</c:v>
                </c:pt>
                <c:pt idx="812">
                  <c:v>176.09400362130046</c:v>
                </c:pt>
                <c:pt idx="813">
                  <c:v>158.15288500287372</c:v>
                </c:pt>
                <c:pt idx="814">
                  <c:v>178.61876141250806</c:v>
                </c:pt>
                <c:pt idx="815">
                  <c:v>153.12845812391322</c:v>
                </c:pt>
                <c:pt idx="816">
                  <c:v>157.52961789265649</c:v>
                </c:pt>
                <c:pt idx="817">
                  <c:v>133.73048801333167</c:v>
                </c:pt>
                <c:pt idx="818">
                  <c:v>183.23614147864924</c:v>
                </c:pt>
                <c:pt idx="819">
                  <c:v>171.28253384746458</c:v>
                </c:pt>
                <c:pt idx="820">
                  <c:v>98.49644593228129</c:v>
                </c:pt>
                <c:pt idx="821">
                  <c:v>199.0665192985239</c:v>
                </c:pt>
                <c:pt idx="822">
                  <c:v>153.26453224951996</c:v>
                </c:pt>
                <c:pt idx="823">
                  <c:v>133.97989272832331</c:v>
                </c:pt>
                <c:pt idx="824">
                  <c:v>120.92923620559051</c:v>
                </c:pt>
                <c:pt idx="825">
                  <c:v>92.68510256855653</c:v>
                </c:pt>
                <c:pt idx="826">
                  <c:v>61.571273275262854</c:v>
                </c:pt>
                <c:pt idx="827">
                  <c:v>54.318344105957962</c:v>
                </c:pt>
                <c:pt idx="828">
                  <c:v>53.953973442228921</c:v>
                </c:pt>
                <c:pt idx="829">
                  <c:v>57.319832944712168</c:v>
                </c:pt>
                <c:pt idx="830">
                  <c:v>57.143707459318762</c:v>
                </c:pt>
                <c:pt idx="831">
                  <c:v>46.746250476702443</c:v>
                </c:pt>
                <c:pt idx="832">
                  <c:v>44.055554349795926</c:v>
                </c:pt>
                <c:pt idx="833">
                  <c:v>45.010921257672891</c:v>
                </c:pt>
                <c:pt idx="834">
                  <c:v>40.088111478593888</c:v>
                </c:pt>
                <c:pt idx="835">
                  <c:v>42.139370730645624</c:v>
                </c:pt>
                <c:pt idx="836">
                  <c:v>38.574459412088302</c:v>
                </c:pt>
                <c:pt idx="837">
                  <c:v>34.28058482942091</c:v>
                </c:pt>
                <c:pt idx="838">
                  <c:v>32.255227416629282</c:v>
                </c:pt>
                <c:pt idx="839">
                  <c:v>27.670195000123346</c:v>
                </c:pt>
                <c:pt idx="840">
                  <c:v>33.31631109489139</c:v>
                </c:pt>
                <c:pt idx="841">
                  <c:v>30.869110023286567</c:v>
                </c:pt>
                <c:pt idx="842">
                  <c:v>27.862619473730291</c:v>
                </c:pt>
                <c:pt idx="843">
                  <c:v>23.573794312380489</c:v>
                </c:pt>
                <c:pt idx="844">
                  <c:v>25.776385385995098</c:v>
                </c:pt>
                <c:pt idx="845">
                  <c:v>24.544398925647194</c:v>
                </c:pt>
                <c:pt idx="846">
                  <c:v>27.036648213861977</c:v>
                </c:pt>
                <c:pt idx="847">
                  <c:v>30.202641637097926</c:v>
                </c:pt>
                <c:pt idx="848">
                  <c:v>74.445510925022518</c:v>
                </c:pt>
                <c:pt idx="849">
                  <c:v>53.226239387512152</c:v>
                </c:pt>
                <c:pt idx="850">
                  <c:v>52.677267226977612</c:v>
                </c:pt>
                <c:pt idx="851">
                  <c:v>62.441022330845499</c:v>
                </c:pt>
                <c:pt idx="852">
                  <c:v>141.73166382352491</c:v>
                </c:pt>
                <c:pt idx="853">
                  <c:v>151.59459304577089</c:v>
                </c:pt>
                <c:pt idx="854">
                  <c:v>76.09432378433408</c:v>
                </c:pt>
                <c:pt idx="855">
                  <c:v>92.201186520698457</c:v>
                </c:pt>
                <c:pt idx="856">
                  <c:v>154.0622884495973</c:v>
                </c:pt>
                <c:pt idx="857">
                  <c:v>144.61570933731713</c:v>
                </c:pt>
                <c:pt idx="858">
                  <c:v>79.971448344401367</c:v>
                </c:pt>
                <c:pt idx="859">
                  <c:v>89.837029988670622</c:v>
                </c:pt>
                <c:pt idx="860">
                  <c:v>77.948689411050111</c:v>
                </c:pt>
                <c:pt idx="861">
                  <c:v>68.859564145789463</c:v>
                </c:pt>
                <c:pt idx="862">
                  <c:v>50.01193735408237</c:v>
                </c:pt>
                <c:pt idx="863">
                  <c:v>46.391691437854121</c:v>
                </c:pt>
                <c:pt idx="864">
                  <c:v>58.436096370116566</c:v>
                </c:pt>
                <c:pt idx="865">
                  <c:v>86.439047159433713</c:v>
                </c:pt>
                <c:pt idx="866">
                  <c:v>84.854243901872266</c:v>
                </c:pt>
                <c:pt idx="867">
                  <c:v>98.181122832886359</c:v>
                </c:pt>
                <c:pt idx="868">
                  <c:v>127.4771016044093</c:v>
                </c:pt>
                <c:pt idx="869">
                  <c:v>185.55552476906777</c:v>
                </c:pt>
                <c:pt idx="870">
                  <c:v>198.6379449539985</c:v>
                </c:pt>
                <c:pt idx="871">
                  <c:v>221.84188335913657</c:v>
                </c:pt>
                <c:pt idx="872">
                  <c:v>280.4297800324166</c:v>
                </c:pt>
                <c:pt idx="873">
                  <c:v>296.14485726851706</c:v>
                </c:pt>
                <c:pt idx="874">
                  <c:v>506.73611816418202</c:v>
                </c:pt>
                <c:pt idx="875">
                  <c:v>172.50884678337806</c:v>
                </c:pt>
                <c:pt idx="876">
                  <c:v>229.72363221551132</c:v>
                </c:pt>
                <c:pt idx="877">
                  <c:v>262.44146029105758</c:v>
                </c:pt>
                <c:pt idx="878">
                  <c:v>274.38834184809792</c:v>
                </c:pt>
                <c:pt idx="879">
                  <c:v>219.66542310264873</c:v>
                </c:pt>
                <c:pt idx="880">
                  <c:v>206.60531231007585</c:v>
                </c:pt>
                <c:pt idx="881">
                  <c:v>251.76720990503892</c:v>
                </c:pt>
                <c:pt idx="882">
                  <c:v>162.23377855768791</c:v>
                </c:pt>
                <c:pt idx="883">
                  <c:v>133.26138990136175</c:v>
                </c:pt>
                <c:pt idx="884">
                  <c:v>128.61261126620849</c:v>
                </c:pt>
                <c:pt idx="885">
                  <c:v>200.92273431350267</c:v>
                </c:pt>
                <c:pt idx="886">
                  <c:v>158.88479847124103</c:v>
                </c:pt>
                <c:pt idx="887">
                  <c:v>149.28404112615786</c:v>
                </c:pt>
                <c:pt idx="888">
                  <c:v>116.01266514754667</c:v>
                </c:pt>
                <c:pt idx="889">
                  <c:v>98.732357785418714</c:v>
                </c:pt>
                <c:pt idx="890">
                  <c:v>96.964618096390595</c:v>
                </c:pt>
                <c:pt idx="891">
                  <c:v>100.78684456915076</c:v>
                </c:pt>
                <c:pt idx="892">
                  <c:v>118.16429229426278</c:v>
                </c:pt>
                <c:pt idx="893">
                  <c:v>91.119957633130852</c:v>
                </c:pt>
                <c:pt idx="894">
                  <c:v>217.25637808746316</c:v>
                </c:pt>
                <c:pt idx="895">
                  <c:v>152.07771479518726</c:v>
                </c:pt>
                <c:pt idx="896">
                  <c:v>169.80338251929041</c:v>
                </c:pt>
                <c:pt idx="897">
                  <c:v>111.68208519953318</c:v>
                </c:pt>
                <c:pt idx="898">
                  <c:v>79.105219166640467</c:v>
                </c:pt>
                <c:pt idx="899">
                  <c:v>97.538390713001959</c:v>
                </c:pt>
                <c:pt idx="900">
                  <c:v>96.694697604260313</c:v>
                </c:pt>
                <c:pt idx="901">
                  <c:v>105.62446529664639</c:v>
                </c:pt>
              </c:numCache>
            </c:numRef>
          </c:val>
        </c:ser>
        <c:ser>
          <c:idx val="0"/>
          <c:order val="1"/>
          <c:tx>
            <c:v>NO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numRef>
              <c:f>'Hourly data'!$C$10:$C$912</c:f>
              <c:numCache>
                <c:formatCode>dd/mm/yyyy</c:formatCode>
                <c:ptCount val="903"/>
                <c:pt idx="0">
                  <c:v>40908</c:v>
                </c:pt>
                <c:pt idx="1">
                  <c:v>40909</c:v>
                </c:pt>
                <c:pt idx="2">
                  <c:v>40909</c:v>
                </c:pt>
                <c:pt idx="3">
                  <c:v>40909</c:v>
                </c:pt>
                <c:pt idx="4">
                  <c:v>40909</c:v>
                </c:pt>
                <c:pt idx="5">
                  <c:v>40909</c:v>
                </c:pt>
                <c:pt idx="6">
                  <c:v>40909</c:v>
                </c:pt>
                <c:pt idx="7">
                  <c:v>40909</c:v>
                </c:pt>
                <c:pt idx="8">
                  <c:v>40909</c:v>
                </c:pt>
                <c:pt idx="9">
                  <c:v>40909</c:v>
                </c:pt>
                <c:pt idx="10">
                  <c:v>40909</c:v>
                </c:pt>
                <c:pt idx="11">
                  <c:v>40909</c:v>
                </c:pt>
                <c:pt idx="12">
                  <c:v>40909</c:v>
                </c:pt>
                <c:pt idx="13">
                  <c:v>40909</c:v>
                </c:pt>
                <c:pt idx="14">
                  <c:v>40909</c:v>
                </c:pt>
                <c:pt idx="15">
                  <c:v>40909</c:v>
                </c:pt>
                <c:pt idx="16">
                  <c:v>40909</c:v>
                </c:pt>
                <c:pt idx="17">
                  <c:v>40909</c:v>
                </c:pt>
                <c:pt idx="18">
                  <c:v>40909</c:v>
                </c:pt>
                <c:pt idx="19">
                  <c:v>40909</c:v>
                </c:pt>
                <c:pt idx="20">
                  <c:v>40909</c:v>
                </c:pt>
                <c:pt idx="21">
                  <c:v>40909</c:v>
                </c:pt>
                <c:pt idx="22">
                  <c:v>40909</c:v>
                </c:pt>
                <c:pt idx="23">
                  <c:v>40909</c:v>
                </c:pt>
                <c:pt idx="24">
                  <c:v>40909</c:v>
                </c:pt>
                <c:pt idx="25">
                  <c:v>40910</c:v>
                </c:pt>
                <c:pt idx="26">
                  <c:v>40910</c:v>
                </c:pt>
                <c:pt idx="27">
                  <c:v>40910</c:v>
                </c:pt>
                <c:pt idx="28">
                  <c:v>40910</c:v>
                </c:pt>
                <c:pt idx="29">
                  <c:v>40910</c:v>
                </c:pt>
                <c:pt idx="30">
                  <c:v>40910</c:v>
                </c:pt>
                <c:pt idx="31">
                  <c:v>40910</c:v>
                </c:pt>
                <c:pt idx="32">
                  <c:v>40910</c:v>
                </c:pt>
                <c:pt idx="33">
                  <c:v>40910</c:v>
                </c:pt>
                <c:pt idx="34">
                  <c:v>40910</c:v>
                </c:pt>
                <c:pt idx="35">
                  <c:v>40910</c:v>
                </c:pt>
                <c:pt idx="36">
                  <c:v>40910</c:v>
                </c:pt>
                <c:pt idx="37">
                  <c:v>40910</c:v>
                </c:pt>
                <c:pt idx="38">
                  <c:v>40910</c:v>
                </c:pt>
                <c:pt idx="39">
                  <c:v>40910</c:v>
                </c:pt>
                <c:pt idx="40">
                  <c:v>40910</c:v>
                </c:pt>
                <c:pt idx="41">
                  <c:v>40910</c:v>
                </c:pt>
                <c:pt idx="42">
                  <c:v>40910</c:v>
                </c:pt>
                <c:pt idx="43">
                  <c:v>40910</c:v>
                </c:pt>
                <c:pt idx="44">
                  <c:v>40910</c:v>
                </c:pt>
                <c:pt idx="45">
                  <c:v>40910</c:v>
                </c:pt>
                <c:pt idx="46">
                  <c:v>40910</c:v>
                </c:pt>
                <c:pt idx="47">
                  <c:v>40910</c:v>
                </c:pt>
                <c:pt idx="48">
                  <c:v>40910</c:v>
                </c:pt>
                <c:pt idx="49">
                  <c:v>40911</c:v>
                </c:pt>
                <c:pt idx="50">
                  <c:v>40911</c:v>
                </c:pt>
                <c:pt idx="51">
                  <c:v>40911</c:v>
                </c:pt>
                <c:pt idx="52">
                  <c:v>40911</c:v>
                </c:pt>
                <c:pt idx="53">
                  <c:v>40911</c:v>
                </c:pt>
                <c:pt idx="54">
                  <c:v>40911</c:v>
                </c:pt>
                <c:pt idx="55">
                  <c:v>40911</c:v>
                </c:pt>
                <c:pt idx="56">
                  <c:v>40911</c:v>
                </c:pt>
                <c:pt idx="57">
                  <c:v>40911</c:v>
                </c:pt>
                <c:pt idx="58">
                  <c:v>40911</c:v>
                </c:pt>
                <c:pt idx="59">
                  <c:v>40911</c:v>
                </c:pt>
                <c:pt idx="60">
                  <c:v>40911</c:v>
                </c:pt>
                <c:pt idx="61">
                  <c:v>40911</c:v>
                </c:pt>
                <c:pt idx="62">
                  <c:v>40911</c:v>
                </c:pt>
                <c:pt idx="63">
                  <c:v>40911</c:v>
                </c:pt>
                <c:pt idx="64">
                  <c:v>40911</c:v>
                </c:pt>
                <c:pt idx="65">
                  <c:v>40911</c:v>
                </c:pt>
                <c:pt idx="66">
                  <c:v>40911</c:v>
                </c:pt>
                <c:pt idx="67">
                  <c:v>40911</c:v>
                </c:pt>
                <c:pt idx="68">
                  <c:v>40911</c:v>
                </c:pt>
                <c:pt idx="69">
                  <c:v>40911</c:v>
                </c:pt>
                <c:pt idx="70">
                  <c:v>40911</c:v>
                </c:pt>
                <c:pt idx="71">
                  <c:v>40911</c:v>
                </c:pt>
                <c:pt idx="72">
                  <c:v>40911</c:v>
                </c:pt>
                <c:pt idx="73">
                  <c:v>40912</c:v>
                </c:pt>
                <c:pt idx="74">
                  <c:v>40912</c:v>
                </c:pt>
                <c:pt idx="75">
                  <c:v>40912</c:v>
                </c:pt>
                <c:pt idx="76">
                  <c:v>40912</c:v>
                </c:pt>
                <c:pt idx="77">
                  <c:v>40912</c:v>
                </c:pt>
                <c:pt idx="78">
                  <c:v>40912</c:v>
                </c:pt>
                <c:pt idx="79">
                  <c:v>40912</c:v>
                </c:pt>
                <c:pt idx="80">
                  <c:v>40912</c:v>
                </c:pt>
                <c:pt idx="81">
                  <c:v>40912</c:v>
                </c:pt>
                <c:pt idx="82">
                  <c:v>40912</c:v>
                </c:pt>
                <c:pt idx="83">
                  <c:v>40912</c:v>
                </c:pt>
                <c:pt idx="84">
                  <c:v>40912</c:v>
                </c:pt>
                <c:pt idx="85">
                  <c:v>40912</c:v>
                </c:pt>
                <c:pt idx="86">
                  <c:v>40912</c:v>
                </c:pt>
                <c:pt idx="87">
                  <c:v>40912</c:v>
                </c:pt>
                <c:pt idx="88">
                  <c:v>40912</c:v>
                </c:pt>
                <c:pt idx="89">
                  <c:v>40912</c:v>
                </c:pt>
                <c:pt idx="90">
                  <c:v>40912</c:v>
                </c:pt>
                <c:pt idx="91">
                  <c:v>40912</c:v>
                </c:pt>
                <c:pt idx="92">
                  <c:v>40912</c:v>
                </c:pt>
                <c:pt idx="93">
                  <c:v>40912</c:v>
                </c:pt>
                <c:pt idx="94">
                  <c:v>40912</c:v>
                </c:pt>
                <c:pt idx="95">
                  <c:v>40912</c:v>
                </c:pt>
                <c:pt idx="96">
                  <c:v>40912</c:v>
                </c:pt>
                <c:pt idx="97">
                  <c:v>40913</c:v>
                </c:pt>
                <c:pt idx="98">
                  <c:v>40913</c:v>
                </c:pt>
                <c:pt idx="99">
                  <c:v>40913</c:v>
                </c:pt>
                <c:pt idx="100">
                  <c:v>40913</c:v>
                </c:pt>
                <c:pt idx="101">
                  <c:v>40913</c:v>
                </c:pt>
                <c:pt idx="102">
                  <c:v>40913</c:v>
                </c:pt>
                <c:pt idx="103">
                  <c:v>40913</c:v>
                </c:pt>
                <c:pt idx="104">
                  <c:v>40913</c:v>
                </c:pt>
                <c:pt idx="105">
                  <c:v>40913</c:v>
                </c:pt>
                <c:pt idx="106">
                  <c:v>40913</c:v>
                </c:pt>
                <c:pt idx="107">
                  <c:v>40913</c:v>
                </c:pt>
                <c:pt idx="108">
                  <c:v>40913</c:v>
                </c:pt>
                <c:pt idx="109">
                  <c:v>40913</c:v>
                </c:pt>
                <c:pt idx="110">
                  <c:v>40913</c:v>
                </c:pt>
                <c:pt idx="111">
                  <c:v>40913</c:v>
                </c:pt>
                <c:pt idx="112">
                  <c:v>40913</c:v>
                </c:pt>
                <c:pt idx="113">
                  <c:v>40913</c:v>
                </c:pt>
                <c:pt idx="114">
                  <c:v>40913</c:v>
                </c:pt>
                <c:pt idx="115">
                  <c:v>40913</c:v>
                </c:pt>
                <c:pt idx="116">
                  <c:v>40913</c:v>
                </c:pt>
                <c:pt idx="117">
                  <c:v>40913</c:v>
                </c:pt>
                <c:pt idx="118">
                  <c:v>40913</c:v>
                </c:pt>
                <c:pt idx="119">
                  <c:v>40913</c:v>
                </c:pt>
                <c:pt idx="120">
                  <c:v>40913</c:v>
                </c:pt>
                <c:pt idx="121">
                  <c:v>40914</c:v>
                </c:pt>
                <c:pt idx="122">
                  <c:v>40914</c:v>
                </c:pt>
                <c:pt idx="123">
                  <c:v>40914</c:v>
                </c:pt>
                <c:pt idx="124">
                  <c:v>40914</c:v>
                </c:pt>
                <c:pt idx="125">
                  <c:v>40914</c:v>
                </c:pt>
                <c:pt idx="126">
                  <c:v>40914</c:v>
                </c:pt>
                <c:pt idx="127">
                  <c:v>40914</c:v>
                </c:pt>
                <c:pt idx="128">
                  <c:v>40914</c:v>
                </c:pt>
                <c:pt idx="129">
                  <c:v>40914</c:v>
                </c:pt>
                <c:pt idx="130">
                  <c:v>40914</c:v>
                </c:pt>
                <c:pt idx="131">
                  <c:v>40914</c:v>
                </c:pt>
                <c:pt idx="132">
                  <c:v>40914</c:v>
                </c:pt>
                <c:pt idx="133">
                  <c:v>40914</c:v>
                </c:pt>
                <c:pt idx="134">
                  <c:v>40914</c:v>
                </c:pt>
                <c:pt idx="135">
                  <c:v>40914</c:v>
                </c:pt>
                <c:pt idx="136">
                  <c:v>40914</c:v>
                </c:pt>
                <c:pt idx="137">
                  <c:v>40914</c:v>
                </c:pt>
                <c:pt idx="138">
                  <c:v>40914</c:v>
                </c:pt>
                <c:pt idx="139">
                  <c:v>40914</c:v>
                </c:pt>
                <c:pt idx="140">
                  <c:v>40914</c:v>
                </c:pt>
                <c:pt idx="141">
                  <c:v>40914</c:v>
                </c:pt>
                <c:pt idx="142">
                  <c:v>40914</c:v>
                </c:pt>
                <c:pt idx="143">
                  <c:v>40914</c:v>
                </c:pt>
                <c:pt idx="144">
                  <c:v>40914</c:v>
                </c:pt>
                <c:pt idx="145">
                  <c:v>40915</c:v>
                </c:pt>
                <c:pt idx="146">
                  <c:v>40915</c:v>
                </c:pt>
                <c:pt idx="147">
                  <c:v>40915</c:v>
                </c:pt>
                <c:pt idx="148">
                  <c:v>40915</c:v>
                </c:pt>
                <c:pt idx="149">
                  <c:v>40915</c:v>
                </c:pt>
                <c:pt idx="150">
                  <c:v>40915</c:v>
                </c:pt>
                <c:pt idx="151">
                  <c:v>40915</c:v>
                </c:pt>
                <c:pt idx="152">
                  <c:v>40915</c:v>
                </c:pt>
                <c:pt idx="153">
                  <c:v>40915</c:v>
                </c:pt>
                <c:pt idx="154">
                  <c:v>40915</c:v>
                </c:pt>
                <c:pt idx="155">
                  <c:v>40915</c:v>
                </c:pt>
                <c:pt idx="156">
                  <c:v>40915</c:v>
                </c:pt>
                <c:pt idx="157">
                  <c:v>40915</c:v>
                </c:pt>
                <c:pt idx="158">
                  <c:v>40915</c:v>
                </c:pt>
                <c:pt idx="159">
                  <c:v>40915</c:v>
                </c:pt>
                <c:pt idx="160">
                  <c:v>40915</c:v>
                </c:pt>
                <c:pt idx="161">
                  <c:v>40915</c:v>
                </c:pt>
                <c:pt idx="162">
                  <c:v>40915</c:v>
                </c:pt>
                <c:pt idx="163">
                  <c:v>40915</c:v>
                </c:pt>
                <c:pt idx="164">
                  <c:v>40915</c:v>
                </c:pt>
                <c:pt idx="165">
                  <c:v>40915</c:v>
                </c:pt>
                <c:pt idx="166">
                  <c:v>40915</c:v>
                </c:pt>
                <c:pt idx="167">
                  <c:v>40915</c:v>
                </c:pt>
                <c:pt idx="168">
                  <c:v>40915</c:v>
                </c:pt>
                <c:pt idx="169">
                  <c:v>40916</c:v>
                </c:pt>
                <c:pt idx="170">
                  <c:v>40916</c:v>
                </c:pt>
                <c:pt idx="171">
                  <c:v>40916</c:v>
                </c:pt>
                <c:pt idx="172">
                  <c:v>40916</c:v>
                </c:pt>
                <c:pt idx="173">
                  <c:v>40916</c:v>
                </c:pt>
                <c:pt idx="174">
                  <c:v>40916</c:v>
                </c:pt>
                <c:pt idx="175">
                  <c:v>40916</c:v>
                </c:pt>
                <c:pt idx="176">
                  <c:v>40916</c:v>
                </c:pt>
                <c:pt idx="177">
                  <c:v>40916</c:v>
                </c:pt>
                <c:pt idx="178">
                  <c:v>40916</c:v>
                </c:pt>
                <c:pt idx="179">
                  <c:v>40916</c:v>
                </c:pt>
                <c:pt idx="180">
                  <c:v>40916</c:v>
                </c:pt>
                <c:pt idx="181">
                  <c:v>40916</c:v>
                </c:pt>
                <c:pt idx="182">
                  <c:v>40916</c:v>
                </c:pt>
                <c:pt idx="183">
                  <c:v>40916</c:v>
                </c:pt>
                <c:pt idx="184">
                  <c:v>40916</c:v>
                </c:pt>
                <c:pt idx="185">
                  <c:v>40916</c:v>
                </c:pt>
                <c:pt idx="186">
                  <c:v>40916</c:v>
                </c:pt>
                <c:pt idx="187">
                  <c:v>40916</c:v>
                </c:pt>
                <c:pt idx="188">
                  <c:v>40916</c:v>
                </c:pt>
                <c:pt idx="189">
                  <c:v>40916</c:v>
                </c:pt>
                <c:pt idx="190">
                  <c:v>40916</c:v>
                </c:pt>
                <c:pt idx="191">
                  <c:v>40916</c:v>
                </c:pt>
                <c:pt idx="192">
                  <c:v>40916</c:v>
                </c:pt>
                <c:pt idx="193">
                  <c:v>40917</c:v>
                </c:pt>
                <c:pt idx="194">
                  <c:v>40917</c:v>
                </c:pt>
                <c:pt idx="195">
                  <c:v>40917</c:v>
                </c:pt>
                <c:pt idx="196">
                  <c:v>40917</c:v>
                </c:pt>
                <c:pt idx="197">
                  <c:v>40917</c:v>
                </c:pt>
                <c:pt idx="198">
                  <c:v>40917</c:v>
                </c:pt>
                <c:pt idx="199">
                  <c:v>40917</c:v>
                </c:pt>
                <c:pt idx="200">
                  <c:v>40917</c:v>
                </c:pt>
                <c:pt idx="201">
                  <c:v>40917</c:v>
                </c:pt>
                <c:pt idx="202">
                  <c:v>40917</c:v>
                </c:pt>
                <c:pt idx="203">
                  <c:v>40917</c:v>
                </c:pt>
                <c:pt idx="204">
                  <c:v>40917</c:v>
                </c:pt>
                <c:pt idx="205">
                  <c:v>40917</c:v>
                </c:pt>
                <c:pt idx="206">
                  <c:v>40917</c:v>
                </c:pt>
                <c:pt idx="207">
                  <c:v>40917</c:v>
                </c:pt>
                <c:pt idx="208">
                  <c:v>40917</c:v>
                </c:pt>
                <c:pt idx="209">
                  <c:v>40917</c:v>
                </c:pt>
                <c:pt idx="210">
                  <c:v>40917</c:v>
                </c:pt>
                <c:pt idx="211">
                  <c:v>40917</c:v>
                </c:pt>
                <c:pt idx="212">
                  <c:v>40917</c:v>
                </c:pt>
                <c:pt idx="213">
                  <c:v>40917</c:v>
                </c:pt>
                <c:pt idx="214">
                  <c:v>40917</c:v>
                </c:pt>
                <c:pt idx="215">
                  <c:v>40917</c:v>
                </c:pt>
                <c:pt idx="216">
                  <c:v>40917</c:v>
                </c:pt>
                <c:pt idx="217">
                  <c:v>40918</c:v>
                </c:pt>
                <c:pt idx="218">
                  <c:v>40918</c:v>
                </c:pt>
                <c:pt idx="219">
                  <c:v>40918</c:v>
                </c:pt>
                <c:pt idx="220">
                  <c:v>40918</c:v>
                </c:pt>
                <c:pt idx="221">
                  <c:v>40918</c:v>
                </c:pt>
                <c:pt idx="222">
                  <c:v>40918</c:v>
                </c:pt>
                <c:pt idx="223">
                  <c:v>40918</c:v>
                </c:pt>
                <c:pt idx="224">
                  <c:v>40918</c:v>
                </c:pt>
                <c:pt idx="225">
                  <c:v>40918</c:v>
                </c:pt>
                <c:pt idx="226">
                  <c:v>40918</c:v>
                </c:pt>
                <c:pt idx="227">
                  <c:v>40918</c:v>
                </c:pt>
                <c:pt idx="228">
                  <c:v>40918</c:v>
                </c:pt>
                <c:pt idx="229">
                  <c:v>40918</c:v>
                </c:pt>
                <c:pt idx="230">
                  <c:v>40918</c:v>
                </c:pt>
                <c:pt idx="231">
                  <c:v>40918</c:v>
                </c:pt>
                <c:pt idx="232">
                  <c:v>40918</c:v>
                </c:pt>
                <c:pt idx="233">
                  <c:v>40918</c:v>
                </c:pt>
                <c:pt idx="234">
                  <c:v>40918</c:v>
                </c:pt>
                <c:pt idx="235">
                  <c:v>40918</c:v>
                </c:pt>
                <c:pt idx="236">
                  <c:v>40918</c:v>
                </c:pt>
                <c:pt idx="237">
                  <c:v>40918</c:v>
                </c:pt>
                <c:pt idx="238">
                  <c:v>40918</c:v>
                </c:pt>
                <c:pt idx="239">
                  <c:v>40918</c:v>
                </c:pt>
                <c:pt idx="240">
                  <c:v>40918</c:v>
                </c:pt>
                <c:pt idx="241">
                  <c:v>40919</c:v>
                </c:pt>
                <c:pt idx="242">
                  <c:v>40919</c:v>
                </c:pt>
                <c:pt idx="243">
                  <c:v>40919</c:v>
                </c:pt>
                <c:pt idx="244">
                  <c:v>40919</c:v>
                </c:pt>
                <c:pt idx="245">
                  <c:v>40919</c:v>
                </c:pt>
                <c:pt idx="246">
                  <c:v>40919</c:v>
                </c:pt>
                <c:pt idx="247">
                  <c:v>40919</c:v>
                </c:pt>
                <c:pt idx="248">
                  <c:v>40919</c:v>
                </c:pt>
                <c:pt idx="249">
                  <c:v>40919</c:v>
                </c:pt>
                <c:pt idx="250">
                  <c:v>40919</c:v>
                </c:pt>
                <c:pt idx="251">
                  <c:v>40919</c:v>
                </c:pt>
                <c:pt idx="252">
                  <c:v>40919</c:v>
                </c:pt>
                <c:pt idx="253">
                  <c:v>40919</c:v>
                </c:pt>
                <c:pt idx="254">
                  <c:v>40919</c:v>
                </c:pt>
                <c:pt idx="255">
                  <c:v>40919</c:v>
                </c:pt>
                <c:pt idx="256">
                  <c:v>40919</c:v>
                </c:pt>
                <c:pt idx="257">
                  <c:v>40919</c:v>
                </c:pt>
                <c:pt idx="258">
                  <c:v>40919</c:v>
                </c:pt>
                <c:pt idx="259">
                  <c:v>40919</c:v>
                </c:pt>
                <c:pt idx="260">
                  <c:v>40919</c:v>
                </c:pt>
                <c:pt idx="261">
                  <c:v>40919</c:v>
                </c:pt>
                <c:pt idx="262">
                  <c:v>40919</c:v>
                </c:pt>
                <c:pt idx="263">
                  <c:v>40919</c:v>
                </c:pt>
                <c:pt idx="264">
                  <c:v>40919</c:v>
                </c:pt>
                <c:pt idx="265">
                  <c:v>40920</c:v>
                </c:pt>
                <c:pt idx="266">
                  <c:v>40920</c:v>
                </c:pt>
                <c:pt idx="267">
                  <c:v>40920</c:v>
                </c:pt>
                <c:pt idx="268">
                  <c:v>40920</c:v>
                </c:pt>
                <c:pt idx="269">
                  <c:v>40920</c:v>
                </c:pt>
                <c:pt idx="270">
                  <c:v>40920</c:v>
                </c:pt>
                <c:pt idx="271">
                  <c:v>40920</c:v>
                </c:pt>
                <c:pt idx="272">
                  <c:v>40920</c:v>
                </c:pt>
                <c:pt idx="273">
                  <c:v>40920</c:v>
                </c:pt>
                <c:pt idx="274">
                  <c:v>40920</c:v>
                </c:pt>
                <c:pt idx="275">
                  <c:v>40920</c:v>
                </c:pt>
                <c:pt idx="276">
                  <c:v>40920</c:v>
                </c:pt>
                <c:pt idx="277">
                  <c:v>40920</c:v>
                </c:pt>
                <c:pt idx="278">
                  <c:v>40920</c:v>
                </c:pt>
                <c:pt idx="279">
                  <c:v>40920</c:v>
                </c:pt>
                <c:pt idx="280">
                  <c:v>40920</c:v>
                </c:pt>
                <c:pt idx="281">
                  <c:v>40920</c:v>
                </c:pt>
                <c:pt idx="282">
                  <c:v>40920</c:v>
                </c:pt>
                <c:pt idx="283">
                  <c:v>40920</c:v>
                </c:pt>
                <c:pt idx="284">
                  <c:v>40920</c:v>
                </c:pt>
                <c:pt idx="285">
                  <c:v>40920</c:v>
                </c:pt>
                <c:pt idx="286">
                  <c:v>40920</c:v>
                </c:pt>
                <c:pt idx="287">
                  <c:v>40920</c:v>
                </c:pt>
                <c:pt idx="288">
                  <c:v>40920</c:v>
                </c:pt>
                <c:pt idx="289">
                  <c:v>40921</c:v>
                </c:pt>
                <c:pt idx="290">
                  <c:v>40921</c:v>
                </c:pt>
                <c:pt idx="291">
                  <c:v>40921</c:v>
                </c:pt>
                <c:pt idx="292">
                  <c:v>40921</c:v>
                </c:pt>
                <c:pt idx="293">
                  <c:v>40921</c:v>
                </c:pt>
                <c:pt idx="294">
                  <c:v>40921</c:v>
                </c:pt>
                <c:pt idx="295">
                  <c:v>40921</c:v>
                </c:pt>
                <c:pt idx="296">
                  <c:v>40921</c:v>
                </c:pt>
                <c:pt idx="297">
                  <c:v>40921</c:v>
                </c:pt>
                <c:pt idx="298">
                  <c:v>40921</c:v>
                </c:pt>
                <c:pt idx="299">
                  <c:v>40921</c:v>
                </c:pt>
                <c:pt idx="300">
                  <c:v>40921</c:v>
                </c:pt>
                <c:pt idx="301">
                  <c:v>40921</c:v>
                </c:pt>
                <c:pt idx="302">
                  <c:v>40921</c:v>
                </c:pt>
                <c:pt idx="303">
                  <c:v>40921</c:v>
                </c:pt>
                <c:pt idx="304">
                  <c:v>40921</c:v>
                </c:pt>
                <c:pt idx="305">
                  <c:v>40921</c:v>
                </c:pt>
                <c:pt idx="306">
                  <c:v>40921</c:v>
                </c:pt>
                <c:pt idx="307">
                  <c:v>40921</c:v>
                </c:pt>
                <c:pt idx="308">
                  <c:v>40921</c:v>
                </c:pt>
                <c:pt idx="309">
                  <c:v>40921</c:v>
                </c:pt>
                <c:pt idx="310">
                  <c:v>40921</c:v>
                </c:pt>
                <c:pt idx="311">
                  <c:v>40921</c:v>
                </c:pt>
                <c:pt idx="312">
                  <c:v>40921</c:v>
                </c:pt>
                <c:pt idx="313">
                  <c:v>40922</c:v>
                </c:pt>
                <c:pt idx="314">
                  <c:v>40922</c:v>
                </c:pt>
                <c:pt idx="315">
                  <c:v>40922</c:v>
                </c:pt>
                <c:pt idx="316">
                  <c:v>40922</c:v>
                </c:pt>
                <c:pt idx="317">
                  <c:v>40922</c:v>
                </c:pt>
                <c:pt idx="318">
                  <c:v>40922</c:v>
                </c:pt>
                <c:pt idx="319">
                  <c:v>40922</c:v>
                </c:pt>
                <c:pt idx="320">
                  <c:v>40922</c:v>
                </c:pt>
                <c:pt idx="321">
                  <c:v>40922</c:v>
                </c:pt>
                <c:pt idx="322">
                  <c:v>40922</c:v>
                </c:pt>
                <c:pt idx="323">
                  <c:v>40922</c:v>
                </c:pt>
                <c:pt idx="324">
                  <c:v>40922</c:v>
                </c:pt>
                <c:pt idx="325">
                  <c:v>40922</c:v>
                </c:pt>
                <c:pt idx="326">
                  <c:v>40922</c:v>
                </c:pt>
                <c:pt idx="327">
                  <c:v>40922</c:v>
                </c:pt>
                <c:pt idx="328">
                  <c:v>40922</c:v>
                </c:pt>
                <c:pt idx="329">
                  <c:v>40922</c:v>
                </c:pt>
                <c:pt idx="330">
                  <c:v>40922</c:v>
                </c:pt>
                <c:pt idx="331">
                  <c:v>40922</c:v>
                </c:pt>
                <c:pt idx="332">
                  <c:v>40922</c:v>
                </c:pt>
                <c:pt idx="333">
                  <c:v>40922</c:v>
                </c:pt>
                <c:pt idx="334">
                  <c:v>40922</c:v>
                </c:pt>
                <c:pt idx="335">
                  <c:v>40922</c:v>
                </c:pt>
                <c:pt idx="336">
                  <c:v>40922</c:v>
                </c:pt>
                <c:pt idx="337">
                  <c:v>40923</c:v>
                </c:pt>
                <c:pt idx="338">
                  <c:v>40923</c:v>
                </c:pt>
                <c:pt idx="339">
                  <c:v>40923</c:v>
                </c:pt>
                <c:pt idx="340">
                  <c:v>40923</c:v>
                </c:pt>
                <c:pt idx="341">
                  <c:v>40923</c:v>
                </c:pt>
                <c:pt idx="342">
                  <c:v>40923</c:v>
                </c:pt>
                <c:pt idx="343">
                  <c:v>40923</c:v>
                </c:pt>
                <c:pt idx="344">
                  <c:v>40923</c:v>
                </c:pt>
                <c:pt idx="345">
                  <c:v>40923</c:v>
                </c:pt>
                <c:pt idx="346">
                  <c:v>40923</c:v>
                </c:pt>
                <c:pt idx="347">
                  <c:v>40923</c:v>
                </c:pt>
                <c:pt idx="348">
                  <c:v>40923</c:v>
                </c:pt>
                <c:pt idx="349">
                  <c:v>40923</c:v>
                </c:pt>
                <c:pt idx="350">
                  <c:v>40923</c:v>
                </c:pt>
                <c:pt idx="351">
                  <c:v>40923</c:v>
                </c:pt>
                <c:pt idx="352">
                  <c:v>40923</c:v>
                </c:pt>
                <c:pt idx="353">
                  <c:v>40923</c:v>
                </c:pt>
                <c:pt idx="354">
                  <c:v>40923</c:v>
                </c:pt>
                <c:pt idx="355">
                  <c:v>40923</c:v>
                </c:pt>
                <c:pt idx="356">
                  <c:v>40923</c:v>
                </c:pt>
                <c:pt idx="357">
                  <c:v>40923</c:v>
                </c:pt>
                <c:pt idx="358">
                  <c:v>40923</c:v>
                </c:pt>
                <c:pt idx="359">
                  <c:v>40923</c:v>
                </c:pt>
                <c:pt idx="360">
                  <c:v>40923</c:v>
                </c:pt>
                <c:pt idx="361">
                  <c:v>40924</c:v>
                </c:pt>
                <c:pt idx="362">
                  <c:v>40924</c:v>
                </c:pt>
                <c:pt idx="363">
                  <c:v>40924</c:v>
                </c:pt>
                <c:pt idx="364">
                  <c:v>40924</c:v>
                </c:pt>
                <c:pt idx="365">
                  <c:v>40924</c:v>
                </c:pt>
                <c:pt idx="366">
                  <c:v>40924</c:v>
                </c:pt>
                <c:pt idx="367">
                  <c:v>40924</c:v>
                </c:pt>
                <c:pt idx="368">
                  <c:v>40924</c:v>
                </c:pt>
                <c:pt idx="369">
                  <c:v>40924</c:v>
                </c:pt>
                <c:pt idx="370">
                  <c:v>40924</c:v>
                </c:pt>
                <c:pt idx="371">
                  <c:v>40924</c:v>
                </c:pt>
                <c:pt idx="372">
                  <c:v>40924</c:v>
                </c:pt>
                <c:pt idx="373">
                  <c:v>40924</c:v>
                </c:pt>
                <c:pt idx="374">
                  <c:v>40924</c:v>
                </c:pt>
                <c:pt idx="375">
                  <c:v>40924</c:v>
                </c:pt>
                <c:pt idx="376">
                  <c:v>40924</c:v>
                </c:pt>
                <c:pt idx="377">
                  <c:v>40924</c:v>
                </c:pt>
                <c:pt idx="378">
                  <c:v>40924</c:v>
                </c:pt>
                <c:pt idx="379">
                  <c:v>40924</c:v>
                </c:pt>
                <c:pt idx="380">
                  <c:v>40924</c:v>
                </c:pt>
                <c:pt idx="381">
                  <c:v>40924</c:v>
                </c:pt>
                <c:pt idx="382">
                  <c:v>40924</c:v>
                </c:pt>
                <c:pt idx="383">
                  <c:v>40924</c:v>
                </c:pt>
                <c:pt idx="384">
                  <c:v>40924</c:v>
                </c:pt>
                <c:pt idx="385">
                  <c:v>40925</c:v>
                </c:pt>
                <c:pt idx="386">
                  <c:v>40925</c:v>
                </c:pt>
                <c:pt idx="387">
                  <c:v>40925</c:v>
                </c:pt>
                <c:pt idx="388">
                  <c:v>40925</c:v>
                </c:pt>
                <c:pt idx="389">
                  <c:v>40925</c:v>
                </c:pt>
                <c:pt idx="390">
                  <c:v>40925</c:v>
                </c:pt>
                <c:pt idx="391">
                  <c:v>40925</c:v>
                </c:pt>
                <c:pt idx="392">
                  <c:v>40925</c:v>
                </c:pt>
                <c:pt idx="393">
                  <c:v>40925</c:v>
                </c:pt>
                <c:pt idx="394">
                  <c:v>40925</c:v>
                </c:pt>
                <c:pt idx="395">
                  <c:v>40925</c:v>
                </c:pt>
                <c:pt idx="396">
                  <c:v>40925</c:v>
                </c:pt>
                <c:pt idx="397">
                  <c:v>40925</c:v>
                </c:pt>
                <c:pt idx="398">
                  <c:v>40925</c:v>
                </c:pt>
                <c:pt idx="399">
                  <c:v>40925</c:v>
                </c:pt>
                <c:pt idx="400">
                  <c:v>40925</c:v>
                </c:pt>
                <c:pt idx="401">
                  <c:v>40925</c:v>
                </c:pt>
                <c:pt idx="402">
                  <c:v>40925</c:v>
                </c:pt>
                <c:pt idx="403">
                  <c:v>40925</c:v>
                </c:pt>
                <c:pt idx="404">
                  <c:v>40925</c:v>
                </c:pt>
                <c:pt idx="405">
                  <c:v>40925</c:v>
                </c:pt>
                <c:pt idx="406">
                  <c:v>40925</c:v>
                </c:pt>
                <c:pt idx="407">
                  <c:v>40925</c:v>
                </c:pt>
                <c:pt idx="408">
                  <c:v>40925</c:v>
                </c:pt>
                <c:pt idx="409">
                  <c:v>40926</c:v>
                </c:pt>
                <c:pt idx="410">
                  <c:v>40926</c:v>
                </c:pt>
                <c:pt idx="411">
                  <c:v>40926</c:v>
                </c:pt>
                <c:pt idx="412">
                  <c:v>40926</c:v>
                </c:pt>
                <c:pt idx="413">
                  <c:v>40926</c:v>
                </c:pt>
                <c:pt idx="414">
                  <c:v>40926</c:v>
                </c:pt>
                <c:pt idx="415">
                  <c:v>40926</c:v>
                </c:pt>
                <c:pt idx="416">
                  <c:v>40926</c:v>
                </c:pt>
                <c:pt idx="417">
                  <c:v>40926</c:v>
                </c:pt>
                <c:pt idx="418">
                  <c:v>40926</c:v>
                </c:pt>
                <c:pt idx="419">
                  <c:v>40926</c:v>
                </c:pt>
                <c:pt idx="420">
                  <c:v>40926</c:v>
                </c:pt>
                <c:pt idx="421">
                  <c:v>40926</c:v>
                </c:pt>
                <c:pt idx="422">
                  <c:v>40926</c:v>
                </c:pt>
                <c:pt idx="423">
                  <c:v>40926</c:v>
                </c:pt>
                <c:pt idx="424">
                  <c:v>40926</c:v>
                </c:pt>
                <c:pt idx="425">
                  <c:v>40926</c:v>
                </c:pt>
                <c:pt idx="426">
                  <c:v>40926</c:v>
                </c:pt>
                <c:pt idx="427">
                  <c:v>40926</c:v>
                </c:pt>
                <c:pt idx="428">
                  <c:v>40926</c:v>
                </c:pt>
                <c:pt idx="429">
                  <c:v>40926</c:v>
                </c:pt>
                <c:pt idx="430">
                  <c:v>40926</c:v>
                </c:pt>
                <c:pt idx="431">
                  <c:v>40926</c:v>
                </c:pt>
                <c:pt idx="432">
                  <c:v>40926</c:v>
                </c:pt>
                <c:pt idx="433">
                  <c:v>40927</c:v>
                </c:pt>
                <c:pt idx="434">
                  <c:v>40927</c:v>
                </c:pt>
                <c:pt idx="435">
                  <c:v>40927</c:v>
                </c:pt>
                <c:pt idx="436">
                  <c:v>40927</c:v>
                </c:pt>
                <c:pt idx="437">
                  <c:v>40927</c:v>
                </c:pt>
                <c:pt idx="438">
                  <c:v>40927</c:v>
                </c:pt>
                <c:pt idx="439">
                  <c:v>40927</c:v>
                </c:pt>
                <c:pt idx="440">
                  <c:v>40927</c:v>
                </c:pt>
                <c:pt idx="441">
                  <c:v>40927</c:v>
                </c:pt>
                <c:pt idx="442">
                  <c:v>40927</c:v>
                </c:pt>
                <c:pt idx="443">
                  <c:v>40927</c:v>
                </c:pt>
                <c:pt idx="444">
                  <c:v>40927</c:v>
                </c:pt>
                <c:pt idx="445">
                  <c:v>40927</c:v>
                </c:pt>
                <c:pt idx="446">
                  <c:v>40927</c:v>
                </c:pt>
                <c:pt idx="447">
                  <c:v>40927</c:v>
                </c:pt>
                <c:pt idx="448">
                  <c:v>40927</c:v>
                </c:pt>
                <c:pt idx="449">
                  <c:v>40927</c:v>
                </c:pt>
                <c:pt idx="450">
                  <c:v>40927</c:v>
                </c:pt>
                <c:pt idx="451">
                  <c:v>40927</c:v>
                </c:pt>
                <c:pt idx="452">
                  <c:v>40927</c:v>
                </c:pt>
                <c:pt idx="453">
                  <c:v>40927</c:v>
                </c:pt>
                <c:pt idx="454">
                  <c:v>40927</c:v>
                </c:pt>
                <c:pt idx="455">
                  <c:v>40927</c:v>
                </c:pt>
                <c:pt idx="456">
                  <c:v>40927</c:v>
                </c:pt>
                <c:pt idx="457">
                  <c:v>40928</c:v>
                </c:pt>
                <c:pt idx="458">
                  <c:v>40928</c:v>
                </c:pt>
                <c:pt idx="459">
                  <c:v>40928</c:v>
                </c:pt>
                <c:pt idx="460">
                  <c:v>40928</c:v>
                </c:pt>
                <c:pt idx="461">
                  <c:v>40928</c:v>
                </c:pt>
                <c:pt idx="462">
                  <c:v>40928</c:v>
                </c:pt>
                <c:pt idx="463">
                  <c:v>40928</c:v>
                </c:pt>
                <c:pt idx="464">
                  <c:v>40928</c:v>
                </c:pt>
                <c:pt idx="465">
                  <c:v>40928</c:v>
                </c:pt>
                <c:pt idx="466">
                  <c:v>40928</c:v>
                </c:pt>
                <c:pt idx="467">
                  <c:v>40928</c:v>
                </c:pt>
                <c:pt idx="468">
                  <c:v>40928</c:v>
                </c:pt>
                <c:pt idx="469">
                  <c:v>40928</c:v>
                </c:pt>
                <c:pt idx="470">
                  <c:v>40928</c:v>
                </c:pt>
                <c:pt idx="471">
                  <c:v>40928</c:v>
                </c:pt>
                <c:pt idx="472">
                  <c:v>40928</c:v>
                </c:pt>
                <c:pt idx="473">
                  <c:v>40928</c:v>
                </c:pt>
                <c:pt idx="474">
                  <c:v>40928</c:v>
                </c:pt>
                <c:pt idx="475">
                  <c:v>40928</c:v>
                </c:pt>
                <c:pt idx="476">
                  <c:v>40928</c:v>
                </c:pt>
                <c:pt idx="477">
                  <c:v>40928</c:v>
                </c:pt>
                <c:pt idx="478">
                  <c:v>40928</c:v>
                </c:pt>
                <c:pt idx="479">
                  <c:v>40928</c:v>
                </c:pt>
                <c:pt idx="480">
                  <c:v>40928</c:v>
                </c:pt>
                <c:pt idx="481">
                  <c:v>40929</c:v>
                </c:pt>
                <c:pt idx="482">
                  <c:v>40929</c:v>
                </c:pt>
                <c:pt idx="483">
                  <c:v>40929</c:v>
                </c:pt>
                <c:pt idx="484">
                  <c:v>40929</c:v>
                </c:pt>
                <c:pt idx="485">
                  <c:v>40929</c:v>
                </c:pt>
                <c:pt idx="486">
                  <c:v>40929</c:v>
                </c:pt>
                <c:pt idx="487">
                  <c:v>40929</c:v>
                </c:pt>
                <c:pt idx="488">
                  <c:v>40929</c:v>
                </c:pt>
                <c:pt idx="489">
                  <c:v>40929</c:v>
                </c:pt>
                <c:pt idx="490">
                  <c:v>40929</c:v>
                </c:pt>
                <c:pt idx="491">
                  <c:v>40929</c:v>
                </c:pt>
                <c:pt idx="492">
                  <c:v>40929</c:v>
                </c:pt>
                <c:pt idx="493">
                  <c:v>40929</c:v>
                </c:pt>
                <c:pt idx="494">
                  <c:v>40929</c:v>
                </c:pt>
                <c:pt idx="495">
                  <c:v>40929</c:v>
                </c:pt>
                <c:pt idx="496">
                  <c:v>40929</c:v>
                </c:pt>
                <c:pt idx="497">
                  <c:v>40929</c:v>
                </c:pt>
                <c:pt idx="498">
                  <c:v>40929</c:v>
                </c:pt>
                <c:pt idx="499">
                  <c:v>40929</c:v>
                </c:pt>
                <c:pt idx="500">
                  <c:v>40929</c:v>
                </c:pt>
                <c:pt idx="501">
                  <c:v>40929</c:v>
                </c:pt>
                <c:pt idx="502">
                  <c:v>40929</c:v>
                </c:pt>
                <c:pt idx="503">
                  <c:v>40929</c:v>
                </c:pt>
                <c:pt idx="504">
                  <c:v>40929</c:v>
                </c:pt>
                <c:pt idx="505">
                  <c:v>40930</c:v>
                </c:pt>
                <c:pt idx="506">
                  <c:v>40930</c:v>
                </c:pt>
                <c:pt idx="507">
                  <c:v>40930</c:v>
                </c:pt>
                <c:pt idx="508">
                  <c:v>40930</c:v>
                </c:pt>
                <c:pt idx="509">
                  <c:v>40930</c:v>
                </c:pt>
                <c:pt idx="510">
                  <c:v>40930</c:v>
                </c:pt>
                <c:pt idx="511">
                  <c:v>40930</c:v>
                </c:pt>
                <c:pt idx="512">
                  <c:v>40930</c:v>
                </c:pt>
                <c:pt idx="513">
                  <c:v>40930</c:v>
                </c:pt>
                <c:pt idx="514">
                  <c:v>40930</c:v>
                </c:pt>
                <c:pt idx="515">
                  <c:v>40930</c:v>
                </c:pt>
                <c:pt idx="516">
                  <c:v>40930</c:v>
                </c:pt>
                <c:pt idx="517">
                  <c:v>40930</c:v>
                </c:pt>
                <c:pt idx="518">
                  <c:v>40930</c:v>
                </c:pt>
                <c:pt idx="519">
                  <c:v>40930</c:v>
                </c:pt>
                <c:pt idx="520">
                  <c:v>40930</c:v>
                </c:pt>
                <c:pt idx="521">
                  <c:v>40930</c:v>
                </c:pt>
                <c:pt idx="522">
                  <c:v>40930</c:v>
                </c:pt>
                <c:pt idx="523">
                  <c:v>40930</c:v>
                </c:pt>
                <c:pt idx="524">
                  <c:v>40930</c:v>
                </c:pt>
                <c:pt idx="525">
                  <c:v>40930</c:v>
                </c:pt>
                <c:pt idx="526">
                  <c:v>40930</c:v>
                </c:pt>
                <c:pt idx="527">
                  <c:v>40930</c:v>
                </c:pt>
                <c:pt idx="528">
                  <c:v>40930</c:v>
                </c:pt>
                <c:pt idx="529">
                  <c:v>40931</c:v>
                </c:pt>
                <c:pt idx="530">
                  <c:v>40931</c:v>
                </c:pt>
                <c:pt idx="531">
                  <c:v>40931</c:v>
                </c:pt>
                <c:pt idx="532">
                  <c:v>40931</c:v>
                </c:pt>
                <c:pt idx="533">
                  <c:v>40931</c:v>
                </c:pt>
                <c:pt idx="534">
                  <c:v>40931</c:v>
                </c:pt>
                <c:pt idx="535">
                  <c:v>40931</c:v>
                </c:pt>
                <c:pt idx="536">
                  <c:v>40931</c:v>
                </c:pt>
                <c:pt idx="537">
                  <c:v>40931</c:v>
                </c:pt>
                <c:pt idx="538">
                  <c:v>40931</c:v>
                </c:pt>
                <c:pt idx="539">
                  <c:v>40931</c:v>
                </c:pt>
                <c:pt idx="540">
                  <c:v>40931</c:v>
                </c:pt>
                <c:pt idx="541">
                  <c:v>40931</c:v>
                </c:pt>
                <c:pt idx="542">
                  <c:v>40931</c:v>
                </c:pt>
                <c:pt idx="543">
                  <c:v>40931</c:v>
                </c:pt>
                <c:pt idx="544">
                  <c:v>40931</c:v>
                </c:pt>
                <c:pt idx="545">
                  <c:v>40931</c:v>
                </c:pt>
                <c:pt idx="546">
                  <c:v>40931</c:v>
                </c:pt>
                <c:pt idx="547">
                  <c:v>40931</c:v>
                </c:pt>
                <c:pt idx="548">
                  <c:v>40931</c:v>
                </c:pt>
                <c:pt idx="549">
                  <c:v>40931</c:v>
                </c:pt>
                <c:pt idx="550">
                  <c:v>40931</c:v>
                </c:pt>
                <c:pt idx="551">
                  <c:v>40931</c:v>
                </c:pt>
                <c:pt idx="552">
                  <c:v>40931</c:v>
                </c:pt>
                <c:pt idx="553">
                  <c:v>40932</c:v>
                </c:pt>
                <c:pt idx="554">
                  <c:v>40932</c:v>
                </c:pt>
                <c:pt idx="555">
                  <c:v>40932</c:v>
                </c:pt>
                <c:pt idx="556">
                  <c:v>40932</c:v>
                </c:pt>
                <c:pt idx="557">
                  <c:v>40932</c:v>
                </c:pt>
                <c:pt idx="558">
                  <c:v>40932</c:v>
                </c:pt>
                <c:pt idx="559">
                  <c:v>40932</c:v>
                </c:pt>
                <c:pt idx="560">
                  <c:v>40932</c:v>
                </c:pt>
                <c:pt idx="561">
                  <c:v>40932</c:v>
                </c:pt>
                <c:pt idx="562">
                  <c:v>40932</c:v>
                </c:pt>
                <c:pt idx="563">
                  <c:v>40932</c:v>
                </c:pt>
                <c:pt idx="564">
                  <c:v>40932</c:v>
                </c:pt>
                <c:pt idx="565">
                  <c:v>40932</c:v>
                </c:pt>
                <c:pt idx="566">
                  <c:v>40932</c:v>
                </c:pt>
                <c:pt idx="567">
                  <c:v>40932</c:v>
                </c:pt>
                <c:pt idx="568">
                  <c:v>40932</c:v>
                </c:pt>
                <c:pt idx="569">
                  <c:v>40932</c:v>
                </c:pt>
                <c:pt idx="570">
                  <c:v>40932</c:v>
                </c:pt>
                <c:pt idx="571">
                  <c:v>40932</c:v>
                </c:pt>
                <c:pt idx="572">
                  <c:v>40932</c:v>
                </c:pt>
                <c:pt idx="573">
                  <c:v>40932</c:v>
                </c:pt>
                <c:pt idx="574">
                  <c:v>40932</c:v>
                </c:pt>
                <c:pt idx="575">
                  <c:v>40932</c:v>
                </c:pt>
                <c:pt idx="576">
                  <c:v>40932</c:v>
                </c:pt>
                <c:pt idx="577">
                  <c:v>40933</c:v>
                </c:pt>
                <c:pt idx="578">
                  <c:v>40933</c:v>
                </c:pt>
                <c:pt idx="579">
                  <c:v>40933</c:v>
                </c:pt>
                <c:pt idx="580">
                  <c:v>40933</c:v>
                </c:pt>
                <c:pt idx="581">
                  <c:v>40933</c:v>
                </c:pt>
                <c:pt idx="582">
                  <c:v>40933</c:v>
                </c:pt>
                <c:pt idx="583">
                  <c:v>40933</c:v>
                </c:pt>
                <c:pt idx="584">
                  <c:v>40933</c:v>
                </c:pt>
                <c:pt idx="585">
                  <c:v>40933</c:v>
                </c:pt>
                <c:pt idx="586">
                  <c:v>40933</c:v>
                </c:pt>
                <c:pt idx="587">
                  <c:v>40933</c:v>
                </c:pt>
                <c:pt idx="588">
                  <c:v>40933</c:v>
                </c:pt>
                <c:pt idx="589">
                  <c:v>40933</c:v>
                </c:pt>
                <c:pt idx="590">
                  <c:v>40933</c:v>
                </c:pt>
                <c:pt idx="591">
                  <c:v>40933</c:v>
                </c:pt>
                <c:pt idx="592">
                  <c:v>40933</c:v>
                </c:pt>
                <c:pt idx="593">
                  <c:v>40933</c:v>
                </c:pt>
                <c:pt idx="594">
                  <c:v>40933</c:v>
                </c:pt>
                <c:pt idx="595">
                  <c:v>40933</c:v>
                </c:pt>
                <c:pt idx="596">
                  <c:v>40933</c:v>
                </c:pt>
                <c:pt idx="597">
                  <c:v>40933</c:v>
                </c:pt>
                <c:pt idx="598">
                  <c:v>40933</c:v>
                </c:pt>
                <c:pt idx="599">
                  <c:v>40933</c:v>
                </c:pt>
                <c:pt idx="600">
                  <c:v>40933</c:v>
                </c:pt>
                <c:pt idx="601">
                  <c:v>40934</c:v>
                </c:pt>
                <c:pt idx="602">
                  <c:v>40934</c:v>
                </c:pt>
                <c:pt idx="603">
                  <c:v>40934</c:v>
                </c:pt>
                <c:pt idx="604">
                  <c:v>40934</c:v>
                </c:pt>
                <c:pt idx="605">
                  <c:v>40934</c:v>
                </c:pt>
                <c:pt idx="606">
                  <c:v>40934</c:v>
                </c:pt>
                <c:pt idx="607">
                  <c:v>40934</c:v>
                </c:pt>
                <c:pt idx="608">
                  <c:v>40934</c:v>
                </c:pt>
                <c:pt idx="609">
                  <c:v>40934</c:v>
                </c:pt>
                <c:pt idx="610">
                  <c:v>40934</c:v>
                </c:pt>
                <c:pt idx="611">
                  <c:v>40934</c:v>
                </c:pt>
                <c:pt idx="612">
                  <c:v>40934</c:v>
                </c:pt>
                <c:pt idx="613">
                  <c:v>40934</c:v>
                </c:pt>
                <c:pt idx="614">
                  <c:v>40934</c:v>
                </c:pt>
                <c:pt idx="615">
                  <c:v>40934</c:v>
                </c:pt>
                <c:pt idx="616">
                  <c:v>40934</c:v>
                </c:pt>
                <c:pt idx="617">
                  <c:v>40934</c:v>
                </c:pt>
                <c:pt idx="618">
                  <c:v>40934</c:v>
                </c:pt>
                <c:pt idx="619">
                  <c:v>40934</c:v>
                </c:pt>
                <c:pt idx="620">
                  <c:v>40934</c:v>
                </c:pt>
                <c:pt idx="621">
                  <c:v>40934</c:v>
                </c:pt>
                <c:pt idx="622">
                  <c:v>40934</c:v>
                </c:pt>
                <c:pt idx="623">
                  <c:v>40934</c:v>
                </c:pt>
                <c:pt idx="624">
                  <c:v>40934</c:v>
                </c:pt>
                <c:pt idx="625">
                  <c:v>40935</c:v>
                </c:pt>
                <c:pt idx="626">
                  <c:v>40935</c:v>
                </c:pt>
                <c:pt idx="627">
                  <c:v>40935</c:v>
                </c:pt>
                <c:pt idx="628">
                  <c:v>40935</c:v>
                </c:pt>
                <c:pt idx="629">
                  <c:v>40935</c:v>
                </c:pt>
                <c:pt idx="630">
                  <c:v>40935</c:v>
                </c:pt>
                <c:pt idx="631">
                  <c:v>40935</c:v>
                </c:pt>
                <c:pt idx="632">
                  <c:v>40935</c:v>
                </c:pt>
                <c:pt idx="633">
                  <c:v>40935</c:v>
                </c:pt>
                <c:pt idx="634">
                  <c:v>40935</c:v>
                </c:pt>
                <c:pt idx="635">
                  <c:v>40935</c:v>
                </c:pt>
                <c:pt idx="636">
                  <c:v>40935</c:v>
                </c:pt>
                <c:pt idx="637">
                  <c:v>40935</c:v>
                </c:pt>
                <c:pt idx="638">
                  <c:v>40935</c:v>
                </c:pt>
                <c:pt idx="639">
                  <c:v>40935</c:v>
                </c:pt>
                <c:pt idx="640">
                  <c:v>40935</c:v>
                </c:pt>
                <c:pt idx="641">
                  <c:v>40935</c:v>
                </c:pt>
                <c:pt idx="642">
                  <c:v>40935</c:v>
                </c:pt>
                <c:pt idx="643">
                  <c:v>40935</c:v>
                </c:pt>
                <c:pt idx="644">
                  <c:v>40935</c:v>
                </c:pt>
                <c:pt idx="645">
                  <c:v>40935</c:v>
                </c:pt>
                <c:pt idx="646">
                  <c:v>40935</c:v>
                </c:pt>
                <c:pt idx="647">
                  <c:v>40935</c:v>
                </c:pt>
                <c:pt idx="648">
                  <c:v>40935</c:v>
                </c:pt>
                <c:pt idx="649">
                  <c:v>40936</c:v>
                </c:pt>
                <c:pt idx="650">
                  <c:v>40936</c:v>
                </c:pt>
                <c:pt idx="651">
                  <c:v>40936</c:v>
                </c:pt>
                <c:pt idx="652">
                  <c:v>40936</c:v>
                </c:pt>
                <c:pt idx="653">
                  <c:v>40936</c:v>
                </c:pt>
                <c:pt idx="654">
                  <c:v>40936</c:v>
                </c:pt>
                <c:pt idx="655">
                  <c:v>40936</c:v>
                </c:pt>
                <c:pt idx="656">
                  <c:v>40936</c:v>
                </c:pt>
                <c:pt idx="657">
                  <c:v>40936</c:v>
                </c:pt>
                <c:pt idx="658">
                  <c:v>40936</c:v>
                </c:pt>
                <c:pt idx="659">
                  <c:v>40936</c:v>
                </c:pt>
                <c:pt idx="660">
                  <c:v>40936</c:v>
                </c:pt>
                <c:pt idx="661">
                  <c:v>40936</c:v>
                </c:pt>
                <c:pt idx="662">
                  <c:v>40936</c:v>
                </c:pt>
                <c:pt idx="663">
                  <c:v>40936</c:v>
                </c:pt>
                <c:pt idx="664">
                  <c:v>40936</c:v>
                </c:pt>
                <c:pt idx="665">
                  <c:v>40936</c:v>
                </c:pt>
                <c:pt idx="666">
                  <c:v>40936</c:v>
                </c:pt>
                <c:pt idx="667">
                  <c:v>40936</c:v>
                </c:pt>
                <c:pt idx="668">
                  <c:v>40936</c:v>
                </c:pt>
                <c:pt idx="669">
                  <c:v>40936</c:v>
                </c:pt>
                <c:pt idx="670">
                  <c:v>40936</c:v>
                </c:pt>
                <c:pt idx="671">
                  <c:v>40936</c:v>
                </c:pt>
                <c:pt idx="672">
                  <c:v>40936</c:v>
                </c:pt>
                <c:pt idx="673">
                  <c:v>40937</c:v>
                </c:pt>
                <c:pt idx="674">
                  <c:v>40937</c:v>
                </c:pt>
                <c:pt idx="675">
                  <c:v>40937</c:v>
                </c:pt>
                <c:pt idx="676">
                  <c:v>40937</c:v>
                </c:pt>
                <c:pt idx="677">
                  <c:v>40937</c:v>
                </c:pt>
                <c:pt idx="678">
                  <c:v>40937</c:v>
                </c:pt>
                <c:pt idx="679">
                  <c:v>40937</c:v>
                </c:pt>
                <c:pt idx="680">
                  <c:v>40937</c:v>
                </c:pt>
                <c:pt idx="681">
                  <c:v>40937</c:v>
                </c:pt>
                <c:pt idx="682">
                  <c:v>40937</c:v>
                </c:pt>
                <c:pt idx="683">
                  <c:v>40937</c:v>
                </c:pt>
                <c:pt idx="684">
                  <c:v>40937</c:v>
                </c:pt>
                <c:pt idx="685">
                  <c:v>40937</c:v>
                </c:pt>
                <c:pt idx="686">
                  <c:v>40937</c:v>
                </c:pt>
                <c:pt idx="687">
                  <c:v>40937</c:v>
                </c:pt>
                <c:pt idx="688">
                  <c:v>40937</c:v>
                </c:pt>
                <c:pt idx="689">
                  <c:v>40937</c:v>
                </c:pt>
                <c:pt idx="690">
                  <c:v>40937</c:v>
                </c:pt>
                <c:pt idx="691">
                  <c:v>40937</c:v>
                </c:pt>
                <c:pt idx="692">
                  <c:v>40937</c:v>
                </c:pt>
                <c:pt idx="693">
                  <c:v>40937</c:v>
                </c:pt>
                <c:pt idx="694">
                  <c:v>40937</c:v>
                </c:pt>
                <c:pt idx="695">
                  <c:v>40937</c:v>
                </c:pt>
                <c:pt idx="696">
                  <c:v>40937</c:v>
                </c:pt>
                <c:pt idx="697">
                  <c:v>40938</c:v>
                </c:pt>
                <c:pt idx="698">
                  <c:v>40938</c:v>
                </c:pt>
                <c:pt idx="699">
                  <c:v>40938</c:v>
                </c:pt>
                <c:pt idx="700">
                  <c:v>40938</c:v>
                </c:pt>
                <c:pt idx="701">
                  <c:v>40938</c:v>
                </c:pt>
                <c:pt idx="702">
                  <c:v>40938</c:v>
                </c:pt>
                <c:pt idx="703">
                  <c:v>40938</c:v>
                </c:pt>
                <c:pt idx="704">
                  <c:v>40938</c:v>
                </c:pt>
                <c:pt idx="705">
                  <c:v>40938</c:v>
                </c:pt>
                <c:pt idx="706">
                  <c:v>40938</c:v>
                </c:pt>
                <c:pt idx="707">
                  <c:v>40938</c:v>
                </c:pt>
                <c:pt idx="708">
                  <c:v>40938</c:v>
                </c:pt>
                <c:pt idx="709">
                  <c:v>40938</c:v>
                </c:pt>
                <c:pt idx="710">
                  <c:v>40938</c:v>
                </c:pt>
                <c:pt idx="711">
                  <c:v>40938</c:v>
                </c:pt>
                <c:pt idx="712">
                  <c:v>40938</c:v>
                </c:pt>
                <c:pt idx="713">
                  <c:v>40938</c:v>
                </c:pt>
                <c:pt idx="714">
                  <c:v>40938</c:v>
                </c:pt>
                <c:pt idx="715">
                  <c:v>40938</c:v>
                </c:pt>
                <c:pt idx="716">
                  <c:v>40938</c:v>
                </c:pt>
                <c:pt idx="717">
                  <c:v>40938</c:v>
                </c:pt>
                <c:pt idx="718">
                  <c:v>40938</c:v>
                </c:pt>
                <c:pt idx="719">
                  <c:v>40938</c:v>
                </c:pt>
                <c:pt idx="720">
                  <c:v>40938</c:v>
                </c:pt>
                <c:pt idx="721">
                  <c:v>40939</c:v>
                </c:pt>
                <c:pt idx="722">
                  <c:v>40939</c:v>
                </c:pt>
                <c:pt idx="723">
                  <c:v>40939</c:v>
                </c:pt>
                <c:pt idx="724">
                  <c:v>40939</c:v>
                </c:pt>
                <c:pt idx="725">
                  <c:v>40939</c:v>
                </c:pt>
                <c:pt idx="726">
                  <c:v>40939</c:v>
                </c:pt>
                <c:pt idx="727">
                  <c:v>40939</c:v>
                </c:pt>
                <c:pt idx="728">
                  <c:v>40939</c:v>
                </c:pt>
                <c:pt idx="729">
                  <c:v>40939</c:v>
                </c:pt>
                <c:pt idx="730">
                  <c:v>40939</c:v>
                </c:pt>
                <c:pt idx="731">
                  <c:v>40939</c:v>
                </c:pt>
                <c:pt idx="732">
                  <c:v>40939</c:v>
                </c:pt>
                <c:pt idx="733">
                  <c:v>40939</c:v>
                </c:pt>
                <c:pt idx="734">
                  <c:v>40939</c:v>
                </c:pt>
                <c:pt idx="735">
                  <c:v>40939</c:v>
                </c:pt>
                <c:pt idx="736">
                  <c:v>40939</c:v>
                </c:pt>
                <c:pt idx="737">
                  <c:v>40939</c:v>
                </c:pt>
                <c:pt idx="738">
                  <c:v>40939</c:v>
                </c:pt>
                <c:pt idx="739">
                  <c:v>40939</c:v>
                </c:pt>
                <c:pt idx="740">
                  <c:v>40939</c:v>
                </c:pt>
                <c:pt idx="741">
                  <c:v>40939</c:v>
                </c:pt>
                <c:pt idx="742">
                  <c:v>40939</c:v>
                </c:pt>
                <c:pt idx="743">
                  <c:v>40939</c:v>
                </c:pt>
                <c:pt idx="744">
                  <c:v>40939</c:v>
                </c:pt>
                <c:pt idx="745">
                  <c:v>40940</c:v>
                </c:pt>
                <c:pt idx="746">
                  <c:v>40940</c:v>
                </c:pt>
                <c:pt idx="747">
                  <c:v>40940</c:v>
                </c:pt>
                <c:pt idx="748">
                  <c:v>40940</c:v>
                </c:pt>
                <c:pt idx="749">
                  <c:v>40940</c:v>
                </c:pt>
                <c:pt idx="750">
                  <c:v>40940</c:v>
                </c:pt>
                <c:pt idx="751">
                  <c:v>40940</c:v>
                </c:pt>
                <c:pt idx="752">
                  <c:v>40940</c:v>
                </c:pt>
                <c:pt idx="753">
                  <c:v>40940</c:v>
                </c:pt>
                <c:pt idx="754">
                  <c:v>40940</c:v>
                </c:pt>
                <c:pt idx="755">
                  <c:v>40940</c:v>
                </c:pt>
                <c:pt idx="756">
                  <c:v>40940</c:v>
                </c:pt>
                <c:pt idx="757">
                  <c:v>40940</c:v>
                </c:pt>
                <c:pt idx="758">
                  <c:v>40940</c:v>
                </c:pt>
                <c:pt idx="759">
                  <c:v>40940</c:v>
                </c:pt>
                <c:pt idx="760">
                  <c:v>40940</c:v>
                </c:pt>
                <c:pt idx="761">
                  <c:v>40940</c:v>
                </c:pt>
                <c:pt idx="762">
                  <c:v>40940</c:v>
                </c:pt>
                <c:pt idx="763">
                  <c:v>40940</c:v>
                </c:pt>
                <c:pt idx="764">
                  <c:v>40940</c:v>
                </c:pt>
                <c:pt idx="765">
                  <c:v>40940</c:v>
                </c:pt>
                <c:pt idx="766">
                  <c:v>40940</c:v>
                </c:pt>
                <c:pt idx="767">
                  <c:v>40940</c:v>
                </c:pt>
                <c:pt idx="768">
                  <c:v>40940</c:v>
                </c:pt>
                <c:pt idx="769">
                  <c:v>40941</c:v>
                </c:pt>
                <c:pt idx="770">
                  <c:v>40941</c:v>
                </c:pt>
                <c:pt idx="771">
                  <c:v>40941</c:v>
                </c:pt>
                <c:pt idx="772">
                  <c:v>40941</c:v>
                </c:pt>
                <c:pt idx="773">
                  <c:v>40941</c:v>
                </c:pt>
                <c:pt idx="774">
                  <c:v>40941</c:v>
                </c:pt>
                <c:pt idx="775">
                  <c:v>40941</c:v>
                </c:pt>
                <c:pt idx="776">
                  <c:v>40941</c:v>
                </c:pt>
                <c:pt idx="777">
                  <c:v>40941</c:v>
                </c:pt>
                <c:pt idx="778">
                  <c:v>40941</c:v>
                </c:pt>
                <c:pt idx="779">
                  <c:v>40941</c:v>
                </c:pt>
                <c:pt idx="780">
                  <c:v>40941</c:v>
                </c:pt>
                <c:pt idx="781">
                  <c:v>40941</c:v>
                </c:pt>
                <c:pt idx="782">
                  <c:v>40941</c:v>
                </c:pt>
                <c:pt idx="783">
                  <c:v>40941</c:v>
                </c:pt>
                <c:pt idx="784">
                  <c:v>40941</c:v>
                </c:pt>
                <c:pt idx="785">
                  <c:v>40941</c:v>
                </c:pt>
                <c:pt idx="786">
                  <c:v>40941</c:v>
                </c:pt>
                <c:pt idx="787">
                  <c:v>40941</c:v>
                </c:pt>
                <c:pt idx="788">
                  <c:v>40941</c:v>
                </c:pt>
                <c:pt idx="789">
                  <c:v>40941</c:v>
                </c:pt>
                <c:pt idx="790">
                  <c:v>40941</c:v>
                </c:pt>
                <c:pt idx="791">
                  <c:v>40941</c:v>
                </c:pt>
                <c:pt idx="792">
                  <c:v>40941</c:v>
                </c:pt>
                <c:pt idx="793">
                  <c:v>40942</c:v>
                </c:pt>
                <c:pt idx="794">
                  <c:v>40942</c:v>
                </c:pt>
                <c:pt idx="795">
                  <c:v>40942</c:v>
                </c:pt>
                <c:pt idx="796">
                  <c:v>40942</c:v>
                </c:pt>
                <c:pt idx="797">
                  <c:v>40942</c:v>
                </c:pt>
                <c:pt idx="798">
                  <c:v>40942</c:v>
                </c:pt>
                <c:pt idx="799">
                  <c:v>40942</c:v>
                </c:pt>
                <c:pt idx="800">
                  <c:v>40942</c:v>
                </c:pt>
                <c:pt idx="801">
                  <c:v>40942</c:v>
                </c:pt>
                <c:pt idx="802">
                  <c:v>40942</c:v>
                </c:pt>
                <c:pt idx="803">
                  <c:v>40942</c:v>
                </c:pt>
                <c:pt idx="804">
                  <c:v>40942</c:v>
                </c:pt>
                <c:pt idx="805">
                  <c:v>40942</c:v>
                </c:pt>
                <c:pt idx="806">
                  <c:v>40942</c:v>
                </c:pt>
                <c:pt idx="807">
                  <c:v>40942</c:v>
                </c:pt>
                <c:pt idx="808">
                  <c:v>40942</c:v>
                </c:pt>
                <c:pt idx="809">
                  <c:v>40942</c:v>
                </c:pt>
                <c:pt idx="810">
                  <c:v>40942</c:v>
                </c:pt>
                <c:pt idx="811">
                  <c:v>40942</c:v>
                </c:pt>
                <c:pt idx="812">
                  <c:v>40942</c:v>
                </c:pt>
                <c:pt idx="813">
                  <c:v>40942</c:v>
                </c:pt>
                <c:pt idx="814">
                  <c:v>40942</c:v>
                </c:pt>
                <c:pt idx="815">
                  <c:v>40942</c:v>
                </c:pt>
                <c:pt idx="816">
                  <c:v>40942</c:v>
                </c:pt>
                <c:pt idx="817">
                  <c:v>40943</c:v>
                </c:pt>
                <c:pt idx="818">
                  <c:v>40943</c:v>
                </c:pt>
                <c:pt idx="819">
                  <c:v>40943</c:v>
                </c:pt>
                <c:pt idx="820">
                  <c:v>40943</c:v>
                </c:pt>
                <c:pt idx="821">
                  <c:v>40943</c:v>
                </c:pt>
                <c:pt idx="822">
                  <c:v>40943</c:v>
                </c:pt>
                <c:pt idx="823">
                  <c:v>40943</c:v>
                </c:pt>
                <c:pt idx="824">
                  <c:v>40943</c:v>
                </c:pt>
                <c:pt idx="825">
                  <c:v>40943</c:v>
                </c:pt>
                <c:pt idx="826">
                  <c:v>40943</c:v>
                </c:pt>
                <c:pt idx="827">
                  <c:v>40943</c:v>
                </c:pt>
                <c:pt idx="828">
                  <c:v>40943</c:v>
                </c:pt>
                <c:pt idx="829">
                  <c:v>40943</c:v>
                </c:pt>
                <c:pt idx="830">
                  <c:v>40943</c:v>
                </c:pt>
                <c:pt idx="831">
                  <c:v>40943</c:v>
                </c:pt>
                <c:pt idx="832">
                  <c:v>40943</c:v>
                </c:pt>
                <c:pt idx="833">
                  <c:v>40943</c:v>
                </c:pt>
                <c:pt idx="834">
                  <c:v>40943</c:v>
                </c:pt>
                <c:pt idx="835">
                  <c:v>40943</c:v>
                </c:pt>
                <c:pt idx="836">
                  <c:v>40943</c:v>
                </c:pt>
                <c:pt idx="837">
                  <c:v>40943</c:v>
                </c:pt>
                <c:pt idx="838">
                  <c:v>40943</c:v>
                </c:pt>
                <c:pt idx="839">
                  <c:v>40943</c:v>
                </c:pt>
                <c:pt idx="840">
                  <c:v>40943</c:v>
                </c:pt>
                <c:pt idx="841">
                  <c:v>40944</c:v>
                </c:pt>
                <c:pt idx="842">
                  <c:v>40944</c:v>
                </c:pt>
                <c:pt idx="843">
                  <c:v>40944</c:v>
                </c:pt>
                <c:pt idx="844">
                  <c:v>40944</c:v>
                </c:pt>
                <c:pt idx="845">
                  <c:v>40944</c:v>
                </c:pt>
                <c:pt idx="846">
                  <c:v>40944</c:v>
                </c:pt>
                <c:pt idx="847">
                  <c:v>40944</c:v>
                </c:pt>
                <c:pt idx="848">
                  <c:v>40944</c:v>
                </c:pt>
                <c:pt idx="849">
                  <c:v>40944</c:v>
                </c:pt>
                <c:pt idx="850">
                  <c:v>40944</c:v>
                </c:pt>
                <c:pt idx="851">
                  <c:v>40944</c:v>
                </c:pt>
                <c:pt idx="852">
                  <c:v>40944</c:v>
                </c:pt>
                <c:pt idx="853">
                  <c:v>40944</c:v>
                </c:pt>
                <c:pt idx="854">
                  <c:v>40944</c:v>
                </c:pt>
                <c:pt idx="855">
                  <c:v>40944</c:v>
                </c:pt>
                <c:pt idx="856">
                  <c:v>40944</c:v>
                </c:pt>
                <c:pt idx="857">
                  <c:v>40944</c:v>
                </c:pt>
                <c:pt idx="858">
                  <c:v>40944</c:v>
                </c:pt>
                <c:pt idx="859">
                  <c:v>40944</c:v>
                </c:pt>
                <c:pt idx="860">
                  <c:v>40944</c:v>
                </c:pt>
                <c:pt idx="861">
                  <c:v>40944</c:v>
                </c:pt>
                <c:pt idx="862">
                  <c:v>40944</c:v>
                </c:pt>
                <c:pt idx="863">
                  <c:v>40944</c:v>
                </c:pt>
                <c:pt idx="864">
                  <c:v>40944</c:v>
                </c:pt>
                <c:pt idx="865">
                  <c:v>40945</c:v>
                </c:pt>
                <c:pt idx="866">
                  <c:v>40945</c:v>
                </c:pt>
                <c:pt idx="867">
                  <c:v>40945</c:v>
                </c:pt>
                <c:pt idx="868">
                  <c:v>40945</c:v>
                </c:pt>
                <c:pt idx="869">
                  <c:v>40945</c:v>
                </c:pt>
                <c:pt idx="870">
                  <c:v>40945</c:v>
                </c:pt>
                <c:pt idx="871">
                  <c:v>40945</c:v>
                </c:pt>
                <c:pt idx="872">
                  <c:v>40945</c:v>
                </c:pt>
                <c:pt idx="873">
                  <c:v>40945</c:v>
                </c:pt>
                <c:pt idx="874">
                  <c:v>40945</c:v>
                </c:pt>
                <c:pt idx="875">
                  <c:v>40945</c:v>
                </c:pt>
                <c:pt idx="876">
                  <c:v>40945</c:v>
                </c:pt>
                <c:pt idx="877">
                  <c:v>40945</c:v>
                </c:pt>
                <c:pt idx="878">
                  <c:v>40945</c:v>
                </c:pt>
                <c:pt idx="879">
                  <c:v>40945</c:v>
                </c:pt>
                <c:pt idx="880">
                  <c:v>40945</c:v>
                </c:pt>
                <c:pt idx="881">
                  <c:v>40945</c:v>
                </c:pt>
                <c:pt idx="882">
                  <c:v>40945</c:v>
                </c:pt>
                <c:pt idx="883">
                  <c:v>40945</c:v>
                </c:pt>
                <c:pt idx="884">
                  <c:v>40945</c:v>
                </c:pt>
                <c:pt idx="885">
                  <c:v>40945</c:v>
                </c:pt>
                <c:pt idx="886">
                  <c:v>40945</c:v>
                </c:pt>
                <c:pt idx="887">
                  <c:v>40945</c:v>
                </c:pt>
                <c:pt idx="888">
                  <c:v>40945</c:v>
                </c:pt>
                <c:pt idx="889">
                  <c:v>40946</c:v>
                </c:pt>
                <c:pt idx="890">
                  <c:v>40946</c:v>
                </c:pt>
                <c:pt idx="891">
                  <c:v>40946</c:v>
                </c:pt>
                <c:pt idx="892">
                  <c:v>40946</c:v>
                </c:pt>
                <c:pt idx="893">
                  <c:v>40946</c:v>
                </c:pt>
                <c:pt idx="894">
                  <c:v>40946</c:v>
                </c:pt>
                <c:pt idx="895">
                  <c:v>40946</c:v>
                </c:pt>
                <c:pt idx="896">
                  <c:v>40946</c:v>
                </c:pt>
                <c:pt idx="897">
                  <c:v>40946</c:v>
                </c:pt>
                <c:pt idx="898">
                  <c:v>40946</c:v>
                </c:pt>
                <c:pt idx="899">
                  <c:v>40946</c:v>
                </c:pt>
                <c:pt idx="900">
                  <c:v>40946</c:v>
                </c:pt>
                <c:pt idx="901">
                  <c:v>40946</c:v>
                </c:pt>
                <c:pt idx="902">
                  <c:v>40946</c:v>
                </c:pt>
              </c:numCache>
            </c:numRef>
          </c:cat>
          <c:val>
            <c:numRef>
              <c:f>'Hourly data'!$F$10:$F$912</c:f>
              <c:numCache>
                <c:formatCode>0.00</c:formatCode>
                <c:ptCount val="903"/>
                <c:pt idx="0">
                  <c:v>1.4482367125256548</c:v>
                </c:pt>
                <c:pt idx="1">
                  <c:v>2.5365962151874664</c:v>
                </c:pt>
                <c:pt idx="2">
                  <c:v>3.3039506038235378</c:v>
                </c:pt>
                <c:pt idx="3">
                  <c:v>1.8062582070834818</c:v>
                </c:pt>
                <c:pt idx="4">
                  <c:v>2.3084279767604694</c:v>
                </c:pt>
                <c:pt idx="5">
                  <c:v>2.3796437009887632</c:v>
                </c:pt>
                <c:pt idx="6">
                  <c:v>3.1629896307499918</c:v>
                </c:pt>
                <c:pt idx="7">
                  <c:v>3.1511645095789977</c:v>
                </c:pt>
                <c:pt idx="8">
                  <c:v>4.0278464362039079</c:v>
                </c:pt>
                <c:pt idx="9">
                  <c:v>2.3940438228043481</c:v>
                </c:pt>
                <c:pt idx="10">
                  <c:v>3.9928911996874934</c:v>
                </c:pt>
                <c:pt idx="11">
                  <c:v>4.0249811917062388</c:v>
                </c:pt>
                <c:pt idx="12">
                  <c:v>5.3637318001106271</c:v>
                </c:pt>
                <c:pt idx="13">
                  <c:v>3.6705514379074504</c:v>
                </c:pt>
                <c:pt idx="14">
                  <c:v>6.1546587526989445</c:v>
                </c:pt>
                <c:pt idx="15">
                  <c:v>4.7100438045279311</c:v>
                </c:pt>
                <c:pt idx="16">
                  <c:v>6.3942170229511417</c:v>
                </c:pt>
                <c:pt idx="17">
                  <c:v>8.0280937008580882</c:v>
                </c:pt>
                <c:pt idx="18">
                  <c:v>8.9676786511485638</c:v>
                </c:pt>
                <c:pt idx="19">
                  <c:v>6.0871771807444599</c:v>
                </c:pt>
                <c:pt idx="20">
                  <c:v>7.9234201780773148</c:v>
                </c:pt>
                <c:pt idx="21">
                  <c:v>8.999953066145336</c:v>
                </c:pt>
                <c:pt idx="22">
                  <c:v>6.1765387050731873</c:v>
                </c:pt>
                <c:pt idx="23">
                  <c:v>6.0870505934870467</c:v>
                </c:pt>
                <c:pt idx="24">
                  <c:v>6.5749218954734951</c:v>
                </c:pt>
                <c:pt idx="25">
                  <c:v>7.2164641147490167</c:v>
                </c:pt>
                <c:pt idx="26">
                  <c:v>5.5224553628101578</c:v>
                </c:pt>
                <c:pt idx="27">
                  <c:v>5.4607359452076443</c:v>
                </c:pt>
                <c:pt idx="28">
                  <c:v>6.6568169053538622</c:v>
                </c:pt>
                <c:pt idx="29">
                  <c:v>7.5448919989877972</c:v>
                </c:pt>
                <c:pt idx="30">
                  <c:v>7.4334058869354447</c:v>
                </c:pt>
                <c:pt idx="31">
                  <c:v>7.8158834402474033</c:v>
                </c:pt>
                <c:pt idx="32">
                  <c:v>12.050399920041002</c:v>
                </c:pt>
                <c:pt idx="33">
                  <c:v>10.961400452191391</c:v>
                </c:pt>
                <c:pt idx="34">
                  <c:v>30.095300798135877</c:v>
                </c:pt>
                <c:pt idx="35">
                  <c:v>32.059035078274924</c:v>
                </c:pt>
                <c:pt idx="36">
                  <c:v>15.838685156474318</c:v>
                </c:pt>
                <c:pt idx="37">
                  <c:v>13.905706608287215</c:v>
                </c:pt>
                <c:pt idx="38">
                  <c:v>17.963527471791956</c:v>
                </c:pt>
                <c:pt idx="39">
                  <c:v>13.055703899266746</c:v>
                </c:pt>
                <c:pt idx="40">
                  <c:v>14.684950611870047</c:v>
                </c:pt>
                <c:pt idx="41">
                  <c:v>13.011347112845179</c:v>
                </c:pt>
                <c:pt idx="42">
                  <c:v>11.316629108155988</c:v>
                </c:pt>
                <c:pt idx="43">
                  <c:v>11.14985642284238</c:v>
                </c:pt>
                <c:pt idx="44">
                  <c:v>9.6587885953554391</c:v>
                </c:pt>
                <c:pt idx="45">
                  <c:v>10.832930257142085</c:v>
                </c:pt>
                <c:pt idx="46">
                  <c:v>7.5210653031236614</c:v>
                </c:pt>
                <c:pt idx="47">
                  <c:v>6.8741458559007613</c:v>
                </c:pt>
                <c:pt idx="48">
                  <c:v>5.8610206819250168</c:v>
                </c:pt>
                <c:pt idx="49">
                  <c:v>5.1217775886955295</c:v>
                </c:pt>
                <c:pt idx="50">
                  <c:v>5.0113220115664561</c:v>
                </c:pt>
                <c:pt idx="51">
                  <c:v>4.665895012290278</c:v>
                </c:pt>
                <c:pt idx="52">
                  <c:v>5.7081323806877808</c:v>
                </c:pt>
                <c:pt idx="53">
                  <c:v>7.73827081843889</c:v>
                </c:pt>
                <c:pt idx="54">
                  <c:v>9.6311421566990685</c:v>
                </c:pt>
                <c:pt idx="55">
                  <c:v>10.469499225401568</c:v>
                </c:pt>
                <c:pt idx="56">
                  <c:v>8.7644273671413373</c:v>
                </c:pt>
                <c:pt idx="57">
                  <c:v>10.835703772249998</c:v>
                </c:pt>
                <c:pt idx="58">
                  <c:v>16.560690017953046</c:v>
                </c:pt>
                <c:pt idx="59">
                  <c:v>15.9735562069494</c:v>
                </c:pt>
                <c:pt idx="60">
                  <c:v>17.594671820302555</c:v>
                </c:pt>
                <c:pt idx="61">
                  <c:v>15.399306656381947</c:v>
                </c:pt>
                <c:pt idx="62">
                  <c:v>18.987056743250506</c:v>
                </c:pt>
                <c:pt idx="63">
                  <c:v>18.650402450173303</c:v>
                </c:pt>
                <c:pt idx="64">
                  <c:v>20.481754783246501</c:v>
                </c:pt>
                <c:pt idx="65">
                  <c:v>18.391325631161937</c:v>
                </c:pt>
                <c:pt idx="66">
                  <c:v>15.599396427821491</c:v>
                </c:pt>
                <c:pt idx="67">
                  <c:v>8.6225630565967766</c:v>
                </c:pt>
                <c:pt idx="68">
                  <c:v>7.3503831503535526</c:v>
                </c:pt>
                <c:pt idx="69">
                  <c:v>6.7632217002861674</c:v>
                </c:pt>
                <c:pt idx="70">
                  <c:v>7.702803036694287</c:v>
                </c:pt>
                <c:pt idx="71">
                  <c:v>5.0741833204452336</c:v>
                </c:pt>
                <c:pt idx="72">
                  <c:v>8.6887656960580095</c:v>
                </c:pt>
                <c:pt idx="73">
                  <c:v>7.5180003137325064</c:v>
                </c:pt>
                <c:pt idx="74">
                  <c:v>7.8478330738432707</c:v>
                </c:pt>
                <c:pt idx="75">
                  <c:v>9.7693689764441132</c:v>
                </c:pt>
                <c:pt idx="76">
                  <c:v>9.7835581003882748</c:v>
                </c:pt>
                <c:pt idx="77">
                  <c:v>14.891679752055326</c:v>
                </c:pt>
                <c:pt idx="78">
                  <c:v>36.400395595817145</c:v>
                </c:pt>
                <c:pt idx="79">
                  <c:v>54.403959196635213</c:v>
                </c:pt>
                <c:pt idx="80">
                  <c:v>51.841020037571404</c:v>
                </c:pt>
                <c:pt idx="86">
                  <c:v>67.975176212850599</c:v>
                </c:pt>
                <c:pt idx="87">
                  <c:v>71.889679945530872</c:v>
                </c:pt>
                <c:pt idx="88">
                  <c:v>26.557548912656994</c:v>
                </c:pt>
                <c:pt idx="89">
                  <c:v>19.253174169112572</c:v>
                </c:pt>
                <c:pt idx="90">
                  <c:v>15.821738079140445</c:v>
                </c:pt>
                <c:pt idx="91">
                  <c:v>14.460673811114473</c:v>
                </c:pt>
                <c:pt idx="92">
                  <c:v>13.784312166324259</c:v>
                </c:pt>
                <c:pt idx="93">
                  <c:v>13.537476097551638</c:v>
                </c:pt>
                <c:pt idx="94">
                  <c:v>13.644208431557164</c:v>
                </c:pt>
                <c:pt idx="95">
                  <c:v>11.3176175628297</c:v>
                </c:pt>
                <c:pt idx="96">
                  <c:v>10.198635028996591</c:v>
                </c:pt>
                <c:pt idx="97">
                  <c:v>9.7002548960066353</c:v>
                </c:pt>
                <c:pt idx="98">
                  <c:v>9.7080266246101647</c:v>
                </c:pt>
                <c:pt idx="99">
                  <c:v>10.157312348883927</c:v>
                </c:pt>
                <c:pt idx="100">
                  <c:v>11.309797600906885</c:v>
                </c:pt>
                <c:pt idx="101">
                  <c:v>14.27855331257642</c:v>
                </c:pt>
                <c:pt idx="102">
                  <c:v>26.170127196574668</c:v>
                </c:pt>
                <c:pt idx="103">
                  <c:v>39.458405253037064</c:v>
                </c:pt>
                <c:pt idx="104">
                  <c:v>37.454753278716325</c:v>
                </c:pt>
                <c:pt idx="105">
                  <c:v>38.724421060118267</c:v>
                </c:pt>
                <c:pt idx="106">
                  <c:v>32.675108037032167</c:v>
                </c:pt>
                <c:pt idx="107">
                  <c:v>31.853344229234761</c:v>
                </c:pt>
                <c:pt idx="108">
                  <c:v>34.367654503040534</c:v>
                </c:pt>
                <c:pt idx="109">
                  <c:v>30.525087676785855</c:v>
                </c:pt>
                <c:pt idx="110">
                  <c:v>35.854469760202861</c:v>
                </c:pt>
                <c:pt idx="111">
                  <c:v>37.825468996229567</c:v>
                </c:pt>
                <c:pt idx="112">
                  <c:v>39.890180906641369</c:v>
                </c:pt>
                <c:pt idx="113">
                  <c:v>39.735988675322247</c:v>
                </c:pt>
                <c:pt idx="114">
                  <c:v>40.090230348524997</c:v>
                </c:pt>
                <c:pt idx="115">
                  <c:v>28.956114087810448</c:v>
                </c:pt>
                <c:pt idx="116">
                  <c:v>26.424449231026063</c:v>
                </c:pt>
                <c:pt idx="117">
                  <c:v>20.103537266683642</c:v>
                </c:pt>
                <c:pt idx="118">
                  <c:v>16.643180454715829</c:v>
                </c:pt>
                <c:pt idx="119">
                  <c:v>14.977078933438326</c:v>
                </c:pt>
                <c:pt idx="120">
                  <c:v>13.16225994883334</c:v>
                </c:pt>
                <c:pt idx="121">
                  <c:v>15.280224515330623</c:v>
                </c:pt>
                <c:pt idx="122">
                  <c:v>17.596604225306404</c:v>
                </c:pt>
                <c:pt idx="123">
                  <c:v>17.814875680924601</c:v>
                </c:pt>
                <c:pt idx="124">
                  <c:v>26.235351381376823</c:v>
                </c:pt>
                <c:pt idx="125">
                  <c:v>33.930758250515723</c:v>
                </c:pt>
                <c:pt idx="126">
                  <c:v>51.943258827376972</c:v>
                </c:pt>
                <c:pt idx="127">
                  <c:v>121.44180669227175</c:v>
                </c:pt>
                <c:pt idx="128">
                  <c:v>139.82626427985869</c:v>
                </c:pt>
                <c:pt idx="129">
                  <c:v>90.90723754272517</c:v>
                </c:pt>
                <c:pt idx="130">
                  <c:v>83.795583146852863</c:v>
                </c:pt>
                <c:pt idx="131">
                  <c:v>107.15351955474787</c:v>
                </c:pt>
                <c:pt idx="132">
                  <c:v>182.33178459650159</c:v>
                </c:pt>
                <c:pt idx="133">
                  <c:v>70.847651172180704</c:v>
                </c:pt>
                <c:pt idx="134">
                  <c:v>73.687686985833864</c:v>
                </c:pt>
                <c:pt idx="135">
                  <c:v>132.59248382953305</c:v>
                </c:pt>
                <c:pt idx="136">
                  <c:v>49.759463771747619</c:v>
                </c:pt>
                <c:pt idx="137">
                  <c:v>31.940051755944516</c:v>
                </c:pt>
                <c:pt idx="138">
                  <c:v>26.704966144718465</c:v>
                </c:pt>
                <c:pt idx="139">
                  <c:v>21.445120597387344</c:v>
                </c:pt>
                <c:pt idx="140">
                  <c:v>17.883379732540213</c:v>
                </c:pt>
                <c:pt idx="141">
                  <c:v>12.712564754425813</c:v>
                </c:pt>
                <c:pt idx="142">
                  <c:v>12.34120789924121</c:v>
                </c:pt>
                <c:pt idx="143">
                  <c:v>11.330722424430194</c:v>
                </c:pt>
                <c:pt idx="144">
                  <c:v>11.052395345562688</c:v>
                </c:pt>
                <c:pt idx="145">
                  <c:v>10.443389249996303</c:v>
                </c:pt>
                <c:pt idx="146">
                  <c:v>10.638835479250091</c:v>
                </c:pt>
                <c:pt idx="147">
                  <c:v>11.975757114817133</c:v>
                </c:pt>
                <c:pt idx="148">
                  <c:v>9.5798076358398454</c:v>
                </c:pt>
                <c:pt idx="149">
                  <c:v>11.385998741777897</c:v>
                </c:pt>
                <c:pt idx="150">
                  <c:v>11.94602205942995</c:v>
                </c:pt>
                <c:pt idx="151">
                  <c:v>14.399487745774065</c:v>
                </c:pt>
                <c:pt idx="152">
                  <c:v>15.573142103810534</c:v>
                </c:pt>
                <c:pt idx="153">
                  <c:v>15.461161564170697</c:v>
                </c:pt>
                <c:pt idx="154">
                  <c:v>17.651971673666676</c:v>
                </c:pt>
                <c:pt idx="155">
                  <c:v>17.175647394352943</c:v>
                </c:pt>
                <c:pt idx="156">
                  <c:v>16.593868146745322</c:v>
                </c:pt>
                <c:pt idx="157">
                  <c:v>15.177557424876301</c:v>
                </c:pt>
                <c:pt idx="158">
                  <c:v>10.808271675395222</c:v>
                </c:pt>
                <c:pt idx="159">
                  <c:v>12.93991242168973</c:v>
                </c:pt>
                <c:pt idx="160">
                  <c:v>12.340117761461036</c:v>
                </c:pt>
                <c:pt idx="161">
                  <c:v>10.993250348172978</c:v>
                </c:pt>
                <c:pt idx="162">
                  <c:v>12.163434125851079</c:v>
                </c:pt>
                <c:pt idx="163">
                  <c:v>9.5924924365370057</c:v>
                </c:pt>
                <c:pt idx="164">
                  <c:v>9.8938953002183361</c:v>
                </c:pt>
                <c:pt idx="165">
                  <c:v>7.3377774585516757</c:v>
                </c:pt>
                <c:pt idx="166">
                  <c:v>8.2534885446503914</c:v>
                </c:pt>
                <c:pt idx="167">
                  <c:v>6.6266023807418781</c:v>
                </c:pt>
                <c:pt idx="168">
                  <c:v>9.4102351175330998</c:v>
                </c:pt>
                <c:pt idx="169">
                  <c:v>8.6808516268604539</c:v>
                </c:pt>
                <c:pt idx="170">
                  <c:v>9.2427548475643171</c:v>
                </c:pt>
                <c:pt idx="171">
                  <c:v>9.0122236903679376</c:v>
                </c:pt>
                <c:pt idx="172">
                  <c:v>7.2558391438639696</c:v>
                </c:pt>
                <c:pt idx="173">
                  <c:v>7.2133466323733169</c:v>
                </c:pt>
                <c:pt idx="174">
                  <c:v>8.5749011679451925</c:v>
                </c:pt>
                <c:pt idx="175">
                  <c:v>8.0550248316152544</c:v>
                </c:pt>
                <c:pt idx="176">
                  <c:v>7.8905185194315051</c:v>
                </c:pt>
                <c:pt idx="177">
                  <c:v>57.847194605018714</c:v>
                </c:pt>
                <c:pt idx="178">
                  <c:v>22.993902027966442</c:v>
                </c:pt>
                <c:pt idx="179">
                  <c:v>15.642328016644454</c:v>
                </c:pt>
                <c:pt idx="180">
                  <c:v>17.547046839131102</c:v>
                </c:pt>
                <c:pt idx="181">
                  <c:v>16.644987875117565</c:v>
                </c:pt>
                <c:pt idx="182">
                  <c:v>17.57208053406309</c:v>
                </c:pt>
                <c:pt idx="183">
                  <c:v>55.729217877701373</c:v>
                </c:pt>
                <c:pt idx="184">
                  <c:v>28.768843450980992</c:v>
                </c:pt>
                <c:pt idx="185">
                  <c:v>28.135624141248755</c:v>
                </c:pt>
                <c:pt idx="186">
                  <c:v>20.812073400939649</c:v>
                </c:pt>
                <c:pt idx="187">
                  <c:v>21.596401953545371</c:v>
                </c:pt>
                <c:pt idx="188">
                  <c:v>18.516307237764661</c:v>
                </c:pt>
                <c:pt idx="189">
                  <c:v>17.925114750786406</c:v>
                </c:pt>
                <c:pt idx="190">
                  <c:v>15.355281451171933</c:v>
                </c:pt>
                <c:pt idx="191">
                  <c:v>9.7858917197381778</c:v>
                </c:pt>
                <c:pt idx="192">
                  <c:v>8.489483777207667</c:v>
                </c:pt>
                <c:pt idx="193">
                  <c:v>6.4509029453523175</c:v>
                </c:pt>
                <c:pt idx="194">
                  <c:v>7.6348918947320721</c:v>
                </c:pt>
                <c:pt idx="195">
                  <c:v>7.9435611222723672</c:v>
                </c:pt>
                <c:pt idx="196">
                  <c:v>11.555566843413125</c:v>
                </c:pt>
                <c:pt idx="197">
                  <c:v>31.756147555650955</c:v>
                </c:pt>
                <c:pt idx="198">
                  <c:v>61.813392414334601</c:v>
                </c:pt>
                <c:pt idx="199">
                  <c:v>82.571307525958929</c:v>
                </c:pt>
                <c:pt idx="200">
                  <c:v>96.413944033322053</c:v>
                </c:pt>
                <c:pt idx="201">
                  <c:v>69.298064480961784</c:v>
                </c:pt>
                <c:pt idx="202">
                  <c:v>57.804342105146517</c:v>
                </c:pt>
                <c:pt idx="203">
                  <c:v>51.038829016048346</c:v>
                </c:pt>
                <c:pt idx="204">
                  <c:v>43.353419296636481</c:v>
                </c:pt>
                <c:pt idx="205">
                  <c:v>44.968602478269112</c:v>
                </c:pt>
                <c:pt idx="206">
                  <c:v>42.720275091074299</c:v>
                </c:pt>
                <c:pt idx="207">
                  <c:v>65.074841146757905</c:v>
                </c:pt>
                <c:pt idx="208">
                  <c:v>72.448526344886844</c:v>
                </c:pt>
                <c:pt idx="209">
                  <c:v>90.780155455138527</c:v>
                </c:pt>
                <c:pt idx="210">
                  <c:v>134.18254069502865</c:v>
                </c:pt>
                <c:pt idx="211">
                  <c:v>68.379000541750628</c:v>
                </c:pt>
                <c:pt idx="212">
                  <c:v>65.443187982347581</c:v>
                </c:pt>
                <c:pt idx="213">
                  <c:v>59.214912262687669</c:v>
                </c:pt>
                <c:pt idx="214">
                  <c:v>65.97342174602332</c:v>
                </c:pt>
                <c:pt idx="215">
                  <c:v>107.67769845344102</c:v>
                </c:pt>
                <c:pt idx="216">
                  <c:v>84.298774195674028</c:v>
                </c:pt>
                <c:pt idx="217">
                  <c:v>57.699514145796172</c:v>
                </c:pt>
                <c:pt idx="218">
                  <c:v>25.067539167347984</c:v>
                </c:pt>
                <c:pt idx="219">
                  <c:v>16.214477655436372</c:v>
                </c:pt>
                <c:pt idx="220">
                  <c:v>15.674112208264626</c:v>
                </c:pt>
                <c:pt idx="221">
                  <c:v>29.082340793700407</c:v>
                </c:pt>
                <c:pt idx="222">
                  <c:v>42.385650771043466</c:v>
                </c:pt>
                <c:pt idx="223">
                  <c:v>80.117528565432664</c:v>
                </c:pt>
                <c:pt idx="224">
                  <c:v>56.487737481756554</c:v>
                </c:pt>
                <c:pt idx="225">
                  <c:v>60.961554868961741</c:v>
                </c:pt>
                <c:pt idx="226">
                  <c:v>38.22703585990844</c:v>
                </c:pt>
                <c:pt idx="227">
                  <c:v>44.773751959747223</c:v>
                </c:pt>
                <c:pt idx="228">
                  <c:v>41.703389264487321</c:v>
                </c:pt>
                <c:pt idx="229">
                  <c:v>46.218100752417421</c:v>
                </c:pt>
                <c:pt idx="230">
                  <c:v>53.840367920388353</c:v>
                </c:pt>
                <c:pt idx="231">
                  <c:v>40.236326085884656</c:v>
                </c:pt>
                <c:pt idx="232">
                  <c:v>43.482038260412189</c:v>
                </c:pt>
                <c:pt idx="233">
                  <c:v>36.911801382361389</c:v>
                </c:pt>
                <c:pt idx="234">
                  <c:v>33.057077732469786</c:v>
                </c:pt>
                <c:pt idx="235">
                  <c:v>15.696456222698766</c:v>
                </c:pt>
                <c:pt idx="236">
                  <c:v>20.787248654023724</c:v>
                </c:pt>
                <c:pt idx="237">
                  <c:v>11.973961477342636</c:v>
                </c:pt>
                <c:pt idx="238">
                  <c:v>10.522476354912275</c:v>
                </c:pt>
                <c:pt idx="239">
                  <c:v>6.3421674377702688</c:v>
                </c:pt>
                <c:pt idx="240">
                  <c:v>8.5090398682163482</c:v>
                </c:pt>
                <c:pt idx="241">
                  <c:v>5.1156582821968639</c:v>
                </c:pt>
                <c:pt idx="242">
                  <c:v>6.2957682460718125</c:v>
                </c:pt>
                <c:pt idx="243">
                  <c:v>7.6347197184133604</c:v>
                </c:pt>
                <c:pt idx="244">
                  <c:v>10.159633976648399</c:v>
                </c:pt>
                <c:pt idx="245">
                  <c:v>14.650456842700121</c:v>
                </c:pt>
                <c:pt idx="246">
                  <c:v>32.300239951353554</c:v>
                </c:pt>
                <c:pt idx="247">
                  <c:v>76.635760801621274</c:v>
                </c:pt>
                <c:pt idx="248">
                  <c:v>56.366137739210764</c:v>
                </c:pt>
                <c:pt idx="249">
                  <c:v>44.563517696761892</c:v>
                </c:pt>
                <c:pt idx="250">
                  <c:v>68.09891276454168</c:v>
                </c:pt>
                <c:pt idx="251">
                  <c:v>67.2043806867173</c:v>
                </c:pt>
                <c:pt idx="252">
                  <c:v>51.363629586896636</c:v>
                </c:pt>
                <c:pt idx="253">
                  <c:v>44.617068079628758</c:v>
                </c:pt>
                <c:pt idx="254">
                  <c:v>56.475288482477971</c:v>
                </c:pt>
                <c:pt idx="255">
                  <c:v>65.507743803527774</c:v>
                </c:pt>
                <c:pt idx="256">
                  <c:v>61.494695654981683</c:v>
                </c:pt>
                <c:pt idx="257">
                  <c:v>42.405507205008824</c:v>
                </c:pt>
                <c:pt idx="258">
                  <c:v>137.25695900588414</c:v>
                </c:pt>
                <c:pt idx="259">
                  <c:v>18.816792323430139</c:v>
                </c:pt>
                <c:pt idx="260">
                  <c:v>17.648527542094598</c:v>
                </c:pt>
                <c:pt idx="261">
                  <c:v>10.087313243885598</c:v>
                </c:pt>
                <c:pt idx="262">
                  <c:v>7.0855573268050565</c:v>
                </c:pt>
                <c:pt idx="263">
                  <c:v>5.6527724092480174</c:v>
                </c:pt>
                <c:pt idx="264">
                  <c:v>5.6200272954389288</c:v>
                </c:pt>
                <c:pt idx="265">
                  <c:v>6.0978271691262371</c:v>
                </c:pt>
                <c:pt idx="266">
                  <c:v>7.3532824774944174</c:v>
                </c:pt>
                <c:pt idx="267">
                  <c:v>5.5445536315159778</c:v>
                </c:pt>
                <c:pt idx="268">
                  <c:v>6.3405731569550605</c:v>
                </c:pt>
                <c:pt idx="269">
                  <c:v>10.339333728297335</c:v>
                </c:pt>
                <c:pt idx="270">
                  <c:v>20.933695399287046</c:v>
                </c:pt>
                <c:pt idx="271">
                  <c:v>36.303798645785726</c:v>
                </c:pt>
                <c:pt idx="272">
                  <c:v>37.55100892659442</c:v>
                </c:pt>
                <c:pt idx="273">
                  <c:v>42.567229975542098</c:v>
                </c:pt>
                <c:pt idx="274">
                  <c:v>45.197555126839887</c:v>
                </c:pt>
                <c:pt idx="275">
                  <c:v>40.716431391668124</c:v>
                </c:pt>
                <c:pt idx="276">
                  <c:v>37.006821105033403</c:v>
                </c:pt>
                <c:pt idx="277">
                  <c:v>34.250820040631687</c:v>
                </c:pt>
                <c:pt idx="278">
                  <c:v>56.477673502380334</c:v>
                </c:pt>
                <c:pt idx="279">
                  <c:v>60.742970473984521</c:v>
                </c:pt>
                <c:pt idx="280">
                  <c:v>100.2312564612146</c:v>
                </c:pt>
                <c:pt idx="281">
                  <c:v>90.495083588546748</c:v>
                </c:pt>
                <c:pt idx="282">
                  <c:v>129.2234499890975</c:v>
                </c:pt>
                <c:pt idx="283">
                  <c:v>65.961227948068711</c:v>
                </c:pt>
                <c:pt idx="284">
                  <c:v>67.800835089923652</c:v>
                </c:pt>
                <c:pt idx="285">
                  <c:v>52.792080532118057</c:v>
                </c:pt>
                <c:pt idx="286">
                  <c:v>34.459961558936669</c:v>
                </c:pt>
                <c:pt idx="287">
                  <c:v>23.178741641683615</c:v>
                </c:pt>
                <c:pt idx="288">
                  <c:v>17.052855801519971</c:v>
                </c:pt>
                <c:pt idx="289">
                  <c:v>12.732942792975717</c:v>
                </c:pt>
                <c:pt idx="290">
                  <c:v>28.107999157295577</c:v>
                </c:pt>
                <c:pt idx="291">
                  <c:v>37.218133987901709</c:v>
                </c:pt>
                <c:pt idx="292">
                  <c:v>51.710738027370496</c:v>
                </c:pt>
                <c:pt idx="293">
                  <c:v>73.494768526770571</c:v>
                </c:pt>
                <c:pt idx="294">
                  <c:v>72.455926536245556</c:v>
                </c:pt>
                <c:pt idx="295">
                  <c:v>125.39553450862351</c:v>
                </c:pt>
                <c:pt idx="296">
                  <c:v>159.5283126132309</c:v>
                </c:pt>
                <c:pt idx="297">
                  <c:v>129.35754327742166</c:v>
                </c:pt>
                <c:pt idx="298">
                  <c:v>62.397711054719529</c:v>
                </c:pt>
                <c:pt idx="299">
                  <c:v>49.364917895688095</c:v>
                </c:pt>
                <c:pt idx="300">
                  <c:v>58.66530176823408</c:v>
                </c:pt>
                <c:pt idx="301">
                  <c:v>69.056565097451966</c:v>
                </c:pt>
                <c:pt idx="302">
                  <c:v>96.774762465806702</c:v>
                </c:pt>
                <c:pt idx="303">
                  <c:v>178.34115913895528</c:v>
                </c:pt>
                <c:pt idx="304">
                  <c:v>280.46600013281471</c:v>
                </c:pt>
                <c:pt idx="305">
                  <c:v>344.20220903009795</c:v>
                </c:pt>
                <c:pt idx="306">
                  <c:v>434.09605821002646</c:v>
                </c:pt>
                <c:pt idx="307">
                  <c:v>277.73616754696985</c:v>
                </c:pt>
                <c:pt idx="308">
                  <c:v>148.57695655401878</c:v>
                </c:pt>
                <c:pt idx="309">
                  <c:v>234.39336697182898</c:v>
                </c:pt>
                <c:pt idx="310">
                  <c:v>133.78692908158501</c:v>
                </c:pt>
                <c:pt idx="311">
                  <c:v>70.628921899934468</c:v>
                </c:pt>
                <c:pt idx="312">
                  <c:v>37.275379753229267</c:v>
                </c:pt>
                <c:pt idx="313">
                  <c:v>19.132887251094445</c:v>
                </c:pt>
                <c:pt idx="314">
                  <c:v>22.494414085165563</c:v>
                </c:pt>
                <c:pt idx="315">
                  <c:v>16.26638606664465</c:v>
                </c:pt>
                <c:pt idx="316">
                  <c:v>26.45518149378664</c:v>
                </c:pt>
                <c:pt idx="317">
                  <c:v>29.331933944335624</c:v>
                </c:pt>
                <c:pt idx="318">
                  <c:v>78.670581636856284</c:v>
                </c:pt>
                <c:pt idx="319">
                  <c:v>59.387505760766331</c:v>
                </c:pt>
                <c:pt idx="320">
                  <c:v>110.38944599677023</c:v>
                </c:pt>
                <c:pt idx="321">
                  <c:v>154.30930978110086</c:v>
                </c:pt>
                <c:pt idx="322">
                  <c:v>30.751729743596282</c:v>
                </c:pt>
                <c:pt idx="323">
                  <c:v>29.609160125827593</c:v>
                </c:pt>
                <c:pt idx="324">
                  <c:v>33.308873669119876</c:v>
                </c:pt>
                <c:pt idx="325">
                  <c:v>35.231694720429807</c:v>
                </c:pt>
                <c:pt idx="326">
                  <c:v>46.271293649113296</c:v>
                </c:pt>
                <c:pt idx="327">
                  <c:v>31.087131370668338</c:v>
                </c:pt>
                <c:pt idx="328">
                  <c:v>91.593088885758178</c:v>
                </c:pt>
                <c:pt idx="329">
                  <c:v>61.856960255331771</c:v>
                </c:pt>
                <c:pt idx="330">
                  <c:v>44.126270347990051</c:v>
                </c:pt>
                <c:pt idx="331">
                  <c:v>35.310134888640725</c:v>
                </c:pt>
                <c:pt idx="332">
                  <c:v>32.978802390043683</c:v>
                </c:pt>
                <c:pt idx="333">
                  <c:v>23.787505975832847</c:v>
                </c:pt>
                <c:pt idx="334">
                  <c:v>18.333354633357423</c:v>
                </c:pt>
                <c:pt idx="335">
                  <c:v>18.493305450478111</c:v>
                </c:pt>
                <c:pt idx="336">
                  <c:v>15.158127487011916</c:v>
                </c:pt>
                <c:pt idx="337">
                  <c:v>14.948214096324426</c:v>
                </c:pt>
                <c:pt idx="338">
                  <c:v>11.933625249250689</c:v>
                </c:pt>
                <c:pt idx="339">
                  <c:v>13.22938010094258</c:v>
                </c:pt>
                <c:pt idx="340">
                  <c:v>11.806459681424224</c:v>
                </c:pt>
                <c:pt idx="341">
                  <c:v>11.878379439744712</c:v>
                </c:pt>
                <c:pt idx="342">
                  <c:v>13.365649693012974</c:v>
                </c:pt>
                <c:pt idx="343">
                  <c:v>12.022663462169003</c:v>
                </c:pt>
                <c:pt idx="344">
                  <c:v>14.319667690112093</c:v>
                </c:pt>
                <c:pt idx="345">
                  <c:v>23.11410508581324</c:v>
                </c:pt>
                <c:pt idx="346">
                  <c:v>25.594247484872763</c:v>
                </c:pt>
                <c:pt idx="347">
                  <c:v>28.676447057185136</c:v>
                </c:pt>
                <c:pt idx="348">
                  <c:v>29.591194307509269</c:v>
                </c:pt>
                <c:pt idx="349">
                  <c:v>26.115396238456274</c:v>
                </c:pt>
                <c:pt idx="350">
                  <c:v>22.921353983819614</c:v>
                </c:pt>
                <c:pt idx="351">
                  <c:v>34.317752073992601</c:v>
                </c:pt>
                <c:pt idx="352">
                  <c:v>54.86038375064895</c:v>
                </c:pt>
                <c:pt idx="353">
                  <c:v>41.646508069897934</c:v>
                </c:pt>
                <c:pt idx="354">
                  <c:v>25.467977412224915</c:v>
                </c:pt>
                <c:pt idx="355">
                  <c:v>21.221379816297137</c:v>
                </c:pt>
                <c:pt idx="356">
                  <c:v>16.237053010445891</c:v>
                </c:pt>
                <c:pt idx="357">
                  <c:v>15.70773366099824</c:v>
                </c:pt>
                <c:pt idx="358">
                  <c:v>14.406666993191996</c:v>
                </c:pt>
                <c:pt idx="359">
                  <c:v>12.247224730472032</c:v>
                </c:pt>
                <c:pt idx="360">
                  <c:v>10.631771393521129</c:v>
                </c:pt>
                <c:pt idx="361">
                  <c:v>12.409590068038977</c:v>
                </c:pt>
                <c:pt idx="362">
                  <c:v>10.973291162022461</c:v>
                </c:pt>
                <c:pt idx="363">
                  <c:v>11.69552741196207</c:v>
                </c:pt>
                <c:pt idx="364">
                  <c:v>17.950882331140701</c:v>
                </c:pt>
                <c:pt idx="365">
                  <c:v>25.330389225832789</c:v>
                </c:pt>
                <c:pt idx="366">
                  <c:v>36.284495726573311</c:v>
                </c:pt>
                <c:pt idx="367">
                  <c:v>41.312455196648393</c:v>
                </c:pt>
                <c:pt idx="368">
                  <c:v>59.638255293285347</c:v>
                </c:pt>
                <c:pt idx="369">
                  <c:v>58.495004733252848</c:v>
                </c:pt>
                <c:pt idx="370">
                  <c:v>52.340705637675107</c:v>
                </c:pt>
                <c:pt idx="371">
                  <c:v>55.195472877874735</c:v>
                </c:pt>
                <c:pt idx="372">
                  <c:v>56.966343790168629</c:v>
                </c:pt>
                <c:pt idx="373">
                  <c:v>52.999275047035063</c:v>
                </c:pt>
                <c:pt idx="374">
                  <c:v>65.265646510932541</c:v>
                </c:pt>
                <c:pt idx="375">
                  <c:v>65.147836411271598</c:v>
                </c:pt>
                <c:pt idx="376">
                  <c:v>93.195316994582171</c:v>
                </c:pt>
                <c:pt idx="377">
                  <c:v>75.827892744162597</c:v>
                </c:pt>
                <c:pt idx="378">
                  <c:v>81.052964471447865</c:v>
                </c:pt>
                <c:pt idx="379">
                  <c:v>52.547765269380186</c:v>
                </c:pt>
                <c:pt idx="380">
                  <c:v>39.565748816413176</c:v>
                </c:pt>
                <c:pt idx="381">
                  <c:v>40.9852769091193</c:v>
                </c:pt>
                <c:pt idx="382">
                  <c:v>39.141561832258439</c:v>
                </c:pt>
                <c:pt idx="383">
                  <c:v>35.966052213052421</c:v>
                </c:pt>
                <c:pt idx="384">
                  <c:v>40.932163701778578</c:v>
                </c:pt>
                <c:pt idx="385">
                  <c:v>45.929969960436736</c:v>
                </c:pt>
                <c:pt idx="386">
                  <c:v>65.097517744897573</c:v>
                </c:pt>
                <c:pt idx="387">
                  <c:v>96.343445667259687</c:v>
                </c:pt>
                <c:pt idx="388">
                  <c:v>74.093487153427503</c:v>
                </c:pt>
                <c:pt idx="389">
                  <c:v>117.50896853381334</c:v>
                </c:pt>
                <c:pt idx="390">
                  <c:v>130.4962255875401</c:v>
                </c:pt>
                <c:pt idx="391">
                  <c:v>158.43910769954689</c:v>
                </c:pt>
                <c:pt idx="392">
                  <c:v>161.31967186533674</c:v>
                </c:pt>
                <c:pt idx="393">
                  <c:v>139.49217085394508</c:v>
                </c:pt>
                <c:pt idx="394">
                  <c:v>123.37260719551641</c:v>
                </c:pt>
                <c:pt idx="395">
                  <c:v>120.43671775030961</c:v>
                </c:pt>
                <c:pt idx="396">
                  <c:v>131.59336781722024</c:v>
                </c:pt>
                <c:pt idx="397">
                  <c:v>109.22992293615036</c:v>
                </c:pt>
                <c:pt idx="398">
                  <c:v>109.39646385405152</c:v>
                </c:pt>
                <c:pt idx="399">
                  <c:v>151.30895733021924</c:v>
                </c:pt>
                <c:pt idx="400">
                  <c:v>155.97916233754867</c:v>
                </c:pt>
                <c:pt idx="401">
                  <c:v>131.76246778669977</c:v>
                </c:pt>
                <c:pt idx="402">
                  <c:v>121.71846292426447</c:v>
                </c:pt>
                <c:pt idx="403">
                  <c:v>80.887590093446207</c:v>
                </c:pt>
                <c:pt idx="404">
                  <c:v>83.484374845177427</c:v>
                </c:pt>
                <c:pt idx="405">
                  <c:v>83.339036292650292</c:v>
                </c:pt>
                <c:pt idx="406">
                  <c:v>90.434008561391479</c:v>
                </c:pt>
                <c:pt idx="407">
                  <c:v>74.128777946974694</c:v>
                </c:pt>
                <c:pt idx="408">
                  <c:v>27.652201403443868</c:v>
                </c:pt>
                <c:pt idx="409">
                  <c:v>22.836721851924629</c:v>
                </c:pt>
                <c:pt idx="410">
                  <c:v>18.459016025220912</c:v>
                </c:pt>
                <c:pt idx="411">
                  <c:v>16.637914160330972</c:v>
                </c:pt>
                <c:pt idx="412">
                  <c:v>14.088418530819311</c:v>
                </c:pt>
                <c:pt idx="413">
                  <c:v>25.840706024646114</c:v>
                </c:pt>
                <c:pt idx="414">
                  <c:v>33.651328785494414</c:v>
                </c:pt>
                <c:pt idx="415">
                  <c:v>45.947897916448973</c:v>
                </c:pt>
                <c:pt idx="416">
                  <c:v>47.215597066964385</c:v>
                </c:pt>
                <c:pt idx="417">
                  <c:v>39.768769676146285</c:v>
                </c:pt>
                <c:pt idx="418">
                  <c:v>45.65629542457377</c:v>
                </c:pt>
                <c:pt idx="419">
                  <c:v>45.943062307531555</c:v>
                </c:pt>
                <c:pt idx="420">
                  <c:v>60.743575379293759</c:v>
                </c:pt>
                <c:pt idx="421">
                  <c:v>77.469676830899786</c:v>
                </c:pt>
                <c:pt idx="422">
                  <c:v>109.21147129226682</c:v>
                </c:pt>
                <c:pt idx="423">
                  <c:v>71.584398190198101</c:v>
                </c:pt>
                <c:pt idx="424">
                  <c:v>109.72049319150969</c:v>
                </c:pt>
                <c:pt idx="425">
                  <c:v>133.94340001814371</c:v>
                </c:pt>
                <c:pt idx="426">
                  <c:v>148.53679144983934</c:v>
                </c:pt>
                <c:pt idx="427">
                  <c:v>78.275661708135786</c:v>
                </c:pt>
                <c:pt idx="428">
                  <c:v>97.154850665036861</c:v>
                </c:pt>
                <c:pt idx="429">
                  <c:v>91.618384809204073</c:v>
                </c:pt>
                <c:pt idx="430">
                  <c:v>76.406954937874673</c:v>
                </c:pt>
                <c:pt idx="431">
                  <c:v>70.294083025262381</c:v>
                </c:pt>
                <c:pt idx="432">
                  <c:v>56.11560475895795</c:v>
                </c:pt>
                <c:pt idx="433">
                  <c:v>18.119949085431355</c:v>
                </c:pt>
                <c:pt idx="434">
                  <c:v>16.77876679613459</c:v>
                </c:pt>
                <c:pt idx="435">
                  <c:v>17.868544436476459</c:v>
                </c:pt>
                <c:pt idx="436">
                  <c:v>24.843506116928065</c:v>
                </c:pt>
                <c:pt idx="437">
                  <c:v>51.611430294707105</c:v>
                </c:pt>
                <c:pt idx="438">
                  <c:v>76.057706949317861</c:v>
                </c:pt>
                <c:pt idx="439">
                  <c:v>93.807214877122163</c:v>
                </c:pt>
                <c:pt idx="440">
                  <c:v>112.84422917692775</c:v>
                </c:pt>
                <c:pt idx="441">
                  <c:v>64.326466810099745</c:v>
                </c:pt>
                <c:pt idx="442">
                  <c:v>47.63831050089307</c:v>
                </c:pt>
                <c:pt idx="443">
                  <c:v>44.959388931194802</c:v>
                </c:pt>
                <c:pt idx="444">
                  <c:v>50.025117152987136</c:v>
                </c:pt>
                <c:pt idx="445">
                  <c:v>42.667416461786978</c:v>
                </c:pt>
                <c:pt idx="446">
                  <c:v>41.074296189470338</c:v>
                </c:pt>
                <c:pt idx="447">
                  <c:v>43.414736080029542</c:v>
                </c:pt>
                <c:pt idx="448">
                  <c:v>41.222690164324689</c:v>
                </c:pt>
                <c:pt idx="449">
                  <c:v>31.499501154809661</c:v>
                </c:pt>
                <c:pt idx="450">
                  <c:v>25.058656930861556</c:v>
                </c:pt>
                <c:pt idx="451">
                  <c:v>26.432437583103109</c:v>
                </c:pt>
                <c:pt idx="452">
                  <c:v>18.298985687258657</c:v>
                </c:pt>
                <c:pt idx="453">
                  <c:v>14.801374886930054</c:v>
                </c:pt>
                <c:pt idx="454">
                  <c:v>13.524561809909894</c:v>
                </c:pt>
                <c:pt idx="455">
                  <c:v>13.640317745811561</c:v>
                </c:pt>
                <c:pt idx="456">
                  <c:v>14.396399799283007</c:v>
                </c:pt>
                <c:pt idx="457">
                  <c:v>10.301524642717302</c:v>
                </c:pt>
                <c:pt idx="458">
                  <c:v>13.269989866690839</c:v>
                </c:pt>
                <c:pt idx="459">
                  <c:v>14.37646795697832</c:v>
                </c:pt>
                <c:pt idx="460">
                  <c:v>14.771510503401087</c:v>
                </c:pt>
                <c:pt idx="461">
                  <c:v>21.9990104456535</c:v>
                </c:pt>
                <c:pt idx="462">
                  <c:v>33.974304423460872</c:v>
                </c:pt>
                <c:pt idx="463">
                  <c:v>50.787800693723227</c:v>
                </c:pt>
                <c:pt idx="464">
                  <c:v>50.455284352876738</c:v>
                </c:pt>
                <c:pt idx="465">
                  <c:v>49.099570008336748</c:v>
                </c:pt>
                <c:pt idx="466">
                  <c:v>52.088399386095929</c:v>
                </c:pt>
                <c:pt idx="467">
                  <c:v>54.876393260655441</c:v>
                </c:pt>
                <c:pt idx="468">
                  <c:v>61.422873903173922</c:v>
                </c:pt>
                <c:pt idx="469">
                  <c:v>65.788922296366877</c:v>
                </c:pt>
                <c:pt idx="470">
                  <c:v>54.752829041380807</c:v>
                </c:pt>
                <c:pt idx="471">
                  <c:v>41.991488119741511</c:v>
                </c:pt>
                <c:pt idx="472">
                  <c:v>48.344882459761067</c:v>
                </c:pt>
                <c:pt idx="473">
                  <c:v>39.278397684033187</c:v>
                </c:pt>
                <c:pt idx="474">
                  <c:v>35.500962842650317</c:v>
                </c:pt>
                <c:pt idx="475">
                  <c:v>26.117951796248025</c:v>
                </c:pt>
                <c:pt idx="476">
                  <c:v>20.435608422200978</c:v>
                </c:pt>
                <c:pt idx="477">
                  <c:v>14.542358961554587</c:v>
                </c:pt>
                <c:pt idx="478">
                  <c:v>12.79376193612047</c:v>
                </c:pt>
                <c:pt idx="479">
                  <c:v>9.7329990759291896</c:v>
                </c:pt>
                <c:pt idx="480">
                  <c:v>10.718990830207394</c:v>
                </c:pt>
                <c:pt idx="481">
                  <c:v>10.85253219237932</c:v>
                </c:pt>
                <c:pt idx="482">
                  <c:v>8.4453091183320748</c:v>
                </c:pt>
                <c:pt idx="483">
                  <c:v>5.20796257478285</c:v>
                </c:pt>
                <c:pt idx="484">
                  <c:v>5.3284556971591703</c:v>
                </c:pt>
                <c:pt idx="485">
                  <c:v>5.8909554980330583</c:v>
                </c:pt>
                <c:pt idx="486">
                  <c:v>7.7247448535189971</c:v>
                </c:pt>
                <c:pt idx="487">
                  <c:v>7.6966579104061354</c:v>
                </c:pt>
                <c:pt idx="488">
                  <c:v>12.106047601413664</c:v>
                </c:pt>
                <c:pt idx="489">
                  <c:v>15.083667346854325</c:v>
                </c:pt>
                <c:pt idx="490">
                  <c:v>18.032868282912744</c:v>
                </c:pt>
                <c:pt idx="491">
                  <c:v>18.687929940945459</c:v>
                </c:pt>
                <c:pt idx="492">
                  <c:v>21.041888988457096</c:v>
                </c:pt>
                <c:pt idx="493">
                  <c:v>13.267519295053235</c:v>
                </c:pt>
                <c:pt idx="494">
                  <c:v>15.459661408123935</c:v>
                </c:pt>
                <c:pt idx="495">
                  <c:v>15.403174821158064</c:v>
                </c:pt>
                <c:pt idx="496">
                  <c:v>11.242164102387679</c:v>
                </c:pt>
                <c:pt idx="497">
                  <c:v>13.668263479924686</c:v>
                </c:pt>
                <c:pt idx="498">
                  <c:v>15.575179747455511</c:v>
                </c:pt>
                <c:pt idx="499">
                  <c:v>12.59687912137097</c:v>
                </c:pt>
                <c:pt idx="500">
                  <c:v>6.9765917363557008</c:v>
                </c:pt>
                <c:pt idx="501">
                  <c:v>7.4094165684028122</c:v>
                </c:pt>
                <c:pt idx="502">
                  <c:v>9.0766952392118991</c:v>
                </c:pt>
                <c:pt idx="503">
                  <c:v>4.0930445008899348</c:v>
                </c:pt>
                <c:pt idx="504">
                  <c:v>4.6093239267182806</c:v>
                </c:pt>
                <c:pt idx="505">
                  <c:v>5.8093084265147272</c:v>
                </c:pt>
                <c:pt idx="506">
                  <c:v>8.5211010811350043</c:v>
                </c:pt>
                <c:pt idx="507">
                  <c:v>7.251345379716521</c:v>
                </c:pt>
                <c:pt idx="508">
                  <c:v>6.5332825975847522</c:v>
                </c:pt>
                <c:pt idx="509">
                  <c:v>4.8546641089808213</c:v>
                </c:pt>
                <c:pt idx="510">
                  <c:v>4.4413445572747889</c:v>
                </c:pt>
                <c:pt idx="511">
                  <c:v>5.2529197395679681</c:v>
                </c:pt>
                <c:pt idx="512">
                  <c:v>5.8966288027863447</c:v>
                </c:pt>
                <c:pt idx="513">
                  <c:v>6.6126375725363609</c:v>
                </c:pt>
                <c:pt idx="514">
                  <c:v>6.4640652405063443</c:v>
                </c:pt>
                <c:pt idx="515">
                  <c:v>10.479175217892024</c:v>
                </c:pt>
                <c:pt idx="516">
                  <c:v>10.307039954740731</c:v>
                </c:pt>
                <c:pt idx="517">
                  <c:v>14.451172325867073</c:v>
                </c:pt>
                <c:pt idx="518">
                  <c:v>16.342650837960196</c:v>
                </c:pt>
                <c:pt idx="519">
                  <c:v>18.745706894329292</c:v>
                </c:pt>
                <c:pt idx="520">
                  <c:v>20.849397438908571</c:v>
                </c:pt>
                <c:pt idx="521">
                  <c:v>22.231985951904246</c:v>
                </c:pt>
                <c:pt idx="522">
                  <c:v>23.115337380787274</c:v>
                </c:pt>
                <c:pt idx="523">
                  <c:v>23.018408596101594</c:v>
                </c:pt>
                <c:pt idx="524">
                  <c:v>19.621584349527797</c:v>
                </c:pt>
                <c:pt idx="525">
                  <c:v>16.121217865732824</c:v>
                </c:pt>
                <c:pt idx="526">
                  <c:v>10.540955099780087</c:v>
                </c:pt>
                <c:pt idx="527">
                  <c:v>9.4347734475998273</c:v>
                </c:pt>
                <c:pt idx="528">
                  <c:v>9.1357024797329984</c:v>
                </c:pt>
                <c:pt idx="529">
                  <c:v>12.392459854408861</c:v>
                </c:pt>
                <c:pt idx="530">
                  <c:v>10.013907185042981</c:v>
                </c:pt>
                <c:pt idx="531">
                  <c:v>12.144830691473372</c:v>
                </c:pt>
                <c:pt idx="532">
                  <c:v>19.910136288465651</c:v>
                </c:pt>
                <c:pt idx="533">
                  <c:v>43.279919315811064</c:v>
                </c:pt>
                <c:pt idx="534">
                  <c:v>68.296121952275669</c:v>
                </c:pt>
                <c:pt idx="535">
                  <c:v>96.774357267891148</c:v>
                </c:pt>
                <c:pt idx="536">
                  <c:v>80.044547422428735</c:v>
                </c:pt>
                <c:pt idx="537">
                  <c:v>90.652477058234169</c:v>
                </c:pt>
                <c:pt idx="538">
                  <c:v>80.851558613967384</c:v>
                </c:pt>
                <c:pt idx="539">
                  <c:v>39.217738652591365</c:v>
                </c:pt>
                <c:pt idx="540">
                  <c:v>42.060407287732836</c:v>
                </c:pt>
                <c:pt idx="541">
                  <c:v>45.303235329365485</c:v>
                </c:pt>
                <c:pt idx="542">
                  <c:v>47.97296173170367</c:v>
                </c:pt>
                <c:pt idx="543">
                  <c:v>61.05544976026362</c:v>
                </c:pt>
                <c:pt idx="544">
                  <c:v>83.591405271129076</c:v>
                </c:pt>
                <c:pt idx="545">
                  <c:v>63.351508835691156</c:v>
                </c:pt>
                <c:pt idx="546">
                  <c:v>62.561241900056523</c:v>
                </c:pt>
                <c:pt idx="547">
                  <c:v>52.783509218356301</c:v>
                </c:pt>
                <c:pt idx="548">
                  <c:v>53.024959593898721</c:v>
                </c:pt>
                <c:pt idx="549">
                  <c:v>44.209246259876977</c:v>
                </c:pt>
                <c:pt idx="550">
                  <c:v>33.984513651717542</c:v>
                </c:pt>
                <c:pt idx="551">
                  <c:v>25.663807199645188</c:v>
                </c:pt>
                <c:pt idx="552">
                  <c:v>28.238498444461111</c:v>
                </c:pt>
                <c:pt idx="553">
                  <c:v>25.662775410442581</c:v>
                </c:pt>
                <c:pt idx="554">
                  <c:v>24.893136328437471</c:v>
                </c:pt>
                <c:pt idx="555">
                  <c:v>24.941012734076331</c:v>
                </c:pt>
                <c:pt idx="556">
                  <c:v>46.862277322794498</c:v>
                </c:pt>
                <c:pt idx="557">
                  <c:v>107.84292309674048</c:v>
                </c:pt>
                <c:pt idx="558">
                  <c:v>39.893293164248469</c:v>
                </c:pt>
                <c:pt idx="559">
                  <c:v>43.081690099486295</c:v>
                </c:pt>
                <c:pt idx="560">
                  <c:v>50.43494189889897</c:v>
                </c:pt>
                <c:pt idx="561">
                  <c:v>46.803711264510163</c:v>
                </c:pt>
                <c:pt idx="562">
                  <c:v>37.080701632986461</c:v>
                </c:pt>
                <c:pt idx="563">
                  <c:v>33.615424263359856</c:v>
                </c:pt>
                <c:pt idx="564">
                  <c:v>92.157911237759023</c:v>
                </c:pt>
                <c:pt idx="565">
                  <c:v>91.740054684044424</c:v>
                </c:pt>
                <c:pt idx="566">
                  <c:v>103.42235572665253</c:v>
                </c:pt>
                <c:pt idx="567">
                  <c:v>90.594985505916327</c:v>
                </c:pt>
                <c:pt idx="568">
                  <c:v>81.982435872297856</c:v>
                </c:pt>
                <c:pt idx="569">
                  <c:v>93.693962755560108</c:v>
                </c:pt>
                <c:pt idx="570">
                  <c:v>65.509420858001349</c:v>
                </c:pt>
                <c:pt idx="571">
                  <c:v>33.650080830256861</c:v>
                </c:pt>
                <c:pt idx="572">
                  <c:v>31.035534458142955</c:v>
                </c:pt>
                <c:pt idx="573">
                  <c:v>63.003399732572085</c:v>
                </c:pt>
                <c:pt idx="574">
                  <c:v>54.073521044852981</c:v>
                </c:pt>
                <c:pt idx="575">
                  <c:v>82.809245856595552</c:v>
                </c:pt>
                <c:pt idx="576">
                  <c:v>41.975954768205369</c:v>
                </c:pt>
                <c:pt idx="577">
                  <c:v>12.506914226198687</c:v>
                </c:pt>
                <c:pt idx="578">
                  <c:v>8.5733111991118793</c:v>
                </c:pt>
                <c:pt idx="579">
                  <c:v>9.0324810517754859</c:v>
                </c:pt>
                <c:pt idx="580">
                  <c:v>10.046427518128459</c:v>
                </c:pt>
                <c:pt idx="581">
                  <c:v>14.981487996113945</c:v>
                </c:pt>
                <c:pt idx="582">
                  <c:v>30.183295043580458</c:v>
                </c:pt>
                <c:pt idx="583">
                  <c:v>44.463887007099693</c:v>
                </c:pt>
                <c:pt idx="584">
                  <c:v>49.592915923026112</c:v>
                </c:pt>
                <c:pt idx="585">
                  <c:v>44.886524889484676</c:v>
                </c:pt>
                <c:pt idx="586">
                  <c:v>44.279306287972737</c:v>
                </c:pt>
                <c:pt idx="587">
                  <c:v>35.784436047441687</c:v>
                </c:pt>
                <c:pt idx="588">
                  <c:v>28.653296755950844</c:v>
                </c:pt>
                <c:pt idx="589">
                  <c:v>24.506185439754404</c:v>
                </c:pt>
                <c:pt idx="590">
                  <c:v>26.240478933451492</c:v>
                </c:pt>
                <c:pt idx="591">
                  <c:v>16.205911879920951</c:v>
                </c:pt>
                <c:pt idx="592">
                  <c:v>19.858857243792851</c:v>
                </c:pt>
                <c:pt idx="593">
                  <c:v>9.4149098105476217</c:v>
                </c:pt>
                <c:pt idx="594">
                  <c:v>11.911740229459983</c:v>
                </c:pt>
                <c:pt idx="595">
                  <c:v>6.7828922092305577</c:v>
                </c:pt>
                <c:pt idx="596">
                  <c:v>4.8696194026410877</c:v>
                </c:pt>
                <c:pt idx="597">
                  <c:v>5.8006344605372062</c:v>
                </c:pt>
                <c:pt idx="598">
                  <c:v>3.6110351538601706</c:v>
                </c:pt>
                <c:pt idx="599">
                  <c:v>0.89379462489197803</c:v>
                </c:pt>
                <c:pt idx="600">
                  <c:v>2.4737583943293853</c:v>
                </c:pt>
                <c:pt idx="601">
                  <c:v>4.3972867148637702</c:v>
                </c:pt>
                <c:pt idx="602">
                  <c:v>4.7657847005410057</c:v>
                </c:pt>
                <c:pt idx="603">
                  <c:v>7.6465593897420661</c:v>
                </c:pt>
                <c:pt idx="604">
                  <c:v>7.1948001467627209</c:v>
                </c:pt>
                <c:pt idx="605">
                  <c:v>7.8522081922985141</c:v>
                </c:pt>
                <c:pt idx="606">
                  <c:v>21.330181759289321</c:v>
                </c:pt>
                <c:pt idx="607">
                  <c:v>50.856828025453247</c:v>
                </c:pt>
                <c:pt idx="608">
                  <c:v>50.953032739736088</c:v>
                </c:pt>
                <c:pt idx="609">
                  <c:v>38.546289568072723</c:v>
                </c:pt>
                <c:pt idx="610">
                  <c:v>20.796214141406256</c:v>
                </c:pt>
                <c:pt idx="611">
                  <c:v>30.050566259889731</c:v>
                </c:pt>
                <c:pt idx="612">
                  <c:v>23.426901497989363</c:v>
                </c:pt>
                <c:pt idx="613">
                  <c:v>28.025241508101271</c:v>
                </c:pt>
                <c:pt idx="614">
                  <c:v>33.97677806116365</c:v>
                </c:pt>
                <c:pt idx="615">
                  <c:v>28.455060960911815</c:v>
                </c:pt>
                <c:pt idx="616">
                  <c:v>37.46344459275614</c:v>
                </c:pt>
                <c:pt idx="617">
                  <c:v>47.550815890325168</c:v>
                </c:pt>
                <c:pt idx="618">
                  <c:v>32.776210525793637</c:v>
                </c:pt>
                <c:pt idx="619">
                  <c:v>23.757926906128525</c:v>
                </c:pt>
                <c:pt idx="620">
                  <c:v>24.095180405312036</c:v>
                </c:pt>
                <c:pt idx="621">
                  <c:v>24.537297218284525</c:v>
                </c:pt>
                <c:pt idx="622">
                  <c:v>17.725715831355988</c:v>
                </c:pt>
                <c:pt idx="623">
                  <c:v>14.523151686542748</c:v>
                </c:pt>
                <c:pt idx="624">
                  <c:v>13.412449810739387</c:v>
                </c:pt>
                <c:pt idx="625">
                  <c:v>11.84524102050408</c:v>
                </c:pt>
                <c:pt idx="626">
                  <c:v>13.313358011148994</c:v>
                </c:pt>
                <c:pt idx="627">
                  <c:v>13.772378299809569</c:v>
                </c:pt>
                <c:pt idx="628">
                  <c:v>19.621898584007656</c:v>
                </c:pt>
                <c:pt idx="629">
                  <c:v>36.048012851608341</c:v>
                </c:pt>
                <c:pt idx="630">
                  <c:v>75.92118214036698</c:v>
                </c:pt>
                <c:pt idx="631">
                  <c:v>129.61373586254169</c:v>
                </c:pt>
                <c:pt idx="632">
                  <c:v>106.87521117660607</c:v>
                </c:pt>
                <c:pt idx="633">
                  <c:v>109.42817058266078</c:v>
                </c:pt>
                <c:pt idx="634">
                  <c:v>99.191532163446439</c:v>
                </c:pt>
                <c:pt idx="635">
                  <c:v>60.985039377876397</c:v>
                </c:pt>
                <c:pt idx="636">
                  <c:v>54.172491185312353</c:v>
                </c:pt>
                <c:pt idx="637">
                  <c:v>33.900677235505412</c:v>
                </c:pt>
                <c:pt idx="638">
                  <c:v>41.922082715911849</c:v>
                </c:pt>
                <c:pt idx="639">
                  <c:v>34.570066824569224</c:v>
                </c:pt>
                <c:pt idx="640">
                  <c:v>35.585298238715488</c:v>
                </c:pt>
                <c:pt idx="641">
                  <c:v>68.948909613971338</c:v>
                </c:pt>
                <c:pt idx="642">
                  <c:v>58.957453771457601</c:v>
                </c:pt>
                <c:pt idx="643">
                  <c:v>31.206902649922743</c:v>
                </c:pt>
                <c:pt idx="644">
                  <c:v>30.502917481507751</c:v>
                </c:pt>
                <c:pt idx="645">
                  <c:v>29.84796430490081</c:v>
                </c:pt>
                <c:pt idx="646">
                  <c:v>28.821217680300283</c:v>
                </c:pt>
                <c:pt idx="647">
                  <c:v>17.500623929576186</c:v>
                </c:pt>
                <c:pt idx="648">
                  <c:v>13.550752971677502</c:v>
                </c:pt>
                <c:pt idx="649">
                  <c:v>11.864051241957108</c:v>
                </c:pt>
                <c:pt idx="650">
                  <c:v>16.744377943653024</c:v>
                </c:pt>
                <c:pt idx="651">
                  <c:v>12.525515380326214</c:v>
                </c:pt>
                <c:pt idx="652">
                  <c:v>11.209255424432312</c:v>
                </c:pt>
                <c:pt idx="653">
                  <c:v>9.3720045616519112</c:v>
                </c:pt>
                <c:pt idx="654">
                  <c:v>13.370281560643525</c:v>
                </c:pt>
                <c:pt idx="655">
                  <c:v>29.385891658876229</c:v>
                </c:pt>
                <c:pt idx="656">
                  <c:v>53.702427291863103</c:v>
                </c:pt>
                <c:pt idx="657">
                  <c:v>43.66362935300522</c:v>
                </c:pt>
                <c:pt idx="658">
                  <c:v>69.748869346837253</c:v>
                </c:pt>
                <c:pt idx="659">
                  <c:v>53.222318414639055</c:v>
                </c:pt>
                <c:pt idx="660">
                  <c:v>55.008024096242615</c:v>
                </c:pt>
                <c:pt idx="661">
                  <c:v>55.206087905167436</c:v>
                </c:pt>
                <c:pt idx="662">
                  <c:v>35.556010574559657</c:v>
                </c:pt>
                <c:pt idx="663">
                  <c:v>49.208581440406682</c:v>
                </c:pt>
                <c:pt idx="664">
                  <c:v>75.118897390327419</c:v>
                </c:pt>
                <c:pt idx="665">
                  <c:v>107.66910128525453</c:v>
                </c:pt>
                <c:pt idx="666">
                  <c:v>120.30928790511987</c:v>
                </c:pt>
                <c:pt idx="667">
                  <c:v>106.07551825523517</c:v>
                </c:pt>
                <c:pt idx="668">
                  <c:v>136.92229230927558</c:v>
                </c:pt>
                <c:pt idx="669">
                  <c:v>92.733533511433961</c:v>
                </c:pt>
                <c:pt idx="670">
                  <c:v>125.79162637057745</c:v>
                </c:pt>
                <c:pt idx="671">
                  <c:v>65.425291794566704</c:v>
                </c:pt>
                <c:pt idx="672">
                  <c:v>77.866115905464667</c:v>
                </c:pt>
                <c:pt idx="673">
                  <c:v>72.749814055695197</c:v>
                </c:pt>
                <c:pt idx="674">
                  <c:v>21.075475191129463</c:v>
                </c:pt>
                <c:pt idx="675">
                  <c:v>33.91944724774978</c:v>
                </c:pt>
                <c:pt idx="676">
                  <c:v>23.898514664550387</c:v>
                </c:pt>
                <c:pt idx="677">
                  <c:v>28.785887130262754</c:v>
                </c:pt>
                <c:pt idx="678">
                  <c:v>32.410038785446261</c:v>
                </c:pt>
                <c:pt idx="679">
                  <c:v>47.311385312538725</c:v>
                </c:pt>
                <c:pt idx="680">
                  <c:v>71.259429235807573</c:v>
                </c:pt>
                <c:pt idx="681">
                  <c:v>79.096221202548463</c:v>
                </c:pt>
                <c:pt idx="682">
                  <c:v>57.962084394761213</c:v>
                </c:pt>
                <c:pt idx="683">
                  <c:v>53.199877192712783</c:v>
                </c:pt>
                <c:pt idx="684">
                  <c:v>53.311307956139565</c:v>
                </c:pt>
                <c:pt idx="685">
                  <c:v>50.204086990403397</c:v>
                </c:pt>
                <c:pt idx="686">
                  <c:v>30.475231690938127</c:v>
                </c:pt>
                <c:pt idx="687">
                  <c:v>31.811729436992138</c:v>
                </c:pt>
                <c:pt idx="688">
                  <c:v>84.889808850115926</c:v>
                </c:pt>
                <c:pt idx="689">
                  <c:v>65.10961457273001</c:v>
                </c:pt>
                <c:pt idx="690">
                  <c:v>15.534988251389505</c:v>
                </c:pt>
                <c:pt idx="691">
                  <c:v>17.399594315040709</c:v>
                </c:pt>
                <c:pt idx="692">
                  <c:v>12.786974758594511</c:v>
                </c:pt>
                <c:pt idx="693">
                  <c:v>13.870737790474815</c:v>
                </c:pt>
                <c:pt idx="694">
                  <c:v>11.58019083352294</c:v>
                </c:pt>
                <c:pt idx="695">
                  <c:v>11.170060308269251</c:v>
                </c:pt>
                <c:pt idx="696">
                  <c:v>10.040921529579165</c:v>
                </c:pt>
                <c:pt idx="697">
                  <c:v>8.5422269008730698</c:v>
                </c:pt>
                <c:pt idx="698">
                  <c:v>11.152377159774861</c:v>
                </c:pt>
                <c:pt idx="699">
                  <c:v>10.009841126914683</c:v>
                </c:pt>
                <c:pt idx="700">
                  <c:v>9.3862023125513634</c:v>
                </c:pt>
                <c:pt idx="701">
                  <c:v>17.668853598885729</c:v>
                </c:pt>
                <c:pt idx="702">
                  <c:v>33.035185270661145</c:v>
                </c:pt>
                <c:pt idx="703">
                  <c:v>79.923943358549067</c:v>
                </c:pt>
                <c:pt idx="704">
                  <c:v>127.7762021380064</c:v>
                </c:pt>
                <c:pt idx="705">
                  <c:v>90.184270203072117</c:v>
                </c:pt>
                <c:pt idx="706">
                  <c:v>65.851442049774775</c:v>
                </c:pt>
                <c:pt idx="707">
                  <c:v>43.592680226101493</c:v>
                </c:pt>
                <c:pt idx="708">
                  <c:v>43.682900985797339</c:v>
                </c:pt>
                <c:pt idx="709">
                  <c:v>51.003145394160427</c:v>
                </c:pt>
                <c:pt idx="710">
                  <c:v>62.283257926183268</c:v>
                </c:pt>
                <c:pt idx="711">
                  <c:v>100.12497461894301</c:v>
                </c:pt>
                <c:pt idx="712">
                  <c:v>171.11876448340698</c:v>
                </c:pt>
                <c:pt idx="713">
                  <c:v>201.59001728075998</c:v>
                </c:pt>
                <c:pt idx="714">
                  <c:v>181.32754086205776</c:v>
                </c:pt>
                <c:pt idx="715">
                  <c:v>109.76375438703286</c:v>
                </c:pt>
                <c:pt idx="716">
                  <c:v>74.976698837734943</c:v>
                </c:pt>
                <c:pt idx="717">
                  <c:v>40.218435870518164</c:v>
                </c:pt>
                <c:pt idx="718">
                  <c:v>22.795935716560738</c:v>
                </c:pt>
                <c:pt idx="719">
                  <c:v>15.8455995349617</c:v>
                </c:pt>
                <c:pt idx="720">
                  <c:v>9.5647221457016585</c:v>
                </c:pt>
                <c:pt idx="721">
                  <c:v>12.967473718298649</c:v>
                </c:pt>
                <c:pt idx="722">
                  <c:v>12.882214874870481</c:v>
                </c:pt>
                <c:pt idx="723">
                  <c:v>11.847383636066438</c:v>
                </c:pt>
                <c:pt idx="724">
                  <c:v>17.165086057996497</c:v>
                </c:pt>
                <c:pt idx="725">
                  <c:v>17.250311339309103</c:v>
                </c:pt>
                <c:pt idx="726">
                  <c:v>34.495592018552586</c:v>
                </c:pt>
                <c:pt idx="727">
                  <c:v>74.910725419589383</c:v>
                </c:pt>
                <c:pt idx="728">
                  <c:v>132.41131247971555</c:v>
                </c:pt>
                <c:pt idx="729">
                  <c:v>84.57379145510869</c:v>
                </c:pt>
                <c:pt idx="730">
                  <c:v>57.322265763737533</c:v>
                </c:pt>
                <c:pt idx="731">
                  <c:v>54.897305794149666</c:v>
                </c:pt>
                <c:pt idx="732">
                  <c:v>45.130939920404494</c:v>
                </c:pt>
                <c:pt idx="733">
                  <c:v>43.375716475210879</c:v>
                </c:pt>
                <c:pt idx="734">
                  <c:v>56.274646964190268</c:v>
                </c:pt>
                <c:pt idx="735">
                  <c:v>41.471501746242915</c:v>
                </c:pt>
                <c:pt idx="736">
                  <c:v>72.72666697363006</c:v>
                </c:pt>
                <c:pt idx="737">
                  <c:v>80.525019562542042</c:v>
                </c:pt>
                <c:pt idx="738">
                  <c:v>68.162696586022093</c:v>
                </c:pt>
                <c:pt idx="739">
                  <c:v>30.811075435235477</c:v>
                </c:pt>
                <c:pt idx="740">
                  <c:v>21.887501569056514</c:v>
                </c:pt>
                <c:pt idx="741">
                  <c:v>18.899781455779749</c:v>
                </c:pt>
                <c:pt idx="742">
                  <c:v>20.545839615087008</c:v>
                </c:pt>
                <c:pt idx="743">
                  <c:v>15.428302239070753</c:v>
                </c:pt>
                <c:pt idx="744">
                  <c:v>13.839764047361173</c:v>
                </c:pt>
                <c:pt idx="745">
                  <c:v>12.09287540510082</c:v>
                </c:pt>
                <c:pt idx="746">
                  <c:v>12.695628135545961</c:v>
                </c:pt>
                <c:pt idx="747">
                  <c:v>13.905596749466573</c:v>
                </c:pt>
                <c:pt idx="748">
                  <c:v>15.337292913019855</c:v>
                </c:pt>
                <c:pt idx="749">
                  <c:v>22.315398175536068</c:v>
                </c:pt>
                <c:pt idx="750">
                  <c:v>40.693464104791659</c:v>
                </c:pt>
                <c:pt idx="751">
                  <c:v>61.319949605138369</c:v>
                </c:pt>
                <c:pt idx="752">
                  <c:v>129.08472971685867</c:v>
                </c:pt>
                <c:pt idx="753">
                  <c:v>52.129426315985668</c:v>
                </c:pt>
                <c:pt idx="754">
                  <c:v>38.119709886519495</c:v>
                </c:pt>
                <c:pt idx="755">
                  <c:v>33.094207758344197</c:v>
                </c:pt>
                <c:pt idx="756">
                  <c:v>27.319559598751603</c:v>
                </c:pt>
                <c:pt idx="757">
                  <c:v>35.015025125669787</c:v>
                </c:pt>
                <c:pt idx="758">
                  <c:v>39.121828323782843</c:v>
                </c:pt>
                <c:pt idx="759">
                  <c:v>40.302349976109561</c:v>
                </c:pt>
                <c:pt idx="760">
                  <c:v>67.457448043865568</c:v>
                </c:pt>
                <c:pt idx="761">
                  <c:v>81.285691657697001</c:v>
                </c:pt>
                <c:pt idx="762">
                  <c:v>57.739457731509241</c:v>
                </c:pt>
                <c:pt idx="763">
                  <c:v>36.131709403457926</c:v>
                </c:pt>
                <c:pt idx="764">
                  <c:v>33.671749265878589</c:v>
                </c:pt>
                <c:pt idx="765">
                  <c:v>24.833920347240863</c:v>
                </c:pt>
                <c:pt idx="766">
                  <c:v>28.114513049467227</c:v>
                </c:pt>
                <c:pt idx="767">
                  <c:v>19.639336417092597</c:v>
                </c:pt>
                <c:pt idx="768">
                  <c:v>13.675801862320071</c:v>
                </c:pt>
                <c:pt idx="769">
                  <c:v>12.033741167306468</c:v>
                </c:pt>
                <c:pt idx="770">
                  <c:v>11.547317382835859</c:v>
                </c:pt>
                <c:pt idx="771">
                  <c:v>12.502780382053928</c:v>
                </c:pt>
                <c:pt idx="772">
                  <c:v>13.699838338877077</c:v>
                </c:pt>
                <c:pt idx="773">
                  <c:v>22.130962105436385</c:v>
                </c:pt>
                <c:pt idx="774">
                  <c:v>33.946886959263438</c:v>
                </c:pt>
                <c:pt idx="775">
                  <c:v>80.389306676256155</c:v>
                </c:pt>
                <c:pt idx="776">
                  <c:v>138.27977368093858</c:v>
                </c:pt>
                <c:pt idx="777">
                  <c:v>76.497161609249247</c:v>
                </c:pt>
                <c:pt idx="778">
                  <c:v>42.455718445834584</c:v>
                </c:pt>
                <c:pt idx="779">
                  <c:v>36.337245453949926</c:v>
                </c:pt>
                <c:pt idx="780">
                  <c:v>36.599292261670357</c:v>
                </c:pt>
                <c:pt idx="781">
                  <c:v>38.829112835332012</c:v>
                </c:pt>
                <c:pt idx="782">
                  <c:v>53.451644486153519</c:v>
                </c:pt>
                <c:pt idx="783">
                  <c:v>59.595550135333042</c:v>
                </c:pt>
                <c:pt idx="784">
                  <c:v>90.594641928092329</c:v>
                </c:pt>
                <c:pt idx="785">
                  <c:v>111.4051189525142</c:v>
                </c:pt>
                <c:pt idx="786">
                  <c:v>92.359639675300585</c:v>
                </c:pt>
                <c:pt idx="787">
                  <c:v>78.279354573619202</c:v>
                </c:pt>
                <c:pt idx="788">
                  <c:v>80.048624978655027</c:v>
                </c:pt>
                <c:pt idx="789">
                  <c:v>146.7216053841309</c:v>
                </c:pt>
                <c:pt idx="790">
                  <c:v>119.76955173693001</c:v>
                </c:pt>
                <c:pt idx="791">
                  <c:v>135.07130902326341</c:v>
                </c:pt>
                <c:pt idx="792">
                  <c:v>90.021425121451969</c:v>
                </c:pt>
                <c:pt idx="793">
                  <c:v>114.20705236906322</c:v>
                </c:pt>
                <c:pt idx="794">
                  <c:v>54.001144111725303</c:v>
                </c:pt>
                <c:pt idx="795">
                  <c:v>54.625771037917382</c:v>
                </c:pt>
                <c:pt idx="796">
                  <c:v>93.239326502767824</c:v>
                </c:pt>
                <c:pt idx="797">
                  <c:v>132.01356367499113</c:v>
                </c:pt>
                <c:pt idx="798">
                  <c:v>173.29133734600177</c:v>
                </c:pt>
                <c:pt idx="799">
                  <c:v>191.89211445842736</c:v>
                </c:pt>
                <c:pt idx="800">
                  <c:v>163.58308336363194</c:v>
                </c:pt>
                <c:pt idx="801">
                  <c:v>123.27596683191688</c:v>
                </c:pt>
                <c:pt idx="802">
                  <c:v>126.78585212150837</c:v>
                </c:pt>
                <c:pt idx="803">
                  <c:v>91.673775031799991</c:v>
                </c:pt>
                <c:pt idx="804">
                  <c:v>71.413762589987073</c:v>
                </c:pt>
                <c:pt idx="805">
                  <c:v>72.401411450535306</c:v>
                </c:pt>
                <c:pt idx="806">
                  <c:v>84.685769137125916</c:v>
                </c:pt>
                <c:pt idx="807">
                  <c:v>108.69593029807196</c:v>
                </c:pt>
                <c:pt idx="808">
                  <c:v>145.27800496464113</c:v>
                </c:pt>
                <c:pt idx="809">
                  <c:v>129.90620439904555</c:v>
                </c:pt>
                <c:pt idx="810">
                  <c:v>82.341961790629384</c:v>
                </c:pt>
                <c:pt idx="811">
                  <c:v>133.01205701267611</c:v>
                </c:pt>
                <c:pt idx="812">
                  <c:v>101.38165299894578</c:v>
                </c:pt>
                <c:pt idx="813">
                  <c:v>85.393541480799499</c:v>
                </c:pt>
                <c:pt idx="814">
                  <c:v>112.87452644743676</c:v>
                </c:pt>
                <c:pt idx="815">
                  <c:v>88.35961702564984</c:v>
                </c:pt>
                <c:pt idx="816">
                  <c:v>86.940614035245289</c:v>
                </c:pt>
                <c:pt idx="817">
                  <c:v>67.131689734788779</c:v>
                </c:pt>
                <c:pt idx="818">
                  <c:v>108.20920388787826</c:v>
                </c:pt>
                <c:pt idx="819">
                  <c:v>99.70204728932994</c:v>
                </c:pt>
                <c:pt idx="820">
                  <c:v>47.646531080119672</c:v>
                </c:pt>
                <c:pt idx="821">
                  <c:v>136.76382901203561</c:v>
                </c:pt>
                <c:pt idx="822">
                  <c:v>91.110347332307285</c:v>
                </c:pt>
                <c:pt idx="823">
                  <c:v>77.236060742824506</c:v>
                </c:pt>
                <c:pt idx="824">
                  <c:v>70.885499624585293</c:v>
                </c:pt>
                <c:pt idx="825">
                  <c:v>48.77012179641941</c:v>
                </c:pt>
                <c:pt idx="826">
                  <c:v>30.534338706712312</c:v>
                </c:pt>
                <c:pt idx="827">
                  <c:v>27.024518770407575</c:v>
                </c:pt>
                <c:pt idx="828">
                  <c:v>25.429361897742339</c:v>
                </c:pt>
                <c:pt idx="829">
                  <c:v>26.218923748988232</c:v>
                </c:pt>
                <c:pt idx="830">
                  <c:v>23.75461810797049</c:v>
                </c:pt>
                <c:pt idx="831">
                  <c:v>19.172357501375469</c:v>
                </c:pt>
                <c:pt idx="832">
                  <c:v>19.099002682023844</c:v>
                </c:pt>
                <c:pt idx="833">
                  <c:v>17.738717762670401</c:v>
                </c:pt>
                <c:pt idx="834">
                  <c:v>16.358377814900457</c:v>
                </c:pt>
                <c:pt idx="835">
                  <c:v>17.082827918550009</c:v>
                </c:pt>
                <c:pt idx="836">
                  <c:v>14.961090680586276</c:v>
                </c:pt>
                <c:pt idx="837">
                  <c:v>15.176811136874399</c:v>
                </c:pt>
                <c:pt idx="838">
                  <c:v>15.785425890986556</c:v>
                </c:pt>
                <c:pt idx="839">
                  <c:v>11.174725841290748</c:v>
                </c:pt>
                <c:pt idx="840">
                  <c:v>14.316053844190636</c:v>
                </c:pt>
                <c:pt idx="841">
                  <c:v>13.719440348370551</c:v>
                </c:pt>
                <c:pt idx="842">
                  <c:v>14.663808433828107</c:v>
                </c:pt>
                <c:pt idx="843">
                  <c:v>12.351265344864624</c:v>
                </c:pt>
                <c:pt idx="844">
                  <c:v>15.269913573942489</c:v>
                </c:pt>
                <c:pt idx="845">
                  <c:v>11.969408312835879</c:v>
                </c:pt>
                <c:pt idx="846">
                  <c:v>13.559425646152414</c:v>
                </c:pt>
                <c:pt idx="847">
                  <c:v>14.17562148228782</c:v>
                </c:pt>
                <c:pt idx="848">
                  <c:v>36.415757154890329</c:v>
                </c:pt>
                <c:pt idx="849">
                  <c:v>26.948824573606736</c:v>
                </c:pt>
                <c:pt idx="850">
                  <c:v>26.747661451983408</c:v>
                </c:pt>
                <c:pt idx="851">
                  <c:v>33.401382587528211</c:v>
                </c:pt>
                <c:pt idx="852">
                  <c:v>90.028488147226071</c:v>
                </c:pt>
                <c:pt idx="853">
                  <c:v>99.228265500137013</c:v>
                </c:pt>
                <c:pt idx="854">
                  <c:v>38.141483393091313</c:v>
                </c:pt>
                <c:pt idx="855">
                  <c:v>44.08532083805995</c:v>
                </c:pt>
                <c:pt idx="856">
                  <c:v>83.441803051004939</c:v>
                </c:pt>
                <c:pt idx="857">
                  <c:v>76.160990554315731</c:v>
                </c:pt>
                <c:pt idx="858">
                  <c:v>34.530714892901933</c:v>
                </c:pt>
                <c:pt idx="859">
                  <c:v>37.98073056012138</c:v>
                </c:pt>
                <c:pt idx="860">
                  <c:v>35.165952461305757</c:v>
                </c:pt>
                <c:pt idx="861">
                  <c:v>27.935124729848788</c:v>
                </c:pt>
                <c:pt idx="862">
                  <c:v>18.415847299855905</c:v>
                </c:pt>
                <c:pt idx="863">
                  <c:v>14.443092504501427</c:v>
                </c:pt>
                <c:pt idx="864">
                  <c:v>20.63281401239546</c:v>
                </c:pt>
                <c:pt idx="865">
                  <c:v>46.198583986412558</c:v>
                </c:pt>
                <c:pt idx="866">
                  <c:v>44.509992933649734</c:v>
                </c:pt>
                <c:pt idx="867">
                  <c:v>52.893923847664617</c:v>
                </c:pt>
                <c:pt idx="868">
                  <c:v>81.159863136693346</c:v>
                </c:pt>
                <c:pt idx="869">
                  <c:v>131.7003425823076</c:v>
                </c:pt>
                <c:pt idx="870">
                  <c:v>134.44357008328086</c:v>
                </c:pt>
                <c:pt idx="871">
                  <c:v>142.08242181830713</c:v>
                </c:pt>
                <c:pt idx="872">
                  <c:v>198.97490769237925</c:v>
                </c:pt>
                <c:pt idx="873">
                  <c:v>197.28659428191406</c:v>
                </c:pt>
                <c:pt idx="874">
                  <c:v>348.59253619217026</c:v>
                </c:pt>
                <c:pt idx="875">
                  <c:v>106.12656931259632</c:v>
                </c:pt>
                <c:pt idx="876">
                  <c:v>161.2912319030489</c:v>
                </c:pt>
                <c:pt idx="877">
                  <c:v>180.92810300364746</c:v>
                </c:pt>
                <c:pt idx="878">
                  <c:v>198.46467835269098</c:v>
                </c:pt>
                <c:pt idx="879">
                  <c:v>144.47436734120566</c:v>
                </c:pt>
                <c:pt idx="880">
                  <c:v>123.30988639294289</c:v>
                </c:pt>
                <c:pt idx="881">
                  <c:v>159.00453447129917</c:v>
                </c:pt>
                <c:pt idx="882">
                  <c:v>86.48050412031435</c:v>
                </c:pt>
                <c:pt idx="883">
                  <c:v>58.255243384452505</c:v>
                </c:pt>
                <c:pt idx="884">
                  <c:v>57.159861684838994</c:v>
                </c:pt>
                <c:pt idx="885">
                  <c:v>122.09674193279139</c:v>
                </c:pt>
                <c:pt idx="886">
                  <c:v>85.925810192876682</c:v>
                </c:pt>
                <c:pt idx="887">
                  <c:v>73.570653382898143</c:v>
                </c:pt>
                <c:pt idx="888">
                  <c:v>44.758453750838072</c:v>
                </c:pt>
                <c:pt idx="889">
                  <c:v>32.766576982264397</c:v>
                </c:pt>
                <c:pt idx="890">
                  <c:v>30.454466445916967</c:v>
                </c:pt>
                <c:pt idx="891">
                  <c:v>37.919584720023678</c:v>
                </c:pt>
                <c:pt idx="892">
                  <c:v>56.353253585613714</c:v>
                </c:pt>
                <c:pt idx="893">
                  <c:v>31.432139452242048</c:v>
                </c:pt>
                <c:pt idx="894">
                  <c:v>140.86620467910328</c:v>
                </c:pt>
                <c:pt idx="895">
                  <c:v>75.400470513270761</c:v>
                </c:pt>
                <c:pt idx="896">
                  <c:v>92.514465173761948</c:v>
                </c:pt>
                <c:pt idx="897">
                  <c:v>52.615888520960091</c:v>
                </c:pt>
                <c:pt idx="898">
                  <c:v>35.358644165768538</c:v>
                </c:pt>
                <c:pt idx="899">
                  <c:v>48.253393821786361</c:v>
                </c:pt>
                <c:pt idx="900">
                  <c:v>50.652424124338076</c:v>
                </c:pt>
                <c:pt idx="901">
                  <c:v>54.318468549362549</c:v>
                </c:pt>
              </c:numCache>
            </c:numRef>
          </c:val>
        </c:ser>
        <c:ser>
          <c:idx val="2"/>
          <c:order val="2"/>
          <c:tx>
            <c:v>NO2</c:v>
          </c:tx>
          <c:spPr>
            <a:ln w="12700">
              <a:solidFill>
                <a:srgbClr val="00FF00"/>
              </a:solidFill>
              <a:prstDash val="solid"/>
            </a:ln>
          </c:spPr>
          <c:marker>
            <c:symbol val="none"/>
          </c:marker>
          <c:cat>
            <c:numRef>
              <c:f>'Hourly data'!$C$10:$C$912</c:f>
              <c:numCache>
                <c:formatCode>dd/mm/yyyy</c:formatCode>
                <c:ptCount val="903"/>
                <c:pt idx="0">
                  <c:v>40908</c:v>
                </c:pt>
                <c:pt idx="1">
                  <c:v>40909</c:v>
                </c:pt>
                <c:pt idx="2">
                  <c:v>40909</c:v>
                </c:pt>
                <c:pt idx="3">
                  <c:v>40909</c:v>
                </c:pt>
                <c:pt idx="4">
                  <c:v>40909</c:v>
                </c:pt>
                <c:pt idx="5">
                  <c:v>40909</c:v>
                </c:pt>
                <c:pt idx="6">
                  <c:v>40909</c:v>
                </c:pt>
                <c:pt idx="7">
                  <c:v>40909</c:v>
                </c:pt>
                <c:pt idx="8">
                  <c:v>40909</c:v>
                </c:pt>
                <c:pt idx="9">
                  <c:v>40909</c:v>
                </c:pt>
                <c:pt idx="10">
                  <c:v>40909</c:v>
                </c:pt>
                <c:pt idx="11">
                  <c:v>40909</c:v>
                </c:pt>
                <c:pt idx="12">
                  <c:v>40909</c:v>
                </c:pt>
                <c:pt idx="13">
                  <c:v>40909</c:v>
                </c:pt>
                <c:pt idx="14">
                  <c:v>40909</c:v>
                </c:pt>
                <c:pt idx="15">
                  <c:v>40909</c:v>
                </c:pt>
                <c:pt idx="16">
                  <c:v>40909</c:v>
                </c:pt>
                <c:pt idx="17">
                  <c:v>40909</c:v>
                </c:pt>
                <c:pt idx="18">
                  <c:v>40909</c:v>
                </c:pt>
                <c:pt idx="19">
                  <c:v>40909</c:v>
                </c:pt>
                <c:pt idx="20">
                  <c:v>40909</c:v>
                </c:pt>
                <c:pt idx="21">
                  <c:v>40909</c:v>
                </c:pt>
                <c:pt idx="22">
                  <c:v>40909</c:v>
                </c:pt>
                <c:pt idx="23">
                  <c:v>40909</c:v>
                </c:pt>
                <c:pt idx="24">
                  <c:v>40909</c:v>
                </c:pt>
                <c:pt idx="25">
                  <c:v>40910</c:v>
                </c:pt>
                <c:pt idx="26">
                  <c:v>40910</c:v>
                </c:pt>
                <c:pt idx="27">
                  <c:v>40910</c:v>
                </c:pt>
                <c:pt idx="28">
                  <c:v>40910</c:v>
                </c:pt>
                <c:pt idx="29">
                  <c:v>40910</c:v>
                </c:pt>
                <c:pt idx="30">
                  <c:v>40910</c:v>
                </c:pt>
                <c:pt idx="31">
                  <c:v>40910</c:v>
                </c:pt>
                <c:pt idx="32">
                  <c:v>40910</c:v>
                </c:pt>
                <c:pt idx="33">
                  <c:v>40910</c:v>
                </c:pt>
                <c:pt idx="34">
                  <c:v>40910</c:v>
                </c:pt>
                <c:pt idx="35">
                  <c:v>40910</c:v>
                </c:pt>
                <c:pt idx="36">
                  <c:v>40910</c:v>
                </c:pt>
                <c:pt idx="37">
                  <c:v>40910</c:v>
                </c:pt>
                <c:pt idx="38">
                  <c:v>40910</c:v>
                </c:pt>
                <c:pt idx="39">
                  <c:v>40910</c:v>
                </c:pt>
                <c:pt idx="40">
                  <c:v>40910</c:v>
                </c:pt>
                <c:pt idx="41">
                  <c:v>40910</c:v>
                </c:pt>
                <c:pt idx="42">
                  <c:v>40910</c:v>
                </c:pt>
                <c:pt idx="43">
                  <c:v>40910</c:v>
                </c:pt>
                <c:pt idx="44">
                  <c:v>40910</c:v>
                </c:pt>
                <c:pt idx="45">
                  <c:v>40910</c:v>
                </c:pt>
                <c:pt idx="46">
                  <c:v>40910</c:v>
                </c:pt>
                <c:pt idx="47">
                  <c:v>40910</c:v>
                </c:pt>
                <c:pt idx="48">
                  <c:v>40910</c:v>
                </c:pt>
                <c:pt idx="49">
                  <c:v>40911</c:v>
                </c:pt>
                <c:pt idx="50">
                  <c:v>40911</c:v>
                </c:pt>
                <c:pt idx="51">
                  <c:v>40911</c:v>
                </c:pt>
                <c:pt idx="52">
                  <c:v>40911</c:v>
                </c:pt>
                <c:pt idx="53">
                  <c:v>40911</c:v>
                </c:pt>
                <c:pt idx="54">
                  <c:v>40911</c:v>
                </c:pt>
                <c:pt idx="55">
                  <c:v>40911</c:v>
                </c:pt>
                <c:pt idx="56">
                  <c:v>40911</c:v>
                </c:pt>
                <c:pt idx="57">
                  <c:v>40911</c:v>
                </c:pt>
                <c:pt idx="58">
                  <c:v>40911</c:v>
                </c:pt>
                <c:pt idx="59">
                  <c:v>40911</c:v>
                </c:pt>
                <c:pt idx="60">
                  <c:v>40911</c:v>
                </c:pt>
                <c:pt idx="61">
                  <c:v>40911</c:v>
                </c:pt>
                <c:pt idx="62">
                  <c:v>40911</c:v>
                </c:pt>
                <c:pt idx="63">
                  <c:v>40911</c:v>
                </c:pt>
                <c:pt idx="64">
                  <c:v>40911</c:v>
                </c:pt>
                <c:pt idx="65">
                  <c:v>40911</c:v>
                </c:pt>
                <c:pt idx="66">
                  <c:v>40911</c:v>
                </c:pt>
                <c:pt idx="67">
                  <c:v>40911</c:v>
                </c:pt>
                <c:pt idx="68">
                  <c:v>40911</c:v>
                </c:pt>
                <c:pt idx="69">
                  <c:v>40911</c:v>
                </c:pt>
                <c:pt idx="70">
                  <c:v>40911</c:v>
                </c:pt>
                <c:pt idx="71">
                  <c:v>40911</c:v>
                </c:pt>
                <c:pt idx="72">
                  <c:v>40911</c:v>
                </c:pt>
                <c:pt idx="73">
                  <c:v>40912</c:v>
                </c:pt>
                <c:pt idx="74">
                  <c:v>40912</c:v>
                </c:pt>
                <c:pt idx="75">
                  <c:v>40912</c:v>
                </c:pt>
                <c:pt idx="76">
                  <c:v>40912</c:v>
                </c:pt>
                <c:pt idx="77">
                  <c:v>40912</c:v>
                </c:pt>
                <c:pt idx="78">
                  <c:v>40912</c:v>
                </c:pt>
                <c:pt idx="79">
                  <c:v>40912</c:v>
                </c:pt>
                <c:pt idx="80">
                  <c:v>40912</c:v>
                </c:pt>
                <c:pt idx="81">
                  <c:v>40912</c:v>
                </c:pt>
                <c:pt idx="82">
                  <c:v>40912</c:v>
                </c:pt>
                <c:pt idx="83">
                  <c:v>40912</c:v>
                </c:pt>
                <c:pt idx="84">
                  <c:v>40912</c:v>
                </c:pt>
                <c:pt idx="85">
                  <c:v>40912</c:v>
                </c:pt>
                <c:pt idx="86">
                  <c:v>40912</c:v>
                </c:pt>
                <c:pt idx="87">
                  <c:v>40912</c:v>
                </c:pt>
                <c:pt idx="88">
                  <c:v>40912</c:v>
                </c:pt>
                <c:pt idx="89">
                  <c:v>40912</c:v>
                </c:pt>
                <c:pt idx="90">
                  <c:v>40912</c:v>
                </c:pt>
                <c:pt idx="91">
                  <c:v>40912</c:v>
                </c:pt>
                <c:pt idx="92">
                  <c:v>40912</c:v>
                </c:pt>
                <c:pt idx="93">
                  <c:v>40912</c:v>
                </c:pt>
                <c:pt idx="94">
                  <c:v>40912</c:v>
                </c:pt>
                <c:pt idx="95">
                  <c:v>40912</c:v>
                </c:pt>
                <c:pt idx="96">
                  <c:v>40912</c:v>
                </c:pt>
                <c:pt idx="97">
                  <c:v>40913</c:v>
                </c:pt>
                <c:pt idx="98">
                  <c:v>40913</c:v>
                </c:pt>
                <c:pt idx="99">
                  <c:v>40913</c:v>
                </c:pt>
                <c:pt idx="100">
                  <c:v>40913</c:v>
                </c:pt>
                <c:pt idx="101">
                  <c:v>40913</c:v>
                </c:pt>
                <c:pt idx="102">
                  <c:v>40913</c:v>
                </c:pt>
                <c:pt idx="103">
                  <c:v>40913</c:v>
                </c:pt>
                <c:pt idx="104">
                  <c:v>40913</c:v>
                </c:pt>
                <c:pt idx="105">
                  <c:v>40913</c:v>
                </c:pt>
                <c:pt idx="106">
                  <c:v>40913</c:v>
                </c:pt>
                <c:pt idx="107">
                  <c:v>40913</c:v>
                </c:pt>
                <c:pt idx="108">
                  <c:v>40913</c:v>
                </c:pt>
                <c:pt idx="109">
                  <c:v>40913</c:v>
                </c:pt>
                <c:pt idx="110">
                  <c:v>40913</c:v>
                </c:pt>
                <c:pt idx="111">
                  <c:v>40913</c:v>
                </c:pt>
                <c:pt idx="112">
                  <c:v>40913</c:v>
                </c:pt>
                <c:pt idx="113">
                  <c:v>40913</c:v>
                </c:pt>
                <c:pt idx="114">
                  <c:v>40913</c:v>
                </c:pt>
                <c:pt idx="115">
                  <c:v>40913</c:v>
                </c:pt>
                <c:pt idx="116">
                  <c:v>40913</c:v>
                </c:pt>
                <c:pt idx="117">
                  <c:v>40913</c:v>
                </c:pt>
                <c:pt idx="118">
                  <c:v>40913</c:v>
                </c:pt>
                <c:pt idx="119">
                  <c:v>40913</c:v>
                </c:pt>
                <c:pt idx="120">
                  <c:v>40913</c:v>
                </c:pt>
                <c:pt idx="121">
                  <c:v>40914</c:v>
                </c:pt>
                <c:pt idx="122">
                  <c:v>40914</c:v>
                </c:pt>
                <c:pt idx="123">
                  <c:v>40914</c:v>
                </c:pt>
                <c:pt idx="124">
                  <c:v>40914</c:v>
                </c:pt>
                <c:pt idx="125">
                  <c:v>40914</c:v>
                </c:pt>
                <c:pt idx="126">
                  <c:v>40914</c:v>
                </c:pt>
                <c:pt idx="127">
                  <c:v>40914</c:v>
                </c:pt>
                <c:pt idx="128">
                  <c:v>40914</c:v>
                </c:pt>
                <c:pt idx="129">
                  <c:v>40914</c:v>
                </c:pt>
                <c:pt idx="130">
                  <c:v>40914</c:v>
                </c:pt>
                <c:pt idx="131">
                  <c:v>40914</c:v>
                </c:pt>
                <c:pt idx="132">
                  <c:v>40914</c:v>
                </c:pt>
                <c:pt idx="133">
                  <c:v>40914</c:v>
                </c:pt>
                <c:pt idx="134">
                  <c:v>40914</c:v>
                </c:pt>
                <c:pt idx="135">
                  <c:v>40914</c:v>
                </c:pt>
                <c:pt idx="136">
                  <c:v>40914</c:v>
                </c:pt>
                <c:pt idx="137">
                  <c:v>40914</c:v>
                </c:pt>
                <c:pt idx="138">
                  <c:v>40914</c:v>
                </c:pt>
                <c:pt idx="139">
                  <c:v>40914</c:v>
                </c:pt>
                <c:pt idx="140">
                  <c:v>40914</c:v>
                </c:pt>
                <c:pt idx="141">
                  <c:v>40914</c:v>
                </c:pt>
                <c:pt idx="142">
                  <c:v>40914</c:v>
                </c:pt>
                <c:pt idx="143">
                  <c:v>40914</c:v>
                </c:pt>
                <c:pt idx="144">
                  <c:v>40914</c:v>
                </c:pt>
                <c:pt idx="145">
                  <c:v>40915</c:v>
                </c:pt>
                <c:pt idx="146">
                  <c:v>40915</c:v>
                </c:pt>
                <c:pt idx="147">
                  <c:v>40915</c:v>
                </c:pt>
                <c:pt idx="148">
                  <c:v>40915</c:v>
                </c:pt>
                <c:pt idx="149">
                  <c:v>40915</c:v>
                </c:pt>
                <c:pt idx="150">
                  <c:v>40915</c:v>
                </c:pt>
                <c:pt idx="151">
                  <c:v>40915</c:v>
                </c:pt>
                <c:pt idx="152">
                  <c:v>40915</c:v>
                </c:pt>
                <c:pt idx="153">
                  <c:v>40915</c:v>
                </c:pt>
                <c:pt idx="154">
                  <c:v>40915</c:v>
                </c:pt>
                <c:pt idx="155">
                  <c:v>40915</c:v>
                </c:pt>
                <c:pt idx="156">
                  <c:v>40915</c:v>
                </c:pt>
                <c:pt idx="157">
                  <c:v>40915</c:v>
                </c:pt>
                <c:pt idx="158">
                  <c:v>40915</c:v>
                </c:pt>
                <c:pt idx="159">
                  <c:v>40915</c:v>
                </c:pt>
                <c:pt idx="160">
                  <c:v>40915</c:v>
                </c:pt>
                <c:pt idx="161">
                  <c:v>40915</c:v>
                </c:pt>
                <c:pt idx="162">
                  <c:v>40915</c:v>
                </c:pt>
                <c:pt idx="163">
                  <c:v>40915</c:v>
                </c:pt>
                <c:pt idx="164">
                  <c:v>40915</c:v>
                </c:pt>
                <c:pt idx="165">
                  <c:v>40915</c:v>
                </c:pt>
                <c:pt idx="166">
                  <c:v>40915</c:v>
                </c:pt>
                <c:pt idx="167">
                  <c:v>40915</c:v>
                </c:pt>
                <c:pt idx="168">
                  <c:v>40915</c:v>
                </c:pt>
                <c:pt idx="169">
                  <c:v>40916</c:v>
                </c:pt>
                <c:pt idx="170">
                  <c:v>40916</c:v>
                </c:pt>
                <c:pt idx="171">
                  <c:v>40916</c:v>
                </c:pt>
                <c:pt idx="172">
                  <c:v>40916</c:v>
                </c:pt>
                <c:pt idx="173">
                  <c:v>40916</c:v>
                </c:pt>
                <c:pt idx="174">
                  <c:v>40916</c:v>
                </c:pt>
                <c:pt idx="175">
                  <c:v>40916</c:v>
                </c:pt>
                <c:pt idx="176">
                  <c:v>40916</c:v>
                </c:pt>
                <c:pt idx="177">
                  <c:v>40916</c:v>
                </c:pt>
                <c:pt idx="178">
                  <c:v>40916</c:v>
                </c:pt>
                <c:pt idx="179">
                  <c:v>40916</c:v>
                </c:pt>
                <c:pt idx="180">
                  <c:v>40916</c:v>
                </c:pt>
                <c:pt idx="181">
                  <c:v>40916</c:v>
                </c:pt>
                <c:pt idx="182">
                  <c:v>40916</c:v>
                </c:pt>
                <c:pt idx="183">
                  <c:v>40916</c:v>
                </c:pt>
                <c:pt idx="184">
                  <c:v>40916</c:v>
                </c:pt>
                <c:pt idx="185">
                  <c:v>40916</c:v>
                </c:pt>
                <c:pt idx="186">
                  <c:v>40916</c:v>
                </c:pt>
                <c:pt idx="187">
                  <c:v>40916</c:v>
                </c:pt>
                <c:pt idx="188">
                  <c:v>40916</c:v>
                </c:pt>
                <c:pt idx="189">
                  <c:v>40916</c:v>
                </c:pt>
                <c:pt idx="190">
                  <c:v>40916</c:v>
                </c:pt>
                <c:pt idx="191">
                  <c:v>40916</c:v>
                </c:pt>
                <c:pt idx="192">
                  <c:v>40916</c:v>
                </c:pt>
                <c:pt idx="193">
                  <c:v>40917</c:v>
                </c:pt>
                <c:pt idx="194">
                  <c:v>40917</c:v>
                </c:pt>
                <c:pt idx="195">
                  <c:v>40917</c:v>
                </c:pt>
                <c:pt idx="196">
                  <c:v>40917</c:v>
                </c:pt>
                <c:pt idx="197">
                  <c:v>40917</c:v>
                </c:pt>
                <c:pt idx="198">
                  <c:v>40917</c:v>
                </c:pt>
                <c:pt idx="199">
                  <c:v>40917</c:v>
                </c:pt>
                <c:pt idx="200">
                  <c:v>40917</c:v>
                </c:pt>
                <c:pt idx="201">
                  <c:v>40917</c:v>
                </c:pt>
                <c:pt idx="202">
                  <c:v>40917</c:v>
                </c:pt>
                <c:pt idx="203">
                  <c:v>40917</c:v>
                </c:pt>
                <c:pt idx="204">
                  <c:v>40917</c:v>
                </c:pt>
                <c:pt idx="205">
                  <c:v>40917</c:v>
                </c:pt>
                <c:pt idx="206">
                  <c:v>40917</c:v>
                </c:pt>
                <c:pt idx="207">
                  <c:v>40917</c:v>
                </c:pt>
                <c:pt idx="208">
                  <c:v>40917</c:v>
                </c:pt>
                <c:pt idx="209">
                  <c:v>40917</c:v>
                </c:pt>
                <c:pt idx="210">
                  <c:v>40917</c:v>
                </c:pt>
                <c:pt idx="211">
                  <c:v>40917</c:v>
                </c:pt>
                <c:pt idx="212">
                  <c:v>40917</c:v>
                </c:pt>
                <c:pt idx="213">
                  <c:v>40917</c:v>
                </c:pt>
                <c:pt idx="214">
                  <c:v>40917</c:v>
                </c:pt>
                <c:pt idx="215">
                  <c:v>40917</c:v>
                </c:pt>
                <c:pt idx="216">
                  <c:v>40917</c:v>
                </c:pt>
                <c:pt idx="217">
                  <c:v>40918</c:v>
                </c:pt>
                <c:pt idx="218">
                  <c:v>40918</c:v>
                </c:pt>
                <c:pt idx="219">
                  <c:v>40918</c:v>
                </c:pt>
                <c:pt idx="220">
                  <c:v>40918</c:v>
                </c:pt>
                <c:pt idx="221">
                  <c:v>40918</c:v>
                </c:pt>
                <c:pt idx="222">
                  <c:v>40918</c:v>
                </c:pt>
                <c:pt idx="223">
                  <c:v>40918</c:v>
                </c:pt>
                <c:pt idx="224">
                  <c:v>40918</c:v>
                </c:pt>
                <c:pt idx="225">
                  <c:v>40918</c:v>
                </c:pt>
                <c:pt idx="226">
                  <c:v>40918</c:v>
                </c:pt>
                <c:pt idx="227">
                  <c:v>40918</c:v>
                </c:pt>
                <c:pt idx="228">
                  <c:v>40918</c:v>
                </c:pt>
                <c:pt idx="229">
                  <c:v>40918</c:v>
                </c:pt>
                <c:pt idx="230">
                  <c:v>40918</c:v>
                </c:pt>
                <c:pt idx="231">
                  <c:v>40918</c:v>
                </c:pt>
                <c:pt idx="232">
                  <c:v>40918</c:v>
                </c:pt>
                <c:pt idx="233">
                  <c:v>40918</c:v>
                </c:pt>
                <c:pt idx="234">
                  <c:v>40918</c:v>
                </c:pt>
                <c:pt idx="235">
                  <c:v>40918</c:v>
                </c:pt>
                <c:pt idx="236">
                  <c:v>40918</c:v>
                </c:pt>
                <c:pt idx="237">
                  <c:v>40918</c:v>
                </c:pt>
                <c:pt idx="238">
                  <c:v>40918</c:v>
                </c:pt>
                <c:pt idx="239">
                  <c:v>40918</c:v>
                </c:pt>
                <c:pt idx="240">
                  <c:v>40918</c:v>
                </c:pt>
                <c:pt idx="241">
                  <c:v>40919</c:v>
                </c:pt>
                <c:pt idx="242">
                  <c:v>40919</c:v>
                </c:pt>
                <c:pt idx="243">
                  <c:v>40919</c:v>
                </c:pt>
                <c:pt idx="244">
                  <c:v>40919</c:v>
                </c:pt>
                <c:pt idx="245">
                  <c:v>40919</c:v>
                </c:pt>
                <c:pt idx="246">
                  <c:v>40919</c:v>
                </c:pt>
                <c:pt idx="247">
                  <c:v>40919</c:v>
                </c:pt>
                <c:pt idx="248">
                  <c:v>40919</c:v>
                </c:pt>
                <c:pt idx="249">
                  <c:v>40919</c:v>
                </c:pt>
                <c:pt idx="250">
                  <c:v>40919</c:v>
                </c:pt>
                <c:pt idx="251">
                  <c:v>40919</c:v>
                </c:pt>
                <c:pt idx="252">
                  <c:v>40919</c:v>
                </c:pt>
                <c:pt idx="253">
                  <c:v>40919</c:v>
                </c:pt>
                <c:pt idx="254">
                  <c:v>40919</c:v>
                </c:pt>
                <c:pt idx="255">
                  <c:v>40919</c:v>
                </c:pt>
                <c:pt idx="256">
                  <c:v>40919</c:v>
                </c:pt>
                <c:pt idx="257">
                  <c:v>40919</c:v>
                </c:pt>
                <c:pt idx="258">
                  <c:v>40919</c:v>
                </c:pt>
                <c:pt idx="259">
                  <c:v>40919</c:v>
                </c:pt>
                <c:pt idx="260">
                  <c:v>40919</c:v>
                </c:pt>
                <c:pt idx="261">
                  <c:v>40919</c:v>
                </c:pt>
                <c:pt idx="262">
                  <c:v>40919</c:v>
                </c:pt>
                <c:pt idx="263">
                  <c:v>40919</c:v>
                </c:pt>
                <c:pt idx="264">
                  <c:v>40919</c:v>
                </c:pt>
                <c:pt idx="265">
                  <c:v>40920</c:v>
                </c:pt>
                <c:pt idx="266">
                  <c:v>40920</c:v>
                </c:pt>
                <c:pt idx="267">
                  <c:v>40920</c:v>
                </c:pt>
                <c:pt idx="268">
                  <c:v>40920</c:v>
                </c:pt>
                <c:pt idx="269">
                  <c:v>40920</c:v>
                </c:pt>
                <c:pt idx="270">
                  <c:v>40920</c:v>
                </c:pt>
                <c:pt idx="271">
                  <c:v>40920</c:v>
                </c:pt>
                <c:pt idx="272">
                  <c:v>40920</c:v>
                </c:pt>
                <c:pt idx="273">
                  <c:v>40920</c:v>
                </c:pt>
                <c:pt idx="274">
                  <c:v>40920</c:v>
                </c:pt>
                <c:pt idx="275">
                  <c:v>40920</c:v>
                </c:pt>
                <c:pt idx="276">
                  <c:v>40920</c:v>
                </c:pt>
                <c:pt idx="277">
                  <c:v>40920</c:v>
                </c:pt>
                <c:pt idx="278">
                  <c:v>40920</c:v>
                </c:pt>
                <c:pt idx="279">
                  <c:v>40920</c:v>
                </c:pt>
                <c:pt idx="280">
                  <c:v>40920</c:v>
                </c:pt>
                <c:pt idx="281">
                  <c:v>40920</c:v>
                </c:pt>
                <c:pt idx="282">
                  <c:v>40920</c:v>
                </c:pt>
                <c:pt idx="283">
                  <c:v>40920</c:v>
                </c:pt>
                <c:pt idx="284">
                  <c:v>40920</c:v>
                </c:pt>
                <c:pt idx="285">
                  <c:v>40920</c:v>
                </c:pt>
                <c:pt idx="286">
                  <c:v>40920</c:v>
                </c:pt>
                <c:pt idx="287">
                  <c:v>40920</c:v>
                </c:pt>
                <c:pt idx="288">
                  <c:v>40920</c:v>
                </c:pt>
                <c:pt idx="289">
                  <c:v>40921</c:v>
                </c:pt>
                <c:pt idx="290">
                  <c:v>40921</c:v>
                </c:pt>
                <c:pt idx="291">
                  <c:v>40921</c:v>
                </c:pt>
                <c:pt idx="292">
                  <c:v>40921</c:v>
                </c:pt>
                <c:pt idx="293">
                  <c:v>40921</c:v>
                </c:pt>
                <c:pt idx="294">
                  <c:v>40921</c:v>
                </c:pt>
                <c:pt idx="295">
                  <c:v>40921</c:v>
                </c:pt>
                <c:pt idx="296">
                  <c:v>40921</c:v>
                </c:pt>
                <c:pt idx="297">
                  <c:v>40921</c:v>
                </c:pt>
                <c:pt idx="298">
                  <c:v>40921</c:v>
                </c:pt>
                <c:pt idx="299">
                  <c:v>40921</c:v>
                </c:pt>
                <c:pt idx="300">
                  <c:v>40921</c:v>
                </c:pt>
                <c:pt idx="301">
                  <c:v>40921</c:v>
                </c:pt>
                <c:pt idx="302">
                  <c:v>40921</c:v>
                </c:pt>
                <c:pt idx="303">
                  <c:v>40921</c:v>
                </c:pt>
                <c:pt idx="304">
                  <c:v>40921</c:v>
                </c:pt>
                <c:pt idx="305">
                  <c:v>40921</c:v>
                </c:pt>
                <c:pt idx="306">
                  <c:v>40921</c:v>
                </c:pt>
                <c:pt idx="307">
                  <c:v>40921</c:v>
                </c:pt>
                <c:pt idx="308">
                  <c:v>40921</c:v>
                </c:pt>
                <c:pt idx="309">
                  <c:v>40921</c:v>
                </c:pt>
                <c:pt idx="310">
                  <c:v>40921</c:v>
                </c:pt>
                <c:pt idx="311">
                  <c:v>40921</c:v>
                </c:pt>
                <c:pt idx="312">
                  <c:v>40921</c:v>
                </c:pt>
                <c:pt idx="313">
                  <c:v>40922</c:v>
                </c:pt>
                <c:pt idx="314">
                  <c:v>40922</c:v>
                </c:pt>
                <c:pt idx="315">
                  <c:v>40922</c:v>
                </c:pt>
                <c:pt idx="316">
                  <c:v>40922</c:v>
                </c:pt>
                <c:pt idx="317">
                  <c:v>40922</c:v>
                </c:pt>
                <c:pt idx="318">
                  <c:v>40922</c:v>
                </c:pt>
                <c:pt idx="319">
                  <c:v>40922</c:v>
                </c:pt>
                <c:pt idx="320">
                  <c:v>40922</c:v>
                </c:pt>
                <c:pt idx="321">
                  <c:v>40922</c:v>
                </c:pt>
                <c:pt idx="322">
                  <c:v>40922</c:v>
                </c:pt>
                <c:pt idx="323">
                  <c:v>40922</c:v>
                </c:pt>
                <c:pt idx="324">
                  <c:v>40922</c:v>
                </c:pt>
                <c:pt idx="325">
                  <c:v>40922</c:v>
                </c:pt>
                <c:pt idx="326">
                  <c:v>40922</c:v>
                </c:pt>
                <c:pt idx="327">
                  <c:v>40922</c:v>
                </c:pt>
                <c:pt idx="328">
                  <c:v>40922</c:v>
                </c:pt>
                <c:pt idx="329">
                  <c:v>40922</c:v>
                </c:pt>
                <c:pt idx="330">
                  <c:v>40922</c:v>
                </c:pt>
                <c:pt idx="331">
                  <c:v>40922</c:v>
                </c:pt>
                <c:pt idx="332">
                  <c:v>40922</c:v>
                </c:pt>
                <c:pt idx="333">
                  <c:v>40922</c:v>
                </c:pt>
                <c:pt idx="334">
                  <c:v>40922</c:v>
                </c:pt>
                <c:pt idx="335">
                  <c:v>40922</c:v>
                </c:pt>
                <c:pt idx="336">
                  <c:v>40922</c:v>
                </c:pt>
                <c:pt idx="337">
                  <c:v>40923</c:v>
                </c:pt>
                <c:pt idx="338">
                  <c:v>40923</c:v>
                </c:pt>
                <c:pt idx="339">
                  <c:v>40923</c:v>
                </c:pt>
                <c:pt idx="340">
                  <c:v>40923</c:v>
                </c:pt>
                <c:pt idx="341">
                  <c:v>40923</c:v>
                </c:pt>
                <c:pt idx="342">
                  <c:v>40923</c:v>
                </c:pt>
                <c:pt idx="343">
                  <c:v>40923</c:v>
                </c:pt>
                <c:pt idx="344">
                  <c:v>40923</c:v>
                </c:pt>
                <c:pt idx="345">
                  <c:v>40923</c:v>
                </c:pt>
                <c:pt idx="346">
                  <c:v>40923</c:v>
                </c:pt>
                <c:pt idx="347">
                  <c:v>40923</c:v>
                </c:pt>
                <c:pt idx="348">
                  <c:v>40923</c:v>
                </c:pt>
                <c:pt idx="349">
                  <c:v>40923</c:v>
                </c:pt>
                <c:pt idx="350">
                  <c:v>40923</c:v>
                </c:pt>
                <c:pt idx="351">
                  <c:v>40923</c:v>
                </c:pt>
                <c:pt idx="352">
                  <c:v>40923</c:v>
                </c:pt>
                <c:pt idx="353">
                  <c:v>40923</c:v>
                </c:pt>
                <c:pt idx="354">
                  <c:v>40923</c:v>
                </c:pt>
                <c:pt idx="355">
                  <c:v>40923</c:v>
                </c:pt>
                <c:pt idx="356">
                  <c:v>40923</c:v>
                </c:pt>
                <c:pt idx="357">
                  <c:v>40923</c:v>
                </c:pt>
                <c:pt idx="358">
                  <c:v>40923</c:v>
                </c:pt>
                <c:pt idx="359">
                  <c:v>40923</c:v>
                </c:pt>
                <c:pt idx="360">
                  <c:v>40923</c:v>
                </c:pt>
                <c:pt idx="361">
                  <c:v>40924</c:v>
                </c:pt>
                <c:pt idx="362">
                  <c:v>40924</c:v>
                </c:pt>
                <c:pt idx="363">
                  <c:v>40924</c:v>
                </c:pt>
                <c:pt idx="364">
                  <c:v>40924</c:v>
                </c:pt>
                <c:pt idx="365">
                  <c:v>40924</c:v>
                </c:pt>
                <c:pt idx="366">
                  <c:v>40924</c:v>
                </c:pt>
                <c:pt idx="367">
                  <c:v>40924</c:v>
                </c:pt>
                <c:pt idx="368">
                  <c:v>40924</c:v>
                </c:pt>
                <c:pt idx="369">
                  <c:v>40924</c:v>
                </c:pt>
                <c:pt idx="370">
                  <c:v>40924</c:v>
                </c:pt>
                <c:pt idx="371">
                  <c:v>40924</c:v>
                </c:pt>
                <c:pt idx="372">
                  <c:v>40924</c:v>
                </c:pt>
                <c:pt idx="373">
                  <c:v>40924</c:v>
                </c:pt>
                <c:pt idx="374">
                  <c:v>40924</c:v>
                </c:pt>
                <c:pt idx="375">
                  <c:v>40924</c:v>
                </c:pt>
                <c:pt idx="376">
                  <c:v>40924</c:v>
                </c:pt>
                <c:pt idx="377">
                  <c:v>40924</c:v>
                </c:pt>
                <c:pt idx="378">
                  <c:v>40924</c:v>
                </c:pt>
                <c:pt idx="379">
                  <c:v>40924</c:v>
                </c:pt>
                <c:pt idx="380">
                  <c:v>40924</c:v>
                </c:pt>
                <c:pt idx="381">
                  <c:v>40924</c:v>
                </c:pt>
                <c:pt idx="382">
                  <c:v>40924</c:v>
                </c:pt>
                <c:pt idx="383">
                  <c:v>40924</c:v>
                </c:pt>
                <c:pt idx="384">
                  <c:v>40924</c:v>
                </c:pt>
                <c:pt idx="385">
                  <c:v>40925</c:v>
                </c:pt>
                <c:pt idx="386">
                  <c:v>40925</c:v>
                </c:pt>
                <c:pt idx="387">
                  <c:v>40925</c:v>
                </c:pt>
                <c:pt idx="388">
                  <c:v>40925</c:v>
                </c:pt>
                <c:pt idx="389">
                  <c:v>40925</c:v>
                </c:pt>
                <c:pt idx="390">
                  <c:v>40925</c:v>
                </c:pt>
                <c:pt idx="391">
                  <c:v>40925</c:v>
                </c:pt>
                <c:pt idx="392">
                  <c:v>40925</c:v>
                </c:pt>
                <c:pt idx="393">
                  <c:v>40925</c:v>
                </c:pt>
                <c:pt idx="394">
                  <c:v>40925</c:v>
                </c:pt>
                <c:pt idx="395">
                  <c:v>40925</c:v>
                </c:pt>
                <c:pt idx="396">
                  <c:v>40925</c:v>
                </c:pt>
                <c:pt idx="397">
                  <c:v>40925</c:v>
                </c:pt>
                <c:pt idx="398">
                  <c:v>40925</c:v>
                </c:pt>
                <c:pt idx="399">
                  <c:v>40925</c:v>
                </c:pt>
                <c:pt idx="400">
                  <c:v>40925</c:v>
                </c:pt>
                <c:pt idx="401">
                  <c:v>40925</c:v>
                </c:pt>
                <c:pt idx="402">
                  <c:v>40925</c:v>
                </c:pt>
                <c:pt idx="403">
                  <c:v>40925</c:v>
                </c:pt>
                <c:pt idx="404">
                  <c:v>40925</c:v>
                </c:pt>
                <c:pt idx="405">
                  <c:v>40925</c:v>
                </c:pt>
                <c:pt idx="406">
                  <c:v>40925</c:v>
                </c:pt>
                <c:pt idx="407">
                  <c:v>40925</c:v>
                </c:pt>
                <c:pt idx="408">
                  <c:v>40925</c:v>
                </c:pt>
                <c:pt idx="409">
                  <c:v>40926</c:v>
                </c:pt>
                <c:pt idx="410">
                  <c:v>40926</c:v>
                </c:pt>
                <c:pt idx="411">
                  <c:v>40926</c:v>
                </c:pt>
                <c:pt idx="412">
                  <c:v>40926</c:v>
                </c:pt>
                <c:pt idx="413">
                  <c:v>40926</c:v>
                </c:pt>
                <c:pt idx="414">
                  <c:v>40926</c:v>
                </c:pt>
                <c:pt idx="415">
                  <c:v>40926</c:v>
                </c:pt>
                <c:pt idx="416">
                  <c:v>40926</c:v>
                </c:pt>
                <c:pt idx="417">
                  <c:v>40926</c:v>
                </c:pt>
                <c:pt idx="418">
                  <c:v>40926</c:v>
                </c:pt>
                <c:pt idx="419">
                  <c:v>40926</c:v>
                </c:pt>
                <c:pt idx="420">
                  <c:v>40926</c:v>
                </c:pt>
                <c:pt idx="421">
                  <c:v>40926</c:v>
                </c:pt>
                <c:pt idx="422">
                  <c:v>40926</c:v>
                </c:pt>
                <c:pt idx="423">
                  <c:v>40926</c:v>
                </c:pt>
                <c:pt idx="424">
                  <c:v>40926</c:v>
                </c:pt>
                <c:pt idx="425">
                  <c:v>40926</c:v>
                </c:pt>
                <c:pt idx="426">
                  <c:v>40926</c:v>
                </c:pt>
                <c:pt idx="427">
                  <c:v>40926</c:v>
                </c:pt>
                <c:pt idx="428">
                  <c:v>40926</c:v>
                </c:pt>
                <c:pt idx="429">
                  <c:v>40926</c:v>
                </c:pt>
                <c:pt idx="430">
                  <c:v>40926</c:v>
                </c:pt>
                <c:pt idx="431">
                  <c:v>40926</c:v>
                </c:pt>
                <c:pt idx="432">
                  <c:v>40926</c:v>
                </c:pt>
                <c:pt idx="433">
                  <c:v>40927</c:v>
                </c:pt>
                <c:pt idx="434">
                  <c:v>40927</c:v>
                </c:pt>
                <c:pt idx="435">
                  <c:v>40927</c:v>
                </c:pt>
                <c:pt idx="436">
                  <c:v>40927</c:v>
                </c:pt>
                <c:pt idx="437">
                  <c:v>40927</c:v>
                </c:pt>
                <c:pt idx="438">
                  <c:v>40927</c:v>
                </c:pt>
                <c:pt idx="439">
                  <c:v>40927</c:v>
                </c:pt>
                <c:pt idx="440">
                  <c:v>40927</c:v>
                </c:pt>
                <c:pt idx="441">
                  <c:v>40927</c:v>
                </c:pt>
                <c:pt idx="442">
                  <c:v>40927</c:v>
                </c:pt>
                <c:pt idx="443">
                  <c:v>40927</c:v>
                </c:pt>
                <c:pt idx="444">
                  <c:v>40927</c:v>
                </c:pt>
                <c:pt idx="445">
                  <c:v>40927</c:v>
                </c:pt>
                <c:pt idx="446">
                  <c:v>40927</c:v>
                </c:pt>
                <c:pt idx="447">
                  <c:v>40927</c:v>
                </c:pt>
                <c:pt idx="448">
                  <c:v>40927</c:v>
                </c:pt>
                <c:pt idx="449">
                  <c:v>40927</c:v>
                </c:pt>
                <c:pt idx="450">
                  <c:v>40927</c:v>
                </c:pt>
                <c:pt idx="451">
                  <c:v>40927</c:v>
                </c:pt>
                <c:pt idx="452">
                  <c:v>40927</c:v>
                </c:pt>
                <c:pt idx="453">
                  <c:v>40927</c:v>
                </c:pt>
                <c:pt idx="454">
                  <c:v>40927</c:v>
                </c:pt>
                <c:pt idx="455">
                  <c:v>40927</c:v>
                </c:pt>
                <c:pt idx="456">
                  <c:v>40927</c:v>
                </c:pt>
                <c:pt idx="457">
                  <c:v>40928</c:v>
                </c:pt>
                <c:pt idx="458">
                  <c:v>40928</c:v>
                </c:pt>
                <c:pt idx="459">
                  <c:v>40928</c:v>
                </c:pt>
                <c:pt idx="460">
                  <c:v>40928</c:v>
                </c:pt>
                <c:pt idx="461">
                  <c:v>40928</c:v>
                </c:pt>
                <c:pt idx="462">
                  <c:v>40928</c:v>
                </c:pt>
                <c:pt idx="463">
                  <c:v>40928</c:v>
                </c:pt>
                <c:pt idx="464">
                  <c:v>40928</c:v>
                </c:pt>
                <c:pt idx="465">
                  <c:v>40928</c:v>
                </c:pt>
                <c:pt idx="466">
                  <c:v>40928</c:v>
                </c:pt>
                <c:pt idx="467">
                  <c:v>40928</c:v>
                </c:pt>
                <c:pt idx="468">
                  <c:v>40928</c:v>
                </c:pt>
                <c:pt idx="469">
                  <c:v>40928</c:v>
                </c:pt>
                <c:pt idx="470">
                  <c:v>40928</c:v>
                </c:pt>
                <c:pt idx="471">
                  <c:v>40928</c:v>
                </c:pt>
                <c:pt idx="472">
                  <c:v>40928</c:v>
                </c:pt>
                <c:pt idx="473">
                  <c:v>40928</c:v>
                </c:pt>
                <c:pt idx="474">
                  <c:v>40928</c:v>
                </c:pt>
                <c:pt idx="475">
                  <c:v>40928</c:v>
                </c:pt>
                <c:pt idx="476">
                  <c:v>40928</c:v>
                </c:pt>
                <c:pt idx="477">
                  <c:v>40928</c:v>
                </c:pt>
                <c:pt idx="478">
                  <c:v>40928</c:v>
                </c:pt>
                <c:pt idx="479">
                  <c:v>40928</c:v>
                </c:pt>
                <c:pt idx="480">
                  <c:v>40928</c:v>
                </c:pt>
                <c:pt idx="481">
                  <c:v>40929</c:v>
                </c:pt>
                <c:pt idx="482">
                  <c:v>40929</c:v>
                </c:pt>
                <c:pt idx="483">
                  <c:v>40929</c:v>
                </c:pt>
                <c:pt idx="484">
                  <c:v>40929</c:v>
                </c:pt>
                <c:pt idx="485">
                  <c:v>40929</c:v>
                </c:pt>
                <c:pt idx="486">
                  <c:v>40929</c:v>
                </c:pt>
                <c:pt idx="487">
                  <c:v>40929</c:v>
                </c:pt>
                <c:pt idx="488">
                  <c:v>40929</c:v>
                </c:pt>
                <c:pt idx="489">
                  <c:v>40929</c:v>
                </c:pt>
                <c:pt idx="490">
                  <c:v>40929</c:v>
                </c:pt>
                <c:pt idx="491">
                  <c:v>40929</c:v>
                </c:pt>
                <c:pt idx="492">
                  <c:v>40929</c:v>
                </c:pt>
                <c:pt idx="493">
                  <c:v>40929</c:v>
                </c:pt>
                <c:pt idx="494">
                  <c:v>40929</c:v>
                </c:pt>
                <c:pt idx="495">
                  <c:v>40929</c:v>
                </c:pt>
                <c:pt idx="496">
                  <c:v>40929</c:v>
                </c:pt>
                <c:pt idx="497">
                  <c:v>40929</c:v>
                </c:pt>
                <c:pt idx="498">
                  <c:v>40929</c:v>
                </c:pt>
                <c:pt idx="499">
                  <c:v>40929</c:v>
                </c:pt>
                <c:pt idx="500">
                  <c:v>40929</c:v>
                </c:pt>
                <c:pt idx="501">
                  <c:v>40929</c:v>
                </c:pt>
                <c:pt idx="502">
                  <c:v>40929</c:v>
                </c:pt>
                <c:pt idx="503">
                  <c:v>40929</c:v>
                </c:pt>
                <c:pt idx="504">
                  <c:v>40929</c:v>
                </c:pt>
                <c:pt idx="505">
                  <c:v>40930</c:v>
                </c:pt>
                <c:pt idx="506">
                  <c:v>40930</c:v>
                </c:pt>
                <c:pt idx="507">
                  <c:v>40930</c:v>
                </c:pt>
                <c:pt idx="508">
                  <c:v>40930</c:v>
                </c:pt>
                <c:pt idx="509">
                  <c:v>40930</c:v>
                </c:pt>
                <c:pt idx="510">
                  <c:v>40930</c:v>
                </c:pt>
                <c:pt idx="511">
                  <c:v>40930</c:v>
                </c:pt>
                <c:pt idx="512">
                  <c:v>40930</c:v>
                </c:pt>
                <c:pt idx="513">
                  <c:v>40930</c:v>
                </c:pt>
                <c:pt idx="514">
                  <c:v>40930</c:v>
                </c:pt>
                <c:pt idx="515">
                  <c:v>40930</c:v>
                </c:pt>
                <c:pt idx="516">
                  <c:v>40930</c:v>
                </c:pt>
                <c:pt idx="517">
                  <c:v>40930</c:v>
                </c:pt>
                <c:pt idx="518">
                  <c:v>40930</c:v>
                </c:pt>
                <c:pt idx="519">
                  <c:v>40930</c:v>
                </c:pt>
                <c:pt idx="520">
                  <c:v>40930</c:v>
                </c:pt>
                <c:pt idx="521">
                  <c:v>40930</c:v>
                </c:pt>
                <c:pt idx="522">
                  <c:v>40930</c:v>
                </c:pt>
                <c:pt idx="523">
                  <c:v>40930</c:v>
                </c:pt>
                <c:pt idx="524">
                  <c:v>40930</c:v>
                </c:pt>
                <c:pt idx="525">
                  <c:v>40930</c:v>
                </c:pt>
                <c:pt idx="526">
                  <c:v>40930</c:v>
                </c:pt>
                <c:pt idx="527">
                  <c:v>40930</c:v>
                </c:pt>
                <c:pt idx="528">
                  <c:v>40930</c:v>
                </c:pt>
                <c:pt idx="529">
                  <c:v>40931</c:v>
                </c:pt>
                <c:pt idx="530">
                  <c:v>40931</c:v>
                </c:pt>
                <c:pt idx="531">
                  <c:v>40931</c:v>
                </c:pt>
                <c:pt idx="532">
                  <c:v>40931</c:v>
                </c:pt>
                <c:pt idx="533">
                  <c:v>40931</c:v>
                </c:pt>
                <c:pt idx="534">
                  <c:v>40931</c:v>
                </c:pt>
                <c:pt idx="535">
                  <c:v>40931</c:v>
                </c:pt>
                <c:pt idx="536">
                  <c:v>40931</c:v>
                </c:pt>
                <c:pt idx="537">
                  <c:v>40931</c:v>
                </c:pt>
                <c:pt idx="538">
                  <c:v>40931</c:v>
                </c:pt>
                <c:pt idx="539">
                  <c:v>40931</c:v>
                </c:pt>
                <c:pt idx="540">
                  <c:v>40931</c:v>
                </c:pt>
                <c:pt idx="541">
                  <c:v>40931</c:v>
                </c:pt>
                <c:pt idx="542">
                  <c:v>40931</c:v>
                </c:pt>
                <c:pt idx="543">
                  <c:v>40931</c:v>
                </c:pt>
                <c:pt idx="544">
                  <c:v>40931</c:v>
                </c:pt>
                <c:pt idx="545">
                  <c:v>40931</c:v>
                </c:pt>
                <c:pt idx="546">
                  <c:v>40931</c:v>
                </c:pt>
                <c:pt idx="547">
                  <c:v>40931</c:v>
                </c:pt>
                <c:pt idx="548">
                  <c:v>40931</c:v>
                </c:pt>
                <c:pt idx="549">
                  <c:v>40931</c:v>
                </c:pt>
                <c:pt idx="550">
                  <c:v>40931</c:v>
                </c:pt>
                <c:pt idx="551">
                  <c:v>40931</c:v>
                </c:pt>
                <c:pt idx="552">
                  <c:v>40931</c:v>
                </c:pt>
                <c:pt idx="553">
                  <c:v>40932</c:v>
                </c:pt>
                <c:pt idx="554">
                  <c:v>40932</c:v>
                </c:pt>
                <c:pt idx="555">
                  <c:v>40932</c:v>
                </c:pt>
                <c:pt idx="556">
                  <c:v>40932</c:v>
                </c:pt>
                <c:pt idx="557">
                  <c:v>40932</c:v>
                </c:pt>
                <c:pt idx="558">
                  <c:v>40932</c:v>
                </c:pt>
                <c:pt idx="559">
                  <c:v>40932</c:v>
                </c:pt>
                <c:pt idx="560">
                  <c:v>40932</c:v>
                </c:pt>
                <c:pt idx="561">
                  <c:v>40932</c:v>
                </c:pt>
                <c:pt idx="562">
                  <c:v>40932</c:v>
                </c:pt>
                <c:pt idx="563">
                  <c:v>40932</c:v>
                </c:pt>
                <c:pt idx="564">
                  <c:v>40932</c:v>
                </c:pt>
                <c:pt idx="565">
                  <c:v>40932</c:v>
                </c:pt>
                <c:pt idx="566">
                  <c:v>40932</c:v>
                </c:pt>
                <c:pt idx="567">
                  <c:v>40932</c:v>
                </c:pt>
                <c:pt idx="568">
                  <c:v>40932</c:v>
                </c:pt>
                <c:pt idx="569">
                  <c:v>40932</c:v>
                </c:pt>
                <c:pt idx="570">
                  <c:v>40932</c:v>
                </c:pt>
                <c:pt idx="571">
                  <c:v>40932</c:v>
                </c:pt>
                <c:pt idx="572">
                  <c:v>40932</c:v>
                </c:pt>
                <c:pt idx="573">
                  <c:v>40932</c:v>
                </c:pt>
                <c:pt idx="574">
                  <c:v>40932</c:v>
                </c:pt>
                <c:pt idx="575">
                  <c:v>40932</c:v>
                </c:pt>
                <c:pt idx="576">
                  <c:v>40932</c:v>
                </c:pt>
                <c:pt idx="577">
                  <c:v>40933</c:v>
                </c:pt>
                <c:pt idx="578">
                  <c:v>40933</c:v>
                </c:pt>
                <c:pt idx="579">
                  <c:v>40933</c:v>
                </c:pt>
                <c:pt idx="580">
                  <c:v>40933</c:v>
                </c:pt>
                <c:pt idx="581">
                  <c:v>40933</c:v>
                </c:pt>
                <c:pt idx="582">
                  <c:v>40933</c:v>
                </c:pt>
                <c:pt idx="583">
                  <c:v>40933</c:v>
                </c:pt>
                <c:pt idx="584">
                  <c:v>40933</c:v>
                </c:pt>
                <c:pt idx="585">
                  <c:v>40933</c:v>
                </c:pt>
                <c:pt idx="586">
                  <c:v>40933</c:v>
                </c:pt>
                <c:pt idx="587">
                  <c:v>40933</c:v>
                </c:pt>
                <c:pt idx="588">
                  <c:v>40933</c:v>
                </c:pt>
                <c:pt idx="589">
                  <c:v>40933</c:v>
                </c:pt>
                <c:pt idx="590">
                  <c:v>40933</c:v>
                </c:pt>
                <c:pt idx="591">
                  <c:v>40933</c:v>
                </c:pt>
                <c:pt idx="592">
                  <c:v>40933</c:v>
                </c:pt>
                <c:pt idx="593">
                  <c:v>40933</c:v>
                </c:pt>
                <c:pt idx="594">
                  <c:v>40933</c:v>
                </c:pt>
                <c:pt idx="595">
                  <c:v>40933</c:v>
                </c:pt>
                <c:pt idx="596">
                  <c:v>40933</c:v>
                </c:pt>
                <c:pt idx="597">
                  <c:v>40933</c:v>
                </c:pt>
                <c:pt idx="598">
                  <c:v>40933</c:v>
                </c:pt>
                <c:pt idx="599">
                  <c:v>40933</c:v>
                </c:pt>
                <c:pt idx="600">
                  <c:v>40933</c:v>
                </c:pt>
                <c:pt idx="601">
                  <c:v>40934</c:v>
                </c:pt>
                <c:pt idx="602">
                  <c:v>40934</c:v>
                </c:pt>
                <c:pt idx="603">
                  <c:v>40934</c:v>
                </c:pt>
                <c:pt idx="604">
                  <c:v>40934</c:v>
                </c:pt>
                <c:pt idx="605">
                  <c:v>40934</c:v>
                </c:pt>
                <c:pt idx="606">
                  <c:v>40934</c:v>
                </c:pt>
                <c:pt idx="607">
                  <c:v>40934</c:v>
                </c:pt>
                <c:pt idx="608">
                  <c:v>40934</c:v>
                </c:pt>
                <c:pt idx="609">
                  <c:v>40934</c:v>
                </c:pt>
                <c:pt idx="610">
                  <c:v>40934</c:v>
                </c:pt>
                <c:pt idx="611">
                  <c:v>40934</c:v>
                </c:pt>
                <c:pt idx="612">
                  <c:v>40934</c:v>
                </c:pt>
                <c:pt idx="613">
                  <c:v>40934</c:v>
                </c:pt>
                <c:pt idx="614">
                  <c:v>40934</c:v>
                </c:pt>
                <c:pt idx="615">
                  <c:v>40934</c:v>
                </c:pt>
                <c:pt idx="616">
                  <c:v>40934</c:v>
                </c:pt>
                <c:pt idx="617">
                  <c:v>40934</c:v>
                </c:pt>
                <c:pt idx="618">
                  <c:v>40934</c:v>
                </c:pt>
                <c:pt idx="619">
                  <c:v>40934</c:v>
                </c:pt>
                <c:pt idx="620">
                  <c:v>40934</c:v>
                </c:pt>
                <c:pt idx="621">
                  <c:v>40934</c:v>
                </c:pt>
                <c:pt idx="622">
                  <c:v>40934</c:v>
                </c:pt>
                <c:pt idx="623">
                  <c:v>40934</c:v>
                </c:pt>
                <c:pt idx="624">
                  <c:v>40934</c:v>
                </c:pt>
                <c:pt idx="625">
                  <c:v>40935</c:v>
                </c:pt>
                <c:pt idx="626">
                  <c:v>40935</c:v>
                </c:pt>
                <c:pt idx="627">
                  <c:v>40935</c:v>
                </c:pt>
                <c:pt idx="628">
                  <c:v>40935</c:v>
                </c:pt>
                <c:pt idx="629">
                  <c:v>40935</c:v>
                </c:pt>
                <c:pt idx="630">
                  <c:v>40935</c:v>
                </c:pt>
                <c:pt idx="631">
                  <c:v>40935</c:v>
                </c:pt>
                <c:pt idx="632">
                  <c:v>40935</c:v>
                </c:pt>
                <c:pt idx="633">
                  <c:v>40935</c:v>
                </c:pt>
                <c:pt idx="634">
                  <c:v>40935</c:v>
                </c:pt>
                <c:pt idx="635">
                  <c:v>40935</c:v>
                </c:pt>
                <c:pt idx="636">
                  <c:v>40935</c:v>
                </c:pt>
                <c:pt idx="637">
                  <c:v>40935</c:v>
                </c:pt>
                <c:pt idx="638">
                  <c:v>40935</c:v>
                </c:pt>
                <c:pt idx="639">
                  <c:v>40935</c:v>
                </c:pt>
                <c:pt idx="640">
                  <c:v>40935</c:v>
                </c:pt>
                <c:pt idx="641">
                  <c:v>40935</c:v>
                </c:pt>
                <c:pt idx="642">
                  <c:v>40935</c:v>
                </c:pt>
                <c:pt idx="643">
                  <c:v>40935</c:v>
                </c:pt>
                <c:pt idx="644">
                  <c:v>40935</c:v>
                </c:pt>
                <c:pt idx="645">
                  <c:v>40935</c:v>
                </c:pt>
                <c:pt idx="646">
                  <c:v>40935</c:v>
                </c:pt>
                <c:pt idx="647">
                  <c:v>40935</c:v>
                </c:pt>
                <c:pt idx="648">
                  <c:v>40935</c:v>
                </c:pt>
                <c:pt idx="649">
                  <c:v>40936</c:v>
                </c:pt>
                <c:pt idx="650">
                  <c:v>40936</c:v>
                </c:pt>
                <c:pt idx="651">
                  <c:v>40936</c:v>
                </c:pt>
                <c:pt idx="652">
                  <c:v>40936</c:v>
                </c:pt>
                <c:pt idx="653">
                  <c:v>40936</c:v>
                </c:pt>
                <c:pt idx="654">
                  <c:v>40936</c:v>
                </c:pt>
                <c:pt idx="655">
                  <c:v>40936</c:v>
                </c:pt>
                <c:pt idx="656">
                  <c:v>40936</c:v>
                </c:pt>
                <c:pt idx="657">
                  <c:v>40936</c:v>
                </c:pt>
                <c:pt idx="658">
                  <c:v>40936</c:v>
                </c:pt>
                <c:pt idx="659">
                  <c:v>40936</c:v>
                </c:pt>
                <c:pt idx="660">
                  <c:v>40936</c:v>
                </c:pt>
                <c:pt idx="661">
                  <c:v>40936</c:v>
                </c:pt>
                <c:pt idx="662">
                  <c:v>40936</c:v>
                </c:pt>
                <c:pt idx="663">
                  <c:v>40936</c:v>
                </c:pt>
                <c:pt idx="664">
                  <c:v>40936</c:v>
                </c:pt>
                <c:pt idx="665">
                  <c:v>40936</c:v>
                </c:pt>
                <c:pt idx="666">
                  <c:v>40936</c:v>
                </c:pt>
                <c:pt idx="667">
                  <c:v>40936</c:v>
                </c:pt>
                <c:pt idx="668">
                  <c:v>40936</c:v>
                </c:pt>
                <c:pt idx="669">
                  <c:v>40936</c:v>
                </c:pt>
                <c:pt idx="670">
                  <c:v>40936</c:v>
                </c:pt>
                <c:pt idx="671">
                  <c:v>40936</c:v>
                </c:pt>
                <c:pt idx="672">
                  <c:v>40936</c:v>
                </c:pt>
                <c:pt idx="673">
                  <c:v>40937</c:v>
                </c:pt>
                <c:pt idx="674">
                  <c:v>40937</c:v>
                </c:pt>
                <c:pt idx="675">
                  <c:v>40937</c:v>
                </c:pt>
                <c:pt idx="676">
                  <c:v>40937</c:v>
                </c:pt>
                <c:pt idx="677">
                  <c:v>40937</c:v>
                </c:pt>
                <c:pt idx="678">
                  <c:v>40937</c:v>
                </c:pt>
                <c:pt idx="679">
                  <c:v>40937</c:v>
                </c:pt>
                <c:pt idx="680">
                  <c:v>40937</c:v>
                </c:pt>
                <c:pt idx="681">
                  <c:v>40937</c:v>
                </c:pt>
                <c:pt idx="682">
                  <c:v>40937</c:v>
                </c:pt>
                <c:pt idx="683">
                  <c:v>40937</c:v>
                </c:pt>
                <c:pt idx="684">
                  <c:v>40937</c:v>
                </c:pt>
                <c:pt idx="685">
                  <c:v>40937</c:v>
                </c:pt>
                <c:pt idx="686">
                  <c:v>40937</c:v>
                </c:pt>
                <c:pt idx="687">
                  <c:v>40937</c:v>
                </c:pt>
                <c:pt idx="688">
                  <c:v>40937</c:v>
                </c:pt>
                <c:pt idx="689">
                  <c:v>40937</c:v>
                </c:pt>
                <c:pt idx="690">
                  <c:v>40937</c:v>
                </c:pt>
                <c:pt idx="691">
                  <c:v>40937</c:v>
                </c:pt>
                <c:pt idx="692">
                  <c:v>40937</c:v>
                </c:pt>
                <c:pt idx="693">
                  <c:v>40937</c:v>
                </c:pt>
                <c:pt idx="694">
                  <c:v>40937</c:v>
                </c:pt>
                <c:pt idx="695">
                  <c:v>40937</c:v>
                </c:pt>
                <c:pt idx="696">
                  <c:v>40937</c:v>
                </c:pt>
                <c:pt idx="697">
                  <c:v>40938</c:v>
                </c:pt>
                <c:pt idx="698">
                  <c:v>40938</c:v>
                </c:pt>
                <c:pt idx="699">
                  <c:v>40938</c:v>
                </c:pt>
                <c:pt idx="700">
                  <c:v>40938</c:v>
                </c:pt>
                <c:pt idx="701">
                  <c:v>40938</c:v>
                </c:pt>
                <c:pt idx="702">
                  <c:v>40938</c:v>
                </c:pt>
                <c:pt idx="703">
                  <c:v>40938</c:v>
                </c:pt>
                <c:pt idx="704">
                  <c:v>40938</c:v>
                </c:pt>
                <c:pt idx="705">
                  <c:v>40938</c:v>
                </c:pt>
                <c:pt idx="706">
                  <c:v>40938</c:v>
                </c:pt>
                <c:pt idx="707">
                  <c:v>40938</c:v>
                </c:pt>
                <c:pt idx="708">
                  <c:v>40938</c:v>
                </c:pt>
                <c:pt idx="709">
                  <c:v>40938</c:v>
                </c:pt>
                <c:pt idx="710">
                  <c:v>40938</c:v>
                </c:pt>
                <c:pt idx="711">
                  <c:v>40938</c:v>
                </c:pt>
                <c:pt idx="712">
                  <c:v>40938</c:v>
                </c:pt>
                <c:pt idx="713">
                  <c:v>40938</c:v>
                </c:pt>
                <c:pt idx="714">
                  <c:v>40938</c:v>
                </c:pt>
                <c:pt idx="715">
                  <c:v>40938</c:v>
                </c:pt>
                <c:pt idx="716">
                  <c:v>40938</c:v>
                </c:pt>
                <c:pt idx="717">
                  <c:v>40938</c:v>
                </c:pt>
                <c:pt idx="718">
                  <c:v>40938</c:v>
                </c:pt>
                <c:pt idx="719">
                  <c:v>40938</c:v>
                </c:pt>
                <c:pt idx="720">
                  <c:v>40938</c:v>
                </c:pt>
                <c:pt idx="721">
                  <c:v>40939</c:v>
                </c:pt>
                <c:pt idx="722">
                  <c:v>40939</c:v>
                </c:pt>
                <c:pt idx="723">
                  <c:v>40939</c:v>
                </c:pt>
                <c:pt idx="724">
                  <c:v>40939</c:v>
                </c:pt>
                <c:pt idx="725">
                  <c:v>40939</c:v>
                </c:pt>
                <c:pt idx="726">
                  <c:v>40939</c:v>
                </c:pt>
                <c:pt idx="727">
                  <c:v>40939</c:v>
                </c:pt>
                <c:pt idx="728">
                  <c:v>40939</c:v>
                </c:pt>
                <c:pt idx="729">
                  <c:v>40939</c:v>
                </c:pt>
                <c:pt idx="730">
                  <c:v>40939</c:v>
                </c:pt>
                <c:pt idx="731">
                  <c:v>40939</c:v>
                </c:pt>
                <c:pt idx="732">
                  <c:v>40939</c:v>
                </c:pt>
                <c:pt idx="733">
                  <c:v>40939</c:v>
                </c:pt>
                <c:pt idx="734">
                  <c:v>40939</c:v>
                </c:pt>
                <c:pt idx="735">
                  <c:v>40939</c:v>
                </c:pt>
                <c:pt idx="736">
                  <c:v>40939</c:v>
                </c:pt>
                <c:pt idx="737">
                  <c:v>40939</c:v>
                </c:pt>
                <c:pt idx="738">
                  <c:v>40939</c:v>
                </c:pt>
                <c:pt idx="739">
                  <c:v>40939</c:v>
                </c:pt>
                <c:pt idx="740">
                  <c:v>40939</c:v>
                </c:pt>
                <c:pt idx="741">
                  <c:v>40939</c:v>
                </c:pt>
                <c:pt idx="742">
                  <c:v>40939</c:v>
                </c:pt>
                <c:pt idx="743">
                  <c:v>40939</c:v>
                </c:pt>
                <c:pt idx="744">
                  <c:v>40939</c:v>
                </c:pt>
                <c:pt idx="745">
                  <c:v>40940</c:v>
                </c:pt>
                <c:pt idx="746">
                  <c:v>40940</c:v>
                </c:pt>
                <c:pt idx="747">
                  <c:v>40940</c:v>
                </c:pt>
                <c:pt idx="748">
                  <c:v>40940</c:v>
                </c:pt>
                <c:pt idx="749">
                  <c:v>40940</c:v>
                </c:pt>
                <c:pt idx="750">
                  <c:v>40940</c:v>
                </c:pt>
                <c:pt idx="751">
                  <c:v>40940</c:v>
                </c:pt>
                <c:pt idx="752">
                  <c:v>40940</c:v>
                </c:pt>
                <c:pt idx="753">
                  <c:v>40940</c:v>
                </c:pt>
                <c:pt idx="754">
                  <c:v>40940</c:v>
                </c:pt>
                <c:pt idx="755">
                  <c:v>40940</c:v>
                </c:pt>
                <c:pt idx="756">
                  <c:v>40940</c:v>
                </c:pt>
                <c:pt idx="757">
                  <c:v>40940</c:v>
                </c:pt>
                <c:pt idx="758">
                  <c:v>40940</c:v>
                </c:pt>
                <c:pt idx="759">
                  <c:v>40940</c:v>
                </c:pt>
                <c:pt idx="760">
                  <c:v>40940</c:v>
                </c:pt>
                <c:pt idx="761">
                  <c:v>40940</c:v>
                </c:pt>
                <c:pt idx="762">
                  <c:v>40940</c:v>
                </c:pt>
                <c:pt idx="763">
                  <c:v>40940</c:v>
                </c:pt>
                <c:pt idx="764">
                  <c:v>40940</c:v>
                </c:pt>
                <c:pt idx="765">
                  <c:v>40940</c:v>
                </c:pt>
                <c:pt idx="766">
                  <c:v>40940</c:v>
                </c:pt>
                <c:pt idx="767">
                  <c:v>40940</c:v>
                </c:pt>
                <c:pt idx="768">
                  <c:v>40940</c:v>
                </c:pt>
                <c:pt idx="769">
                  <c:v>40941</c:v>
                </c:pt>
                <c:pt idx="770">
                  <c:v>40941</c:v>
                </c:pt>
                <c:pt idx="771">
                  <c:v>40941</c:v>
                </c:pt>
                <c:pt idx="772">
                  <c:v>40941</c:v>
                </c:pt>
                <c:pt idx="773">
                  <c:v>40941</c:v>
                </c:pt>
                <c:pt idx="774">
                  <c:v>40941</c:v>
                </c:pt>
                <c:pt idx="775">
                  <c:v>40941</c:v>
                </c:pt>
                <c:pt idx="776">
                  <c:v>40941</c:v>
                </c:pt>
                <c:pt idx="777">
                  <c:v>40941</c:v>
                </c:pt>
                <c:pt idx="778">
                  <c:v>40941</c:v>
                </c:pt>
                <c:pt idx="779">
                  <c:v>40941</c:v>
                </c:pt>
                <c:pt idx="780">
                  <c:v>40941</c:v>
                </c:pt>
                <c:pt idx="781">
                  <c:v>40941</c:v>
                </c:pt>
                <c:pt idx="782">
                  <c:v>40941</c:v>
                </c:pt>
                <c:pt idx="783">
                  <c:v>40941</c:v>
                </c:pt>
                <c:pt idx="784">
                  <c:v>40941</c:v>
                </c:pt>
                <c:pt idx="785">
                  <c:v>40941</c:v>
                </c:pt>
                <c:pt idx="786">
                  <c:v>40941</c:v>
                </c:pt>
                <c:pt idx="787">
                  <c:v>40941</c:v>
                </c:pt>
                <c:pt idx="788">
                  <c:v>40941</c:v>
                </c:pt>
                <c:pt idx="789">
                  <c:v>40941</c:v>
                </c:pt>
                <c:pt idx="790">
                  <c:v>40941</c:v>
                </c:pt>
                <c:pt idx="791">
                  <c:v>40941</c:v>
                </c:pt>
                <c:pt idx="792">
                  <c:v>40941</c:v>
                </c:pt>
                <c:pt idx="793">
                  <c:v>40942</c:v>
                </c:pt>
                <c:pt idx="794">
                  <c:v>40942</c:v>
                </c:pt>
                <c:pt idx="795">
                  <c:v>40942</c:v>
                </c:pt>
                <c:pt idx="796">
                  <c:v>40942</c:v>
                </c:pt>
                <c:pt idx="797">
                  <c:v>40942</c:v>
                </c:pt>
                <c:pt idx="798">
                  <c:v>40942</c:v>
                </c:pt>
                <c:pt idx="799">
                  <c:v>40942</c:v>
                </c:pt>
                <c:pt idx="800">
                  <c:v>40942</c:v>
                </c:pt>
                <c:pt idx="801">
                  <c:v>40942</c:v>
                </c:pt>
                <c:pt idx="802">
                  <c:v>40942</c:v>
                </c:pt>
                <c:pt idx="803">
                  <c:v>40942</c:v>
                </c:pt>
                <c:pt idx="804">
                  <c:v>40942</c:v>
                </c:pt>
                <c:pt idx="805">
                  <c:v>40942</c:v>
                </c:pt>
                <c:pt idx="806">
                  <c:v>40942</c:v>
                </c:pt>
                <c:pt idx="807">
                  <c:v>40942</c:v>
                </c:pt>
                <c:pt idx="808">
                  <c:v>40942</c:v>
                </c:pt>
                <c:pt idx="809">
                  <c:v>40942</c:v>
                </c:pt>
                <c:pt idx="810">
                  <c:v>40942</c:v>
                </c:pt>
                <c:pt idx="811">
                  <c:v>40942</c:v>
                </c:pt>
                <c:pt idx="812">
                  <c:v>40942</c:v>
                </c:pt>
                <c:pt idx="813">
                  <c:v>40942</c:v>
                </c:pt>
                <c:pt idx="814">
                  <c:v>40942</c:v>
                </c:pt>
                <c:pt idx="815">
                  <c:v>40942</c:v>
                </c:pt>
                <c:pt idx="816">
                  <c:v>40942</c:v>
                </c:pt>
                <c:pt idx="817">
                  <c:v>40943</c:v>
                </c:pt>
                <c:pt idx="818">
                  <c:v>40943</c:v>
                </c:pt>
                <c:pt idx="819">
                  <c:v>40943</c:v>
                </c:pt>
                <c:pt idx="820">
                  <c:v>40943</c:v>
                </c:pt>
                <c:pt idx="821">
                  <c:v>40943</c:v>
                </c:pt>
                <c:pt idx="822">
                  <c:v>40943</c:v>
                </c:pt>
                <c:pt idx="823">
                  <c:v>40943</c:v>
                </c:pt>
                <c:pt idx="824">
                  <c:v>40943</c:v>
                </c:pt>
                <c:pt idx="825">
                  <c:v>40943</c:v>
                </c:pt>
                <c:pt idx="826">
                  <c:v>40943</c:v>
                </c:pt>
                <c:pt idx="827">
                  <c:v>40943</c:v>
                </c:pt>
                <c:pt idx="828">
                  <c:v>40943</c:v>
                </c:pt>
                <c:pt idx="829">
                  <c:v>40943</c:v>
                </c:pt>
                <c:pt idx="830">
                  <c:v>40943</c:v>
                </c:pt>
                <c:pt idx="831">
                  <c:v>40943</c:v>
                </c:pt>
                <c:pt idx="832">
                  <c:v>40943</c:v>
                </c:pt>
                <c:pt idx="833">
                  <c:v>40943</c:v>
                </c:pt>
                <c:pt idx="834">
                  <c:v>40943</c:v>
                </c:pt>
                <c:pt idx="835">
                  <c:v>40943</c:v>
                </c:pt>
                <c:pt idx="836">
                  <c:v>40943</c:v>
                </c:pt>
                <c:pt idx="837">
                  <c:v>40943</c:v>
                </c:pt>
                <c:pt idx="838">
                  <c:v>40943</c:v>
                </c:pt>
                <c:pt idx="839">
                  <c:v>40943</c:v>
                </c:pt>
                <c:pt idx="840">
                  <c:v>40943</c:v>
                </c:pt>
                <c:pt idx="841">
                  <c:v>40944</c:v>
                </c:pt>
                <c:pt idx="842">
                  <c:v>40944</c:v>
                </c:pt>
                <c:pt idx="843">
                  <c:v>40944</c:v>
                </c:pt>
                <c:pt idx="844">
                  <c:v>40944</c:v>
                </c:pt>
                <c:pt idx="845">
                  <c:v>40944</c:v>
                </c:pt>
                <c:pt idx="846">
                  <c:v>40944</c:v>
                </c:pt>
                <c:pt idx="847">
                  <c:v>40944</c:v>
                </c:pt>
                <c:pt idx="848">
                  <c:v>40944</c:v>
                </c:pt>
                <c:pt idx="849">
                  <c:v>40944</c:v>
                </c:pt>
                <c:pt idx="850">
                  <c:v>40944</c:v>
                </c:pt>
                <c:pt idx="851">
                  <c:v>40944</c:v>
                </c:pt>
                <c:pt idx="852">
                  <c:v>40944</c:v>
                </c:pt>
                <c:pt idx="853">
                  <c:v>40944</c:v>
                </c:pt>
                <c:pt idx="854">
                  <c:v>40944</c:v>
                </c:pt>
                <c:pt idx="855">
                  <c:v>40944</c:v>
                </c:pt>
                <c:pt idx="856">
                  <c:v>40944</c:v>
                </c:pt>
                <c:pt idx="857">
                  <c:v>40944</c:v>
                </c:pt>
                <c:pt idx="858">
                  <c:v>40944</c:v>
                </c:pt>
                <c:pt idx="859">
                  <c:v>40944</c:v>
                </c:pt>
                <c:pt idx="860">
                  <c:v>40944</c:v>
                </c:pt>
                <c:pt idx="861">
                  <c:v>40944</c:v>
                </c:pt>
                <c:pt idx="862">
                  <c:v>40944</c:v>
                </c:pt>
                <c:pt idx="863">
                  <c:v>40944</c:v>
                </c:pt>
                <c:pt idx="864">
                  <c:v>40944</c:v>
                </c:pt>
                <c:pt idx="865">
                  <c:v>40945</c:v>
                </c:pt>
                <c:pt idx="866">
                  <c:v>40945</c:v>
                </c:pt>
                <c:pt idx="867">
                  <c:v>40945</c:v>
                </c:pt>
                <c:pt idx="868">
                  <c:v>40945</c:v>
                </c:pt>
                <c:pt idx="869">
                  <c:v>40945</c:v>
                </c:pt>
                <c:pt idx="870">
                  <c:v>40945</c:v>
                </c:pt>
                <c:pt idx="871">
                  <c:v>40945</c:v>
                </c:pt>
                <c:pt idx="872">
                  <c:v>40945</c:v>
                </c:pt>
                <c:pt idx="873">
                  <c:v>40945</c:v>
                </c:pt>
                <c:pt idx="874">
                  <c:v>40945</c:v>
                </c:pt>
                <c:pt idx="875">
                  <c:v>40945</c:v>
                </c:pt>
                <c:pt idx="876">
                  <c:v>40945</c:v>
                </c:pt>
                <c:pt idx="877">
                  <c:v>40945</c:v>
                </c:pt>
                <c:pt idx="878">
                  <c:v>40945</c:v>
                </c:pt>
                <c:pt idx="879">
                  <c:v>40945</c:v>
                </c:pt>
                <c:pt idx="880">
                  <c:v>40945</c:v>
                </c:pt>
                <c:pt idx="881">
                  <c:v>40945</c:v>
                </c:pt>
                <c:pt idx="882">
                  <c:v>40945</c:v>
                </c:pt>
                <c:pt idx="883">
                  <c:v>40945</c:v>
                </c:pt>
                <c:pt idx="884">
                  <c:v>40945</c:v>
                </c:pt>
                <c:pt idx="885">
                  <c:v>40945</c:v>
                </c:pt>
                <c:pt idx="886">
                  <c:v>40945</c:v>
                </c:pt>
                <c:pt idx="887">
                  <c:v>40945</c:v>
                </c:pt>
                <c:pt idx="888">
                  <c:v>40945</c:v>
                </c:pt>
                <c:pt idx="889">
                  <c:v>40946</c:v>
                </c:pt>
                <c:pt idx="890">
                  <c:v>40946</c:v>
                </c:pt>
                <c:pt idx="891">
                  <c:v>40946</c:v>
                </c:pt>
                <c:pt idx="892">
                  <c:v>40946</c:v>
                </c:pt>
                <c:pt idx="893">
                  <c:v>40946</c:v>
                </c:pt>
                <c:pt idx="894">
                  <c:v>40946</c:v>
                </c:pt>
                <c:pt idx="895">
                  <c:v>40946</c:v>
                </c:pt>
                <c:pt idx="896">
                  <c:v>40946</c:v>
                </c:pt>
                <c:pt idx="897">
                  <c:v>40946</c:v>
                </c:pt>
                <c:pt idx="898">
                  <c:v>40946</c:v>
                </c:pt>
                <c:pt idx="899">
                  <c:v>40946</c:v>
                </c:pt>
                <c:pt idx="900">
                  <c:v>40946</c:v>
                </c:pt>
                <c:pt idx="901">
                  <c:v>40946</c:v>
                </c:pt>
                <c:pt idx="902">
                  <c:v>40946</c:v>
                </c:pt>
              </c:numCache>
            </c:numRef>
          </c:cat>
          <c:val>
            <c:numRef>
              <c:f>'Hourly data'!$J$10:$J$912</c:f>
              <c:numCache>
                <c:formatCode>0.00</c:formatCode>
                <c:ptCount val="903"/>
                <c:pt idx="0">
                  <c:v>2.9540760597463649</c:v>
                </c:pt>
                <c:pt idx="1">
                  <c:v>2.4948077226183618</c:v>
                </c:pt>
                <c:pt idx="2">
                  <c:v>4.4094974298213598</c:v>
                </c:pt>
                <c:pt idx="3">
                  <c:v>4.764742842752419</c:v>
                </c:pt>
                <c:pt idx="4">
                  <c:v>3.3705772113899619</c:v>
                </c:pt>
                <c:pt idx="5">
                  <c:v>3.9436853913532151</c:v>
                </c:pt>
                <c:pt idx="6">
                  <c:v>2.9309042666745269</c:v>
                </c:pt>
                <c:pt idx="7">
                  <c:v>4.6443241552112431</c:v>
                </c:pt>
                <c:pt idx="8">
                  <c:v>5.9080955181676291</c:v>
                </c:pt>
                <c:pt idx="9">
                  <c:v>8.547654393915094</c:v>
                </c:pt>
                <c:pt idx="10">
                  <c:v>8.4746213597914366</c:v>
                </c:pt>
                <c:pt idx="11">
                  <c:v>11.197596808490216</c:v>
                </c:pt>
                <c:pt idx="12">
                  <c:v>13.376533984631141</c:v>
                </c:pt>
                <c:pt idx="13">
                  <c:v>17.724151529258585</c:v>
                </c:pt>
                <c:pt idx="14">
                  <c:v>16.609925946832451</c:v>
                </c:pt>
                <c:pt idx="15">
                  <c:v>18.660315339899388</c:v>
                </c:pt>
                <c:pt idx="16">
                  <c:v>22.262939123110439</c:v>
                </c:pt>
                <c:pt idx="17">
                  <c:v>23.700361379109133</c:v>
                </c:pt>
                <c:pt idx="18">
                  <c:v>25.646461706449898</c:v>
                </c:pt>
                <c:pt idx="19">
                  <c:v>23.926839222772724</c:v>
                </c:pt>
                <c:pt idx="20">
                  <c:v>14.556163568365712</c:v>
                </c:pt>
                <c:pt idx="21">
                  <c:v>16.301036057125323</c:v>
                </c:pt>
                <c:pt idx="22">
                  <c:v>10.893805783943709</c:v>
                </c:pt>
                <c:pt idx="23">
                  <c:v>8.3743433530570623</c:v>
                </c:pt>
                <c:pt idx="24">
                  <c:v>9.1143095525283169</c:v>
                </c:pt>
                <c:pt idx="25">
                  <c:v>7.5182375174304932</c:v>
                </c:pt>
                <c:pt idx="26">
                  <c:v>7.8481792466189511</c:v>
                </c:pt>
                <c:pt idx="27">
                  <c:v>7.7391376209455833</c:v>
                </c:pt>
                <c:pt idx="28">
                  <c:v>9.6254524666252141</c:v>
                </c:pt>
                <c:pt idx="29">
                  <c:v>8.867951109650317</c:v>
                </c:pt>
                <c:pt idx="30">
                  <c:v>9.0128290778880871</c:v>
                </c:pt>
                <c:pt idx="31">
                  <c:v>8.7661270602111525</c:v>
                </c:pt>
                <c:pt idx="32">
                  <c:v>17.429351983795748</c:v>
                </c:pt>
                <c:pt idx="33">
                  <c:v>15.08409112278761</c:v>
                </c:pt>
                <c:pt idx="34">
                  <c:v>24.108563196486539</c:v>
                </c:pt>
                <c:pt idx="35">
                  <c:v>37.794500958406161</c:v>
                </c:pt>
                <c:pt idx="36">
                  <c:v>23.246862253699479</c:v>
                </c:pt>
                <c:pt idx="37">
                  <c:v>19.787391561686817</c:v>
                </c:pt>
                <c:pt idx="38">
                  <c:v>21.360467513190486</c:v>
                </c:pt>
                <c:pt idx="39">
                  <c:v>24.175217012252229</c:v>
                </c:pt>
                <c:pt idx="40">
                  <c:v>29.220997506726825</c:v>
                </c:pt>
                <c:pt idx="41">
                  <c:v>28.582055241400678</c:v>
                </c:pt>
                <c:pt idx="42">
                  <c:v>24.057185191228612</c:v>
                </c:pt>
                <c:pt idx="43">
                  <c:v>24.456820579284358</c:v>
                </c:pt>
                <c:pt idx="44">
                  <c:v>19.985694597006944</c:v>
                </c:pt>
                <c:pt idx="45">
                  <c:v>18.567519603271172</c:v>
                </c:pt>
                <c:pt idx="46">
                  <c:v>13.554064311729846</c:v>
                </c:pt>
                <c:pt idx="47">
                  <c:v>12.026943647180396</c:v>
                </c:pt>
                <c:pt idx="48">
                  <c:v>6.7559832681678147</c:v>
                </c:pt>
                <c:pt idx="49">
                  <c:v>3.3284819442867448</c:v>
                </c:pt>
                <c:pt idx="50">
                  <c:v>2.4176250599925404</c:v>
                </c:pt>
                <c:pt idx="51">
                  <c:v>0.97522486368590777</c:v>
                </c:pt>
                <c:pt idx="52">
                  <c:v>5.4317523547384541</c:v>
                </c:pt>
                <c:pt idx="53">
                  <c:v>9.6049134391669462</c:v>
                </c:pt>
                <c:pt idx="54">
                  <c:v>10.965239921837229</c:v>
                </c:pt>
                <c:pt idx="55">
                  <c:v>16.468827751016839</c:v>
                </c:pt>
                <c:pt idx="56">
                  <c:v>17.19231229024405</c:v>
                </c:pt>
                <c:pt idx="57">
                  <c:v>15.087574436030954</c:v>
                </c:pt>
                <c:pt idx="58">
                  <c:v>19.177011166194436</c:v>
                </c:pt>
                <c:pt idx="59">
                  <c:v>18.995116095635236</c:v>
                </c:pt>
                <c:pt idx="60">
                  <c:v>22.53256615251534</c:v>
                </c:pt>
                <c:pt idx="61">
                  <c:v>17.935741092167621</c:v>
                </c:pt>
                <c:pt idx="62">
                  <c:v>16.707414785630739</c:v>
                </c:pt>
                <c:pt idx="63">
                  <c:v>18.381714345627756</c:v>
                </c:pt>
                <c:pt idx="64">
                  <c:v>21.910761653729715</c:v>
                </c:pt>
                <c:pt idx="65">
                  <c:v>23.082091569814221</c:v>
                </c:pt>
                <c:pt idx="66">
                  <c:v>26.033959309787058</c:v>
                </c:pt>
                <c:pt idx="67">
                  <c:v>13.211132268525759</c:v>
                </c:pt>
                <c:pt idx="68">
                  <c:v>10.891266514461472</c:v>
                </c:pt>
                <c:pt idx="69">
                  <c:v>12.801124295719406</c:v>
                </c:pt>
                <c:pt idx="70">
                  <c:v>5.9452519009252569</c:v>
                </c:pt>
                <c:pt idx="71">
                  <c:v>2.996098850572126</c:v>
                </c:pt>
                <c:pt idx="72">
                  <c:v>4.4984589663475756</c:v>
                </c:pt>
                <c:pt idx="73">
                  <c:v>3.1387696322915764</c:v>
                </c:pt>
                <c:pt idx="74">
                  <c:v>3.5096468093812709</c:v>
                </c:pt>
                <c:pt idx="75">
                  <c:v>5.6396375417091171</c:v>
                </c:pt>
                <c:pt idx="76">
                  <c:v>8.663194342054279</c:v>
                </c:pt>
                <c:pt idx="77">
                  <c:v>14.669059256361347</c:v>
                </c:pt>
                <c:pt idx="78">
                  <c:v>38.362444776062645</c:v>
                </c:pt>
                <c:pt idx="79">
                  <c:v>52.476780906486312</c:v>
                </c:pt>
                <c:pt idx="80">
                  <c:v>56.565794858123226</c:v>
                </c:pt>
                <c:pt idx="86">
                  <c:v>59.14625389676128</c:v>
                </c:pt>
                <c:pt idx="87">
                  <c:v>58.130225526163528</c:v>
                </c:pt>
                <c:pt idx="88">
                  <c:v>31.938829209123803</c:v>
                </c:pt>
                <c:pt idx="89">
                  <c:v>24.773272456196288</c:v>
                </c:pt>
                <c:pt idx="90">
                  <c:v>21.301874449354695</c:v>
                </c:pt>
                <c:pt idx="91">
                  <c:v>12.020047602604381</c:v>
                </c:pt>
                <c:pt idx="92">
                  <c:v>12.713400862126516</c:v>
                </c:pt>
                <c:pt idx="93">
                  <c:v>10.944940490131334</c:v>
                </c:pt>
                <c:pt idx="94">
                  <c:v>11.308080861799146</c:v>
                </c:pt>
                <c:pt idx="95">
                  <c:v>4.1150534017388178</c:v>
                </c:pt>
                <c:pt idx="96">
                  <c:v>1.4799941887649872</c:v>
                </c:pt>
                <c:pt idx="97">
                  <c:v>1.4741231662232652</c:v>
                </c:pt>
                <c:pt idx="98">
                  <c:v>2.9801719781538019</c:v>
                </c:pt>
                <c:pt idx="99">
                  <c:v>3.5167507021166045</c:v>
                </c:pt>
                <c:pt idx="100">
                  <c:v>7.4698297796296167</c:v>
                </c:pt>
                <c:pt idx="101">
                  <c:v>9.6516340886189731</c:v>
                </c:pt>
                <c:pt idx="102">
                  <c:v>18.409139393152973</c:v>
                </c:pt>
                <c:pt idx="103">
                  <c:v>28.853461952592813</c:v>
                </c:pt>
                <c:pt idx="104">
                  <c:v>27.648338379196741</c:v>
                </c:pt>
                <c:pt idx="105">
                  <c:v>26.859073053830674</c:v>
                </c:pt>
                <c:pt idx="106">
                  <c:v>19.6019525701414</c:v>
                </c:pt>
                <c:pt idx="107">
                  <c:v>20.098953254172116</c:v>
                </c:pt>
                <c:pt idx="108">
                  <c:v>21.825201569696844</c:v>
                </c:pt>
                <c:pt idx="109">
                  <c:v>19.368924803793163</c:v>
                </c:pt>
                <c:pt idx="110">
                  <c:v>21.826876346879796</c:v>
                </c:pt>
                <c:pt idx="111">
                  <c:v>26.672473844093677</c:v>
                </c:pt>
                <c:pt idx="112">
                  <c:v>28.191109364531663</c:v>
                </c:pt>
                <c:pt idx="113">
                  <c:v>30.086979703404161</c:v>
                </c:pt>
                <c:pt idx="114">
                  <c:v>32.831128190187762</c:v>
                </c:pt>
                <c:pt idx="115">
                  <c:v>28.111813172424938</c:v>
                </c:pt>
                <c:pt idx="116">
                  <c:v>25.423171675377652</c:v>
                </c:pt>
                <c:pt idx="117">
                  <c:v>19.740437230316584</c:v>
                </c:pt>
                <c:pt idx="118">
                  <c:v>10.821928001305787</c:v>
                </c:pt>
                <c:pt idx="119">
                  <c:v>8.0939177858727778</c:v>
                </c:pt>
                <c:pt idx="120">
                  <c:v>9.8552059636755569</c:v>
                </c:pt>
                <c:pt idx="121">
                  <c:v>8.5909312580094586</c:v>
                </c:pt>
                <c:pt idx="122">
                  <c:v>12.472006020551127</c:v>
                </c:pt>
                <c:pt idx="123">
                  <c:v>12.884321233428338</c:v>
                </c:pt>
                <c:pt idx="124">
                  <c:v>20.654234308216882</c:v>
                </c:pt>
                <c:pt idx="125">
                  <c:v>26.356981529647861</c:v>
                </c:pt>
                <c:pt idx="126">
                  <c:v>39.306056291893356</c:v>
                </c:pt>
                <c:pt idx="127">
                  <c:v>70.948223110325799</c:v>
                </c:pt>
                <c:pt idx="128">
                  <c:v>76.073967368520329</c:v>
                </c:pt>
                <c:pt idx="129">
                  <c:v>58.204462119544438</c:v>
                </c:pt>
                <c:pt idx="130">
                  <c:v>54.87931381728832</c:v>
                </c:pt>
                <c:pt idx="131">
                  <c:v>55.949983337212259</c:v>
                </c:pt>
                <c:pt idx="132">
                  <c:v>76.705997455288866</c:v>
                </c:pt>
                <c:pt idx="133">
                  <c:v>63.23873030051849</c:v>
                </c:pt>
                <c:pt idx="134">
                  <c:v>59.639790131352761</c:v>
                </c:pt>
                <c:pt idx="135">
                  <c:v>73.210032635050581</c:v>
                </c:pt>
                <c:pt idx="136">
                  <c:v>52.994408146898166</c:v>
                </c:pt>
                <c:pt idx="137">
                  <c:v>44.759654558878324</c:v>
                </c:pt>
                <c:pt idx="138">
                  <c:v>38.43396151912944</c:v>
                </c:pt>
                <c:pt idx="139">
                  <c:v>36.807639957995029</c:v>
                </c:pt>
                <c:pt idx="140">
                  <c:v>29.558840678541699</c:v>
                </c:pt>
                <c:pt idx="141">
                  <c:v>18.606529985006162</c:v>
                </c:pt>
                <c:pt idx="142">
                  <c:v>14.933388854578448</c:v>
                </c:pt>
                <c:pt idx="143">
                  <c:v>20.224513319559758</c:v>
                </c:pt>
                <c:pt idx="144">
                  <c:v>15.122598028182924</c:v>
                </c:pt>
                <c:pt idx="145">
                  <c:v>10.230525987706251</c:v>
                </c:pt>
                <c:pt idx="146">
                  <c:v>8.641137430763381</c:v>
                </c:pt>
                <c:pt idx="147">
                  <c:v>9.8637367570768113</c:v>
                </c:pt>
                <c:pt idx="148">
                  <c:v>5.4840712825234963</c:v>
                </c:pt>
                <c:pt idx="149">
                  <c:v>8.1780747600206283</c:v>
                </c:pt>
                <c:pt idx="150">
                  <c:v>10.498273242906539</c:v>
                </c:pt>
                <c:pt idx="151">
                  <c:v>13.392119671327688</c:v>
                </c:pt>
                <c:pt idx="152">
                  <c:v>13.922694292096681</c:v>
                </c:pt>
                <c:pt idx="153">
                  <c:v>15.670102882656098</c:v>
                </c:pt>
                <c:pt idx="154">
                  <c:v>22.846726175714245</c:v>
                </c:pt>
                <c:pt idx="155">
                  <c:v>20.999938541050792</c:v>
                </c:pt>
                <c:pt idx="156">
                  <c:v>16.610048062590575</c:v>
                </c:pt>
                <c:pt idx="157">
                  <c:v>15.673752836793371</c:v>
                </c:pt>
                <c:pt idx="158">
                  <c:v>11.331019379080876</c:v>
                </c:pt>
                <c:pt idx="159">
                  <c:v>15.797093859559718</c:v>
                </c:pt>
                <c:pt idx="160">
                  <c:v>15.845350544475814</c:v>
                </c:pt>
                <c:pt idx="161">
                  <c:v>12.223679776908979</c:v>
                </c:pt>
                <c:pt idx="162">
                  <c:v>8.7170890242517221</c:v>
                </c:pt>
                <c:pt idx="163">
                  <c:v>9.5904387694126054</c:v>
                </c:pt>
                <c:pt idx="164">
                  <c:v>7.3194750219233145</c:v>
                </c:pt>
                <c:pt idx="165">
                  <c:v>6.3536839388012023</c:v>
                </c:pt>
                <c:pt idx="166">
                  <c:v>9.1577589811732452</c:v>
                </c:pt>
                <c:pt idx="167">
                  <c:v>7.3209040449038367</c:v>
                </c:pt>
                <c:pt idx="168">
                  <c:v>8.5898777797043131</c:v>
                </c:pt>
                <c:pt idx="169">
                  <c:v>5.6422474624376413</c:v>
                </c:pt>
                <c:pt idx="170">
                  <c:v>7.7282485782616366</c:v>
                </c:pt>
                <c:pt idx="171">
                  <c:v>5.2795014434722507</c:v>
                </c:pt>
                <c:pt idx="172">
                  <c:v>4.246381746521612</c:v>
                </c:pt>
                <c:pt idx="173">
                  <c:v>5.2970091378823101</c:v>
                </c:pt>
                <c:pt idx="174">
                  <c:v>8.216521132577272</c:v>
                </c:pt>
                <c:pt idx="175">
                  <c:v>9.1260585757203199</c:v>
                </c:pt>
                <c:pt idx="176">
                  <c:v>10.817531061831573</c:v>
                </c:pt>
                <c:pt idx="177">
                  <c:v>56.33273746496512</c:v>
                </c:pt>
                <c:pt idx="178">
                  <c:v>29.58662424755731</c:v>
                </c:pt>
                <c:pt idx="179">
                  <c:v>22.409022589389657</c:v>
                </c:pt>
                <c:pt idx="180">
                  <c:v>23.887959437128877</c:v>
                </c:pt>
                <c:pt idx="181">
                  <c:v>22.76357458176863</c:v>
                </c:pt>
                <c:pt idx="182">
                  <c:v>24.813245561506257</c:v>
                </c:pt>
                <c:pt idx="183">
                  <c:v>33.60128154734192</c:v>
                </c:pt>
                <c:pt idx="184">
                  <c:v>32.574880587578818</c:v>
                </c:pt>
                <c:pt idx="185">
                  <c:v>34.262850497332629</c:v>
                </c:pt>
                <c:pt idx="186">
                  <c:v>30.372467254044849</c:v>
                </c:pt>
                <c:pt idx="187">
                  <c:v>29.7740998010939</c:v>
                </c:pt>
                <c:pt idx="188">
                  <c:v>25.389259119326798</c:v>
                </c:pt>
                <c:pt idx="189">
                  <c:v>28.936679587295028</c:v>
                </c:pt>
                <c:pt idx="190">
                  <c:v>30.654981974236815</c:v>
                </c:pt>
                <c:pt idx="191">
                  <c:v>18.831384919357824</c:v>
                </c:pt>
                <c:pt idx="192">
                  <c:v>8.2733310093690395</c:v>
                </c:pt>
                <c:pt idx="193">
                  <c:v>7.2966479241068276</c:v>
                </c:pt>
                <c:pt idx="194">
                  <c:v>5.9302556072804764</c:v>
                </c:pt>
                <c:pt idx="195">
                  <c:v>6.0618192122228622</c:v>
                </c:pt>
                <c:pt idx="196">
                  <c:v>15.72973157914287</c:v>
                </c:pt>
                <c:pt idx="197">
                  <c:v>34.811101485382999</c:v>
                </c:pt>
                <c:pt idx="198">
                  <c:v>54.739618739588416</c:v>
                </c:pt>
                <c:pt idx="199">
                  <c:v>63.148957911539959</c:v>
                </c:pt>
                <c:pt idx="200">
                  <c:v>69.048278635723037</c:v>
                </c:pt>
                <c:pt idx="201">
                  <c:v>58.311800772062995</c:v>
                </c:pt>
                <c:pt idx="202">
                  <c:v>48.760560532657216</c:v>
                </c:pt>
                <c:pt idx="203">
                  <c:v>42.761985574745793</c:v>
                </c:pt>
                <c:pt idx="204">
                  <c:v>39.888995382272491</c:v>
                </c:pt>
                <c:pt idx="205">
                  <c:v>39.497095869459869</c:v>
                </c:pt>
                <c:pt idx="206">
                  <c:v>37.363077853155062</c:v>
                </c:pt>
                <c:pt idx="207">
                  <c:v>51.977396218181717</c:v>
                </c:pt>
                <c:pt idx="208">
                  <c:v>58.162271587663184</c:v>
                </c:pt>
                <c:pt idx="209">
                  <c:v>69.567737516190334</c:v>
                </c:pt>
                <c:pt idx="210">
                  <c:v>83.143446005159049</c:v>
                </c:pt>
                <c:pt idx="211">
                  <c:v>60.024050856482006</c:v>
                </c:pt>
                <c:pt idx="212">
                  <c:v>52.701575215330728</c:v>
                </c:pt>
                <c:pt idx="213">
                  <c:v>60.523458583698769</c:v>
                </c:pt>
                <c:pt idx="214">
                  <c:v>58.040921517962452</c:v>
                </c:pt>
                <c:pt idx="215">
                  <c:v>60.932011796463726</c:v>
                </c:pt>
                <c:pt idx="216">
                  <c:v>62.275967495108581</c:v>
                </c:pt>
                <c:pt idx="217">
                  <c:v>53.153885725089879</c:v>
                </c:pt>
                <c:pt idx="218">
                  <c:v>45.038614744713776</c:v>
                </c:pt>
                <c:pt idx="219">
                  <c:v>29.427694497385648</c:v>
                </c:pt>
                <c:pt idx="220">
                  <c:v>25.265429285061273</c:v>
                </c:pt>
                <c:pt idx="221">
                  <c:v>30.51654610183498</c:v>
                </c:pt>
                <c:pt idx="222">
                  <c:v>41.82949337877006</c:v>
                </c:pt>
                <c:pt idx="223">
                  <c:v>57.309843924760635</c:v>
                </c:pt>
                <c:pt idx="224">
                  <c:v>57.568228559764847</c:v>
                </c:pt>
                <c:pt idx="225">
                  <c:v>58.520100279939719</c:v>
                </c:pt>
                <c:pt idx="226">
                  <c:v>44.765300090420716</c:v>
                </c:pt>
                <c:pt idx="227">
                  <c:v>42.237873010668423</c:v>
                </c:pt>
                <c:pt idx="228">
                  <c:v>39.098041774963967</c:v>
                </c:pt>
                <c:pt idx="229">
                  <c:v>41.934483350500955</c:v>
                </c:pt>
                <c:pt idx="230">
                  <c:v>51.870349661875451</c:v>
                </c:pt>
                <c:pt idx="231">
                  <c:v>42.25589025991885</c:v>
                </c:pt>
                <c:pt idx="232">
                  <c:v>47.661521368859596</c:v>
                </c:pt>
                <c:pt idx="233">
                  <c:v>47.745153073122246</c:v>
                </c:pt>
                <c:pt idx="234">
                  <c:v>40.501398038720673</c:v>
                </c:pt>
                <c:pt idx="235">
                  <c:v>31.579597935138196</c:v>
                </c:pt>
                <c:pt idx="236">
                  <c:v>35.553471400124906</c:v>
                </c:pt>
                <c:pt idx="237">
                  <c:v>28.656156624157333</c:v>
                </c:pt>
                <c:pt idx="238">
                  <c:v>21.533116012063257</c:v>
                </c:pt>
                <c:pt idx="239">
                  <c:v>13.835804206771551</c:v>
                </c:pt>
                <c:pt idx="240">
                  <c:v>15.553600366571571</c:v>
                </c:pt>
                <c:pt idx="241">
                  <c:v>14.282271173951328</c:v>
                </c:pt>
                <c:pt idx="242">
                  <c:v>12.819317150946311</c:v>
                </c:pt>
                <c:pt idx="243">
                  <c:v>13.914861789485698</c:v>
                </c:pt>
                <c:pt idx="244">
                  <c:v>21.089644161282919</c:v>
                </c:pt>
                <c:pt idx="245">
                  <c:v>29.341745224483862</c:v>
                </c:pt>
                <c:pt idx="246">
                  <c:v>45.57344390468635</c:v>
                </c:pt>
                <c:pt idx="247">
                  <c:v>60.39186594077983</c:v>
                </c:pt>
                <c:pt idx="248">
                  <c:v>57.840900149613766</c:v>
                </c:pt>
                <c:pt idx="249">
                  <c:v>51.901153653493552</c:v>
                </c:pt>
                <c:pt idx="250">
                  <c:v>53.733195497160658</c:v>
                </c:pt>
                <c:pt idx="251">
                  <c:v>53.769490893449856</c:v>
                </c:pt>
                <c:pt idx="252">
                  <c:v>49.565292402666159</c:v>
                </c:pt>
                <c:pt idx="253">
                  <c:v>46.516339538069964</c:v>
                </c:pt>
                <c:pt idx="254">
                  <c:v>50.895634618532661</c:v>
                </c:pt>
                <c:pt idx="255">
                  <c:v>57.164872235601827</c:v>
                </c:pt>
                <c:pt idx="256">
                  <c:v>59.556911369428228</c:v>
                </c:pt>
                <c:pt idx="257">
                  <c:v>54.383256226368552</c:v>
                </c:pt>
                <c:pt idx="258">
                  <c:v>84.21693509805236</c:v>
                </c:pt>
                <c:pt idx="259">
                  <c:v>37.076772784842838</c:v>
                </c:pt>
                <c:pt idx="260">
                  <c:v>30.845335391157427</c:v>
                </c:pt>
                <c:pt idx="261">
                  <c:v>21.482396300754338</c:v>
                </c:pt>
                <c:pt idx="262">
                  <c:v>9.1437547509382089</c:v>
                </c:pt>
                <c:pt idx="263">
                  <c:v>6.4082780282858787</c:v>
                </c:pt>
                <c:pt idx="264">
                  <c:v>9.3238133018746172</c:v>
                </c:pt>
                <c:pt idx="265">
                  <c:v>13.156518851187988</c:v>
                </c:pt>
                <c:pt idx="266">
                  <c:v>11.089228229952868</c:v>
                </c:pt>
                <c:pt idx="267">
                  <c:v>6.1331573889511253</c:v>
                </c:pt>
                <c:pt idx="268">
                  <c:v>10.77739669180991</c:v>
                </c:pt>
                <c:pt idx="269">
                  <c:v>14.771349664575414</c:v>
                </c:pt>
                <c:pt idx="270">
                  <c:v>22.292337445346806</c:v>
                </c:pt>
                <c:pt idx="271">
                  <c:v>35.33759783172254</c:v>
                </c:pt>
                <c:pt idx="272">
                  <c:v>38.609523155470207</c:v>
                </c:pt>
                <c:pt idx="273">
                  <c:v>38.248487263891256</c:v>
                </c:pt>
                <c:pt idx="274">
                  <c:v>30.05763230653783</c:v>
                </c:pt>
                <c:pt idx="275">
                  <c:v>33.843866894088549</c:v>
                </c:pt>
                <c:pt idx="276">
                  <c:v>31.021463222382707</c:v>
                </c:pt>
                <c:pt idx="277">
                  <c:v>30.631564019016363</c:v>
                </c:pt>
                <c:pt idx="278">
                  <c:v>45.33209610321768</c:v>
                </c:pt>
                <c:pt idx="279">
                  <c:v>50.177664313756196</c:v>
                </c:pt>
                <c:pt idx="280">
                  <c:v>75.046735790002174</c:v>
                </c:pt>
                <c:pt idx="281">
                  <c:v>72.410856131505653</c:v>
                </c:pt>
                <c:pt idx="282">
                  <c:v>88.200854691216904</c:v>
                </c:pt>
                <c:pt idx="283">
                  <c:v>61.978939281731087</c:v>
                </c:pt>
                <c:pt idx="284">
                  <c:v>62.075476719522463</c:v>
                </c:pt>
                <c:pt idx="285">
                  <c:v>50.488539739393715</c:v>
                </c:pt>
                <c:pt idx="286">
                  <c:v>40.374267659730549</c:v>
                </c:pt>
                <c:pt idx="287">
                  <c:v>27.710096114257013</c:v>
                </c:pt>
                <c:pt idx="288">
                  <c:v>23.725971142517622</c:v>
                </c:pt>
                <c:pt idx="289">
                  <c:v>17.318748374385645</c:v>
                </c:pt>
                <c:pt idx="290">
                  <c:v>28.55901971511598</c:v>
                </c:pt>
                <c:pt idx="291">
                  <c:v>31.839646399003392</c:v>
                </c:pt>
                <c:pt idx="292">
                  <c:v>37.255063169518891</c:v>
                </c:pt>
                <c:pt idx="293">
                  <c:v>41.206424029635293</c:v>
                </c:pt>
                <c:pt idx="294">
                  <c:v>40.925311289619081</c:v>
                </c:pt>
                <c:pt idx="295">
                  <c:v>62.008948523143793</c:v>
                </c:pt>
                <c:pt idx="296">
                  <c:v>76.737504862827947</c:v>
                </c:pt>
                <c:pt idx="297">
                  <c:v>78.072313087743694</c:v>
                </c:pt>
                <c:pt idx="298">
                  <c:v>52.190308833722796</c:v>
                </c:pt>
                <c:pt idx="299">
                  <c:v>51.765715316654607</c:v>
                </c:pt>
                <c:pt idx="300">
                  <c:v>57.140244256139439</c:v>
                </c:pt>
                <c:pt idx="301">
                  <c:v>61.418674056562814</c:v>
                </c:pt>
                <c:pt idx="302">
                  <c:v>73.693291538507196</c:v>
                </c:pt>
                <c:pt idx="303">
                  <c:v>97.092889022846762</c:v>
                </c:pt>
                <c:pt idx="304">
                  <c:v>119.67703044214264</c:v>
                </c:pt>
                <c:pt idx="305">
                  <c:v>148.66202010881557</c:v>
                </c:pt>
                <c:pt idx="306">
                  <c:v>162.8004759618851</c:v>
                </c:pt>
                <c:pt idx="307">
                  <c:v>126.25615377974572</c:v>
                </c:pt>
                <c:pt idx="308">
                  <c:v>89.763032927742358</c:v>
                </c:pt>
                <c:pt idx="309">
                  <c:v>87.826258497901648</c:v>
                </c:pt>
                <c:pt idx="310">
                  <c:v>74.185504722853423</c:v>
                </c:pt>
                <c:pt idx="311">
                  <c:v>54.648414518770146</c:v>
                </c:pt>
                <c:pt idx="312">
                  <c:v>37.779375218252959</c:v>
                </c:pt>
                <c:pt idx="313">
                  <c:v>28.39105876341597</c:v>
                </c:pt>
                <c:pt idx="314">
                  <c:v>31.252469787014903</c:v>
                </c:pt>
                <c:pt idx="315">
                  <c:v>31.64922280158137</c:v>
                </c:pt>
                <c:pt idx="316">
                  <c:v>39.39894001458152</c:v>
                </c:pt>
                <c:pt idx="317">
                  <c:v>33.531650089623028</c:v>
                </c:pt>
                <c:pt idx="318">
                  <c:v>50.021486740172421</c:v>
                </c:pt>
                <c:pt idx="319">
                  <c:v>46.148786739462977</c:v>
                </c:pt>
                <c:pt idx="320">
                  <c:v>67.748371134241097</c:v>
                </c:pt>
                <c:pt idx="321">
                  <c:v>75.196184167623954</c:v>
                </c:pt>
                <c:pt idx="322">
                  <c:v>31.198332325493958</c:v>
                </c:pt>
                <c:pt idx="323">
                  <c:v>34.154804923083411</c:v>
                </c:pt>
                <c:pt idx="324">
                  <c:v>38.709809936112919</c:v>
                </c:pt>
                <c:pt idx="325">
                  <c:v>39.806007889223856</c:v>
                </c:pt>
                <c:pt idx="326">
                  <c:v>40.178548698507726</c:v>
                </c:pt>
                <c:pt idx="327">
                  <c:v>41.840708336622001</c:v>
                </c:pt>
                <c:pt idx="328">
                  <c:v>82.024340693774803</c:v>
                </c:pt>
                <c:pt idx="329">
                  <c:v>73.233972586062521</c:v>
                </c:pt>
                <c:pt idx="330">
                  <c:v>68.461637753610546</c:v>
                </c:pt>
                <c:pt idx="331">
                  <c:v>63.551410544877719</c:v>
                </c:pt>
                <c:pt idx="332">
                  <c:v>62.214023282665856</c:v>
                </c:pt>
                <c:pt idx="333">
                  <c:v>46.808549832566698</c:v>
                </c:pt>
                <c:pt idx="334">
                  <c:v>40.265672716163706</c:v>
                </c:pt>
                <c:pt idx="335">
                  <c:v>38.207324954896407</c:v>
                </c:pt>
                <c:pt idx="336">
                  <c:v>32.808014389870287</c:v>
                </c:pt>
                <c:pt idx="337">
                  <c:v>28.493334444228555</c:v>
                </c:pt>
                <c:pt idx="338">
                  <c:v>21.519329842900753</c:v>
                </c:pt>
                <c:pt idx="339">
                  <c:v>21.41074200460482</c:v>
                </c:pt>
                <c:pt idx="340">
                  <c:v>16.344304439332678</c:v>
                </c:pt>
                <c:pt idx="341">
                  <c:v>20.733349626765936</c:v>
                </c:pt>
                <c:pt idx="342">
                  <c:v>19.75581154974736</c:v>
                </c:pt>
                <c:pt idx="343">
                  <c:v>15.372910356387676</c:v>
                </c:pt>
                <c:pt idx="344">
                  <c:v>17.997612561085454</c:v>
                </c:pt>
                <c:pt idx="345">
                  <c:v>26.061278449323165</c:v>
                </c:pt>
                <c:pt idx="346">
                  <c:v>23.807516437082693</c:v>
                </c:pt>
                <c:pt idx="347">
                  <c:v>27.842461807438145</c:v>
                </c:pt>
                <c:pt idx="348">
                  <c:v>37.911158144247231</c:v>
                </c:pt>
                <c:pt idx="349">
                  <c:v>27.108990395309807</c:v>
                </c:pt>
                <c:pt idx="350">
                  <c:v>27.248469174832387</c:v>
                </c:pt>
                <c:pt idx="351">
                  <c:v>35.408371336906477</c:v>
                </c:pt>
                <c:pt idx="352">
                  <c:v>52.43975142384086</c:v>
                </c:pt>
                <c:pt idx="353">
                  <c:v>41.486188803412524</c:v>
                </c:pt>
                <c:pt idx="354">
                  <c:v>25.703210086536377</c:v>
                </c:pt>
                <c:pt idx="355">
                  <c:v>18.752656765498578</c:v>
                </c:pt>
                <c:pt idx="356">
                  <c:v>20.913582207739825</c:v>
                </c:pt>
                <c:pt idx="357">
                  <c:v>17.694693603911173</c:v>
                </c:pt>
                <c:pt idx="358">
                  <c:v>15.301799826619281</c:v>
                </c:pt>
                <c:pt idx="359">
                  <c:v>6.7655987006363913</c:v>
                </c:pt>
                <c:pt idx="360">
                  <c:v>4.6828448218695158</c:v>
                </c:pt>
                <c:pt idx="361">
                  <c:v>4.5815392953914396</c:v>
                </c:pt>
                <c:pt idx="362">
                  <c:v>5.828677577997639</c:v>
                </c:pt>
                <c:pt idx="363">
                  <c:v>8.1286136553017219</c:v>
                </c:pt>
                <c:pt idx="364">
                  <c:v>14.413794413799579</c:v>
                </c:pt>
                <c:pt idx="365">
                  <c:v>17.787360345922259</c:v>
                </c:pt>
                <c:pt idx="366">
                  <c:v>28.286299034300065</c:v>
                </c:pt>
                <c:pt idx="367">
                  <c:v>34.187584233847382</c:v>
                </c:pt>
                <c:pt idx="368">
                  <c:v>46.437035810547172</c:v>
                </c:pt>
                <c:pt idx="369">
                  <c:v>44.54116444224374</c:v>
                </c:pt>
                <c:pt idx="370">
                  <c:v>39.637848120503328</c:v>
                </c:pt>
                <c:pt idx="371">
                  <c:v>41.701735641467693</c:v>
                </c:pt>
                <c:pt idx="372">
                  <c:v>39.453999139885354</c:v>
                </c:pt>
                <c:pt idx="373">
                  <c:v>44.595662893340482</c:v>
                </c:pt>
                <c:pt idx="374">
                  <c:v>47.416409449137021</c:v>
                </c:pt>
                <c:pt idx="375">
                  <c:v>55.155068699994239</c:v>
                </c:pt>
                <c:pt idx="376">
                  <c:v>71.859641600668937</c:v>
                </c:pt>
                <c:pt idx="377">
                  <c:v>73.400111962027935</c:v>
                </c:pt>
                <c:pt idx="378">
                  <c:v>73.27495430860705</c:v>
                </c:pt>
                <c:pt idx="379">
                  <c:v>64.358696181282625</c:v>
                </c:pt>
                <c:pt idx="380">
                  <c:v>59.683188560049032</c:v>
                </c:pt>
                <c:pt idx="381">
                  <c:v>58.980618973653698</c:v>
                </c:pt>
                <c:pt idx="382">
                  <c:v>57.314795022728113</c:v>
                </c:pt>
                <c:pt idx="383">
                  <c:v>60.419554019683332</c:v>
                </c:pt>
                <c:pt idx="384">
                  <c:v>61.300663440854542</c:v>
                </c:pt>
                <c:pt idx="385">
                  <c:v>60.396603443901334</c:v>
                </c:pt>
                <c:pt idx="386">
                  <c:v>64.08069966916122</c:v>
                </c:pt>
                <c:pt idx="387">
                  <c:v>66.402171130139493</c:v>
                </c:pt>
                <c:pt idx="388">
                  <c:v>65.872153838837647</c:v>
                </c:pt>
                <c:pt idx="389">
                  <c:v>63.210549956703694</c:v>
                </c:pt>
                <c:pt idx="390">
                  <c:v>66.147700704121561</c:v>
                </c:pt>
                <c:pt idx="391">
                  <c:v>78.371616508797416</c:v>
                </c:pt>
                <c:pt idx="392">
                  <c:v>77.768510773264339</c:v>
                </c:pt>
                <c:pt idx="393">
                  <c:v>73.375390469965623</c:v>
                </c:pt>
                <c:pt idx="394">
                  <c:v>60.207450715222599</c:v>
                </c:pt>
                <c:pt idx="395">
                  <c:v>58.967459512796147</c:v>
                </c:pt>
                <c:pt idx="396">
                  <c:v>61.731493370732473</c:v>
                </c:pt>
                <c:pt idx="397">
                  <c:v>57.081066456700597</c:v>
                </c:pt>
                <c:pt idx="398">
                  <c:v>57.512611348207876</c:v>
                </c:pt>
                <c:pt idx="399">
                  <c:v>65.101126138641831</c:v>
                </c:pt>
                <c:pt idx="400">
                  <c:v>73.005237640900035</c:v>
                </c:pt>
                <c:pt idx="401">
                  <c:v>75.988215657545723</c:v>
                </c:pt>
                <c:pt idx="402">
                  <c:v>71.048613084947576</c:v>
                </c:pt>
                <c:pt idx="403">
                  <c:v>57.893108500856435</c:v>
                </c:pt>
                <c:pt idx="404">
                  <c:v>51.279215396069979</c:v>
                </c:pt>
                <c:pt idx="405">
                  <c:v>47.319044376351826</c:v>
                </c:pt>
                <c:pt idx="406">
                  <c:v>46.91482955617704</c:v>
                </c:pt>
                <c:pt idx="407">
                  <c:v>44.794335365722091</c:v>
                </c:pt>
                <c:pt idx="408">
                  <c:v>38.419207407461712</c:v>
                </c:pt>
                <c:pt idx="409">
                  <c:v>36.222249024725471</c:v>
                </c:pt>
                <c:pt idx="410">
                  <c:v>33.326387880858341</c:v>
                </c:pt>
                <c:pt idx="411">
                  <c:v>24.556109806869298</c:v>
                </c:pt>
                <c:pt idx="412">
                  <c:v>19.205923779730245</c:v>
                </c:pt>
                <c:pt idx="413">
                  <c:v>26.68490967580583</c:v>
                </c:pt>
                <c:pt idx="414">
                  <c:v>31.428678535349547</c:v>
                </c:pt>
                <c:pt idx="415">
                  <c:v>43.612881892601692</c:v>
                </c:pt>
                <c:pt idx="416">
                  <c:v>47.27256144646207</c:v>
                </c:pt>
                <c:pt idx="417">
                  <c:v>41.591636650063002</c:v>
                </c:pt>
                <c:pt idx="418">
                  <c:v>39.524208775674417</c:v>
                </c:pt>
                <c:pt idx="419">
                  <c:v>40.278388094108514</c:v>
                </c:pt>
                <c:pt idx="420">
                  <c:v>46.364072768624069</c:v>
                </c:pt>
                <c:pt idx="421">
                  <c:v>50.160975591924725</c:v>
                </c:pt>
                <c:pt idx="422">
                  <c:v>59.435989402456883</c:v>
                </c:pt>
                <c:pt idx="423">
                  <c:v>54.91726995995284</c:v>
                </c:pt>
                <c:pt idx="424">
                  <c:v>78.840151389767072</c:v>
                </c:pt>
                <c:pt idx="425">
                  <c:v>84.049986173838818</c:v>
                </c:pt>
                <c:pt idx="426">
                  <c:v>83.828540920265311</c:v>
                </c:pt>
                <c:pt idx="427">
                  <c:v>65.426096742450525</c:v>
                </c:pt>
                <c:pt idx="428">
                  <c:v>67.352741326206413</c:v>
                </c:pt>
                <c:pt idx="429">
                  <c:v>64.103884019476467</c:v>
                </c:pt>
                <c:pt idx="430">
                  <c:v>60.369312936635936</c:v>
                </c:pt>
                <c:pt idx="431">
                  <c:v>55.893176134991876</c:v>
                </c:pt>
                <c:pt idx="432">
                  <c:v>51.140459080166238</c:v>
                </c:pt>
                <c:pt idx="433">
                  <c:v>34.79140925468662</c:v>
                </c:pt>
                <c:pt idx="434">
                  <c:v>29.066645243716312</c:v>
                </c:pt>
                <c:pt idx="435">
                  <c:v>27.024812065978342</c:v>
                </c:pt>
                <c:pt idx="436">
                  <c:v>26.822623318061481</c:v>
                </c:pt>
                <c:pt idx="437">
                  <c:v>39.016630905937198</c:v>
                </c:pt>
                <c:pt idx="438">
                  <c:v>56.125827968925037</c:v>
                </c:pt>
                <c:pt idx="439">
                  <c:v>70.934505091994154</c:v>
                </c:pt>
                <c:pt idx="440">
                  <c:v>80.721196347746499</c:v>
                </c:pt>
                <c:pt idx="441">
                  <c:v>59.423280945050145</c:v>
                </c:pt>
                <c:pt idx="442">
                  <c:v>40.09663714872125</c:v>
                </c:pt>
                <c:pt idx="443">
                  <c:v>35.749932696178767</c:v>
                </c:pt>
                <c:pt idx="444">
                  <c:v>39.509474817151144</c:v>
                </c:pt>
                <c:pt idx="445">
                  <c:v>34.172645962403074</c:v>
                </c:pt>
                <c:pt idx="446">
                  <c:v>36.088931231551868</c:v>
                </c:pt>
                <c:pt idx="447">
                  <c:v>40.515436843558355</c:v>
                </c:pt>
                <c:pt idx="448">
                  <c:v>41.679086749586041</c:v>
                </c:pt>
                <c:pt idx="449">
                  <c:v>37.855326263013069</c:v>
                </c:pt>
                <c:pt idx="450">
                  <c:v>27.678802278117796</c:v>
                </c:pt>
                <c:pt idx="451">
                  <c:v>25.315810086076151</c:v>
                </c:pt>
                <c:pt idx="452">
                  <c:v>13.927825168346255</c:v>
                </c:pt>
                <c:pt idx="453">
                  <c:v>13.370155619175424</c:v>
                </c:pt>
                <c:pt idx="454">
                  <c:v>10.80943073787288</c:v>
                </c:pt>
                <c:pt idx="455">
                  <c:v>17.739412778883906</c:v>
                </c:pt>
                <c:pt idx="456">
                  <c:v>17.308272732053148</c:v>
                </c:pt>
                <c:pt idx="457">
                  <c:v>10.607871595627421</c:v>
                </c:pt>
                <c:pt idx="458">
                  <c:v>9.8281307399847062</c:v>
                </c:pt>
                <c:pt idx="459">
                  <c:v>12.788585433897914</c:v>
                </c:pt>
                <c:pt idx="460">
                  <c:v>12.005469866946182</c:v>
                </c:pt>
                <c:pt idx="461">
                  <c:v>19.473778098433286</c:v>
                </c:pt>
                <c:pt idx="462">
                  <c:v>27.901198152631274</c:v>
                </c:pt>
                <c:pt idx="463">
                  <c:v>43.490792588678985</c:v>
                </c:pt>
                <c:pt idx="464">
                  <c:v>43.861962001446756</c:v>
                </c:pt>
                <c:pt idx="465">
                  <c:v>46.722487553357809</c:v>
                </c:pt>
                <c:pt idx="466">
                  <c:v>40.934596846335481</c:v>
                </c:pt>
                <c:pt idx="467">
                  <c:v>41.406360058190486</c:v>
                </c:pt>
                <c:pt idx="468">
                  <c:v>50.469801278110054</c:v>
                </c:pt>
                <c:pt idx="469">
                  <c:v>55.865273593936941</c:v>
                </c:pt>
                <c:pt idx="470">
                  <c:v>43.770477122844099</c:v>
                </c:pt>
                <c:pt idx="471">
                  <c:v>41.534779095178493</c:v>
                </c:pt>
                <c:pt idx="472">
                  <c:v>48.466435228895961</c:v>
                </c:pt>
                <c:pt idx="473">
                  <c:v>44.708237574989312</c:v>
                </c:pt>
                <c:pt idx="474">
                  <c:v>41.777781606625915</c:v>
                </c:pt>
                <c:pt idx="475">
                  <c:v>29.371852240133894</c:v>
                </c:pt>
                <c:pt idx="476">
                  <c:v>26.348195580200205</c:v>
                </c:pt>
                <c:pt idx="477">
                  <c:v>27.964353375791458</c:v>
                </c:pt>
                <c:pt idx="478">
                  <c:v>26.696613341593025</c:v>
                </c:pt>
                <c:pt idx="479">
                  <c:v>15.483887255690492</c:v>
                </c:pt>
                <c:pt idx="480">
                  <c:v>13.909980099536044</c:v>
                </c:pt>
                <c:pt idx="481">
                  <c:v>21.961815393133353</c:v>
                </c:pt>
                <c:pt idx="482">
                  <c:v>10.329593796910919</c:v>
                </c:pt>
                <c:pt idx="483">
                  <c:v>4.3156469493715433</c:v>
                </c:pt>
                <c:pt idx="484">
                  <c:v>2.5541604453601185</c:v>
                </c:pt>
                <c:pt idx="485">
                  <c:v>3.2291097813201728</c:v>
                </c:pt>
                <c:pt idx="486">
                  <c:v>7.418043901455591</c:v>
                </c:pt>
                <c:pt idx="487">
                  <c:v>10.609194053266036</c:v>
                </c:pt>
                <c:pt idx="488">
                  <c:v>13.463636800972576</c:v>
                </c:pt>
                <c:pt idx="489">
                  <c:v>22.675231421419802</c:v>
                </c:pt>
                <c:pt idx="490">
                  <c:v>21.122548535232273</c:v>
                </c:pt>
                <c:pt idx="491">
                  <c:v>17.132025452718384</c:v>
                </c:pt>
                <c:pt idx="492">
                  <c:v>22.17533024669936</c:v>
                </c:pt>
                <c:pt idx="493">
                  <c:v>16.713096391382575</c:v>
                </c:pt>
                <c:pt idx="494">
                  <c:v>16.343833791634172</c:v>
                </c:pt>
                <c:pt idx="495">
                  <c:v>16.471327650444447</c:v>
                </c:pt>
                <c:pt idx="496">
                  <c:v>12.303557071503706</c:v>
                </c:pt>
                <c:pt idx="497">
                  <c:v>16.729651373865323</c:v>
                </c:pt>
                <c:pt idx="498">
                  <c:v>19.142364250182144</c:v>
                </c:pt>
                <c:pt idx="499">
                  <c:v>13.921440015927127</c:v>
                </c:pt>
                <c:pt idx="500">
                  <c:v>8.4925716403465756</c:v>
                </c:pt>
                <c:pt idx="501">
                  <c:v>6.5076042800288061</c:v>
                </c:pt>
                <c:pt idx="502">
                  <c:v>5.4866778854406455</c:v>
                </c:pt>
                <c:pt idx="503">
                  <c:v>2.9855641845299838</c:v>
                </c:pt>
                <c:pt idx="504">
                  <c:v>3.3075552895642164</c:v>
                </c:pt>
                <c:pt idx="505">
                  <c:v>3.9584853158370139</c:v>
                </c:pt>
                <c:pt idx="506">
                  <c:v>3.5786839203507981</c:v>
                </c:pt>
                <c:pt idx="507">
                  <c:v>6.7597669321719414</c:v>
                </c:pt>
                <c:pt idx="508">
                  <c:v>3.6450044014955352</c:v>
                </c:pt>
                <c:pt idx="509">
                  <c:v>3.0765915306757408</c:v>
                </c:pt>
                <c:pt idx="510">
                  <c:v>3.2335435969637509</c:v>
                </c:pt>
                <c:pt idx="511">
                  <c:v>2.5410960933497799</c:v>
                </c:pt>
                <c:pt idx="512">
                  <c:v>2.7490145267051305</c:v>
                </c:pt>
                <c:pt idx="513">
                  <c:v>4.7022306765581368</c:v>
                </c:pt>
                <c:pt idx="514">
                  <c:v>4.6421418586792225</c:v>
                </c:pt>
                <c:pt idx="515">
                  <c:v>7.6558039843961945</c:v>
                </c:pt>
                <c:pt idx="516">
                  <c:v>10.272066340131483</c:v>
                </c:pt>
                <c:pt idx="517">
                  <c:v>13.097234066568539</c:v>
                </c:pt>
                <c:pt idx="518">
                  <c:v>21.75840363956253</c:v>
                </c:pt>
                <c:pt idx="519">
                  <c:v>23.190360136555562</c:v>
                </c:pt>
                <c:pt idx="520">
                  <c:v>27.407659127396617</c:v>
                </c:pt>
                <c:pt idx="521">
                  <c:v>31.890819921434463</c:v>
                </c:pt>
                <c:pt idx="522">
                  <c:v>30.754240702951407</c:v>
                </c:pt>
                <c:pt idx="523">
                  <c:v>28.101650419479988</c:v>
                </c:pt>
                <c:pt idx="524">
                  <c:v>26.608061091775134</c:v>
                </c:pt>
                <c:pt idx="525">
                  <c:v>17.528582971189881</c:v>
                </c:pt>
                <c:pt idx="526">
                  <c:v>15.138250945829286</c:v>
                </c:pt>
                <c:pt idx="527">
                  <c:v>15.749993643309894</c:v>
                </c:pt>
                <c:pt idx="528">
                  <c:v>15.21368379780559</c:v>
                </c:pt>
                <c:pt idx="529">
                  <c:v>15.538540831580452</c:v>
                </c:pt>
                <c:pt idx="530">
                  <c:v>11.886264183306082</c:v>
                </c:pt>
                <c:pt idx="531">
                  <c:v>14.127031251217575</c:v>
                </c:pt>
                <c:pt idx="532">
                  <c:v>20.924851126291333</c:v>
                </c:pt>
                <c:pt idx="533">
                  <c:v>40.832734033197561</c:v>
                </c:pt>
                <c:pt idx="534">
                  <c:v>53.619585806017703</c:v>
                </c:pt>
                <c:pt idx="535">
                  <c:v>65.997687730033718</c:v>
                </c:pt>
                <c:pt idx="536">
                  <c:v>63.615979326710637</c:v>
                </c:pt>
                <c:pt idx="537">
                  <c:v>65.948566515239193</c:v>
                </c:pt>
                <c:pt idx="538">
                  <c:v>53.484673310505165</c:v>
                </c:pt>
                <c:pt idx="539">
                  <c:v>33.836910678244536</c:v>
                </c:pt>
                <c:pt idx="540">
                  <c:v>38.551744876018894</c:v>
                </c:pt>
                <c:pt idx="541">
                  <c:v>37.714896097870536</c:v>
                </c:pt>
                <c:pt idx="542">
                  <c:v>41.94092024789181</c:v>
                </c:pt>
                <c:pt idx="543">
                  <c:v>54.502606494249115</c:v>
                </c:pt>
                <c:pt idx="544">
                  <c:v>71.420922335001165</c:v>
                </c:pt>
                <c:pt idx="545">
                  <c:v>66.340911782428947</c:v>
                </c:pt>
                <c:pt idx="546">
                  <c:v>65.228309480290932</c:v>
                </c:pt>
                <c:pt idx="547">
                  <c:v>56.395764594742872</c:v>
                </c:pt>
                <c:pt idx="548">
                  <c:v>52.160541991876613</c:v>
                </c:pt>
                <c:pt idx="549">
                  <c:v>44.314876181168252</c:v>
                </c:pt>
                <c:pt idx="550">
                  <c:v>35.754944477443274</c:v>
                </c:pt>
                <c:pt idx="551">
                  <c:v>31.838584770832085</c:v>
                </c:pt>
                <c:pt idx="552">
                  <c:v>30.204477682596025</c:v>
                </c:pt>
                <c:pt idx="553">
                  <c:v>29.610796873000055</c:v>
                </c:pt>
                <c:pt idx="554">
                  <c:v>31.025692359944845</c:v>
                </c:pt>
                <c:pt idx="555">
                  <c:v>37.24836481017855</c:v>
                </c:pt>
                <c:pt idx="556">
                  <c:v>46.983900446962849</c:v>
                </c:pt>
                <c:pt idx="557">
                  <c:v>53.88193499537757</c:v>
                </c:pt>
                <c:pt idx="558">
                  <c:v>61.686594968565224</c:v>
                </c:pt>
                <c:pt idx="559">
                  <c:v>51.14889107461174</c:v>
                </c:pt>
                <c:pt idx="560">
                  <c:v>53.319906234723277</c:v>
                </c:pt>
                <c:pt idx="561">
                  <c:v>57.138944781416257</c:v>
                </c:pt>
                <c:pt idx="562">
                  <c:v>45.941635515105837</c:v>
                </c:pt>
                <c:pt idx="563">
                  <c:v>39.037440480620063</c:v>
                </c:pt>
                <c:pt idx="564">
                  <c:v>54.99873991873411</c:v>
                </c:pt>
                <c:pt idx="565">
                  <c:v>56.484599990090892</c:v>
                </c:pt>
                <c:pt idx="566">
                  <c:v>59.176468357692286</c:v>
                </c:pt>
                <c:pt idx="567">
                  <c:v>59.773957846988644</c:v>
                </c:pt>
                <c:pt idx="568">
                  <c:v>64.373692637800772</c:v>
                </c:pt>
                <c:pt idx="569">
                  <c:v>66.712389956256033</c:v>
                </c:pt>
                <c:pt idx="570">
                  <c:v>56.250282155316519</c:v>
                </c:pt>
                <c:pt idx="571">
                  <c:v>41.636556633004162</c:v>
                </c:pt>
                <c:pt idx="572">
                  <c:v>37.499967428175253</c:v>
                </c:pt>
                <c:pt idx="573">
                  <c:v>49.910171837746923</c:v>
                </c:pt>
                <c:pt idx="574">
                  <c:v>50.328513005523725</c:v>
                </c:pt>
                <c:pt idx="575">
                  <c:v>50.534206851662702</c:v>
                </c:pt>
                <c:pt idx="576">
                  <c:v>47.418571772305178</c:v>
                </c:pt>
                <c:pt idx="577">
                  <c:v>38.669166960599689</c:v>
                </c:pt>
                <c:pt idx="578">
                  <c:v>20.8511240980224</c:v>
                </c:pt>
                <c:pt idx="579">
                  <c:v>21.040923883948601</c:v>
                </c:pt>
                <c:pt idx="580">
                  <c:v>18.469161860169926</c:v>
                </c:pt>
                <c:pt idx="581">
                  <c:v>29.338828876995642</c:v>
                </c:pt>
                <c:pt idx="582">
                  <c:v>43.061132204916348</c:v>
                </c:pt>
                <c:pt idx="583">
                  <c:v>58.453814398603967</c:v>
                </c:pt>
                <c:pt idx="584">
                  <c:v>58.471224789860685</c:v>
                </c:pt>
                <c:pt idx="585">
                  <c:v>60.688263423635142</c:v>
                </c:pt>
                <c:pt idx="586">
                  <c:v>59.334178871705724</c:v>
                </c:pt>
                <c:pt idx="587">
                  <c:v>53.545552978468059</c:v>
                </c:pt>
                <c:pt idx="588">
                  <c:v>45.981774689286461</c:v>
                </c:pt>
                <c:pt idx="589">
                  <c:v>45.747887029294866</c:v>
                </c:pt>
                <c:pt idx="590">
                  <c:v>47.764671624754023</c:v>
                </c:pt>
                <c:pt idx="591">
                  <c:v>37.369146586737678</c:v>
                </c:pt>
                <c:pt idx="592">
                  <c:v>37.794239274288394</c:v>
                </c:pt>
                <c:pt idx="593">
                  <c:v>33.133256693136353</c:v>
                </c:pt>
                <c:pt idx="594">
                  <c:v>30.251270477669483</c:v>
                </c:pt>
                <c:pt idx="595">
                  <c:v>21.208517409996944</c:v>
                </c:pt>
                <c:pt idx="596">
                  <c:v>11.569614570398961</c:v>
                </c:pt>
                <c:pt idx="597">
                  <c:v>10.259987091625742</c:v>
                </c:pt>
                <c:pt idx="598">
                  <c:v>7.1640385981296744</c:v>
                </c:pt>
                <c:pt idx="599">
                  <c:v>9.244728066912149</c:v>
                </c:pt>
                <c:pt idx="600">
                  <c:v>6.6516690322742251</c:v>
                </c:pt>
                <c:pt idx="601">
                  <c:v>3.7981985647076857</c:v>
                </c:pt>
                <c:pt idx="602">
                  <c:v>10.828350233738709</c:v>
                </c:pt>
                <c:pt idx="603">
                  <c:v>18.653271904130811</c:v>
                </c:pt>
                <c:pt idx="604">
                  <c:v>27.789553446734388</c:v>
                </c:pt>
                <c:pt idx="605">
                  <c:v>32.281099064550894</c:v>
                </c:pt>
                <c:pt idx="606">
                  <c:v>46.222350703934609</c:v>
                </c:pt>
                <c:pt idx="607">
                  <c:v>65.484930447115531</c:v>
                </c:pt>
                <c:pt idx="608">
                  <c:v>71.962694585604353</c:v>
                </c:pt>
                <c:pt idx="609">
                  <c:v>61.322128836720239</c:v>
                </c:pt>
                <c:pt idx="610">
                  <c:v>38.762987983148598</c:v>
                </c:pt>
                <c:pt idx="611">
                  <c:v>42.846112922571827</c:v>
                </c:pt>
                <c:pt idx="612">
                  <c:v>34.241857899078397</c:v>
                </c:pt>
                <c:pt idx="613">
                  <c:v>38.458852811904499</c:v>
                </c:pt>
                <c:pt idx="614">
                  <c:v>43.86600636556993</c:v>
                </c:pt>
                <c:pt idx="615">
                  <c:v>39.746340207968863</c:v>
                </c:pt>
                <c:pt idx="616">
                  <c:v>61.253727288579618</c:v>
                </c:pt>
                <c:pt idx="617">
                  <c:v>66.554066456509702</c:v>
                </c:pt>
                <c:pt idx="618">
                  <c:v>55.843183587179496</c:v>
                </c:pt>
                <c:pt idx="619">
                  <c:v>47.828408453204027</c:v>
                </c:pt>
                <c:pt idx="620">
                  <c:v>43.146261932930372</c:v>
                </c:pt>
                <c:pt idx="621">
                  <c:v>45.639642437134427</c:v>
                </c:pt>
                <c:pt idx="622">
                  <c:v>31.940567814062799</c:v>
                </c:pt>
                <c:pt idx="623">
                  <c:v>21.524990530974311</c:v>
                </c:pt>
                <c:pt idx="624">
                  <c:v>16.461040697028494</c:v>
                </c:pt>
                <c:pt idx="625">
                  <c:v>11.988849935552736</c:v>
                </c:pt>
                <c:pt idx="626">
                  <c:v>11.594516558961168</c:v>
                </c:pt>
                <c:pt idx="627">
                  <c:v>15.081205523735086</c:v>
                </c:pt>
                <c:pt idx="628">
                  <c:v>23.571453693350463</c:v>
                </c:pt>
                <c:pt idx="629">
                  <c:v>35.815627663476199</c:v>
                </c:pt>
                <c:pt idx="630">
                  <c:v>52.895843159208162</c:v>
                </c:pt>
                <c:pt idx="631">
                  <c:v>69.01945332409737</c:v>
                </c:pt>
                <c:pt idx="632">
                  <c:v>69.828141761756683</c:v>
                </c:pt>
                <c:pt idx="633">
                  <c:v>63.987585381887527</c:v>
                </c:pt>
                <c:pt idx="634">
                  <c:v>59.780811449503126</c:v>
                </c:pt>
                <c:pt idx="635">
                  <c:v>46.084863378819691</c:v>
                </c:pt>
                <c:pt idx="636">
                  <c:v>50.512381501726772</c:v>
                </c:pt>
                <c:pt idx="637">
                  <c:v>41.501218071167308</c:v>
                </c:pt>
                <c:pt idx="638">
                  <c:v>45.764341770884087</c:v>
                </c:pt>
                <c:pt idx="639">
                  <c:v>44.60270557251286</c:v>
                </c:pt>
                <c:pt idx="640">
                  <c:v>48.94729880770138</c:v>
                </c:pt>
                <c:pt idx="641">
                  <c:v>70.37503546841188</c:v>
                </c:pt>
                <c:pt idx="642">
                  <c:v>68.270716581018704</c:v>
                </c:pt>
                <c:pt idx="643">
                  <c:v>42.680617653296046</c:v>
                </c:pt>
                <c:pt idx="644">
                  <c:v>39.036347727198766</c:v>
                </c:pt>
                <c:pt idx="645">
                  <c:v>37.403148631939743</c:v>
                </c:pt>
                <c:pt idx="646">
                  <c:v>32.443051114134988</c:v>
                </c:pt>
                <c:pt idx="647">
                  <c:v>25.224769014452217</c:v>
                </c:pt>
                <c:pt idx="648">
                  <c:v>33.442673585586526</c:v>
                </c:pt>
                <c:pt idx="649">
                  <c:v>43.393423626357468</c:v>
                </c:pt>
                <c:pt idx="650">
                  <c:v>50.449445537714915</c:v>
                </c:pt>
                <c:pt idx="651">
                  <c:v>37.696142391054394</c:v>
                </c:pt>
                <c:pt idx="652">
                  <c:v>28.8679939120778</c:v>
                </c:pt>
                <c:pt idx="653">
                  <c:v>22.180947686675857</c:v>
                </c:pt>
                <c:pt idx="654">
                  <c:v>22.272445674036916</c:v>
                </c:pt>
                <c:pt idx="655">
                  <c:v>34.464952664975023</c:v>
                </c:pt>
                <c:pt idx="656">
                  <c:v>45.729100468509756</c:v>
                </c:pt>
                <c:pt idx="657">
                  <c:v>38.616843412682734</c:v>
                </c:pt>
                <c:pt idx="658">
                  <c:v>45.319973249874209</c:v>
                </c:pt>
                <c:pt idx="659">
                  <c:v>42.310547129133056</c:v>
                </c:pt>
                <c:pt idx="660">
                  <c:v>49.422597079978495</c:v>
                </c:pt>
                <c:pt idx="661">
                  <c:v>49.609443525543071</c:v>
                </c:pt>
                <c:pt idx="662">
                  <c:v>43.125749070444762</c:v>
                </c:pt>
                <c:pt idx="663">
                  <c:v>55.353709359611415</c:v>
                </c:pt>
                <c:pt idx="664">
                  <c:v>67.036388641136938</c:v>
                </c:pt>
                <c:pt idx="665">
                  <c:v>83.410183993354323</c:v>
                </c:pt>
                <c:pt idx="666">
                  <c:v>86.977756054120064</c:v>
                </c:pt>
                <c:pt idx="667">
                  <c:v>77.149214413482852</c:v>
                </c:pt>
                <c:pt idx="668">
                  <c:v>72.679829779498974</c:v>
                </c:pt>
                <c:pt idx="669">
                  <c:v>64.799396487583707</c:v>
                </c:pt>
                <c:pt idx="670">
                  <c:v>59.136660706683983</c:v>
                </c:pt>
                <c:pt idx="671">
                  <c:v>49.688987274649023</c:v>
                </c:pt>
                <c:pt idx="672">
                  <c:v>52.179712255407836</c:v>
                </c:pt>
                <c:pt idx="673">
                  <c:v>40.737233574170787</c:v>
                </c:pt>
                <c:pt idx="674">
                  <c:v>31.303930532248639</c:v>
                </c:pt>
                <c:pt idx="675">
                  <c:v>35.681127419653102</c:v>
                </c:pt>
                <c:pt idx="676">
                  <c:v>35.16544970264961</c:v>
                </c:pt>
                <c:pt idx="677">
                  <c:v>43.77011625654535</c:v>
                </c:pt>
                <c:pt idx="678">
                  <c:v>40.597399540945844</c:v>
                </c:pt>
                <c:pt idx="679">
                  <c:v>42.760445400363828</c:v>
                </c:pt>
                <c:pt idx="680">
                  <c:v>56.458297010505348</c:v>
                </c:pt>
                <c:pt idx="681">
                  <c:v>56.514146248746123</c:v>
                </c:pt>
                <c:pt idx="682">
                  <c:v>44.314661414349679</c:v>
                </c:pt>
                <c:pt idx="683">
                  <c:v>44.353383003258273</c:v>
                </c:pt>
                <c:pt idx="684">
                  <c:v>45.909491964269726</c:v>
                </c:pt>
                <c:pt idx="685">
                  <c:v>37.286566879325946</c:v>
                </c:pt>
                <c:pt idx="686">
                  <c:v>32.376742685146432</c:v>
                </c:pt>
                <c:pt idx="687">
                  <c:v>42.530782921307811</c:v>
                </c:pt>
                <c:pt idx="688">
                  <c:v>68.564446191824715</c:v>
                </c:pt>
                <c:pt idx="689">
                  <c:v>57.66674821011793</c:v>
                </c:pt>
                <c:pt idx="690">
                  <c:v>32.064540158637143</c:v>
                </c:pt>
                <c:pt idx="691">
                  <c:v>25.85820598070157</c:v>
                </c:pt>
                <c:pt idx="692">
                  <c:v>16.447155652627064</c:v>
                </c:pt>
                <c:pt idx="693">
                  <c:v>19.065606408172208</c:v>
                </c:pt>
                <c:pt idx="694">
                  <c:v>15.979010269912832</c:v>
                </c:pt>
                <c:pt idx="695">
                  <c:v>12.563185159246204</c:v>
                </c:pt>
                <c:pt idx="696">
                  <c:v>7.6225376647200758</c:v>
                </c:pt>
                <c:pt idx="697">
                  <c:v>6.6019012318884345</c:v>
                </c:pt>
                <c:pt idx="698">
                  <c:v>5.5309851918243256</c:v>
                </c:pt>
                <c:pt idx="699">
                  <c:v>4.2808948373626716</c:v>
                </c:pt>
                <c:pt idx="700">
                  <c:v>5.8098897209044225</c:v>
                </c:pt>
                <c:pt idx="701">
                  <c:v>10.565026312534666</c:v>
                </c:pt>
                <c:pt idx="702">
                  <c:v>22.961697150225923</c:v>
                </c:pt>
                <c:pt idx="703">
                  <c:v>55.776085288935889</c:v>
                </c:pt>
                <c:pt idx="704">
                  <c:v>84.916151621421861</c:v>
                </c:pt>
                <c:pt idx="705">
                  <c:v>66.62039541761358</c:v>
                </c:pt>
                <c:pt idx="706">
                  <c:v>49.5929813745852</c:v>
                </c:pt>
                <c:pt idx="707">
                  <c:v>38.684408159072852</c:v>
                </c:pt>
                <c:pt idx="708">
                  <c:v>34.957928315323635</c:v>
                </c:pt>
                <c:pt idx="709">
                  <c:v>40.673258326994905</c:v>
                </c:pt>
                <c:pt idx="710">
                  <c:v>49.895354735116406</c:v>
                </c:pt>
                <c:pt idx="711">
                  <c:v>67.468666856621041</c:v>
                </c:pt>
                <c:pt idx="712">
                  <c:v>94.067333567671042</c:v>
                </c:pt>
                <c:pt idx="713">
                  <c:v>103.82261393278614</c:v>
                </c:pt>
                <c:pt idx="714">
                  <c:v>98.766032963314046</c:v>
                </c:pt>
                <c:pt idx="715">
                  <c:v>83.326078052749963</c:v>
                </c:pt>
                <c:pt idx="716">
                  <c:v>75.252860667679201</c:v>
                </c:pt>
                <c:pt idx="717">
                  <c:v>42.862738864090431</c:v>
                </c:pt>
                <c:pt idx="718">
                  <c:v>22.09241238720497</c:v>
                </c:pt>
                <c:pt idx="719">
                  <c:v>17.867512387033113</c:v>
                </c:pt>
                <c:pt idx="720">
                  <c:v>10.451751422440839</c:v>
                </c:pt>
                <c:pt idx="721">
                  <c:v>7.531008517672241</c:v>
                </c:pt>
                <c:pt idx="722">
                  <c:v>21.194856754685123</c:v>
                </c:pt>
                <c:pt idx="723">
                  <c:v>7.9976326213233246</c:v>
                </c:pt>
                <c:pt idx="724">
                  <c:v>8.1080429451186884</c:v>
                </c:pt>
                <c:pt idx="725">
                  <c:v>10.038291374863245</c:v>
                </c:pt>
                <c:pt idx="726">
                  <c:v>24.733783296172252</c:v>
                </c:pt>
                <c:pt idx="727">
                  <c:v>45.131421059817576</c:v>
                </c:pt>
                <c:pt idx="728">
                  <c:v>70.48766735178873</c:v>
                </c:pt>
                <c:pt idx="729">
                  <c:v>48.329135392124762</c:v>
                </c:pt>
                <c:pt idx="730">
                  <c:v>37.916152373507387</c:v>
                </c:pt>
                <c:pt idx="731">
                  <c:v>37.139360188417228</c:v>
                </c:pt>
                <c:pt idx="732">
                  <c:v>39.154199599081714</c:v>
                </c:pt>
                <c:pt idx="733">
                  <c:v>39.507900988107139</c:v>
                </c:pt>
                <c:pt idx="734">
                  <c:v>43.690822571263361</c:v>
                </c:pt>
                <c:pt idx="735">
                  <c:v>39.345677986632552</c:v>
                </c:pt>
                <c:pt idx="736">
                  <c:v>54.551687429435198</c:v>
                </c:pt>
                <c:pt idx="737">
                  <c:v>62.097099148496291</c:v>
                </c:pt>
                <c:pt idx="738">
                  <c:v>54.093592875970039</c:v>
                </c:pt>
                <c:pt idx="739">
                  <c:v>30.597725152439143</c:v>
                </c:pt>
                <c:pt idx="740">
                  <c:v>21.544400547310197</c:v>
                </c:pt>
                <c:pt idx="741">
                  <c:v>19.719394295358942</c:v>
                </c:pt>
                <c:pt idx="742">
                  <c:v>15.775255819566587</c:v>
                </c:pt>
                <c:pt idx="743">
                  <c:v>13.006659805182382</c:v>
                </c:pt>
                <c:pt idx="744">
                  <c:v>8.9584885556878842</c:v>
                </c:pt>
                <c:pt idx="745">
                  <c:v>5.9404033371647467</c:v>
                </c:pt>
                <c:pt idx="746">
                  <c:v>5.2981469211115071</c:v>
                </c:pt>
                <c:pt idx="747">
                  <c:v>7.8909081277825361</c:v>
                </c:pt>
                <c:pt idx="748">
                  <c:v>9.0009204286646796</c:v>
                </c:pt>
                <c:pt idx="749">
                  <c:v>15.819559068195693</c:v>
                </c:pt>
                <c:pt idx="750">
                  <c:v>28.832886899064789</c:v>
                </c:pt>
                <c:pt idx="751">
                  <c:v>52.128261609588506</c:v>
                </c:pt>
                <c:pt idx="752">
                  <c:v>93.408412167000236</c:v>
                </c:pt>
                <c:pt idx="753">
                  <c:v>42.189694535943971</c:v>
                </c:pt>
                <c:pt idx="754">
                  <c:v>28.94743839958533</c:v>
                </c:pt>
                <c:pt idx="755">
                  <c:v>25.580388696338648</c:v>
                </c:pt>
                <c:pt idx="756">
                  <c:v>23.489928726263674</c:v>
                </c:pt>
                <c:pt idx="757">
                  <c:v>24.856133131024336</c:v>
                </c:pt>
                <c:pt idx="758">
                  <c:v>27.266061254758689</c:v>
                </c:pt>
                <c:pt idx="759">
                  <c:v>31.401024424188758</c:v>
                </c:pt>
                <c:pt idx="760">
                  <c:v>52.346374447427053</c:v>
                </c:pt>
                <c:pt idx="761">
                  <c:v>68.187817170845378</c:v>
                </c:pt>
                <c:pt idx="762">
                  <c:v>50.84688183407679</c:v>
                </c:pt>
                <c:pt idx="763">
                  <c:v>33.739754566481494</c:v>
                </c:pt>
                <c:pt idx="764">
                  <c:v>29.380501392158848</c:v>
                </c:pt>
                <c:pt idx="765">
                  <c:v>21.310690161479481</c:v>
                </c:pt>
                <c:pt idx="766">
                  <c:v>25.241458946377946</c:v>
                </c:pt>
                <c:pt idx="767">
                  <c:v>16.390963195500618</c:v>
                </c:pt>
                <c:pt idx="768">
                  <c:v>10.44037296772812</c:v>
                </c:pt>
                <c:pt idx="769">
                  <c:v>10.912036046460015</c:v>
                </c:pt>
                <c:pt idx="770">
                  <c:v>10.017502827231482</c:v>
                </c:pt>
                <c:pt idx="771">
                  <c:v>7.7670438339505807</c:v>
                </c:pt>
                <c:pt idx="772">
                  <c:v>5.6024416193817173</c:v>
                </c:pt>
                <c:pt idx="773">
                  <c:v>12.186837810925855</c:v>
                </c:pt>
                <c:pt idx="774">
                  <c:v>36.967470507935701</c:v>
                </c:pt>
                <c:pt idx="775">
                  <c:v>70.452670163286854</c:v>
                </c:pt>
                <c:pt idx="776">
                  <c:v>102.28327183105229</c:v>
                </c:pt>
                <c:pt idx="777">
                  <c:v>63.965031689104705</c:v>
                </c:pt>
                <c:pt idx="778">
                  <c:v>34.171668286360052</c:v>
                </c:pt>
                <c:pt idx="779">
                  <c:v>35.962630060338356</c:v>
                </c:pt>
                <c:pt idx="780">
                  <c:v>29.385972316965233</c:v>
                </c:pt>
                <c:pt idx="781">
                  <c:v>36.246503552514682</c:v>
                </c:pt>
                <c:pt idx="782">
                  <c:v>41.812382021252283</c:v>
                </c:pt>
                <c:pt idx="783">
                  <c:v>46.739143136583507</c:v>
                </c:pt>
                <c:pt idx="784">
                  <c:v>65.088665568960181</c:v>
                </c:pt>
                <c:pt idx="785">
                  <c:v>79.796457295547469</c:v>
                </c:pt>
                <c:pt idx="786">
                  <c:v>72.825765012577421</c:v>
                </c:pt>
                <c:pt idx="787">
                  <c:v>58.603143291264097</c:v>
                </c:pt>
                <c:pt idx="788">
                  <c:v>62.684735417109017</c:v>
                </c:pt>
                <c:pt idx="789">
                  <c:v>74.263989236689241</c:v>
                </c:pt>
                <c:pt idx="790">
                  <c:v>68.463357312010373</c:v>
                </c:pt>
                <c:pt idx="791">
                  <c:v>58.644915028587342</c:v>
                </c:pt>
                <c:pt idx="792">
                  <c:v>46.118451074922177</c:v>
                </c:pt>
                <c:pt idx="793">
                  <c:v>53.522514612798815</c:v>
                </c:pt>
                <c:pt idx="794">
                  <c:v>49.916819715770245</c:v>
                </c:pt>
                <c:pt idx="795">
                  <c:v>47.989091266459418</c:v>
                </c:pt>
                <c:pt idx="796">
                  <c:v>45.28678423637075</c:v>
                </c:pt>
                <c:pt idx="797">
                  <c:v>49.315146318413241</c:v>
                </c:pt>
                <c:pt idx="798">
                  <c:v>61.130670563911259</c:v>
                </c:pt>
                <c:pt idx="799">
                  <c:v>76.801355345972098</c:v>
                </c:pt>
                <c:pt idx="800">
                  <c:v>80.143376414735116</c:v>
                </c:pt>
                <c:pt idx="801">
                  <c:v>64.71037304069192</c:v>
                </c:pt>
                <c:pt idx="802">
                  <c:v>60.664401583692467</c:v>
                </c:pt>
                <c:pt idx="803">
                  <c:v>55.578771044235708</c:v>
                </c:pt>
                <c:pt idx="804">
                  <c:v>56.148136472272789</c:v>
                </c:pt>
                <c:pt idx="805">
                  <c:v>57.933965240065575</c:v>
                </c:pt>
                <c:pt idx="806">
                  <c:v>63.897044447604628</c:v>
                </c:pt>
                <c:pt idx="807">
                  <c:v>74.489163679619054</c:v>
                </c:pt>
                <c:pt idx="808">
                  <c:v>96.474186035380399</c:v>
                </c:pt>
                <c:pt idx="809">
                  <c:v>86.42379397323846</c:v>
                </c:pt>
                <c:pt idx="810">
                  <c:v>75.079040586898586</c:v>
                </c:pt>
                <c:pt idx="811">
                  <c:v>86.482142476461249</c:v>
                </c:pt>
                <c:pt idx="812">
                  <c:v>74.712350622354663</c:v>
                </c:pt>
                <c:pt idx="813">
                  <c:v>72.759343522074218</c:v>
                </c:pt>
                <c:pt idx="814">
                  <c:v>65.744234965071271</c:v>
                </c:pt>
                <c:pt idx="815">
                  <c:v>64.76884109826338</c:v>
                </c:pt>
                <c:pt idx="816">
                  <c:v>70.589003857411186</c:v>
                </c:pt>
                <c:pt idx="817">
                  <c:v>66.598798278542887</c:v>
                </c:pt>
                <c:pt idx="818">
                  <c:v>75.026937590771013</c:v>
                </c:pt>
                <c:pt idx="819">
                  <c:v>71.580486558134623</c:v>
                </c:pt>
                <c:pt idx="820">
                  <c:v>50.849914852161639</c:v>
                </c:pt>
                <c:pt idx="821">
                  <c:v>62.302690286488243</c:v>
                </c:pt>
                <c:pt idx="822">
                  <c:v>62.154184917212682</c:v>
                </c:pt>
                <c:pt idx="823">
                  <c:v>56.743831985498808</c:v>
                </c:pt>
                <c:pt idx="824">
                  <c:v>50.043736581005206</c:v>
                </c:pt>
                <c:pt idx="825">
                  <c:v>43.914980772137127</c:v>
                </c:pt>
                <c:pt idx="826">
                  <c:v>31.036934568550546</c:v>
                </c:pt>
                <c:pt idx="827">
                  <c:v>27.293825335550395</c:v>
                </c:pt>
                <c:pt idx="828">
                  <c:v>28.524611544486582</c:v>
                </c:pt>
                <c:pt idx="829">
                  <c:v>31.10090919572394</c:v>
                </c:pt>
                <c:pt idx="830">
                  <c:v>33.389089351348275</c:v>
                </c:pt>
                <c:pt idx="831">
                  <c:v>27.57389297532697</c:v>
                </c:pt>
                <c:pt idx="832">
                  <c:v>24.956551667772082</c:v>
                </c:pt>
                <c:pt idx="833">
                  <c:v>27.272203495002483</c:v>
                </c:pt>
                <c:pt idx="834">
                  <c:v>23.729733663693427</c:v>
                </c:pt>
                <c:pt idx="835">
                  <c:v>25.056542812095614</c:v>
                </c:pt>
                <c:pt idx="836">
                  <c:v>23.613368731502021</c:v>
                </c:pt>
                <c:pt idx="837">
                  <c:v>19.103773692546515</c:v>
                </c:pt>
                <c:pt idx="838">
                  <c:v>16.469801525642723</c:v>
                </c:pt>
                <c:pt idx="839">
                  <c:v>16.495469158832599</c:v>
                </c:pt>
                <c:pt idx="840">
                  <c:v>19.000257250700756</c:v>
                </c:pt>
                <c:pt idx="841">
                  <c:v>17.149669674916016</c:v>
                </c:pt>
                <c:pt idx="842">
                  <c:v>13.198811039902189</c:v>
                </c:pt>
                <c:pt idx="843">
                  <c:v>11.222528967515862</c:v>
                </c:pt>
                <c:pt idx="844">
                  <c:v>10.506471812052609</c:v>
                </c:pt>
                <c:pt idx="845">
                  <c:v>12.574990612811316</c:v>
                </c:pt>
                <c:pt idx="846">
                  <c:v>13.477222567709562</c:v>
                </c:pt>
                <c:pt idx="847">
                  <c:v>16.02702015481011</c:v>
                </c:pt>
                <c:pt idx="848">
                  <c:v>38.029753770132182</c:v>
                </c:pt>
                <c:pt idx="849">
                  <c:v>26.27741481390542</c:v>
                </c:pt>
                <c:pt idx="850">
                  <c:v>25.929605774994211</c:v>
                </c:pt>
                <c:pt idx="851">
                  <c:v>29.039639743317284</c:v>
                </c:pt>
                <c:pt idx="852">
                  <c:v>51.703175676298869</c:v>
                </c:pt>
                <c:pt idx="853">
                  <c:v>52.366327545633879</c:v>
                </c:pt>
                <c:pt idx="854">
                  <c:v>37.952840391242766</c:v>
                </c:pt>
                <c:pt idx="855">
                  <c:v>48.115865682638514</c:v>
                </c:pt>
                <c:pt idx="856">
                  <c:v>70.620485398592365</c:v>
                </c:pt>
                <c:pt idx="857">
                  <c:v>68.454718783001411</c:v>
                </c:pt>
                <c:pt idx="858">
                  <c:v>45.440733451499433</c:v>
                </c:pt>
                <c:pt idx="859">
                  <c:v>51.856299428549249</c:v>
                </c:pt>
                <c:pt idx="860">
                  <c:v>42.78273694974434</c:v>
                </c:pt>
                <c:pt idx="861">
                  <c:v>40.924439415940668</c:v>
                </c:pt>
                <c:pt idx="862">
                  <c:v>31.596090054226465</c:v>
                </c:pt>
                <c:pt idx="863">
                  <c:v>31.948598933352695</c:v>
                </c:pt>
                <c:pt idx="864">
                  <c:v>37.803282357721109</c:v>
                </c:pt>
                <c:pt idx="865">
                  <c:v>40.240463173021162</c:v>
                </c:pt>
                <c:pt idx="866">
                  <c:v>40.344250968222525</c:v>
                </c:pt>
                <c:pt idx="867">
                  <c:v>45.287198985221735</c:v>
                </c:pt>
                <c:pt idx="868">
                  <c:v>46.317238467715946</c:v>
                </c:pt>
                <c:pt idx="869">
                  <c:v>53.855182186760196</c:v>
                </c:pt>
                <c:pt idx="870">
                  <c:v>64.19437487071761</c:v>
                </c:pt>
                <c:pt idx="871">
                  <c:v>79.75946154082942</c:v>
                </c:pt>
                <c:pt idx="872">
                  <c:v>81.45487234003734</c:v>
                </c:pt>
                <c:pt idx="873">
                  <c:v>98.858262986602966</c:v>
                </c:pt>
                <c:pt idx="874">
                  <c:v>158.14358197201182</c:v>
                </c:pt>
                <c:pt idx="875">
                  <c:v>66.382277470781744</c:v>
                </c:pt>
                <c:pt idx="876">
                  <c:v>68.432400312462406</c:v>
                </c:pt>
                <c:pt idx="877">
                  <c:v>81.513357287410074</c:v>
                </c:pt>
                <c:pt idx="878">
                  <c:v>75.923663495406899</c:v>
                </c:pt>
                <c:pt idx="879">
                  <c:v>75.191055761443081</c:v>
                </c:pt>
                <c:pt idx="880">
                  <c:v>83.295425917132974</c:v>
                </c:pt>
                <c:pt idx="881">
                  <c:v>92.76267543373973</c:v>
                </c:pt>
                <c:pt idx="882">
                  <c:v>75.753274437373534</c:v>
                </c:pt>
                <c:pt idx="883">
                  <c:v>75.00614651690924</c:v>
                </c:pt>
                <c:pt idx="884">
                  <c:v>71.452749581369503</c:v>
                </c:pt>
                <c:pt idx="885">
                  <c:v>78.825992380711313</c:v>
                </c:pt>
                <c:pt idx="886">
                  <c:v>72.958988278364302</c:v>
                </c:pt>
                <c:pt idx="887">
                  <c:v>75.713387743259716</c:v>
                </c:pt>
                <c:pt idx="888">
                  <c:v>71.254211396708598</c:v>
                </c:pt>
                <c:pt idx="889">
                  <c:v>65.965780803154331</c:v>
                </c:pt>
                <c:pt idx="890">
                  <c:v>66.510151650473617</c:v>
                </c:pt>
                <c:pt idx="891">
                  <c:v>62.867259849127088</c:v>
                </c:pt>
                <c:pt idx="892">
                  <c:v>61.811038708649058</c:v>
                </c:pt>
                <c:pt idx="893">
                  <c:v>59.687818180888812</c:v>
                </c:pt>
                <c:pt idx="894">
                  <c:v>76.390173408359871</c:v>
                </c:pt>
                <c:pt idx="895">
                  <c:v>76.677244281916501</c:v>
                </c:pt>
                <c:pt idx="896">
                  <c:v>77.288917345528446</c:v>
                </c:pt>
                <c:pt idx="897">
                  <c:v>59.066196678573093</c:v>
                </c:pt>
                <c:pt idx="898">
                  <c:v>43.746575000871914</c:v>
                </c:pt>
                <c:pt idx="899">
                  <c:v>49.284996891215592</c:v>
                </c:pt>
                <c:pt idx="900">
                  <c:v>46.042273479922244</c:v>
                </c:pt>
                <c:pt idx="901">
                  <c:v>51.305996747283835</c:v>
                </c:pt>
              </c:numCache>
            </c:numRef>
          </c:val>
        </c:ser>
        <c:marker val="1"/>
        <c:axId val="137706496"/>
        <c:axId val="137720576"/>
      </c:lineChart>
      <c:catAx>
        <c:axId val="137706496"/>
        <c:scaling>
          <c:orientation val="minMax"/>
        </c:scaling>
        <c:axPos val="b"/>
        <c:numFmt formatCode="dd/mm/yy;@" sourceLinked="0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7720576"/>
        <c:crosses val="autoZero"/>
        <c:lblAlgn val="ctr"/>
        <c:lblOffset val="100"/>
        <c:tickLblSkip val="40"/>
        <c:tickMarkSkip val="78"/>
      </c:catAx>
      <c:valAx>
        <c:axId val="137720576"/>
        <c:scaling>
          <c:orientation val="minMax"/>
        </c:scaling>
        <c:axPos val="l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Verdana"/>
                    <a:ea typeface="Verdana"/>
                    <a:cs typeface="Verdana"/>
                  </a:defRPr>
                </a:pPr>
                <a:r>
                  <a:rPr lang="en-GB" sz="8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Concentration (</a:t>
                </a:r>
                <a:r>
                  <a:rPr lang="el-GR" sz="8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μ</a:t>
                </a:r>
                <a:r>
                  <a:rPr lang="en-GB" sz="8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g/m</a:t>
                </a:r>
                <a:r>
                  <a:rPr lang="en-GB" sz="800" b="1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3</a:t>
                </a:r>
                <a:r>
                  <a:rPr lang="en-GB" sz="8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)</a:t>
                </a:r>
              </a:p>
            </c:rich>
          </c:tx>
          <c:layout>
            <c:manualLayout>
              <c:xMode val="edge"/>
              <c:yMode val="edge"/>
              <c:x val="1.1447811447811486E-2"/>
              <c:y val="0.23021582733812951"/>
            </c:manualLayout>
          </c:layout>
          <c:spPr>
            <a:noFill/>
            <a:ln w="25400">
              <a:noFill/>
            </a:ln>
          </c:spPr>
        </c:title>
        <c:numFmt formatCode="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770649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31043834672181131"/>
          <c:y val="2.2781774580335798E-2"/>
          <c:w val="0.37777862615657892"/>
          <c:h val="7.913669064748223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122" r="0.75000000000000122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plotArea>
      <c:layout/>
      <c:barChart>
        <c:barDir val="col"/>
        <c:grouping val="clustered"/>
        <c:ser>
          <c:idx val="1"/>
          <c:order val="0"/>
          <c:tx>
            <c:strRef>
              <c:f>'Hourly data'!$P$23</c:f>
              <c:strCache>
                <c:ptCount val="1"/>
                <c:pt idx="0">
                  <c:v>weekday</c:v>
                </c:pt>
              </c:strCache>
            </c:strRef>
          </c:tx>
          <c:spPr>
            <a:solidFill>
              <a:schemeClr val="accent1"/>
            </a:solidFill>
          </c:spPr>
          <c:cat>
            <c:numRef>
              <c:f>'[1]Hourly data'!$N$24:$N$47</c:f>
              <c:numCache>
                <c:formatCode>General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'Hourly data'!$P$24:$P$47</c:f>
              <c:numCache>
                <c:formatCode>0.00</c:formatCode>
                <c:ptCount val="24"/>
                <c:pt idx="0">
                  <c:v>27.709240874777887</c:v>
                </c:pt>
                <c:pt idx="1">
                  <c:v>24.305686230010242</c:v>
                </c:pt>
                <c:pt idx="2">
                  <c:v>21.812590598796593</c:v>
                </c:pt>
                <c:pt idx="3">
                  <c:v>22.313282440434541</c:v>
                </c:pt>
                <c:pt idx="4">
                  <c:v>26.251509662592092</c:v>
                </c:pt>
                <c:pt idx="5">
                  <c:v>38.845449597722357</c:v>
                </c:pt>
                <c:pt idx="6">
                  <c:v>47.303684009355585</c:v>
                </c:pt>
                <c:pt idx="7">
                  <c:v>49.558408542431401</c:v>
                </c:pt>
                <c:pt idx="8">
                  <c:v>51.079592610063123</c:v>
                </c:pt>
                <c:pt idx="9">
                  <c:v>47.070003501693122</c:v>
                </c:pt>
                <c:pt idx="10">
                  <c:v>43.694742007330383</c:v>
                </c:pt>
                <c:pt idx="11">
                  <c:v>41.63806525014914</c:v>
                </c:pt>
                <c:pt idx="12">
                  <c:v>39.508548737927001</c:v>
                </c:pt>
                <c:pt idx="13">
                  <c:v>39.49625614515957</c:v>
                </c:pt>
                <c:pt idx="14">
                  <c:v>41.625215530053396</c:v>
                </c:pt>
                <c:pt idx="15">
                  <c:v>44.459604081426839</c:v>
                </c:pt>
                <c:pt idx="16">
                  <c:v>49.265537300106324</c:v>
                </c:pt>
                <c:pt idx="17">
                  <c:v>52.419891512593146</c:v>
                </c:pt>
                <c:pt idx="18">
                  <c:v>53.31857767174349</c:v>
                </c:pt>
                <c:pt idx="19">
                  <c:v>47.439095476493847</c:v>
                </c:pt>
                <c:pt idx="20">
                  <c:v>43.011090832964065</c:v>
                </c:pt>
                <c:pt idx="21">
                  <c:v>39.83141833952795</c:v>
                </c:pt>
                <c:pt idx="22">
                  <c:v>33.555519425363968</c:v>
                </c:pt>
                <c:pt idx="23">
                  <c:v>29.584461390972418</c:v>
                </c:pt>
              </c:numCache>
            </c:numRef>
          </c:val>
        </c:ser>
        <c:ser>
          <c:idx val="2"/>
          <c:order val="1"/>
          <c:tx>
            <c:strRef>
              <c:f>'Hourly data'!$Q$23</c:f>
              <c:strCache>
                <c:ptCount val="1"/>
                <c:pt idx="0">
                  <c:v>weekend</c:v>
                </c:pt>
              </c:strCache>
            </c:strRef>
          </c:tx>
          <c:spPr>
            <a:solidFill>
              <a:schemeClr val="accent2"/>
            </a:solidFill>
          </c:spPr>
          <c:cat>
            <c:numRef>
              <c:f>'[1]Hourly data'!$N$24:$N$47</c:f>
              <c:numCache>
                <c:formatCode>General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'Hourly data'!$Q$24:$Q$47</c:f>
              <c:numCache>
                <c:formatCode>0.00</c:formatCode>
                <c:ptCount val="24"/>
                <c:pt idx="0">
                  <c:v>16.795790185750619</c:v>
                </c:pt>
                <c:pt idx="1">
                  <c:v>26.418226620730636</c:v>
                </c:pt>
                <c:pt idx="2">
                  <c:v>22.368221858898313</c:v>
                </c:pt>
                <c:pt idx="3">
                  <c:v>20.117086445961039</c:v>
                </c:pt>
                <c:pt idx="4">
                  <c:v>19.6481110842332</c:v>
                </c:pt>
                <c:pt idx="5">
                  <c:v>22.375029714795669</c:v>
                </c:pt>
                <c:pt idx="6">
                  <c:v>25.915430143614667</c:v>
                </c:pt>
                <c:pt idx="7">
                  <c:v>28.209986318161597</c:v>
                </c:pt>
                <c:pt idx="8">
                  <c:v>28.938881576189452</c:v>
                </c:pt>
                <c:pt idx="9">
                  <c:v>30.070055200114133</c:v>
                </c:pt>
                <c:pt idx="10">
                  <c:v>29.235870594108896</c:v>
                </c:pt>
                <c:pt idx="11">
                  <c:v>28.311095109863505</c:v>
                </c:pt>
                <c:pt idx="12">
                  <c:v>28.645312638765759</c:v>
                </c:pt>
                <c:pt idx="13">
                  <c:v>28.685979118052657</c:v>
                </c:pt>
                <c:pt idx="14">
                  <c:v>26.785371051767125</c:v>
                </c:pt>
                <c:pt idx="15">
                  <c:v>29.424098766263786</c:v>
                </c:pt>
                <c:pt idx="16">
                  <c:v>33.789271558679161</c:v>
                </c:pt>
                <c:pt idx="17">
                  <c:v>36.66764412695013</c:v>
                </c:pt>
                <c:pt idx="18">
                  <c:v>37.870303004356586</c:v>
                </c:pt>
                <c:pt idx="19">
                  <c:v>37.612903280500035</c:v>
                </c:pt>
                <c:pt idx="20">
                  <c:v>33.901505347715123</c:v>
                </c:pt>
                <c:pt idx="21">
                  <c:v>30.125949536453909</c:v>
                </c:pt>
                <c:pt idx="22">
                  <c:v>27.567774007242463</c:v>
                </c:pt>
                <c:pt idx="23">
                  <c:v>24.622937291840906</c:v>
                </c:pt>
              </c:numCache>
            </c:numRef>
          </c:val>
        </c:ser>
        <c:axId val="138254208"/>
        <c:axId val="138255744"/>
      </c:barChart>
      <c:lineChart>
        <c:grouping val="standard"/>
        <c:ser>
          <c:idx val="3"/>
          <c:order val="2"/>
          <c:tx>
            <c:strRef>
              <c:f>'Hourly data'!$R$22</c:f>
              <c:strCache>
                <c:ptCount val="1"/>
                <c:pt idx="0">
                  <c:v>year average</c:v>
                </c:pt>
              </c:strCache>
            </c:strRef>
          </c:tx>
          <c:spPr>
            <a:ln>
              <a:solidFill>
                <a:schemeClr val="accent3"/>
              </a:solidFill>
            </a:ln>
          </c:spPr>
          <c:marker>
            <c:symbol val="none"/>
          </c:marker>
          <c:cat>
            <c:numRef>
              <c:f>'[1]Hourly data'!$N$24:$N$47</c:f>
              <c:numCache>
                <c:formatCode>General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'Hourly data'!$R$24:$R$47</c:f>
              <c:numCache>
                <c:formatCode>0.00</c:formatCode>
                <c:ptCount val="24"/>
                <c:pt idx="0">
                  <c:v>36.453322497577652</c:v>
                </c:pt>
                <c:pt idx="1">
                  <c:v>36.453322497577652</c:v>
                </c:pt>
                <c:pt idx="2">
                  <c:v>36.453322497577652</c:v>
                </c:pt>
                <c:pt idx="3">
                  <c:v>36.453322497577652</c:v>
                </c:pt>
                <c:pt idx="4">
                  <c:v>36.453322497577652</c:v>
                </c:pt>
                <c:pt idx="5">
                  <c:v>36.453322497577652</c:v>
                </c:pt>
                <c:pt idx="6">
                  <c:v>36.453322497577652</c:v>
                </c:pt>
                <c:pt idx="7">
                  <c:v>36.453322497577652</c:v>
                </c:pt>
                <c:pt idx="8">
                  <c:v>36.453322497577652</c:v>
                </c:pt>
                <c:pt idx="9">
                  <c:v>36.453322497577652</c:v>
                </c:pt>
                <c:pt idx="10">
                  <c:v>36.453322497577652</c:v>
                </c:pt>
                <c:pt idx="11">
                  <c:v>36.453322497577652</c:v>
                </c:pt>
                <c:pt idx="12">
                  <c:v>36.453322497577652</c:v>
                </c:pt>
                <c:pt idx="13">
                  <c:v>36.453322497577652</c:v>
                </c:pt>
                <c:pt idx="14">
                  <c:v>36.453322497577652</c:v>
                </c:pt>
                <c:pt idx="15">
                  <c:v>36.453322497577652</c:v>
                </c:pt>
                <c:pt idx="16">
                  <c:v>36.453322497577652</c:v>
                </c:pt>
                <c:pt idx="17">
                  <c:v>36.453322497577652</c:v>
                </c:pt>
                <c:pt idx="18">
                  <c:v>36.453322497577652</c:v>
                </c:pt>
                <c:pt idx="19">
                  <c:v>36.453322497577652</c:v>
                </c:pt>
                <c:pt idx="20">
                  <c:v>36.453322497577652</c:v>
                </c:pt>
                <c:pt idx="21">
                  <c:v>36.453322497577652</c:v>
                </c:pt>
                <c:pt idx="22">
                  <c:v>36.453322497577652</c:v>
                </c:pt>
                <c:pt idx="23">
                  <c:v>36.453322497577652</c:v>
                </c:pt>
              </c:numCache>
            </c:numRef>
          </c:val>
        </c:ser>
        <c:ser>
          <c:idx val="4"/>
          <c:order val="3"/>
          <c:tx>
            <c:strRef>
              <c:f>'Hourly data'!$S$22</c:f>
              <c:strCache>
                <c:ptCount val="1"/>
                <c:pt idx="0">
                  <c:v>yearly weekday average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'[1]Hourly data'!$N$24:$N$47</c:f>
              <c:numCache>
                <c:formatCode>General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'Hourly data'!$S$24:$S$47</c:f>
              <c:numCache>
                <c:formatCode>0.00</c:formatCode>
                <c:ptCount val="24"/>
                <c:pt idx="0">
                  <c:v>39.795727990403684</c:v>
                </c:pt>
                <c:pt idx="1">
                  <c:v>39.795727990403684</c:v>
                </c:pt>
                <c:pt idx="2">
                  <c:v>39.795727990403684</c:v>
                </c:pt>
                <c:pt idx="3">
                  <c:v>39.795727990403684</c:v>
                </c:pt>
                <c:pt idx="4">
                  <c:v>39.795727990403684</c:v>
                </c:pt>
                <c:pt idx="5">
                  <c:v>39.795727990403684</c:v>
                </c:pt>
                <c:pt idx="6">
                  <c:v>39.795727990403684</c:v>
                </c:pt>
                <c:pt idx="7">
                  <c:v>39.795727990403684</c:v>
                </c:pt>
                <c:pt idx="8">
                  <c:v>39.795727990403684</c:v>
                </c:pt>
                <c:pt idx="9">
                  <c:v>39.795727990403684</c:v>
                </c:pt>
                <c:pt idx="10">
                  <c:v>39.795727990403684</c:v>
                </c:pt>
                <c:pt idx="11">
                  <c:v>39.795727990403684</c:v>
                </c:pt>
                <c:pt idx="12">
                  <c:v>39.795727990403684</c:v>
                </c:pt>
                <c:pt idx="13">
                  <c:v>39.795727990403684</c:v>
                </c:pt>
                <c:pt idx="14">
                  <c:v>39.795727990403684</c:v>
                </c:pt>
                <c:pt idx="15">
                  <c:v>39.795727990403684</c:v>
                </c:pt>
                <c:pt idx="16">
                  <c:v>39.795727990403684</c:v>
                </c:pt>
                <c:pt idx="17">
                  <c:v>39.795727990403684</c:v>
                </c:pt>
                <c:pt idx="18">
                  <c:v>39.795727990403684</c:v>
                </c:pt>
                <c:pt idx="19">
                  <c:v>39.795727990403684</c:v>
                </c:pt>
                <c:pt idx="20">
                  <c:v>39.795727990403684</c:v>
                </c:pt>
                <c:pt idx="21">
                  <c:v>39.795727990403684</c:v>
                </c:pt>
                <c:pt idx="22">
                  <c:v>39.795727990403684</c:v>
                </c:pt>
                <c:pt idx="23">
                  <c:v>39.795727990403684</c:v>
                </c:pt>
              </c:numCache>
            </c:numRef>
          </c:val>
        </c:ser>
        <c:ser>
          <c:idx val="5"/>
          <c:order val="4"/>
          <c:tx>
            <c:strRef>
              <c:f>'Hourly data'!$T$22</c:f>
              <c:strCache>
                <c:ptCount val="1"/>
                <c:pt idx="0">
                  <c:v>yearly weekend average</c:v>
                </c:pt>
              </c:strCache>
            </c:strRef>
          </c:tx>
          <c:spPr>
            <a:ln>
              <a:solidFill>
                <a:schemeClr val="accent2"/>
              </a:solidFill>
            </a:ln>
          </c:spPr>
          <c:marker>
            <c:symbol val="none"/>
          </c:marker>
          <c:cat>
            <c:numRef>
              <c:f>'[1]Hourly data'!$N$24:$N$47</c:f>
              <c:numCache>
                <c:formatCode>General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'Hourly data'!$T$24:$T$47</c:f>
              <c:numCache>
                <c:formatCode>0.00</c:formatCode>
                <c:ptCount val="24"/>
                <c:pt idx="0">
                  <c:v>28.08761810754206</c:v>
                </c:pt>
                <c:pt idx="1">
                  <c:v>28.08761810754206</c:v>
                </c:pt>
                <c:pt idx="2">
                  <c:v>28.08761810754206</c:v>
                </c:pt>
                <c:pt idx="3">
                  <c:v>28.08761810754206</c:v>
                </c:pt>
                <c:pt idx="4">
                  <c:v>28.08761810754206</c:v>
                </c:pt>
                <c:pt idx="5">
                  <c:v>28.08761810754206</c:v>
                </c:pt>
                <c:pt idx="6">
                  <c:v>28.08761810754206</c:v>
                </c:pt>
                <c:pt idx="7">
                  <c:v>28.08761810754206</c:v>
                </c:pt>
                <c:pt idx="8">
                  <c:v>28.08761810754206</c:v>
                </c:pt>
                <c:pt idx="9">
                  <c:v>28.08761810754206</c:v>
                </c:pt>
                <c:pt idx="10">
                  <c:v>28.08761810754206</c:v>
                </c:pt>
                <c:pt idx="11">
                  <c:v>28.08761810754206</c:v>
                </c:pt>
                <c:pt idx="12">
                  <c:v>28.08761810754206</c:v>
                </c:pt>
                <c:pt idx="13">
                  <c:v>28.08761810754206</c:v>
                </c:pt>
                <c:pt idx="14">
                  <c:v>28.08761810754206</c:v>
                </c:pt>
                <c:pt idx="15">
                  <c:v>28.08761810754206</c:v>
                </c:pt>
                <c:pt idx="16">
                  <c:v>28.08761810754206</c:v>
                </c:pt>
                <c:pt idx="17">
                  <c:v>28.08761810754206</c:v>
                </c:pt>
                <c:pt idx="18">
                  <c:v>28.08761810754206</c:v>
                </c:pt>
                <c:pt idx="19">
                  <c:v>28.08761810754206</c:v>
                </c:pt>
                <c:pt idx="20">
                  <c:v>28.08761810754206</c:v>
                </c:pt>
                <c:pt idx="21">
                  <c:v>28.08761810754206</c:v>
                </c:pt>
                <c:pt idx="22">
                  <c:v>28.08761810754206</c:v>
                </c:pt>
                <c:pt idx="23">
                  <c:v>28.08761810754206</c:v>
                </c:pt>
              </c:numCache>
            </c:numRef>
          </c:val>
        </c:ser>
        <c:marker val="1"/>
        <c:axId val="138275456"/>
        <c:axId val="138273920"/>
      </c:lineChart>
      <c:catAx>
        <c:axId val="138254208"/>
        <c:scaling>
          <c:orientation val="minMax"/>
        </c:scaling>
        <c:axPos val="b"/>
        <c:numFmt formatCode="General" sourceLinked="1"/>
        <c:tickLblPos val="nextTo"/>
        <c:crossAx val="138255744"/>
        <c:crosses val="autoZero"/>
        <c:auto val="1"/>
        <c:lblAlgn val="ctr"/>
        <c:lblOffset val="100"/>
      </c:catAx>
      <c:valAx>
        <c:axId val="138255744"/>
        <c:scaling>
          <c:orientation val="minMax"/>
          <c:max val="80"/>
          <c:min val="0"/>
        </c:scaling>
        <c:axPos val="l"/>
        <c:majorGridlines/>
        <c:numFmt formatCode="0.00" sourceLinked="1"/>
        <c:tickLblPos val="nextTo"/>
        <c:crossAx val="138254208"/>
        <c:crosses val="autoZero"/>
        <c:crossBetween val="between"/>
      </c:valAx>
      <c:valAx>
        <c:axId val="138273920"/>
        <c:scaling>
          <c:orientation val="minMax"/>
          <c:max val="80"/>
          <c:min val="0"/>
        </c:scaling>
        <c:axPos val="r"/>
        <c:numFmt formatCode="0.00" sourceLinked="1"/>
        <c:tickLblPos val="none"/>
        <c:crossAx val="138275456"/>
        <c:crosses val="max"/>
        <c:crossBetween val="between"/>
      </c:valAx>
      <c:catAx>
        <c:axId val="138275456"/>
        <c:scaling>
          <c:orientation val="minMax"/>
        </c:scaling>
        <c:delete val="1"/>
        <c:axPos val="b"/>
        <c:numFmt formatCode="General" sourceLinked="1"/>
        <c:tickLblPos val="none"/>
        <c:crossAx val="138273920"/>
        <c:crosses val="autoZero"/>
        <c:auto val="1"/>
        <c:lblAlgn val="ctr"/>
        <c:lblOffset val="100"/>
      </c:catAx>
    </c:plotArea>
    <c:legend>
      <c:legendPos val="b"/>
      <c:layout/>
    </c:legend>
    <c:plotVisOnly val="1"/>
    <c:dispBlanksAs val="gap"/>
  </c:chart>
</c:chartSpac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zoomScale="126" workbookViewId="0" zoomToFit="1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1.jpeg"/><Relationship Id="rId4" Type="http://schemas.openxmlformats.org/officeDocument/2006/relationships/chart" Target="../charts/chart4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7</xdr:row>
      <xdr:rowOff>0</xdr:rowOff>
    </xdr:from>
    <xdr:to>
      <xdr:col>8</xdr:col>
      <xdr:colOff>428625</xdr:colOff>
      <xdr:row>23</xdr:row>
      <xdr:rowOff>28575</xdr:rowOff>
    </xdr:to>
    <xdr:graphicFrame macro="">
      <xdr:nvGraphicFramePr>
        <xdr:cNvPr id="3470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0</xdr:colOff>
      <xdr:row>7</xdr:row>
      <xdr:rowOff>0</xdr:rowOff>
    </xdr:from>
    <xdr:to>
      <xdr:col>16</xdr:col>
      <xdr:colOff>428625</xdr:colOff>
      <xdr:row>23</xdr:row>
      <xdr:rowOff>38100</xdr:rowOff>
    </xdr:to>
    <xdr:graphicFrame macro="">
      <xdr:nvGraphicFramePr>
        <xdr:cNvPr id="3471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8</xdr:col>
      <xdr:colOff>438150</xdr:colOff>
      <xdr:row>40</xdr:row>
      <xdr:rowOff>47625</xdr:rowOff>
    </xdr:to>
    <xdr:graphicFrame macro="">
      <xdr:nvGraphicFramePr>
        <xdr:cNvPr id="347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0</xdr:colOff>
      <xdr:row>24</xdr:row>
      <xdr:rowOff>0</xdr:rowOff>
    </xdr:from>
    <xdr:to>
      <xdr:col>16</xdr:col>
      <xdr:colOff>447675</xdr:colOff>
      <xdr:row>40</xdr:row>
      <xdr:rowOff>57150</xdr:rowOff>
    </xdr:to>
    <xdr:graphicFrame macro="">
      <xdr:nvGraphicFramePr>
        <xdr:cNvPr id="3473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0</xdr:colOff>
      <xdr:row>0</xdr:row>
      <xdr:rowOff>57150</xdr:rowOff>
    </xdr:from>
    <xdr:to>
      <xdr:col>0</xdr:col>
      <xdr:colOff>838200</xdr:colOff>
      <xdr:row>2</xdr:row>
      <xdr:rowOff>152400</xdr:rowOff>
    </xdr:to>
    <xdr:pic>
      <xdr:nvPicPr>
        <xdr:cNvPr id="3474" name="Picture 6" descr="Colour_Logo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0" y="57150"/>
          <a:ext cx="83820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838200</xdr:colOff>
      <xdr:row>2</xdr:row>
      <xdr:rowOff>95250</xdr:rowOff>
    </xdr:to>
    <xdr:pic>
      <xdr:nvPicPr>
        <xdr:cNvPr id="66631" name="Picture 1" descr="Colour_Log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83820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9525</xdr:rowOff>
    </xdr:from>
    <xdr:to>
      <xdr:col>1</xdr:col>
      <xdr:colOff>762000</xdr:colOff>
      <xdr:row>3</xdr:row>
      <xdr:rowOff>38100</xdr:rowOff>
    </xdr:to>
    <xdr:pic>
      <xdr:nvPicPr>
        <xdr:cNvPr id="5200" name="Picture 6" descr="Colour_Log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9525"/>
          <a:ext cx="923925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9299149" cy="6068505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Copt%20Oak%20Hourly%20Data%202011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NO2-hourly"/>
      <sheetName val="Charts"/>
      <sheetName val="15 Min Data"/>
      <sheetName val="Hourly data"/>
      <sheetName val="Chart1"/>
      <sheetName val="Chart2"/>
    </sheetNames>
    <sheetDataSet>
      <sheetData sheetId="0" refreshError="1"/>
      <sheetData sheetId="1"/>
      <sheetData sheetId="2"/>
      <sheetData sheetId="3">
        <row r="24">
          <cell r="N24">
            <v>0</v>
          </cell>
        </row>
        <row r="25">
          <cell r="N25">
            <v>4.1666666666666699E-2</v>
          </cell>
        </row>
        <row r="26">
          <cell r="N26">
            <v>8.3333333333333301E-2</v>
          </cell>
        </row>
        <row r="27">
          <cell r="N27">
            <v>0.125</v>
          </cell>
        </row>
        <row r="28">
          <cell r="N28">
            <v>0.16666666666666699</v>
          </cell>
        </row>
        <row r="29">
          <cell r="N29">
            <v>0.20833333333333301</v>
          </cell>
        </row>
        <row r="30">
          <cell r="N30">
            <v>0.25</v>
          </cell>
        </row>
        <row r="31">
          <cell r="N31">
            <v>0.29166666666666702</v>
          </cell>
        </row>
        <row r="32">
          <cell r="N32">
            <v>0.33333333333333298</v>
          </cell>
        </row>
        <row r="33">
          <cell r="N33">
            <v>0.375</v>
          </cell>
        </row>
        <row r="34">
          <cell r="N34">
            <v>0.41666666666666702</v>
          </cell>
        </row>
        <row r="35">
          <cell r="N35">
            <v>0.45833333333333298</v>
          </cell>
        </row>
        <row r="36">
          <cell r="N36">
            <v>0.5</v>
          </cell>
        </row>
        <row r="37">
          <cell r="N37">
            <v>0.54166666666666696</v>
          </cell>
        </row>
        <row r="38">
          <cell r="N38">
            <v>0.58333333333333304</v>
          </cell>
        </row>
        <row r="39">
          <cell r="N39">
            <v>0.625</v>
          </cell>
        </row>
        <row r="40">
          <cell r="N40">
            <v>0.66666666666666696</v>
          </cell>
        </row>
        <row r="41">
          <cell r="N41">
            <v>0.70833333333333304</v>
          </cell>
        </row>
        <row r="42">
          <cell r="N42">
            <v>0.75</v>
          </cell>
        </row>
        <row r="43">
          <cell r="N43">
            <v>0.79166666666666696</v>
          </cell>
        </row>
        <row r="44">
          <cell r="N44">
            <v>0.83333333333333304</v>
          </cell>
        </row>
        <row r="45">
          <cell r="N45">
            <v>0.875</v>
          </cell>
        </row>
        <row r="46">
          <cell r="N46">
            <v>0.91666666666666696</v>
          </cell>
        </row>
        <row r="47">
          <cell r="N47">
            <v>0.95833333333333304</v>
          </cell>
        </row>
      </sheetData>
      <sheetData sheetId="4" refreshError="1"/>
      <sheetData sheetId="5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1"/>
  <dimension ref="B1:G7"/>
  <sheetViews>
    <sheetView workbookViewId="0">
      <selection activeCell="S30" sqref="S30"/>
    </sheetView>
  </sheetViews>
  <sheetFormatPr defaultRowHeight="12.75"/>
  <cols>
    <col min="1" max="1" width="12.7109375" customWidth="1"/>
    <col min="3" max="3" width="9.85546875" customWidth="1"/>
  </cols>
  <sheetData>
    <row r="1" spans="2:7" ht="15.75">
      <c r="B1" s="40" t="s">
        <v>39</v>
      </c>
      <c r="C1" s="29"/>
    </row>
    <row r="2" spans="2:7" ht="15">
      <c r="B2" s="69" t="s">
        <v>42</v>
      </c>
      <c r="C2" s="29"/>
      <c r="G2" s="39"/>
    </row>
    <row r="3" spans="2:7">
      <c r="B3" s="28" t="s">
        <v>130</v>
      </c>
      <c r="C3" s="29"/>
    </row>
    <row r="4" spans="2:7">
      <c r="B4" s="30" t="s">
        <v>9</v>
      </c>
      <c r="C4" s="29"/>
    </row>
    <row r="5" spans="2:7">
      <c r="B5" s="28" t="s">
        <v>10</v>
      </c>
      <c r="C5" s="33">
        <v>40884</v>
      </c>
    </row>
    <row r="6" spans="2:7">
      <c r="B6" s="28" t="s">
        <v>11</v>
      </c>
      <c r="C6" s="33">
        <v>40946</v>
      </c>
    </row>
    <row r="7" spans="2:7">
      <c r="B7" s="1"/>
    </row>
  </sheetData>
  <phoneticPr fontId="3" type="noConversion"/>
  <conditionalFormatting sqref="C5:C6 G2">
    <cfRule type="cellIs" dxfId="10" priority="10" stopIfTrue="1" operator="lessThan">
      <formula>0</formula>
    </cfRule>
  </conditionalFormatting>
  <conditionalFormatting sqref="C5:C6">
    <cfRule type="cellIs" dxfId="9" priority="2" stopIfTrue="1" operator="lessThan">
      <formula>0</formula>
    </cfRule>
  </conditionalFormatting>
  <conditionalFormatting sqref="C5:C6">
    <cfRule type="cellIs" dxfId="8" priority="1" stopIfTrue="1" operator="lessThan">
      <formula>0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F10857"/>
  <sheetViews>
    <sheetView zoomScaleNormal="100" workbookViewId="0">
      <selection activeCell="F12" sqref="F12"/>
    </sheetView>
  </sheetViews>
  <sheetFormatPr defaultRowHeight="12.75"/>
  <cols>
    <col min="1" max="1" width="13.140625" style="23" customWidth="1"/>
    <col min="2" max="2" width="13.42578125" style="23" customWidth="1"/>
    <col min="3" max="5" width="10.7109375" style="83" customWidth="1"/>
    <col min="6" max="6" width="18.5703125" style="81" bestFit="1" customWidth="1"/>
    <col min="7" max="16384" width="9.140625" style="20"/>
  </cols>
  <sheetData>
    <row r="1" spans="1:6" ht="15.75">
      <c r="B1" s="40" t="s">
        <v>39</v>
      </c>
      <c r="C1" s="20"/>
      <c r="D1" s="20"/>
      <c r="E1" s="20"/>
      <c r="F1" s="56"/>
    </row>
    <row r="2" spans="1:6" ht="15">
      <c r="A2" s="24"/>
      <c r="B2" s="70" t="s">
        <v>41</v>
      </c>
      <c r="C2" s="20"/>
      <c r="D2" s="20"/>
      <c r="E2" s="20"/>
      <c r="F2" s="56"/>
    </row>
    <row r="3" spans="1:6">
      <c r="A3" s="24"/>
      <c r="B3" s="28" t="s">
        <v>130</v>
      </c>
      <c r="C3" s="20"/>
      <c r="D3" s="20"/>
      <c r="E3" s="20"/>
      <c r="F3" s="56"/>
    </row>
    <row r="4" spans="1:6">
      <c r="B4" s="30" t="s">
        <v>9</v>
      </c>
      <c r="C4" s="20"/>
      <c r="D4" s="20"/>
      <c r="E4" s="20"/>
      <c r="F4" s="56"/>
    </row>
    <row r="5" spans="1:6">
      <c r="B5" s="28" t="s">
        <v>10</v>
      </c>
      <c r="C5" s="33">
        <v>40884</v>
      </c>
      <c r="D5" s="20"/>
      <c r="E5" s="20"/>
      <c r="F5" s="56"/>
    </row>
    <row r="6" spans="1:6">
      <c r="B6" s="28" t="s">
        <v>11</v>
      </c>
      <c r="C6" s="33">
        <v>40946</v>
      </c>
      <c r="D6" s="20"/>
      <c r="E6" s="20"/>
      <c r="F6" s="56"/>
    </row>
    <row r="7" spans="1:6">
      <c r="A7" s="24"/>
      <c r="B7" s="24"/>
      <c r="C7" s="20"/>
      <c r="D7" s="20"/>
      <c r="E7" s="20"/>
      <c r="F7" s="56"/>
    </row>
    <row r="8" spans="1:6" ht="12.75" customHeight="1">
      <c r="A8" s="132" t="s">
        <v>2</v>
      </c>
      <c r="B8" s="49" t="s">
        <v>26</v>
      </c>
      <c r="C8" s="43" t="s">
        <v>12</v>
      </c>
      <c r="D8" s="43" t="s">
        <v>12</v>
      </c>
      <c r="E8" s="51" t="s">
        <v>22</v>
      </c>
      <c r="F8" s="132" t="s">
        <v>3</v>
      </c>
    </row>
    <row r="9" spans="1:6">
      <c r="A9" s="133"/>
      <c r="B9" s="50" t="s">
        <v>27</v>
      </c>
      <c r="C9" s="44" t="s">
        <v>23</v>
      </c>
      <c r="D9" s="44" t="s">
        <v>24</v>
      </c>
      <c r="E9" s="52" t="s">
        <v>25</v>
      </c>
      <c r="F9" s="133"/>
    </row>
    <row r="10" spans="1:6">
      <c r="A10" s="64">
        <v>40884</v>
      </c>
      <c r="B10" s="65" t="s">
        <v>29</v>
      </c>
      <c r="C10" s="54"/>
      <c r="D10" s="54"/>
      <c r="E10" s="54"/>
      <c r="F10" s="84" t="s">
        <v>38</v>
      </c>
    </row>
    <row r="11" spans="1:6">
      <c r="A11" s="66">
        <v>40884</v>
      </c>
      <c r="B11" s="67" t="s">
        <v>30</v>
      </c>
      <c r="C11" s="68"/>
      <c r="D11" s="68"/>
      <c r="E11" s="68"/>
      <c r="F11" s="55"/>
    </row>
    <row r="12" spans="1:6">
      <c r="A12" s="66">
        <v>40884</v>
      </c>
      <c r="B12" s="67" t="s">
        <v>31</v>
      </c>
      <c r="C12" s="68"/>
      <c r="D12" s="68"/>
      <c r="E12" s="68"/>
      <c r="F12" s="55"/>
    </row>
    <row r="13" spans="1:6">
      <c r="A13" s="66">
        <v>40884</v>
      </c>
      <c r="B13" s="67" t="s">
        <v>32</v>
      </c>
      <c r="C13" s="68"/>
      <c r="D13" s="68"/>
      <c r="E13" s="68"/>
      <c r="F13" s="55"/>
    </row>
    <row r="14" spans="1:6">
      <c r="A14" s="66">
        <v>40884</v>
      </c>
      <c r="B14" s="67" t="s">
        <v>33</v>
      </c>
      <c r="C14" s="68">
        <v>10.164944435401823</v>
      </c>
      <c r="D14" s="68">
        <v>18.629536663585487</v>
      </c>
      <c r="E14" s="68">
        <v>8.4645922281836636</v>
      </c>
      <c r="F14" s="85"/>
    </row>
    <row r="15" spans="1:6">
      <c r="A15" s="66">
        <v>40884</v>
      </c>
      <c r="B15" s="67" t="s">
        <v>34</v>
      </c>
      <c r="C15" s="68">
        <v>10.689051613696918</v>
      </c>
      <c r="D15" s="68">
        <v>19.376769839221545</v>
      </c>
      <c r="E15" s="68">
        <v>8.6877182255246268</v>
      </c>
      <c r="F15" s="55"/>
    </row>
    <row r="16" spans="1:6">
      <c r="A16" s="66">
        <v>40884</v>
      </c>
      <c r="B16" s="67" t="s">
        <v>35</v>
      </c>
      <c r="C16" s="68">
        <v>15.803266724852836</v>
      </c>
      <c r="D16" s="68">
        <v>27.5670111234022</v>
      </c>
      <c r="E16" s="68">
        <v>11.763744398549363</v>
      </c>
      <c r="F16" s="55"/>
    </row>
    <row r="17" spans="1:6">
      <c r="A17" s="66">
        <v>40884</v>
      </c>
      <c r="B17" s="67" t="s">
        <v>36</v>
      </c>
      <c r="C17" s="68">
        <v>15.422167002314765</v>
      </c>
      <c r="D17" s="68">
        <v>28.510548321638272</v>
      </c>
      <c r="E17" s="68">
        <v>13.088381319323506</v>
      </c>
      <c r="F17" s="55"/>
    </row>
    <row r="18" spans="1:6">
      <c r="A18" s="66">
        <v>40884</v>
      </c>
      <c r="B18" s="67" t="s">
        <v>37</v>
      </c>
      <c r="C18" s="68">
        <v>13.598627951150441</v>
      </c>
      <c r="D18" s="68">
        <v>26.894474823830144</v>
      </c>
      <c r="E18" s="68">
        <v>13.295846872679704</v>
      </c>
      <c r="F18" s="55"/>
    </row>
    <row r="19" spans="1:6">
      <c r="A19" s="71">
        <v>40884</v>
      </c>
      <c r="B19" s="72" t="s">
        <v>43</v>
      </c>
      <c r="C19" s="73">
        <v>17.348200558986111</v>
      </c>
      <c r="D19" s="73">
        <v>33.192907710851642</v>
      </c>
      <c r="E19" s="73">
        <v>15.844707151865531</v>
      </c>
      <c r="F19" s="55"/>
    </row>
    <row r="20" spans="1:6">
      <c r="A20" s="71">
        <v>40884</v>
      </c>
      <c r="B20" s="72" t="s">
        <v>44</v>
      </c>
      <c r="C20" s="73">
        <v>17.766919670493188</v>
      </c>
      <c r="D20" s="73">
        <v>32.036097480992545</v>
      </c>
      <c r="E20" s="73">
        <v>14.269177810499357</v>
      </c>
      <c r="F20" s="55"/>
    </row>
    <row r="21" spans="1:6">
      <c r="A21" s="71">
        <v>40884</v>
      </c>
      <c r="B21" s="72" t="s">
        <v>45</v>
      </c>
      <c r="C21" s="73">
        <v>19.182067816068439</v>
      </c>
      <c r="D21" s="73">
        <v>35.997553949359862</v>
      </c>
      <c r="E21" s="73">
        <v>16.815486133291422</v>
      </c>
      <c r="F21" s="55"/>
    </row>
    <row r="22" spans="1:6">
      <c r="A22" s="71">
        <v>40884</v>
      </c>
      <c r="B22" s="72" t="s">
        <v>46</v>
      </c>
      <c r="C22" s="73">
        <v>13.792566514946474</v>
      </c>
      <c r="D22" s="73">
        <v>27.452646576738182</v>
      </c>
      <c r="E22" s="73">
        <v>13.660080061791708</v>
      </c>
      <c r="F22" s="55"/>
    </row>
    <row r="23" spans="1:6">
      <c r="A23" s="71">
        <v>40884</v>
      </c>
      <c r="B23" s="72" t="s">
        <v>47</v>
      </c>
      <c r="C23" s="73">
        <v>15.758398002980826</v>
      </c>
      <c r="D23" s="73">
        <v>31.768205402459522</v>
      </c>
      <c r="E23" s="73">
        <v>16.009807399478696</v>
      </c>
      <c r="F23" s="55"/>
    </row>
    <row r="24" spans="1:6">
      <c r="A24" s="71">
        <v>40884</v>
      </c>
      <c r="B24" s="72" t="s">
        <v>48</v>
      </c>
      <c r="C24" s="73">
        <v>21.840412848999915</v>
      </c>
      <c r="D24" s="73">
        <v>40.400145937457204</v>
      </c>
      <c r="E24" s="73">
        <v>18.559733088457289</v>
      </c>
      <c r="F24" s="55"/>
    </row>
    <row r="25" spans="1:6">
      <c r="A25" s="71">
        <v>40884</v>
      </c>
      <c r="B25" s="72" t="s">
        <v>49</v>
      </c>
      <c r="C25" s="73">
        <v>25.011657033088479</v>
      </c>
      <c r="D25" s="73">
        <v>47.522255176573765</v>
      </c>
      <c r="E25" s="73">
        <v>22.510598143485286</v>
      </c>
      <c r="F25" s="55"/>
    </row>
    <row r="26" spans="1:6">
      <c r="A26" s="71">
        <v>40884</v>
      </c>
      <c r="B26" s="72" t="s">
        <v>50</v>
      </c>
      <c r="C26" s="73">
        <v>23.51607194196421</v>
      </c>
      <c r="D26" s="73">
        <v>44.515146320895525</v>
      </c>
      <c r="E26" s="73">
        <v>20.999074378931315</v>
      </c>
      <c r="F26" s="55"/>
    </row>
    <row r="27" spans="1:6">
      <c r="A27" s="71">
        <v>40884</v>
      </c>
      <c r="B27" s="72" t="s">
        <v>51</v>
      </c>
      <c r="C27" s="73">
        <v>19.713712722531533</v>
      </c>
      <c r="D27" s="73">
        <v>37.297193480181953</v>
      </c>
      <c r="E27" s="73">
        <v>17.58348075765042</v>
      </c>
      <c r="F27" s="55"/>
    </row>
    <row r="28" spans="1:6">
      <c r="A28" s="71">
        <v>40884</v>
      </c>
      <c r="B28" s="72" t="s">
        <v>52</v>
      </c>
      <c r="C28" s="73">
        <v>15.439887174974766</v>
      </c>
      <c r="D28" s="73">
        <v>31.864136612800518</v>
      </c>
      <c r="E28" s="73">
        <v>16.42424943782575</v>
      </c>
      <c r="F28" s="55"/>
    </row>
    <row r="29" spans="1:6">
      <c r="A29" s="71">
        <v>40884</v>
      </c>
      <c r="B29" s="72" t="s">
        <v>53</v>
      </c>
      <c r="C29" s="73">
        <v>23.709131341123243</v>
      </c>
      <c r="D29" s="73">
        <v>57.20527433273552</v>
      </c>
      <c r="E29" s="73">
        <v>33.496142991612274</v>
      </c>
      <c r="F29" s="55"/>
    </row>
    <row r="30" spans="1:6">
      <c r="A30" s="71">
        <v>40884</v>
      </c>
      <c r="B30" s="72" t="s">
        <v>54</v>
      </c>
      <c r="C30" s="73">
        <v>18.20361173911526</v>
      </c>
      <c r="D30" s="73">
        <v>34.680614237122732</v>
      </c>
      <c r="E30" s="73">
        <v>16.477002498007472</v>
      </c>
      <c r="F30" s="55"/>
    </row>
    <row r="31" spans="1:6">
      <c r="A31" s="71">
        <v>40884</v>
      </c>
      <c r="B31" s="72" t="s">
        <v>55</v>
      </c>
      <c r="C31" s="73">
        <v>14.035343000177512</v>
      </c>
      <c r="D31" s="73">
        <v>27.504205423535169</v>
      </c>
      <c r="E31" s="73">
        <v>13.468862423357656</v>
      </c>
      <c r="F31" s="55"/>
    </row>
    <row r="32" spans="1:6">
      <c r="A32" s="71">
        <v>40884</v>
      </c>
      <c r="B32" s="72" t="s">
        <v>56</v>
      </c>
      <c r="C32" s="73">
        <v>11.38758355370004</v>
      </c>
      <c r="D32" s="73">
        <v>24.787790555221953</v>
      </c>
      <c r="E32" s="73">
        <v>13.400207001521913</v>
      </c>
      <c r="F32" s="55"/>
    </row>
    <row r="33" spans="1:6">
      <c r="A33" s="71">
        <v>40884</v>
      </c>
      <c r="B33" s="72" t="s">
        <v>57</v>
      </c>
      <c r="C33" s="73">
        <v>14.138765257463531</v>
      </c>
      <c r="D33" s="73">
        <v>30.005949475218365</v>
      </c>
      <c r="E33" s="73">
        <v>15.867184217754835</v>
      </c>
      <c r="F33" s="55"/>
    </row>
    <row r="34" spans="1:6">
      <c r="A34" s="71">
        <v>40884</v>
      </c>
      <c r="B34" s="72" t="s">
        <v>58</v>
      </c>
      <c r="C34" s="73">
        <v>15.461452297682767</v>
      </c>
      <c r="D34" s="73">
        <v>33.007292933174597</v>
      </c>
      <c r="E34" s="73">
        <v>17.545840635491828</v>
      </c>
      <c r="F34" s="55"/>
    </row>
    <row r="35" spans="1:6">
      <c r="A35" s="71">
        <v>40884</v>
      </c>
      <c r="B35" s="72" t="s">
        <v>59</v>
      </c>
      <c r="C35" s="73">
        <v>13.351212205769389</v>
      </c>
      <c r="D35" s="73">
        <v>29.228874826727296</v>
      </c>
      <c r="E35" s="73">
        <v>15.877662620957906</v>
      </c>
      <c r="F35" s="55"/>
    </row>
    <row r="36" spans="1:6">
      <c r="A36" s="71">
        <v>40884</v>
      </c>
      <c r="B36" s="72" t="s">
        <v>60</v>
      </c>
      <c r="C36" s="73">
        <v>15.355089861722746</v>
      </c>
      <c r="D36" s="73">
        <v>34.931045545778744</v>
      </c>
      <c r="E36" s="73">
        <v>19.575955684055998</v>
      </c>
      <c r="F36" s="55"/>
    </row>
    <row r="37" spans="1:6">
      <c r="A37" s="71">
        <v>40884</v>
      </c>
      <c r="B37" s="72" t="s">
        <v>61</v>
      </c>
      <c r="C37" s="73">
        <v>21.302154337305804</v>
      </c>
      <c r="D37" s="73">
        <v>44.972478075493527</v>
      </c>
      <c r="E37" s="73">
        <v>23.670323738187722</v>
      </c>
      <c r="F37" s="55"/>
    </row>
    <row r="38" spans="1:6">
      <c r="A38" s="71">
        <v>40884</v>
      </c>
      <c r="B38" s="72" t="s">
        <v>62</v>
      </c>
      <c r="C38" s="73">
        <v>26.436404076196727</v>
      </c>
      <c r="D38" s="73">
        <v>50.450223535299955</v>
      </c>
      <c r="E38" s="73">
        <v>24.013819459103228</v>
      </c>
      <c r="F38" s="55"/>
    </row>
    <row r="39" spans="1:6">
      <c r="A39" s="71">
        <v>40884</v>
      </c>
      <c r="B39" s="72" t="s">
        <v>63</v>
      </c>
      <c r="C39" s="73">
        <v>15.064589175152692</v>
      </c>
      <c r="D39" s="73">
        <v>32.434190125716547</v>
      </c>
      <c r="E39" s="73">
        <v>17.369600950563857</v>
      </c>
      <c r="F39" s="55"/>
    </row>
    <row r="40" spans="1:6">
      <c r="A40" s="71">
        <v>40884</v>
      </c>
      <c r="B40" s="72" t="s">
        <v>64</v>
      </c>
      <c r="C40" s="73">
        <v>13.374064887740392</v>
      </c>
      <c r="D40" s="73">
        <v>29.71872771719233</v>
      </c>
      <c r="E40" s="73">
        <v>16.344662829451938</v>
      </c>
      <c r="F40" s="55"/>
    </row>
    <row r="41" spans="1:6">
      <c r="A41" s="71">
        <v>40884</v>
      </c>
      <c r="B41" s="72" t="s">
        <v>65</v>
      </c>
      <c r="C41" s="73">
        <v>10.635843631141899</v>
      </c>
      <c r="D41" s="73">
        <v>24.185239471756898</v>
      </c>
      <c r="E41" s="73">
        <v>13.549395840614999</v>
      </c>
      <c r="F41" s="55"/>
    </row>
    <row r="42" spans="1:6">
      <c r="A42" s="71">
        <v>40884</v>
      </c>
      <c r="B42" s="72" t="s">
        <v>66</v>
      </c>
      <c r="C42" s="73">
        <v>10.988947657069964</v>
      </c>
      <c r="D42" s="73">
        <v>24.196973303049894</v>
      </c>
      <c r="E42" s="73">
        <v>13.20802564597993</v>
      </c>
      <c r="F42" s="55"/>
    </row>
    <row r="43" spans="1:6">
      <c r="A43" s="71">
        <v>40884</v>
      </c>
      <c r="B43" s="72" t="s">
        <v>67</v>
      </c>
      <c r="C43" s="73">
        <v>8.7750010074315661</v>
      </c>
      <c r="D43" s="73">
        <v>22.13779308843473</v>
      </c>
      <c r="E43" s="73">
        <v>13.362792081003164</v>
      </c>
      <c r="F43" s="55"/>
    </row>
    <row r="44" spans="1:6">
      <c r="A44" s="71">
        <v>40884</v>
      </c>
      <c r="B44" s="72" t="s">
        <v>68</v>
      </c>
      <c r="C44" s="73">
        <v>7.6744668697573699</v>
      </c>
      <c r="D44" s="73">
        <v>21.481220465035676</v>
      </c>
      <c r="E44" s="73">
        <v>13.806753595278305</v>
      </c>
      <c r="F44" s="55"/>
    </row>
    <row r="45" spans="1:6">
      <c r="A45" s="71">
        <v>40884</v>
      </c>
      <c r="B45" s="72" t="s">
        <v>69</v>
      </c>
      <c r="C45" s="73">
        <v>12.021855595436147</v>
      </c>
      <c r="D45" s="73">
        <v>35.516046231652773</v>
      </c>
      <c r="E45" s="73">
        <v>23.494190636216626</v>
      </c>
      <c r="F45" s="55"/>
    </row>
    <row r="46" spans="1:6">
      <c r="A46" s="71">
        <v>40884</v>
      </c>
      <c r="B46" s="72" t="s">
        <v>70</v>
      </c>
      <c r="C46" s="73">
        <v>20.205657027243607</v>
      </c>
      <c r="D46" s="73">
        <v>47.203516341251671</v>
      </c>
      <c r="E46" s="73">
        <v>26.997859314008064</v>
      </c>
      <c r="F46" s="55"/>
    </row>
    <row r="47" spans="1:6">
      <c r="A47" s="71">
        <v>40884</v>
      </c>
      <c r="B47" s="72" t="s">
        <v>71</v>
      </c>
      <c r="C47" s="73">
        <v>31.465819403096614</v>
      </c>
      <c r="D47" s="73">
        <v>59.060010737635601</v>
      </c>
      <c r="E47" s="73">
        <v>27.594191334538987</v>
      </c>
      <c r="F47" s="55"/>
    </row>
    <row r="48" spans="1:6">
      <c r="A48" s="71">
        <v>40884</v>
      </c>
      <c r="B48" s="72" t="s">
        <v>72</v>
      </c>
      <c r="C48" s="73">
        <v>16.904009966577018</v>
      </c>
      <c r="D48" s="73">
        <v>38.235482046558978</v>
      </c>
      <c r="E48" s="73">
        <v>21.33147207998196</v>
      </c>
      <c r="F48" s="55"/>
    </row>
    <row r="49" spans="1:6">
      <c r="A49" s="71">
        <v>40884</v>
      </c>
      <c r="B49" s="72" t="s">
        <v>73</v>
      </c>
      <c r="C49" s="73">
        <v>23.502073091149192</v>
      </c>
      <c r="D49" s="73">
        <v>51.558626136189012</v>
      </c>
      <c r="E49" s="73">
        <v>28.05655304503982</v>
      </c>
      <c r="F49" s="55"/>
    </row>
    <row r="50" spans="1:6">
      <c r="A50" s="71">
        <v>40884</v>
      </c>
      <c r="B50" s="72" t="s">
        <v>74</v>
      </c>
      <c r="C50" s="73">
        <v>10.735784685361915</v>
      </c>
      <c r="D50" s="73">
        <v>30.094900432022339</v>
      </c>
      <c r="E50" s="73">
        <v>19.359115746660422</v>
      </c>
      <c r="F50" s="55"/>
    </row>
    <row r="51" spans="1:6">
      <c r="A51" s="71">
        <v>40884</v>
      </c>
      <c r="B51" s="72" t="s">
        <v>75</v>
      </c>
      <c r="C51" s="73">
        <v>15.932676502007842</v>
      </c>
      <c r="D51" s="73">
        <v>40.312035372616137</v>
      </c>
      <c r="E51" s="73">
        <v>24.379358870608293</v>
      </c>
      <c r="F51" s="55"/>
    </row>
    <row r="52" spans="1:6">
      <c r="A52" s="71">
        <v>40884</v>
      </c>
      <c r="B52" s="72" t="s">
        <v>76</v>
      </c>
      <c r="C52" s="73">
        <v>12.253276322354187</v>
      </c>
      <c r="D52" s="73">
        <v>33.70717296229661</v>
      </c>
      <c r="E52" s="73">
        <v>21.453896639942421</v>
      </c>
      <c r="F52" s="55"/>
    </row>
    <row r="53" spans="1:6">
      <c r="A53" s="71">
        <v>40884</v>
      </c>
      <c r="B53" s="72" t="s">
        <v>77</v>
      </c>
      <c r="C53" s="73">
        <v>9.961832905840776</v>
      </c>
      <c r="D53" s="73">
        <v>31.910612413934473</v>
      </c>
      <c r="E53" s="73">
        <v>21.948779508093697</v>
      </c>
      <c r="F53" s="55"/>
    </row>
    <row r="54" spans="1:6">
      <c r="A54" s="71">
        <v>40884</v>
      </c>
      <c r="B54" s="72" t="s">
        <v>78</v>
      </c>
      <c r="C54" s="73">
        <v>16.008818081570855</v>
      </c>
      <c r="D54" s="73">
        <v>42.545064462211293</v>
      </c>
      <c r="E54" s="73">
        <v>26.536246380640439</v>
      </c>
      <c r="F54" s="55"/>
    </row>
    <row r="55" spans="1:6">
      <c r="A55" s="71">
        <v>40885</v>
      </c>
      <c r="B55" s="72" t="s">
        <v>79</v>
      </c>
      <c r="C55" s="73">
        <v>18.390238093368279</v>
      </c>
      <c r="D55" s="73">
        <v>44.376380434543428</v>
      </c>
      <c r="E55" s="73">
        <v>25.98614234117515</v>
      </c>
      <c r="F55" s="55"/>
    </row>
    <row r="56" spans="1:6">
      <c r="A56" s="71">
        <v>40885</v>
      </c>
      <c r="B56" s="72" t="s">
        <v>80</v>
      </c>
      <c r="C56" s="73">
        <v>18.755793058053342</v>
      </c>
      <c r="D56" s="73">
        <v>45.788372356947541</v>
      </c>
      <c r="E56" s="73">
        <v>27.032579298894198</v>
      </c>
      <c r="F56" s="55"/>
    </row>
    <row r="57" spans="1:6">
      <c r="A57" s="71">
        <v>40885</v>
      </c>
      <c r="B57" s="72" t="s">
        <v>81</v>
      </c>
      <c r="C57" s="73">
        <v>9.6849899575817258</v>
      </c>
      <c r="D57" s="73">
        <v>30.908013342282391</v>
      </c>
      <c r="E57" s="73">
        <v>21.223023384700667</v>
      </c>
      <c r="F57" s="55"/>
    </row>
    <row r="58" spans="1:6">
      <c r="A58" s="71">
        <v>40885</v>
      </c>
      <c r="B58" s="72" t="s">
        <v>82</v>
      </c>
      <c r="C58" s="73">
        <v>8.1009567963974423</v>
      </c>
      <c r="D58" s="73">
        <v>26.571522526830051</v>
      </c>
      <c r="E58" s="73">
        <v>18.470565730432611</v>
      </c>
      <c r="F58" s="55"/>
    </row>
    <row r="59" spans="1:6">
      <c r="A59" s="71">
        <v>40885</v>
      </c>
      <c r="B59" s="72" t="s">
        <v>83</v>
      </c>
      <c r="C59" s="73">
        <v>6.8835048391272258</v>
      </c>
      <c r="D59" s="73">
        <v>21.659339133415671</v>
      </c>
      <c r="E59" s="73">
        <v>14.775834294288444</v>
      </c>
      <c r="F59" s="55"/>
    </row>
    <row r="60" spans="1:6">
      <c r="A60" s="71">
        <v>40885</v>
      </c>
      <c r="B60" s="72" t="s">
        <v>84</v>
      </c>
      <c r="C60" s="73">
        <v>4.2398168638327558</v>
      </c>
      <c r="D60" s="73">
        <v>17.991680524501387</v>
      </c>
      <c r="E60" s="73">
        <v>13.751863660668631</v>
      </c>
      <c r="F60" s="55"/>
    </row>
    <row r="61" spans="1:6">
      <c r="A61" s="71">
        <v>40885</v>
      </c>
      <c r="B61" s="72" t="s">
        <v>85</v>
      </c>
      <c r="C61" s="73">
        <v>5.2340791740009323</v>
      </c>
      <c r="D61" s="73">
        <v>19.365489210262492</v>
      </c>
      <c r="E61" s="73">
        <v>14.13141003626156</v>
      </c>
      <c r="F61" s="55"/>
    </row>
    <row r="62" spans="1:6">
      <c r="A62" s="71">
        <v>40885</v>
      </c>
      <c r="B62" s="72" t="s">
        <v>86</v>
      </c>
      <c r="C62" s="73">
        <v>4.0300387364167181</v>
      </c>
      <c r="D62" s="73">
        <v>16.235186536321251</v>
      </c>
      <c r="E62" s="73">
        <v>12.205147799904534</v>
      </c>
      <c r="F62" s="55"/>
    </row>
    <row r="63" spans="1:6">
      <c r="A63" s="71">
        <v>40885</v>
      </c>
      <c r="B63" s="72" t="s">
        <v>87</v>
      </c>
      <c r="C63" s="73">
        <v>4.2130108956187504</v>
      </c>
      <c r="D63" s="73">
        <v>15.841498689171218</v>
      </c>
      <c r="E63" s="73">
        <v>11.628487793552466</v>
      </c>
      <c r="F63" s="55"/>
    </row>
    <row r="64" spans="1:6">
      <c r="A64" s="71">
        <v>40885</v>
      </c>
      <c r="B64" s="72" t="s">
        <v>88</v>
      </c>
      <c r="C64" s="73">
        <v>3.1923076773845684</v>
      </c>
      <c r="D64" s="73">
        <v>12.698660896420975</v>
      </c>
      <c r="E64" s="73">
        <v>9.5063532190364057</v>
      </c>
      <c r="F64" s="55"/>
    </row>
    <row r="65" spans="1:6">
      <c r="A65" s="71">
        <v>40885</v>
      </c>
      <c r="B65" s="72" t="s">
        <v>89</v>
      </c>
      <c r="C65" s="73">
        <v>3.5192117612076261</v>
      </c>
      <c r="D65" s="73">
        <v>13.548831335326041</v>
      </c>
      <c r="E65" s="73">
        <v>10.029619574118414</v>
      </c>
      <c r="F65" s="55"/>
    </row>
    <row r="66" spans="1:6">
      <c r="A66" s="71">
        <v>40885</v>
      </c>
      <c r="B66" s="72" t="s">
        <v>90</v>
      </c>
      <c r="C66" s="73">
        <v>3.3882159901806026</v>
      </c>
      <c r="D66" s="73">
        <v>12.003450774868922</v>
      </c>
      <c r="E66" s="73">
        <v>8.6152347846883188</v>
      </c>
      <c r="F66" s="55"/>
    </row>
    <row r="67" spans="1:6">
      <c r="A67" s="71">
        <v>40885</v>
      </c>
      <c r="B67" s="72" t="s">
        <v>91</v>
      </c>
      <c r="C67" s="73">
        <v>2.276138968038405</v>
      </c>
      <c r="D67" s="73">
        <v>10.96872354909484</v>
      </c>
      <c r="E67" s="73">
        <v>8.6925845810564351</v>
      </c>
      <c r="F67" s="55"/>
    </row>
    <row r="68" spans="1:6">
      <c r="A68" s="71">
        <v>40885</v>
      </c>
      <c r="B68" s="72" t="s">
        <v>92</v>
      </c>
      <c r="C68" s="73">
        <v>1.2818989816922279</v>
      </c>
      <c r="D68" s="73">
        <v>9.0441011374026932</v>
      </c>
      <c r="E68" s="73">
        <v>7.7622021557104652</v>
      </c>
      <c r="F68" s="55"/>
    </row>
    <row r="69" spans="1:6">
      <c r="A69" s="71">
        <v>40885</v>
      </c>
      <c r="B69" s="72" t="s">
        <v>93</v>
      </c>
      <c r="C69" s="73">
        <v>1.0333156764091838</v>
      </c>
      <c r="D69" s="73">
        <v>7.4338019736085688</v>
      </c>
      <c r="E69" s="73">
        <v>6.400486297199385</v>
      </c>
      <c r="F69" s="55"/>
    </row>
    <row r="70" spans="1:6">
      <c r="A70" s="71">
        <v>40885</v>
      </c>
      <c r="B70" s="72" t="s">
        <v>94</v>
      </c>
      <c r="C70" s="73">
        <v>0.66704372308811866</v>
      </c>
      <c r="D70" s="73">
        <v>7.538074467840576</v>
      </c>
      <c r="E70" s="73">
        <v>6.8710307447524572</v>
      </c>
      <c r="F70" s="55"/>
    </row>
    <row r="71" spans="1:6">
      <c r="A71" s="71">
        <v>40885</v>
      </c>
      <c r="B71" s="72" t="s">
        <v>95</v>
      </c>
      <c r="C71" s="73">
        <v>3.4135229794056068</v>
      </c>
      <c r="D71" s="73">
        <v>14.630360586583118</v>
      </c>
      <c r="E71" s="73">
        <v>11.21683760717751</v>
      </c>
      <c r="F71" s="55"/>
    </row>
    <row r="72" spans="1:6">
      <c r="A72" s="71">
        <v>40885</v>
      </c>
      <c r="B72" s="72" t="s">
        <v>96</v>
      </c>
      <c r="C72" s="73">
        <v>4.551135481656809</v>
      </c>
      <c r="D72" s="73">
        <v>16.945651868111295</v>
      </c>
      <c r="E72" s="73">
        <v>12.394516386454486</v>
      </c>
      <c r="F72" s="55"/>
    </row>
    <row r="73" spans="1:6">
      <c r="A73" s="71">
        <v>40885</v>
      </c>
      <c r="B73" s="72" t="s">
        <v>97</v>
      </c>
      <c r="C73" s="73">
        <v>4.3809018445657788</v>
      </c>
      <c r="D73" s="73">
        <v>16.185774848780234</v>
      </c>
      <c r="E73" s="73">
        <v>11.804873004214455</v>
      </c>
      <c r="F73" s="55"/>
    </row>
    <row r="74" spans="1:6">
      <c r="A74" s="71">
        <v>40885</v>
      </c>
      <c r="B74" s="72" t="s">
        <v>98</v>
      </c>
      <c r="C74" s="73">
        <v>3.347625563136595</v>
      </c>
      <c r="D74" s="73">
        <v>14.248428166765088</v>
      </c>
      <c r="E74" s="73">
        <v>10.900802603628492</v>
      </c>
      <c r="F74" s="55"/>
    </row>
    <row r="75" spans="1:6">
      <c r="A75" s="71">
        <v>40885</v>
      </c>
      <c r="B75" s="72" t="s">
        <v>99</v>
      </c>
      <c r="C75" s="73">
        <v>3.8051176799436766</v>
      </c>
      <c r="D75" s="73">
        <v>14.784028865051127</v>
      </c>
      <c r="E75" s="73">
        <v>10.978911185107449</v>
      </c>
      <c r="F75" s="55"/>
    </row>
    <row r="76" spans="1:6">
      <c r="A76" s="71">
        <v>40885</v>
      </c>
      <c r="B76" s="72" t="s">
        <v>100</v>
      </c>
      <c r="C76" s="73">
        <v>3.0727070596505461</v>
      </c>
      <c r="D76" s="73">
        <v>11.250921356840855</v>
      </c>
      <c r="E76" s="73">
        <v>8.1782142971903085</v>
      </c>
      <c r="F76" s="55"/>
    </row>
    <row r="77" spans="1:6">
      <c r="A77" s="71">
        <v>40885</v>
      </c>
      <c r="B77" s="72" t="s">
        <v>101</v>
      </c>
      <c r="C77" s="73">
        <v>0.96752725291817188</v>
      </c>
      <c r="D77" s="73">
        <v>8.0714224758516142</v>
      </c>
      <c r="E77" s="73">
        <v>7.103895222933442</v>
      </c>
      <c r="F77" s="55"/>
    </row>
    <row r="78" spans="1:6">
      <c r="A78" s="71">
        <v>40885</v>
      </c>
      <c r="B78" s="72" t="s">
        <v>102</v>
      </c>
      <c r="C78" s="73">
        <v>2.510214916608446</v>
      </c>
      <c r="D78" s="73">
        <v>12.649305060704961</v>
      </c>
      <c r="E78" s="73">
        <v>10.139090144096516</v>
      </c>
      <c r="F78" s="55"/>
    </row>
    <row r="79" spans="1:6">
      <c r="A79" s="71">
        <v>40885</v>
      </c>
      <c r="B79" s="72" t="s">
        <v>103</v>
      </c>
      <c r="C79" s="73">
        <v>2.5100888526724461</v>
      </c>
      <c r="D79" s="73">
        <v>12.020733778699915</v>
      </c>
      <c r="E79" s="73">
        <v>9.510644926027469</v>
      </c>
      <c r="F79" s="55"/>
    </row>
    <row r="80" spans="1:6">
      <c r="A80" s="71">
        <v>40885</v>
      </c>
      <c r="B80" s="72" t="s">
        <v>104</v>
      </c>
      <c r="C80" s="73">
        <v>9.1509060006016245</v>
      </c>
      <c r="D80" s="73">
        <v>27.898547754692114</v>
      </c>
      <c r="E80" s="73">
        <v>18.747641754090488</v>
      </c>
      <c r="F80" s="55"/>
    </row>
    <row r="81" spans="1:6">
      <c r="A81" s="71">
        <v>40885</v>
      </c>
      <c r="B81" s="72" t="s">
        <v>105</v>
      </c>
      <c r="C81" s="73">
        <v>10.078563098026789</v>
      </c>
      <c r="D81" s="73">
        <v>29.976479503790276</v>
      </c>
      <c r="E81" s="73">
        <v>19.897916405763489</v>
      </c>
      <c r="F81" s="55"/>
    </row>
    <row r="82" spans="1:6">
      <c r="A82" s="71">
        <v>40885</v>
      </c>
      <c r="B82" s="72" t="s">
        <v>106</v>
      </c>
      <c r="C82" s="73">
        <v>9.1369153747096217</v>
      </c>
      <c r="D82" s="73">
        <v>25.371317183121921</v>
      </c>
      <c r="E82" s="73">
        <v>16.234401808412301</v>
      </c>
      <c r="F82" s="55"/>
    </row>
    <row r="83" spans="1:6">
      <c r="A83" s="71">
        <v>40885</v>
      </c>
      <c r="B83" s="72" t="s">
        <v>107</v>
      </c>
      <c r="C83" s="73">
        <v>13.214531393201346</v>
      </c>
      <c r="D83" s="73">
        <v>34.589336451767622</v>
      </c>
      <c r="E83" s="73">
        <v>21.374805058566274</v>
      </c>
      <c r="F83" s="55"/>
    </row>
    <row r="84" spans="1:6">
      <c r="A84" s="71">
        <v>40885</v>
      </c>
      <c r="B84" s="72" t="s">
        <v>108</v>
      </c>
      <c r="C84" s="73">
        <v>13.422989132204384</v>
      </c>
      <c r="D84" s="73">
        <v>35.43733983986268</v>
      </c>
      <c r="E84" s="73">
        <v>22.014350707658295</v>
      </c>
      <c r="F84" s="55"/>
    </row>
    <row r="85" spans="1:6">
      <c r="A85" s="71">
        <v>40885</v>
      </c>
      <c r="B85" s="72" t="s">
        <v>109</v>
      </c>
      <c r="C85" s="73">
        <v>19.460396075130454</v>
      </c>
      <c r="D85" s="73">
        <v>45.019857087428399</v>
      </c>
      <c r="E85" s="73">
        <v>25.559461012297945</v>
      </c>
      <c r="F85" s="55"/>
    </row>
    <row r="86" spans="1:6">
      <c r="A86" s="71">
        <v>40885</v>
      </c>
      <c r="B86" s="72" t="s">
        <v>110</v>
      </c>
      <c r="C86" s="73">
        <v>20.975397292803724</v>
      </c>
      <c r="D86" s="73">
        <v>46.3117200749315</v>
      </c>
      <c r="E86" s="73">
        <v>25.336322782127777</v>
      </c>
      <c r="F86" s="55"/>
    </row>
    <row r="87" spans="1:6">
      <c r="A87" s="71">
        <v>40885</v>
      </c>
      <c r="B87" s="72" t="s">
        <v>111</v>
      </c>
      <c r="C87" s="73">
        <v>19.732871433273498</v>
      </c>
      <c r="D87" s="73">
        <v>44.26949546490134</v>
      </c>
      <c r="E87" s="73">
        <v>24.536624031627841</v>
      </c>
      <c r="F87" s="55"/>
    </row>
    <row r="88" spans="1:6">
      <c r="A88" s="71">
        <v>40885</v>
      </c>
      <c r="B88" s="72" t="s">
        <v>112</v>
      </c>
      <c r="C88" s="73">
        <v>20.52899567477764</v>
      </c>
      <c r="D88" s="73">
        <v>47.339253585645572</v>
      </c>
      <c r="E88" s="73">
        <v>26.810257910867932</v>
      </c>
      <c r="F88" s="55"/>
    </row>
    <row r="89" spans="1:6">
      <c r="A89" s="71">
        <v>40885</v>
      </c>
      <c r="B89" s="72" t="s">
        <v>113</v>
      </c>
      <c r="C89" s="73">
        <v>14.412695412935557</v>
      </c>
      <c r="D89" s="73">
        <v>36.786818990756771</v>
      </c>
      <c r="E89" s="73">
        <v>22.374123577821216</v>
      </c>
      <c r="F89" s="55"/>
    </row>
    <row r="90" spans="1:6">
      <c r="A90" s="71">
        <v>40885</v>
      </c>
      <c r="B90" s="72" t="s">
        <v>114</v>
      </c>
      <c r="C90" s="73">
        <v>10.191602481841807</v>
      </c>
      <c r="D90" s="73">
        <v>26.209442245101968</v>
      </c>
      <c r="E90" s="73">
        <v>16.017839763260163</v>
      </c>
      <c r="F90" s="55"/>
    </row>
    <row r="91" spans="1:6">
      <c r="A91" s="71">
        <v>40885</v>
      </c>
      <c r="B91" s="72" t="s">
        <v>115</v>
      </c>
      <c r="C91" s="73">
        <v>7.5387937567663359</v>
      </c>
      <c r="D91" s="73">
        <v>20.796432459440563</v>
      </c>
      <c r="E91" s="73">
        <v>13.257638702674228</v>
      </c>
      <c r="F91" s="55"/>
    </row>
    <row r="92" spans="1:6">
      <c r="A92" s="71">
        <v>40885</v>
      </c>
      <c r="B92" s="72" t="s">
        <v>116</v>
      </c>
      <c r="C92" s="73">
        <v>10.504134465049862</v>
      </c>
      <c r="D92" s="73">
        <v>25.984256656345956</v>
      </c>
      <c r="E92" s="73">
        <v>15.480122191296093</v>
      </c>
      <c r="F92" s="55"/>
    </row>
    <row r="93" spans="1:6">
      <c r="A93" s="71">
        <v>40885</v>
      </c>
      <c r="B93" s="72" t="s">
        <v>117</v>
      </c>
      <c r="C93" s="73">
        <v>8.4525291695144968</v>
      </c>
      <c r="D93" s="73">
        <v>22.885231964198717</v>
      </c>
      <c r="E93" s="73">
        <v>14.43270279468422</v>
      </c>
      <c r="F93" s="55"/>
    </row>
    <row r="94" spans="1:6">
      <c r="A94" s="71">
        <v>40885</v>
      </c>
      <c r="B94" s="72" t="s">
        <v>118</v>
      </c>
      <c r="C94" s="73">
        <v>7.224132474889279</v>
      </c>
      <c r="D94" s="73">
        <v>19.642800570769474</v>
      </c>
      <c r="E94" s="73">
        <v>12.418668095880195</v>
      </c>
      <c r="F94" s="55"/>
    </row>
    <row r="95" spans="1:6">
      <c r="A95" s="71">
        <v>40885</v>
      </c>
      <c r="B95" s="72" t="s">
        <v>119</v>
      </c>
      <c r="C95" s="73">
        <v>7.4980897408633274</v>
      </c>
      <c r="D95" s="73">
        <v>20.765556610786557</v>
      </c>
      <c r="E95" s="73">
        <v>13.267466869923229</v>
      </c>
      <c r="F95" s="55"/>
    </row>
    <row r="96" spans="1:6">
      <c r="A96" s="71">
        <v>40885</v>
      </c>
      <c r="B96" s="72" t="s">
        <v>120</v>
      </c>
      <c r="C96" s="73">
        <v>6.883788638311219</v>
      </c>
      <c r="D96" s="73">
        <v>18.41221017946738</v>
      </c>
      <c r="E96" s="73">
        <v>11.52842154115616</v>
      </c>
      <c r="F96" s="55"/>
    </row>
    <row r="97" spans="1:6">
      <c r="A97" s="71">
        <v>40885</v>
      </c>
      <c r="B97" s="72" t="s">
        <v>121</v>
      </c>
      <c r="C97" s="73">
        <v>6.818134814335207</v>
      </c>
      <c r="D97" s="73">
        <v>18.724764786240403</v>
      </c>
      <c r="E97" s="73">
        <v>11.906629971905197</v>
      </c>
      <c r="F97" s="55"/>
    </row>
    <row r="98" spans="1:6">
      <c r="A98" s="71">
        <v>40885</v>
      </c>
      <c r="B98" s="72" t="s">
        <v>122</v>
      </c>
      <c r="C98" s="73">
        <v>6.5826957994571655</v>
      </c>
      <c r="D98" s="73">
        <v>19.12874623228943</v>
      </c>
      <c r="E98" s="73">
        <v>12.546050432832264</v>
      </c>
      <c r="F98" s="55"/>
    </row>
    <row r="99" spans="1:6">
      <c r="A99" s="71">
        <v>40885</v>
      </c>
      <c r="B99" s="72" t="s">
        <v>123</v>
      </c>
      <c r="C99" s="73">
        <v>7.6663654474483565</v>
      </c>
      <c r="D99" s="73">
        <v>20.813084709994556</v>
      </c>
      <c r="E99" s="73">
        <v>13.146719262546199</v>
      </c>
      <c r="F99" s="55"/>
    </row>
    <row r="100" spans="1:6">
      <c r="A100" s="71">
        <v>40885</v>
      </c>
      <c r="B100" s="72" t="s">
        <v>124</v>
      </c>
      <c r="C100" s="73">
        <v>10.238719499233811</v>
      </c>
      <c r="D100" s="73">
        <v>28.036618960062093</v>
      </c>
      <c r="E100" s="73">
        <v>17.797899460828283</v>
      </c>
      <c r="F100" s="55"/>
    </row>
    <row r="101" spans="1:6">
      <c r="A101" s="71">
        <v>40885</v>
      </c>
      <c r="B101" s="72" t="s">
        <v>125</v>
      </c>
      <c r="C101" s="73">
        <v>9.5330222689516866</v>
      </c>
      <c r="D101" s="73">
        <v>27.251189888036031</v>
      </c>
      <c r="E101" s="73">
        <v>17.718167619084344</v>
      </c>
      <c r="F101" s="55"/>
    </row>
    <row r="102" spans="1:6">
      <c r="A102" s="71">
        <v>40885</v>
      </c>
      <c r="B102" s="72" t="s">
        <v>126</v>
      </c>
      <c r="C102" s="73">
        <v>7.1428780835052637</v>
      </c>
      <c r="D102" s="73">
        <v>19.86898229128948</v>
      </c>
      <c r="E102" s="73">
        <v>12.726104207784218</v>
      </c>
      <c r="F102" s="55"/>
    </row>
    <row r="103" spans="1:6">
      <c r="A103" s="71">
        <v>40885</v>
      </c>
      <c r="B103" s="72" t="s">
        <v>127</v>
      </c>
      <c r="C103" s="73">
        <v>6.5679835888481612</v>
      </c>
      <c r="D103" s="73">
        <v>20.272782777425508</v>
      </c>
      <c r="E103" s="73">
        <v>13.704799188577347</v>
      </c>
      <c r="F103" s="55"/>
    </row>
    <row r="104" spans="1:6">
      <c r="A104" s="71">
        <v>40885</v>
      </c>
      <c r="B104" s="72" t="s">
        <v>128</v>
      </c>
      <c r="C104" s="73">
        <v>6.5676533275991611</v>
      </c>
      <c r="D104" s="73">
        <v>19.135266481891424</v>
      </c>
      <c r="E104" s="73">
        <v>12.567613154292264</v>
      </c>
      <c r="F104" s="55"/>
    </row>
    <row r="105" spans="1:6">
      <c r="A105" s="71">
        <v>40885</v>
      </c>
      <c r="B105" s="72" t="s">
        <v>129</v>
      </c>
      <c r="C105" s="73">
        <v>11.215368815098984</v>
      </c>
      <c r="D105" s="73">
        <v>27.636802305982052</v>
      </c>
      <c r="E105" s="73">
        <v>16.421433490883068</v>
      </c>
      <c r="F105" s="55"/>
    </row>
    <row r="106" spans="1:6">
      <c r="A106" s="71">
        <v>40885</v>
      </c>
      <c r="B106" s="72" t="s">
        <v>29</v>
      </c>
      <c r="C106" s="73">
        <v>10.105074415801786</v>
      </c>
      <c r="D106" s="73">
        <v>26.081071550109936</v>
      </c>
      <c r="E106" s="73">
        <v>15.97599713430815</v>
      </c>
      <c r="F106" s="55"/>
    </row>
    <row r="107" spans="1:6">
      <c r="A107" s="71">
        <v>40885</v>
      </c>
      <c r="B107" s="72" t="s">
        <v>30</v>
      </c>
      <c r="C107" s="73">
        <v>7.6110621532123446</v>
      </c>
      <c r="D107" s="73">
        <v>20.960306943166557</v>
      </c>
      <c r="E107" s="73">
        <v>13.349244789954213</v>
      </c>
      <c r="F107" s="55"/>
    </row>
    <row r="108" spans="1:6">
      <c r="A108" s="71">
        <v>40885</v>
      </c>
      <c r="B108" s="72" t="s">
        <v>31</v>
      </c>
      <c r="C108" s="73">
        <v>7.4018099487793085</v>
      </c>
      <c r="D108" s="73">
        <v>21.977685367507629</v>
      </c>
      <c r="E108" s="73">
        <v>14.575875418728319</v>
      </c>
      <c r="F108" s="55"/>
    </row>
    <row r="109" spans="1:6">
      <c r="A109" s="71">
        <v>40885</v>
      </c>
      <c r="B109" s="72" t="s">
        <v>32</v>
      </c>
      <c r="C109" s="73">
        <v>12.505427309060211</v>
      </c>
      <c r="D109" s="73">
        <v>31.939603565388367</v>
      </c>
      <c r="E109" s="73">
        <v>19.434176256328158</v>
      </c>
      <c r="F109" s="55"/>
    </row>
    <row r="110" spans="1:6">
      <c r="A110" s="71">
        <v>40885</v>
      </c>
      <c r="B110" s="72" t="s">
        <v>33</v>
      </c>
      <c r="C110" s="73">
        <v>8.327830184785471</v>
      </c>
      <c r="D110" s="73">
        <v>23.359236340801729</v>
      </c>
      <c r="E110" s="73">
        <v>15.031406156016258</v>
      </c>
      <c r="F110" s="55"/>
    </row>
    <row r="111" spans="1:6">
      <c r="A111" s="71">
        <v>40885</v>
      </c>
      <c r="B111" s="72" t="s">
        <v>34</v>
      </c>
      <c r="C111" s="73">
        <v>7.3745883635263025</v>
      </c>
      <c r="D111" s="73">
        <v>19.088460468159411</v>
      </c>
      <c r="E111" s="73">
        <v>11.713872104633108</v>
      </c>
      <c r="F111" s="55"/>
    </row>
    <row r="112" spans="1:6">
      <c r="A112" s="71">
        <v>40885</v>
      </c>
      <c r="B112" s="72" t="s">
        <v>35</v>
      </c>
      <c r="C112" s="73">
        <v>7.1262348622932592</v>
      </c>
      <c r="D112" s="73">
        <v>18.251809629565351</v>
      </c>
      <c r="E112" s="73">
        <v>11.125574767272091</v>
      </c>
      <c r="F112" s="55"/>
    </row>
    <row r="113" spans="1:6">
      <c r="A113" s="71">
        <v>40885</v>
      </c>
      <c r="B113" s="72" t="s">
        <v>36</v>
      </c>
      <c r="C113" s="73">
        <v>6.1731493077880897</v>
      </c>
      <c r="D113" s="73">
        <v>16.2403119299892</v>
      </c>
      <c r="E113" s="73">
        <v>10.06716262220111</v>
      </c>
      <c r="F113" s="55"/>
    </row>
    <row r="114" spans="1:6">
      <c r="A114" s="71">
        <v>40885</v>
      </c>
      <c r="B114" s="72" t="s">
        <v>37</v>
      </c>
      <c r="C114" s="73">
        <v>5.9509819604170504</v>
      </c>
      <c r="D114" s="73">
        <v>16.448252229361213</v>
      </c>
      <c r="E114" s="73">
        <v>10.497270268944163</v>
      </c>
      <c r="F114" s="55"/>
    </row>
    <row r="115" spans="1:6">
      <c r="A115" s="71">
        <v>40885</v>
      </c>
      <c r="B115" s="72" t="s">
        <v>43</v>
      </c>
      <c r="C115" s="73">
        <v>5.7027374519620055</v>
      </c>
      <c r="D115" s="73">
        <v>15.664108494001155</v>
      </c>
      <c r="E115" s="73">
        <v>9.9613710420391506</v>
      </c>
      <c r="F115" s="55"/>
    </row>
    <row r="116" spans="1:6">
      <c r="A116" s="71">
        <v>40885</v>
      </c>
      <c r="B116" s="72" t="s">
        <v>44</v>
      </c>
      <c r="C116" s="73">
        <v>7.2944390013312876</v>
      </c>
      <c r="D116" s="73">
        <v>19.683440013433451</v>
      </c>
      <c r="E116" s="73">
        <v>12.389001012102163</v>
      </c>
      <c r="F116" s="55"/>
    </row>
    <row r="117" spans="1:6">
      <c r="A117" s="71">
        <v>40885</v>
      </c>
      <c r="B117" s="72" t="s">
        <v>45</v>
      </c>
      <c r="C117" s="73">
        <v>13.531221170621389</v>
      </c>
      <c r="D117" s="73">
        <v>27.722308587014044</v>
      </c>
      <c r="E117" s="73">
        <v>14.191087416392655</v>
      </c>
      <c r="F117" s="55"/>
    </row>
    <row r="118" spans="1:6">
      <c r="A118" s="71">
        <v>40885</v>
      </c>
      <c r="B118" s="72" t="s">
        <v>46</v>
      </c>
      <c r="C118" s="73">
        <v>16.231429243778866</v>
      </c>
      <c r="D118" s="73">
        <v>33.241380094586447</v>
      </c>
      <c r="E118" s="73">
        <v>17.009950850807581</v>
      </c>
      <c r="F118" s="55"/>
    </row>
    <row r="119" spans="1:6">
      <c r="A119" s="71">
        <v>40885</v>
      </c>
      <c r="B119" s="72" t="s">
        <v>47</v>
      </c>
      <c r="C119" s="73">
        <v>15.552162416234744</v>
      </c>
      <c r="D119" s="73">
        <v>33.90505606064049</v>
      </c>
      <c r="E119" s="73">
        <v>18.352893644405746</v>
      </c>
      <c r="F119" s="55"/>
    </row>
    <row r="120" spans="1:6">
      <c r="A120" s="71">
        <v>40885</v>
      </c>
      <c r="B120" s="72" t="s">
        <v>48</v>
      </c>
      <c r="C120" s="73">
        <v>12.537647616020214</v>
      </c>
      <c r="D120" s="73">
        <v>30.014310667002203</v>
      </c>
      <c r="E120" s="73">
        <v>17.47666305098199</v>
      </c>
      <c r="F120" s="55"/>
    </row>
    <row r="121" spans="1:6">
      <c r="A121" s="71">
        <v>40885</v>
      </c>
      <c r="B121" s="72" t="s">
        <v>49</v>
      </c>
      <c r="C121" s="73">
        <v>20.651506077768644</v>
      </c>
      <c r="D121" s="73">
        <v>42.304714051961106</v>
      </c>
      <c r="E121" s="73">
        <v>21.653207974192462</v>
      </c>
      <c r="F121" s="55"/>
    </row>
    <row r="122" spans="1:6">
      <c r="A122" s="71">
        <v>40885</v>
      </c>
      <c r="B122" s="72" t="s">
        <v>50</v>
      </c>
      <c r="C122" s="73">
        <v>18.380611238151243</v>
      </c>
      <c r="D122" s="73">
        <v>37.826763422294775</v>
      </c>
      <c r="E122" s="73">
        <v>19.446152184143532</v>
      </c>
      <c r="F122" s="55"/>
    </row>
    <row r="123" spans="1:6">
      <c r="A123" s="71">
        <v>40885</v>
      </c>
      <c r="B123" s="72" t="s">
        <v>51</v>
      </c>
      <c r="C123" s="73">
        <v>15.19683060418768</v>
      </c>
      <c r="D123" s="73">
        <v>32.03152956273734</v>
      </c>
      <c r="E123" s="73">
        <v>16.834698958549659</v>
      </c>
      <c r="F123" s="55"/>
    </row>
    <row r="124" spans="1:6">
      <c r="A124" s="71">
        <v>40885</v>
      </c>
      <c r="B124" s="72" t="s">
        <v>52</v>
      </c>
      <c r="C124" s="73">
        <v>7.8654314232193858</v>
      </c>
      <c r="D124" s="73">
        <v>18.161036364193329</v>
      </c>
      <c r="E124" s="73">
        <v>10.295604940973943</v>
      </c>
      <c r="F124" s="55"/>
    </row>
    <row r="125" spans="1:6">
      <c r="A125" s="71">
        <v>40885</v>
      </c>
      <c r="B125" s="72" t="s">
        <v>53</v>
      </c>
      <c r="C125" s="73">
        <v>6.3520270154021192</v>
      </c>
      <c r="D125" s="73">
        <v>16.137873344896178</v>
      </c>
      <c r="E125" s="73">
        <v>9.7858463294940599</v>
      </c>
      <c r="F125" s="55"/>
    </row>
    <row r="126" spans="1:6">
      <c r="A126" s="71">
        <v>40885</v>
      </c>
      <c r="B126" s="72" t="s">
        <v>54</v>
      </c>
      <c r="C126" s="73">
        <v>7.0951309017612498</v>
      </c>
      <c r="D126" s="73">
        <v>17.102299340785247</v>
      </c>
      <c r="E126" s="73">
        <v>10.007168439023998</v>
      </c>
      <c r="F126" s="55"/>
    </row>
    <row r="127" spans="1:6">
      <c r="A127" s="71">
        <v>40885</v>
      </c>
      <c r="B127" s="72" t="s">
        <v>55</v>
      </c>
      <c r="C127" s="73">
        <v>10.146569769547787</v>
      </c>
      <c r="D127" s="73">
        <v>23.388766003230707</v>
      </c>
      <c r="E127" s="73">
        <v>13.24219623368292</v>
      </c>
      <c r="F127" s="55"/>
    </row>
    <row r="128" spans="1:6">
      <c r="A128" s="71">
        <v>40885</v>
      </c>
      <c r="B128" s="72" t="s">
        <v>56</v>
      </c>
      <c r="C128" s="73">
        <v>11.658838945358056</v>
      </c>
      <c r="D128" s="73">
        <v>25.82661066876188</v>
      </c>
      <c r="E128" s="73">
        <v>14.167771723403824</v>
      </c>
      <c r="F128" s="55"/>
    </row>
    <row r="129" spans="1:6">
      <c r="A129" s="71">
        <v>40885</v>
      </c>
      <c r="B129" s="72" t="s">
        <v>57</v>
      </c>
      <c r="C129" s="73">
        <v>9.1023041031196037</v>
      </c>
      <c r="D129" s="73">
        <v>21.599204805577578</v>
      </c>
      <c r="E129" s="73">
        <v>12.496900702457975</v>
      </c>
      <c r="F129" s="55"/>
    </row>
    <row r="130" spans="1:6">
      <c r="A130" s="71">
        <v>40885</v>
      </c>
      <c r="B130" s="72" t="s">
        <v>58</v>
      </c>
      <c r="C130" s="73">
        <v>5.5158750384849711</v>
      </c>
      <c r="D130" s="73">
        <v>17.56791530286128</v>
      </c>
      <c r="E130" s="73">
        <v>12.052040264376309</v>
      </c>
      <c r="F130" s="55"/>
    </row>
    <row r="131" spans="1:6">
      <c r="A131" s="71">
        <v>40885</v>
      </c>
      <c r="B131" s="72" t="s">
        <v>59</v>
      </c>
      <c r="C131" s="73">
        <v>5.8024605206260214</v>
      </c>
      <c r="D131" s="73">
        <v>16.849629226189226</v>
      </c>
      <c r="E131" s="73">
        <v>11.047168705563205</v>
      </c>
      <c r="F131" s="55"/>
    </row>
    <row r="132" spans="1:6">
      <c r="A132" s="71">
        <v>40885</v>
      </c>
      <c r="B132" s="72" t="s">
        <v>60</v>
      </c>
      <c r="C132" s="73">
        <v>5.1893550557169137</v>
      </c>
      <c r="D132" s="73">
        <v>11.775809890194857</v>
      </c>
      <c r="E132" s="73">
        <v>6.5864548344779434</v>
      </c>
      <c r="F132" s="55"/>
    </row>
    <row r="133" spans="1:6">
      <c r="A133" s="71">
        <v>40885</v>
      </c>
      <c r="B133" s="72" t="s">
        <v>61</v>
      </c>
      <c r="C133" s="73">
        <v>7.5619958962213314</v>
      </c>
      <c r="D133" s="73">
        <v>16.365224230286191</v>
      </c>
      <c r="E133" s="73">
        <v>8.8032283340648601</v>
      </c>
      <c r="F133" s="55"/>
    </row>
    <row r="134" spans="1:6">
      <c r="A134" s="71">
        <v>40885</v>
      </c>
      <c r="B134" s="72" t="s">
        <v>62</v>
      </c>
      <c r="C134" s="73">
        <v>5.5929877043049849</v>
      </c>
      <c r="D134" s="73">
        <v>10.679165910504777</v>
      </c>
      <c r="E134" s="73">
        <v>5.0861782061997918</v>
      </c>
      <c r="F134" s="55"/>
    </row>
    <row r="135" spans="1:6">
      <c r="A135" s="71">
        <v>40885</v>
      </c>
      <c r="B135" s="72" t="s">
        <v>63</v>
      </c>
      <c r="C135" s="73">
        <v>5.4493033114749592</v>
      </c>
      <c r="D135" s="73">
        <v>11.213135735500813</v>
      </c>
      <c r="E135" s="73">
        <v>5.7638324240258543</v>
      </c>
      <c r="F135" s="55"/>
    </row>
    <row r="136" spans="1:6">
      <c r="A136" s="71">
        <v>40885</v>
      </c>
      <c r="B136" s="72" t="s">
        <v>64</v>
      </c>
      <c r="C136" s="73">
        <v>4.8233030577008487</v>
      </c>
      <c r="D136" s="73">
        <v>10.61275718047677</v>
      </c>
      <c r="E136" s="73">
        <v>5.7894541227759211</v>
      </c>
      <c r="F136" s="55"/>
    </row>
    <row r="137" spans="1:6">
      <c r="A137" s="71">
        <v>40885</v>
      </c>
      <c r="B137" s="72" t="s">
        <v>65</v>
      </c>
      <c r="C137" s="73">
        <v>5.1359072650389033</v>
      </c>
      <c r="D137" s="73">
        <v>9.3475580693316775</v>
      </c>
      <c r="E137" s="73">
        <v>4.2116508042927743</v>
      </c>
      <c r="F137" s="55"/>
    </row>
    <row r="138" spans="1:6">
      <c r="A138" s="71">
        <v>40885</v>
      </c>
      <c r="B138" s="72" t="s">
        <v>66</v>
      </c>
      <c r="C138" s="73">
        <v>6.4651819578251377</v>
      </c>
      <c r="D138" s="73">
        <v>12.814678822516926</v>
      </c>
      <c r="E138" s="73">
        <v>6.3494968646917886</v>
      </c>
      <c r="F138" s="55"/>
    </row>
    <row r="139" spans="1:6">
      <c r="A139" s="71">
        <v>40885</v>
      </c>
      <c r="B139" s="72" t="s">
        <v>67</v>
      </c>
      <c r="C139" s="73">
        <v>3.8841273693786831</v>
      </c>
      <c r="D139" s="73">
        <v>8.3427527430406041</v>
      </c>
      <c r="E139" s="73">
        <v>4.4586253736619206</v>
      </c>
      <c r="F139" s="55"/>
    </row>
    <row r="140" spans="1:6">
      <c r="A140" s="71">
        <v>40885</v>
      </c>
      <c r="B140" s="72" t="s">
        <v>68</v>
      </c>
      <c r="C140" s="73">
        <v>5.317597774224935</v>
      </c>
      <c r="D140" s="73">
        <v>9.7500352395607042</v>
      </c>
      <c r="E140" s="73">
        <v>4.4324374653357692</v>
      </c>
      <c r="F140" s="55"/>
    </row>
    <row r="141" spans="1:6">
      <c r="A141" s="71">
        <v>40885</v>
      </c>
      <c r="B141" s="72" t="s">
        <v>69</v>
      </c>
      <c r="C141" s="73">
        <v>4.1704548144007338</v>
      </c>
      <c r="D141" s="73">
        <v>7.8595392527375676</v>
      </c>
      <c r="E141" s="73">
        <v>3.6890844383368337</v>
      </c>
      <c r="F141" s="55"/>
    </row>
    <row r="142" spans="1:6">
      <c r="A142" s="71">
        <v>40885</v>
      </c>
      <c r="B142" s="72" t="s">
        <v>70</v>
      </c>
      <c r="C142" s="73">
        <v>4.6393972374728154</v>
      </c>
      <c r="D142" s="73">
        <v>9.9704875723207191</v>
      </c>
      <c r="E142" s="73">
        <v>5.3310903348479037</v>
      </c>
      <c r="F142" s="55"/>
    </row>
    <row r="143" spans="1:6">
      <c r="A143" s="71">
        <v>40885</v>
      </c>
      <c r="B143" s="72" t="s">
        <v>71</v>
      </c>
      <c r="C143" s="73">
        <v>4.0006269456037034</v>
      </c>
      <c r="D143" s="73">
        <v>7.5719245626575464</v>
      </c>
      <c r="E143" s="73">
        <v>3.5712976170538431</v>
      </c>
      <c r="F143" s="55"/>
    </row>
    <row r="144" spans="1:6">
      <c r="A144" s="71">
        <v>40885</v>
      </c>
      <c r="B144" s="72" t="s">
        <v>72</v>
      </c>
      <c r="C144" s="73">
        <v>3.765872746794662</v>
      </c>
      <c r="D144" s="73">
        <v>6.4377228867644627</v>
      </c>
      <c r="E144" s="73">
        <v>2.6718501399698007</v>
      </c>
      <c r="F144" s="55"/>
    </row>
    <row r="145" spans="1:6">
      <c r="A145" s="71">
        <v>40885</v>
      </c>
      <c r="B145" s="72" t="s">
        <v>73</v>
      </c>
      <c r="C145" s="73">
        <v>4.9123269510518632</v>
      </c>
      <c r="D145" s="73">
        <v>8.6656702049756245</v>
      </c>
      <c r="E145" s="73">
        <v>3.7533432539237612</v>
      </c>
      <c r="F145" s="55"/>
    </row>
    <row r="146" spans="1:6">
      <c r="A146" s="71">
        <v>40885</v>
      </c>
      <c r="B146" s="72" t="s">
        <v>74</v>
      </c>
      <c r="C146" s="73">
        <v>3.7524638534406591</v>
      </c>
      <c r="D146" s="73">
        <v>8.0527490842325786</v>
      </c>
      <c r="E146" s="73">
        <v>4.3002852307919195</v>
      </c>
      <c r="F146" s="55"/>
    </row>
    <row r="147" spans="1:6">
      <c r="A147" s="71">
        <v>40885</v>
      </c>
      <c r="B147" s="72" t="s">
        <v>75</v>
      </c>
      <c r="C147" s="73">
        <v>3.0096370451075289</v>
      </c>
      <c r="D147" s="73">
        <v>4.6776241142473358</v>
      </c>
      <c r="E147" s="73">
        <v>1.6679870691398069</v>
      </c>
      <c r="F147" s="55"/>
    </row>
    <row r="148" spans="1:6">
      <c r="A148" s="71">
        <v>40885</v>
      </c>
      <c r="B148" s="72" t="s">
        <v>76</v>
      </c>
      <c r="C148" s="73">
        <v>4.6119386257568102</v>
      </c>
      <c r="D148" s="73">
        <v>8.8075018847926323</v>
      </c>
      <c r="E148" s="73">
        <v>4.1955632590358221</v>
      </c>
      <c r="F148" s="55"/>
    </row>
    <row r="149" spans="1:6">
      <c r="A149" s="71">
        <v>40885</v>
      </c>
      <c r="B149" s="72" t="s">
        <v>77</v>
      </c>
      <c r="C149" s="73">
        <v>3.7518965657286589</v>
      </c>
      <c r="D149" s="73">
        <v>7.5172161528275385</v>
      </c>
      <c r="E149" s="73">
        <v>3.7653195870988796</v>
      </c>
      <c r="F149" s="55"/>
    </row>
    <row r="150" spans="1:6">
      <c r="A150" s="71">
        <v>40885</v>
      </c>
      <c r="B150" s="72" t="s">
        <v>78</v>
      </c>
      <c r="C150" s="73">
        <v>3.3999848945285969</v>
      </c>
      <c r="D150" s="73">
        <v>7.4646770278805352</v>
      </c>
      <c r="E150" s="73">
        <v>4.0646921333519384</v>
      </c>
      <c r="F150" s="55"/>
    </row>
    <row r="151" spans="1:6">
      <c r="A151" s="71">
        <v>40886</v>
      </c>
      <c r="B151" s="72" t="s">
        <v>79</v>
      </c>
      <c r="C151" s="73">
        <v>3.490996264620613</v>
      </c>
      <c r="D151" s="73">
        <v>6.6956800426664795</v>
      </c>
      <c r="E151" s="73">
        <v>3.2046837780458666</v>
      </c>
      <c r="F151" s="55"/>
    </row>
    <row r="152" spans="1:6">
      <c r="A152" s="71">
        <v>40886</v>
      </c>
      <c r="B152" s="72" t="s">
        <v>80</v>
      </c>
      <c r="C152" s="73">
        <v>2.9698023450965212</v>
      </c>
      <c r="D152" s="73">
        <v>6.2133400749064434</v>
      </c>
      <c r="E152" s="73">
        <v>3.2435377298099222</v>
      </c>
      <c r="F152" s="55"/>
    </row>
    <row r="153" spans="1:6">
      <c r="A153" s="71">
        <v>40886</v>
      </c>
      <c r="B153" s="72" t="s">
        <v>81</v>
      </c>
      <c r="C153" s="73">
        <v>3.2040989055545621</v>
      </c>
      <c r="D153" s="73">
        <v>4.5327436694763241</v>
      </c>
      <c r="E153" s="73">
        <v>1.328644763921762</v>
      </c>
      <c r="F153" s="55"/>
    </row>
    <row r="154" spans="1:6">
      <c r="A154" s="71">
        <v>40886</v>
      </c>
      <c r="B154" s="72" t="s">
        <v>82</v>
      </c>
      <c r="C154" s="73">
        <v>3.3081304718645805</v>
      </c>
      <c r="D154" s="73">
        <v>5.2358010799923731</v>
      </c>
      <c r="E154" s="73">
        <v>1.9276706081277926</v>
      </c>
      <c r="F154" s="55"/>
    </row>
    <row r="155" spans="1:6">
      <c r="A155" s="71">
        <v>40886</v>
      </c>
      <c r="B155" s="72" t="s">
        <v>83</v>
      </c>
      <c r="C155" s="73">
        <v>2.8781888883935047</v>
      </c>
      <c r="D155" s="73">
        <v>4.6364144533803309</v>
      </c>
      <c r="E155" s="73">
        <v>1.7582255649868261</v>
      </c>
      <c r="F155" s="55"/>
    </row>
    <row r="156" spans="1:6">
      <c r="A156" s="71">
        <v>40886</v>
      </c>
      <c r="B156" s="72" t="s">
        <v>84</v>
      </c>
      <c r="C156" s="73">
        <v>3.7375500718506558</v>
      </c>
      <c r="D156" s="73">
        <v>7.6835059342605474</v>
      </c>
      <c r="E156" s="73">
        <v>3.9459558624098916</v>
      </c>
      <c r="F156" s="55"/>
    </row>
    <row r="157" spans="1:6">
      <c r="A157" s="71">
        <v>40886</v>
      </c>
      <c r="B157" s="72" t="s">
        <v>85</v>
      </c>
      <c r="C157" s="73">
        <v>2.4091007038954224</v>
      </c>
      <c r="D157" s="73">
        <v>4.5056627661583208</v>
      </c>
      <c r="E157" s="73">
        <v>2.0965620622628984</v>
      </c>
      <c r="F157" s="55"/>
    </row>
    <row r="158" spans="1:6">
      <c r="A158" s="71">
        <v>40886</v>
      </c>
      <c r="B158" s="72" t="s">
        <v>86</v>
      </c>
      <c r="C158" s="73">
        <v>1.65373169176829</v>
      </c>
      <c r="D158" s="73">
        <v>2.6303232104641872</v>
      </c>
      <c r="E158" s="73">
        <v>0.97659151869589711</v>
      </c>
      <c r="F158" s="55"/>
    </row>
    <row r="159" spans="1:6">
      <c r="A159" s="71">
        <v>40886</v>
      </c>
      <c r="B159" s="72" t="s">
        <v>87</v>
      </c>
      <c r="C159" s="73">
        <v>2.578128854598452</v>
      </c>
      <c r="D159" s="73">
        <v>4.7525399294653381</v>
      </c>
      <c r="E159" s="73">
        <v>2.1744110748668861</v>
      </c>
      <c r="F159" s="55"/>
    </row>
    <row r="160" spans="1:6">
      <c r="A160" s="71">
        <v>40886</v>
      </c>
      <c r="B160" s="72" t="s">
        <v>88</v>
      </c>
      <c r="C160" s="73">
        <v>2.3696757116764156</v>
      </c>
      <c r="D160" s="73">
        <v>5.1689053220503673</v>
      </c>
      <c r="E160" s="73">
        <v>2.7992296103739518</v>
      </c>
      <c r="F160" s="55"/>
    </row>
    <row r="161" spans="1:6">
      <c r="A161" s="71">
        <v>40886</v>
      </c>
      <c r="B161" s="72" t="s">
        <v>89</v>
      </c>
      <c r="C161" s="73">
        <v>2.356536673935413</v>
      </c>
      <c r="D161" s="73">
        <v>4.4134979381013135</v>
      </c>
      <c r="E161" s="73">
        <v>2.0569612641659005</v>
      </c>
      <c r="F161" s="55"/>
    </row>
    <row r="162" spans="1:6">
      <c r="A162" s="71">
        <v>40886</v>
      </c>
      <c r="B162" s="72" t="s">
        <v>90</v>
      </c>
      <c r="C162" s="73">
        <v>2.6818899087124701</v>
      </c>
      <c r="D162" s="73">
        <v>5.2594430002723724</v>
      </c>
      <c r="E162" s="73">
        <v>2.5775530915599023</v>
      </c>
      <c r="F162" s="55"/>
    </row>
    <row r="163" spans="1:6">
      <c r="A163" s="71">
        <v>40886</v>
      </c>
      <c r="B163" s="72" t="s">
        <v>91</v>
      </c>
      <c r="C163" s="73">
        <v>3.6971763171966474</v>
      </c>
      <c r="D163" s="73">
        <v>8.4354557178965983</v>
      </c>
      <c r="E163" s="73">
        <v>4.7382794006999509</v>
      </c>
      <c r="F163" s="55"/>
    </row>
    <row r="164" spans="1:6">
      <c r="A164" s="71">
        <v>40886</v>
      </c>
      <c r="B164" s="72" t="s">
        <v>92</v>
      </c>
      <c r="C164" s="73">
        <v>3.384568170360593</v>
      </c>
      <c r="D164" s="73">
        <v>7.1462967034145057</v>
      </c>
      <c r="E164" s="73">
        <v>3.7617285330539127</v>
      </c>
      <c r="F164" s="55"/>
    </row>
    <row r="165" spans="1:6">
      <c r="A165" s="71">
        <v>40886</v>
      </c>
      <c r="B165" s="72" t="s">
        <v>93</v>
      </c>
      <c r="C165" s="73">
        <v>3.8399894243856729</v>
      </c>
      <c r="D165" s="73">
        <v>7.4973249763205301</v>
      </c>
      <c r="E165" s="73">
        <v>3.6573355519348572</v>
      </c>
      <c r="F165" s="55"/>
    </row>
    <row r="166" spans="1:6">
      <c r="A166" s="71">
        <v>40886</v>
      </c>
      <c r="B166" s="72" t="s">
        <v>94</v>
      </c>
      <c r="C166" s="73">
        <v>4.2823484608807503</v>
      </c>
      <c r="D166" s="73">
        <v>8.8635177072246272</v>
      </c>
      <c r="E166" s="73">
        <v>4.5811692463438769</v>
      </c>
      <c r="F166" s="55"/>
    </row>
    <row r="167" spans="1:6">
      <c r="A167" s="71">
        <v>40886</v>
      </c>
      <c r="B167" s="72" t="s">
        <v>95</v>
      </c>
      <c r="C167" s="73">
        <v>4.7637096501428342</v>
      </c>
      <c r="D167" s="73">
        <v>12.663302918049894</v>
      </c>
      <c r="E167" s="73">
        <v>7.8995932679070595</v>
      </c>
      <c r="F167" s="55"/>
    </row>
    <row r="168" spans="1:6">
      <c r="A168" s="71">
        <v>40886</v>
      </c>
      <c r="B168" s="72" t="s">
        <v>96</v>
      </c>
      <c r="C168" s="73">
        <v>6.0519487526110591</v>
      </c>
      <c r="D168" s="73">
        <v>14.029043621516989</v>
      </c>
      <c r="E168" s="73">
        <v>7.9770948689059296</v>
      </c>
      <c r="F168" s="55"/>
    </row>
    <row r="169" spans="1:6">
      <c r="A169" s="71">
        <v>40886</v>
      </c>
      <c r="B169" s="72" t="s">
        <v>97</v>
      </c>
      <c r="C169" s="73">
        <v>6.5331720594431433</v>
      </c>
      <c r="D169" s="73">
        <v>16.097341303148134</v>
      </c>
      <c r="E169" s="73">
        <v>9.5641692437049919</v>
      </c>
      <c r="F169" s="55"/>
    </row>
    <row r="170" spans="1:6">
      <c r="A170" s="71">
        <v>40886</v>
      </c>
      <c r="B170" s="72" t="s">
        <v>98</v>
      </c>
      <c r="C170" s="73">
        <v>6.3506516293451112</v>
      </c>
      <c r="D170" s="73">
        <v>15.47182176486109</v>
      </c>
      <c r="E170" s="73">
        <v>9.1211701355159782</v>
      </c>
      <c r="F170" s="55"/>
    </row>
    <row r="171" spans="1:6">
      <c r="A171" s="71">
        <v>40886</v>
      </c>
      <c r="B171" s="72" t="s">
        <v>99</v>
      </c>
      <c r="C171" s="73">
        <v>6.5064869025011385</v>
      </c>
      <c r="D171" s="73">
        <v>18.216409468601281</v>
      </c>
      <c r="E171" s="73">
        <v>11.709922566100143</v>
      </c>
      <c r="F171" s="55"/>
    </row>
    <row r="172" spans="1:6">
      <c r="A172" s="71">
        <v>40886</v>
      </c>
      <c r="B172" s="72" t="s">
        <v>100</v>
      </c>
      <c r="C172" s="73">
        <v>8.4319815598574746</v>
      </c>
      <c r="D172" s="73">
        <v>24.252459931313705</v>
      </c>
      <c r="E172" s="73">
        <v>15.820478371456231</v>
      </c>
      <c r="F172" s="55"/>
    </row>
    <row r="173" spans="1:6">
      <c r="A173" s="71">
        <v>40886</v>
      </c>
      <c r="B173" s="72" t="s">
        <v>101</v>
      </c>
      <c r="C173" s="73">
        <v>11.957716127243094</v>
      </c>
      <c r="D173" s="73">
        <v>28.05005947405397</v>
      </c>
      <c r="E173" s="73">
        <v>16.092343346810878</v>
      </c>
      <c r="F173" s="55"/>
    </row>
    <row r="174" spans="1:6">
      <c r="A174" s="71">
        <v>40886</v>
      </c>
      <c r="B174" s="72" t="s">
        <v>102</v>
      </c>
      <c r="C174" s="73">
        <v>22.834312118283989</v>
      </c>
      <c r="D174" s="73">
        <v>48.070054376323363</v>
      </c>
      <c r="E174" s="73">
        <v>25.235742258039373</v>
      </c>
      <c r="F174" s="55"/>
    </row>
    <row r="175" spans="1:6">
      <c r="A175" s="71">
        <v>40886</v>
      </c>
      <c r="B175" s="72" t="s">
        <v>103</v>
      </c>
      <c r="C175" s="73">
        <v>23.002294332268022</v>
      </c>
      <c r="D175" s="73">
        <v>51.449575737178598</v>
      </c>
      <c r="E175" s="73">
        <v>28.447281404910576</v>
      </c>
      <c r="F175" s="55"/>
    </row>
    <row r="176" spans="1:6">
      <c r="A176" s="71">
        <v>40886</v>
      </c>
      <c r="B176" s="72" t="s">
        <v>104</v>
      </c>
      <c r="C176" s="73">
        <v>36.375095728446354</v>
      </c>
      <c r="D176" s="73">
        <v>67.407443532112723</v>
      </c>
      <c r="E176" s="73">
        <v>31.032347803666369</v>
      </c>
      <c r="F176" s="55"/>
    </row>
    <row r="177" spans="1:6">
      <c r="A177" s="71">
        <v>40886</v>
      </c>
      <c r="B177" s="72" t="s">
        <v>105</v>
      </c>
      <c r="C177" s="73">
        <v>26.38232157460061</v>
      </c>
      <c r="D177" s="73">
        <v>55.566984401619884</v>
      </c>
      <c r="E177" s="73">
        <v>29.184662827019274</v>
      </c>
      <c r="F177" s="55"/>
    </row>
    <row r="178" spans="1:6">
      <c r="A178" s="71">
        <v>40886</v>
      </c>
      <c r="B178" s="72" t="s">
        <v>106</v>
      </c>
      <c r="C178" s="73">
        <v>36.293373849966343</v>
      </c>
      <c r="D178" s="73">
        <v>67.73789476810073</v>
      </c>
      <c r="E178" s="73">
        <v>31.444520918134387</v>
      </c>
      <c r="F178" s="55"/>
    </row>
    <row r="179" spans="1:6">
      <c r="A179" s="71">
        <v>40886</v>
      </c>
      <c r="B179" s="72" t="s">
        <v>107</v>
      </c>
      <c r="C179" s="73">
        <v>31.01040720014942</v>
      </c>
      <c r="D179" s="73">
        <v>60.736915643074234</v>
      </c>
      <c r="E179" s="73">
        <v>29.726508442924814</v>
      </c>
      <c r="F179" s="55"/>
    </row>
    <row r="180" spans="1:6">
      <c r="A180" s="71">
        <v>40886</v>
      </c>
      <c r="B180" s="72" t="s">
        <v>108</v>
      </c>
      <c r="C180" s="73">
        <v>37.122162248538487</v>
      </c>
      <c r="D180" s="73">
        <v>69.212710213264828</v>
      </c>
      <c r="E180" s="73">
        <v>32.090547964726341</v>
      </c>
      <c r="F180" s="55"/>
    </row>
    <row r="181" spans="1:6">
      <c r="A181" s="71">
        <v>40886</v>
      </c>
      <c r="B181" s="72" t="s">
        <v>109</v>
      </c>
      <c r="C181" s="73">
        <v>30.44800106948032</v>
      </c>
      <c r="D181" s="73">
        <v>60.105755070462187</v>
      </c>
      <c r="E181" s="73">
        <v>29.657754000981868</v>
      </c>
      <c r="F181" s="55"/>
    </row>
    <row r="182" spans="1:6">
      <c r="A182" s="71">
        <v>40886</v>
      </c>
      <c r="B182" s="72" t="s">
        <v>110</v>
      </c>
      <c r="C182" s="73">
        <v>40.955111133415151</v>
      </c>
      <c r="D182" s="73">
        <v>76.928880214373351</v>
      </c>
      <c r="E182" s="73">
        <v>35.973769080958199</v>
      </c>
      <c r="F182" s="55"/>
    </row>
    <row r="183" spans="1:6">
      <c r="A183" s="71">
        <v>40886</v>
      </c>
      <c r="B183" s="72" t="s">
        <v>111</v>
      </c>
      <c r="C183" s="73">
        <v>40.445844855997059</v>
      </c>
      <c r="D183" s="73">
        <v>77.691638923080404</v>
      </c>
      <c r="E183" s="73">
        <v>37.245794067083345</v>
      </c>
      <c r="F183" s="55"/>
    </row>
    <row r="184" spans="1:6">
      <c r="A184" s="71">
        <v>40886</v>
      </c>
      <c r="B184" s="72" t="s">
        <v>112</v>
      </c>
      <c r="C184" s="73">
        <v>41.731242267241292</v>
      </c>
      <c r="D184" s="73">
        <v>77.362138392705376</v>
      </c>
      <c r="E184" s="73">
        <v>35.630896125464083</v>
      </c>
      <c r="F184" s="55"/>
    </row>
    <row r="185" spans="1:6">
      <c r="A185" s="71">
        <v>40886</v>
      </c>
      <c r="B185" s="72" t="s">
        <v>113</v>
      </c>
      <c r="C185" s="73">
        <v>33.978881433164929</v>
      </c>
      <c r="D185" s="73">
        <v>66.865662113629639</v>
      </c>
      <c r="E185" s="73">
        <v>32.88678068046471</v>
      </c>
      <c r="F185" s="55"/>
    </row>
    <row r="186" spans="1:6">
      <c r="A186" s="71">
        <v>40886</v>
      </c>
      <c r="B186" s="72" t="s">
        <v>114</v>
      </c>
      <c r="C186" s="73">
        <v>29.673131386925181</v>
      </c>
      <c r="D186" s="73">
        <v>58.918495699892091</v>
      </c>
      <c r="E186" s="73">
        <v>29.24536431296691</v>
      </c>
      <c r="F186" s="55"/>
    </row>
    <row r="187" spans="1:6">
      <c r="A187" s="71">
        <v>40886</v>
      </c>
      <c r="B187" s="72" t="s">
        <v>115</v>
      </c>
      <c r="C187" s="73">
        <v>23.716502502052137</v>
      </c>
      <c r="D187" s="73">
        <v>51.063237940507541</v>
      </c>
      <c r="E187" s="73">
        <v>27.346735438455404</v>
      </c>
      <c r="F187" s="55"/>
    </row>
    <row r="188" spans="1:6">
      <c r="A188" s="71">
        <v>40886</v>
      </c>
      <c r="B188" s="72" t="s">
        <v>116</v>
      </c>
      <c r="C188" s="73">
        <v>26.770730689750671</v>
      </c>
      <c r="D188" s="73">
        <v>53.920106280699734</v>
      </c>
      <c r="E188" s="73">
        <v>27.149375590949063</v>
      </c>
      <c r="F188" s="55"/>
    </row>
    <row r="189" spans="1:6">
      <c r="A189" s="71">
        <v>40886</v>
      </c>
      <c r="B189" s="72" t="s">
        <v>117</v>
      </c>
      <c r="C189" s="73">
        <v>31.59280740573551</v>
      </c>
      <c r="D189" s="73">
        <v>59.116343946832089</v>
      </c>
      <c r="E189" s="73">
        <v>27.523536541096579</v>
      </c>
      <c r="F189" s="55"/>
    </row>
    <row r="190" spans="1:6">
      <c r="A190" s="71">
        <v>40886</v>
      </c>
      <c r="B190" s="72" t="s">
        <v>118</v>
      </c>
      <c r="C190" s="73">
        <v>21.229814422827701</v>
      </c>
      <c r="D190" s="73">
        <v>43.50287321624301</v>
      </c>
      <c r="E190" s="73">
        <v>22.273058793415309</v>
      </c>
      <c r="F190" s="55"/>
    </row>
    <row r="191" spans="1:6">
      <c r="A191" s="71">
        <v>40886</v>
      </c>
      <c r="B191" s="72" t="s">
        <v>119</v>
      </c>
      <c r="C191" s="73">
        <v>17.887782791523119</v>
      </c>
      <c r="D191" s="73">
        <v>37.339884628919577</v>
      </c>
      <c r="E191" s="73">
        <v>19.452101837396459</v>
      </c>
      <c r="F191" s="55"/>
    </row>
    <row r="192" spans="1:6">
      <c r="A192" s="71">
        <v>40886</v>
      </c>
      <c r="B192" s="72" t="s">
        <v>120</v>
      </c>
      <c r="C192" s="73">
        <v>15.872005571204769</v>
      </c>
      <c r="D192" s="73">
        <v>32.191296446628229</v>
      </c>
      <c r="E192" s="73">
        <v>16.319290875423462</v>
      </c>
      <c r="F192" s="55"/>
    </row>
    <row r="193" spans="1:6">
      <c r="A193" s="71">
        <v>40886</v>
      </c>
      <c r="B193" s="72" t="s">
        <v>121</v>
      </c>
      <c r="C193" s="73">
        <v>16.300155339668844</v>
      </c>
      <c r="D193" s="73">
        <v>31.630652319600184</v>
      </c>
      <c r="E193" s="73">
        <v>15.33049697993134</v>
      </c>
      <c r="F193" s="55"/>
    </row>
    <row r="194" spans="1:6">
      <c r="A194" s="71">
        <v>40886</v>
      </c>
      <c r="B194" s="72" t="s">
        <v>122</v>
      </c>
      <c r="C194" s="73">
        <v>19.093874549727332</v>
      </c>
      <c r="D194" s="73">
        <v>36.241920312086499</v>
      </c>
      <c r="E194" s="73">
        <v>17.148045762359168</v>
      </c>
      <c r="F194" s="55"/>
    </row>
    <row r="195" spans="1:6">
      <c r="A195" s="71">
        <v>40886</v>
      </c>
      <c r="B195" s="72" t="s">
        <v>123</v>
      </c>
      <c r="C195" s="73">
        <v>16.831394477837936</v>
      </c>
      <c r="D195" s="73">
        <v>31.640021012277181</v>
      </c>
      <c r="E195" s="73">
        <v>14.808626534439245</v>
      </c>
      <c r="F195" s="55"/>
    </row>
    <row r="196" spans="1:6">
      <c r="A196" s="71">
        <v>40886</v>
      </c>
      <c r="B196" s="72" t="s">
        <v>124</v>
      </c>
      <c r="C196" s="73">
        <v>20.157663365733512</v>
      </c>
      <c r="D196" s="73">
        <v>38.953325114454678</v>
      </c>
      <c r="E196" s="73">
        <v>18.795661748721166</v>
      </c>
      <c r="F196" s="55"/>
    </row>
    <row r="197" spans="1:6">
      <c r="A197" s="71">
        <v>40886</v>
      </c>
      <c r="B197" s="72" t="s">
        <v>125</v>
      </c>
      <c r="C197" s="73">
        <v>16.738722609338918</v>
      </c>
      <c r="D197" s="73">
        <v>34.169904388292345</v>
      </c>
      <c r="E197" s="73">
        <v>17.431181778953427</v>
      </c>
      <c r="F197" s="55"/>
    </row>
    <row r="198" spans="1:6">
      <c r="A198" s="71">
        <v>40886</v>
      </c>
      <c r="B198" s="72" t="s">
        <v>126</v>
      </c>
      <c r="C198" s="73">
        <v>21.36418452921972</v>
      </c>
      <c r="D198" s="73">
        <v>41.014526635546815</v>
      </c>
      <c r="E198" s="73">
        <v>19.650342106327095</v>
      </c>
      <c r="F198" s="55"/>
    </row>
    <row r="199" spans="1:6">
      <c r="A199" s="71">
        <v>40886</v>
      </c>
      <c r="B199" s="72" t="s">
        <v>127</v>
      </c>
      <c r="C199" s="73">
        <v>21.480056412096737</v>
      </c>
      <c r="D199" s="73">
        <v>41.297974779481834</v>
      </c>
      <c r="E199" s="73">
        <v>19.817918367385097</v>
      </c>
      <c r="F199" s="55"/>
    </row>
    <row r="200" spans="1:6">
      <c r="A200" s="71">
        <v>40886</v>
      </c>
      <c r="B200" s="72" t="s">
        <v>128</v>
      </c>
      <c r="C200" s="73">
        <v>15.618707343398722</v>
      </c>
      <c r="D200" s="73">
        <v>32.878006400312259</v>
      </c>
      <c r="E200" s="73">
        <v>17.259299056913537</v>
      </c>
      <c r="F200" s="55"/>
    </row>
    <row r="201" spans="1:6">
      <c r="A201" s="71">
        <v>40886</v>
      </c>
      <c r="B201" s="72" t="s">
        <v>129</v>
      </c>
      <c r="C201" s="73">
        <v>18.736304446233262</v>
      </c>
      <c r="D201" s="73">
        <v>36.305317991607488</v>
      </c>
      <c r="E201" s="73">
        <v>17.569013545374226</v>
      </c>
      <c r="F201" s="55"/>
    </row>
    <row r="202" spans="1:6">
      <c r="A202" s="71">
        <v>40886</v>
      </c>
      <c r="B202" s="72" t="s">
        <v>29</v>
      </c>
      <c r="C202" s="73">
        <v>15.110416748318631</v>
      </c>
      <c r="D202" s="73">
        <v>30.770077802734104</v>
      </c>
      <c r="E202" s="73">
        <v>15.659661054415473</v>
      </c>
      <c r="F202" s="55"/>
    </row>
    <row r="203" spans="1:6">
      <c r="A203" s="71">
        <v>40886</v>
      </c>
      <c r="B203" s="72" t="s">
        <v>30</v>
      </c>
      <c r="C203" s="73">
        <v>27.932720770354862</v>
      </c>
      <c r="D203" s="73">
        <v>50.795641454610468</v>
      </c>
      <c r="E203" s="73">
        <v>22.862920684255606</v>
      </c>
      <c r="F203" s="55"/>
    </row>
    <row r="204" spans="1:6">
      <c r="A204" s="71">
        <v>40886</v>
      </c>
      <c r="B204" s="72" t="s">
        <v>31</v>
      </c>
      <c r="C204" s="73">
        <v>18.135863966139159</v>
      </c>
      <c r="D204" s="73">
        <v>34.195156065720333</v>
      </c>
      <c r="E204" s="73">
        <v>16.059292099581175</v>
      </c>
      <c r="F204" s="55"/>
    </row>
    <row r="205" spans="1:6">
      <c r="A205" s="71">
        <v>40886</v>
      </c>
      <c r="B205" s="72" t="s">
        <v>32</v>
      </c>
      <c r="C205" s="73">
        <v>16.121396628905806</v>
      </c>
      <c r="D205" s="73">
        <v>31.076458921117119</v>
      </c>
      <c r="E205" s="73">
        <v>14.955062292211313</v>
      </c>
      <c r="F205" s="55"/>
    </row>
    <row r="206" spans="1:6">
      <c r="A206" s="71">
        <v>40886</v>
      </c>
      <c r="B206" s="72" t="s">
        <v>33</v>
      </c>
      <c r="C206" s="73">
        <v>13.418663182202334</v>
      </c>
      <c r="D206" s="73">
        <v>27.140022845761848</v>
      </c>
      <c r="E206" s="73">
        <v>13.721359663559515</v>
      </c>
      <c r="F206" s="55"/>
    </row>
    <row r="207" spans="1:6">
      <c r="A207" s="71">
        <v>40886</v>
      </c>
      <c r="B207" s="72" t="s">
        <v>34</v>
      </c>
      <c r="C207" s="73">
        <v>18.250018227888177</v>
      </c>
      <c r="D207" s="73">
        <v>36.526557942651493</v>
      </c>
      <c r="E207" s="73">
        <v>18.276539714763317</v>
      </c>
      <c r="F207" s="55"/>
    </row>
    <row r="208" spans="1:6">
      <c r="A208" s="71">
        <v>40886</v>
      </c>
      <c r="B208" s="72" t="s">
        <v>35</v>
      </c>
      <c r="C208" s="73">
        <v>25.43183589817642</v>
      </c>
      <c r="D208" s="73">
        <v>51.560129071025507</v>
      </c>
      <c r="E208" s="73">
        <v>26.128293172849087</v>
      </c>
      <c r="F208" s="55"/>
    </row>
    <row r="209" spans="1:6">
      <c r="A209" s="71">
        <v>40886</v>
      </c>
      <c r="B209" s="72" t="s">
        <v>36</v>
      </c>
      <c r="C209" s="73">
        <v>27.028077217735699</v>
      </c>
      <c r="D209" s="73">
        <v>49.609658484414375</v>
      </c>
      <c r="E209" s="73">
        <v>22.581581266678675</v>
      </c>
      <c r="F209" s="55"/>
    </row>
    <row r="210" spans="1:6">
      <c r="A210" s="71">
        <v>40886</v>
      </c>
      <c r="B210" s="72" t="s">
        <v>37</v>
      </c>
      <c r="C210" s="73">
        <v>16.792665618926918</v>
      </c>
      <c r="D210" s="73">
        <v>36.61115224200249</v>
      </c>
      <c r="E210" s="73">
        <v>19.818486623075572</v>
      </c>
      <c r="F210" s="55"/>
    </row>
    <row r="211" spans="1:6">
      <c r="A211" s="71">
        <v>40886</v>
      </c>
      <c r="B211" s="72" t="s">
        <v>43</v>
      </c>
      <c r="C211" s="73">
        <v>21.908580588198806</v>
      </c>
      <c r="D211" s="73">
        <v>46.78688800603917</v>
      </c>
      <c r="E211" s="73">
        <v>24.878307417840364</v>
      </c>
      <c r="F211" s="55"/>
    </row>
    <row r="212" spans="1:6">
      <c r="A212" s="71">
        <v>40886</v>
      </c>
      <c r="B212" s="72" t="s">
        <v>44</v>
      </c>
      <c r="C212" s="73">
        <v>23.102189891662015</v>
      </c>
      <c r="D212" s="73">
        <v>50.483842924305421</v>
      </c>
      <c r="E212" s="73">
        <v>27.381653032643406</v>
      </c>
      <c r="F212" s="55"/>
    </row>
    <row r="213" spans="1:6">
      <c r="A213" s="71">
        <v>40886</v>
      </c>
      <c r="B213" s="72" t="s">
        <v>45</v>
      </c>
      <c r="C213" s="73">
        <v>25.80198447285748</v>
      </c>
      <c r="D213" s="73">
        <v>53.933744932188652</v>
      </c>
      <c r="E213" s="73">
        <v>28.131760459331172</v>
      </c>
      <c r="F213" s="55"/>
    </row>
    <row r="214" spans="1:6">
      <c r="A214" s="71">
        <v>40886</v>
      </c>
      <c r="B214" s="72" t="s">
        <v>46</v>
      </c>
      <c r="C214" s="73">
        <v>34.708211987334032</v>
      </c>
      <c r="D214" s="73">
        <v>64.729760588636381</v>
      </c>
      <c r="E214" s="73">
        <v>30.021548601302349</v>
      </c>
      <c r="F214" s="55"/>
    </row>
    <row r="215" spans="1:6">
      <c r="A215" s="71">
        <v>40886</v>
      </c>
      <c r="B215" s="72" t="s">
        <v>47</v>
      </c>
      <c r="C215" s="73">
        <v>26.70826110272564</v>
      </c>
      <c r="D215" s="73">
        <v>54.511609509003684</v>
      </c>
      <c r="E215" s="73">
        <v>27.803348406278044</v>
      </c>
      <c r="F215" s="55"/>
    </row>
    <row r="216" spans="1:6">
      <c r="A216" s="71">
        <v>40886</v>
      </c>
      <c r="B216" s="72" t="s">
        <v>48</v>
      </c>
      <c r="C216" s="73">
        <v>23.980390721794162</v>
      </c>
      <c r="D216" s="73">
        <v>51.03032153913145</v>
      </c>
      <c r="E216" s="73">
        <v>27.049930817337287</v>
      </c>
      <c r="F216" s="55"/>
    </row>
    <row r="217" spans="1:6">
      <c r="A217" s="71">
        <v>40886</v>
      </c>
      <c r="B217" s="72" t="s">
        <v>49</v>
      </c>
      <c r="C217" s="73">
        <v>21.161916708813674</v>
      </c>
      <c r="D217" s="73">
        <v>45.421128420503067</v>
      </c>
      <c r="E217" s="73">
        <v>24.259211711689392</v>
      </c>
      <c r="F217" s="55"/>
    </row>
    <row r="218" spans="1:6">
      <c r="A218" s="71">
        <v>40886</v>
      </c>
      <c r="B218" s="72" t="s">
        <v>50</v>
      </c>
      <c r="C218" s="73">
        <v>20.836293618423618</v>
      </c>
      <c r="D218" s="73">
        <v>44.717779091115013</v>
      </c>
      <c r="E218" s="73">
        <v>23.881485472691395</v>
      </c>
      <c r="F218" s="55"/>
    </row>
    <row r="219" spans="1:6">
      <c r="A219" s="71">
        <v>40886</v>
      </c>
      <c r="B219" s="72" t="s">
        <v>51</v>
      </c>
      <c r="C219" s="73">
        <v>23.068050547921004</v>
      </c>
      <c r="D219" s="73">
        <v>47.959206856179229</v>
      </c>
      <c r="E219" s="73">
        <v>24.891156308258225</v>
      </c>
      <c r="F219" s="55"/>
    </row>
    <row r="220" spans="1:6">
      <c r="A220" s="71">
        <v>40886</v>
      </c>
      <c r="B220" s="72" t="s">
        <v>52</v>
      </c>
      <c r="C220" s="73">
        <v>25.130831196772363</v>
      </c>
      <c r="D220" s="73">
        <v>52.861091868063554</v>
      </c>
      <c r="E220" s="73">
        <v>27.730260671291191</v>
      </c>
      <c r="F220" s="55"/>
    </row>
    <row r="221" spans="1:6">
      <c r="A221" s="71">
        <v>40886</v>
      </c>
      <c r="B221" s="72" t="s">
        <v>53</v>
      </c>
      <c r="C221" s="73">
        <v>21.806643020403779</v>
      </c>
      <c r="D221" s="73">
        <v>46.837896261393148</v>
      </c>
      <c r="E221" s="73">
        <v>25.031253240989368</v>
      </c>
      <c r="F221" s="55"/>
    </row>
    <row r="222" spans="1:6">
      <c r="A222" s="71">
        <v>40886</v>
      </c>
      <c r="B222" s="72" t="s">
        <v>54</v>
      </c>
      <c r="C222" s="73">
        <v>18.716421799827248</v>
      </c>
      <c r="D222" s="73">
        <v>42.540899388434859</v>
      </c>
      <c r="E222" s="73">
        <v>23.824477588607611</v>
      </c>
      <c r="F222" s="55"/>
    </row>
    <row r="223" spans="1:6">
      <c r="A223" s="71">
        <v>40886</v>
      </c>
      <c r="B223" s="72" t="s">
        <v>55</v>
      </c>
      <c r="C223" s="73">
        <v>17.949723949290114</v>
      </c>
      <c r="D223" s="73">
        <v>40.851967921435744</v>
      </c>
      <c r="E223" s="73">
        <v>22.90224397214563</v>
      </c>
      <c r="F223" s="55"/>
    </row>
    <row r="224" spans="1:6">
      <c r="A224" s="71">
        <v>40886</v>
      </c>
      <c r="B224" s="72" t="s">
        <v>56</v>
      </c>
      <c r="C224" s="73">
        <v>17.105234526110966</v>
      </c>
      <c r="D224" s="73">
        <v>41.731736054444802</v>
      </c>
      <c r="E224" s="73">
        <v>24.626501528333836</v>
      </c>
      <c r="F224" s="55"/>
    </row>
    <row r="225" spans="1:6">
      <c r="A225" s="71">
        <v>40886</v>
      </c>
      <c r="B225" s="72" t="s">
        <v>57</v>
      </c>
      <c r="C225" s="73">
        <v>15.508134395987691</v>
      </c>
      <c r="D225" s="73">
        <v>36.553708797232446</v>
      </c>
      <c r="E225" s="73">
        <v>21.045574401244757</v>
      </c>
      <c r="F225" s="55"/>
    </row>
    <row r="226" spans="1:6">
      <c r="A226" s="71">
        <v>40886</v>
      </c>
      <c r="B226" s="72" t="s">
        <v>58</v>
      </c>
      <c r="C226" s="73">
        <v>16.805035953302916</v>
      </c>
      <c r="D226" s="73">
        <v>39.703505677686657</v>
      </c>
      <c r="E226" s="73">
        <v>22.898469724383741</v>
      </c>
      <c r="F226" s="55"/>
    </row>
    <row r="227" spans="1:6">
      <c r="A227" s="71">
        <v>40886</v>
      </c>
      <c r="B227" s="72" t="s">
        <v>59</v>
      </c>
      <c r="C227" s="73">
        <v>12.45715695072216</v>
      </c>
      <c r="D227" s="73">
        <v>31.387444414262102</v>
      </c>
      <c r="E227" s="73">
        <v>18.930287463539941</v>
      </c>
      <c r="F227" s="55"/>
    </row>
    <row r="228" spans="1:6">
      <c r="A228" s="71">
        <v>40886</v>
      </c>
      <c r="B228" s="72" t="s">
        <v>60</v>
      </c>
      <c r="C228" s="73">
        <v>17.841379289253094</v>
      </c>
      <c r="D228" s="73">
        <v>39.66003885839865</v>
      </c>
      <c r="E228" s="73">
        <v>21.818659569145556</v>
      </c>
      <c r="F228" s="55"/>
    </row>
    <row r="229" spans="1:6">
      <c r="A229" s="71">
        <v>40886</v>
      </c>
      <c r="B229" s="72" t="s">
        <v>61</v>
      </c>
      <c r="C229" s="73">
        <v>19.501262662476382</v>
      </c>
      <c r="D229" s="73">
        <v>43.016610596809876</v>
      </c>
      <c r="E229" s="73">
        <v>23.515347934333494</v>
      </c>
      <c r="F229" s="55"/>
    </row>
    <row r="230" spans="1:6">
      <c r="A230" s="71">
        <v>40886</v>
      </c>
      <c r="B230" s="72" t="s">
        <v>62</v>
      </c>
      <c r="C230" s="73">
        <v>15.854515668578749</v>
      </c>
      <c r="D230" s="73">
        <v>37.347218726402488</v>
      </c>
      <c r="E230" s="73">
        <v>21.492703057823739</v>
      </c>
      <c r="F230" s="55"/>
    </row>
    <row r="231" spans="1:6">
      <c r="A231" s="71">
        <v>40886</v>
      </c>
      <c r="B231" s="72" t="s">
        <v>63</v>
      </c>
      <c r="C231" s="73">
        <v>9.6134219093266644</v>
      </c>
      <c r="D231" s="73">
        <v>26.232321088548744</v>
      </c>
      <c r="E231" s="73">
        <v>16.61889917922208</v>
      </c>
      <c r="F231" s="55"/>
    </row>
    <row r="232" spans="1:6">
      <c r="A232" s="71">
        <v>40886</v>
      </c>
      <c r="B232" s="72" t="s">
        <v>64</v>
      </c>
      <c r="C232" s="73">
        <v>9.2367206363055985</v>
      </c>
      <c r="D232" s="73">
        <v>24.921218793957657</v>
      </c>
      <c r="E232" s="73">
        <v>15.684498157652058</v>
      </c>
      <c r="F232" s="55"/>
    </row>
    <row r="233" spans="1:6">
      <c r="A233" s="71">
        <v>40886</v>
      </c>
      <c r="B233" s="72" t="s">
        <v>65</v>
      </c>
      <c r="C233" s="73">
        <v>7.9390265833093743</v>
      </c>
      <c r="D233" s="73">
        <v>23.091644918668539</v>
      </c>
      <c r="E233" s="73">
        <v>15.152618335359165</v>
      </c>
      <c r="F233" s="55"/>
    </row>
    <row r="234" spans="1:6">
      <c r="A234" s="71">
        <v>40886</v>
      </c>
      <c r="B234" s="72" t="s">
        <v>66</v>
      </c>
      <c r="C234" s="73">
        <v>10.688605878625852</v>
      </c>
      <c r="D234" s="73">
        <v>27.62800055459784</v>
      </c>
      <c r="E234" s="73">
        <v>16.93939467597199</v>
      </c>
      <c r="F234" s="55"/>
    </row>
    <row r="235" spans="1:6">
      <c r="A235" s="71">
        <v>40886</v>
      </c>
      <c r="B235" s="72" t="s">
        <v>67</v>
      </c>
      <c r="C235" s="73">
        <v>11.751682958660036</v>
      </c>
      <c r="D235" s="73">
        <v>29.519166498526964</v>
      </c>
      <c r="E235" s="73">
        <v>17.76748353986693</v>
      </c>
      <c r="F235" s="55"/>
    </row>
    <row r="236" spans="1:6">
      <c r="A236" s="71">
        <v>40886</v>
      </c>
      <c r="B236" s="72" t="s">
        <v>68</v>
      </c>
      <c r="C236" s="73">
        <v>8.6511873719714973</v>
      </c>
      <c r="D236" s="73">
        <v>24.345107699653617</v>
      </c>
      <c r="E236" s="73">
        <v>15.69392032768212</v>
      </c>
      <c r="F236" s="55"/>
    </row>
    <row r="237" spans="1:6">
      <c r="A237" s="71">
        <v>40886</v>
      </c>
      <c r="B237" s="72" t="s">
        <v>69</v>
      </c>
      <c r="C237" s="73">
        <v>8.8193547423615257</v>
      </c>
      <c r="D237" s="73">
        <v>24.330746598512615</v>
      </c>
      <c r="E237" s="73">
        <v>15.511391856151089</v>
      </c>
      <c r="F237" s="55"/>
    </row>
    <row r="238" spans="1:6">
      <c r="A238" s="71">
        <v>40886</v>
      </c>
      <c r="B238" s="72" t="s">
        <v>70</v>
      </c>
      <c r="C238" s="73">
        <v>15.394182517130666</v>
      </c>
      <c r="D238" s="73">
        <v>35.437634339970352</v>
      </c>
      <c r="E238" s="73">
        <v>20.043451822839685</v>
      </c>
      <c r="F238" s="55"/>
    </row>
    <row r="239" spans="1:6">
      <c r="A239" s="71">
        <v>40886</v>
      </c>
      <c r="B239" s="72" t="s">
        <v>71</v>
      </c>
      <c r="C239" s="73">
        <v>7.7161540657963341</v>
      </c>
      <c r="D239" s="73">
        <v>23.057764986520525</v>
      </c>
      <c r="E239" s="73">
        <v>15.34161092072419</v>
      </c>
      <c r="F239" s="55"/>
    </row>
    <row r="240" spans="1:6">
      <c r="A240" s="71">
        <v>40886</v>
      </c>
      <c r="B240" s="72" t="s">
        <v>72</v>
      </c>
      <c r="C240" s="73">
        <v>8.5845972606374836</v>
      </c>
      <c r="D240" s="73">
        <v>24.235830881901606</v>
      </c>
      <c r="E240" s="73">
        <v>15.651233621264122</v>
      </c>
      <c r="F240" s="55"/>
    </row>
    <row r="241" spans="1:6">
      <c r="A241" s="71">
        <v>40886</v>
      </c>
      <c r="B241" s="72" t="s">
        <v>73</v>
      </c>
      <c r="C241" s="73">
        <v>8.117350134871403</v>
      </c>
      <c r="D241" s="73">
        <v>23.845650529361571</v>
      </c>
      <c r="E241" s="73">
        <v>15.728300394490168</v>
      </c>
      <c r="F241" s="55"/>
    </row>
    <row r="242" spans="1:6">
      <c r="A242" s="71">
        <v>40886</v>
      </c>
      <c r="B242" s="72" t="s">
        <v>74</v>
      </c>
      <c r="C242" s="73">
        <v>8.6615260832174972</v>
      </c>
      <c r="D242" s="73">
        <v>25.930654823989705</v>
      </c>
      <c r="E242" s="73">
        <v>17.26912874077221</v>
      </c>
      <c r="F242" s="55"/>
    </row>
    <row r="243" spans="1:6">
      <c r="A243" s="71">
        <v>40886</v>
      </c>
      <c r="B243" s="72" t="s">
        <v>75</v>
      </c>
      <c r="C243" s="73">
        <v>7.0403750071482172</v>
      </c>
      <c r="D243" s="73">
        <v>22.93584283569151</v>
      </c>
      <c r="E243" s="73">
        <v>15.895467828543293</v>
      </c>
      <c r="F243" s="55"/>
    </row>
    <row r="244" spans="1:6">
      <c r="A244" s="71">
        <v>40886</v>
      </c>
      <c r="B244" s="72" t="s">
        <v>76</v>
      </c>
      <c r="C244" s="73">
        <v>7.4678649096972904</v>
      </c>
      <c r="D244" s="73">
        <v>21.651746230627428</v>
      </c>
      <c r="E244" s="73">
        <v>14.183881320930137</v>
      </c>
      <c r="F244" s="55"/>
    </row>
    <row r="245" spans="1:6">
      <c r="A245" s="71">
        <v>40886</v>
      </c>
      <c r="B245" s="72" t="s">
        <v>77</v>
      </c>
      <c r="C245" s="73">
        <v>6.0932617316110527</v>
      </c>
      <c r="D245" s="73">
        <v>19.227615049861264</v>
      </c>
      <c r="E245" s="73">
        <v>13.134353318250211</v>
      </c>
      <c r="F245" s="55"/>
    </row>
    <row r="246" spans="1:6">
      <c r="A246" s="71">
        <v>40886</v>
      </c>
      <c r="B246" s="72" t="s">
        <v>78</v>
      </c>
      <c r="C246" s="73">
        <v>8.4523520121614606</v>
      </c>
      <c r="D246" s="73">
        <v>22.297050934505467</v>
      </c>
      <c r="E246" s="73">
        <v>13.844698922344007</v>
      </c>
      <c r="F246" s="55"/>
    </row>
    <row r="247" spans="1:6">
      <c r="A247" s="71">
        <v>40887</v>
      </c>
      <c r="B247" s="72" t="s">
        <v>79</v>
      </c>
      <c r="C247" s="73">
        <v>4.9518940758548551</v>
      </c>
      <c r="D247" s="73">
        <v>14.820662465752973</v>
      </c>
      <c r="E247" s="73">
        <v>9.8687683898981184</v>
      </c>
      <c r="F247" s="55"/>
    </row>
    <row r="248" spans="1:6">
      <c r="A248" s="71">
        <v>40887</v>
      </c>
      <c r="B248" s="72" t="s">
        <v>80</v>
      </c>
      <c r="C248" s="73">
        <v>7.1941413872712427</v>
      </c>
      <c r="D248" s="73">
        <v>18.434082515167209</v>
      </c>
      <c r="E248" s="73">
        <v>11.239941127895966</v>
      </c>
      <c r="F248" s="55"/>
    </row>
    <row r="249" spans="1:6">
      <c r="A249" s="71">
        <v>40887</v>
      </c>
      <c r="B249" s="72" t="s">
        <v>81</v>
      </c>
      <c r="C249" s="73">
        <v>6.4938419258321218</v>
      </c>
      <c r="D249" s="73">
        <v>18.018506495042182</v>
      </c>
      <c r="E249" s="73">
        <v>11.52466456921006</v>
      </c>
      <c r="F249" s="55"/>
    </row>
    <row r="250" spans="1:6">
      <c r="A250" s="71">
        <v>40887</v>
      </c>
      <c r="B250" s="72" t="s">
        <v>82</v>
      </c>
      <c r="C250" s="73">
        <v>5.5732746116409624</v>
      </c>
      <c r="D250" s="73">
        <v>16.825804707541103</v>
      </c>
      <c r="E250" s="73">
        <v>11.252530095900141</v>
      </c>
      <c r="F250" s="55"/>
    </row>
    <row r="251" spans="1:6">
      <c r="A251" s="71">
        <v>40887</v>
      </c>
      <c r="B251" s="72" t="s">
        <v>83</v>
      </c>
      <c r="C251" s="73">
        <v>6.1173310618810559</v>
      </c>
      <c r="D251" s="73">
        <v>17.537205371227149</v>
      </c>
      <c r="E251" s="73">
        <v>11.419874309346092</v>
      </c>
      <c r="F251" s="55"/>
    </row>
    <row r="252" spans="1:6">
      <c r="A252" s="71">
        <v>40887</v>
      </c>
      <c r="B252" s="72" t="s">
        <v>84</v>
      </c>
      <c r="C252" s="73">
        <v>4.6914441906848099</v>
      </c>
      <c r="D252" s="73">
        <v>15.269701870962999</v>
      </c>
      <c r="E252" s="73">
        <v>10.578257680278188</v>
      </c>
      <c r="F252" s="55"/>
    </row>
    <row r="253" spans="1:6">
      <c r="A253" s="71">
        <v>40887</v>
      </c>
      <c r="B253" s="72" t="s">
        <v>85</v>
      </c>
      <c r="C253" s="73">
        <v>4.1728411476787208</v>
      </c>
      <c r="D253" s="73">
        <v>14.841452219502969</v>
      </c>
      <c r="E253" s="73">
        <v>10.668611071824248</v>
      </c>
      <c r="F253" s="55"/>
    </row>
    <row r="254" spans="1:6">
      <c r="A254" s="71">
        <v>40887</v>
      </c>
      <c r="B254" s="72" t="s">
        <v>86</v>
      </c>
      <c r="C254" s="73">
        <v>5.4555189921369411</v>
      </c>
      <c r="D254" s="73">
        <v>16.821935293105096</v>
      </c>
      <c r="E254" s="73">
        <v>11.366416300968154</v>
      </c>
      <c r="F254" s="55"/>
    </row>
    <row r="255" spans="1:6">
      <c r="A255" s="71">
        <v>40887</v>
      </c>
      <c r="B255" s="72" t="s">
        <v>87</v>
      </c>
      <c r="C255" s="73">
        <v>3.4726959832445994</v>
      </c>
      <c r="D255" s="73">
        <v>13.790862860325898</v>
      </c>
      <c r="E255" s="73">
        <v>10.3181668770813</v>
      </c>
      <c r="F255" s="55"/>
    </row>
    <row r="256" spans="1:6">
      <c r="A256" s="71">
        <v>40887</v>
      </c>
      <c r="B256" s="72" t="s">
        <v>88</v>
      </c>
      <c r="C256" s="73">
        <v>4.0296780817506948</v>
      </c>
      <c r="D256" s="73">
        <v>15.395674131347002</v>
      </c>
      <c r="E256" s="73">
        <v>11.365996049596308</v>
      </c>
      <c r="F256" s="55"/>
    </row>
    <row r="257" spans="1:6">
      <c r="A257" s="71">
        <v>40887</v>
      </c>
      <c r="B257" s="72" t="s">
        <v>89</v>
      </c>
      <c r="C257" s="73">
        <v>6.5430363718361289</v>
      </c>
      <c r="D257" s="73">
        <v>20.263115479996319</v>
      </c>
      <c r="E257" s="73">
        <v>13.72007910816019</v>
      </c>
      <c r="F257" s="55"/>
    </row>
    <row r="258" spans="1:6">
      <c r="A258" s="71">
        <v>40887</v>
      </c>
      <c r="B258" s="72" t="s">
        <v>90</v>
      </c>
      <c r="C258" s="73">
        <v>7.5143936287212956</v>
      </c>
      <c r="D258" s="73">
        <v>19.951223648213297</v>
      </c>
      <c r="E258" s="73">
        <v>12.436830019492001</v>
      </c>
      <c r="F258" s="55"/>
    </row>
    <row r="259" spans="1:6">
      <c r="A259" s="71">
        <v>40887</v>
      </c>
      <c r="B259" s="72" t="s">
        <v>91</v>
      </c>
      <c r="C259" s="73">
        <v>5.2598089674069062</v>
      </c>
      <c r="D259" s="73">
        <v>15.431856383273001</v>
      </c>
      <c r="E259" s="73">
        <v>10.172047415866095</v>
      </c>
      <c r="F259" s="55"/>
    </row>
    <row r="260" spans="1:6">
      <c r="A260" s="71">
        <v>40887</v>
      </c>
      <c r="B260" s="72" t="s">
        <v>92</v>
      </c>
      <c r="C260" s="73">
        <v>4.7284063400708147</v>
      </c>
      <c r="D260" s="73">
        <v>14.03286080820091</v>
      </c>
      <c r="E260" s="73">
        <v>9.3044544681300962</v>
      </c>
      <c r="F260" s="55"/>
    </row>
    <row r="261" spans="1:6">
      <c r="A261" s="71">
        <v>40887</v>
      </c>
      <c r="B261" s="72" t="s">
        <v>93</v>
      </c>
      <c r="C261" s="73">
        <v>5.6219844993909689</v>
      </c>
      <c r="D261" s="73">
        <v>16.608048636098076</v>
      </c>
      <c r="E261" s="73">
        <v>10.986064136707107</v>
      </c>
      <c r="F261" s="55"/>
    </row>
    <row r="262" spans="1:6">
      <c r="A262" s="71">
        <v>40887</v>
      </c>
      <c r="B262" s="72" t="s">
        <v>94</v>
      </c>
      <c r="C262" s="73">
        <v>7.6683090531853217</v>
      </c>
      <c r="D262" s="73">
        <v>21.538739735553396</v>
      </c>
      <c r="E262" s="73">
        <v>13.870430682368074</v>
      </c>
      <c r="F262" s="55"/>
    </row>
    <row r="263" spans="1:6">
      <c r="A263" s="71">
        <v>40887</v>
      </c>
      <c r="B263" s="72" t="s">
        <v>95</v>
      </c>
      <c r="C263" s="73">
        <v>8.4839321506964609</v>
      </c>
      <c r="D263" s="73">
        <v>20.333782088368316</v>
      </c>
      <c r="E263" s="73">
        <v>11.849849937671856</v>
      </c>
      <c r="F263" s="55"/>
    </row>
    <row r="264" spans="1:6">
      <c r="A264" s="71">
        <v>40887</v>
      </c>
      <c r="B264" s="72" t="s">
        <v>96</v>
      </c>
      <c r="C264" s="73">
        <v>5.5175143356369505</v>
      </c>
      <c r="D264" s="73">
        <v>14.987374222188969</v>
      </c>
      <c r="E264" s="73">
        <v>9.4698598865520189</v>
      </c>
      <c r="F264" s="55"/>
    </row>
    <row r="265" spans="1:6">
      <c r="A265" s="71">
        <v>40887</v>
      </c>
      <c r="B265" s="72" t="s">
        <v>97</v>
      </c>
      <c r="C265" s="73">
        <v>7.2915565666902555</v>
      </c>
      <c r="D265" s="73">
        <v>19.451405302786252</v>
      </c>
      <c r="E265" s="73">
        <v>12.159848736095997</v>
      </c>
      <c r="F265" s="55"/>
    </row>
    <row r="266" spans="1:6">
      <c r="A266" s="71">
        <v>40887</v>
      </c>
      <c r="B266" s="72" t="s">
        <v>98</v>
      </c>
      <c r="C266" s="73">
        <v>9.2985296655616008</v>
      </c>
      <c r="D266" s="73">
        <v>22.37494647351744</v>
      </c>
      <c r="E266" s="73">
        <v>13.076416807955839</v>
      </c>
      <c r="F266" s="55"/>
    </row>
    <row r="267" spans="1:6">
      <c r="A267" s="71">
        <v>40887</v>
      </c>
      <c r="B267" s="72" t="s">
        <v>99</v>
      </c>
      <c r="C267" s="73">
        <v>11.020400503288897</v>
      </c>
      <c r="D267" s="73">
        <v>26.669815499494717</v>
      </c>
      <c r="E267" s="73">
        <v>15.64941499620582</v>
      </c>
      <c r="F267" s="55"/>
    </row>
    <row r="268" spans="1:6">
      <c r="A268" s="71">
        <v>40887</v>
      </c>
      <c r="B268" s="72" t="s">
        <v>100</v>
      </c>
      <c r="C268" s="73">
        <v>7.3681433095272677</v>
      </c>
      <c r="D268" s="73">
        <v>19.124560340517231</v>
      </c>
      <c r="E268" s="73">
        <v>11.756417030989963</v>
      </c>
      <c r="F268" s="55"/>
    </row>
    <row r="269" spans="1:6">
      <c r="A269" s="71">
        <v>40887</v>
      </c>
      <c r="B269" s="72" t="s">
        <v>101</v>
      </c>
      <c r="C269" s="73">
        <v>7.1346943977222281</v>
      </c>
      <c r="D269" s="73">
        <v>20.145620252368296</v>
      </c>
      <c r="E269" s="73">
        <v>13.010925854646068</v>
      </c>
      <c r="F269" s="55"/>
    </row>
    <row r="270" spans="1:6">
      <c r="A270" s="71">
        <v>40887</v>
      </c>
      <c r="B270" s="72" t="s">
        <v>102</v>
      </c>
      <c r="C270" s="73">
        <v>7.9112109457693611</v>
      </c>
      <c r="D270" s="73">
        <v>23.650657857921519</v>
      </c>
      <c r="E270" s="73">
        <v>15.739446912152157</v>
      </c>
      <c r="F270" s="55"/>
    </row>
    <row r="271" spans="1:6">
      <c r="A271" s="71">
        <v>40887</v>
      </c>
      <c r="B271" s="72" t="s">
        <v>103</v>
      </c>
      <c r="C271" s="73">
        <v>9.8917490458217028</v>
      </c>
      <c r="D271" s="73">
        <v>25.162955040806619</v>
      </c>
      <c r="E271" s="73">
        <v>15.271205994984916</v>
      </c>
      <c r="F271" s="55"/>
    </row>
    <row r="272" spans="1:6">
      <c r="A272" s="71">
        <v>40887</v>
      </c>
      <c r="B272" s="72" t="s">
        <v>104</v>
      </c>
      <c r="C272" s="73">
        <v>9.528740966593638</v>
      </c>
      <c r="D272" s="73">
        <v>24.954522500683598</v>
      </c>
      <c r="E272" s="73">
        <v>15.42578153408996</v>
      </c>
      <c r="F272" s="55"/>
    </row>
    <row r="273" spans="1:6">
      <c r="A273" s="71">
        <v>40887</v>
      </c>
      <c r="B273" s="72" t="s">
        <v>105</v>
      </c>
      <c r="C273" s="73">
        <v>10.071989819743733</v>
      </c>
      <c r="D273" s="73">
        <v>27.604917317979773</v>
      </c>
      <c r="E273" s="73">
        <v>17.532927498236042</v>
      </c>
      <c r="F273" s="55"/>
    </row>
    <row r="274" spans="1:6">
      <c r="A274" s="71">
        <v>40887</v>
      </c>
      <c r="B274" s="72" t="s">
        <v>106</v>
      </c>
      <c r="C274" s="73">
        <v>10.110315035437738</v>
      </c>
      <c r="D274" s="73">
        <v>27.849093487029783</v>
      </c>
      <c r="E274" s="73">
        <v>17.738778451592047</v>
      </c>
      <c r="F274" s="55"/>
    </row>
    <row r="275" spans="1:6">
      <c r="A275" s="71">
        <v>40887</v>
      </c>
      <c r="B275" s="72" t="s">
        <v>107</v>
      </c>
      <c r="C275" s="73">
        <v>10.899428283667874</v>
      </c>
      <c r="D275" s="73">
        <v>30.020448062386919</v>
      </c>
      <c r="E275" s="73">
        <v>19.121019778719045</v>
      </c>
      <c r="F275" s="55"/>
    </row>
    <row r="276" spans="1:6">
      <c r="A276" s="71">
        <v>40887</v>
      </c>
      <c r="B276" s="72" t="s">
        <v>108</v>
      </c>
      <c r="C276" s="73">
        <v>27.376628927854707</v>
      </c>
      <c r="D276" s="73">
        <v>53.842279120525433</v>
      </c>
      <c r="E276" s="73">
        <v>26.465650192670726</v>
      </c>
      <c r="F276" s="55"/>
    </row>
    <row r="277" spans="1:6">
      <c r="A277" s="71">
        <v>40887</v>
      </c>
      <c r="B277" s="72" t="s">
        <v>109</v>
      </c>
      <c r="C277" s="73">
        <v>37.613450676348464</v>
      </c>
      <c r="D277" s="73">
        <v>65.724407286850195</v>
      </c>
      <c r="E277" s="73">
        <v>28.110956610501731</v>
      </c>
      <c r="F277" s="55"/>
    </row>
    <row r="278" spans="1:6">
      <c r="A278" s="71">
        <v>40887</v>
      </c>
      <c r="B278" s="72" t="s">
        <v>110</v>
      </c>
      <c r="C278" s="73">
        <v>36.524354214534277</v>
      </c>
      <c r="D278" s="73">
        <v>67.065554834836277</v>
      </c>
      <c r="E278" s="73">
        <v>30.541200620302</v>
      </c>
      <c r="F278" s="55"/>
    </row>
    <row r="279" spans="1:6">
      <c r="A279" s="71">
        <v>40887</v>
      </c>
      <c r="B279" s="72" t="s">
        <v>111</v>
      </c>
      <c r="C279" s="73">
        <v>33.507000695354755</v>
      </c>
      <c r="D279" s="73">
        <v>64.229739389111089</v>
      </c>
      <c r="E279" s="73">
        <v>30.722738693756334</v>
      </c>
      <c r="F279" s="55"/>
    </row>
    <row r="280" spans="1:6">
      <c r="A280" s="71">
        <v>40887</v>
      </c>
      <c r="B280" s="72" t="s">
        <v>112</v>
      </c>
      <c r="C280" s="73">
        <v>31.331144550623382</v>
      </c>
      <c r="D280" s="73">
        <v>61.226152971553894</v>
      </c>
      <c r="E280" s="73">
        <v>29.895008420930512</v>
      </c>
      <c r="F280" s="55"/>
    </row>
    <row r="281" spans="1:6">
      <c r="A281" s="71">
        <v>40887</v>
      </c>
      <c r="B281" s="72" t="s">
        <v>113</v>
      </c>
      <c r="C281" s="73">
        <v>37.062307069206362</v>
      </c>
      <c r="D281" s="73">
        <v>70.105402921462456</v>
      </c>
      <c r="E281" s="73">
        <v>33.043095852256094</v>
      </c>
      <c r="F281" s="55"/>
    </row>
    <row r="282" spans="1:6">
      <c r="A282" s="71">
        <v>40887</v>
      </c>
      <c r="B282" s="72" t="s">
        <v>114</v>
      </c>
      <c r="C282" s="73">
        <v>26.850693165904612</v>
      </c>
      <c r="D282" s="73">
        <v>54.806286815175476</v>
      </c>
      <c r="E282" s="73">
        <v>27.955593649270863</v>
      </c>
      <c r="F282" s="55"/>
    </row>
    <row r="283" spans="1:6">
      <c r="A283" s="71">
        <v>40887</v>
      </c>
      <c r="B283" s="72" t="s">
        <v>115</v>
      </c>
      <c r="C283" s="73">
        <v>37.498487003088442</v>
      </c>
      <c r="D283" s="73">
        <v>69.256986974553385</v>
      </c>
      <c r="E283" s="73">
        <v>31.758499971464943</v>
      </c>
      <c r="F283" s="55"/>
    </row>
    <row r="284" spans="1:6">
      <c r="A284" s="71">
        <v>40887</v>
      </c>
      <c r="B284" s="72" t="s">
        <v>116</v>
      </c>
      <c r="C284" s="73">
        <v>47.174791610204103</v>
      </c>
      <c r="D284" s="73">
        <v>79.233082450619023</v>
      </c>
      <c r="E284" s="73">
        <v>32.058290840414919</v>
      </c>
      <c r="F284" s="55"/>
    </row>
    <row r="285" spans="1:6">
      <c r="A285" s="71">
        <v>40887</v>
      </c>
      <c r="B285" s="72" t="s">
        <v>117</v>
      </c>
      <c r="C285" s="73">
        <v>24.258981268129165</v>
      </c>
      <c r="D285" s="73">
        <v>50.918768697228224</v>
      </c>
      <c r="E285" s="73">
        <v>26.659787429099058</v>
      </c>
      <c r="F285" s="55"/>
    </row>
    <row r="286" spans="1:6">
      <c r="A286" s="71">
        <v>40887</v>
      </c>
      <c r="B286" s="72" t="s">
        <v>118</v>
      </c>
      <c r="C286" s="73">
        <v>35.306346788046056</v>
      </c>
      <c r="D286" s="73">
        <v>65.638642283556152</v>
      </c>
      <c r="E286" s="73">
        <v>30.332295495510095</v>
      </c>
      <c r="F286" s="55"/>
    </row>
    <row r="287" spans="1:6">
      <c r="A287" s="71">
        <v>40887</v>
      </c>
      <c r="B287" s="72" t="s">
        <v>119</v>
      </c>
      <c r="C287" s="73">
        <v>27.930573172147792</v>
      </c>
      <c r="D287" s="73">
        <v>56.199364810767541</v>
      </c>
      <c r="E287" s="73">
        <v>28.268791638619749</v>
      </c>
      <c r="F287" s="55"/>
    </row>
    <row r="288" spans="1:6">
      <c r="A288" s="71">
        <v>40887</v>
      </c>
      <c r="B288" s="72" t="s">
        <v>120</v>
      </c>
      <c r="C288" s="73">
        <v>25.691201037688408</v>
      </c>
      <c r="D288" s="73">
        <v>53.132998542425348</v>
      </c>
      <c r="E288" s="73">
        <v>27.44179750473694</v>
      </c>
      <c r="F288" s="55"/>
    </row>
    <row r="289" spans="1:6">
      <c r="A289" s="71">
        <v>40887</v>
      </c>
      <c r="B289" s="72" t="s">
        <v>121</v>
      </c>
      <c r="C289" s="73">
        <v>31.08399931743833</v>
      </c>
      <c r="D289" s="73">
        <v>59.553089330691748</v>
      </c>
      <c r="E289" s="73">
        <v>28.469090013253417</v>
      </c>
      <c r="F289" s="55"/>
    </row>
    <row r="290" spans="1:6">
      <c r="A290" s="71">
        <v>40887</v>
      </c>
      <c r="B290" s="72" t="s">
        <v>122</v>
      </c>
      <c r="C290" s="73">
        <v>35.907117028134159</v>
      </c>
      <c r="D290" s="73">
        <v>67.75582808526427</v>
      </c>
      <c r="E290" s="73">
        <v>31.84871105713011</v>
      </c>
      <c r="F290" s="55"/>
    </row>
    <row r="291" spans="1:6">
      <c r="A291" s="71">
        <v>40887</v>
      </c>
      <c r="B291" s="72" t="s">
        <v>123</v>
      </c>
      <c r="C291" s="73">
        <v>30.835094286485287</v>
      </c>
      <c r="D291" s="73">
        <v>60.825539713206823</v>
      </c>
      <c r="E291" s="73">
        <v>29.990445426721536</v>
      </c>
      <c r="F291" s="55"/>
    </row>
    <row r="292" spans="1:6">
      <c r="A292" s="71">
        <v>40887</v>
      </c>
      <c r="B292" s="72" t="s">
        <v>124</v>
      </c>
      <c r="C292" s="73">
        <v>32.295017573219539</v>
      </c>
      <c r="D292" s="73">
        <v>62.450157745857922</v>
      </c>
      <c r="E292" s="73">
        <v>30.155140172638383</v>
      </c>
      <c r="F292" s="55"/>
    </row>
    <row r="293" spans="1:6">
      <c r="A293" s="71">
        <v>40887</v>
      </c>
      <c r="B293" s="72" t="s">
        <v>125</v>
      </c>
      <c r="C293" s="73">
        <v>43.027660749040379</v>
      </c>
      <c r="D293" s="73">
        <v>76.336492557280792</v>
      </c>
      <c r="E293" s="73">
        <v>33.308831808240413</v>
      </c>
      <c r="F293" s="55"/>
    </row>
    <row r="294" spans="1:6">
      <c r="A294" s="71">
        <v>40887</v>
      </c>
      <c r="B294" s="72" t="s">
        <v>126</v>
      </c>
      <c r="C294" s="73">
        <v>35.033367986070004</v>
      </c>
      <c r="D294" s="73">
        <v>66.086434546444139</v>
      </c>
      <c r="E294" s="73">
        <v>31.053066560374134</v>
      </c>
      <c r="F294" s="55"/>
    </row>
    <row r="295" spans="1:6">
      <c r="A295" s="71">
        <v>40887</v>
      </c>
      <c r="B295" s="72" t="s">
        <v>127</v>
      </c>
      <c r="C295" s="73">
        <v>33.350486826032714</v>
      </c>
      <c r="D295" s="73">
        <v>63.563346475803975</v>
      </c>
      <c r="E295" s="73">
        <v>30.212859649771261</v>
      </c>
      <c r="F295" s="55"/>
    </row>
    <row r="296" spans="1:6">
      <c r="A296" s="71">
        <v>40887</v>
      </c>
      <c r="B296" s="72" t="s">
        <v>128</v>
      </c>
      <c r="C296" s="73">
        <v>26.818688528824595</v>
      </c>
      <c r="D296" s="73">
        <v>56.0410372158155</v>
      </c>
      <c r="E296" s="73">
        <v>29.222348686990905</v>
      </c>
      <c r="F296" s="55"/>
    </row>
    <row r="297" spans="1:6">
      <c r="A297" s="71">
        <v>40887</v>
      </c>
      <c r="B297" s="72" t="s">
        <v>129</v>
      </c>
      <c r="C297" s="73">
        <v>15.710246881607691</v>
      </c>
      <c r="D297" s="73">
        <v>39.257467658339458</v>
      </c>
      <c r="E297" s="73">
        <v>23.547220776731766</v>
      </c>
      <c r="F297" s="55"/>
    </row>
    <row r="298" spans="1:6">
      <c r="A298" s="71">
        <v>40887</v>
      </c>
      <c r="B298" s="72" t="s">
        <v>29</v>
      </c>
      <c r="C298" s="73">
        <v>14.080321074998412</v>
      </c>
      <c r="D298" s="73">
        <v>36.762195501034299</v>
      </c>
      <c r="E298" s="73">
        <v>22.681874426035886</v>
      </c>
      <c r="F298" s="55"/>
    </row>
    <row r="299" spans="1:6">
      <c r="A299" s="71">
        <v>40887</v>
      </c>
      <c r="B299" s="72" t="s">
        <v>30</v>
      </c>
      <c r="C299" s="73">
        <v>11.286956921014934</v>
      </c>
      <c r="D299" s="73">
        <v>30.082296999730875</v>
      </c>
      <c r="E299" s="73">
        <v>18.795340078715942</v>
      </c>
      <c r="F299" s="55"/>
    </row>
    <row r="300" spans="1:6">
      <c r="A300" s="71">
        <v>40887</v>
      </c>
      <c r="B300" s="72" t="s">
        <v>31</v>
      </c>
      <c r="C300" s="73">
        <v>12.73435047903218</v>
      </c>
      <c r="D300" s="73">
        <v>31.746682226781978</v>
      </c>
      <c r="E300" s="73">
        <v>19.012331747749798</v>
      </c>
      <c r="F300" s="55"/>
    </row>
    <row r="301" spans="1:6">
      <c r="A301" s="71">
        <v>40887</v>
      </c>
      <c r="B301" s="72" t="s">
        <v>32</v>
      </c>
      <c r="C301" s="73">
        <v>13.561071297737323</v>
      </c>
      <c r="D301" s="73">
        <v>35.968027744917244</v>
      </c>
      <c r="E301" s="73">
        <v>22.406956447179923</v>
      </c>
      <c r="F301" s="55"/>
    </row>
    <row r="302" spans="1:6">
      <c r="A302" s="71">
        <v>40887</v>
      </c>
      <c r="B302" s="72" t="s">
        <v>33</v>
      </c>
      <c r="C302" s="73">
        <v>12.396956013290122</v>
      </c>
      <c r="D302" s="73">
        <v>34.170884633090125</v>
      </c>
      <c r="E302" s="73">
        <v>21.773928619800003</v>
      </c>
      <c r="F302" s="55"/>
    </row>
    <row r="303" spans="1:6">
      <c r="A303" s="71">
        <v>40887</v>
      </c>
      <c r="B303" s="72" t="s">
        <v>34</v>
      </c>
      <c r="C303" s="73">
        <v>11.879274156233034</v>
      </c>
      <c r="D303" s="73">
        <v>35.253641615012185</v>
      </c>
      <c r="E303" s="73">
        <v>23.374367458779151</v>
      </c>
      <c r="F303" s="55"/>
    </row>
    <row r="304" spans="1:6">
      <c r="A304" s="71">
        <v>40887</v>
      </c>
      <c r="B304" s="72" t="s">
        <v>35</v>
      </c>
      <c r="C304" s="73">
        <v>14.954975043764559</v>
      </c>
      <c r="D304" s="73">
        <v>40.778234427070529</v>
      </c>
      <c r="E304" s="73">
        <v>25.82325938330597</v>
      </c>
      <c r="F304" s="55"/>
    </row>
    <row r="305" spans="1:6">
      <c r="A305" s="71">
        <v>40887</v>
      </c>
      <c r="B305" s="72" t="s">
        <v>36</v>
      </c>
      <c r="C305" s="73">
        <v>11.257667755894927</v>
      </c>
      <c r="D305" s="73">
        <v>33.571024383002083</v>
      </c>
      <c r="E305" s="73">
        <v>22.313356627107154</v>
      </c>
      <c r="F305" s="55"/>
    </row>
    <row r="306" spans="1:6">
      <c r="A306" s="71">
        <v>40887</v>
      </c>
      <c r="B306" s="72" t="s">
        <v>37</v>
      </c>
      <c r="C306" s="73">
        <v>11.786993611202018</v>
      </c>
      <c r="D306" s="73">
        <v>33.724022439570085</v>
      </c>
      <c r="E306" s="73">
        <v>21.937028828368067</v>
      </c>
      <c r="F306" s="55"/>
    </row>
    <row r="307" spans="1:6">
      <c r="A307" s="71">
        <v>40887</v>
      </c>
      <c r="B307" s="72" t="s">
        <v>43</v>
      </c>
      <c r="C307" s="73">
        <v>13.80248865615836</v>
      </c>
      <c r="D307" s="73">
        <v>38.757150105148405</v>
      </c>
      <c r="E307" s="73">
        <v>24.954661448990045</v>
      </c>
      <c r="F307" s="55"/>
    </row>
    <row r="308" spans="1:6">
      <c r="A308" s="71">
        <v>40887</v>
      </c>
      <c r="B308" s="72" t="s">
        <v>44</v>
      </c>
      <c r="C308" s="73">
        <v>15.016551487310569</v>
      </c>
      <c r="D308" s="73">
        <v>43.544412642488687</v>
      </c>
      <c r="E308" s="73">
        <v>28.527861155178119</v>
      </c>
      <c r="F308" s="55"/>
    </row>
    <row r="309" spans="1:6">
      <c r="A309" s="71">
        <v>40887</v>
      </c>
      <c r="B309" s="72" t="s">
        <v>45</v>
      </c>
      <c r="C309" s="73">
        <v>17.00583280191891</v>
      </c>
      <c r="D309" s="73">
        <v>44.910249890991771</v>
      </c>
      <c r="E309" s="73">
        <v>27.904417089072862</v>
      </c>
      <c r="F309" s="55"/>
    </row>
    <row r="310" spans="1:6">
      <c r="A310" s="71">
        <v>40887</v>
      </c>
      <c r="B310" s="72" t="s">
        <v>46</v>
      </c>
      <c r="C310" s="73">
        <v>189.31595516000036</v>
      </c>
      <c r="D310" s="73">
        <v>272.40193452701681</v>
      </c>
      <c r="E310" s="73">
        <v>83.085979367016449</v>
      </c>
      <c r="F310" s="55"/>
    </row>
    <row r="311" spans="1:6">
      <c r="A311" s="71">
        <v>40887</v>
      </c>
      <c r="B311" s="72" t="s">
        <v>47</v>
      </c>
      <c r="C311" s="73">
        <v>47.937103606358193</v>
      </c>
      <c r="D311" s="73">
        <v>87.228643800227374</v>
      </c>
      <c r="E311" s="73">
        <v>39.291540193869182</v>
      </c>
      <c r="F311" s="55"/>
    </row>
    <row r="312" spans="1:6">
      <c r="A312" s="71">
        <v>40887</v>
      </c>
      <c r="B312" s="72" t="s">
        <v>48</v>
      </c>
      <c r="C312" s="73">
        <v>11.925525140648039</v>
      </c>
      <c r="D312" s="73">
        <v>37.648901125708321</v>
      </c>
      <c r="E312" s="73">
        <v>25.723375985060279</v>
      </c>
      <c r="F312" s="55"/>
    </row>
    <row r="313" spans="1:6">
      <c r="A313" s="71">
        <v>40887</v>
      </c>
      <c r="B313" s="72" t="s">
        <v>49</v>
      </c>
      <c r="C313" s="73">
        <v>20.29690999885247</v>
      </c>
      <c r="D313" s="73">
        <v>51.081848761069139</v>
      </c>
      <c r="E313" s="73">
        <v>30.784938762216669</v>
      </c>
      <c r="F313" s="55"/>
    </row>
    <row r="314" spans="1:6">
      <c r="A314" s="71">
        <v>40887</v>
      </c>
      <c r="B314" s="72" t="s">
        <v>50</v>
      </c>
      <c r="C314" s="73">
        <v>16.949836156034898</v>
      </c>
      <c r="D314" s="73">
        <v>44.161697867594711</v>
      </c>
      <c r="E314" s="73">
        <v>27.211861711559813</v>
      </c>
      <c r="F314" s="55"/>
    </row>
    <row r="315" spans="1:6">
      <c r="A315" s="71">
        <v>40887</v>
      </c>
      <c r="B315" s="72" t="s">
        <v>51</v>
      </c>
      <c r="C315" s="73">
        <v>10.696456606285826</v>
      </c>
      <c r="D315" s="73">
        <v>35.680902531927188</v>
      </c>
      <c r="E315" s="73">
        <v>24.98444592564136</v>
      </c>
      <c r="F315" s="55"/>
    </row>
    <row r="316" spans="1:6">
      <c r="A316" s="71">
        <v>40887</v>
      </c>
      <c r="B316" s="72" t="s">
        <v>52</v>
      </c>
      <c r="C316" s="73">
        <v>18.834107595663216</v>
      </c>
      <c r="D316" s="73">
        <v>47.072846635394882</v>
      </c>
      <c r="E316" s="73">
        <v>28.238739039731666</v>
      </c>
      <c r="F316" s="55"/>
    </row>
    <row r="317" spans="1:6">
      <c r="A317" s="71">
        <v>40887</v>
      </c>
      <c r="B317" s="72" t="s">
        <v>53</v>
      </c>
      <c r="C317" s="73">
        <v>15.51345233708965</v>
      </c>
      <c r="D317" s="73">
        <v>43.199231153726643</v>
      </c>
      <c r="E317" s="73">
        <v>27.685778816636994</v>
      </c>
      <c r="F317" s="55"/>
    </row>
    <row r="318" spans="1:6">
      <c r="A318" s="71">
        <v>40887</v>
      </c>
      <c r="B318" s="72" t="s">
        <v>54</v>
      </c>
      <c r="C318" s="73">
        <v>25.367919788260327</v>
      </c>
      <c r="D318" s="73">
        <v>58.53751492846758</v>
      </c>
      <c r="E318" s="73">
        <v>33.16959514020725</v>
      </c>
      <c r="F318" s="55"/>
    </row>
    <row r="319" spans="1:6">
      <c r="A319" s="71">
        <v>40887</v>
      </c>
      <c r="B319" s="72" t="s">
        <v>55</v>
      </c>
      <c r="C319" s="73">
        <v>20.871932025939564</v>
      </c>
      <c r="D319" s="73">
        <v>50.870641237486112</v>
      </c>
      <c r="E319" s="73">
        <v>29.998709211546547</v>
      </c>
      <c r="F319" s="55"/>
    </row>
    <row r="320" spans="1:6">
      <c r="A320" s="71">
        <v>40887</v>
      </c>
      <c r="B320" s="72" t="s">
        <v>56</v>
      </c>
      <c r="C320" s="73">
        <v>13.987099801856388</v>
      </c>
      <c r="D320" s="73">
        <v>38.90869846344237</v>
      </c>
      <c r="E320" s="73">
        <v>24.921598661585982</v>
      </c>
      <c r="F320" s="55"/>
    </row>
    <row r="321" spans="1:6">
      <c r="A321" s="71">
        <v>40887</v>
      </c>
      <c r="B321" s="72" t="s">
        <v>57</v>
      </c>
      <c r="C321" s="73">
        <v>9.3630026073765968</v>
      </c>
      <c r="D321" s="73">
        <v>29.102439252145778</v>
      </c>
      <c r="E321" s="73">
        <v>19.739436644769182</v>
      </c>
      <c r="F321" s="55"/>
    </row>
    <row r="322" spans="1:6">
      <c r="A322" s="71">
        <v>40887</v>
      </c>
      <c r="B322" s="72" t="s">
        <v>58</v>
      </c>
      <c r="C322" s="73">
        <v>9.3237850953855901</v>
      </c>
      <c r="D322" s="73">
        <v>28.442896321141731</v>
      </c>
      <c r="E322" s="73">
        <v>19.119111225756143</v>
      </c>
      <c r="F322" s="55"/>
    </row>
    <row r="323" spans="1:6">
      <c r="A323" s="71">
        <v>40887</v>
      </c>
      <c r="B323" s="72" t="s">
        <v>59</v>
      </c>
      <c r="C323" s="73">
        <v>8.458128438796443</v>
      </c>
      <c r="D323" s="73">
        <v>29.20226743048978</v>
      </c>
      <c r="E323" s="73">
        <v>20.744138991693337</v>
      </c>
      <c r="F323" s="55"/>
    </row>
    <row r="324" spans="1:6">
      <c r="A324" s="71">
        <v>40887</v>
      </c>
      <c r="B324" s="72" t="s">
        <v>60</v>
      </c>
      <c r="C324" s="73">
        <v>14.849394096902532</v>
      </c>
      <c r="D324" s="73">
        <v>37.261696028816267</v>
      </c>
      <c r="E324" s="73">
        <v>22.412301931913735</v>
      </c>
      <c r="F324" s="55"/>
    </row>
    <row r="325" spans="1:6">
      <c r="A325" s="71">
        <v>40887</v>
      </c>
      <c r="B325" s="72" t="s">
        <v>61</v>
      </c>
      <c r="C325" s="73">
        <v>13.505805584060305</v>
      </c>
      <c r="D325" s="73">
        <v>33.325947832842033</v>
      </c>
      <c r="E325" s="73">
        <v>19.820142248781728</v>
      </c>
      <c r="F325" s="55"/>
    </row>
    <row r="326" spans="1:6">
      <c r="A326" s="71">
        <v>40887</v>
      </c>
      <c r="B326" s="72" t="s">
        <v>62</v>
      </c>
      <c r="C326" s="73">
        <v>14.202323784002422</v>
      </c>
      <c r="D326" s="73">
        <v>34.097801187938067</v>
      </c>
      <c r="E326" s="73">
        <v>19.895477403935644</v>
      </c>
      <c r="F326" s="55"/>
    </row>
    <row r="327" spans="1:6">
      <c r="A327" s="71">
        <v>40887</v>
      </c>
      <c r="B327" s="72" t="s">
        <v>63</v>
      </c>
      <c r="C327" s="73">
        <v>5.7193722576519743</v>
      </c>
      <c r="D327" s="73">
        <v>23.611750682244434</v>
      </c>
      <c r="E327" s="73">
        <v>17.892378424592458</v>
      </c>
      <c r="F327" s="55"/>
    </row>
    <row r="328" spans="1:6">
      <c r="A328" s="71">
        <v>40887</v>
      </c>
      <c r="B328" s="72" t="s">
        <v>64</v>
      </c>
      <c r="C328" s="73">
        <v>9.0885627528975483</v>
      </c>
      <c r="D328" s="73">
        <v>26.769614270713618</v>
      </c>
      <c r="E328" s="73">
        <v>17.681051517816069</v>
      </c>
      <c r="F328" s="55"/>
    </row>
    <row r="329" spans="1:6">
      <c r="A329" s="71">
        <v>40887</v>
      </c>
      <c r="B329" s="72" t="s">
        <v>65</v>
      </c>
      <c r="C329" s="73">
        <v>9.7981083714706703</v>
      </c>
      <c r="D329" s="73">
        <v>30.288146636980837</v>
      </c>
      <c r="E329" s="73">
        <v>20.490038265510165</v>
      </c>
      <c r="F329" s="55"/>
    </row>
    <row r="330" spans="1:6">
      <c r="A330" s="71">
        <v>40887</v>
      </c>
      <c r="B330" s="72" t="s">
        <v>66</v>
      </c>
      <c r="C330" s="73">
        <v>9.5265299057056225</v>
      </c>
      <c r="D330" s="73">
        <v>30.015637739041814</v>
      </c>
      <c r="E330" s="73">
        <v>20.489107833336192</v>
      </c>
      <c r="F330" s="55"/>
    </row>
    <row r="331" spans="1:6">
      <c r="A331" s="71">
        <v>40887</v>
      </c>
      <c r="B331" s="72" t="s">
        <v>67</v>
      </c>
      <c r="C331" s="73">
        <v>6.1312622493760447</v>
      </c>
      <c r="D331" s="73">
        <v>23.425800578514416</v>
      </c>
      <c r="E331" s="73">
        <v>17.294538329138369</v>
      </c>
      <c r="F331" s="55"/>
    </row>
    <row r="332" spans="1:6">
      <c r="A332" s="71">
        <v>40887</v>
      </c>
      <c r="B332" s="72" t="s">
        <v>68</v>
      </c>
      <c r="C332" s="73">
        <v>1.9231823273583275</v>
      </c>
      <c r="D332" s="73">
        <v>13.91028003604284</v>
      </c>
      <c r="E332" s="73">
        <v>11.987097708684512</v>
      </c>
      <c r="F332" s="55"/>
    </row>
    <row r="333" spans="1:6">
      <c r="A333" s="71">
        <v>40887</v>
      </c>
      <c r="B333" s="72" t="s">
        <v>69</v>
      </c>
      <c r="C333" s="73">
        <v>2.8652668336984877</v>
      </c>
      <c r="D333" s="73">
        <v>16.487692735853994</v>
      </c>
      <c r="E333" s="73">
        <v>13.622425902155506</v>
      </c>
      <c r="F333" s="55"/>
    </row>
    <row r="334" spans="1:6">
      <c r="A334" s="71">
        <v>40887</v>
      </c>
      <c r="B334" s="72" t="s">
        <v>70</v>
      </c>
      <c r="C334" s="73">
        <v>2.0520461733843494</v>
      </c>
      <c r="D334" s="73">
        <v>14.346944431008865</v>
      </c>
      <c r="E334" s="73">
        <v>12.294898257624515</v>
      </c>
      <c r="F334" s="55"/>
    </row>
    <row r="335" spans="1:6">
      <c r="A335" s="71">
        <v>40887</v>
      </c>
      <c r="B335" s="72" t="s">
        <v>71</v>
      </c>
      <c r="C335" s="73">
        <v>1.961604717336334</v>
      </c>
      <c r="D335" s="73">
        <v>17.040040260451025</v>
      </c>
      <c r="E335" s="73">
        <v>15.078435543114692</v>
      </c>
      <c r="F335" s="55"/>
    </row>
    <row r="336" spans="1:6">
      <c r="A336" s="71">
        <v>40887</v>
      </c>
      <c r="B336" s="72" t="s">
        <v>72</v>
      </c>
      <c r="C336" s="73">
        <v>2.426071870680413</v>
      </c>
      <c r="D336" s="73">
        <v>18.714605893369125</v>
      </c>
      <c r="E336" s="73">
        <v>16.288534022688712</v>
      </c>
      <c r="F336" s="55"/>
    </row>
    <row r="337" spans="1:6">
      <c r="A337" s="71">
        <v>40887</v>
      </c>
      <c r="B337" s="72" t="s">
        <v>73</v>
      </c>
      <c r="C337" s="73">
        <v>2.9937235982645092</v>
      </c>
      <c r="D337" s="73">
        <v>19.976558631651198</v>
      </c>
      <c r="E337" s="73">
        <v>16.982835033386689</v>
      </c>
      <c r="F337" s="55"/>
    </row>
    <row r="338" spans="1:6">
      <c r="A338" s="71">
        <v>40887</v>
      </c>
      <c r="B338" s="72" t="s">
        <v>74</v>
      </c>
      <c r="C338" s="73">
        <v>3.8709973332006586</v>
      </c>
      <c r="D338" s="73">
        <v>21.856958577793311</v>
      </c>
      <c r="E338" s="73">
        <v>17.985961244592652</v>
      </c>
      <c r="F338" s="55"/>
    </row>
    <row r="339" spans="1:6">
      <c r="A339" s="71">
        <v>40887</v>
      </c>
      <c r="B339" s="72" t="s">
        <v>75</v>
      </c>
      <c r="C339" s="73">
        <v>2.9289056044474981</v>
      </c>
      <c r="D339" s="73">
        <v>19.123733634125145</v>
      </c>
      <c r="E339" s="73">
        <v>16.194828029677648</v>
      </c>
      <c r="F339" s="55"/>
    </row>
    <row r="340" spans="1:6">
      <c r="A340" s="71">
        <v>40887</v>
      </c>
      <c r="B340" s="72" t="s">
        <v>76</v>
      </c>
      <c r="C340" s="73">
        <v>1.9223996804223269</v>
      </c>
      <c r="D340" s="73">
        <v>16.133107074040964</v>
      </c>
      <c r="E340" s="73">
        <v>14.210707393618637</v>
      </c>
      <c r="F340" s="55"/>
    </row>
    <row r="341" spans="1:6">
      <c r="A341" s="71">
        <v>40887</v>
      </c>
      <c r="B341" s="72" t="s">
        <v>77</v>
      </c>
      <c r="C341" s="73">
        <v>1.2772341148052171</v>
      </c>
      <c r="D341" s="73">
        <v>14.701926003639878</v>
      </c>
      <c r="E341" s="73">
        <v>13.42469188883466</v>
      </c>
      <c r="F341" s="55"/>
    </row>
    <row r="342" spans="1:6">
      <c r="A342" s="71">
        <v>40887</v>
      </c>
      <c r="B342" s="72" t="s">
        <v>78</v>
      </c>
      <c r="C342" s="73">
        <v>1.7544949432322985</v>
      </c>
      <c r="D342" s="73">
        <v>15.216451466728909</v>
      </c>
      <c r="E342" s="73">
        <v>13.46195652349661</v>
      </c>
      <c r="F342" s="55"/>
    </row>
    <row r="343" spans="1:6">
      <c r="A343" s="71">
        <v>40888</v>
      </c>
      <c r="B343" s="72" t="s">
        <v>79</v>
      </c>
      <c r="C343" s="73">
        <v>1.5351049419512608</v>
      </c>
      <c r="D343" s="73">
        <v>13.811255859184824</v>
      </c>
      <c r="E343" s="73">
        <v>12.276150917233563</v>
      </c>
      <c r="F343" s="55"/>
    </row>
    <row r="344" spans="1:6">
      <c r="A344" s="71">
        <v>40888</v>
      </c>
      <c r="B344" s="72" t="s">
        <v>80</v>
      </c>
      <c r="C344" s="73">
        <v>1.1093471053561887</v>
      </c>
      <c r="D344" s="73">
        <v>10.551086505414631</v>
      </c>
      <c r="E344" s="73">
        <v>9.4417394000584416</v>
      </c>
      <c r="F344" s="55"/>
    </row>
    <row r="345" spans="1:6">
      <c r="A345" s="71">
        <v>40888</v>
      </c>
      <c r="B345" s="72" t="s">
        <v>81</v>
      </c>
      <c r="C345" s="73">
        <v>1.1221893675811909</v>
      </c>
      <c r="D345" s="73">
        <v>8.2188083919704891</v>
      </c>
      <c r="E345" s="73">
        <v>7.0966190243892981</v>
      </c>
      <c r="F345" s="55"/>
    </row>
    <row r="346" spans="1:6">
      <c r="A346" s="71">
        <v>40888</v>
      </c>
      <c r="B346" s="72" t="s">
        <v>82</v>
      </c>
      <c r="C346" s="73">
        <v>0.88996695282015115</v>
      </c>
      <c r="D346" s="73">
        <v>6.7756164652244024</v>
      </c>
      <c r="E346" s="73">
        <v>5.8856495124042514</v>
      </c>
      <c r="F346" s="55"/>
    </row>
    <row r="347" spans="1:6">
      <c r="A347" s="71">
        <v>40888</v>
      </c>
      <c r="B347" s="72" t="s">
        <v>83</v>
      </c>
      <c r="C347" s="73">
        <v>0.88992164859315115</v>
      </c>
      <c r="D347" s="73">
        <v>7.5480640837384483</v>
      </c>
      <c r="E347" s="73">
        <v>6.6581424351452974</v>
      </c>
      <c r="F347" s="55"/>
    </row>
    <row r="348" spans="1:6">
      <c r="A348" s="71">
        <v>40888</v>
      </c>
      <c r="B348" s="72" t="s">
        <v>84</v>
      </c>
      <c r="C348" s="73">
        <v>0.49007682733208324</v>
      </c>
      <c r="D348" s="73">
        <v>5.5383616190603293</v>
      </c>
      <c r="E348" s="73">
        <v>5.0482847917282463</v>
      </c>
      <c r="F348" s="55"/>
    </row>
    <row r="349" spans="1:6">
      <c r="A349" s="71">
        <v>40888</v>
      </c>
      <c r="B349" s="72" t="s">
        <v>85</v>
      </c>
      <c r="C349" s="73">
        <v>1.0187920604491731</v>
      </c>
      <c r="D349" s="73">
        <v>6.0660872100213599</v>
      </c>
      <c r="E349" s="73">
        <v>5.0472951495721867</v>
      </c>
      <c r="F349" s="55"/>
    </row>
    <row r="350" spans="1:6">
      <c r="A350" s="71">
        <v>40888</v>
      </c>
      <c r="B350" s="72" t="s">
        <v>86</v>
      </c>
      <c r="C350" s="73">
        <v>0.95426296315216197</v>
      </c>
      <c r="D350" s="73">
        <v>6.0528580392003581</v>
      </c>
      <c r="E350" s="73">
        <v>5.0985950760481966</v>
      </c>
      <c r="F350" s="55"/>
    </row>
    <row r="351" spans="1:6">
      <c r="A351" s="71">
        <v>40888</v>
      </c>
      <c r="B351" s="72" t="s">
        <v>87</v>
      </c>
      <c r="C351" s="73">
        <v>1.0573726869301796</v>
      </c>
      <c r="D351" s="73">
        <v>6.3358169211483748</v>
      </c>
      <c r="E351" s="73">
        <v>5.2784442342181954</v>
      </c>
      <c r="F351" s="55"/>
    </row>
    <row r="352" spans="1:6">
      <c r="A352" s="71">
        <v>40888</v>
      </c>
      <c r="B352" s="72" t="s">
        <v>88</v>
      </c>
      <c r="C352" s="73">
        <v>0.79943620148413574</v>
      </c>
      <c r="D352" s="73">
        <v>5.9105117779023493</v>
      </c>
      <c r="E352" s="73">
        <v>5.1110755764182132</v>
      </c>
      <c r="F352" s="55"/>
    </row>
    <row r="353" spans="1:6">
      <c r="A353" s="71">
        <v>40888</v>
      </c>
      <c r="B353" s="72" t="s">
        <v>89</v>
      </c>
      <c r="C353" s="73">
        <v>0.90254329893015306</v>
      </c>
      <c r="D353" s="73">
        <v>5.7299033427153381</v>
      </c>
      <c r="E353" s="73">
        <v>4.8273600437851849</v>
      </c>
      <c r="F353" s="55"/>
    </row>
    <row r="354" spans="1:6">
      <c r="A354" s="71">
        <v>40888</v>
      </c>
      <c r="B354" s="72" t="s">
        <v>90</v>
      </c>
      <c r="C354" s="73">
        <v>1.0958896248601862</v>
      </c>
      <c r="D354" s="73">
        <v>3.5278712713042082</v>
      </c>
      <c r="E354" s="73">
        <v>2.4319816464440223</v>
      </c>
      <c r="F354" s="55"/>
    </row>
    <row r="355" spans="1:6">
      <c r="A355" s="71">
        <v>40888</v>
      </c>
      <c r="B355" s="72" t="s">
        <v>91</v>
      </c>
      <c r="C355" s="73">
        <v>1.2118632781022056</v>
      </c>
      <c r="D355" s="73">
        <v>3.8624093715002275</v>
      </c>
      <c r="E355" s="73">
        <v>2.6505460933980221</v>
      </c>
      <c r="F355" s="55"/>
    </row>
    <row r="356" spans="1:6">
      <c r="A356" s="71">
        <v>40888</v>
      </c>
      <c r="B356" s="72" t="s">
        <v>92</v>
      </c>
      <c r="C356" s="73">
        <v>0.69614132130011808</v>
      </c>
      <c r="D356" s="73">
        <v>2.7807738942241635</v>
      </c>
      <c r="E356" s="73">
        <v>2.0846325729240456</v>
      </c>
      <c r="F356" s="55"/>
    </row>
    <row r="357" spans="1:6">
      <c r="A357" s="71">
        <v>40888</v>
      </c>
      <c r="B357" s="72" t="s">
        <v>93</v>
      </c>
      <c r="C357" s="73">
        <v>0</v>
      </c>
      <c r="D357" s="73">
        <v>2.2141918659561299</v>
      </c>
      <c r="E357" s="73">
        <v>2.2141918659561299</v>
      </c>
      <c r="F357" s="55"/>
    </row>
    <row r="358" spans="1:6">
      <c r="A358" s="71">
        <v>40888</v>
      </c>
      <c r="B358" s="72" t="s">
        <v>94</v>
      </c>
      <c r="C358" s="73">
        <v>0.72185079590412249</v>
      </c>
      <c r="D358" s="73">
        <v>1.9694869662961156</v>
      </c>
      <c r="E358" s="73">
        <v>1.2476361703919931</v>
      </c>
      <c r="F358" s="55"/>
    </row>
    <row r="359" spans="1:6">
      <c r="A359" s="71">
        <v>40888</v>
      </c>
      <c r="B359" s="72" t="s">
        <v>95</v>
      </c>
      <c r="C359" s="73">
        <v>1.185837330492201</v>
      </c>
      <c r="D359" s="73">
        <v>3.4496207297882027</v>
      </c>
      <c r="E359" s="73">
        <v>2.2637833992960017</v>
      </c>
      <c r="F359" s="55"/>
    </row>
    <row r="360" spans="1:6">
      <c r="A360" s="71">
        <v>40888</v>
      </c>
      <c r="B360" s="72" t="s">
        <v>96</v>
      </c>
      <c r="C360" s="73">
        <v>1.1728880452381987</v>
      </c>
      <c r="D360" s="73">
        <v>3.0504209446501789</v>
      </c>
      <c r="E360" s="73">
        <v>1.8775328994119802</v>
      </c>
      <c r="F360" s="55"/>
    </row>
    <row r="361" spans="1:6">
      <c r="A361" s="71">
        <v>40888</v>
      </c>
      <c r="B361" s="72" t="s">
        <v>97</v>
      </c>
      <c r="C361" s="73">
        <v>1.1857165192202008</v>
      </c>
      <c r="D361" s="73">
        <v>3.1789467504731861</v>
      </c>
      <c r="E361" s="73">
        <v>1.9932302312529853</v>
      </c>
      <c r="F361" s="55"/>
    </row>
    <row r="362" spans="1:6">
      <c r="A362" s="71">
        <v>40888</v>
      </c>
      <c r="B362" s="72" t="s">
        <v>98</v>
      </c>
      <c r="C362" s="73">
        <v>0.87635451873614845</v>
      </c>
      <c r="D362" s="73">
        <v>2.6382444389401547</v>
      </c>
      <c r="E362" s="73">
        <v>1.7618899202040064</v>
      </c>
      <c r="F362" s="55"/>
    </row>
    <row r="363" spans="1:6">
      <c r="A363" s="71">
        <v>40888</v>
      </c>
      <c r="B363" s="72" t="s">
        <v>99</v>
      </c>
      <c r="C363" s="73">
        <v>0.7861015020091332</v>
      </c>
      <c r="D363" s="73">
        <v>2.2520295659751315</v>
      </c>
      <c r="E363" s="73">
        <v>1.4659280639659982</v>
      </c>
      <c r="F363" s="55"/>
    </row>
    <row r="364" spans="1:6">
      <c r="A364" s="71">
        <v>40888</v>
      </c>
      <c r="B364" s="72" t="s">
        <v>100</v>
      </c>
      <c r="C364" s="73">
        <v>0.76028894387412893</v>
      </c>
      <c r="D364" s="73">
        <v>3.1655269387561846</v>
      </c>
      <c r="E364" s="73">
        <v>2.4052379948820555</v>
      </c>
      <c r="F364" s="55"/>
    </row>
    <row r="365" spans="1:6">
      <c r="A365" s="71">
        <v>40888</v>
      </c>
      <c r="B365" s="72" t="s">
        <v>101</v>
      </c>
      <c r="C365" s="73">
        <v>0.76025020547712885</v>
      </c>
      <c r="D365" s="73">
        <v>3.2039454977551869</v>
      </c>
      <c r="E365" s="73">
        <v>2.4436952922780582</v>
      </c>
      <c r="F365" s="55"/>
    </row>
    <row r="366" spans="1:6">
      <c r="A366" s="71">
        <v>40888</v>
      </c>
      <c r="B366" s="72" t="s">
        <v>102</v>
      </c>
      <c r="C366" s="73">
        <v>1.2627241317602138</v>
      </c>
      <c r="D366" s="73">
        <v>3.6540877903362126</v>
      </c>
      <c r="E366" s="73">
        <v>2.3913636585759988</v>
      </c>
      <c r="F366" s="55"/>
    </row>
    <row r="367" spans="1:6">
      <c r="A367" s="71">
        <v>40888</v>
      </c>
      <c r="B367" s="72" t="s">
        <v>103</v>
      </c>
      <c r="C367" s="73">
        <v>0.7601727286831288</v>
      </c>
      <c r="D367" s="73">
        <v>2.290105567114133</v>
      </c>
      <c r="E367" s="73">
        <v>1.5299328384310042</v>
      </c>
      <c r="F367" s="55"/>
    </row>
    <row r="368" spans="1:6">
      <c r="A368" s="71">
        <v>40888</v>
      </c>
      <c r="B368" s="72" t="s">
        <v>104</v>
      </c>
      <c r="C368" s="73">
        <v>1.0049229024121702</v>
      </c>
      <c r="D368" s="73">
        <v>3.1004690782021802</v>
      </c>
      <c r="E368" s="73">
        <v>2.0955461757900098</v>
      </c>
      <c r="F368" s="55"/>
    </row>
    <row r="369" spans="1:6">
      <c r="A369" s="71">
        <v>40888</v>
      </c>
      <c r="B369" s="72" t="s">
        <v>105</v>
      </c>
      <c r="C369" s="73">
        <v>0.61838257780810468</v>
      </c>
      <c r="D369" s="73">
        <v>2.804411346358163</v>
      </c>
      <c r="E369" s="73">
        <v>2.1860287685500586</v>
      </c>
      <c r="F369" s="55"/>
    </row>
    <row r="370" spans="1:6">
      <c r="A370" s="71">
        <v>40888</v>
      </c>
      <c r="B370" s="72" t="s">
        <v>106</v>
      </c>
      <c r="C370" s="73">
        <v>1.1465259271321939</v>
      </c>
      <c r="D370" s="73">
        <v>3.4731524358002015</v>
      </c>
      <c r="E370" s="73">
        <v>2.3266265086680074</v>
      </c>
      <c r="F370" s="55"/>
    </row>
    <row r="371" spans="1:6">
      <c r="A371" s="71">
        <v>40888</v>
      </c>
      <c r="B371" s="72" t="s">
        <v>107</v>
      </c>
      <c r="C371" s="73">
        <v>1.1722308056551982</v>
      </c>
      <c r="D371" s="73">
        <v>4.6306018256402686</v>
      </c>
      <c r="E371" s="73">
        <v>3.4583710199850701</v>
      </c>
      <c r="F371" s="55"/>
    </row>
    <row r="372" spans="1:6">
      <c r="A372" s="71">
        <v>40888</v>
      </c>
      <c r="B372" s="72" t="s">
        <v>108</v>
      </c>
      <c r="C372" s="73">
        <v>0.43795402114807402</v>
      </c>
      <c r="D372" s="73">
        <v>4.3216448210882499</v>
      </c>
      <c r="E372" s="73">
        <v>3.883690799940176</v>
      </c>
      <c r="F372" s="55"/>
    </row>
    <row r="373" spans="1:6">
      <c r="A373" s="71">
        <v>40888</v>
      </c>
      <c r="B373" s="72" t="s">
        <v>109</v>
      </c>
      <c r="C373" s="73">
        <v>0.85010270657414366</v>
      </c>
      <c r="D373" s="73">
        <v>6.2891725053633643</v>
      </c>
      <c r="E373" s="73">
        <v>5.4390697987892205</v>
      </c>
      <c r="F373" s="55"/>
    </row>
    <row r="374" spans="1:6">
      <c r="A374" s="71">
        <v>40888</v>
      </c>
      <c r="B374" s="72" t="s">
        <v>110</v>
      </c>
      <c r="C374" s="73">
        <v>1.2879687456002178</v>
      </c>
      <c r="D374" s="73">
        <v>6.2502267051363596</v>
      </c>
      <c r="E374" s="73">
        <v>4.9622579595361422</v>
      </c>
      <c r="F374" s="55"/>
    </row>
    <row r="375" spans="1:6">
      <c r="A375" s="71">
        <v>40888</v>
      </c>
      <c r="B375" s="72" t="s">
        <v>111</v>
      </c>
      <c r="C375" s="73">
        <v>4.9069107626138297</v>
      </c>
      <c r="D375" s="73">
        <v>11.175169749865645</v>
      </c>
      <c r="E375" s="73">
        <v>6.2682589872518157</v>
      </c>
      <c r="F375" s="55"/>
    </row>
    <row r="376" spans="1:6">
      <c r="A376" s="71">
        <v>40888</v>
      </c>
      <c r="B376" s="72" t="s">
        <v>112</v>
      </c>
      <c r="C376" s="73">
        <v>1.2363239318402088</v>
      </c>
      <c r="D376" s="73">
        <v>6.2109256873023577</v>
      </c>
      <c r="E376" s="73">
        <v>4.9746017554621487</v>
      </c>
      <c r="F376" s="55"/>
    </row>
    <row r="377" spans="1:6">
      <c r="A377" s="71">
        <v>40888</v>
      </c>
      <c r="B377" s="72" t="s">
        <v>113</v>
      </c>
      <c r="C377" s="73">
        <v>2.0475571154133463</v>
      </c>
      <c r="D377" s="73">
        <v>8.0621633187814634</v>
      </c>
      <c r="E377" s="73">
        <v>6.0146062033681176</v>
      </c>
      <c r="F377" s="55"/>
    </row>
    <row r="378" spans="1:6">
      <c r="A378" s="71">
        <v>40888</v>
      </c>
      <c r="B378" s="72" t="s">
        <v>114</v>
      </c>
      <c r="C378" s="73">
        <v>1.467984968136248</v>
      </c>
      <c r="D378" s="73">
        <v>8.2288448076804723</v>
      </c>
      <c r="E378" s="73">
        <v>6.7608598395442243</v>
      </c>
      <c r="F378" s="55"/>
    </row>
    <row r="379" spans="1:6">
      <c r="A379" s="71">
        <v>40888</v>
      </c>
      <c r="B379" s="72" t="s">
        <v>115</v>
      </c>
      <c r="C379" s="73">
        <v>2.1374831538063614</v>
      </c>
      <c r="D379" s="73">
        <v>8.6397866157124952</v>
      </c>
      <c r="E379" s="73">
        <v>6.5023034619061342</v>
      </c>
      <c r="F379" s="55"/>
    </row>
    <row r="380" spans="1:6">
      <c r="A380" s="71">
        <v>40888</v>
      </c>
      <c r="B380" s="72" t="s">
        <v>116</v>
      </c>
      <c r="C380" s="73">
        <v>2.6009010875164393</v>
      </c>
      <c r="D380" s="73">
        <v>10.426281390930598</v>
      </c>
      <c r="E380" s="73">
        <v>7.8253803034141587</v>
      </c>
      <c r="F380" s="55"/>
    </row>
    <row r="381" spans="1:6">
      <c r="A381" s="71">
        <v>40888</v>
      </c>
      <c r="B381" s="72" t="s">
        <v>117</v>
      </c>
      <c r="C381" s="73">
        <v>5.3174127378758982</v>
      </c>
      <c r="D381" s="73">
        <v>16.133446603445925</v>
      </c>
      <c r="E381" s="73">
        <v>10.816033865570027</v>
      </c>
      <c r="F381" s="55"/>
    </row>
    <row r="382" spans="1:6">
      <c r="A382" s="71">
        <v>40888</v>
      </c>
      <c r="B382" s="72" t="s">
        <v>118</v>
      </c>
      <c r="C382" s="73">
        <v>5.39438817784891</v>
      </c>
      <c r="D382" s="73">
        <v>17.559371644769005</v>
      </c>
      <c r="E382" s="73">
        <v>12.164983466920095</v>
      </c>
      <c r="F382" s="55"/>
    </row>
    <row r="383" spans="1:6">
      <c r="A383" s="71">
        <v>40888</v>
      </c>
      <c r="B383" s="72" t="s">
        <v>119</v>
      </c>
      <c r="C383" s="73">
        <v>14.251272477365406</v>
      </c>
      <c r="D383" s="73">
        <v>27.751454716564592</v>
      </c>
      <c r="E383" s="73">
        <v>13.500182239199185</v>
      </c>
      <c r="F383" s="55"/>
    </row>
    <row r="384" spans="1:6">
      <c r="A384" s="71">
        <v>40888</v>
      </c>
      <c r="B384" s="72" t="s">
        <v>120</v>
      </c>
      <c r="C384" s="73">
        <v>4.222383893328713</v>
      </c>
      <c r="D384" s="73">
        <v>13.418638348104766</v>
      </c>
      <c r="E384" s="73">
        <v>9.196254454776053</v>
      </c>
      <c r="F384" s="55"/>
    </row>
    <row r="385" spans="1:6">
      <c r="A385" s="71">
        <v>40888</v>
      </c>
      <c r="B385" s="72" t="s">
        <v>121</v>
      </c>
      <c r="C385" s="73">
        <v>3.8488670478576497</v>
      </c>
      <c r="D385" s="73">
        <v>13.572089176800775</v>
      </c>
      <c r="E385" s="73">
        <v>9.7232221289431244</v>
      </c>
      <c r="F385" s="55"/>
    </row>
    <row r="386" spans="1:6">
      <c r="A386" s="71">
        <v>40888</v>
      </c>
      <c r="B386" s="72" t="s">
        <v>122</v>
      </c>
      <c r="C386" s="73">
        <v>3.6041063688006085</v>
      </c>
      <c r="D386" s="73">
        <v>14.22673501978881</v>
      </c>
      <c r="E386" s="73">
        <v>10.622628650988201</v>
      </c>
      <c r="F386" s="55"/>
    </row>
    <row r="387" spans="1:6">
      <c r="A387" s="71">
        <v>40888</v>
      </c>
      <c r="B387" s="72" t="s">
        <v>123</v>
      </c>
      <c r="C387" s="73">
        <v>4.6593569794747864</v>
      </c>
      <c r="D387" s="73">
        <v>16.796084205451955</v>
      </c>
      <c r="E387" s="73">
        <v>12.136727225977168</v>
      </c>
      <c r="F387" s="55"/>
    </row>
    <row r="388" spans="1:6">
      <c r="A388" s="71">
        <v>40888</v>
      </c>
      <c r="B388" s="72" t="s">
        <v>124</v>
      </c>
      <c r="C388" s="73">
        <v>4.9937521740728421</v>
      </c>
      <c r="D388" s="73">
        <v>17.244865202884981</v>
      </c>
      <c r="E388" s="73">
        <v>12.251113028812139</v>
      </c>
      <c r="F388" s="55"/>
    </row>
    <row r="389" spans="1:6">
      <c r="A389" s="71">
        <v>40888</v>
      </c>
      <c r="B389" s="72" t="s">
        <v>125</v>
      </c>
      <c r="C389" s="73">
        <v>37.734367100658368</v>
      </c>
      <c r="D389" s="73">
        <v>69.193902743238922</v>
      </c>
      <c r="E389" s="73">
        <v>31.459535642580555</v>
      </c>
      <c r="F389" s="55"/>
    </row>
    <row r="390" spans="1:6">
      <c r="A390" s="71">
        <v>40888</v>
      </c>
      <c r="B390" s="72" t="s">
        <v>126</v>
      </c>
      <c r="C390" s="73">
        <v>10.192392245377718</v>
      </c>
      <c r="D390" s="73">
        <v>25.73581334116146</v>
      </c>
      <c r="E390" s="73">
        <v>15.543421095783742</v>
      </c>
      <c r="F390" s="55"/>
    </row>
    <row r="391" spans="1:6">
      <c r="A391" s="71">
        <v>40888</v>
      </c>
      <c r="B391" s="72" t="s">
        <v>127</v>
      </c>
      <c r="C391" s="73">
        <v>3.5388445248755964</v>
      </c>
      <c r="D391" s="73">
        <v>14.441027268596818</v>
      </c>
      <c r="E391" s="73">
        <v>10.902182743721221</v>
      </c>
      <c r="F391" s="55"/>
    </row>
    <row r="392" spans="1:6">
      <c r="A392" s="71">
        <v>40888</v>
      </c>
      <c r="B392" s="72" t="s">
        <v>128</v>
      </c>
      <c r="C392" s="73">
        <v>2.522102316552425</v>
      </c>
      <c r="D392" s="73">
        <v>11.857914223974671</v>
      </c>
      <c r="E392" s="73">
        <v>9.3358119074222454</v>
      </c>
      <c r="F392" s="55"/>
    </row>
    <row r="393" spans="1:6">
      <c r="A393" s="71">
        <v>40888</v>
      </c>
      <c r="B393" s="72" t="s">
        <v>129</v>
      </c>
      <c r="C393" s="73">
        <v>2.5219736262844248</v>
      </c>
      <c r="D393" s="73">
        <v>13.46302683005676</v>
      </c>
      <c r="E393" s="73">
        <v>10.941053203772336</v>
      </c>
      <c r="F393" s="55"/>
    </row>
    <row r="394" spans="1:6">
      <c r="A394" s="71">
        <v>40888</v>
      </c>
      <c r="B394" s="72" t="s">
        <v>29</v>
      </c>
      <c r="C394" s="73">
        <v>3.2809717279805533</v>
      </c>
      <c r="D394" s="73">
        <v>14.90095974896084</v>
      </c>
      <c r="E394" s="73">
        <v>11.619988020980287</v>
      </c>
      <c r="F394" s="55"/>
    </row>
    <row r="395" spans="1:6">
      <c r="A395" s="71">
        <v>40888</v>
      </c>
      <c r="B395" s="72" t="s">
        <v>30</v>
      </c>
      <c r="C395" s="73">
        <v>3.306536097741557</v>
      </c>
      <c r="D395" s="73">
        <v>14.38629949680081</v>
      </c>
      <c r="E395" s="73">
        <v>11.079763399059253</v>
      </c>
      <c r="F395" s="55"/>
    </row>
    <row r="396" spans="1:6">
      <c r="A396" s="71">
        <v>40888</v>
      </c>
      <c r="B396" s="72" t="s">
        <v>31</v>
      </c>
      <c r="C396" s="73">
        <v>2.997601532790505</v>
      </c>
      <c r="D396" s="73">
        <v>15.875388649464893</v>
      </c>
      <c r="E396" s="73">
        <v>12.877787116674389</v>
      </c>
      <c r="F396" s="55"/>
    </row>
    <row r="397" spans="1:6">
      <c r="A397" s="71">
        <v>40888</v>
      </c>
      <c r="B397" s="72" t="s">
        <v>32</v>
      </c>
      <c r="C397" s="73">
        <v>2.868802688481483</v>
      </c>
      <c r="D397" s="73">
        <v>15.835937948739891</v>
      </c>
      <c r="E397" s="73">
        <v>12.967135260258409</v>
      </c>
      <c r="F397" s="55"/>
    </row>
    <row r="398" spans="1:6">
      <c r="A398" s="71">
        <v>40888</v>
      </c>
      <c r="B398" s="72" t="s">
        <v>33</v>
      </c>
      <c r="C398" s="73">
        <v>6.6377876034251164</v>
      </c>
      <c r="D398" s="73">
        <v>25.235858717281417</v>
      </c>
      <c r="E398" s="73">
        <v>18.5980711138563</v>
      </c>
      <c r="F398" s="55"/>
    </row>
    <row r="399" spans="1:6">
      <c r="A399" s="71">
        <v>40888</v>
      </c>
      <c r="B399" s="72" t="s">
        <v>34</v>
      </c>
      <c r="C399" s="73">
        <v>4.0519309575156823</v>
      </c>
      <c r="D399" s="73">
        <v>18.607958744950043</v>
      </c>
      <c r="E399" s="73">
        <v>14.55602778743436</v>
      </c>
      <c r="F399" s="55"/>
    </row>
    <row r="400" spans="1:6">
      <c r="A400" s="71">
        <v>40888</v>
      </c>
      <c r="B400" s="72" t="s">
        <v>35</v>
      </c>
      <c r="C400" s="73">
        <v>3.1513409930105305</v>
      </c>
      <c r="D400" s="73">
        <v>16.577972171710929</v>
      </c>
      <c r="E400" s="73">
        <v>13.426631178700399</v>
      </c>
      <c r="F400" s="55"/>
    </row>
    <row r="401" spans="1:6">
      <c r="A401" s="71">
        <v>40888</v>
      </c>
      <c r="B401" s="72" t="s">
        <v>36</v>
      </c>
      <c r="C401" s="73">
        <v>11.575763743501948</v>
      </c>
      <c r="D401" s="73">
        <v>29.147803610131636</v>
      </c>
      <c r="E401" s="73">
        <v>17.572039866629687</v>
      </c>
      <c r="F401" s="55"/>
    </row>
    <row r="402" spans="1:6">
      <c r="A402" s="71">
        <v>40888</v>
      </c>
      <c r="B402" s="72" t="s">
        <v>37</v>
      </c>
      <c r="C402" s="73">
        <v>8.0511757606333543</v>
      </c>
      <c r="D402" s="73">
        <v>26.27002093768947</v>
      </c>
      <c r="E402" s="73">
        <v>18.218845177056117</v>
      </c>
      <c r="F402" s="55"/>
    </row>
    <row r="403" spans="1:6">
      <c r="A403" s="71">
        <v>40888</v>
      </c>
      <c r="B403" s="72" t="s">
        <v>43</v>
      </c>
      <c r="C403" s="73">
        <v>1.2089007756062033</v>
      </c>
      <c r="D403" s="73">
        <v>10.951626684661614</v>
      </c>
      <c r="E403" s="73">
        <v>9.7427259090554106</v>
      </c>
      <c r="F403" s="55"/>
    </row>
    <row r="404" spans="1:6">
      <c r="A404" s="71">
        <v>40888</v>
      </c>
      <c r="B404" s="72" t="s">
        <v>44</v>
      </c>
      <c r="C404" s="73">
        <v>1.4660388561242466</v>
      </c>
      <c r="D404" s="73">
        <v>7.6644102034624275</v>
      </c>
      <c r="E404" s="73">
        <v>6.1983713473381812</v>
      </c>
      <c r="F404" s="55"/>
    </row>
    <row r="405" spans="1:6">
      <c r="A405" s="71">
        <v>40888</v>
      </c>
      <c r="B405" s="72" t="s">
        <v>45</v>
      </c>
      <c r="C405" s="73">
        <v>1.273074004917214</v>
      </c>
      <c r="D405" s="73">
        <v>9.6666099063155393</v>
      </c>
      <c r="E405" s="73">
        <v>8.3935359013983248</v>
      </c>
      <c r="F405" s="55"/>
    </row>
    <row r="406" spans="1:6">
      <c r="A406" s="71">
        <v>40888</v>
      </c>
      <c r="B406" s="72" t="s">
        <v>46</v>
      </c>
      <c r="C406" s="73">
        <v>0.63007516320010593</v>
      </c>
      <c r="D406" s="73">
        <v>7.7148679170644296</v>
      </c>
      <c r="E406" s="73">
        <v>7.0847927538643241</v>
      </c>
      <c r="F406" s="55"/>
    </row>
    <row r="407" spans="1:6">
      <c r="A407" s="71">
        <v>40888</v>
      </c>
      <c r="B407" s="72" t="s">
        <v>47</v>
      </c>
      <c r="C407" s="73">
        <v>0.96435151627516214</v>
      </c>
      <c r="D407" s="73">
        <v>8.2920391865584619</v>
      </c>
      <c r="E407" s="73">
        <v>7.3276876702833</v>
      </c>
      <c r="F407" s="55"/>
    </row>
    <row r="408" spans="1:6">
      <c r="A408" s="71">
        <v>40888</v>
      </c>
      <c r="B408" s="72" t="s">
        <v>48</v>
      </c>
      <c r="C408" s="73">
        <v>2.9057641812844883</v>
      </c>
      <c r="D408" s="73">
        <v>13.284462306870738</v>
      </c>
      <c r="E408" s="73">
        <v>10.378698125586251</v>
      </c>
      <c r="F408" s="55"/>
    </row>
    <row r="409" spans="1:6">
      <c r="A409" s="71">
        <v>40888</v>
      </c>
      <c r="B409" s="72" t="s">
        <v>49</v>
      </c>
      <c r="C409" s="73">
        <v>4.6412712454117795</v>
      </c>
      <c r="D409" s="73">
        <v>21.6902789587912</v>
      </c>
      <c r="E409" s="73">
        <v>17.049007713379421</v>
      </c>
      <c r="F409" s="55"/>
    </row>
    <row r="410" spans="1:6">
      <c r="A410" s="71">
        <v>40888</v>
      </c>
      <c r="B410" s="72" t="s">
        <v>50</v>
      </c>
      <c r="C410" s="73">
        <v>4.5510418656727651</v>
      </c>
      <c r="D410" s="73">
        <v>18.929766352501048</v>
      </c>
      <c r="E410" s="73">
        <v>14.378724486828283</v>
      </c>
      <c r="F410" s="55"/>
    </row>
    <row r="411" spans="1:6">
      <c r="A411" s="71">
        <v>40888</v>
      </c>
      <c r="B411" s="72" t="s">
        <v>51</v>
      </c>
      <c r="C411" s="73">
        <v>3.9851721043506698</v>
      </c>
      <c r="D411" s="73">
        <v>22.79139949118526</v>
      </c>
      <c r="E411" s="73">
        <v>18.806227386834589</v>
      </c>
      <c r="F411" s="55"/>
    </row>
    <row r="412" spans="1:6">
      <c r="A412" s="71">
        <v>40888</v>
      </c>
      <c r="B412" s="72" t="s">
        <v>52</v>
      </c>
      <c r="C412" s="73">
        <v>5.270442293820885</v>
      </c>
      <c r="D412" s="73">
        <v>26.742410079513483</v>
      </c>
      <c r="E412" s="73">
        <v>21.471967785692598</v>
      </c>
      <c r="F412" s="55"/>
    </row>
    <row r="413" spans="1:6">
      <c r="A413" s="71">
        <v>40888</v>
      </c>
      <c r="B413" s="72" t="s">
        <v>53</v>
      </c>
      <c r="C413" s="73">
        <v>9.0235646647395154</v>
      </c>
      <c r="D413" s="73">
        <v>35.33796704755995</v>
      </c>
      <c r="E413" s="73">
        <v>26.314402382820433</v>
      </c>
      <c r="F413" s="55"/>
    </row>
    <row r="414" spans="1:6">
      <c r="A414" s="71">
        <v>40888</v>
      </c>
      <c r="B414" s="72" t="s">
        <v>54</v>
      </c>
      <c r="C414" s="73">
        <v>22.969068931035853</v>
      </c>
      <c r="D414" s="73">
        <v>57.212363905427154</v>
      </c>
      <c r="E414" s="73">
        <v>34.243294974391304</v>
      </c>
      <c r="F414" s="55"/>
    </row>
    <row r="415" spans="1:6">
      <c r="A415" s="71">
        <v>40888</v>
      </c>
      <c r="B415" s="72" t="s">
        <v>55</v>
      </c>
      <c r="C415" s="73">
        <v>20.577280852356452</v>
      </c>
      <c r="D415" s="73">
        <v>52.821177704067914</v>
      </c>
      <c r="E415" s="73">
        <v>32.243896851711462</v>
      </c>
      <c r="F415" s="55"/>
    </row>
    <row r="416" spans="1:6">
      <c r="A416" s="71">
        <v>40888</v>
      </c>
      <c r="B416" s="72" t="s">
        <v>56</v>
      </c>
      <c r="C416" s="73">
        <v>23.172356078913886</v>
      </c>
      <c r="D416" s="73">
        <v>58.706747546307227</v>
      </c>
      <c r="E416" s="73">
        <v>35.534391467393341</v>
      </c>
      <c r="F416" s="55"/>
    </row>
    <row r="417" spans="1:6">
      <c r="A417" s="71">
        <v>40888</v>
      </c>
      <c r="B417" s="72" t="s">
        <v>57</v>
      </c>
      <c r="C417" s="73">
        <v>40.777664769957845</v>
      </c>
      <c r="D417" s="73">
        <v>80.345064995573409</v>
      </c>
      <c r="E417" s="73">
        <v>39.567400225615565</v>
      </c>
      <c r="F417" s="55"/>
    </row>
    <row r="418" spans="1:6">
      <c r="A418" s="71">
        <v>40888</v>
      </c>
      <c r="B418" s="72" t="s">
        <v>58</v>
      </c>
      <c r="C418" s="73">
        <v>15.498062151626602</v>
      </c>
      <c r="D418" s="73">
        <v>45.833666415158511</v>
      </c>
      <c r="E418" s="73">
        <v>30.335604263531909</v>
      </c>
      <c r="F418" s="55"/>
    </row>
    <row r="419" spans="1:6">
      <c r="A419" s="71">
        <v>40888</v>
      </c>
      <c r="B419" s="72" t="s">
        <v>59</v>
      </c>
      <c r="C419" s="73">
        <v>9.5219546447625962</v>
      </c>
      <c r="D419" s="73">
        <v>34.697136927106897</v>
      </c>
      <c r="E419" s="73">
        <v>25.175182282344302</v>
      </c>
      <c r="F419" s="55"/>
    </row>
    <row r="420" spans="1:6">
      <c r="A420" s="71">
        <v>40888</v>
      </c>
      <c r="B420" s="72" t="s">
        <v>60</v>
      </c>
      <c r="C420" s="73">
        <v>12.361204221758074</v>
      </c>
      <c r="D420" s="73">
        <v>35.900794079011966</v>
      </c>
      <c r="E420" s="73">
        <v>23.539589857253894</v>
      </c>
      <c r="F420" s="55"/>
    </row>
    <row r="421" spans="1:6">
      <c r="A421" s="71">
        <v>40888</v>
      </c>
      <c r="B421" s="72" t="s">
        <v>61</v>
      </c>
      <c r="C421" s="73">
        <v>15.469988978222595</v>
      </c>
      <c r="D421" s="73">
        <v>40.682639204430224</v>
      </c>
      <c r="E421" s="73">
        <v>25.212650226207629</v>
      </c>
      <c r="F421" s="55"/>
    </row>
    <row r="422" spans="1:6">
      <c r="A422" s="71">
        <v>40888</v>
      </c>
      <c r="B422" s="72" t="s">
        <v>62</v>
      </c>
      <c r="C422" s="73">
        <v>16.252936912082728</v>
      </c>
      <c r="D422" s="73">
        <v>42.783544836290339</v>
      </c>
      <c r="E422" s="73">
        <v>26.530607924207612</v>
      </c>
      <c r="F422" s="55"/>
    </row>
    <row r="423" spans="1:6">
      <c r="A423" s="71">
        <v>40888</v>
      </c>
      <c r="B423" s="72" t="s">
        <v>63</v>
      </c>
      <c r="C423" s="73">
        <v>17.485467763931933</v>
      </c>
      <c r="D423" s="73">
        <v>42.973421430869344</v>
      </c>
      <c r="E423" s="73">
        <v>25.487953666937411</v>
      </c>
      <c r="F423" s="55"/>
    </row>
    <row r="424" spans="1:6">
      <c r="A424" s="71">
        <v>40888</v>
      </c>
      <c r="B424" s="72" t="s">
        <v>64</v>
      </c>
      <c r="C424" s="73">
        <v>11.831956499827985</v>
      </c>
      <c r="D424" s="73">
        <v>34.635771724427883</v>
      </c>
      <c r="E424" s="73">
        <v>22.803815224599898</v>
      </c>
      <c r="F424" s="55"/>
    </row>
    <row r="425" spans="1:6">
      <c r="A425" s="71">
        <v>40888</v>
      </c>
      <c r="B425" s="72" t="s">
        <v>65</v>
      </c>
      <c r="C425" s="73">
        <v>8.2986463130593915</v>
      </c>
      <c r="D425" s="73">
        <v>26.632476924196453</v>
      </c>
      <c r="E425" s="73">
        <v>18.33383061113706</v>
      </c>
      <c r="F425" s="55"/>
    </row>
    <row r="426" spans="1:6">
      <c r="A426" s="71">
        <v>40888</v>
      </c>
      <c r="B426" s="72" t="s">
        <v>66</v>
      </c>
      <c r="C426" s="73">
        <v>10.160826205741701</v>
      </c>
      <c r="D426" s="73">
        <v>31.849412912497737</v>
      </c>
      <c r="E426" s="73">
        <v>21.688586706756034</v>
      </c>
      <c r="F426" s="55"/>
    </row>
    <row r="427" spans="1:6">
      <c r="A427" s="71">
        <v>40888</v>
      </c>
      <c r="B427" s="72" t="s">
        <v>67</v>
      </c>
      <c r="C427" s="73">
        <v>8.1693491222533687</v>
      </c>
      <c r="D427" s="73">
        <v>26.860162920536464</v>
      </c>
      <c r="E427" s="73">
        <v>18.690813798283095</v>
      </c>
      <c r="F427" s="55"/>
    </row>
    <row r="428" spans="1:6">
      <c r="A428" s="71">
        <v>40888</v>
      </c>
      <c r="B428" s="72" t="s">
        <v>68</v>
      </c>
      <c r="C428" s="73">
        <v>5.6386178365869437</v>
      </c>
      <c r="D428" s="73">
        <v>21.627905924395172</v>
      </c>
      <c r="E428" s="73">
        <v>15.989288087808228</v>
      </c>
      <c r="F428" s="55"/>
    </row>
    <row r="429" spans="1:6">
      <c r="A429" s="71">
        <v>40888</v>
      </c>
      <c r="B429" s="72" t="s">
        <v>69</v>
      </c>
      <c r="C429" s="73">
        <v>5.9337318306429925</v>
      </c>
      <c r="D429" s="73">
        <v>21.216422726006151</v>
      </c>
      <c r="E429" s="73">
        <v>15.282690895363158</v>
      </c>
      <c r="F429" s="55"/>
    </row>
    <row r="430" spans="1:6">
      <c r="A430" s="71">
        <v>40888</v>
      </c>
      <c r="B430" s="72" t="s">
        <v>70</v>
      </c>
      <c r="C430" s="73">
        <v>4.4436499075687443</v>
      </c>
      <c r="D430" s="73">
        <v>18.113029511040981</v>
      </c>
      <c r="E430" s="73">
        <v>13.669379603472237</v>
      </c>
      <c r="F430" s="55"/>
    </row>
    <row r="431" spans="1:6">
      <c r="A431" s="71">
        <v>40888</v>
      </c>
      <c r="B431" s="72" t="s">
        <v>71</v>
      </c>
      <c r="C431" s="73">
        <v>5.6505953790009453</v>
      </c>
      <c r="D431" s="73">
        <v>19.970601964063082</v>
      </c>
      <c r="E431" s="73">
        <v>14.320006585062137</v>
      </c>
      <c r="F431" s="55"/>
    </row>
    <row r="432" spans="1:6">
      <c r="A432" s="71">
        <v>40888</v>
      </c>
      <c r="B432" s="72" t="s">
        <v>72</v>
      </c>
      <c r="C432" s="73">
        <v>5.1238006511588576</v>
      </c>
      <c r="D432" s="73">
        <v>17.431605109280941</v>
      </c>
      <c r="E432" s="73">
        <v>12.307804458122083</v>
      </c>
      <c r="F432" s="55"/>
    </row>
    <row r="433" spans="1:6">
      <c r="A433" s="71">
        <v>40888</v>
      </c>
      <c r="B433" s="72" t="s">
        <v>73</v>
      </c>
      <c r="C433" s="73">
        <v>3.7367161761696255</v>
      </c>
      <c r="D433" s="73">
        <v>11.855366106475639</v>
      </c>
      <c r="E433" s="73">
        <v>8.1186499303060131</v>
      </c>
      <c r="F433" s="55"/>
    </row>
    <row r="434" spans="1:6">
      <c r="A434" s="71">
        <v>40888</v>
      </c>
      <c r="B434" s="72" t="s">
        <v>74</v>
      </c>
      <c r="C434" s="73">
        <v>3.055989609288511</v>
      </c>
      <c r="D434" s="73">
        <v>10.778144412756582</v>
      </c>
      <c r="E434" s="73">
        <v>7.7221548034680705</v>
      </c>
      <c r="F434" s="55"/>
    </row>
    <row r="435" spans="1:6">
      <c r="A435" s="71">
        <v>40888</v>
      </c>
      <c r="B435" s="72" t="s">
        <v>75</v>
      </c>
      <c r="C435" s="73">
        <v>3.3126260603945541</v>
      </c>
      <c r="D435" s="73">
        <v>12.251257229500661</v>
      </c>
      <c r="E435" s="73">
        <v>8.938631169106106</v>
      </c>
      <c r="F435" s="55"/>
    </row>
    <row r="436" spans="1:6">
      <c r="A436" s="71">
        <v>40888</v>
      </c>
      <c r="B436" s="72" t="s">
        <v>76</v>
      </c>
      <c r="C436" s="73">
        <v>3.5307193102505905</v>
      </c>
      <c r="D436" s="73">
        <v>11.1356944246466</v>
      </c>
      <c r="E436" s="73">
        <v>7.6049751143960087</v>
      </c>
      <c r="F436" s="55"/>
    </row>
    <row r="437" spans="1:6">
      <c r="A437" s="71">
        <v>40888</v>
      </c>
      <c r="B437" s="72" t="s">
        <v>77</v>
      </c>
      <c r="C437" s="73">
        <v>3.4149938453825714</v>
      </c>
      <c r="D437" s="73">
        <v>10.455924726288561</v>
      </c>
      <c r="E437" s="73">
        <v>7.0409308809059894</v>
      </c>
      <c r="F437" s="55"/>
    </row>
    <row r="438" spans="1:6">
      <c r="A438" s="71">
        <v>40888</v>
      </c>
      <c r="B438" s="72" t="s">
        <v>78</v>
      </c>
      <c r="C438" s="73">
        <v>2.3236175720643888</v>
      </c>
      <c r="D438" s="73">
        <v>8.840893100880475</v>
      </c>
      <c r="E438" s="73">
        <v>6.5172755288160857</v>
      </c>
      <c r="F438" s="55"/>
    </row>
    <row r="439" spans="1:6">
      <c r="A439" s="71">
        <v>40889</v>
      </c>
      <c r="B439" s="72" t="s">
        <v>79</v>
      </c>
      <c r="C439" s="73">
        <v>3.1065563137625194</v>
      </c>
      <c r="D439" s="73">
        <v>10.659703692352572</v>
      </c>
      <c r="E439" s="73">
        <v>7.5531473785900527</v>
      </c>
      <c r="F439" s="55"/>
    </row>
    <row r="440" spans="1:6">
      <c r="A440" s="71">
        <v>40889</v>
      </c>
      <c r="B440" s="72" t="s">
        <v>80</v>
      </c>
      <c r="C440" s="73">
        <v>1.8869438877663154</v>
      </c>
      <c r="D440" s="73">
        <v>6.1494716016003297</v>
      </c>
      <c r="E440" s="73">
        <v>4.2625277138340145</v>
      </c>
      <c r="F440" s="55"/>
    </row>
    <row r="441" spans="1:6">
      <c r="A441" s="71">
        <v>40889</v>
      </c>
      <c r="B441" s="72" t="s">
        <v>81</v>
      </c>
      <c r="C441" s="73">
        <v>2.028040030410339</v>
      </c>
      <c r="D441" s="73">
        <v>6.5206231298113488</v>
      </c>
      <c r="E441" s="73">
        <v>4.4925830994010099</v>
      </c>
      <c r="F441" s="55"/>
    </row>
    <row r="442" spans="1:6">
      <c r="A442" s="71">
        <v>40889</v>
      </c>
      <c r="B442" s="72" t="s">
        <v>82</v>
      </c>
      <c r="C442" s="73">
        <v>2.4386575642804078</v>
      </c>
      <c r="D442" s="73">
        <v>6.7764422778523619</v>
      </c>
      <c r="E442" s="73">
        <v>4.3377847135719545</v>
      </c>
      <c r="F442" s="55"/>
    </row>
    <row r="443" spans="1:6">
      <c r="A443" s="71">
        <v>40889</v>
      </c>
      <c r="B443" s="72" t="s">
        <v>83</v>
      </c>
      <c r="C443" s="73">
        <v>2.1818451489303645</v>
      </c>
      <c r="D443" s="73">
        <v>6.7632391712163606</v>
      </c>
      <c r="E443" s="73">
        <v>4.5813940222859966</v>
      </c>
      <c r="F443" s="55"/>
    </row>
    <row r="444" spans="1:6">
      <c r="A444" s="71">
        <v>40889</v>
      </c>
      <c r="B444" s="72" t="s">
        <v>84</v>
      </c>
      <c r="C444" s="73">
        <v>1.9250589969003216</v>
      </c>
      <c r="D444" s="73">
        <v>6.1608502152863291</v>
      </c>
      <c r="E444" s="73">
        <v>4.2357912183860078</v>
      </c>
      <c r="F444" s="55"/>
    </row>
    <row r="445" spans="1:6">
      <c r="A445" s="71">
        <v>40889</v>
      </c>
      <c r="B445" s="72" t="s">
        <v>85</v>
      </c>
      <c r="C445" s="73">
        <v>2.9644391845534952</v>
      </c>
      <c r="D445" s="73">
        <v>9.439257001955502</v>
      </c>
      <c r="E445" s="73">
        <v>6.4748178174020072</v>
      </c>
      <c r="F445" s="55"/>
    </row>
    <row r="446" spans="1:6">
      <c r="A446" s="71">
        <v>40889</v>
      </c>
      <c r="B446" s="72" t="s">
        <v>86</v>
      </c>
      <c r="C446" s="73">
        <v>3.4262543991605718</v>
      </c>
      <c r="D446" s="73">
        <v>13.447277575200715</v>
      </c>
      <c r="E446" s="73">
        <v>10.021023176040144</v>
      </c>
      <c r="F446" s="55"/>
    </row>
    <row r="447" spans="1:6">
      <c r="A447" s="71">
        <v>40889</v>
      </c>
      <c r="B447" s="72" t="s">
        <v>87</v>
      </c>
      <c r="C447" s="73">
        <v>3.8880223397916494</v>
      </c>
      <c r="D447" s="73">
        <v>15.393035972266816</v>
      </c>
      <c r="E447" s="73">
        <v>11.505013632475166</v>
      </c>
      <c r="F447" s="55"/>
    </row>
    <row r="448" spans="1:6">
      <c r="A448" s="71">
        <v>40889</v>
      </c>
      <c r="B448" s="72" t="s">
        <v>88</v>
      </c>
      <c r="C448" s="73">
        <v>3.2590994797565442</v>
      </c>
      <c r="D448" s="73">
        <v>11.332815853170601</v>
      </c>
      <c r="E448" s="73">
        <v>8.0737163734140562</v>
      </c>
      <c r="F448" s="55"/>
    </row>
    <row r="449" spans="1:6">
      <c r="A449" s="71">
        <v>40889</v>
      </c>
      <c r="B449" s="72" t="s">
        <v>89</v>
      </c>
      <c r="C449" s="73">
        <v>2.8226976208204708</v>
      </c>
      <c r="D449" s="73">
        <v>9.769983773613518</v>
      </c>
      <c r="E449" s="73">
        <v>6.9472861527930476</v>
      </c>
      <c r="F449" s="55"/>
    </row>
    <row r="450" spans="1:6">
      <c r="A450" s="71">
        <v>40889</v>
      </c>
      <c r="B450" s="72" t="s">
        <v>90</v>
      </c>
      <c r="C450" s="73">
        <v>2.4761489195644133</v>
      </c>
      <c r="D450" s="73">
        <v>9.0011784387804763</v>
      </c>
      <c r="E450" s="73">
        <v>6.525029519216063</v>
      </c>
      <c r="F450" s="55"/>
    </row>
    <row r="451" spans="1:6">
      <c r="A451" s="71">
        <v>40889</v>
      </c>
      <c r="B451" s="72" t="s">
        <v>91</v>
      </c>
      <c r="C451" s="73">
        <v>3.3740613385955629</v>
      </c>
      <c r="D451" s="73">
        <v>10.575449451994558</v>
      </c>
      <c r="E451" s="73">
        <v>7.2013881133989948</v>
      </c>
      <c r="F451" s="55"/>
    </row>
    <row r="452" spans="1:6">
      <c r="A452" s="71">
        <v>40889</v>
      </c>
      <c r="B452" s="72" t="s">
        <v>92</v>
      </c>
      <c r="C452" s="73">
        <v>2.026898889156338</v>
      </c>
      <c r="D452" s="73">
        <v>7.5790580237763994</v>
      </c>
      <c r="E452" s="73">
        <v>5.5521591346200614</v>
      </c>
      <c r="F452" s="55"/>
    </row>
    <row r="453" spans="1:6">
      <c r="A453" s="71">
        <v>40889</v>
      </c>
      <c r="B453" s="72" t="s">
        <v>93</v>
      </c>
      <c r="C453" s="73">
        <v>3.0530205409625091</v>
      </c>
      <c r="D453" s="73">
        <v>10.254176267787541</v>
      </c>
      <c r="E453" s="73">
        <v>7.2011557268250321</v>
      </c>
      <c r="F453" s="55"/>
    </row>
    <row r="454" spans="1:6">
      <c r="A454" s="71">
        <v>40889</v>
      </c>
      <c r="B454" s="72" t="s">
        <v>94</v>
      </c>
      <c r="C454" s="73">
        <v>5.6054692765929337</v>
      </c>
      <c r="D454" s="73">
        <v>16.001216870000842</v>
      </c>
      <c r="E454" s="73">
        <v>10.395747593407908</v>
      </c>
      <c r="F454" s="55"/>
    </row>
    <row r="455" spans="1:6">
      <c r="A455" s="71">
        <v>40889</v>
      </c>
      <c r="B455" s="72" t="s">
        <v>95</v>
      </c>
      <c r="C455" s="73">
        <v>8.3628807599173935</v>
      </c>
      <c r="D455" s="73">
        <v>22.579603612021188</v>
      </c>
      <c r="E455" s="73">
        <v>14.216722852103794</v>
      </c>
      <c r="F455" s="55"/>
    </row>
    <row r="456" spans="1:6">
      <c r="A456" s="71">
        <v>40889</v>
      </c>
      <c r="B456" s="72" t="s">
        <v>96</v>
      </c>
      <c r="C456" s="73">
        <v>9.1833069174015289</v>
      </c>
      <c r="D456" s="73">
        <v>25.483772870975333</v>
      </c>
      <c r="E456" s="73">
        <v>16.300465953573806</v>
      </c>
      <c r="F456" s="55"/>
    </row>
    <row r="457" spans="1:6">
      <c r="A457" s="71">
        <v>40889</v>
      </c>
      <c r="B457" s="72" t="s">
        <v>97</v>
      </c>
      <c r="C457" s="73">
        <v>11.15791622829186</v>
      </c>
      <c r="D457" s="73">
        <v>27.645277153681452</v>
      </c>
      <c r="E457" s="73">
        <v>16.487360925389591</v>
      </c>
      <c r="F457" s="55"/>
    </row>
    <row r="458" spans="1:6">
      <c r="A458" s="71">
        <v>40889</v>
      </c>
      <c r="B458" s="72" t="s">
        <v>98</v>
      </c>
      <c r="C458" s="73">
        <v>10.387872932041731</v>
      </c>
      <c r="D458" s="73">
        <v>26.530243079437387</v>
      </c>
      <c r="E458" s="73">
        <v>16.142370147395656</v>
      </c>
      <c r="F458" s="55"/>
    </row>
    <row r="459" spans="1:6">
      <c r="A459" s="71">
        <v>40889</v>
      </c>
      <c r="B459" s="72" t="s">
        <v>99</v>
      </c>
      <c r="C459" s="73">
        <v>10.823352948445805</v>
      </c>
      <c r="D459" s="73">
        <v>27.898005089381456</v>
      </c>
      <c r="E459" s="73">
        <v>17.074652140935651</v>
      </c>
      <c r="F459" s="55"/>
    </row>
    <row r="460" spans="1:6">
      <c r="A460" s="71">
        <v>40889</v>
      </c>
      <c r="B460" s="72" t="s">
        <v>100</v>
      </c>
      <c r="C460" s="73">
        <v>12.48981756373408</v>
      </c>
      <c r="D460" s="73">
        <v>30.033398056451567</v>
      </c>
      <c r="E460" s="73">
        <v>17.543580492717489</v>
      </c>
      <c r="F460" s="55"/>
    </row>
    <row r="461" spans="1:6">
      <c r="A461" s="71">
        <v>40889</v>
      </c>
      <c r="B461" s="72" t="s">
        <v>101</v>
      </c>
      <c r="C461" s="73">
        <v>15.104981257832517</v>
      </c>
      <c r="D461" s="73">
        <v>35.572214632021854</v>
      </c>
      <c r="E461" s="73">
        <v>20.467233374189338</v>
      </c>
      <c r="F461" s="55"/>
    </row>
    <row r="462" spans="1:6">
      <c r="A462" s="71">
        <v>40889</v>
      </c>
      <c r="B462" s="72" t="s">
        <v>102</v>
      </c>
      <c r="C462" s="73">
        <v>19.220040319851201</v>
      </c>
      <c r="D462" s="73">
        <v>41.634981959874168</v>
      </c>
      <c r="E462" s="73">
        <v>22.414941640022967</v>
      </c>
      <c r="F462" s="55"/>
    </row>
    <row r="463" spans="1:6">
      <c r="A463" s="71">
        <v>40889</v>
      </c>
      <c r="B463" s="72" t="s">
        <v>103</v>
      </c>
      <c r="C463" s="73">
        <v>18.603636026622098</v>
      </c>
      <c r="D463" s="73">
        <v>39.26561854911504</v>
      </c>
      <c r="E463" s="73">
        <v>20.661982522492941</v>
      </c>
      <c r="F463" s="55"/>
    </row>
    <row r="464" spans="1:6">
      <c r="A464" s="71">
        <v>40889</v>
      </c>
      <c r="B464" s="72" t="s">
        <v>104</v>
      </c>
      <c r="C464" s="73">
        <v>26.833505305702467</v>
      </c>
      <c r="D464" s="73">
        <v>52.363904316500722</v>
      </c>
      <c r="E464" s="73">
        <v>25.530399010798256</v>
      </c>
      <c r="F464" s="55"/>
    </row>
    <row r="465" spans="1:6">
      <c r="A465" s="71">
        <v>40889</v>
      </c>
      <c r="B465" s="72" t="s">
        <v>105</v>
      </c>
      <c r="C465" s="73">
        <v>34.383074796851723</v>
      </c>
      <c r="D465" s="73">
        <v>62.492739557078245</v>
      </c>
      <c r="E465" s="73">
        <v>28.109664760226522</v>
      </c>
      <c r="F465" s="55"/>
    </row>
    <row r="466" spans="1:6">
      <c r="A466" s="71">
        <v>40889</v>
      </c>
      <c r="B466" s="72" t="s">
        <v>106</v>
      </c>
      <c r="C466" s="73">
        <v>40.41919557846672</v>
      </c>
      <c r="D466" s="73">
        <v>71.469111858751702</v>
      </c>
      <c r="E466" s="73">
        <v>31.049916280284982</v>
      </c>
      <c r="F466" s="55"/>
    </row>
    <row r="467" spans="1:6">
      <c r="A467" s="71">
        <v>40889</v>
      </c>
      <c r="B467" s="72" t="s">
        <v>107</v>
      </c>
      <c r="C467" s="73">
        <v>52.902466353107805</v>
      </c>
      <c r="D467" s="73">
        <v>87.057536843482509</v>
      </c>
      <c r="E467" s="73">
        <v>34.155070490374705</v>
      </c>
      <c r="F467" s="55"/>
    </row>
    <row r="468" spans="1:6">
      <c r="A468" s="71">
        <v>40889</v>
      </c>
      <c r="B468" s="72" t="s">
        <v>108</v>
      </c>
      <c r="C468" s="73">
        <v>63.256675307500522</v>
      </c>
      <c r="D468" s="73">
        <v>100.69998300261122</v>
      </c>
      <c r="E468" s="73">
        <v>37.443307695110697</v>
      </c>
      <c r="F468" s="55"/>
    </row>
    <row r="469" spans="1:6">
      <c r="A469" s="71">
        <v>40889</v>
      </c>
      <c r="B469" s="72" t="s">
        <v>109</v>
      </c>
      <c r="C469" s="73">
        <v>70.866918440570785</v>
      </c>
      <c r="D469" s="73">
        <v>111.18175861778873</v>
      </c>
      <c r="E469" s="73">
        <v>40.314840177217945</v>
      </c>
      <c r="F469" s="55"/>
    </row>
    <row r="470" spans="1:6">
      <c r="A470" s="71">
        <v>40889</v>
      </c>
      <c r="B470" s="72" t="s">
        <v>110</v>
      </c>
      <c r="C470" s="73">
        <v>45.473493671431569</v>
      </c>
      <c r="D470" s="73">
        <v>80.941950866764174</v>
      </c>
      <c r="E470" s="73">
        <v>35.468457195332604</v>
      </c>
      <c r="F470" s="55"/>
    </row>
    <row r="471" spans="1:6">
      <c r="A471" s="71">
        <v>40889</v>
      </c>
      <c r="B471" s="72" t="s">
        <v>111</v>
      </c>
      <c r="C471" s="73">
        <v>46.957819987927806</v>
      </c>
      <c r="D471" s="73">
        <v>81.474346894883197</v>
      </c>
      <c r="E471" s="73">
        <v>34.516526906955391</v>
      </c>
      <c r="F471" s="55"/>
    </row>
    <row r="472" spans="1:6">
      <c r="A472" s="71">
        <v>40889</v>
      </c>
      <c r="B472" s="72" t="s">
        <v>112</v>
      </c>
      <c r="C472" s="73">
        <v>39.599407774986581</v>
      </c>
      <c r="D472" s="73">
        <v>72.646179818501736</v>
      </c>
      <c r="E472" s="73">
        <v>33.046772043515155</v>
      </c>
      <c r="F472" s="55"/>
    </row>
    <row r="473" spans="1:6">
      <c r="A473" s="71">
        <v>40889</v>
      </c>
      <c r="B473" s="72" t="s">
        <v>113</v>
      </c>
      <c r="C473" s="73">
        <v>33.99736126557265</v>
      </c>
      <c r="D473" s="73">
        <v>64.88034683816133</v>
      </c>
      <c r="E473" s="73">
        <v>30.88298557258868</v>
      </c>
      <c r="F473" s="55"/>
    </row>
    <row r="474" spans="1:6">
      <c r="A474" s="71">
        <v>40889</v>
      </c>
      <c r="B474" s="72" t="s">
        <v>114</v>
      </c>
      <c r="C474" s="73">
        <v>36.7378215902581</v>
      </c>
      <c r="D474" s="73">
        <v>69.684134234203583</v>
      </c>
      <c r="E474" s="73">
        <v>32.946312643945483</v>
      </c>
      <c r="F474" s="55"/>
    </row>
    <row r="475" spans="1:6">
      <c r="A475" s="71">
        <v>40889</v>
      </c>
      <c r="B475" s="72" t="s">
        <v>115</v>
      </c>
      <c r="C475" s="73">
        <v>36.056830420427985</v>
      </c>
      <c r="D475" s="73">
        <v>68.222547479963495</v>
      </c>
      <c r="E475" s="73">
        <v>32.16571705953551</v>
      </c>
      <c r="F475" s="55"/>
    </row>
    <row r="476" spans="1:6">
      <c r="A476" s="71">
        <v>40889</v>
      </c>
      <c r="B476" s="72" t="s">
        <v>116</v>
      </c>
      <c r="C476" s="73">
        <v>51.1355495160985</v>
      </c>
      <c r="D476" s="73">
        <v>82.831360514830251</v>
      </c>
      <c r="E476" s="73">
        <v>31.695810998731751</v>
      </c>
      <c r="F476" s="55"/>
    </row>
    <row r="477" spans="1:6">
      <c r="A477" s="71">
        <v>40889</v>
      </c>
      <c r="B477" s="72" t="s">
        <v>117</v>
      </c>
      <c r="C477" s="73">
        <v>40.498919785533722</v>
      </c>
      <c r="D477" s="73">
        <v>68.751521652937527</v>
      </c>
      <c r="E477" s="73">
        <v>28.252601867403804</v>
      </c>
      <c r="F477" s="55"/>
    </row>
    <row r="478" spans="1:6">
      <c r="A478" s="71">
        <v>40889</v>
      </c>
      <c r="B478" s="72" t="s">
        <v>118</v>
      </c>
      <c r="C478" s="73">
        <v>44.096848520215325</v>
      </c>
      <c r="D478" s="73">
        <v>74.090852885955783</v>
      </c>
      <c r="E478" s="73">
        <v>29.994004365740459</v>
      </c>
      <c r="F478" s="55"/>
    </row>
    <row r="479" spans="1:6">
      <c r="A479" s="71">
        <v>40889</v>
      </c>
      <c r="B479" s="72" t="s">
        <v>119</v>
      </c>
      <c r="C479" s="73">
        <v>32.193405303638343</v>
      </c>
      <c r="D479" s="73">
        <v>59.808644758062051</v>
      </c>
      <c r="E479" s="73">
        <v>27.615239454423708</v>
      </c>
      <c r="F479" s="55"/>
    </row>
    <row r="480" spans="1:6">
      <c r="A480" s="71">
        <v>40889</v>
      </c>
      <c r="B480" s="72" t="s">
        <v>120</v>
      </c>
      <c r="C480" s="73">
        <v>20.842015873569459</v>
      </c>
      <c r="D480" s="73">
        <v>45.988238284942341</v>
      </c>
      <c r="E480" s="73">
        <v>25.146222411372882</v>
      </c>
      <c r="F480" s="55"/>
    </row>
    <row r="481" spans="1:6">
      <c r="A481" s="71">
        <v>40889</v>
      </c>
      <c r="B481" s="72" t="s">
        <v>121</v>
      </c>
      <c r="C481" s="73">
        <v>20.41823632155339</v>
      </c>
      <c r="D481" s="73">
        <v>43.135425581627196</v>
      </c>
      <c r="E481" s="73">
        <v>22.717189260073805</v>
      </c>
      <c r="F481" s="55"/>
    </row>
    <row r="482" spans="1:6">
      <c r="A482" s="71">
        <v>40889</v>
      </c>
      <c r="B482" s="72" t="s">
        <v>122</v>
      </c>
      <c r="C482" s="73">
        <v>20.301910739823366</v>
      </c>
      <c r="D482" s="73">
        <v>43.682457501866224</v>
      </c>
      <c r="E482" s="73">
        <v>23.380546762042858</v>
      </c>
      <c r="F482" s="55"/>
    </row>
    <row r="483" spans="1:6">
      <c r="A483" s="71">
        <v>40889</v>
      </c>
      <c r="B483" s="72" t="s">
        <v>123</v>
      </c>
      <c r="C483" s="73">
        <v>24.335427827104038</v>
      </c>
      <c r="D483" s="73">
        <v>46.823639002450378</v>
      </c>
      <c r="E483" s="73">
        <v>22.48821117534634</v>
      </c>
      <c r="F483" s="55"/>
    </row>
    <row r="484" spans="1:6">
      <c r="A484" s="71">
        <v>40889</v>
      </c>
      <c r="B484" s="72" t="s">
        <v>124</v>
      </c>
      <c r="C484" s="73">
        <v>21.78549511752961</v>
      </c>
      <c r="D484" s="73">
        <v>42.578404376314161</v>
      </c>
      <c r="E484" s="73">
        <v>20.792909258784551</v>
      </c>
      <c r="F484" s="55"/>
    </row>
    <row r="485" spans="1:6">
      <c r="A485" s="71">
        <v>40889</v>
      </c>
      <c r="B485" s="72" t="s">
        <v>125</v>
      </c>
      <c r="C485" s="73">
        <v>32.311573412594356</v>
      </c>
      <c r="D485" s="73">
        <v>57.308828016377902</v>
      </c>
      <c r="E485" s="73">
        <v>24.997254603783546</v>
      </c>
      <c r="F485" s="55"/>
    </row>
    <row r="486" spans="1:6">
      <c r="A486" s="71">
        <v>40889</v>
      </c>
      <c r="B486" s="72" t="s">
        <v>126</v>
      </c>
      <c r="C486" s="73">
        <v>29.287665415924852</v>
      </c>
      <c r="D486" s="73">
        <v>52.539613595010657</v>
      </c>
      <c r="E486" s="73">
        <v>23.251948179085804</v>
      </c>
      <c r="F486" s="55"/>
    </row>
    <row r="487" spans="1:6">
      <c r="A487" s="71">
        <v>40889</v>
      </c>
      <c r="B487" s="72" t="s">
        <v>127</v>
      </c>
      <c r="C487" s="73">
        <v>22.614501656985748</v>
      </c>
      <c r="D487" s="73">
        <v>44.053022693466225</v>
      </c>
      <c r="E487" s="73">
        <v>21.438521036480477</v>
      </c>
      <c r="F487" s="55"/>
    </row>
    <row r="488" spans="1:6">
      <c r="A488" s="71">
        <v>40889</v>
      </c>
      <c r="B488" s="72" t="s">
        <v>128</v>
      </c>
      <c r="C488" s="73">
        <v>22.382855065515709</v>
      </c>
      <c r="D488" s="73">
        <v>44.446500272960243</v>
      </c>
      <c r="E488" s="73">
        <v>22.063645207444534</v>
      </c>
      <c r="F488" s="55"/>
    </row>
    <row r="489" spans="1:6">
      <c r="A489" s="71">
        <v>40889</v>
      </c>
      <c r="B489" s="72" t="s">
        <v>129</v>
      </c>
      <c r="C489" s="73">
        <v>16.325330024027707</v>
      </c>
      <c r="D489" s="73">
        <v>36.012469347710812</v>
      </c>
      <c r="E489" s="73">
        <v>19.687139323683105</v>
      </c>
      <c r="F489" s="55"/>
    </row>
    <row r="490" spans="1:6">
      <c r="A490" s="71">
        <v>40889</v>
      </c>
      <c r="B490" s="72" t="s">
        <v>29</v>
      </c>
      <c r="C490" s="73">
        <v>15.671513165474597</v>
      </c>
      <c r="D490" s="73">
        <v>34.98843689418176</v>
      </c>
      <c r="E490" s="73">
        <v>19.316923728707163</v>
      </c>
      <c r="F490" s="55"/>
    </row>
    <row r="491" spans="1:6">
      <c r="A491" s="71">
        <v>40889</v>
      </c>
      <c r="B491" s="72" t="s">
        <v>30</v>
      </c>
      <c r="C491" s="73">
        <v>18.256888691373025</v>
      </c>
      <c r="D491" s="73">
        <v>39.342133381321972</v>
      </c>
      <c r="E491" s="73">
        <v>21.085244689948947</v>
      </c>
      <c r="F491" s="55"/>
    </row>
    <row r="492" spans="1:6">
      <c r="A492" s="71">
        <v>40889</v>
      </c>
      <c r="B492" s="72" t="s">
        <v>31</v>
      </c>
      <c r="C492" s="73">
        <v>17.206171129730851</v>
      </c>
      <c r="D492" s="73">
        <v>38.624569919713942</v>
      </c>
      <c r="E492" s="73">
        <v>21.41839878998309</v>
      </c>
      <c r="F492" s="55"/>
    </row>
    <row r="493" spans="1:6">
      <c r="A493" s="71">
        <v>40889</v>
      </c>
      <c r="B493" s="72" t="s">
        <v>32</v>
      </c>
      <c r="C493" s="73">
        <v>23.362836194178868</v>
      </c>
      <c r="D493" s="73">
        <v>48.162950092739415</v>
      </c>
      <c r="E493" s="73">
        <v>24.800113898560546</v>
      </c>
      <c r="F493" s="55"/>
    </row>
    <row r="494" spans="1:6">
      <c r="A494" s="71">
        <v>40889</v>
      </c>
      <c r="B494" s="72" t="s">
        <v>33</v>
      </c>
      <c r="C494" s="73">
        <v>10.611944024185759</v>
      </c>
      <c r="D494" s="73">
        <v>27.113227572289354</v>
      </c>
      <c r="E494" s="73">
        <v>16.501283548103594</v>
      </c>
      <c r="F494" s="55"/>
    </row>
    <row r="495" spans="1:6">
      <c r="A495" s="71">
        <v>40889</v>
      </c>
      <c r="B495" s="72" t="s">
        <v>34</v>
      </c>
      <c r="C495" s="73">
        <v>15.091484036429499</v>
      </c>
      <c r="D495" s="73">
        <v>36.689477467046828</v>
      </c>
      <c r="E495" s="73">
        <v>21.597993430617329</v>
      </c>
      <c r="F495" s="55"/>
    </row>
    <row r="496" spans="1:6">
      <c r="A496" s="71">
        <v>40889</v>
      </c>
      <c r="B496" s="72" t="s">
        <v>35</v>
      </c>
      <c r="C496" s="73">
        <v>14.885916575792464</v>
      </c>
      <c r="D496" s="73">
        <v>37.759992473619889</v>
      </c>
      <c r="E496" s="73">
        <v>22.874075897827424</v>
      </c>
      <c r="F496" s="55"/>
    </row>
    <row r="497" spans="1:6">
      <c r="A497" s="71">
        <v>40889</v>
      </c>
      <c r="B497" s="72" t="s">
        <v>36</v>
      </c>
      <c r="C497" s="73">
        <v>17.163362108729839</v>
      </c>
      <c r="D497" s="73">
        <v>41.511862246535067</v>
      </c>
      <c r="E497" s="73">
        <v>24.348500137805228</v>
      </c>
      <c r="F497" s="55"/>
    </row>
    <row r="498" spans="1:6">
      <c r="A498" s="71">
        <v>40889</v>
      </c>
      <c r="B498" s="72" t="s">
        <v>37</v>
      </c>
      <c r="C498" s="73">
        <v>17.776798646798941</v>
      </c>
      <c r="D498" s="73">
        <v>42.862871207846133</v>
      </c>
      <c r="E498" s="73">
        <v>25.086072561047192</v>
      </c>
      <c r="F498" s="55"/>
    </row>
    <row r="499" spans="1:6">
      <c r="A499" s="71">
        <v>40889</v>
      </c>
      <c r="B499" s="72" t="s">
        <v>43</v>
      </c>
      <c r="C499" s="73">
        <v>13.962197507873309</v>
      </c>
      <c r="D499" s="73">
        <v>39.093969871863941</v>
      </c>
      <c r="E499" s="73">
        <v>25.131772363990631</v>
      </c>
      <c r="F499" s="55"/>
    </row>
    <row r="500" spans="1:6">
      <c r="A500" s="71">
        <v>40889</v>
      </c>
      <c r="B500" s="72" t="s">
        <v>44</v>
      </c>
      <c r="C500" s="73">
        <v>12.246688804088025</v>
      </c>
      <c r="D500" s="73">
        <v>37.802251139311878</v>
      </c>
      <c r="E500" s="73">
        <v>25.555562335223854</v>
      </c>
      <c r="F500" s="55"/>
    </row>
    <row r="501" spans="1:6">
      <c r="A501" s="71">
        <v>40889</v>
      </c>
      <c r="B501" s="72" t="s">
        <v>45</v>
      </c>
      <c r="C501" s="73">
        <v>17.262210608837854</v>
      </c>
      <c r="D501" s="73">
        <v>45.344736163490246</v>
      </c>
      <c r="E501" s="73">
        <v>28.082525554652392</v>
      </c>
      <c r="F501" s="55"/>
    </row>
    <row r="502" spans="1:6">
      <c r="A502" s="71">
        <v>40889</v>
      </c>
      <c r="B502" s="72" t="s">
        <v>46</v>
      </c>
      <c r="C502" s="73">
        <v>13.409835783938217</v>
      </c>
      <c r="D502" s="73">
        <v>38.985007313713929</v>
      </c>
      <c r="E502" s="73">
        <v>25.575171529775712</v>
      </c>
      <c r="F502" s="55"/>
    </row>
    <row r="503" spans="1:6">
      <c r="A503" s="71">
        <v>40889</v>
      </c>
      <c r="B503" s="72" t="s">
        <v>47</v>
      </c>
      <c r="C503" s="73">
        <v>20.049746586186313</v>
      </c>
      <c r="D503" s="73">
        <v>47.164767038717329</v>
      </c>
      <c r="E503" s="73">
        <v>27.115020452531017</v>
      </c>
      <c r="F503" s="55"/>
    </row>
    <row r="504" spans="1:6">
      <c r="A504" s="71">
        <v>40889</v>
      </c>
      <c r="B504" s="72" t="s">
        <v>48</v>
      </c>
      <c r="C504" s="73">
        <v>10.516940629453739</v>
      </c>
      <c r="D504" s="73">
        <v>33.964309335307682</v>
      </c>
      <c r="E504" s="73">
        <v>23.447368705853943</v>
      </c>
      <c r="F504" s="55"/>
    </row>
    <row r="505" spans="1:6">
      <c r="A505" s="71">
        <v>40889</v>
      </c>
      <c r="B505" s="72" t="s">
        <v>49</v>
      </c>
      <c r="C505" s="73">
        <v>7.4459188983072293</v>
      </c>
      <c r="D505" s="73">
        <v>28.755026056516421</v>
      </c>
      <c r="E505" s="73">
        <v>21.309107158209191</v>
      </c>
      <c r="F505" s="55"/>
    </row>
    <row r="506" spans="1:6">
      <c r="A506" s="71">
        <v>40889</v>
      </c>
      <c r="B506" s="72" t="s">
        <v>50</v>
      </c>
      <c r="C506" s="73">
        <v>7.0233671565011591</v>
      </c>
      <c r="D506" s="73">
        <v>26.494430094865304</v>
      </c>
      <c r="E506" s="73">
        <v>19.471062938364145</v>
      </c>
      <c r="F506" s="55"/>
    </row>
    <row r="507" spans="1:6">
      <c r="A507" s="71">
        <v>40889</v>
      </c>
      <c r="B507" s="72" t="s">
        <v>51</v>
      </c>
      <c r="C507" s="73">
        <v>3.377183546088558</v>
      </c>
      <c r="D507" s="73">
        <v>17.776776288089874</v>
      </c>
      <c r="E507" s="73">
        <v>14.399592742001316</v>
      </c>
      <c r="F507" s="55"/>
    </row>
    <row r="508" spans="1:6">
      <c r="A508" s="71">
        <v>40889</v>
      </c>
      <c r="B508" s="72" t="s">
        <v>52</v>
      </c>
      <c r="C508" s="73">
        <v>3.5816774935205919</v>
      </c>
      <c r="D508" s="73">
        <v>17.660892091888869</v>
      </c>
      <c r="E508" s="73">
        <v>14.079214598368276</v>
      </c>
      <c r="F508" s="55"/>
    </row>
    <row r="509" spans="1:6">
      <c r="A509" s="71">
        <v>40889</v>
      </c>
      <c r="B509" s="72" t="s">
        <v>53</v>
      </c>
      <c r="C509" s="73">
        <v>3.7221951865416147</v>
      </c>
      <c r="D509" s="73">
        <v>15.809659193349777</v>
      </c>
      <c r="E509" s="73">
        <v>12.087464006808162</v>
      </c>
      <c r="F509" s="55"/>
    </row>
    <row r="510" spans="1:6">
      <c r="A510" s="71">
        <v>40889</v>
      </c>
      <c r="B510" s="72" t="s">
        <v>54</v>
      </c>
      <c r="C510" s="73">
        <v>2.4429649040884036</v>
      </c>
      <c r="D510" s="73">
        <v>13.524827048000663</v>
      </c>
      <c r="E510" s="73">
        <v>11.081862143912259</v>
      </c>
      <c r="F510" s="55"/>
    </row>
    <row r="511" spans="1:6">
      <c r="A511" s="71">
        <v>40889</v>
      </c>
      <c r="B511" s="72" t="s">
        <v>55</v>
      </c>
      <c r="C511" s="73">
        <v>2.3405216120553862</v>
      </c>
      <c r="D511" s="73">
        <v>14.634029447023718</v>
      </c>
      <c r="E511" s="73">
        <v>12.293507834968331</v>
      </c>
      <c r="F511" s="55"/>
    </row>
    <row r="512" spans="1:6">
      <c r="A512" s="71">
        <v>40889</v>
      </c>
      <c r="B512" s="72" t="s">
        <v>56</v>
      </c>
      <c r="C512" s="73">
        <v>1.8927836922963124</v>
      </c>
      <c r="D512" s="73">
        <v>10.244498478654503</v>
      </c>
      <c r="E512" s="73">
        <v>8.3517147863581904</v>
      </c>
      <c r="F512" s="55"/>
    </row>
    <row r="513" spans="1:6">
      <c r="A513" s="71">
        <v>40889</v>
      </c>
      <c r="B513" s="72" t="s">
        <v>57</v>
      </c>
      <c r="C513" s="73">
        <v>1.5857643799562617</v>
      </c>
      <c r="D513" s="73">
        <v>7.2587538976633539</v>
      </c>
      <c r="E513" s="73">
        <v>5.6729895177070926</v>
      </c>
      <c r="F513" s="55"/>
    </row>
    <row r="514" spans="1:6">
      <c r="A514" s="71">
        <v>40889</v>
      </c>
      <c r="B514" s="72" t="s">
        <v>58</v>
      </c>
      <c r="C514" s="73">
        <v>1.3938664761242301</v>
      </c>
      <c r="D514" s="73">
        <v>5.038735354220246</v>
      </c>
      <c r="E514" s="73">
        <v>3.6448688780960161</v>
      </c>
      <c r="F514" s="55"/>
    </row>
    <row r="515" spans="1:6">
      <c r="A515" s="71">
        <v>40889</v>
      </c>
      <c r="B515" s="72" t="s">
        <v>59</v>
      </c>
      <c r="C515" s="73">
        <v>0.47312304236107805</v>
      </c>
      <c r="D515" s="73">
        <v>4.3113750026102098</v>
      </c>
      <c r="E515" s="73">
        <v>3.8382519602491318</v>
      </c>
      <c r="F515" s="55"/>
    </row>
    <row r="516" spans="1:6">
      <c r="A516" s="71">
        <v>40889</v>
      </c>
      <c r="B516" s="72" t="s">
        <v>60</v>
      </c>
      <c r="C516" s="73">
        <v>0.31966131675005272</v>
      </c>
      <c r="D516" s="73">
        <v>4.4004069156302146</v>
      </c>
      <c r="E516" s="73">
        <v>4.0807455988801618</v>
      </c>
      <c r="F516" s="55"/>
    </row>
    <row r="517" spans="1:6">
      <c r="A517" s="71">
        <v>40889</v>
      </c>
      <c r="B517" s="72" t="s">
        <v>61</v>
      </c>
      <c r="C517" s="73">
        <v>0.52421763956708645</v>
      </c>
      <c r="D517" s="73">
        <v>4.8337879679772353</v>
      </c>
      <c r="E517" s="73">
        <v>4.3095703284101488</v>
      </c>
      <c r="F517" s="55"/>
    </row>
    <row r="518" spans="1:6">
      <c r="A518" s="71">
        <v>40889</v>
      </c>
      <c r="B518" s="72" t="s">
        <v>62</v>
      </c>
      <c r="C518" s="73">
        <v>0.49862044065608224</v>
      </c>
      <c r="D518" s="73">
        <v>5.7772509122162807</v>
      </c>
      <c r="E518" s="73">
        <v>5.2786304715601986</v>
      </c>
      <c r="F518" s="55"/>
    </row>
    <row r="519" spans="1:6">
      <c r="A519" s="71">
        <v>40889</v>
      </c>
      <c r="B519" s="72" t="s">
        <v>63</v>
      </c>
      <c r="C519" s="73">
        <v>0.54973276560309059</v>
      </c>
      <c r="D519" s="73">
        <v>3.6599871827471775</v>
      </c>
      <c r="E519" s="73">
        <v>3.1102544171440867</v>
      </c>
      <c r="F519" s="55"/>
    </row>
    <row r="520" spans="1:6">
      <c r="A520" s="71">
        <v>40889</v>
      </c>
      <c r="B520" s="72" t="s">
        <v>64</v>
      </c>
      <c r="C520" s="73">
        <v>0.94600314901215588</v>
      </c>
      <c r="D520" s="73">
        <v>2.3335837718701131</v>
      </c>
      <c r="E520" s="73">
        <v>1.3875806228579572</v>
      </c>
      <c r="F520" s="55"/>
    </row>
    <row r="521" spans="1:6">
      <c r="A521" s="71">
        <v>40889</v>
      </c>
      <c r="B521" s="72" t="s">
        <v>65</v>
      </c>
      <c r="C521" s="73">
        <v>0.88203871309514525</v>
      </c>
      <c r="D521" s="73">
        <v>1.6321381374720789</v>
      </c>
      <c r="E521" s="73">
        <v>0.75009942437693367</v>
      </c>
      <c r="F521" s="55"/>
    </row>
    <row r="522" spans="1:6">
      <c r="A522" s="71">
        <v>40889</v>
      </c>
      <c r="B522" s="72" t="s">
        <v>66</v>
      </c>
      <c r="C522" s="73">
        <v>1.1376436723081873</v>
      </c>
      <c r="D522" s="73">
        <v>1.8232978346440882</v>
      </c>
      <c r="E522" s="73">
        <v>0.68565416233590093</v>
      </c>
      <c r="F522" s="55"/>
    </row>
    <row r="523" spans="1:6">
      <c r="A523" s="71">
        <v>40889</v>
      </c>
      <c r="B523" s="72" t="s">
        <v>67</v>
      </c>
      <c r="C523" s="73">
        <v>0.40901941084806737</v>
      </c>
      <c r="D523" s="73">
        <v>0.44623564359502166</v>
      </c>
      <c r="E523" s="73">
        <v>3.7216232746954292E-2</v>
      </c>
      <c r="F523" s="55"/>
    </row>
    <row r="524" spans="1:6">
      <c r="A524" s="71">
        <v>40889</v>
      </c>
      <c r="B524" s="72" t="s">
        <v>68</v>
      </c>
      <c r="C524" s="73">
        <v>0.94580880044415572</v>
      </c>
      <c r="D524" s="73">
        <v>1.0326564552060495</v>
      </c>
      <c r="E524" s="73">
        <v>8.6847654761893822E-2</v>
      </c>
      <c r="F524" s="55"/>
    </row>
    <row r="525" spans="1:6">
      <c r="A525" s="71">
        <v>40889</v>
      </c>
      <c r="B525" s="72" t="s">
        <v>69</v>
      </c>
      <c r="C525" s="73">
        <v>0.92019912645615143</v>
      </c>
      <c r="D525" s="73">
        <v>2.3201542791701115</v>
      </c>
      <c r="E525" s="73">
        <v>1.39995515271396</v>
      </c>
      <c r="F525" s="55"/>
    </row>
    <row r="526" spans="1:6">
      <c r="A526" s="71">
        <v>40889</v>
      </c>
      <c r="B526" s="72" t="s">
        <v>70</v>
      </c>
      <c r="C526" s="73">
        <v>0.46007592624007571</v>
      </c>
      <c r="D526" s="73">
        <v>0.54813629699202626</v>
      </c>
      <c r="E526" s="73">
        <v>8.8060370751950556E-2</v>
      </c>
      <c r="F526" s="55"/>
    </row>
    <row r="527" spans="1:6">
      <c r="A527" s="71">
        <v>40889</v>
      </c>
      <c r="B527" s="72" t="s">
        <v>71</v>
      </c>
      <c r="C527" s="73">
        <v>0.31948075642505258</v>
      </c>
      <c r="D527" s="73">
        <v>1.2109280500350581</v>
      </c>
      <c r="E527" s="73">
        <v>0.89144729361000552</v>
      </c>
      <c r="F527" s="55"/>
    </row>
    <row r="528" spans="1:6">
      <c r="A528" s="71">
        <v>40889</v>
      </c>
      <c r="B528" s="72" t="s">
        <v>72</v>
      </c>
      <c r="C528" s="73">
        <v>0.44725007859007354</v>
      </c>
      <c r="D528" s="73">
        <v>0.89221064534004302</v>
      </c>
      <c r="E528" s="73">
        <v>0.44496056674996948</v>
      </c>
      <c r="F528" s="55"/>
    </row>
    <row r="529" spans="1:6">
      <c r="A529" s="71">
        <v>40889</v>
      </c>
      <c r="B529" s="72" t="s">
        <v>73</v>
      </c>
      <c r="C529" s="73">
        <v>1.0989008698261808</v>
      </c>
      <c r="D529" s="73">
        <v>2.217651170754106</v>
      </c>
      <c r="E529" s="73">
        <v>1.1187503009279252</v>
      </c>
      <c r="F529" s="55"/>
    </row>
    <row r="530" spans="1:6">
      <c r="A530" s="71">
        <v>40889</v>
      </c>
      <c r="B530" s="72" t="s">
        <v>74</v>
      </c>
      <c r="C530" s="73">
        <v>1.2266170087682018</v>
      </c>
      <c r="D530" s="73">
        <v>3.3517711457401602</v>
      </c>
      <c r="E530" s="73">
        <v>2.1251541369719584</v>
      </c>
      <c r="F530" s="55"/>
    </row>
    <row r="531" spans="1:6">
      <c r="A531" s="71">
        <v>40889</v>
      </c>
      <c r="B531" s="72" t="s">
        <v>75</v>
      </c>
      <c r="C531" s="73">
        <v>1.750394737725288</v>
      </c>
      <c r="D531" s="73">
        <v>3.9887569064571902</v>
      </c>
      <c r="E531" s="73">
        <v>2.2383621687319022</v>
      </c>
      <c r="F531" s="55"/>
    </row>
    <row r="532" spans="1:6">
      <c r="A532" s="71">
        <v>40889</v>
      </c>
      <c r="B532" s="72" t="s">
        <v>76</v>
      </c>
      <c r="C532" s="73">
        <v>0.2171911048140357</v>
      </c>
      <c r="D532" s="73">
        <v>1.8859473645040898</v>
      </c>
      <c r="E532" s="73">
        <v>1.668756259690054</v>
      </c>
      <c r="F532" s="55"/>
    </row>
    <row r="533" spans="1:6">
      <c r="A533" s="71">
        <v>40889</v>
      </c>
      <c r="B533" s="72" t="s">
        <v>77</v>
      </c>
      <c r="C533" s="73"/>
      <c r="D533" s="73"/>
      <c r="E533" s="73"/>
      <c r="F533" s="55" t="s">
        <v>40</v>
      </c>
    </row>
    <row r="534" spans="1:6">
      <c r="A534" s="71">
        <v>40889</v>
      </c>
      <c r="B534" s="72" t="s">
        <v>78</v>
      </c>
      <c r="C534" s="73"/>
      <c r="D534" s="73"/>
      <c r="E534" s="73"/>
      <c r="F534" s="55"/>
    </row>
    <row r="535" spans="1:6">
      <c r="A535" s="71">
        <v>40890</v>
      </c>
      <c r="B535" s="72" t="s">
        <v>79</v>
      </c>
      <c r="C535" s="73"/>
      <c r="D535" s="73"/>
      <c r="E535" s="73"/>
      <c r="F535" s="55"/>
    </row>
    <row r="536" spans="1:6">
      <c r="A536" s="71">
        <v>40890</v>
      </c>
      <c r="B536" s="72" t="s">
        <v>80</v>
      </c>
      <c r="C536" s="73"/>
      <c r="D536" s="73"/>
      <c r="E536" s="73"/>
      <c r="F536" s="55"/>
    </row>
    <row r="537" spans="1:6">
      <c r="A537" s="71">
        <v>40890</v>
      </c>
      <c r="B537" s="72" t="s">
        <v>81</v>
      </c>
      <c r="C537" s="73"/>
      <c r="D537" s="73"/>
      <c r="E537" s="73"/>
      <c r="F537" s="55"/>
    </row>
    <row r="538" spans="1:6">
      <c r="A538" s="71">
        <v>40890</v>
      </c>
      <c r="B538" s="72" t="s">
        <v>82</v>
      </c>
      <c r="C538" s="73"/>
      <c r="D538" s="73"/>
      <c r="E538" s="73"/>
      <c r="F538" s="55"/>
    </row>
    <row r="539" spans="1:6">
      <c r="A539" s="71">
        <v>40890</v>
      </c>
      <c r="B539" s="72" t="s">
        <v>83</v>
      </c>
      <c r="C539" s="73"/>
      <c r="D539" s="73"/>
      <c r="E539" s="73"/>
      <c r="F539" s="55"/>
    </row>
    <row r="540" spans="1:6">
      <c r="A540" s="71">
        <v>40890</v>
      </c>
      <c r="B540" s="72" t="s">
        <v>84</v>
      </c>
      <c r="C540" s="73"/>
      <c r="D540" s="73"/>
      <c r="E540" s="73"/>
      <c r="F540" s="55"/>
    </row>
    <row r="541" spans="1:6">
      <c r="A541" s="71">
        <v>40890</v>
      </c>
      <c r="B541" s="72" t="s">
        <v>85</v>
      </c>
      <c r="C541" s="73"/>
      <c r="D541" s="73"/>
      <c r="E541" s="73"/>
      <c r="F541" s="55"/>
    </row>
    <row r="542" spans="1:6">
      <c r="A542" s="71">
        <v>40890</v>
      </c>
      <c r="B542" s="72" t="s">
        <v>86</v>
      </c>
      <c r="C542" s="73"/>
      <c r="D542" s="73"/>
      <c r="E542" s="73"/>
      <c r="F542" s="55"/>
    </row>
    <row r="543" spans="1:6">
      <c r="A543" s="71">
        <v>40890</v>
      </c>
      <c r="B543" s="72" t="s">
        <v>87</v>
      </c>
      <c r="C543" s="73"/>
      <c r="D543" s="73"/>
      <c r="E543" s="73"/>
      <c r="F543" s="55"/>
    </row>
    <row r="544" spans="1:6">
      <c r="A544" s="71">
        <v>40890</v>
      </c>
      <c r="B544" s="72" t="s">
        <v>88</v>
      </c>
      <c r="C544" s="73"/>
      <c r="D544" s="73"/>
      <c r="E544" s="73"/>
      <c r="F544" s="55"/>
    </row>
    <row r="545" spans="1:6">
      <c r="A545" s="71">
        <v>40890</v>
      </c>
      <c r="B545" s="72" t="s">
        <v>89</v>
      </c>
      <c r="C545" s="73"/>
      <c r="D545" s="73"/>
      <c r="E545" s="73"/>
      <c r="F545" s="55"/>
    </row>
    <row r="546" spans="1:6">
      <c r="A546" s="71">
        <v>40890</v>
      </c>
      <c r="B546" s="72" t="s">
        <v>90</v>
      </c>
      <c r="C546" s="73"/>
      <c r="D546" s="73"/>
      <c r="E546" s="73"/>
      <c r="F546" s="55"/>
    </row>
    <row r="547" spans="1:6">
      <c r="A547" s="71">
        <v>40890</v>
      </c>
      <c r="B547" s="72" t="s">
        <v>91</v>
      </c>
      <c r="C547" s="73"/>
      <c r="D547" s="73"/>
      <c r="E547" s="73"/>
      <c r="F547" s="55"/>
    </row>
    <row r="548" spans="1:6">
      <c r="A548" s="71">
        <v>40890</v>
      </c>
      <c r="B548" s="72" t="s">
        <v>92</v>
      </c>
      <c r="C548" s="73"/>
      <c r="D548" s="73"/>
      <c r="E548" s="73"/>
      <c r="F548" s="55"/>
    </row>
    <row r="549" spans="1:6">
      <c r="A549" s="71">
        <v>40890</v>
      </c>
      <c r="B549" s="72" t="s">
        <v>93</v>
      </c>
      <c r="C549" s="73"/>
      <c r="D549" s="73"/>
      <c r="E549" s="73"/>
      <c r="F549" s="55"/>
    </row>
    <row r="550" spans="1:6">
      <c r="A550" s="71">
        <v>40890</v>
      </c>
      <c r="B550" s="72" t="s">
        <v>94</v>
      </c>
      <c r="C550" s="73"/>
      <c r="D550" s="73"/>
      <c r="E550" s="73"/>
      <c r="F550" s="55"/>
    </row>
    <row r="551" spans="1:6">
      <c r="A551" s="71">
        <v>40890</v>
      </c>
      <c r="B551" s="72" t="s">
        <v>95</v>
      </c>
      <c r="C551" s="73"/>
      <c r="D551" s="73"/>
      <c r="E551" s="73"/>
      <c r="F551" s="55"/>
    </row>
    <row r="552" spans="1:6">
      <c r="A552" s="71">
        <v>40890</v>
      </c>
      <c r="B552" s="72" t="s">
        <v>96</v>
      </c>
      <c r="C552" s="73"/>
      <c r="D552" s="73"/>
      <c r="E552" s="73"/>
      <c r="F552" s="55"/>
    </row>
    <row r="553" spans="1:6">
      <c r="A553" s="71">
        <v>40890</v>
      </c>
      <c r="B553" s="72" t="s">
        <v>97</v>
      </c>
      <c r="C553" s="73"/>
      <c r="D553" s="73"/>
      <c r="E553" s="73"/>
      <c r="F553" s="55"/>
    </row>
    <row r="554" spans="1:6">
      <c r="A554" s="71">
        <v>40890</v>
      </c>
      <c r="B554" s="72" t="s">
        <v>98</v>
      </c>
      <c r="C554" s="73"/>
      <c r="D554" s="73"/>
      <c r="E554" s="73"/>
      <c r="F554" s="55"/>
    </row>
    <row r="555" spans="1:6">
      <c r="A555" s="71">
        <v>40890</v>
      </c>
      <c r="B555" s="72" t="s">
        <v>99</v>
      </c>
      <c r="C555" s="73"/>
      <c r="D555" s="73"/>
      <c r="E555" s="73"/>
      <c r="F555" s="55"/>
    </row>
    <row r="556" spans="1:6">
      <c r="A556" s="71">
        <v>40890</v>
      </c>
      <c r="B556" s="72" t="s">
        <v>100</v>
      </c>
      <c r="C556" s="73"/>
      <c r="D556" s="73"/>
      <c r="E556" s="73"/>
      <c r="F556" s="55"/>
    </row>
    <row r="557" spans="1:6">
      <c r="A557" s="71">
        <v>40890</v>
      </c>
      <c r="B557" s="72" t="s">
        <v>101</v>
      </c>
      <c r="C557" s="73"/>
      <c r="D557" s="73"/>
      <c r="E557" s="73"/>
      <c r="F557" s="55"/>
    </row>
    <row r="558" spans="1:6">
      <c r="A558" s="71">
        <v>40890</v>
      </c>
      <c r="B558" s="72" t="s">
        <v>102</v>
      </c>
      <c r="C558" s="73"/>
      <c r="D558" s="73"/>
      <c r="E558" s="73"/>
      <c r="F558" s="55"/>
    </row>
    <row r="559" spans="1:6">
      <c r="A559" s="71">
        <v>40890</v>
      </c>
      <c r="B559" s="72" t="s">
        <v>103</v>
      </c>
      <c r="C559" s="73"/>
      <c r="D559" s="73"/>
      <c r="E559" s="73"/>
      <c r="F559" s="55"/>
    </row>
    <row r="560" spans="1:6">
      <c r="A560" s="71">
        <v>40890</v>
      </c>
      <c r="B560" s="72" t="s">
        <v>104</v>
      </c>
      <c r="C560" s="73"/>
      <c r="D560" s="73"/>
      <c r="E560" s="73"/>
      <c r="F560" s="55"/>
    </row>
    <row r="561" spans="1:6">
      <c r="A561" s="71">
        <v>40890</v>
      </c>
      <c r="B561" s="72" t="s">
        <v>105</v>
      </c>
      <c r="C561" s="73"/>
      <c r="D561" s="73"/>
      <c r="E561" s="73"/>
      <c r="F561" s="55"/>
    </row>
    <row r="562" spans="1:6">
      <c r="A562" s="71">
        <v>40890</v>
      </c>
      <c r="B562" s="72" t="s">
        <v>106</v>
      </c>
      <c r="C562" s="73"/>
      <c r="D562" s="73"/>
      <c r="E562" s="73"/>
      <c r="F562" s="55"/>
    </row>
    <row r="563" spans="1:6">
      <c r="A563" s="71">
        <v>40890</v>
      </c>
      <c r="B563" s="72" t="s">
        <v>107</v>
      </c>
      <c r="C563" s="73"/>
      <c r="D563" s="73"/>
      <c r="E563" s="73"/>
      <c r="F563" s="55"/>
    </row>
    <row r="564" spans="1:6">
      <c r="A564" s="71">
        <v>40890</v>
      </c>
      <c r="B564" s="72" t="s">
        <v>108</v>
      </c>
      <c r="C564" s="73"/>
      <c r="D564" s="73"/>
      <c r="E564" s="73"/>
      <c r="F564" s="55"/>
    </row>
    <row r="565" spans="1:6">
      <c r="A565" s="71">
        <v>40890</v>
      </c>
      <c r="B565" s="72" t="s">
        <v>109</v>
      </c>
      <c r="C565" s="73"/>
      <c r="D565" s="73"/>
      <c r="E565" s="73"/>
      <c r="F565" s="55"/>
    </row>
    <row r="566" spans="1:6">
      <c r="A566" s="71">
        <v>40890</v>
      </c>
      <c r="B566" s="72" t="s">
        <v>110</v>
      </c>
      <c r="C566" s="73"/>
      <c r="D566" s="73"/>
      <c r="E566" s="73"/>
      <c r="F566" s="55"/>
    </row>
    <row r="567" spans="1:6">
      <c r="A567" s="71">
        <v>40890</v>
      </c>
      <c r="B567" s="72" t="s">
        <v>111</v>
      </c>
      <c r="C567" s="73"/>
      <c r="D567" s="73"/>
      <c r="E567" s="73"/>
      <c r="F567" s="55"/>
    </row>
    <row r="568" spans="1:6">
      <c r="A568" s="71">
        <v>40890</v>
      </c>
      <c r="B568" s="72" t="s">
        <v>112</v>
      </c>
      <c r="C568" s="73"/>
      <c r="D568" s="73"/>
      <c r="E568" s="73"/>
      <c r="F568" s="55"/>
    </row>
    <row r="569" spans="1:6">
      <c r="A569" s="71">
        <v>40890</v>
      </c>
      <c r="B569" s="72" t="s">
        <v>113</v>
      </c>
      <c r="C569" s="73"/>
      <c r="D569" s="73"/>
      <c r="E569" s="73"/>
      <c r="F569" s="55"/>
    </row>
    <row r="570" spans="1:6">
      <c r="A570" s="71">
        <v>40890</v>
      </c>
      <c r="B570" s="72" t="s">
        <v>114</v>
      </c>
      <c r="C570" s="73"/>
      <c r="D570" s="73"/>
      <c r="E570" s="73"/>
      <c r="F570" s="55"/>
    </row>
    <row r="571" spans="1:6">
      <c r="A571" s="71">
        <v>40890</v>
      </c>
      <c r="B571" s="72" t="s">
        <v>115</v>
      </c>
      <c r="C571" s="73"/>
      <c r="D571" s="73"/>
      <c r="E571" s="73"/>
      <c r="F571" s="55"/>
    </row>
    <row r="572" spans="1:6">
      <c r="A572" s="71">
        <v>40890</v>
      </c>
      <c r="B572" s="72" t="s">
        <v>116</v>
      </c>
      <c r="C572" s="73"/>
      <c r="D572" s="73"/>
      <c r="E572" s="73"/>
      <c r="F572" s="55"/>
    </row>
    <row r="573" spans="1:6">
      <c r="A573" s="71">
        <v>40890</v>
      </c>
      <c r="B573" s="72" t="s">
        <v>117</v>
      </c>
      <c r="C573" s="73"/>
      <c r="D573" s="73"/>
      <c r="E573" s="73"/>
      <c r="F573" s="55"/>
    </row>
    <row r="574" spans="1:6">
      <c r="A574" s="71">
        <v>40890</v>
      </c>
      <c r="B574" s="72" t="s">
        <v>118</v>
      </c>
      <c r="C574" s="73"/>
      <c r="D574" s="73"/>
      <c r="E574" s="73"/>
      <c r="F574" s="55"/>
    </row>
    <row r="575" spans="1:6">
      <c r="A575" s="71">
        <v>40890</v>
      </c>
      <c r="B575" s="72" t="s">
        <v>119</v>
      </c>
      <c r="C575" s="73"/>
      <c r="D575" s="73"/>
      <c r="E575" s="73"/>
      <c r="F575" s="55"/>
    </row>
    <row r="576" spans="1:6">
      <c r="A576" s="71">
        <v>40890</v>
      </c>
      <c r="B576" s="72" t="s">
        <v>120</v>
      </c>
      <c r="C576" s="73"/>
      <c r="D576" s="73"/>
      <c r="E576" s="73"/>
      <c r="F576" s="55"/>
    </row>
    <row r="577" spans="1:6">
      <c r="A577" s="71">
        <v>40890</v>
      </c>
      <c r="B577" s="72" t="s">
        <v>121</v>
      </c>
      <c r="C577" s="73"/>
      <c r="D577" s="73"/>
      <c r="E577" s="73"/>
      <c r="F577" s="55"/>
    </row>
    <row r="578" spans="1:6">
      <c r="A578" s="71">
        <v>40890</v>
      </c>
      <c r="B578" s="72" t="s">
        <v>122</v>
      </c>
      <c r="C578" s="73"/>
      <c r="D578" s="73"/>
      <c r="E578" s="73"/>
      <c r="F578" s="55"/>
    </row>
    <row r="579" spans="1:6">
      <c r="A579" s="71">
        <v>40890</v>
      </c>
      <c r="B579" s="72" t="s">
        <v>123</v>
      </c>
      <c r="C579" s="73"/>
      <c r="D579" s="73"/>
      <c r="E579" s="73"/>
      <c r="F579" s="55"/>
    </row>
    <row r="580" spans="1:6">
      <c r="A580" s="71">
        <v>40890</v>
      </c>
      <c r="B580" s="72" t="s">
        <v>124</v>
      </c>
      <c r="C580" s="73"/>
      <c r="D580" s="73"/>
      <c r="E580" s="73"/>
      <c r="F580" s="55"/>
    </row>
    <row r="581" spans="1:6">
      <c r="A581" s="71">
        <v>40890</v>
      </c>
      <c r="B581" s="72" t="s">
        <v>125</v>
      </c>
      <c r="C581" s="73"/>
      <c r="D581" s="73"/>
      <c r="E581" s="73"/>
      <c r="F581" s="55"/>
    </row>
    <row r="582" spans="1:6">
      <c r="A582" s="71">
        <v>40890</v>
      </c>
      <c r="B582" s="72" t="s">
        <v>126</v>
      </c>
      <c r="C582" s="73"/>
      <c r="D582" s="73"/>
      <c r="E582" s="73"/>
      <c r="F582" s="55"/>
    </row>
    <row r="583" spans="1:6">
      <c r="A583" s="71">
        <v>40890</v>
      </c>
      <c r="B583" s="72" t="s">
        <v>127</v>
      </c>
      <c r="C583" s="73"/>
      <c r="D583" s="73"/>
      <c r="E583" s="73"/>
      <c r="F583" s="55"/>
    </row>
    <row r="584" spans="1:6">
      <c r="A584" s="71">
        <v>40890</v>
      </c>
      <c r="B584" s="72" t="s">
        <v>128</v>
      </c>
      <c r="C584" s="73"/>
      <c r="D584" s="73"/>
      <c r="E584" s="73"/>
      <c r="F584" s="55"/>
    </row>
    <row r="585" spans="1:6">
      <c r="A585" s="71">
        <v>40890</v>
      </c>
      <c r="B585" s="72" t="s">
        <v>129</v>
      </c>
      <c r="C585" s="73"/>
      <c r="D585" s="73"/>
      <c r="E585" s="73"/>
      <c r="F585" s="55"/>
    </row>
    <row r="586" spans="1:6">
      <c r="A586" s="71">
        <v>40890</v>
      </c>
      <c r="B586" s="72" t="s">
        <v>29</v>
      </c>
      <c r="C586" s="73"/>
      <c r="D586" s="73"/>
      <c r="E586" s="73"/>
      <c r="F586" s="55"/>
    </row>
    <row r="587" spans="1:6">
      <c r="A587" s="71">
        <v>40890</v>
      </c>
      <c r="B587" s="72" t="s">
        <v>30</v>
      </c>
      <c r="C587" s="73"/>
      <c r="D587" s="73"/>
      <c r="E587" s="73"/>
      <c r="F587" s="55"/>
    </row>
    <row r="588" spans="1:6">
      <c r="A588" s="71">
        <v>40890</v>
      </c>
      <c r="B588" s="72" t="s">
        <v>31</v>
      </c>
      <c r="C588" s="73"/>
      <c r="D588" s="73"/>
      <c r="E588" s="73"/>
      <c r="F588" s="55"/>
    </row>
    <row r="589" spans="1:6">
      <c r="A589" s="71">
        <v>40890</v>
      </c>
      <c r="B589" s="72" t="s">
        <v>32</v>
      </c>
      <c r="C589" s="73"/>
      <c r="D589" s="73"/>
      <c r="E589" s="73"/>
      <c r="F589" s="55"/>
    </row>
    <row r="590" spans="1:6">
      <c r="A590" s="71">
        <v>40890</v>
      </c>
      <c r="B590" s="72" t="s">
        <v>33</v>
      </c>
      <c r="C590" s="73"/>
      <c r="D590" s="73"/>
      <c r="E590" s="73"/>
      <c r="F590" s="55"/>
    </row>
    <row r="591" spans="1:6">
      <c r="A591" s="71">
        <v>40890</v>
      </c>
      <c r="B591" s="72" t="s">
        <v>34</v>
      </c>
      <c r="C591" s="73"/>
      <c r="D591" s="73"/>
      <c r="E591" s="73"/>
      <c r="F591" s="55"/>
    </row>
    <row r="592" spans="1:6">
      <c r="A592" s="71">
        <v>40890</v>
      </c>
      <c r="B592" s="72" t="s">
        <v>35</v>
      </c>
      <c r="C592" s="73"/>
      <c r="D592" s="73"/>
      <c r="E592" s="73"/>
      <c r="F592" s="55"/>
    </row>
    <row r="593" spans="1:6">
      <c r="A593" s="71">
        <v>40890</v>
      </c>
      <c r="B593" s="72" t="s">
        <v>36</v>
      </c>
      <c r="C593" s="73"/>
      <c r="D593" s="73"/>
      <c r="E593" s="73"/>
      <c r="F593" s="55"/>
    </row>
    <row r="594" spans="1:6">
      <c r="A594" s="71">
        <v>40890</v>
      </c>
      <c r="B594" s="72" t="s">
        <v>37</v>
      </c>
      <c r="C594" s="73"/>
      <c r="D594" s="73"/>
      <c r="E594" s="73"/>
      <c r="F594" s="55"/>
    </row>
    <row r="595" spans="1:6">
      <c r="A595" s="71">
        <v>40890</v>
      </c>
      <c r="B595" s="72" t="s">
        <v>43</v>
      </c>
      <c r="C595" s="73"/>
      <c r="D595" s="73"/>
      <c r="E595" s="73"/>
      <c r="F595" s="55"/>
    </row>
    <row r="596" spans="1:6">
      <c r="A596" s="71">
        <v>40890</v>
      </c>
      <c r="B596" s="72" t="s">
        <v>44</v>
      </c>
      <c r="C596" s="73"/>
      <c r="D596" s="73"/>
      <c r="E596" s="73"/>
      <c r="F596" s="55"/>
    </row>
    <row r="597" spans="1:6">
      <c r="A597" s="71">
        <v>40890</v>
      </c>
      <c r="B597" s="72" t="s">
        <v>45</v>
      </c>
      <c r="C597" s="73"/>
      <c r="D597" s="73"/>
      <c r="E597" s="73"/>
      <c r="F597" s="55"/>
    </row>
    <row r="598" spans="1:6">
      <c r="A598" s="71">
        <v>40890</v>
      </c>
      <c r="B598" s="72" t="s">
        <v>46</v>
      </c>
      <c r="C598" s="73"/>
      <c r="D598" s="73"/>
      <c r="E598" s="73"/>
      <c r="F598" s="55"/>
    </row>
    <row r="599" spans="1:6">
      <c r="A599" s="71">
        <v>40890</v>
      </c>
      <c r="B599" s="72" t="s">
        <v>47</v>
      </c>
      <c r="C599" s="73"/>
      <c r="D599" s="73"/>
      <c r="E599" s="73"/>
      <c r="F599" s="55"/>
    </row>
    <row r="600" spans="1:6">
      <c r="A600" s="71">
        <v>40890</v>
      </c>
      <c r="B600" s="72" t="s">
        <v>48</v>
      </c>
      <c r="C600" s="73"/>
      <c r="D600" s="73"/>
      <c r="E600" s="73"/>
      <c r="F600" s="55"/>
    </row>
    <row r="601" spans="1:6">
      <c r="A601" s="71">
        <v>40890</v>
      </c>
      <c r="B601" s="72" t="s">
        <v>49</v>
      </c>
      <c r="C601" s="73"/>
      <c r="D601" s="73"/>
      <c r="E601" s="73"/>
      <c r="F601" s="55"/>
    </row>
    <row r="602" spans="1:6">
      <c r="A602" s="71">
        <v>40890</v>
      </c>
      <c r="B602" s="72" t="s">
        <v>50</v>
      </c>
      <c r="C602" s="73"/>
      <c r="D602" s="73"/>
      <c r="E602" s="73"/>
      <c r="F602" s="55"/>
    </row>
    <row r="603" spans="1:6">
      <c r="A603" s="71">
        <v>40890</v>
      </c>
      <c r="B603" s="72" t="s">
        <v>51</v>
      </c>
      <c r="C603" s="73"/>
      <c r="D603" s="73"/>
      <c r="E603" s="73"/>
      <c r="F603" s="55"/>
    </row>
    <row r="604" spans="1:6">
      <c r="A604" s="71">
        <v>40890</v>
      </c>
      <c r="B604" s="72" t="s">
        <v>52</v>
      </c>
      <c r="C604" s="73"/>
      <c r="D604" s="73"/>
      <c r="E604" s="73"/>
      <c r="F604" s="55"/>
    </row>
    <row r="605" spans="1:6">
      <c r="A605" s="71">
        <v>40890</v>
      </c>
      <c r="B605" s="72" t="s">
        <v>53</v>
      </c>
      <c r="C605" s="73"/>
      <c r="D605" s="73"/>
      <c r="E605" s="73"/>
      <c r="F605" s="55"/>
    </row>
    <row r="606" spans="1:6">
      <c r="A606" s="71">
        <v>40890</v>
      </c>
      <c r="B606" s="72" t="s">
        <v>54</v>
      </c>
      <c r="C606" s="73"/>
      <c r="D606" s="73"/>
      <c r="E606" s="73"/>
      <c r="F606" s="55"/>
    </row>
    <row r="607" spans="1:6">
      <c r="A607" s="71">
        <v>40890</v>
      </c>
      <c r="B607" s="72" t="s">
        <v>55</v>
      </c>
      <c r="C607" s="73"/>
      <c r="D607" s="73"/>
      <c r="E607" s="73"/>
      <c r="F607" s="55"/>
    </row>
    <row r="608" spans="1:6">
      <c r="A608" s="71">
        <v>40890</v>
      </c>
      <c r="B608" s="72" t="s">
        <v>56</v>
      </c>
      <c r="C608" s="73"/>
      <c r="D608" s="73"/>
      <c r="E608" s="73"/>
      <c r="F608" s="55"/>
    </row>
    <row r="609" spans="1:6">
      <c r="A609" s="71">
        <v>40890</v>
      </c>
      <c r="B609" s="72" t="s">
        <v>57</v>
      </c>
      <c r="C609" s="73"/>
      <c r="D609" s="73"/>
      <c r="E609" s="73"/>
      <c r="F609" s="55"/>
    </row>
    <row r="610" spans="1:6">
      <c r="A610" s="71">
        <v>40890</v>
      </c>
      <c r="B610" s="72" t="s">
        <v>58</v>
      </c>
      <c r="C610" s="73"/>
      <c r="D610" s="73"/>
      <c r="E610" s="73"/>
      <c r="F610" s="55"/>
    </row>
    <row r="611" spans="1:6">
      <c r="A611" s="71">
        <v>40890</v>
      </c>
      <c r="B611" s="72" t="s">
        <v>59</v>
      </c>
      <c r="C611" s="73"/>
      <c r="D611" s="73"/>
      <c r="E611" s="73"/>
      <c r="F611" s="55"/>
    </row>
    <row r="612" spans="1:6">
      <c r="A612" s="71">
        <v>40890</v>
      </c>
      <c r="B612" s="72" t="s">
        <v>60</v>
      </c>
      <c r="C612" s="73"/>
      <c r="D612" s="73"/>
      <c r="E612" s="73"/>
      <c r="F612" s="55"/>
    </row>
    <row r="613" spans="1:6">
      <c r="A613" s="71">
        <v>40890</v>
      </c>
      <c r="B613" s="72" t="s">
        <v>61</v>
      </c>
      <c r="C613" s="73"/>
      <c r="D613" s="73"/>
      <c r="E613" s="73"/>
      <c r="F613" s="55"/>
    </row>
    <row r="614" spans="1:6">
      <c r="A614" s="71">
        <v>40890</v>
      </c>
      <c r="B614" s="72" t="s">
        <v>62</v>
      </c>
      <c r="C614" s="73"/>
      <c r="D614" s="73"/>
      <c r="E614" s="73"/>
      <c r="F614" s="55"/>
    </row>
    <row r="615" spans="1:6">
      <c r="A615" s="71">
        <v>40890</v>
      </c>
      <c r="B615" s="72" t="s">
        <v>63</v>
      </c>
      <c r="C615" s="73"/>
      <c r="D615" s="73"/>
      <c r="E615" s="73"/>
      <c r="F615" s="55"/>
    </row>
    <row r="616" spans="1:6">
      <c r="A616" s="71">
        <v>40890</v>
      </c>
      <c r="B616" s="72" t="s">
        <v>64</v>
      </c>
      <c r="C616" s="73"/>
      <c r="D616" s="73"/>
      <c r="E616" s="73"/>
      <c r="F616" s="55"/>
    </row>
    <row r="617" spans="1:6">
      <c r="A617" s="71">
        <v>40890</v>
      </c>
      <c r="B617" s="72" t="s">
        <v>65</v>
      </c>
      <c r="C617" s="73"/>
      <c r="D617" s="73"/>
      <c r="E617" s="73"/>
      <c r="F617" s="55"/>
    </row>
    <row r="618" spans="1:6">
      <c r="A618" s="71">
        <v>40890</v>
      </c>
      <c r="B618" s="72" t="s">
        <v>66</v>
      </c>
      <c r="C618" s="73"/>
      <c r="D618" s="73"/>
      <c r="E618" s="73"/>
      <c r="F618" s="55"/>
    </row>
    <row r="619" spans="1:6">
      <c r="A619" s="71">
        <v>40890</v>
      </c>
      <c r="B619" s="72" t="s">
        <v>67</v>
      </c>
      <c r="C619" s="73"/>
      <c r="D619" s="73"/>
      <c r="E619" s="73"/>
      <c r="F619" s="55"/>
    </row>
    <row r="620" spans="1:6">
      <c r="A620" s="71">
        <v>40890</v>
      </c>
      <c r="B620" s="72" t="s">
        <v>68</v>
      </c>
      <c r="C620" s="73"/>
      <c r="D620" s="73"/>
      <c r="E620" s="73"/>
      <c r="F620" s="55"/>
    </row>
    <row r="621" spans="1:6">
      <c r="A621" s="71">
        <v>40890</v>
      </c>
      <c r="B621" s="72" t="s">
        <v>69</v>
      </c>
      <c r="C621" s="73"/>
      <c r="D621" s="73"/>
      <c r="E621" s="73"/>
      <c r="F621" s="55"/>
    </row>
    <row r="622" spans="1:6">
      <c r="A622" s="71">
        <v>40890</v>
      </c>
      <c r="B622" s="72" t="s">
        <v>70</v>
      </c>
      <c r="C622" s="73"/>
      <c r="D622" s="73"/>
      <c r="E622" s="73"/>
      <c r="F622" s="55"/>
    </row>
    <row r="623" spans="1:6">
      <c r="A623" s="71">
        <v>40890</v>
      </c>
      <c r="B623" s="72" t="s">
        <v>71</v>
      </c>
      <c r="C623" s="73"/>
      <c r="D623" s="73"/>
      <c r="E623" s="73"/>
      <c r="F623" s="55"/>
    </row>
    <row r="624" spans="1:6">
      <c r="A624" s="71">
        <v>40890</v>
      </c>
      <c r="B624" s="72" t="s">
        <v>72</v>
      </c>
      <c r="C624" s="73"/>
      <c r="D624" s="73"/>
      <c r="E624" s="73"/>
      <c r="F624" s="55"/>
    </row>
    <row r="625" spans="1:6">
      <c r="A625" s="71">
        <v>40890</v>
      </c>
      <c r="B625" s="72" t="s">
        <v>73</v>
      </c>
      <c r="C625" s="73"/>
      <c r="D625" s="73"/>
      <c r="E625" s="73"/>
      <c r="F625" s="55"/>
    </row>
    <row r="626" spans="1:6">
      <c r="A626" s="71">
        <v>40890</v>
      </c>
      <c r="B626" s="72" t="s">
        <v>74</v>
      </c>
      <c r="C626" s="73"/>
      <c r="D626" s="73"/>
      <c r="E626" s="73"/>
      <c r="F626" s="55"/>
    </row>
    <row r="627" spans="1:6">
      <c r="A627" s="71">
        <v>40890</v>
      </c>
      <c r="B627" s="72" t="s">
        <v>75</v>
      </c>
      <c r="C627" s="73"/>
      <c r="D627" s="73"/>
      <c r="E627" s="73"/>
      <c r="F627" s="55"/>
    </row>
    <row r="628" spans="1:6">
      <c r="A628" s="71">
        <v>40890</v>
      </c>
      <c r="B628" s="72" t="s">
        <v>76</v>
      </c>
      <c r="C628" s="73"/>
      <c r="D628" s="73"/>
      <c r="E628" s="73"/>
      <c r="F628" s="55"/>
    </row>
    <row r="629" spans="1:6">
      <c r="A629" s="71">
        <v>40890</v>
      </c>
      <c r="B629" s="72" t="s">
        <v>77</v>
      </c>
      <c r="C629" s="73"/>
      <c r="D629" s="73"/>
      <c r="E629" s="73"/>
      <c r="F629" s="55"/>
    </row>
    <row r="630" spans="1:6">
      <c r="A630" s="71">
        <v>40890</v>
      </c>
      <c r="B630" s="72" t="s">
        <v>78</v>
      </c>
      <c r="C630" s="73"/>
      <c r="D630" s="73"/>
      <c r="E630" s="73"/>
      <c r="F630" s="55"/>
    </row>
    <row r="631" spans="1:6">
      <c r="A631" s="71">
        <v>40891</v>
      </c>
      <c r="B631" s="72" t="s">
        <v>79</v>
      </c>
      <c r="C631" s="73"/>
      <c r="D631" s="73"/>
      <c r="E631" s="73"/>
      <c r="F631" s="55"/>
    </row>
    <row r="632" spans="1:6">
      <c r="A632" s="71">
        <v>40891</v>
      </c>
      <c r="B632" s="72" t="s">
        <v>80</v>
      </c>
      <c r="C632" s="73"/>
      <c r="D632" s="73"/>
      <c r="E632" s="73"/>
      <c r="F632" s="55"/>
    </row>
    <row r="633" spans="1:6">
      <c r="A633" s="71">
        <v>40891</v>
      </c>
      <c r="B633" s="72" t="s">
        <v>81</v>
      </c>
      <c r="C633" s="73"/>
      <c r="D633" s="73"/>
      <c r="E633" s="73"/>
      <c r="F633" s="55"/>
    </row>
    <row r="634" spans="1:6">
      <c r="A634" s="71">
        <v>40891</v>
      </c>
      <c r="B634" s="72" t="s">
        <v>82</v>
      </c>
      <c r="C634" s="73"/>
      <c r="D634" s="73"/>
      <c r="E634" s="73"/>
      <c r="F634" s="55"/>
    </row>
    <row r="635" spans="1:6">
      <c r="A635" s="71">
        <v>40891</v>
      </c>
      <c r="B635" s="72" t="s">
        <v>83</v>
      </c>
      <c r="C635" s="73"/>
      <c r="D635" s="73"/>
      <c r="E635" s="73"/>
      <c r="F635" s="55"/>
    </row>
    <row r="636" spans="1:6">
      <c r="A636" s="71">
        <v>40891</v>
      </c>
      <c r="B636" s="72" t="s">
        <v>84</v>
      </c>
      <c r="C636" s="73"/>
      <c r="D636" s="73"/>
      <c r="E636" s="73"/>
      <c r="F636" s="55"/>
    </row>
    <row r="637" spans="1:6">
      <c r="A637" s="71">
        <v>40891</v>
      </c>
      <c r="B637" s="72" t="s">
        <v>85</v>
      </c>
      <c r="C637" s="73"/>
      <c r="D637" s="73"/>
      <c r="E637" s="73"/>
      <c r="F637" s="55"/>
    </row>
    <row r="638" spans="1:6">
      <c r="A638" s="71">
        <v>40891</v>
      </c>
      <c r="B638" s="72" t="s">
        <v>86</v>
      </c>
      <c r="C638" s="73"/>
      <c r="D638" s="73"/>
      <c r="E638" s="73"/>
      <c r="F638" s="55"/>
    </row>
    <row r="639" spans="1:6">
      <c r="A639" s="71">
        <v>40891</v>
      </c>
      <c r="B639" s="72" t="s">
        <v>87</v>
      </c>
      <c r="C639" s="73"/>
      <c r="D639" s="73"/>
      <c r="E639" s="73"/>
      <c r="F639" s="55"/>
    </row>
    <row r="640" spans="1:6">
      <c r="A640" s="71">
        <v>40891</v>
      </c>
      <c r="B640" s="72" t="s">
        <v>88</v>
      </c>
      <c r="C640" s="73"/>
      <c r="D640" s="73"/>
      <c r="E640" s="73"/>
      <c r="F640" s="55"/>
    </row>
    <row r="641" spans="1:6">
      <c r="A641" s="71">
        <v>40891</v>
      </c>
      <c r="B641" s="72" t="s">
        <v>89</v>
      </c>
      <c r="C641" s="73"/>
      <c r="D641" s="73"/>
      <c r="E641" s="73"/>
      <c r="F641" s="55"/>
    </row>
    <row r="642" spans="1:6">
      <c r="A642" s="71">
        <v>40891</v>
      </c>
      <c r="B642" s="72" t="s">
        <v>90</v>
      </c>
      <c r="C642" s="73"/>
      <c r="D642" s="73"/>
      <c r="E642" s="73"/>
      <c r="F642" s="55"/>
    </row>
    <row r="643" spans="1:6">
      <c r="A643" s="71">
        <v>40891</v>
      </c>
      <c r="B643" s="72" t="s">
        <v>91</v>
      </c>
      <c r="C643" s="73"/>
      <c r="D643" s="73"/>
      <c r="E643" s="73"/>
      <c r="F643" s="55"/>
    </row>
    <row r="644" spans="1:6">
      <c r="A644" s="71">
        <v>40891</v>
      </c>
      <c r="B644" s="72" t="s">
        <v>92</v>
      </c>
      <c r="C644" s="73"/>
      <c r="D644" s="73"/>
      <c r="E644" s="73"/>
      <c r="F644" s="55"/>
    </row>
    <row r="645" spans="1:6">
      <c r="A645" s="71">
        <v>40891</v>
      </c>
      <c r="B645" s="72" t="s">
        <v>93</v>
      </c>
      <c r="C645" s="73"/>
      <c r="D645" s="73"/>
      <c r="E645" s="73"/>
      <c r="F645" s="55"/>
    </row>
    <row r="646" spans="1:6">
      <c r="A646" s="71">
        <v>40891</v>
      </c>
      <c r="B646" s="72" t="s">
        <v>94</v>
      </c>
      <c r="C646" s="73"/>
      <c r="D646" s="73"/>
      <c r="E646" s="73"/>
      <c r="F646" s="55"/>
    </row>
    <row r="647" spans="1:6">
      <c r="A647" s="71">
        <v>40891</v>
      </c>
      <c r="B647" s="72" t="s">
        <v>95</v>
      </c>
      <c r="C647" s="73"/>
      <c r="D647" s="73"/>
      <c r="E647" s="73"/>
      <c r="F647" s="55"/>
    </row>
    <row r="648" spans="1:6">
      <c r="A648" s="71">
        <v>40891</v>
      </c>
      <c r="B648" s="72" t="s">
        <v>96</v>
      </c>
      <c r="C648" s="73"/>
      <c r="D648" s="73"/>
      <c r="E648" s="73"/>
      <c r="F648" s="55"/>
    </row>
    <row r="649" spans="1:6">
      <c r="A649" s="71">
        <v>40891</v>
      </c>
      <c r="B649" s="72" t="s">
        <v>97</v>
      </c>
      <c r="C649" s="73"/>
      <c r="D649" s="73"/>
      <c r="E649" s="73"/>
      <c r="F649" s="55"/>
    </row>
    <row r="650" spans="1:6">
      <c r="A650" s="71">
        <v>40891</v>
      </c>
      <c r="B650" s="72" t="s">
        <v>98</v>
      </c>
      <c r="C650" s="73"/>
      <c r="D650" s="73"/>
      <c r="E650" s="73"/>
      <c r="F650" s="55"/>
    </row>
    <row r="651" spans="1:6">
      <c r="A651" s="71">
        <v>40891</v>
      </c>
      <c r="B651" s="72" t="s">
        <v>99</v>
      </c>
      <c r="C651" s="73"/>
      <c r="D651" s="73"/>
      <c r="E651" s="73"/>
      <c r="F651" s="55"/>
    </row>
    <row r="652" spans="1:6">
      <c r="A652" s="71">
        <v>40891</v>
      </c>
      <c r="B652" s="72" t="s">
        <v>100</v>
      </c>
      <c r="C652" s="73"/>
      <c r="D652" s="73"/>
      <c r="E652" s="73"/>
      <c r="F652" s="55"/>
    </row>
    <row r="653" spans="1:6">
      <c r="A653" s="71">
        <v>40891</v>
      </c>
      <c r="B653" s="72" t="s">
        <v>101</v>
      </c>
      <c r="C653" s="73"/>
      <c r="D653" s="73"/>
      <c r="E653" s="73"/>
      <c r="F653" s="55"/>
    </row>
    <row r="654" spans="1:6">
      <c r="A654" s="71">
        <v>40891</v>
      </c>
      <c r="B654" s="72" t="s">
        <v>102</v>
      </c>
      <c r="C654" s="73"/>
      <c r="D654" s="73"/>
      <c r="E654" s="73"/>
      <c r="F654" s="55"/>
    </row>
    <row r="655" spans="1:6">
      <c r="A655" s="71">
        <v>40891</v>
      </c>
      <c r="B655" s="72" t="s">
        <v>103</v>
      </c>
      <c r="C655" s="73"/>
      <c r="D655" s="73"/>
      <c r="E655" s="73"/>
      <c r="F655" s="55"/>
    </row>
    <row r="656" spans="1:6">
      <c r="A656" s="71">
        <v>40891</v>
      </c>
      <c r="B656" s="72" t="s">
        <v>104</v>
      </c>
      <c r="C656" s="73"/>
      <c r="D656" s="73"/>
      <c r="E656" s="73"/>
      <c r="F656" s="55"/>
    </row>
    <row r="657" spans="1:6">
      <c r="A657" s="71">
        <v>40891</v>
      </c>
      <c r="B657" s="72" t="s">
        <v>105</v>
      </c>
      <c r="C657" s="73"/>
      <c r="D657" s="73"/>
      <c r="E657" s="73"/>
      <c r="F657" s="55"/>
    </row>
    <row r="658" spans="1:6">
      <c r="A658" s="71">
        <v>40891</v>
      </c>
      <c r="B658" s="72" t="s">
        <v>106</v>
      </c>
      <c r="C658" s="73"/>
      <c r="D658" s="73"/>
      <c r="E658" s="73"/>
      <c r="F658" s="55"/>
    </row>
    <row r="659" spans="1:6">
      <c r="A659" s="71">
        <v>40891</v>
      </c>
      <c r="B659" s="72" t="s">
        <v>107</v>
      </c>
      <c r="C659" s="73"/>
      <c r="D659" s="73"/>
      <c r="E659" s="73"/>
      <c r="F659" s="55"/>
    </row>
    <row r="660" spans="1:6">
      <c r="A660" s="71">
        <v>40891</v>
      </c>
      <c r="B660" s="72" t="s">
        <v>108</v>
      </c>
      <c r="C660" s="73"/>
      <c r="D660" s="73"/>
      <c r="E660" s="73"/>
      <c r="F660" s="55"/>
    </row>
    <row r="661" spans="1:6">
      <c r="A661" s="71">
        <v>40891</v>
      </c>
      <c r="B661" s="72" t="s">
        <v>109</v>
      </c>
      <c r="C661" s="73"/>
      <c r="D661" s="73"/>
      <c r="E661" s="73"/>
      <c r="F661" s="55"/>
    </row>
    <row r="662" spans="1:6">
      <c r="A662" s="71">
        <v>40891</v>
      </c>
      <c r="B662" s="72" t="s">
        <v>110</v>
      </c>
      <c r="C662" s="73"/>
      <c r="D662" s="73"/>
      <c r="E662" s="73"/>
      <c r="F662" s="55"/>
    </row>
    <row r="663" spans="1:6">
      <c r="A663" s="71">
        <v>40891</v>
      </c>
      <c r="B663" s="72" t="s">
        <v>111</v>
      </c>
      <c r="C663" s="73"/>
      <c r="D663" s="73"/>
      <c r="E663" s="73"/>
      <c r="F663" s="55"/>
    </row>
    <row r="664" spans="1:6">
      <c r="A664" s="71">
        <v>40891</v>
      </c>
      <c r="B664" s="72" t="s">
        <v>112</v>
      </c>
      <c r="C664" s="73"/>
      <c r="D664" s="73"/>
      <c r="E664" s="73"/>
      <c r="F664" s="55"/>
    </row>
    <row r="665" spans="1:6">
      <c r="A665" s="71">
        <v>40891</v>
      </c>
      <c r="B665" s="72" t="s">
        <v>113</v>
      </c>
      <c r="C665" s="73"/>
      <c r="D665" s="73"/>
      <c r="E665" s="73"/>
      <c r="F665" s="55"/>
    </row>
    <row r="666" spans="1:6">
      <c r="A666" s="71">
        <v>40891</v>
      </c>
      <c r="B666" s="72" t="s">
        <v>114</v>
      </c>
      <c r="C666" s="73"/>
      <c r="D666" s="73"/>
      <c r="E666" s="73"/>
      <c r="F666" s="55"/>
    </row>
    <row r="667" spans="1:6">
      <c r="A667" s="71">
        <v>40891</v>
      </c>
      <c r="B667" s="72" t="s">
        <v>115</v>
      </c>
      <c r="C667" s="73"/>
      <c r="D667" s="73"/>
      <c r="E667" s="73"/>
      <c r="F667" s="55"/>
    </row>
    <row r="668" spans="1:6">
      <c r="A668" s="71">
        <v>40891</v>
      </c>
      <c r="B668" s="72" t="s">
        <v>116</v>
      </c>
      <c r="C668" s="73"/>
      <c r="D668" s="73"/>
      <c r="E668" s="73"/>
      <c r="F668" s="55"/>
    </row>
    <row r="669" spans="1:6">
      <c r="A669" s="71">
        <v>40891</v>
      </c>
      <c r="B669" s="72" t="s">
        <v>117</v>
      </c>
      <c r="C669" s="73"/>
      <c r="D669" s="73"/>
      <c r="E669" s="73"/>
      <c r="F669" s="55"/>
    </row>
    <row r="670" spans="1:6">
      <c r="A670" s="71">
        <v>40891</v>
      </c>
      <c r="B670" s="72" t="s">
        <v>118</v>
      </c>
      <c r="C670" s="73"/>
      <c r="D670" s="73"/>
      <c r="E670" s="73"/>
      <c r="F670" s="55"/>
    </row>
    <row r="671" spans="1:6">
      <c r="A671" s="71">
        <v>40891</v>
      </c>
      <c r="B671" s="72" t="s">
        <v>119</v>
      </c>
      <c r="C671" s="73"/>
      <c r="D671" s="73"/>
      <c r="E671" s="73"/>
      <c r="F671" s="55"/>
    </row>
    <row r="672" spans="1:6">
      <c r="A672" s="71">
        <v>40891</v>
      </c>
      <c r="B672" s="72" t="s">
        <v>120</v>
      </c>
      <c r="C672" s="73"/>
      <c r="D672" s="73"/>
      <c r="E672" s="73"/>
      <c r="F672" s="55"/>
    </row>
    <row r="673" spans="1:6">
      <c r="A673" s="71">
        <v>40891</v>
      </c>
      <c r="B673" s="72" t="s">
        <v>121</v>
      </c>
      <c r="C673" s="73"/>
      <c r="D673" s="73"/>
      <c r="E673" s="73"/>
      <c r="F673" s="55"/>
    </row>
    <row r="674" spans="1:6">
      <c r="A674" s="71">
        <v>40891</v>
      </c>
      <c r="B674" s="72" t="s">
        <v>122</v>
      </c>
      <c r="C674" s="73"/>
      <c r="D674" s="73"/>
      <c r="E674" s="73"/>
      <c r="F674" s="55"/>
    </row>
    <row r="675" spans="1:6">
      <c r="A675" s="71">
        <v>40891</v>
      </c>
      <c r="B675" s="72" t="s">
        <v>123</v>
      </c>
      <c r="C675" s="73"/>
      <c r="D675" s="73"/>
      <c r="E675" s="73"/>
      <c r="F675" s="55"/>
    </row>
    <row r="676" spans="1:6">
      <c r="A676" s="71">
        <v>40891</v>
      </c>
      <c r="B676" s="72" t="s">
        <v>124</v>
      </c>
      <c r="C676" s="73"/>
      <c r="D676" s="73"/>
      <c r="E676" s="73"/>
      <c r="F676" s="55"/>
    </row>
    <row r="677" spans="1:6">
      <c r="A677" s="71">
        <v>40891</v>
      </c>
      <c r="B677" s="72" t="s">
        <v>125</v>
      </c>
      <c r="C677" s="73"/>
      <c r="D677" s="73"/>
      <c r="E677" s="73"/>
      <c r="F677" s="55"/>
    </row>
    <row r="678" spans="1:6">
      <c r="A678" s="71">
        <v>40891</v>
      </c>
      <c r="B678" s="72" t="s">
        <v>126</v>
      </c>
      <c r="C678" s="73"/>
      <c r="D678" s="73"/>
      <c r="E678" s="73"/>
      <c r="F678" s="55"/>
    </row>
    <row r="679" spans="1:6">
      <c r="A679" s="71">
        <v>40891</v>
      </c>
      <c r="B679" s="72" t="s">
        <v>127</v>
      </c>
      <c r="C679" s="73"/>
      <c r="D679" s="73"/>
      <c r="E679" s="73"/>
      <c r="F679" s="55"/>
    </row>
    <row r="680" spans="1:6">
      <c r="A680" s="71">
        <v>40891</v>
      </c>
      <c r="B680" s="72" t="s">
        <v>128</v>
      </c>
      <c r="C680" s="73"/>
      <c r="D680" s="73"/>
      <c r="E680" s="73"/>
      <c r="F680" s="55"/>
    </row>
    <row r="681" spans="1:6">
      <c r="A681" s="71">
        <v>40891</v>
      </c>
      <c r="B681" s="72" t="s">
        <v>129</v>
      </c>
      <c r="C681" s="73"/>
      <c r="D681" s="73"/>
      <c r="E681" s="73"/>
      <c r="F681" s="55"/>
    </row>
    <row r="682" spans="1:6">
      <c r="A682" s="71">
        <v>40891</v>
      </c>
      <c r="B682" s="72" t="s">
        <v>29</v>
      </c>
      <c r="C682" s="73"/>
      <c r="D682" s="73"/>
      <c r="E682" s="73"/>
      <c r="F682" s="55"/>
    </row>
    <row r="683" spans="1:6">
      <c r="A683" s="71">
        <v>40891</v>
      </c>
      <c r="B683" s="72" t="s">
        <v>30</v>
      </c>
      <c r="C683" s="73"/>
      <c r="D683" s="73"/>
      <c r="E683" s="73"/>
      <c r="F683" s="55"/>
    </row>
    <row r="684" spans="1:6">
      <c r="A684" s="71">
        <v>40891</v>
      </c>
      <c r="B684" s="72" t="s">
        <v>31</v>
      </c>
      <c r="C684" s="73"/>
      <c r="D684" s="73"/>
      <c r="E684" s="73"/>
      <c r="F684" s="55"/>
    </row>
    <row r="685" spans="1:6">
      <c r="A685" s="71">
        <v>40891</v>
      </c>
      <c r="B685" s="72" t="s">
        <v>32</v>
      </c>
      <c r="C685" s="73"/>
      <c r="D685" s="73"/>
      <c r="E685" s="73"/>
      <c r="F685" s="55"/>
    </row>
    <row r="686" spans="1:6">
      <c r="A686" s="71">
        <v>40891</v>
      </c>
      <c r="B686" s="72" t="s">
        <v>33</v>
      </c>
      <c r="C686" s="73"/>
      <c r="D686" s="73"/>
      <c r="E686" s="73"/>
      <c r="F686" s="55"/>
    </row>
    <row r="687" spans="1:6">
      <c r="A687" s="71">
        <v>40891</v>
      </c>
      <c r="B687" s="72" t="s">
        <v>34</v>
      </c>
      <c r="C687" s="73"/>
      <c r="D687" s="73"/>
      <c r="E687" s="73"/>
      <c r="F687" s="55"/>
    </row>
    <row r="688" spans="1:6">
      <c r="A688" s="71">
        <v>40891</v>
      </c>
      <c r="B688" s="72" t="s">
        <v>35</v>
      </c>
      <c r="C688" s="73"/>
      <c r="D688" s="73"/>
      <c r="E688" s="73"/>
      <c r="F688" s="55"/>
    </row>
    <row r="689" spans="1:6">
      <c r="A689" s="71">
        <v>40891</v>
      </c>
      <c r="B689" s="72" t="s">
        <v>36</v>
      </c>
      <c r="C689" s="73"/>
      <c r="D689" s="73"/>
      <c r="E689" s="73"/>
      <c r="F689" s="55"/>
    </row>
    <row r="690" spans="1:6">
      <c r="A690" s="71">
        <v>40891</v>
      </c>
      <c r="B690" s="72" t="s">
        <v>37</v>
      </c>
      <c r="C690" s="73"/>
      <c r="D690" s="73"/>
      <c r="E690" s="73"/>
      <c r="F690" s="55"/>
    </row>
    <row r="691" spans="1:6">
      <c r="A691" s="71">
        <v>40891</v>
      </c>
      <c r="B691" s="72" t="s">
        <v>43</v>
      </c>
      <c r="C691" s="73"/>
      <c r="D691" s="73"/>
      <c r="E691" s="73"/>
      <c r="F691" s="55"/>
    </row>
    <row r="692" spans="1:6">
      <c r="A692" s="71">
        <v>40891</v>
      </c>
      <c r="B692" s="72" t="s">
        <v>44</v>
      </c>
      <c r="C692" s="73"/>
      <c r="D692" s="73"/>
      <c r="E692" s="73"/>
      <c r="F692" s="55"/>
    </row>
    <row r="693" spans="1:6">
      <c r="A693" s="71">
        <v>40891</v>
      </c>
      <c r="B693" s="72" t="s">
        <v>45</v>
      </c>
      <c r="C693" s="73"/>
      <c r="D693" s="73"/>
      <c r="E693" s="73"/>
      <c r="F693" s="55"/>
    </row>
    <row r="694" spans="1:6">
      <c r="A694" s="71">
        <v>40891</v>
      </c>
      <c r="B694" s="72" t="s">
        <v>46</v>
      </c>
      <c r="C694" s="73"/>
      <c r="D694" s="73"/>
      <c r="E694" s="73"/>
      <c r="F694" s="55"/>
    </row>
    <row r="695" spans="1:6">
      <c r="A695" s="71">
        <v>40891</v>
      </c>
      <c r="B695" s="72" t="s">
        <v>47</v>
      </c>
      <c r="C695" s="73"/>
      <c r="D695" s="73"/>
      <c r="E695" s="73"/>
      <c r="F695" s="55"/>
    </row>
    <row r="696" spans="1:6">
      <c r="A696" s="71">
        <v>40891</v>
      </c>
      <c r="B696" s="72" t="s">
        <v>48</v>
      </c>
      <c r="C696" s="73"/>
      <c r="D696" s="73"/>
      <c r="E696" s="73"/>
      <c r="F696" s="55"/>
    </row>
    <row r="697" spans="1:6">
      <c r="A697" s="71">
        <v>40891</v>
      </c>
      <c r="B697" s="72" t="s">
        <v>49</v>
      </c>
      <c r="C697" s="73"/>
      <c r="D697" s="73"/>
      <c r="E697" s="73"/>
      <c r="F697" s="55"/>
    </row>
    <row r="698" spans="1:6">
      <c r="A698" s="71">
        <v>40891</v>
      </c>
      <c r="B698" s="72" t="s">
        <v>50</v>
      </c>
      <c r="C698" s="73"/>
      <c r="D698" s="73"/>
      <c r="E698" s="73"/>
      <c r="F698" s="55"/>
    </row>
    <row r="699" spans="1:6">
      <c r="A699" s="71">
        <v>40891</v>
      </c>
      <c r="B699" s="72" t="s">
        <v>51</v>
      </c>
      <c r="C699" s="73"/>
      <c r="D699" s="73"/>
      <c r="E699" s="73"/>
      <c r="F699" s="55"/>
    </row>
    <row r="700" spans="1:6">
      <c r="A700" s="71">
        <v>40891</v>
      </c>
      <c r="B700" s="72" t="s">
        <v>52</v>
      </c>
      <c r="C700" s="73"/>
      <c r="D700" s="73"/>
      <c r="E700" s="73"/>
      <c r="F700" s="55"/>
    </row>
    <row r="701" spans="1:6">
      <c r="A701" s="71">
        <v>40891</v>
      </c>
      <c r="B701" s="72" t="s">
        <v>53</v>
      </c>
      <c r="C701" s="73"/>
      <c r="D701" s="73"/>
      <c r="E701" s="73"/>
      <c r="F701" s="55"/>
    </row>
    <row r="702" spans="1:6">
      <c r="A702" s="71">
        <v>40891</v>
      </c>
      <c r="B702" s="72" t="s">
        <v>54</v>
      </c>
      <c r="C702" s="73"/>
      <c r="D702" s="73"/>
      <c r="E702" s="73"/>
      <c r="F702" s="55"/>
    </row>
    <row r="703" spans="1:6">
      <c r="A703" s="71">
        <v>40891</v>
      </c>
      <c r="B703" s="72" t="s">
        <v>55</v>
      </c>
      <c r="C703" s="73"/>
      <c r="D703" s="73"/>
      <c r="E703" s="73"/>
      <c r="F703" s="55"/>
    </row>
    <row r="704" spans="1:6">
      <c r="A704" s="71">
        <v>40891</v>
      </c>
      <c r="B704" s="72" t="s">
        <v>56</v>
      </c>
      <c r="C704" s="73"/>
      <c r="D704" s="73"/>
      <c r="E704" s="73"/>
      <c r="F704" s="55"/>
    </row>
    <row r="705" spans="1:6">
      <c r="A705" s="71">
        <v>40891</v>
      </c>
      <c r="B705" s="72" t="s">
        <v>57</v>
      </c>
      <c r="C705" s="73"/>
      <c r="D705" s="73"/>
      <c r="E705" s="73"/>
      <c r="F705" s="55"/>
    </row>
    <row r="706" spans="1:6">
      <c r="A706" s="71">
        <v>40891</v>
      </c>
      <c r="B706" s="72" t="s">
        <v>58</v>
      </c>
      <c r="C706" s="73"/>
      <c r="D706" s="73"/>
      <c r="E706" s="73"/>
      <c r="F706" s="55"/>
    </row>
    <row r="707" spans="1:6">
      <c r="A707" s="71">
        <v>40891</v>
      </c>
      <c r="B707" s="72" t="s">
        <v>59</v>
      </c>
      <c r="C707" s="73"/>
      <c r="D707" s="73"/>
      <c r="E707" s="73"/>
      <c r="F707" s="55"/>
    </row>
    <row r="708" spans="1:6">
      <c r="A708" s="71">
        <v>40891</v>
      </c>
      <c r="B708" s="72" t="s">
        <v>60</v>
      </c>
      <c r="C708" s="73"/>
      <c r="D708" s="73"/>
      <c r="E708" s="73"/>
      <c r="F708" s="55"/>
    </row>
    <row r="709" spans="1:6">
      <c r="A709" s="71">
        <v>40891</v>
      </c>
      <c r="B709" s="72" t="s">
        <v>61</v>
      </c>
      <c r="C709" s="73"/>
      <c r="D709" s="73"/>
      <c r="E709" s="73"/>
      <c r="F709" s="55"/>
    </row>
    <row r="710" spans="1:6">
      <c r="A710" s="71">
        <v>40891</v>
      </c>
      <c r="B710" s="72" t="s">
        <v>62</v>
      </c>
      <c r="C710" s="73"/>
      <c r="D710" s="73"/>
      <c r="E710" s="73"/>
      <c r="F710" s="55"/>
    </row>
    <row r="711" spans="1:6">
      <c r="A711" s="71">
        <v>40891</v>
      </c>
      <c r="B711" s="72" t="s">
        <v>63</v>
      </c>
      <c r="C711" s="73"/>
      <c r="D711" s="73"/>
      <c r="E711" s="73"/>
      <c r="F711" s="55"/>
    </row>
    <row r="712" spans="1:6">
      <c r="A712" s="71">
        <v>40891</v>
      </c>
      <c r="B712" s="72" t="s">
        <v>64</v>
      </c>
      <c r="C712" s="73"/>
      <c r="D712" s="73"/>
      <c r="E712" s="73"/>
      <c r="F712" s="55"/>
    </row>
    <row r="713" spans="1:6">
      <c r="A713" s="71">
        <v>40891</v>
      </c>
      <c r="B713" s="72" t="s">
        <v>65</v>
      </c>
      <c r="C713" s="73"/>
      <c r="D713" s="73"/>
      <c r="E713" s="73"/>
      <c r="F713" s="55"/>
    </row>
    <row r="714" spans="1:6">
      <c r="A714" s="71">
        <v>40891</v>
      </c>
      <c r="B714" s="72" t="s">
        <v>66</v>
      </c>
      <c r="C714" s="73"/>
      <c r="D714" s="73"/>
      <c r="E714" s="73"/>
      <c r="F714" s="55"/>
    </row>
    <row r="715" spans="1:6">
      <c r="A715" s="71">
        <v>40891</v>
      </c>
      <c r="B715" s="72" t="s">
        <v>67</v>
      </c>
      <c r="C715" s="73"/>
      <c r="D715" s="73"/>
      <c r="E715" s="73"/>
      <c r="F715" s="55"/>
    </row>
    <row r="716" spans="1:6">
      <c r="A716" s="71">
        <v>40891</v>
      </c>
      <c r="B716" s="72" t="s">
        <v>68</v>
      </c>
      <c r="C716" s="73"/>
      <c r="D716" s="73"/>
      <c r="E716" s="73"/>
      <c r="F716" s="55"/>
    </row>
    <row r="717" spans="1:6">
      <c r="A717" s="71">
        <v>40891</v>
      </c>
      <c r="B717" s="72" t="s">
        <v>69</v>
      </c>
      <c r="C717" s="73"/>
      <c r="D717" s="73"/>
      <c r="E717" s="73"/>
      <c r="F717" s="55"/>
    </row>
    <row r="718" spans="1:6">
      <c r="A718" s="71">
        <v>40891</v>
      </c>
      <c r="B718" s="72" t="s">
        <v>70</v>
      </c>
      <c r="C718" s="73"/>
      <c r="D718" s="73"/>
      <c r="E718" s="73"/>
      <c r="F718" s="55"/>
    </row>
    <row r="719" spans="1:6">
      <c r="A719" s="71">
        <v>40891</v>
      </c>
      <c r="B719" s="72" t="s">
        <v>71</v>
      </c>
      <c r="C719" s="73"/>
      <c r="D719" s="73"/>
      <c r="E719" s="73"/>
      <c r="F719" s="55"/>
    </row>
    <row r="720" spans="1:6">
      <c r="A720" s="71">
        <v>40891</v>
      </c>
      <c r="B720" s="72" t="s">
        <v>72</v>
      </c>
      <c r="C720" s="73"/>
      <c r="D720" s="73"/>
      <c r="E720" s="73"/>
      <c r="F720" s="55"/>
    </row>
    <row r="721" spans="1:6">
      <c r="A721" s="71">
        <v>40891</v>
      </c>
      <c r="B721" s="72" t="s">
        <v>73</v>
      </c>
      <c r="C721" s="73"/>
      <c r="D721" s="73"/>
      <c r="E721" s="73"/>
      <c r="F721" s="55"/>
    </row>
    <row r="722" spans="1:6">
      <c r="A722" s="71">
        <v>40891</v>
      </c>
      <c r="B722" s="72" t="s">
        <v>74</v>
      </c>
      <c r="C722" s="73"/>
      <c r="D722" s="73"/>
      <c r="E722" s="73"/>
      <c r="F722" s="55"/>
    </row>
    <row r="723" spans="1:6">
      <c r="A723" s="71">
        <v>40891</v>
      </c>
      <c r="B723" s="72" t="s">
        <v>75</v>
      </c>
      <c r="C723" s="73"/>
      <c r="D723" s="73"/>
      <c r="E723" s="73"/>
      <c r="F723" s="55"/>
    </row>
    <row r="724" spans="1:6">
      <c r="A724" s="71">
        <v>40891</v>
      </c>
      <c r="B724" s="72" t="s">
        <v>76</v>
      </c>
      <c r="C724" s="73"/>
      <c r="D724" s="73"/>
      <c r="E724" s="73"/>
      <c r="F724" s="55"/>
    </row>
    <row r="725" spans="1:6">
      <c r="A725" s="71">
        <v>40891</v>
      </c>
      <c r="B725" s="72" t="s">
        <v>77</v>
      </c>
      <c r="C725" s="73"/>
      <c r="D725" s="73"/>
      <c r="E725" s="73"/>
      <c r="F725" s="55"/>
    </row>
    <row r="726" spans="1:6">
      <c r="A726" s="71">
        <v>40891</v>
      </c>
      <c r="B726" s="72" t="s">
        <v>78</v>
      </c>
      <c r="C726" s="73"/>
      <c r="D726" s="73"/>
      <c r="E726" s="73"/>
      <c r="F726" s="55"/>
    </row>
    <row r="727" spans="1:6">
      <c r="A727" s="71">
        <v>40892</v>
      </c>
      <c r="B727" s="72" t="s">
        <v>79</v>
      </c>
      <c r="C727" s="73"/>
      <c r="D727" s="73"/>
      <c r="E727" s="73"/>
      <c r="F727" s="55"/>
    </row>
    <row r="728" spans="1:6">
      <c r="A728" s="71">
        <v>40892</v>
      </c>
      <c r="B728" s="72" t="s">
        <v>80</v>
      </c>
      <c r="C728" s="73"/>
      <c r="D728" s="73"/>
      <c r="E728" s="73"/>
      <c r="F728" s="55"/>
    </row>
    <row r="729" spans="1:6">
      <c r="A729" s="71">
        <v>40892</v>
      </c>
      <c r="B729" s="72" t="s">
        <v>81</v>
      </c>
      <c r="C729" s="73"/>
      <c r="D729" s="73"/>
      <c r="E729" s="73"/>
      <c r="F729" s="55"/>
    </row>
    <row r="730" spans="1:6">
      <c r="A730" s="71">
        <v>40892</v>
      </c>
      <c r="B730" s="72" t="s">
        <v>82</v>
      </c>
      <c r="C730" s="73"/>
      <c r="D730" s="73"/>
      <c r="E730" s="73"/>
      <c r="F730" s="55"/>
    </row>
    <row r="731" spans="1:6">
      <c r="A731" s="71">
        <v>40892</v>
      </c>
      <c r="B731" s="72" t="s">
        <v>83</v>
      </c>
      <c r="C731" s="73"/>
      <c r="D731" s="73"/>
      <c r="E731" s="73"/>
      <c r="F731" s="55"/>
    </row>
    <row r="732" spans="1:6">
      <c r="A732" s="71">
        <v>40892</v>
      </c>
      <c r="B732" s="72" t="s">
        <v>84</v>
      </c>
      <c r="C732" s="73"/>
      <c r="D732" s="73"/>
      <c r="E732" s="73"/>
      <c r="F732" s="55"/>
    </row>
    <row r="733" spans="1:6">
      <c r="A733" s="71">
        <v>40892</v>
      </c>
      <c r="B733" s="72" t="s">
        <v>85</v>
      </c>
      <c r="C733" s="73"/>
      <c r="D733" s="73"/>
      <c r="E733" s="73"/>
      <c r="F733" s="55"/>
    </row>
    <row r="734" spans="1:6">
      <c r="A734" s="71">
        <v>40892</v>
      </c>
      <c r="B734" s="72" t="s">
        <v>86</v>
      </c>
      <c r="C734" s="73"/>
      <c r="D734" s="73"/>
      <c r="E734" s="73"/>
      <c r="F734" s="55"/>
    </row>
    <row r="735" spans="1:6">
      <c r="A735" s="71">
        <v>40892</v>
      </c>
      <c r="B735" s="72" t="s">
        <v>87</v>
      </c>
      <c r="C735" s="73"/>
      <c r="D735" s="73"/>
      <c r="E735" s="73"/>
      <c r="F735" s="55"/>
    </row>
    <row r="736" spans="1:6">
      <c r="A736" s="71">
        <v>40892</v>
      </c>
      <c r="B736" s="72" t="s">
        <v>88</v>
      </c>
      <c r="C736" s="73"/>
      <c r="D736" s="73"/>
      <c r="E736" s="73"/>
      <c r="F736" s="55"/>
    </row>
    <row r="737" spans="1:6">
      <c r="A737" s="71">
        <v>40892</v>
      </c>
      <c r="B737" s="72" t="s">
        <v>89</v>
      </c>
      <c r="C737" s="73"/>
      <c r="D737" s="73"/>
      <c r="E737" s="73"/>
      <c r="F737" s="55"/>
    </row>
    <row r="738" spans="1:6">
      <c r="A738" s="71">
        <v>40892</v>
      </c>
      <c r="B738" s="72" t="s">
        <v>90</v>
      </c>
      <c r="C738" s="73"/>
      <c r="D738" s="73"/>
      <c r="E738" s="73"/>
      <c r="F738" s="55"/>
    </row>
    <row r="739" spans="1:6">
      <c r="A739" s="71">
        <v>40892</v>
      </c>
      <c r="B739" s="72" t="s">
        <v>91</v>
      </c>
      <c r="C739" s="73"/>
      <c r="D739" s="73"/>
      <c r="E739" s="73"/>
      <c r="F739" s="55"/>
    </row>
    <row r="740" spans="1:6">
      <c r="A740" s="71">
        <v>40892</v>
      </c>
      <c r="B740" s="72" t="s">
        <v>92</v>
      </c>
      <c r="C740" s="73"/>
      <c r="D740" s="73"/>
      <c r="E740" s="73"/>
      <c r="F740" s="55"/>
    </row>
    <row r="741" spans="1:6">
      <c r="A741" s="71">
        <v>40892</v>
      </c>
      <c r="B741" s="72" t="s">
        <v>93</v>
      </c>
      <c r="C741" s="73"/>
      <c r="D741" s="73"/>
      <c r="E741" s="73"/>
      <c r="F741" s="55"/>
    </row>
    <row r="742" spans="1:6">
      <c r="A742" s="71">
        <v>40892</v>
      </c>
      <c r="B742" s="72" t="s">
        <v>94</v>
      </c>
      <c r="C742" s="73"/>
      <c r="D742" s="73"/>
      <c r="E742" s="73"/>
      <c r="F742" s="55"/>
    </row>
    <row r="743" spans="1:6">
      <c r="A743" s="71">
        <v>40892</v>
      </c>
      <c r="B743" s="72" t="s">
        <v>95</v>
      </c>
      <c r="C743" s="73"/>
      <c r="D743" s="73"/>
      <c r="E743" s="73"/>
      <c r="F743" s="55"/>
    </row>
    <row r="744" spans="1:6">
      <c r="A744" s="71">
        <v>40892</v>
      </c>
      <c r="B744" s="72" t="s">
        <v>96</v>
      </c>
      <c r="C744" s="73"/>
      <c r="D744" s="73"/>
      <c r="E744" s="73"/>
      <c r="F744" s="55"/>
    </row>
    <row r="745" spans="1:6">
      <c r="A745" s="71">
        <v>40892</v>
      </c>
      <c r="B745" s="72" t="s">
        <v>97</v>
      </c>
      <c r="C745" s="73"/>
      <c r="D745" s="73"/>
      <c r="E745" s="73"/>
      <c r="F745" s="55"/>
    </row>
    <row r="746" spans="1:6">
      <c r="A746" s="71">
        <v>40892</v>
      </c>
      <c r="B746" s="72" t="s">
        <v>98</v>
      </c>
      <c r="C746" s="73"/>
      <c r="D746" s="73"/>
      <c r="E746" s="73"/>
      <c r="F746" s="55"/>
    </row>
    <row r="747" spans="1:6">
      <c r="A747" s="71">
        <v>40892</v>
      </c>
      <c r="B747" s="72" t="s">
        <v>99</v>
      </c>
      <c r="C747" s="73"/>
      <c r="D747" s="73"/>
      <c r="E747" s="73"/>
      <c r="F747" s="55"/>
    </row>
    <row r="748" spans="1:6">
      <c r="A748" s="71">
        <v>40892</v>
      </c>
      <c r="B748" s="72" t="s">
        <v>100</v>
      </c>
      <c r="C748" s="73"/>
      <c r="D748" s="73"/>
      <c r="E748" s="73"/>
      <c r="F748" s="55"/>
    </row>
    <row r="749" spans="1:6">
      <c r="A749" s="71">
        <v>40892</v>
      </c>
      <c r="B749" s="72" t="s">
        <v>101</v>
      </c>
      <c r="C749" s="73"/>
      <c r="D749" s="73"/>
      <c r="E749" s="73"/>
      <c r="F749" s="55"/>
    </row>
    <row r="750" spans="1:6">
      <c r="A750" s="71">
        <v>40892</v>
      </c>
      <c r="B750" s="72" t="s">
        <v>102</v>
      </c>
      <c r="C750" s="73"/>
      <c r="D750" s="73"/>
      <c r="E750" s="73"/>
      <c r="F750" s="55"/>
    </row>
    <row r="751" spans="1:6">
      <c r="A751" s="71">
        <v>40892</v>
      </c>
      <c r="B751" s="72" t="s">
        <v>103</v>
      </c>
      <c r="C751" s="73"/>
      <c r="D751" s="73"/>
      <c r="E751" s="73"/>
      <c r="F751" s="55"/>
    </row>
    <row r="752" spans="1:6">
      <c r="A752" s="71">
        <v>40892</v>
      </c>
      <c r="B752" s="72" t="s">
        <v>104</v>
      </c>
      <c r="C752" s="73"/>
      <c r="D752" s="73"/>
      <c r="E752" s="73"/>
      <c r="F752" s="55"/>
    </row>
    <row r="753" spans="1:6">
      <c r="A753" s="71">
        <v>40892</v>
      </c>
      <c r="B753" s="72" t="s">
        <v>105</v>
      </c>
      <c r="C753" s="73"/>
      <c r="D753" s="73"/>
      <c r="E753" s="73"/>
      <c r="F753" s="55"/>
    </row>
    <row r="754" spans="1:6">
      <c r="A754" s="71">
        <v>40892</v>
      </c>
      <c r="B754" s="72" t="s">
        <v>106</v>
      </c>
      <c r="C754" s="73"/>
      <c r="D754" s="73"/>
      <c r="E754" s="73"/>
      <c r="F754" s="55"/>
    </row>
    <row r="755" spans="1:6">
      <c r="A755" s="71">
        <v>40892</v>
      </c>
      <c r="B755" s="72" t="s">
        <v>107</v>
      </c>
      <c r="C755" s="73"/>
      <c r="D755" s="73"/>
      <c r="E755" s="73"/>
      <c r="F755" s="55"/>
    </row>
    <row r="756" spans="1:6">
      <c r="A756" s="71">
        <v>40892</v>
      </c>
      <c r="B756" s="72" t="s">
        <v>108</v>
      </c>
      <c r="C756" s="73"/>
      <c r="D756" s="73"/>
      <c r="E756" s="73"/>
      <c r="F756" s="55"/>
    </row>
    <row r="757" spans="1:6">
      <c r="A757" s="71">
        <v>40892</v>
      </c>
      <c r="B757" s="72" t="s">
        <v>109</v>
      </c>
      <c r="C757" s="73"/>
      <c r="D757" s="73"/>
      <c r="E757" s="73"/>
      <c r="F757" s="55"/>
    </row>
    <row r="758" spans="1:6">
      <c r="A758" s="71">
        <v>40892</v>
      </c>
      <c r="B758" s="72" t="s">
        <v>110</v>
      </c>
      <c r="C758" s="73"/>
      <c r="D758" s="73"/>
      <c r="E758" s="73"/>
      <c r="F758" s="55"/>
    </row>
    <row r="759" spans="1:6">
      <c r="A759" s="71">
        <v>40892</v>
      </c>
      <c r="B759" s="72" t="s">
        <v>111</v>
      </c>
      <c r="C759" s="73"/>
      <c r="D759" s="73"/>
      <c r="E759" s="73"/>
      <c r="F759" s="55"/>
    </row>
    <row r="760" spans="1:6">
      <c r="A760" s="71">
        <v>40892</v>
      </c>
      <c r="B760" s="72" t="s">
        <v>112</v>
      </c>
      <c r="C760" s="73"/>
      <c r="D760" s="73"/>
      <c r="E760" s="73"/>
      <c r="F760" s="55"/>
    </row>
    <row r="761" spans="1:6">
      <c r="A761" s="71">
        <v>40892</v>
      </c>
      <c r="B761" s="72" t="s">
        <v>113</v>
      </c>
      <c r="C761" s="73"/>
      <c r="D761" s="73"/>
      <c r="E761" s="73"/>
      <c r="F761" s="55"/>
    </row>
    <row r="762" spans="1:6">
      <c r="A762" s="71">
        <v>40892</v>
      </c>
      <c r="B762" s="72" t="s">
        <v>114</v>
      </c>
      <c r="C762" s="73"/>
      <c r="D762" s="73"/>
      <c r="E762" s="73"/>
      <c r="F762" s="55"/>
    </row>
    <row r="763" spans="1:6">
      <c r="A763" s="71">
        <v>40892</v>
      </c>
      <c r="B763" s="72" t="s">
        <v>115</v>
      </c>
      <c r="C763" s="73"/>
      <c r="D763" s="73"/>
      <c r="E763" s="73"/>
      <c r="F763" s="55"/>
    </row>
    <row r="764" spans="1:6">
      <c r="A764" s="71">
        <v>40892</v>
      </c>
      <c r="B764" s="72" t="s">
        <v>116</v>
      </c>
      <c r="C764" s="73"/>
      <c r="D764" s="73"/>
      <c r="E764" s="73"/>
      <c r="F764" s="55"/>
    </row>
    <row r="765" spans="1:6">
      <c r="A765" s="71">
        <v>40892</v>
      </c>
      <c r="B765" s="72" t="s">
        <v>117</v>
      </c>
      <c r="C765" s="73"/>
      <c r="D765" s="73"/>
      <c r="E765" s="73"/>
      <c r="F765" s="55"/>
    </row>
    <row r="766" spans="1:6">
      <c r="A766" s="71">
        <v>40892</v>
      </c>
      <c r="B766" s="72" t="s">
        <v>118</v>
      </c>
      <c r="C766" s="73"/>
      <c r="D766" s="73"/>
      <c r="E766" s="73"/>
      <c r="F766" s="55"/>
    </row>
    <row r="767" spans="1:6">
      <c r="A767" s="71">
        <v>40892</v>
      </c>
      <c r="B767" s="72" t="s">
        <v>119</v>
      </c>
      <c r="C767" s="73"/>
      <c r="D767" s="73"/>
      <c r="E767" s="73"/>
      <c r="F767" s="55"/>
    </row>
    <row r="768" spans="1:6">
      <c r="A768" s="71">
        <v>40892</v>
      </c>
      <c r="B768" s="72" t="s">
        <v>120</v>
      </c>
      <c r="C768" s="73"/>
      <c r="D768" s="73"/>
      <c r="E768" s="73"/>
      <c r="F768" s="55"/>
    </row>
    <row r="769" spans="1:6">
      <c r="A769" s="71">
        <v>40892</v>
      </c>
      <c r="B769" s="72" t="s">
        <v>121</v>
      </c>
      <c r="C769" s="73"/>
      <c r="D769" s="73"/>
      <c r="E769" s="73"/>
      <c r="F769" s="55"/>
    </row>
    <row r="770" spans="1:6">
      <c r="A770" s="71">
        <v>40892</v>
      </c>
      <c r="B770" s="72" t="s">
        <v>122</v>
      </c>
      <c r="C770" s="73"/>
      <c r="D770" s="73"/>
      <c r="E770" s="73"/>
      <c r="F770" s="55"/>
    </row>
    <row r="771" spans="1:6">
      <c r="A771" s="71">
        <v>40892</v>
      </c>
      <c r="B771" s="72" t="s">
        <v>123</v>
      </c>
      <c r="C771" s="73"/>
      <c r="D771" s="73"/>
      <c r="E771" s="73"/>
      <c r="F771" s="55"/>
    </row>
    <row r="772" spans="1:6">
      <c r="A772" s="71">
        <v>40892</v>
      </c>
      <c r="B772" s="72" t="s">
        <v>124</v>
      </c>
      <c r="C772" s="73"/>
      <c r="D772" s="73"/>
      <c r="E772" s="73"/>
      <c r="F772" s="55"/>
    </row>
    <row r="773" spans="1:6">
      <c r="A773" s="71">
        <v>40892</v>
      </c>
      <c r="B773" s="72" t="s">
        <v>125</v>
      </c>
      <c r="C773" s="73"/>
      <c r="D773" s="73"/>
      <c r="E773" s="73"/>
      <c r="F773" s="55"/>
    </row>
    <row r="774" spans="1:6">
      <c r="A774" s="71">
        <v>40892</v>
      </c>
      <c r="B774" s="72" t="s">
        <v>126</v>
      </c>
      <c r="C774" s="73"/>
      <c r="D774" s="73"/>
      <c r="E774" s="73"/>
      <c r="F774" s="55"/>
    </row>
    <row r="775" spans="1:6">
      <c r="A775" s="71">
        <v>40892</v>
      </c>
      <c r="B775" s="72" t="s">
        <v>127</v>
      </c>
      <c r="C775" s="73"/>
      <c r="D775" s="73"/>
      <c r="E775" s="73"/>
      <c r="F775" s="55"/>
    </row>
    <row r="776" spans="1:6">
      <c r="A776" s="71">
        <v>40892</v>
      </c>
      <c r="B776" s="72" t="s">
        <v>128</v>
      </c>
      <c r="C776" s="73"/>
      <c r="D776" s="73"/>
      <c r="E776" s="73"/>
      <c r="F776" s="55"/>
    </row>
    <row r="777" spans="1:6">
      <c r="A777" s="71">
        <v>40892</v>
      </c>
      <c r="B777" s="72" t="s">
        <v>129</v>
      </c>
      <c r="C777" s="73"/>
      <c r="D777" s="73"/>
      <c r="E777" s="73"/>
      <c r="F777" s="55"/>
    </row>
    <row r="778" spans="1:6">
      <c r="A778" s="71">
        <v>40892</v>
      </c>
      <c r="B778" s="72" t="s">
        <v>29</v>
      </c>
      <c r="C778" s="73"/>
      <c r="D778" s="73"/>
      <c r="E778" s="73"/>
      <c r="F778" s="55"/>
    </row>
    <row r="779" spans="1:6">
      <c r="A779" s="71">
        <v>40892</v>
      </c>
      <c r="B779" s="72" t="s">
        <v>30</v>
      </c>
      <c r="C779" s="73"/>
      <c r="D779" s="73"/>
      <c r="E779" s="73"/>
      <c r="F779" s="55"/>
    </row>
    <row r="780" spans="1:6">
      <c r="A780" s="71">
        <v>40892</v>
      </c>
      <c r="B780" s="72" t="s">
        <v>31</v>
      </c>
      <c r="C780" s="73"/>
      <c r="D780" s="73"/>
      <c r="E780" s="73"/>
      <c r="F780" s="55"/>
    </row>
    <row r="781" spans="1:6">
      <c r="A781" s="71">
        <v>40892</v>
      </c>
      <c r="B781" s="72" t="s">
        <v>32</v>
      </c>
      <c r="C781" s="73"/>
      <c r="D781" s="73"/>
      <c r="E781" s="73"/>
      <c r="F781" s="55"/>
    </row>
    <row r="782" spans="1:6">
      <c r="A782" s="71">
        <v>40892</v>
      </c>
      <c r="B782" s="72" t="s">
        <v>33</v>
      </c>
      <c r="C782" s="73"/>
      <c r="D782" s="73"/>
      <c r="E782" s="73"/>
      <c r="F782" s="55"/>
    </row>
    <row r="783" spans="1:6">
      <c r="A783" s="71">
        <v>40892</v>
      </c>
      <c r="B783" s="72" t="s">
        <v>34</v>
      </c>
      <c r="C783" s="73"/>
      <c r="D783" s="73"/>
      <c r="E783" s="73"/>
      <c r="F783" s="55"/>
    </row>
    <row r="784" spans="1:6">
      <c r="A784" s="71">
        <v>40892</v>
      </c>
      <c r="B784" s="72" t="s">
        <v>35</v>
      </c>
      <c r="C784" s="73"/>
      <c r="D784" s="73"/>
      <c r="E784" s="73"/>
      <c r="F784" s="55"/>
    </row>
    <row r="785" spans="1:6">
      <c r="A785" s="71">
        <v>40892</v>
      </c>
      <c r="B785" s="72" t="s">
        <v>36</v>
      </c>
      <c r="C785" s="73"/>
      <c r="D785" s="73"/>
      <c r="E785" s="73"/>
      <c r="F785" s="55"/>
    </row>
    <row r="786" spans="1:6">
      <c r="A786" s="71">
        <v>40892</v>
      </c>
      <c r="B786" s="72" t="s">
        <v>37</v>
      </c>
      <c r="C786" s="73"/>
      <c r="D786" s="73"/>
      <c r="E786" s="73"/>
      <c r="F786" s="55"/>
    </row>
    <row r="787" spans="1:6">
      <c r="A787" s="71">
        <v>40892</v>
      </c>
      <c r="B787" s="72" t="s">
        <v>43</v>
      </c>
      <c r="C787" s="73"/>
      <c r="D787" s="73"/>
      <c r="E787" s="73"/>
      <c r="F787" s="55"/>
    </row>
    <row r="788" spans="1:6">
      <c r="A788" s="71">
        <v>40892</v>
      </c>
      <c r="B788" s="72" t="s">
        <v>44</v>
      </c>
      <c r="C788" s="73"/>
      <c r="D788" s="73"/>
      <c r="E788" s="73"/>
      <c r="F788" s="55"/>
    </row>
    <row r="789" spans="1:6">
      <c r="A789" s="71">
        <v>40892</v>
      </c>
      <c r="B789" s="72" t="s">
        <v>45</v>
      </c>
      <c r="C789" s="73"/>
      <c r="D789" s="73"/>
      <c r="E789" s="73"/>
      <c r="F789" s="55"/>
    </row>
    <row r="790" spans="1:6">
      <c r="A790" s="71">
        <v>40892</v>
      </c>
      <c r="B790" s="72" t="s">
        <v>46</v>
      </c>
      <c r="C790" s="73"/>
      <c r="D790" s="73"/>
      <c r="E790" s="73"/>
      <c r="F790" s="55"/>
    </row>
    <row r="791" spans="1:6">
      <c r="A791" s="71">
        <v>40892</v>
      </c>
      <c r="B791" s="72" t="s">
        <v>47</v>
      </c>
      <c r="C791" s="73"/>
      <c r="D791" s="73"/>
      <c r="E791" s="73"/>
      <c r="F791" s="55"/>
    </row>
    <row r="792" spans="1:6">
      <c r="A792" s="71">
        <v>40892</v>
      </c>
      <c r="B792" s="72" t="s">
        <v>48</v>
      </c>
      <c r="C792" s="73"/>
      <c r="D792" s="73"/>
      <c r="E792" s="73"/>
      <c r="F792" s="55"/>
    </row>
    <row r="793" spans="1:6">
      <c r="A793" s="71">
        <v>40892</v>
      </c>
      <c r="B793" s="72" t="s">
        <v>49</v>
      </c>
      <c r="C793" s="73"/>
      <c r="D793" s="73"/>
      <c r="E793" s="73"/>
      <c r="F793" s="55"/>
    </row>
    <row r="794" spans="1:6">
      <c r="A794" s="71">
        <v>40892</v>
      </c>
      <c r="B794" s="72" t="s">
        <v>50</v>
      </c>
      <c r="C794" s="73"/>
      <c r="D794" s="73"/>
      <c r="E794" s="73"/>
      <c r="F794" s="55"/>
    </row>
    <row r="795" spans="1:6">
      <c r="A795" s="71">
        <v>40892</v>
      </c>
      <c r="B795" s="72" t="s">
        <v>51</v>
      </c>
      <c r="C795" s="73"/>
      <c r="D795" s="73"/>
      <c r="E795" s="73"/>
      <c r="F795" s="55"/>
    </row>
    <row r="796" spans="1:6">
      <c r="A796" s="71">
        <v>40892</v>
      </c>
      <c r="B796" s="72" t="s">
        <v>52</v>
      </c>
      <c r="C796" s="73"/>
      <c r="D796" s="73"/>
      <c r="E796" s="73"/>
      <c r="F796" s="55"/>
    </row>
    <row r="797" spans="1:6">
      <c r="A797" s="71">
        <v>40892</v>
      </c>
      <c r="B797" s="72" t="s">
        <v>53</v>
      </c>
      <c r="C797" s="73"/>
      <c r="D797" s="73"/>
      <c r="E797" s="73"/>
      <c r="F797" s="55"/>
    </row>
    <row r="798" spans="1:6">
      <c r="A798" s="71">
        <v>40892</v>
      </c>
      <c r="B798" s="72" t="s">
        <v>54</v>
      </c>
      <c r="C798" s="73"/>
      <c r="D798" s="73"/>
      <c r="E798" s="73"/>
      <c r="F798" s="55"/>
    </row>
    <row r="799" spans="1:6">
      <c r="A799" s="71">
        <v>40892</v>
      </c>
      <c r="B799" s="72" t="s">
        <v>55</v>
      </c>
      <c r="C799" s="73"/>
      <c r="D799" s="73"/>
      <c r="E799" s="73"/>
      <c r="F799" s="55"/>
    </row>
    <row r="800" spans="1:6">
      <c r="A800" s="71">
        <v>40892</v>
      </c>
      <c r="B800" s="72" t="s">
        <v>56</v>
      </c>
      <c r="C800" s="73"/>
      <c r="D800" s="73"/>
      <c r="E800" s="73"/>
      <c r="F800" s="55"/>
    </row>
    <row r="801" spans="1:6">
      <c r="A801" s="71">
        <v>40892</v>
      </c>
      <c r="B801" s="72" t="s">
        <v>57</v>
      </c>
      <c r="C801" s="73"/>
      <c r="D801" s="73"/>
      <c r="E801" s="73"/>
      <c r="F801" s="55"/>
    </row>
    <row r="802" spans="1:6">
      <c r="A802" s="71">
        <v>40892</v>
      </c>
      <c r="B802" s="72" t="s">
        <v>58</v>
      </c>
      <c r="C802" s="73"/>
      <c r="D802" s="73"/>
      <c r="E802" s="73"/>
      <c r="F802" s="55"/>
    </row>
    <row r="803" spans="1:6">
      <c r="A803" s="71">
        <v>40892</v>
      </c>
      <c r="B803" s="72" t="s">
        <v>59</v>
      </c>
      <c r="C803" s="73"/>
      <c r="D803" s="73"/>
      <c r="E803" s="73"/>
      <c r="F803" s="55"/>
    </row>
    <row r="804" spans="1:6">
      <c r="A804" s="71">
        <v>40892</v>
      </c>
      <c r="B804" s="72" t="s">
        <v>60</v>
      </c>
      <c r="C804" s="73"/>
      <c r="D804" s="73"/>
      <c r="E804" s="73"/>
      <c r="F804" s="55"/>
    </row>
    <row r="805" spans="1:6">
      <c r="A805" s="71">
        <v>40892</v>
      </c>
      <c r="B805" s="72" t="s">
        <v>61</v>
      </c>
      <c r="C805" s="73"/>
      <c r="D805" s="73"/>
      <c r="E805" s="73"/>
      <c r="F805" s="55"/>
    </row>
    <row r="806" spans="1:6">
      <c r="A806" s="71">
        <v>40892</v>
      </c>
      <c r="B806" s="72" t="s">
        <v>62</v>
      </c>
      <c r="C806" s="73"/>
      <c r="D806" s="73"/>
      <c r="E806" s="73"/>
      <c r="F806" s="55"/>
    </row>
    <row r="807" spans="1:6">
      <c r="A807" s="71">
        <v>40892</v>
      </c>
      <c r="B807" s="72" t="s">
        <v>63</v>
      </c>
      <c r="C807" s="73"/>
      <c r="D807" s="73"/>
      <c r="E807" s="73"/>
      <c r="F807" s="55"/>
    </row>
    <row r="808" spans="1:6">
      <c r="A808" s="71">
        <v>40892</v>
      </c>
      <c r="B808" s="72" t="s">
        <v>64</v>
      </c>
      <c r="C808" s="73"/>
      <c r="D808" s="73"/>
      <c r="E808" s="73"/>
      <c r="F808" s="55"/>
    </row>
    <row r="809" spans="1:6">
      <c r="A809" s="71">
        <v>40892</v>
      </c>
      <c r="B809" s="72" t="s">
        <v>65</v>
      </c>
      <c r="C809" s="73"/>
      <c r="D809" s="73"/>
      <c r="E809" s="73"/>
      <c r="F809" s="55"/>
    </row>
    <row r="810" spans="1:6">
      <c r="A810" s="71">
        <v>40892</v>
      </c>
      <c r="B810" s="72" t="s">
        <v>66</v>
      </c>
      <c r="C810" s="73"/>
      <c r="D810" s="73"/>
      <c r="E810" s="73"/>
      <c r="F810" s="55"/>
    </row>
    <row r="811" spans="1:6">
      <c r="A811" s="71">
        <v>40892</v>
      </c>
      <c r="B811" s="72" t="s">
        <v>67</v>
      </c>
      <c r="C811" s="73"/>
      <c r="D811" s="73"/>
      <c r="E811" s="73"/>
      <c r="F811" s="55"/>
    </row>
    <row r="812" spans="1:6">
      <c r="A812" s="71">
        <v>40892</v>
      </c>
      <c r="B812" s="72" t="s">
        <v>68</v>
      </c>
      <c r="C812" s="73"/>
      <c r="D812" s="73"/>
      <c r="E812" s="73"/>
      <c r="F812" s="55"/>
    </row>
    <row r="813" spans="1:6">
      <c r="A813" s="71">
        <v>40892</v>
      </c>
      <c r="B813" s="72" t="s">
        <v>69</v>
      </c>
      <c r="C813" s="73"/>
      <c r="D813" s="73"/>
      <c r="E813" s="73"/>
      <c r="F813" s="55"/>
    </row>
    <row r="814" spans="1:6">
      <c r="A814" s="71">
        <v>40892</v>
      </c>
      <c r="B814" s="72" t="s">
        <v>70</v>
      </c>
      <c r="C814" s="73"/>
      <c r="D814" s="73"/>
      <c r="E814" s="73"/>
      <c r="F814" s="55"/>
    </row>
    <row r="815" spans="1:6">
      <c r="A815" s="71">
        <v>40892</v>
      </c>
      <c r="B815" s="72" t="s">
        <v>71</v>
      </c>
      <c r="C815" s="73"/>
      <c r="D815" s="73"/>
      <c r="E815" s="73"/>
      <c r="F815" s="55"/>
    </row>
    <row r="816" spans="1:6">
      <c r="A816" s="71">
        <v>40892</v>
      </c>
      <c r="B816" s="72" t="s">
        <v>72</v>
      </c>
      <c r="C816" s="73"/>
      <c r="D816" s="73"/>
      <c r="E816" s="73"/>
      <c r="F816" s="55"/>
    </row>
    <row r="817" spans="1:6">
      <c r="A817" s="71">
        <v>40892</v>
      </c>
      <c r="B817" s="72" t="s">
        <v>73</v>
      </c>
      <c r="C817" s="73"/>
      <c r="D817" s="73"/>
      <c r="E817" s="73"/>
      <c r="F817" s="55"/>
    </row>
    <row r="818" spans="1:6">
      <c r="A818" s="71">
        <v>40892</v>
      </c>
      <c r="B818" s="72" t="s">
        <v>74</v>
      </c>
      <c r="C818" s="73"/>
      <c r="D818" s="73"/>
      <c r="E818" s="73"/>
      <c r="F818" s="55"/>
    </row>
    <row r="819" spans="1:6">
      <c r="A819" s="71">
        <v>40892</v>
      </c>
      <c r="B819" s="72" t="s">
        <v>75</v>
      </c>
      <c r="C819" s="73"/>
      <c r="D819" s="73"/>
      <c r="E819" s="73"/>
      <c r="F819" s="55"/>
    </row>
    <row r="820" spans="1:6">
      <c r="A820" s="71">
        <v>40892</v>
      </c>
      <c r="B820" s="72" t="s">
        <v>76</v>
      </c>
      <c r="C820" s="73"/>
      <c r="D820" s="73"/>
      <c r="E820" s="73"/>
      <c r="F820" s="55"/>
    </row>
    <row r="821" spans="1:6">
      <c r="A821" s="71">
        <v>40892</v>
      </c>
      <c r="B821" s="72" t="s">
        <v>77</v>
      </c>
      <c r="C821" s="73"/>
      <c r="D821" s="73"/>
      <c r="E821" s="73"/>
      <c r="F821" s="55"/>
    </row>
    <row r="822" spans="1:6">
      <c r="A822" s="71">
        <v>40892</v>
      </c>
      <c r="B822" s="72" t="s">
        <v>78</v>
      </c>
      <c r="C822" s="73"/>
      <c r="D822" s="73"/>
      <c r="E822" s="73"/>
      <c r="F822" s="55"/>
    </row>
    <row r="823" spans="1:6">
      <c r="A823" s="71">
        <v>40893</v>
      </c>
      <c r="B823" s="72" t="s">
        <v>79</v>
      </c>
      <c r="C823" s="73"/>
      <c r="D823" s="73"/>
      <c r="E823" s="73"/>
      <c r="F823" s="55"/>
    </row>
    <row r="824" spans="1:6">
      <c r="A824" s="71">
        <v>40893</v>
      </c>
      <c r="B824" s="72" t="s">
        <v>80</v>
      </c>
      <c r="C824" s="73"/>
      <c r="D824" s="73"/>
      <c r="E824" s="73"/>
      <c r="F824" s="55"/>
    </row>
    <row r="825" spans="1:6">
      <c r="A825" s="71">
        <v>40893</v>
      </c>
      <c r="B825" s="72" t="s">
        <v>81</v>
      </c>
      <c r="C825" s="73"/>
      <c r="D825" s="73"/>
      <c r="E825" s="73"/>
      <c r="F825" s="55"/>
    </row>
    <row r="826" spans="1:6">
      <c r="A826" s="71">
        <v>40893</v>
      </c>
      <c r="B826" s="72" t="s">
        <v>82</v>
      </c>
      <c r="C826" s="73"/>
      <c r="D826" s="73"/>
      <c r="E826" s="73"/>
      <c r="F826" s="55"/>
    </row>
    <row r="827" spans="1:6">
      <c r="A827" s="71">
        <v>40893</v>
      </c>
      <c r="B827" s="72" t="s">
        <v>83</v>
      </c>
      <c r="C827" s="73"/>
      <c r="D827" s="73"/>
      <c r="E827" s="73"/>
      <c r="F827" s="55"/>
    </row>
    <row r="828" spans="1:6">
      <c r="A828" s="71">
        <v>40893</v>
      </c>
      <c r="B828" s="72" t="s">
        <v>84</v>
      </c>
      <c r="C828" s="73"/>
      <c r="D828" s="73"/>
      <c r="E828" s="73"/>
      <c r="F828" s="55"/>
    </row>
    <row r="829" spans="1:6">
      <c r="A829" s="71">
        <v>40893</v>
      </c>
      <c r="B829" s="72" t="s">
        <v>85</v>
      </c>
      <c r="C829" s="73"/>
      <c r="D829" s="73"/>
      <c r="E829" s="73"/>
      <c r="F829" s="55"/>
    </row>
    <row r="830" spans="1:6">
      <c r="A830" s="71">
        <v>40893</v>
      </c>
      <c r="B830" s="72" t="s">
        <v>86</v>
      </c>
      <c r="C830" s="73"/>
      <c r="D830" s="73"/>
      <c r="E830" s="73"/>
      <c r="F830" s="55"/>
    </row>
    <row r="831" spans="1:6">
      <c r="A831" s="71">
        <v>40893</v>
      </c>
      <c r="B831" s="72" t="s">
        <v>87</v>
      </c>
      <c r="C831" s="73"/>
      <c r="D831" s="73"/>
      <c r="E831" s="73"/>
      <c r="F831" s="55"/>
    </row>
    <row r="832" spans="1:6">
      <c r="A832" s="71">
        <v>40893</v>
      </c>
      <c r="B832" s="72" t="s">
        <v>88</v>
      </c>
      <c r="C832" s="73"/>
      <c r="D832" s="73"/>
      <c r="E832" s="73"/>
      <c r="F832" s="55"/>
    </row>
    <row r="833" spans="1:6">
      <c r="A833" s="71">
        <v>40893</v>
      </c>
      <c r="B833" s="72" t="s">
        <v>89</v>
      </c>
      <c r="C833" s="73"/>
      <c r="D833" s="73"/>
      <c r="E833" s="73"/>
      <c r="F833" s="55"/>
    </row>
    <row r="834" spans="1:6">
      <c r="A834" s="71">
        <v>40893</v>
      </c>
      <c r="B834" s="72" t="s">
        <v>90</v>
      </c>
      <c r="C834" s="73"/>
      <c r="D834" s="73"/>
      <c r="E834" s="73"/>
      <c r="F834" s="55"/>
    </row>
    <row r="835" spans="1:6">
      <c r="A835" s="71">
        <v>40893</v>
      </c>
      <c r="B835" s="72" t="s">
        <v>91</v>
      </c>
      <c r="C835" s="73"/>
      <c r="D835" s="73"/>
      <c r="E835" s="73"/>
      <c r="F835" s="55"/>
    </row>
    <row r="836" spans="1:6">
      <c r="A836" s="71">
        <v>40893</v>
      </c>
      <c r="B836" s="72" t="s">
        <v>92</v>
      </c>
      <c r="C836" s="73"/>
      <c r="D836" s="73"/>
      <c r="E836" s="73"/>
      <c r="F836" s="55"/>
    </row>
    <row r="837" spans="1:6">
      <c r="A837" s="71">
        <v>40893</v>
      </c>
      <c r="B837" s="72" t="s">
        <v>93</v>
      </c>
      <c r="C837" s="73"/>
      <c r="D837" s="73"/>
      <c r="E837" s="73"/>
      <c r="F837" s="55"/>
    </row>
    <row r="838" spans="1:6">
      <c r="A838" s="71">
        <v>40893</v>
      </c>
      <c r="B838" s="72" t="s">
        <v>94</v>
      </c>
      <c r="C838" s="73"/>
      <c r="D838" s="73"/>
      <c r="E838" s="73"/>
      <c r="F838" s="55"/>
    </row>
    <row r="839" spans="1:6">
      <c r="A839" s="71">
        <v>40893</v>
      </c>
      <c r="B839" s="72" t="s">
        <v>95</v>
      </c>
      <c r="C839" s="73"/>
      <c r="D839" s="73"/>
      <c r="E839" s="73"/>
      <c r="F839" s="55"/>
    </row>
    <row r="840" spans="1:6">
      <c r="A840" s="71">
        <v>40893</v>
      </c>
      <c r="B840" s="72" t="s">
        <v>96</v>
      </c>
      <c r="C840" s="73"/>
      <c r="D840" s="73"/>
      <c r="E840" s="73"/>
      <c r="F840" s="55"/>
    </row>
    <row r="841" spans="1:6">
      <c r="A841" s="71">
        <v>40893</v>
      </c>
      <c r="B841" s="72" t="s">
        <v>97</v>
      </c>
      <c r="C841" s="73"/>
      <c r="D841" s="73"/>
      <c r="E841" s="73"/>
      <c r="F841" s="55"/>
    </row>
    <row r="842" spans="1:6">
      <c r="A842" s="71">
        <v>40893</v>
      </c>
      <c r="B842" s="72" t="s">
        <v>98</v>
      </c>
      <c r="C842" s="73"/>
      <c r="D842" s="73"/>
      <c r="E842" s="73"/>
      <c r="F842" s="55"/>
    </row>
    <row r="843" spans="1:6">
      <c r="A843" s="71">
        <v>40893</v>
      </c>
      <c r="B843" s="72" t="s">
        <v>99</v>
      </c>
      <c r="C843" s="73"/>
      <c r="D843" s="73"/>
      <c r="E843" s="73"/>
      <c r="F843" s="55"/>
    </row>
    <row r="844" spans="1:6">
      <c r="A844" s="71">
        <v>40893</v>
      </c>
      <c r="B844" s="72" t="s">
        <v>100</v>
      </c>
      <c r="C844" s="73"/>
      <c r="D844" s="73"/>
      <c r="E844" s="73"/>
      <c r="F844" s="55"/>
    </row>
    <row r="845" spans="1:6">
      <c r="A845" s="71">
        <v>40893</v>
      </c>
      <c r="B845" s="72" t="s">
        <v>101</v>
      </c>
      <c r="C845" s="73"/>
      <c r="D845" s="73"/>
      <c r="E845" s="73"/>
      <c r="F845" s="55"/>
    </row>
    <row r="846" spans="1:6">
      <c r="A846" s="71">
        <v>40893</v>
      </c>
      <c r="B846" s="72" t="s">
        <v>102</v>
      </c>
      <c r="C846" s="73"/>
      <c r="D846" s="73"/>
      <c r="E846" s="73"/>
      <c r="F846" s="55"/>
    </row>
    <row r="847" spans="1:6">
      <c r="A847" s="71">
        <v>40893</v>
      </c>
      <c r="B847" s="72" t="s">
        <v>103</v>
      </c>
      <c r="C847" s="73"/>
      <c r="D847" s="73"/>
      <c r="E847" s="73"/>
      <c r="F847" s="55"/>
    </row>
    <row r="848" spans="1:6">
      <c r="A848" s="71">
        <v>40893</v>
      </c>
      <c r="B848" s="72" t="s">
        <v>104</v>
      </c>
      <c r="C848" s="73"/>
      <c r="D848" s="73"/>
      <c r="E848" s="73"/>
      <c r="F848" s="55"/>
    </row>
    <row r="849" spans="1:6">
      <c r="A849" s="71">
        <v>40893</v>
      </c>
      <c r="B849" s="72" t="s">
        <v>105</v>
      </c>
      <c r="C849" s="73"/>
      <c r="D849" s="73"/>
      <c r="E849" s="73"/>
      <c r="F849" s="55"/>
    </row>
    <row r="850" spans="1:6">
      <c r="A850" s="71">
        <v>40893</v>
      </c>
      <c r="B850" s="72" t="s">
        <v>106</v>
      </c>
      <c r="C850" s="73"/>
      <c r="D850" s="73"/>
      <c r="E850" s="73"/>
      <c r="F850" s="55"/>
    </row>
    <row r="851" spans="1:6">
      <c r="A851" s="71">
        <v>40893</v>
      </c>
      <c r="B851" s="72" t="s">
        <v>107</v>
      </c>
      <c r="C851" s="73"/>
      <c r="D851" s="73"/>
      <c r="E851" s="73"/>
      <c r="F851" s="55"/>
    </row>
    <row r="852" spans="1:6">
      <c r="A852" s="71">
        <v>40893</v>
      </c>
      <c r="B852" s="72" t="s">
        <v>108</v>
      </c>
      <c r="C852" s="73"/>
      <c r="D852" s="73"/>
      <c r="E852" s="73"/>
      <c r="F852" s="55"/>
    </row>
    <row r="853" spans="1:6">
      <c r="A853" s="71">
        <v>40893</v>
      </c>
      <c r="B853" s="72" t="s">
        <v>109</v>
      </c>
      <c r="C853" s="73"/>
      <c r="D853" s="73"/>
      <c r="E853" s="73"/>
      <c r="F853" s="55"/>
    </row>
    <row r="854" spans="1:6">
      <c r="A854" s="71">
        <v>40893</v>
      </c>
      <c r="B854" s="72" t="s">
        <v>110</v>
      </c>
      <c r="C854" s="73"/>
      <c r="D854" s="73"/>
      <c r="E854" s="73"/>
      <c r="F854" s="55"/>
    </row>
    <row r="855" spans="1:6">
      <c r="A855" s="71">
        <v>40893</v>
      </c>
      <c r="B855" s="72" t="s">
        <v>111</v>
      </c>
      <c r="C855" s="73"/>
      <c r="D855" s="73"/>
      <c r="E855" s="73"/>
      <c r="F855" s="55"/>
    </row>
    <row r="856" spans="1:6">
      <c r="A856" s="71">
        <v>40893</v>
      </c>
      <c r="B856" s="72" t="s">
        <v>112</v>
      </c>
      <c r="C856" s="73"/>
      <c r="D856" s="73"/>
      <c r="E856" s="73"/>
      <c r="F856" s="55"/>
    </row>
    <row r="857" spans="1:6">
      <c r="A857" s="71">
        <v>40893</v>
      </c>
      <c r="B857" s="72" t="s">
        <v>113</v>
      </c>
      <c r="C857" s="73"/>
      <c r="D857" s="73"/>
      <c r="E857" s="73"/>
      <c r="F857" s="55"/>
    </row>
    <row r="858" spans="1:6">
      <c r="A858" s="71">
        <v>40893</v>
      </c>
      <c r="B858" s="72" t="s">
        <v>114</v>
      </c>
      <c r="C858" s="73"/>
      <c r="D858" s="73"/>
      <c r="E858" s="73"/>
      <c r="F858" s="55"/>
    </row>
    <row r="859" spans="1:6">
      <c r="A859" s="71">
        <v>40893</v>
      </c>
      <c r="B859" s="72" t="s">
        <v>115</v>
      </c>
      <c r="C859" s="73"/>
      <c r="D859" s="73"/>
      <c r="E859" s="73"/>
      <c r="F859" s="55"/>
    </row>
    <row r="860" spans="1:6">
      <c r="A860" s="71">
        <v>40893</v>
      </c>
      <c r="B860" s="72" t="s">
        <v>116</v>
      </c>
      <c r="C860" s="73"/>
      <c r="D860" s="73"/>
      <c r="E860" s="73"/>
      <c r="F860" s="55"/>
    </row>
    <row r="861" spans="1:6">
      <c r="A861" s="71">
        <v>40893</v>
      </c>
      <c r="B861" s="72" t="s">
        <v>117</v>
      </c>
      <c r="C861" s="73"/>
      <c r="D861" s="73"/>
      <c r="E861" s="73"/>
      <c r="F861" s="55"/>
    </row>
    <row r="862" spans="1:6">
      <c r="A862" s="71">
        <v>40893</v>
      </c>
      <c r="B862" s="72" t="s">
        <v>118</v>
      </c>
      <c r="C862" s="73"/>
      <c r="D862" s="73"/>
      <c r="E862" s="73"/>
      <c r="F862" s="55"/>
    </row>
    <row r="863" spans="1:6">
      <c r="A863" s="71">
        <v>40893</v>
      </c>
      <c r="B863" s="72" t="s">
        <v>119</v>
      </c>
      <c r="C863" s="73"/>
      <c r="D863" s="73"/>
      <c r="E863" s="73"/>
      <c r="F863" s="55"/>
    </row>
    <row r="864" spans="1:6">
      <c r="A864" s="71">
        <v>40893</v>
      </c>
      <c r="B864" s="72" t="s">
        <v>120</v>
      </c>
      <c r="C864" s="73"/>
      <c r="D864" s="73"/>
      <c r="E864" s="73"/>
      <c r="F864" s="55"/>
    </row>
    <row r="865" spans="1:6">
      <c r="A865" s="71">
        <v>40893</v>
      </c>
      <c r="B865" s="72" t="s">
        <v>121</v>
      </c>
      <c r="C865" s="73"/>
      <c r="D865" s="73"/>
      <c r="E865" s="73"/>
      <c r="F865" s="55"/>
    </row>
    <row r="866" spans="1:6">
      <c r="A866" s="71">
        <v>40893</v>
      </c>
      <c r="B866" s="72" t="s">
        <v>122</v>
      </c>
      <c r="C866" s="73"/>
      <c r="D866" s="73"/>
      <c r="E866" s="73"/>
      <c r="F866" s="55"/>
    </row>
    <row r="867" spans="1:6">
      <c r="A867" s="71">
        <v>40893</v>
      </c>
      <c r="B867" s="72" t="s">
        <v>123</v>
      </c>
      <c r="C867" s="73"/>
      <c r="D867" s="73"/>
      <c r="E867" s="73"/>
      <c r="F867" s="55"/>
    </row>
    <row r="868" spans="1:6">
      <c r="A868" s="71">
        <v>40893</v>
      </c>
      <c r="B868" s="72" t="s">
        <v>124</v>
      </c>
      <c r="C868" s="73"/>
      <c r="D868" s="73"/>
      <c r="E868" s="73"/>
      <c r="F868" s="55"/>
    </row>
    <row r="869" spans="1:6">
      <c r="A869" s="71">
        <v>40893</v>
      </c>
      <c r="B869" s="72" t="s">
        <v>125</v>
      </c>
      <c r="C869" s="73"/>
      <c r="D869" s="73"/>
      <c r="E869" s="73"/>
      <c r="F869" s="55"/>
    </row>
    <row r="870" spans="1:6">
      <c r="A870" s="71">
        <v>40893</v>
      </c>
      <c r="B870" s="72" t="s">
        <v>126</v>
      </c>
      <c r="C870" s="73"/>
      <c r="D870" s="73"/>
      <c r="E870" s="73"/>
      <c r="F870" s="55"/>
    </row>
    <row r="871" spans="1:6">
      <c r="A871" s="71">
        <v>40893</v>
      </c>
      <c r="B871" s="72" t="s">
        <v>127</v>
      </c>
      <c r="C871" s="73"/>
      <c r="D871" s="73"/>
      <c r="E871" s="73"/>
      <c r="F871" s="55"/>
    </row>
    <row r="872" spans="1:6">
      <c r="A872" s="71">
        <v>40893</v>
      </c>
      <c r="B872" s="72" t="s">
        <v>128</v>
      </c>
      <c r="C872" s="73"/>
      <c r="D872" s="73"/>
      <c r="E872" s="73"/>
      <c r="F872" s="55"/>
    </row>
    <row r="873" spans="1:6">
      <c r="A873" s="71">
        <v>40893</v>
      </c>
      <c r="B873" s="72" t="s">
        <v>129</v>
      </c>
      <c r="C873" s="73"/>
      <c r="D873" s="73"/>
      <c r="E873" s="73"/>
      <c r="F873" s="55"/>
    </row>
    <row r="874" spans="1:6">
      <c r="A874" s="71">
        <v>40893</v>
      </c>
      <c r="B874" s="72" t="s">
        <v>29</v>
      </c>
      <c r="C874" s="73"/>
      <c r="D874" s="73"/>
      <c r="E874" s="73"/>
      <c r="F874" s="55"/>
    </row>
    <row r="875" spans="1:6">
      <c r="A875" s="71">
        <v>40893</v>
      </c>
      <c r="B875" s="72" t="s">
        <v>30</v>
      </c>
      <c r="C875" s="73"/>
      <c r="D875" s="73"/>
      <c r="E875" s="73"/>
      <c r="F875" s="55"/>
    </row>
    <row r="876" spans="1:6">
      <c r="A876" s="71">
        <v>40893</v>
      </c>
      <c r="B876" s="72" t="s">
        <v>31</v>
      </c>
      <c r="C876" s="73"/>
      <c r="D876" s="73"/>
      <c r="E876" s="73"/>
      <c r="F876" s="55"/>
    </row>
    <row r="877" spans="1:6">
      <c r="A877" s="71">
        <v>40893</v>
      </c>
      <c r="B877" s="72" t="s">
        <v>32</v>
      </c>
      <c r="C877" s="73"/>
      <c r="D877" s="73"/>
      <c r="E877" s="73"/>
      <c r="F877" s="55"/>
    </row>
    <row r="878" spans="1:6">
      <c r="A878" s="71">
        <v>40893</v>
      </c>
      <c r="B878" s="72" t="s">
        <v>33</v>
      </c>
      <c r="C878" s="73"/>
      <c r="D878" s="73"/>
      <c r="E878" s="73"/>
      <c r="F878" s="55"/>
    </row>
    <row r="879" spans="1:6">
      <c r="A879" s="71">
        <v>40893</v>
      </c>
      <c r="B879" s="72" t="s">
        <v>34</v>
      </c>
      <c r="C879" s="73"/>
      <c r="D879" s="73"/>
      <c r="E879" s="73"/>
      <c r="F879" s="55"/>
    </row>
    <row r="880" spans="1:6">
      <c r="A880" s="71">
        <v>40893</v>
      </c>
      <c r="B880" s="72" t="s">
        <v>35</v>
      </c>
      <c r="C880" s="73"/>
      <c r="D880" s="73"/>
      <c r="E880" s="73"/>
      <c r="F880" s="55"/>
    </row>
    <row r="881" spans="1:6">
      <c r="A881" s="71">
        <v>40893</v>
      </c>
      <c r="B881" s="72" t="s">
        <v>36</v>
      </c>
      <c r="C881" s="73"/>
      <c r="D881" s="73"/>
      <c r="E881" s="73"/>
      <c r="F881" s="55"/>
    </row>
    <row r="882" spans="1:6">
      <c r="A882" s="71">
        <v>40893</v>
      </c>
      <c r="B882" s="72" t="s">
        <v>37</v>
      </c>
      <c r="C882" s="73"/>
      <c r="D882" s="73"/>
      <c r="E882" s="73"/>
      <c r="F882" s="55"/>
    </row>
    <row r="883" spans="1:6">
      <c r="A883" s="71">
        <v>40893</v>
      </c>
      <c r="B883" s="72" t="s">
        <v>43</v>
      </c>
      <c r="C883" s="73"/>
      <c r="D883" s="73"/>
      <c r="E883" s="73"/>
      <c r="F883" s="55"/>
    </row>
    <row r="884" spans="1:6">
      <c r="A884" s="71">
        <v>40893</v>
      </c>
      <c r="B884" s="72" t="s">
        <v>44</v>
      </c>
      <c r="C884" s="73"/>
      <c r="D884" s="73"/>
      <c r="E884" s="73"/>
      <c r="F884" s="55"/>
    </row>
    <row r="885" spans="1:6">
      <c r="A885" s="71">
        <v>40893</v>
      </c>
      <c r="B885" s="72" t="s">
        <v>45</v>
      </c>
      <c r="C885" s="73"/>
      <c r="D885" s="73"/>
      <c r="E885" s="73"/>
      <c r="F885" s="55"/>
    </row>
    <row r="886" spans="1:6">
      <c r="A886" s="71">
        <v>40893</v>
      </c>
      <c r="B886" s="72" t="s">
        <v>46</v>
      </c>
      <c r="C886" s="73"/>
      <c r="D886" s="73"/>
      <c r="E886" s="73"/>
      <c r="F886" s="55"/>
    </row>
    <row r="887" spans="1:6">
      <c r="A887" s="71">
        <v>40893</v>
      </c>
      <c r="B887" s="72" t="s">
        <v>47</v>
      </c>
      <c r="C887" s="73"/>
      <c r="D887" s="73"/>
      <c r="E887" s="73"/>
      <c r="F887" s="55"/>
    </row>
    <row r="888" spans="1:6">
      <c r="A888" s="71">
        <v>40893</v>
      </c>
      <c r="B888" s="72" t="s">
        <v>48</v>
      </c>
      <c r="C888" s="73"/>
      <c r="D888" s="73"/>
      <c r="E888" s="73"/>
      <c r="F888" s="55"/>
    </row>
    <row r="889" spans="1:6">
      <c r="A889" s="71">
        <v>40893</v>
      </c>
      <c r="B889" s="72" t="s">
        <v>49</v>
      </c>
      <c r="C889" s="73"/>
      <c r="D889" s="73"/>
      <c r="E889" s="73"/>
      <c r="F889" s="55"/>
    </row>
    <row r="890" spans="1:6">
      <c r="A890" s="71">
        <v>40893</v>
      </c>
      <c r="B890" s="72" t="s">
        <v>50</v>
      </c>
      <c r="C890" s="73"/>
      <c r="D890" s="73"/>
      <c r="E890" s="73"/>
      <c r="F890" s="55"/>
    </row>
    <row r="891" spans="1:6">
      <c r="A891" s="71">
        <v>40893</v>
      </c>
      <c r="B891" s="72" t="s">
        <v>51</v>
      </c>
      <c r="C891" s="73"/>
      <c r="D891" s="73"/>
      <c r="E891" s="73"/>
      <c r="F891" s="55"/>
    </row>
    <row r="892" spans="1:6">
      <c r="A892" s="71">
        <v>40893</v>
      </c>
      <c r="B892" s="72" t="s">
        <v>52</v>
      </c>
      <c r="C892" s="73"/>
      <c r="D892" s="73"/>
      <c r="E892" s="73"/>
      <c r="F892" s="55"/>
    </row>
    <row r="893" spans="1:6">
      <c r="A893" s="71">
        <v>40893</v>
      </c>
      <c r="B893" s="72" t="s">
        <v>53</v>
      </c>
      <c r="C893" s="73"/>
      <c r="D893" s="73"/>
      <c r="E893" s="73"/>
      <c r="F893" s="55"/>
    </row>
    <row r="894" spans="1:6">
      <c r="A894" s="71">
        <v>40893</v>
      </c>
      <c r="B894" s="72" t="s">
        <v>54</v>
      </c>
      <c r="C894" s="73"/>
      <c r="D894" s="73"/>
      <c r="E894" s="73"/>
      <c r="F894" s="55"/>
    </row>
    <row r="895" spans="1:6">
      <c r="A895" s="71">
        <v>40893</v>
      </c>
      <c r="B895" s="72" t="s">
        <v>55</v>
      </c>
      <c r="C895" s="73"/>
      <c r="D895" s="73"/>
      <c r="E895" s="73"/>
      <c r="F895" s="55"/>
    </row>
    <row r="896" spans="1:6">
      <c r="A896" s="71">
        <v>40893</v>
      </c>
      <c r="B896" s="72" t="s">
        <v>56</v>
      </c>
      <c r="C896" s="73"/>
      <c r="D896" s="73"/>
      <c r="E896" s="73"/>
      <c r="F896" s="55"/>
    </row>
    <row r="897" spans="1:6">
      <c r="A897" s="71">
        <v>40893</v>
      </c>
      <c r="B897" s="72" t="s">
        <v>57</v>
      </c>
      <c r="C897" s="73"/>
      <c r="D897" s="73"/>
      <c r="E897" s="73"/>
      <c r="F897" s="55"/>
    </row>
    <row r="898" spans="1:6">
      <c r="A898" s="71">
        <v>40893</v>
      </c>
      <c r="B898" s="72" t="s">
        <v>58</v>
      </c>
      <c r="C898" s="73"/>
      <c r="D898" s="73"/>
      <c r="E898" s="73"/>
      <c r="F898" s="55"/>
    </row>
    <row r="899" spans="1:6">
      <c r="A899" s="71">
        <v>40893</v>
      </c>
      <c r="B899" s="72" t="s">
        <v>59</v>
      </c>
      <c r="C899" s="73"/>
      <c r="D899" s="73"/>
      <c r="E899" s="73"/>
      <c r="F899" s="55"/>
    </row>
    <row r="900" spans="1:6">
      <c r="A900" s="71">
        <v>40893</v>
      </c>
      <c r="B900" s="72" t="s">
        <v>60</v>
      </c>
      <c r="C900" s="73"/>
      <c r="D900" s="73"/>
      <c r="E900" s="73"/>
      <c r="F900" s="55"/>
    </row>
    <row r="901" spans="1:6">
      <c r="A901" s="71">
        <v>40893</v>
      </c>
      <c r="B901" s="72" t="s">
        <v>61</v>
      </c>
      <c r="C901" s="73"/>
      <c r="D901" s="73"/>
      <c r="E901" s="73"/>
      <c r="F901" s="55"/>
    </row>
    <row r="902" spans="1:6">
      <c r="A902" s="71">
        <v>40893</v>
      </c>
      <c r="B902" s="72" t="s">
        <v>62</v>
      </c>
      <c r="C902" s="73"/>
      <c r="D902" s="73"/>
      <c r="E902" s="73"/>
      <c r="F902" s="55"/>
    </row>
    <row r="903" spans="1:6">
      <c r="A903" s="71">
        <v>40893</v>
      </c>
      <c r="B903" s="72" t="s">
        <v>63</v>
      </c>
      <c r="C903" s="73"/>
      <c r="D903" s="73"/>
      <c r="E903" s="73"/>
      <c r="F903" s="55"/>
    </row>
    <row r="904" spans="1:6">
      <c r="A904" s="71">
        <v>40893</v>
      </c>
      <c r="B904" s="72" t="s">
        <v>64</v>
      </c>
      <c r="C904" s="73"/>
      <c r="D904" s="73"/>
      <c r="E904" s="73"/>
      <c r="F904" s="55"/>
    </row>
    <row r="905" spans="1:6">
      <c r="A905" s="71">
        <v>40893</v>
      </c>
      <c r="B905" s="72" t="s">
        <v>65</v>
      </c>
      <c r="C905" s="73"/>
      <c r="D905" s="73"/>
      <c r="E905" s="73"/>
      <c r="F905" s="55"/>
    </row>
    <row r="906" spans="1:6">
      <c r="A906" s="71">
        <v>40893</v>
      </c>
      <c r="B906" s="72" t="s">
        <v>66</v>
      </c>
      <c r="C906" s="73"/>
      <c r="D906" s="73"/>
      <c r="E906" s="73"/>
      <c r="F906" s="55"/>
    </row>
    <row r="907" spans="1:6">
      <c r="A907" s="71">
        <v>40893</v>
      </c>
      <c r="B907" s="72" t="s">
        <v>67</v>
      </c>
      <c r="C907" s="73"/>
      <c r="D907" s="73"/>
      <c r="E907" s="73"/>
      <c r="F907" s="55"/>
    </row>
    <row r="908" spans="1:6">
      <c r="A908" s="71">
        <v>40893</v>
      </c>
      <c r="B908" s="72" t="s">
        <v>68</v>
      </c>
      <c r="C908" s="73"/>
      <c r="D908" s="73"/>
      <c r="E908" s="73"/>
      <c r="F908" s="55"/>
    </row>
    <row r="909" spans="1:6">
      <c r="A909" s="71">
        <v>40893</v>
      </c>
      <c r="B909" s="72" t="s">
        <v>69</v>
      </c>
      <c r="C909" s="73"/>
      <c r="D909" s="73"/>
      <c r="E909" s="73"/>
      <c r="F909" s="55"/>
    </row>
    <row r="910" spans="1:6">
      <c r="A910" s="71">
        <v>40893</v>
      </c>
      <c r="B910" s="72" t="s">
        <v>70</v>
      </c>
      <c r="C910" s="73"/>
      <c r="D910" s="73"/>
      <c r="E910" s="73"/>
      <c r="F910" s="55"/>
    </row>
    <row r="911" spans="1:6">
      <c r="A911" s="71">
        <v>40893</v>
      </c>
      <c r="B911" s="72" t="s">
        <v>71</v>
      </c>
      <c r="C911" s="73"/>
      <c r="D911" s="73"/>
      <c r="E911" s="73"/>
      <c r="F911" s="55"/>
    </row>
    <row r="912" spans="1:6">
      <c r="A912" s="71">
        <v>40893</v>
      </c>
      <c r="B912" s="72" t="s">
        <v>72</v>
      </c>
      <c r="C912" s="73"/>
      <c r="D912" s="73"/>
      <c r="E912" s="73"/>
      <c r="F912" s="55"/>
    </row>
    <row r="913" spans="1:6">
      <c r="A913" s="71">
        <v>40893</v>
      </c>
      <c r="B913" s="72" t="s">
        <v>73</v>
      </c>
      <c r="C913" s="73"/>
      <c r="D913" s="73"/>
      <c r="E913" s="73"/>
      <c r="F913" s="55"/>
    </row>
    <row r="914" spans="1:6">
      <c r="A914" s="71">
        <v>40893</v>
      </c>
      <c r="B914" s="72" t="s">
        <v>74</v>
      </c>
      <c r="C914" s="73"/>
      <c r="D914" s="73"/>
      <c r="E914" s="73"/>
      <c r="F914" s="55"/>
    </row>
    <row r="915" spans="1:6">
      <c r="A915" s="71">
        <v>40893</v>
      </c>
      <c r="B915" s="72" t="s">
        <v>75</v>
      </c>
      <c r="C915" s="73"/>
      <c r="D915" s="73"/>
      <c r="E915" s="73"/>
      <c r="F915" s="55"/>
    </row>
    <row r="916" spans="1:6">
      <c r="A916" s="71">
        <v>40893</v>
      </c>
      <c r="B916" s="72" t="s">
        <v>76</v>
      </c>
      <c r="C916" s="73"/>
      <c r="D916" s="73"/>
      <c r="E916" s="73"/>
      <c r="F916" s="55"/>
    </row>
    <row r="917" spans="1:6">
      <c r="A917" s="71">
        <v>40893</v>
      </c>
      <c r="B917" s="72" t="s">
        <v>77</v>
      </c>
      <c r="C917" s="73"/>
      <c r="D917" s="73"/>
      <c r="E917" s="73"/>
      <c r="F917" s="55"/>
    </row>
    <row r="918" spans="1:6">
      <c r="A918" s="71">
        <v>40893</v>
      </c>
      <c r="B918" s="72" t="s">
        <v>78</v>
      </c>
      <c r="C918" s="73"/>
      <c r="D918" s="73"/>
      <c r="E918" s="73"/>
      <c r="F918" s="55"/>
    </row>
    <row r="919" spans="1:6">
      <c r="A919" s="71">
        <v>40894</v>
      </c>
      <c r="B919" s="72" t="s">
        <v>79</v>
      </c>
      <c r="C919" s="73"/>
      <c r="D919" s="73"/>
      <c r="E919" s="73"/>
      <c r="F919" s="55"/>
    </row>
    <row r="920" spans="1:6">
      <c r="A920" s="71">
        <v>40894</v>
      </c>
      <c r="B920" s="72" t="s">
        <v>80</v>
      </c>
      <c r="C920" s="73"/>
      <c r="D920" s="73"/>
      <c r="E920" s="73"/>
      <c r="F920" s="55"/>
    </row>
    <row r="921" spans="1:6">
      <c r="A921" s="71">
        <v>40894</v>
      </c>
      <c r="B921" s="72" t="s">
        <v>81</v>
      </c>
      <c r="C921" s="73"/>
      <c r="D921" s="73"/>
      <c r="E921" s="73"/>
      <c r="F921" s="55"/>
    </row>
    <row r="922" spans="1:6">
      <c r="A922" s="71">
        <v>40894</v>
      </c>
      <c r="B922" s="72" t="s">
        <v>82</v>
      </c>
      <c r="C922" s="73"/>
      <c r="D922" s="73"/>
      <c r="E922" s="73"/>
      <c r="F922" s="55"/>
    </row>
    <row r="923" spans="1:6">
      <c r="A923" s="71">
        <v>40894</v>
      </c>
      <c r="B923" s="72" t="s">
        <v>83</v>
      </c>
      <c r="C923" s="73"/>
      <c r="D923" s="73"/>
      <c r="E923" s="73"/>
      <c r="F923" s="55"/>
    </row>
    <row r="924" spans="1:6">
      <c r="A924" s="71">
        <v>40894</v>
      </c>
      <c r="B924" s="72" t="s">
        <v>84</v>
      </c>
      <c r="C924" s="73"/>
      <c r="D924" s="73"/>
      <c r="E924" s="73"/>
      <c r="F924" s="55"/>
    </row>
    <row r="925" spans="1:6">
      <c r="A925" s="71">
        <v>40894</v>
      </c>
      <c r="B925" s="72" t="s">
        <v>85</v>
      </c>
      <c r="C925" s="73"/>
      <c r="D925" s="73"/>
      <c r="E925" s="73"/>
      <c r="F925" s="55"/>
    </row>
    <row r="926" spans="1:6">
      <c r="A926" s="71">
        <v>40894</v>
      </c>
      <c r="B926" s="72" t="s">
        <v>86</v>
      </c>
      <c r="C926" s="73"/>
      <c r="D926" s="73"/>
      <c r="E926" s="73"/>
      <c r="F926" s="55"/>
    </row>
    <row r="927" spans="1:6">
      <c r="A927" s="71">
        <v>40894</v>
      </c>
      <c r="B927" s="72" t="s">
        <v>87</v>
      </c>
      <c r="C927" s="73"/>
      <c r="D927" s="73"/>
      <c r="E927" s="73"/>
      <c r="F927" s="55"/>
    </row>
    <row r="928" spans="1:6">
      <c r="A928" s="71">
        <v>40894</v>
      </c>
      <c r="B928" s="72" t="s">
        <v>88</v>
      </c>
      <c r="C928" s="73"/>
      <c r="D928" s="73"/>
      <c r="E928" s="73"/>
      <c r="F928" s="55"/>
    </row>
    <row r="929" spans="1:6">
      <c r="A929" s="71">
        <v>40894</v>
      </c>
      <c r="B929" s="72" t="s">
        <v>89</v>
      </c>
      <c r="C929" s="73"/>
      <c r="D929" s="73"/>
      <c r="E929" s="73"/>
      <c r="F929" s="55"/>
    </row>
    <row r="930" spans="1:6">
      <c r="A930" s="71">
        <v>40894</v>
      </c>
      <c r="B930" s="72" t="s">
        <v>90</v>
      </c>
      <c r="C930" s="73"/>
      <c r="D930" s="73"/>
      <c r="E930" s="73"/>
      <c r="F930" s="55"/>
    </row>
    <row r="931" spans="1:6">
      <c r="A931" s="71">
        <v>40894</v>
      </c>
      <c r="B931" s="72" t="s">
        <v>91</v>
      </c>
      <c r="C931" s="73"/>
      <c r="D931" s="73"/>
      <c r="E931" s="73"/>
      <c r="F931" s="55"/>
    </row>
    <row r="932" spans="1:6">
      <c r="A932" s="71">
        <v>40894</v>
      </c>
      <c r="B932" s="72" t="s">
        <v>92</v>
      </c>
      <c r="C932" s="73"/>
      <c r="D932" s="73"/>
      <c r="E932" s="73"/>
      <c r="F932" s="55"/>
    </row>
    <row r="933" spans="1:6">
      <c r="A933" s="71">
        <v>40894</v>
      </c>
      <c r="B933" s="72" t="s">
        <v>93</v>
      </c>
      <c r="C933" s="73"/>
      <c r="D933" s="73"/>
      <c r="E933" s="73"/>
      <c r="F933" s="55"/>
    </row>
    <row r="934" spans="1:6">
      <c r="A934" s="71">
        <v>40894</v>
      </c>
      <c r="B934" s="72" t="s">
        <v>94</v>
      </c>
      <c r="C934" s="73"/>
      <c r="D934" s="73"/>
      <c r="E934" s="73"/>
      <c r="F934" s="55"/>
    </row>
    <row r="935" spans="1:6">
      <c r="A935" s="71">
        <v>40894</v>
      </c>
      <c r="B935" s="72" t="s">
        <v>95</v>
      </c>
      <c r="C935" s="73"/>
      <c r="D935" s="73"/>
      <c r="E935" s="73"/>
      <c r="F935" s="55"/>
    </row>
    <row r="936" spans="1:6">
      <c r="A936" s="71">
        <v>40894</v>
      </c>
      <c r="B936" s="72" t="s">
        <v>96</v>
      </c>
      <c r="C936" s="73"/>
      <c r="D936" s="73"/>
      <c r="E936" s="73"/>
      <c r="F936" s="55"/>
    </row>
    <row r="937" spans="1:6">
      <c r="A937" s="71">
        <v>40894</v>
      </c>
      <c r="B937" s="72" t="s">
        <v>97</v>
      </c>
      <c r="C937" s="73"/>
      <c r="D937" s="73"/>
      <c r="E937" s="73"/>
      <c r="F937" s="55"/>
    </row>
    <row r="938" spans="1:6">
      <c r="A938" s="71">
        <v>40894</v>
      </c>
      <c r="B938" s="72" t="s">
        <v>98</v>
      </c>
      <c r="C938" s="73"/>
      <c r="D938" s="73"/>
      <c r="E938" s="73"/>
      <c r="F938" s="55"/>
    </row>
    <row r="939" spans="1:6">
      <c r="A939" s="71">
        <v>40894</v>
      </c>
      <c r="B939" s="72" t="s">
        <v>99</v>
      </c>
      <c r="C939" s="73"/>
      <c r="D939" s="73"/>
      <c r="E939" s="73"/>
      <c r="F939" s="55"/>
    </row>
    <row r="940" spans="1:6">
      <c r="A940" s="71">
        <v>40894</v>
      </c>
      <c r="B940" s="72" t="s">
        <v>100</v>
      </c>
      <c r="C940" s="73"/>
      <c r="D940" s="73"/>
      <c r="E940" s="73"/>
      <c r="F940" s="55"/>
    </row>
    <row r="941" spans="1:6">
      <c r="A941" s="71">
        <v>40894</v>
      </c>
      <c r="B941" s="72" t="s">
        <v>101</v>
      </c>
      <c r="C941" s="73"/>
      <c r="D941" s="73"/>
      <c r="E941" s="73"/>
      <c r="F941" s="55"/>
    </row>
    <row r="942" spans="1:6">
      <c r="A942" s="71">
        <v>40894</v>
      </c>
      <c r="B942" s="72" t="s">
        <v>102</v>
      </c>
      <c r="C942" s="73"/>
      <c r="D942" s="73"/>
      <c r="E942" s="73"/>
      <c r="F942" s="55"/>
    </row>
    <row r="943" spans="1:6">
      <c r="A943" s="71">
        <v>40894</v>
      </c>
      <c r="B943" s="72" t="s">
        <v>103</v>
      </c>
      <c r="C943" s="73"/>
      <c r="D943" s="73"/>
      <c r="E943" s="73"/>
      <c r="F943" s="55"/>
    </row>
    <row r="944" spans="1:6">
      <c r="A944" s="71">
        <v>40894</v>
      </c>
      <c r="B944" s="72" t="s">
        <v>104</v>
      </c>
      <c r="C944" s="73"/>
      <c r="D944" s="73"/>
      <c r="E944" s="73"/>
      <c r="F944" s="55"/>
    </row>
    <row r="945" spans="1:6">
      <c r="A945" s="71">
        <v>40894</v>
      </c>
      <c r="B945" s="72" t="s">
        <v>105</v>
      </c>
      <c r="C945" s="73"/>
      <c r="D945" s="73"/>
      <c r="E945" s="73"/>
      <c r="F945" s="55"/>
    </row>
    <row r="946" spans="1:6">
      <c r="A946" s="71">
        <v>40894</v>
      </c>
      <c r="B946" s="72" t="s">
        <v>106</v>
      </c>
      <c r="C946" s="73"/>
      <c r="D946" s="73"/>
      <c r="E946" s="73"/>
      <c r="F946" s="55"/>
    </row>
    <row r="947" spans="1:6">
      <c r="A947" s="71">
        <v>40894</v>
      </c>
      <c r="B947" s="72" t="s">
        <v>107</v>
      </c>
      <c r="C947" s="73"/>
      <c r="D947" s="73"/>
      <c r="E947" s="73"/>
      <c r="F947" s="55"/>
    </row>
    <row r="948" spans="1:6">
      <c r="A948" s="71">
        <v>40894</v>
      </c>
      <c r="B948" s="72" t="s">
        <v>108</v>
      </c>
      <c r="C948" s="73"/>
      <c r="D948" s="73"/>
      <c r="E948" s="73"/>
      <c r="F948" s="55"/>
    </row>
    <row r="949" spans="1:6">
      <c r="A949" s="71">
        <v>40894</v>
      </c>
      <c r="B949" s="72" t="s">
        <v>109</v>
      </c>
      <c r="C949" s="73"/>
      <c r="D949" s="73"/>
      <c r="E949" s="73"/>
      <c r="F949" s="55"/>
    </row>
    <row r="950" spans="1:6">
      <c r="A950" s="71">
        <v>40894</v>
      </c>
      <c r="B950" s="72" t="s">
        <v>110</v>
      </c>
      <c r="C950" s="73"/>
      <c r="D950" s="73"/>
      <c r="E950" s="73"/>
      <c r="F950" s="55"/>
    </row>
    <row r="951" spans="1:6">
      <c r="A951" s="71">
        <v>40894</v>
      </c>
      <c r="B951" s="72" t="s">
        <v>111</v>
      </c>
      <c r="C951" s="73"/>
      <c r="D951" s="73"/>
      <c r="E951" s="73"/>
      <c r="F951" s="55"/>
    </row>
    <row r="952" spans="1:6">
      <c r="A952" s="71">
        <v>40894</v>
      </c>
      <c r="B952" s="72" t="s">
        <v>112</v>
      </c>
      <c r="C952" s="73"/>
      <c r="D952" s="73"/>
      <c r="E952" s="73"/>
      <c r="F952" s="55"/>
    </row>
    <row r="953" spans="1:6">
      <c r="A953" s="71">
        <v>40894</v>
      </c>
      <c r="B953" s="72" t="s">
        <v>113</v>
      </c>
      <c r="C953" s="73"/>
      <c r="D953" s="73"/>
      <c r="E953" s="73"/>
      <c r="F953" s="55"/>
    </row>
    <row r="954" spans="1:6">
      <c r="A954" s="71">
        <v>40894</v>
      </c>
      <c r="B954" s="72" t="s">
        <v>114</v>
      </c>
      <c r="C954" s="73"/>
      <c r="D954" s="73"/>
      <c r="E954" s="73"/>
      <c r="F954" s="55"/>
    </row>
    <row r="955" spans="1:6">
      <c r="A955" s="71">
        <v>40894</v>
      </c>
      <c r="B955" s="72" t="s">
        <v>115</v>
      </c>
      <c r="C955" s="73"/>
      <c r="D955" s="73"/>
      <c r="E955" s="73"/>
      <c r="F955" s="55"/>
    </row>
    <row r="956" spans="1:6">
      <c r="A956" s="71">
        <v>40894</v>
      </c>
      <c r="B956" s="72" t="s">
        <v>116</v>
      </c>
      <c r="C956" s="73"/>
      <c r="D956" s="73"/>
      <c r="E956" s="73"/>
      <c r="F956" s="55"/>
    </row>
    <row r="957" spans="1:6">
      <c r="A957" s="71">
        <v>40894</v>
      </c>
      <c r="B957" s="72" t="s">
        <v>117</v>
      </c>
      <c r="C957" s="73"/>
      <c r="D957" s="73"/>
      <c r="E957" s="73"/>
      <c r="F957" s="55"/>
    </row>
    <row r="958" spans="1:6">
      <c r="A958" s="71">
        <v>40894</v>
      </c>
      <c r="B958" s="72" t="s">
        <v>118</v>
      </c>
      <c r="C958" s="73"/>
      <c r="D958" s="73"/>
      <c r="E958" s="73"/>
      <c r="F958" s="55"/>
    </row>
    <row r="959" spans="1:6">
      <c r="A959" s="71">
        <v>40894</v>
      </c>
      <c r="B959" s="72" t="s">
        <v>119</v>
      </c>
      <c r="C959" s="73"/>
      <c r="D959" s="73"/>
      <c r="E959" s="73"/>
      <c r="F959" s="55"/>
    </row>
    <row r="960" spans="1:6">
      <c r="A960" s="71">
        <v>40894</v>
      </c>
      <c r="B960" s="72" t="s">
        <v>120</v>
      </c>
      <c r="C960" s="73"/>
      <c r="D960" s="73"/>
      <c r="E960" s="73"/>
      <c r="F960" s="55"/>
    </row>
    <row r="961" spans="1:6">
      <c r="A961" s="71">
        <v>40894</v>
      </c>
      <c r="B961" s="72" t="s">
        <v>121</v>
      </c>
      <c r="C961" s="73"/>
      <c r="D961" s="73"/>
      <c r="E961" s="73"/>
      <c r="F961" s="55"/>
    </row>
    <row r="962" spans="1:6">
      <c r="A962" s="71">
        <v>40894</v>
      </c>
      <c r="B962" s="72" t="s">
        <v>122</v>
      </c>
      <c r="C962" s="73"/>
      <c r="D962" s="73"/>
      <c r="E962" s="73"/>
      <c r="F962" s="55"/>
    </row>
    <row r="963" spans="1:6">
      <c r="A963" s="71">
        <v>40894</v>
      </c>
      <c r="B963" s="72" t="s">
        <v>123</v>
      </c>
      <c r="C963" s="73"/>
      <c r="D963" s="73"/>
      <c r="E963" s="73"/>
      <c r="F963" s="55"/>
    </row>
    <row r="964" spans="1:6">
      <c r="A964" s="71">
        <v>40894</v>
      </c>
      <c r="B964" s="72" t="s">
        <v>124</v>
      </c>
      <c r="C964" s="73"/>
      <c r="D964" s="73"/>
      <c r="E964" s="73"/>
      <c r="F964" s="55"/>
    </row>
    <row r="965" spans="1:6">
      <c r="A965" s="71">
        <v>40894</v>
      </c>
      <c r="B965" s="72" t="s">
        <v>125</v>
      </c>
      <c r="C965" s="73"/>
      <c r="D965" s="73"/>
      <c r="E965" s="73"/>
      <c r="F965" s="55"/>
    </row>
    <row r="966" spans="1:6">
      <c r="A966" s="71">
        <v>40894</v>
      </c>
      <c r="B966" s="72" t="s">
        <v>126</v>
      </c>
      <c r="C966" s="73"/>
      <c r="D966" s="73"/>
      <c r="E966" s="73"/>
      <c r="F966" s="55"/>
    </row>
    <row r="967" spans="1:6">
      <c r="A967" s="71">
        <v>40894</v>
      </c>
      <c r="B967" s="72" t="s">
        <v>127</v>
      </c>
      <c r="C967" s="73"/>
      <c r="D967" s="73"/>
      <c r="E967" s="73"/>
      <c r="F967" s="55"/>
    </row>
    <row r="968" spans="1:6">
      <c r="A968" s="71">
        <v>40894</v>
      </c>
      <c r="B968" s="72" t="s">
        <v>128</v>
      </c>
      <c r="C968" s="73"/>
      <c r="D968" s="73"/>
      <c r="E968" s="73"/>
      <c r="F968" s="55"/>
    </row>
    <row r="969" spans="1:6">
      <c r="A969" s="71">
        <v>40894</v>
      </c>
      <c r="B969" s="72" t="s">
        <v>129</v>
      </c>
      <c r="C969" s="73"/>
      <c r="D969" s="73"/>
      <c r="E969" s="73"/>
      <c r="F969" s="55"/>
    </row>
    <row r="970" spans="1:6">
      <c r="A970" s="71">
        <v>40894</v>
      </c>
      <c r="B970" s="72" t="s">
        <v>29</v>
      </c>
      <c r="C970" s="73"/>
      <c r="D970" s="73"/>
      <c r="E970" s="73"/>
      <c r="F970" s="55"/>
    </row>
    <row r="971" spans="1:6">
      <c r="A971" s="71">
        <v>40894</v>
      </c>
      <c r="B971" s="72" t="s">
        <v>30</v>
      </c>
      <c r="C971" s="73"/>
      <c r="D971" s="73"/>
      <c r="E971" s="73"/>
      <c r="F971" s="55"/>
    </row>
    <row r="972" spans="1:6">
      <c r="A972" s="71">
        <v>40894</v>
      </c>
      <c r="B972" s="72" t="s">
        <v>31</v>
      </c>
      <c r="C972" s="73"/>
      <c r="D972" s="73"/>
      <c r="E972" s="73"/>
      <c r="F972" s="55"/>
    </row>
    <row r="973" spans="1:6">
      <c r="A973" s="71">
        <v>40894</v>
      </c>
      <c r="B973" s="72" t="s">
        <v>32</v>
      </c>
      <c r="C973" s="73"/>
      <c r="D973" s="73"/>
      <c r="E973" s="73"/>
      <c r="F973" s="55"/>
    </row>
    <row r="974" spans="1:6">
      <c r="A974" s="71">
        <v>40894</v>
      </c>
      <c r="B974" s="72" t="s">
        <v>33</v>
      </c>
      <c r="C974" s="73"/>
      <c r="D974" s="73"/>
      <c r="E974" s="73"/>
      <c r="F974" s="55"/>
    </row>
    <row r="975" spans="1:6">
      <c r="A975" s="71">
        <v>40894</v>
      </c>
      <c r="B975" s="72" t="s">
        <v>34</v>
      </c>
      <c r="C975" s="73"/>
      <c r="D975" s="73"/>
      <c r="E975" s="73"/>
      <c r="F975" s="55"/>
    </row>
    <row r="976" spans="1:6">
      <c r="A976" s="71">
        <v>40894</v>
      </c>
      <c r="B976" s="72" t="s">
        <v>35</v>
      </c>
      <c r="C976" s="73"/>
      <c r="D976" s="73"/>
      <c r="E976" s="73"/>
      <c r="F976" s="55"/>
    </row>
    <row r="977" spans="1:6">
      <c r="A977" s="71">
        <v>40894</v>
      </c>
      <c r="B977" s="72" t="s">
        <v>36</v>
      </c>
      <c r="C977" s="73"/>
      <c r="D977" s="73"/>
      <c r="E977" s="73"/>
      <c r="F977" s="55"/>
    </row>
    <row r="978" spans="1:6">
      <c r="A978" s="71">
        <v>40894</v>
      </c>
      <c r="B978" s="72" t="s">
        <v>37</v>
      </c>
      <c r="C978" s="73"/>
      <c r="D978" s="73"/>
      <c r="E978" s="73"/>
      <c r="F978" s="55"/>
    </row>
    <row r="979" spans="1:6">
      <c r="A979" s="71">
        <v>40894</v>
      </c>
      <c r="B979" s="72" t="s">
        <v>43</v>
      </c>
      <c r="C979" s="73"/>
      <c r="D979" s="73"/>
      <c r="E979" s="73"/>
      <c r="F979" s="55"/>
    </row>
    <row r="980" spans="1:6">
      <c r="A980" s="71">
        <v>40894</v>
      </c>
      <c r="B980" s="72" t="s">
        <v>44</v>
      </c>
      <c r="C980" s="73"/>
      <c r="D980" s="73"/>
      <c r="E980" s="73"/>
      <c r="F980" s="55"/>
    </row>
    <row r="981" spans="1:6">
      <c r="A981" s="71">
        <v>40894</v>
      </c>
      <c r="B981" s="72" t="s">
        <v>45</v>
      </c>
      <c r="C981" s="73"/>
      <c r="D981" s="73"/>
      <c r="E981" s="73"/>
      <c r="F981" s="55"/>
    </row>
    <row r="982" spans="1:6">
      <c r="A982" s="71">
        <v>40894</v>
      </c>
      <c r="B982" s="72" t="s">
        <v>46</v>
      </c>
      <c r="C982" s="73"/>
      <c r="D982" s="73"/>
      <c r="E982" s="73"/>
      <c r="F982" s="55"/>
    </row>
    <row r="983" spans="1:6">
      <c r="A983" s="71">
        <v>40894</v>
      </c>
      <c r="B983" s="72" t="s">
        <v>47</v>
      </c>
      <c r="C983" s="73"/>
      <c r="D983" s="73"/>
      <c r="E983" s="73"/>
      <c r="F983" s="55"/>
    </row>
    <row r="984" spans="1:6">
      <c r="A984" s="71">
        <v>40894</v>
      </c>
      <c r="B984" s="72" t="s">
        <v>48</v>
      </c>
      <c r="C984" s="73"/>
      <c r="D984" s="73"/>
      <c r="E984" s="73"/>
      <c r="F984" s="55"/>
    </row>
    <row r="985" spans="1:6">
      <c r="A985" s="71">
        <v>40894</v>
      </c>
      <c r="B985" s="72" t="s">
        <v>49</v>
      </c>
      <c r="C985" s="73"/>
      <c r="D985" s="73"/>
      <c r="E985" s="73"/>
      <c r="F985" s="55"/>
    </row>
    <row r="986" spans="1:6">
      <c r="A986" s="71">
        <v>40894</v>
      </c>
      <c r="B986" s="72" t="s">
        <v>50</v>
      </c>
      <c r="C986" s="73"/>
      <c r="D986" s="73"/>
      <c r="E986" s="73"/>
      <c r="F986" s="55"/>
    </row>
    <row r="987" spans="1:6">
      <c r="A987" s="71">
        <v>40894</v>
      </c>
      <c r="B987" s="72" t="s">
        <v>51</v>
      </c>
      <c r="C987" s="73"/>
      <c r="D987" s="73"/>
      <c r="E987" s="73"/>
      <c r="F987" s="55"/>
    </row>
    <row r="988" spans="1:6">
      <c r="A988" s="71">
        <v>40894</v>
      </c>
      <c r="B988" s="72" t="s">
        <v>52</v>
      </c>
      <c r="C988" s="73"/>
      <c r="D988" s="73"/>
      <c r="E988" s="73"/>
      <c r="F988" s="55"/>
    </row>
    <row r="989" spans="1:6">
      <c r="A989" s="71">
        <v>40894</v>
      </c>
      <c r="B989" s="72" t="s">
        <v>53</v>
      </c>
      <c r="C989" s="73"/>
      <c r="D989" s="73"/>
      <c r="E989" s="73"/>
      <c r="F989" s="55"/>
    </row>
    <row r="990" spans="1:6">
      <c r="A990" s="71">
        <v>40894</v>
      </c>
      <c r="B990" s="72" t="s">
        <v>54</v>
      </c>
      <c r="C990" s="73"/>
      <c r="D990" s="73"/>
      <c r="E990" s="73"/>
      <c r="F990" s="55"/>
    </row>
    <row r="991" spans="1:6">
      <c r="A991" s="71">
        <v>40894</v>
      </c>
      <c r="B991" s="72" t="s">
        <v>55</v>
      </c>
      <c r="C991" s="73"/>
      <c r="D991" s="73"/>
      <c r="E991" s="73"/>
      <c r="F991" s="55"/>
    </row>
    <row r="992" spans="1:6">
      <c r="A992" s="71">
        <v>40894</v>
      </c>
      <c r="B992" s="72" t="s">
        <v>56</v>
      </c>
      <c r="C992" s="73"/>
      <c r="D992" s="73"/>
      <c r="E992" s="73"/>
      <c r="F992" s="55"/>
    </row>
    <row r="993" spans="1:6">
      <c r="A993" s="71">
        <v>40894</v>
      </c>
      <c r="B993" s="72" t="s">
        <v>57</v>
      </c>
      <c r="C993" s="73"/>
      <c r="D993" s="73"/>
      <c r="E993" s="73"/>
      <c r="F993" s="55"/>
    </row>
    <row r="994" spans="1:6">
      <c r="A994" s="71">
        <v>40894</v>
      </c>
      <c r="B994" s="72" t="s">
        <v>58</v>
      </c>
      <c r="C994" s="73"/>
      <c r="D994" s="73"/>
      <c r="E994" s="73"/>
      <c r="F994" s="55"/>
    </row>
    <row r="995" spans="1:6">
      <c r="A995" s="71">
        <v>40894</v>
      </c>
      <c r="B995" s="72" t="s">
        <v>59</v>
      </c>
      <c r="C995" s="73"/>
      <c r="D995" s="73"/>
      <c r="E995" s="73"/>
      <c r="F995" s="55"/>
    </row>
    <row r="996" spans="1:6">
      <c r="A996" s="71">
        <v>40894</v>
      </c>
      <c r="B996" s="72" t="s">
        <v>60</v>
      </c>
      <c r="C996" s="73"/>
      <c r="D996" s="73"/>
      <c r="E996" s="73"/>
      <c r="F996" s="55"/>
    </row>
    <row r="997" spans="1:6">
      <c r="A997" s="71">
        <v>40894</v>
      </c>
      <c r="B997" s="72" t="s">
        <v>61</v>
      </c>
      <c r="C997" s="73"/>
      <c r="D997" s="73"/>
      <c r="E997" s="73"/>
      <c r="F997" s="55"/>
    </row>
    <row r="998" spans="1:6">
      <c r="A998" s="71">
        <v>40894</v>
      </c>
      <c r="B998" s="72" t="s">
        <v>62</v>
      </c>
      <c r="C998" s="73"/>
      <c r="D998" s="73"/>
      <c r="E998" s="73"/>
      <c r="F998" s="55"/>
    </row>
    <row r="999" spans="1:6">
      <c r="A999" s="71">
        <v>40894</v>
      </c>
      <c r="B999" s="72" t="s">
        <v>63</v>
      </c>
      <c r="C999" s="73"/>
      <c r="D999" s="73"/>
      <c r="E999" s="73"/>
      <c r="F999" s="55"/>
    </row>
    <row r="1000" spans="1:6">
      <c r="A1000" s="71">
        <v>40894</v>
      </c>
      <c r="B1000" s="72" t="s">
        <v>64</v>
      </c>
      <c r="C1000" s="73"/>
      <c r="D1000" s="73"/>
      <c r="E1000" s="73"/>
      <c r="F1000" s="55"/>
    </row>
    <row r="1001" spans="1:6">
      <c r="A1001" s="71">
        <v>40894</v>
      </c>
      <c r="B1001" s="72" t="s">
        <v>65</v>
      </c>
      <c r="C1001" s="73"/>
      <c r="D1001" s="73"/>
      <c r="E1001" s="73"/>
      <c r="F1001" s="55"/>
    </row>
    <row r="1002" spans="1:6">
      <c r="A1002" s="71">
        <v>40894</v>
      </c>
      <c r="B1002" s="72" t="s">
        <v>66</v>
      </c>
      <c r="C1002" s="73"/>
      <c r="D1002" s="73"/>
      <c r="E1002" s="73"/>
      <c r="F1002" s="55"/>
    </row>
    <row r="1003" spans="1:6">
      <c r="A1003" s="71">
        <v>40894</v>
      </c>
      <c r="B1003" s="72" t="s">
        <v>67</v>
      </c>
      <c r="C1003" s="73"/>
      <c r="D1003" s="73"/>
      <c r="E1003" s="73"/>
      <c r="F1003" s="55"/>
    </row>
    <row r="1004" spans="1:6">
      <c r="A1004" s="71">
        <v>40894</v>
      </c>
      <c r="B1004" s="72" t="s">
        <v>68</v>
      </c>
      <c r="C1004" s="73"/>
      <c r="D1004" s="73"/>
      <c r="E1004" s="73"/>
      <c r="F1004" s="55"/>
    </row>
    <row r="1005" spans="1:6">
      <c r="A1005" s="71">
        <v>40894</v>
      </c>
      <c r="B1005" s="72" t="s">
        <v>69</v>
      </c>
      <c r="C1005" s="73"/>
      <c r="D1005" s="73"/>
      <c r="E1005" s="73"/>
      <c r="F1005" s="55"/>
    </row>
    <row r="1006" spans="1:6">
      <c r="A1006" s="71">
        <v>40894</v>
      </c>
      <c r="B1006" s="72" t="s">
        <v>70</v>
      </c>
      <c r="C1006" s="73"/>
      <c r="D1006" s="73"/>
      <c r="E1006" s="73"/>
      <c r="F1006" s="55"/>
    </row>
    <row r="1007" spans="1:6">
      <c r="A1007" s="71">
        <v>40894</v>
      </c>
      <c r="B1007" s="72" t="s">
        <v>71</v>
      </c>
      <c r="C1007" s="73"/>
      <c r="D1007" s="73"/>
      <c r="E1007" s="73"/>
      <c r="F1007" s="55"/>
    </row>
    <row r="1008" spans="1:6">
      <c r="A1008" s="71">
        <v>40894</v>
      </c>
      <c r="B1008" s="72" t="s">
        <v>72</v>
      </c>
      <c r="C1008" s="73"/>
      <c r="D1008" s="73"/>
      <c r="E1008" s="73"/>
      <c r="F1008" s="55"/>
    </row>
    <row r="1009" spans="1:6">
      <c r="A1009" s="71">
        <v>40894</v>
      </c>
      <c r="B1009" s="72" t="s">
        <v>73</v>
      </c>
      <c r="C1009" s="73"/>
      <c r="D1009" s="73"/>
      <c r="E1009" s="73"/>
      <c r="F1009" s="55"/>
    </row>
    <row r="1010" spans="1:6">
      <c r="A1010" s="71">
        <v>40894</v>
      </c>
      <c r="B1010" s="72" t="s">
        <v>74</v>
      </c>
      <c r="C1010" s="73"/>
      <c r="D1010" s="73"/>
      <c r="E1010" s="73"/>
      <c r="F1010" s="55"/>
    </row>
    <row r="1011" spans="1:6">
      <c r="A1011" s="71">
        <v>40894</v>
      </c>
      <c r="B1011" s="72" t="s">
        <v>75</v>
      </c>
      <c r="C1011" s="73"/>
      <c r="D1011" s="73"/>
      <c r="E1011" s="73"/>
      <c r="F1011" s="55"/>
    </row>
    <row r="1012" spans="1:6">
      <c r="A1012" s="71">
        <v>40894</v>
      </c>
      <c r="B1012" s="72" t="s">
        <v>76</v>
      </c>
      <c r="C1012" s="73"/>
      <c r="D1012" s="73"/>
      <c r="E1012" s="73"/>
      <c r="F1012" s="55"/>
    </row>
    <row r="1013" spans="1:6">
      <c r="A1013" s="71">
        <v>40894</v>
      </c>
      <c r="B1013" s="72" t="s">
        <v>77</v>
      </c>
      <c r="C1013" s="73"/>
      <c r="D1013" s="73"/>
      <c r="E1013" s="73"/>
      <c r="F1013" s="55"/>
    </row>
    <row r="1014" spans="1:6">
      <c r="A1014" s="71">
        <v>40894</v>
      </c>
      <c r="B1014" s="72" t="s">
        <v>78</v>
      </c>
      <c r="C1014" s="73"/>
      <c r="D1014" s="73"/>
      <c r="E1014" s="73"/>
      <c r="F1014" s="55"/>
    </row>
    <row r="1015" spans="1:6">
      <c r="A1015" s="71">
        <v>40895</v>
      </c>
      <c r="B1015" s="72" t="s">
        <v>79</v>
      </c>
      <c r="C1015" s="73"/>
      <c r="D1015" s="73"/>
      <c r="E1015" s="73"/>
      <c r="F1015" s="55"/>
    </row>
    <row r="1016" spans="1:6">
      <c r="A1016" s="71">
        <v>40895</v>
      </c>
      <c r="B1016" s="72" t="s">
        <v>80</v>
      </c>
      <c r="C1016" s="73"/>
      <c r="D1016" s="73"/>
      <c r="E1016" s="73"/>
      <c r="F1016" s="55"/>
    </row>
    <row r="1017" spans="1:6">
      <c r="A1017" s="71">
        <v>40895</v>
      </c>
      <c r="B1017" s="72" t="s">
        <v>81</v>
      </c>
      <c r="C1017" s="73"/>
      <c r="D1017" s="73"/>
      <c r="E1017" s="73"/>
      <c r="F1017" s="55"/>
    </row>
    <row r="1018" spans="1:6">
      <c r="A1018" s="71">
        <v>40895</v>
      </c>
      <c r="B1018" s="72" t="s">
        <v>82</v>
      </c>
      <c r="C1018" s="73"/>
      <c r="D1018" s="73"/>
      <c r="E1018" s="73"/>
      <c r="F1018" s="55"/>
    </row>
    <row r="1019" spans="1:6">
      <c r="A1019" s="71">
        <v>40895</v>
      </c>
      <c r="B1019" s="72" t="s">
        <v>83</v>
      </c>
      <c r="C1019" s="73"/>
      <c r="D1019" s="73"/>
      <c r="E1019" s="73"/>
      <c r="F1019" s="55"/>
    </row>
    <row r="1020" spans="1:6">
      <c r="A1020" s="71">
        <v>40895</v>
      </c>
      <c r="B1020" s="72" t="s">
        <v>84</v>
      </c>
      <c r="C1020" s="73"/>
      <c r="D1020" s="73"/>
      <c r="E1020" s="73"/>
      <c r="F1020" s="55"/>
    </row>
    <row r="1021" spans="1:6">
      <c r="A1021" s="71">
        <v>40895</v>
      </c>
      <c r="B1021" s="72" t="s">
        <v>85</v>
      </c>
      <c r="C1021" s="73"/>
      <c r="D1021" s="73"/>
      <c r="E1021" s="73"/>
      <c r="F1021" s="55"/>
    </row>
    <row r="1022" spans="1:6">
      <c r="A1022" s="71">
        <v>40895</v>
      </c>
      <c r="B1022" s="72" t="s">
        <v>86</v>
      </c>
      <c r="C1022" s="73"/>
      <c r="D1022" s="73"/>
      <c r="E1022" s="73"/>
      <c r="F1022" s="55"/>
    </row>
    <row r="1023" spans="1:6">
      <c r="A1023" s="71">
        <v>40895</v>
      </c>
      <c r="B1023" s="72" t="s">
        <v>87</v>
      </c>
      <c r="C1023" s="73"/>
      <c r="D1023" s="73"/>
      <c r="E1023" s="73"/>
      <c r="F1023" s="55"/>
    </row>
    <row r="1024" spans="1:6">
      <c r="A1024" s="71">
        <v>40895</v>
      </c>
      <c r="B1024" s="72" t="s">
        <v>88</v>
      </c>
      <c r="C1024" s="73"/>
      <c r="D1024" s="73"/>
      <c r="E1024" s="73"/>
      <c r="F1024" s="55"/>
    </row>
    <row r="1025" spans="1:6">
      <c r="A1025" s="71">
        <v>40895</v>
      </c>
      <c r="B1025" s="72" t="s">
        <v>89</v>
      </c>
      <c r="C1025" s="73"/>
      <c r="D1025" s="73"/>
      <c r="E1025" s="73"/>
      <c r="F1025" s="55"/>
    </row>
    <row r="1026" spans="1:6">
      <c r="A1026" s="71">
        <v>40895</v>
      </c>
      <c r="B1026" s="72" t="s">
        <v>90</v>
      </c>
      <c r="C1026" s="73"/>
      <c r="D1026" s="73"/>
      <c r="E1026" s="73"/>
      <c r="F1026" s="55"/>
    </row>
    <row r="1027" spans="1:6">
      <c r="A1027" s="71">
        <v>40895</v>
      </c>
      <c r="B1027" s="72" t="s">
        <v>91</v>
      </c>
      <c r="C1027" s="73"/>
      <c r="D1027" s="73"/>
      <c r="E1027" s="73"/>
      <c r="F1027" s="55"/>
    </row>
    <row r="1028" spans="1:6">
      <c r="A1028" s="71">
        <v>40895</v>
      </c>
      <c r="B1028" s="72" t="s">
        <v>92</v>
      </c>
      <c r="C1028" s="73"/>
      <c r="D1028" s="73"/>
      <c r="E1028" s="73"/>
      <c r="F1028" s="55"/>
    </row>
    <row r="1029" spans="1:6">
      <c r="A1029" s="71">
        <v>40895</v>
      </c>
      <c r="B1029" s="72" t="s">
        <v>93</v>
      </c>
      <c r="C1029" s="73"/>
      <c r="D1029" s="73"/>
      <c r="E1029" s="73"/>
      <c r="F1029" s="55"/>
    </row>
    <row r="1030" spans="1:6">
      <c r="A1030" s="71">
        <v>40895</v>
      </c>
      <c r="B1030" s="72" t="s">
        <v>94</v>
      </c>
      <c r="C1030" s="73"/>
      <c r="D1030" s="73"/>
      <c r="E1030" s="73"/>
      <c r="F1030" s="55"/>
    </row>
    <row r="1031" spans="1:6">
      <c r="A1031" s="71">
        <v>40895</v>
      </c>
      <c r="B1031" s="72" t="s">
        <v>95</v>
      </c>
      <c r="C1031" s="73"/>
      <c r="D1031" s="73"/>
      <c r="E1031" s="73"/>
      <c r="F1031" s="55"/>
    </row>
    <row r="1032" spans="1:6">
      <c r="A1032" s="71">
        <v>40895</v>
      </c>
      <c r="B1032" s="72" t="s">
        <v>96</v>
      </c>
      <c r="C1032" s="73"/>
      <c r="D1032" s="73"/>
      <c r="E1032" s="73"/>
      <c r="F1032" s="55"/>
    </row>
    <row r="1033" spans="1:6">
      <c r="A1033" s="71">
        <v>40895</v>
      </c>
      <c r="B1033" s="72" t="s">
        <v>97</v>
      </c>
      <c r="C1033" s="73"/>
      <c r="D1033" s="73"/>
      <c r="E1033" s="73"/>
      <c r="F1033" s="55"/>
    </row>
    <row r="1034" spans="1:6">
      <c r="A1034" s="71">
        <v>40895</v>
      </c>
      <c r="B1034" s="72" t="s">
        <v>98</v>
      </c>
      <c r="C1034" s="73"/>
      <c r="D1034" s="73"/>
      <c r="E1034" s="73"/>
      <c r="F1034" s="55"/>
    </row>
    <row r="1035" spans="1:6">
      <c r="A1035" s="71">
        <v>40895</v>
      </c>
      <c r="B1035" s="72" t="s">
        <v>99</v>
      </c>
      <c r="C1035" s="73"/>
      <c r="D1035" s="73"/>
      <c r="E1035" s="73"/>
      <c r="F1035" s="55"/>
    </row>
    <row r="1036" spans="1:6">
      <c r="A1036" s="71">
        <v>40895</v>
      </c>
      <c r="B1036" s="72" t="s">
        <v>100</v>
      </c>
      <c r="C1036" s="73"/>
      <c r="D1036" s="73"/>
      <c r="E1036" s="73"/>
      <c r="F1036" s="55"/>
    </row>
    <row r="1037" spans="1:6">
      <c r="A1037" s="71">
        <v>40895</v>
      </c>
      <c r="B1037" s="72" t="s">
        <v>101</v>
      </c>
      <c r="C1037" s="73"/>
      <c r="D1037" s="73"/>
      <c r="E1037" s="73"/>
      <c r="F1037" s="55"/>
    </row>
    <row r="1038" spans="1:6">
      <c r="A1038" s="71">
        <v>40895</v>
      </c>
      <c r="B1038" s="72" t="s">
        <v>102</v>
      </c>
      <c r="C1038" s="73"/>
      <c r="D1038" s="73"/>
      <c r="E1038" s="73"/>
      <c r="F1038" s="55"/>
    </row>
    <row r="1039" spans="1:6">
      <c r="A1039" s="71">
        <v>40895</v>
      </c>
      <c r="B1039" s="72" t="s">
        <v>103</v>
      </c>
      <c r="C1039" s="73"/>
      <c r="D1039" s="73"/>
      <c r="E1039" s="73"/>
      <c r="F1039" s="55"/>
    </row>
    <row r="1040" spans="1:6">
      <c r="A1040" s="71">
        <v>40895</v>
      </c>
      <c r="B1040" s="72" t="s">
        <v>104</v>
      </c>
      <c r="C1040" s="73"/>
      <c r="D1040" s="73"/>
      <c r="E1040" s="73"/>
      <c r="F1040" s="55"/>
    </row>
    <row r="1041" spans="1:6">
      <c r="A1041" s="71">
        <v>40895</v>
      </c>
      <c r="B1041" s="72" t="s">
        <v>105</v>
      </c>
      <c r="C1041" s="73"/>
      <c r="D1041" s="73"/>
      <c r="E1041" s="73"/>
      <c r="F1041" s="55"/>
    </row>
    <row r="1042" spans="1:6">
      <c r="A1042" s="71">
        <v>40895</v>
      </c>
      <c r="B1042" s="72" t="s">
        <v>106</v>
      </c>
      <c r="C1042" s="73"/>
      <c r="D1042" s="73"/>
      <c r="E1042" s="73"/>
      <c r="F1042" s="55"/>
    </row>
    <row r="1043" spans="1:6">
      <c r="A1043" s="71">
        <v>40895</v>
      </c>
      <c r="B1043" s="72" t="s">
        <v>107</v>
      </c>
      <c r="C1043" s="73"/>
      <c r="D1043" s="73"/>
      <c r="E1043" s="73"/>
      <c r="F1043" s="55"/>
    </row>
    <row r="1044" spans="1:6">
      <c r="A1044" s="71">
        <v>40895</v>
      </c>
      <c r="B1044" s="72" t="s">
        <v>108</v>
      </c>
      <c r="C1044" s="73"/>
      <c r="D1044" s="73"/>
      <c r="E1044" s="73"/>
      <c r="F1044" s="55"/>
    </row>
    <row r="1045" spans="1:6">
      <c r="A1045" s="71">
        <v>40895</v>
      </c>
      <c r="B1045" s="72" t="s">
        <v>109</v>
      </c>
      <c r="C1045" s="73"/>
      <c r="D1045" s="73"/>
      <c r="E1045" s="73"/>
      <c r="F1045" s="55"/>
    </row>
    <row r="1046" spans="1:6">
      <c r="A1046" s="71">
        <v>40895</v>
      </c>
      <c r="B1046" s="72" t="s">
        <v>110</v>
      </c>
      <c r="C1046" s="73"/>
      <c r="D1046" s="73"/>
      <c r="E1046" s="73"/>
      <c r="F1046" s="55"/>
    </row>
    <row r="1047" spans="1:6">
      <c r="A1047" s="71">
        <v>40895</v>
      </c>
      <c r="B1047" s="72" t="s">
        <v>111</v>
      </c>
      <c r="C1047" s="73"/>
      <c r="D1047" s="73"/>
      <c r="E1047" s="73"/>
      <c r="F1047" s="55"/>
    </row>
    <row r="1048" spans="1:6">
      <c r="A1048" s="71">
        <v>40895</v>
      </c>
      <c r="B1048" s="72" t="s">
        <v>112</v>
      </c>
      <c r="C1048" s="73"/>
      <c r="D1048" s="73"/>
      <c r="E1048" s="73"/>
      <c r="F1048" s="55"/>
    </row>
    <row r="1049" spans="1:6">
      <c r="A1049" s="71">
        <v>40895</v>
      </c>
      <c r="B1049" s="72" t="s">
        <v>113</v>
      </c>
      <c r="C1049" s="73"/>
      <c r="D1049" s="73"/>
      <c r="E1049" s="73"/>
      <c r="F1049" s="55"/>
    </row>
    <row r="1050" spans="1:6">
      <c r="A1050" s="71">
        <v>40895</v>
      </c>
      <c r="B1050" s="72" t="s">
        <v>114</v>
      </c>
      <c r="C1050" s="73"/>
      <c r="D1050" s="73"/>
      <c r="E1050" s="73"/>
      <c r="F1050" s="55"/>
    </row>
    <row r="1051" spans="1:6">
      <c r="A1051" s="71">
        <v>40895</v>
      </c>
      <c r="B1051" s="72" t="s">
        <v>115</v>
      </c>
      <c r="C1051" s="73"/>
      <c r="D1051" s="73"/>
      <c r="E1051" s="73"/>
      <c r="F1051" s="55"/>
    </row>
    <row r="1052" spans="1:6">
      <c r="A1052" s="71">
        <v>40895</v>
      </c>
      <c r="B1052" s="72" t="s">
        <v>116</v>
      </c>
      <c r="C1052" s="73"/>
      <c r="D1052" s="73"/>
      <c r="E1052" s="73"/>
      <c r="F1052" s="55"/>
    </row>
    <row r="1053" spans="1:6">
      <c r="A1053" s="71">
        <v>40895</v>
      </c>
      <c r="B1053" s="72" t="s">
        <v>117</v>
      </c>
      <c r="C1053" s="73"/>
      <c r="D1053" s="73"/>
      <c r="E1053" s="73"/>
      <c r="F1053" s="55"/>
    </row>
    <row r="1054" spans="1:6">
      <c r="A1054" s="71">
        <v>40895</v>
      </c>
      <c r="B1054" s="72" t="s">
        <v>118</v>
      </c>
      <c r="C1054" s="73"/>
      <c r="D1054" s="73"/>
      <c r="E1054" s="73"/>
      <c r="F1054" s="55"/>
    </row>
    <row r="1055" spans="1:6">
      <c r="A1055" s="71">
        <v>40895</v>
      </c>
      <c r="B1055" s="72" t="s">
        <v>119</v>
      </c>
      <c r="C1055" s="73"/>
      <c r="D1055" s="73"/>
      <c r="E1055" s="73"/>
      <c r="F1055" s="55"/>
    </row>
    <row r="1056" spans="1:6">
      <c r="A1056" s="71">
        <v>40895</v>
      </c>
      <c r="B1056" s="72" t="s">
        <v>120</v>
      </c>
      <c r="C1056" s="73"/>
      <c r="D1056" s="73"/>
      <c r="E1056" s="73"/>
      <c r="F1056" s="55"/>
    </row>
    <row r="1057" spans="1:6">
      <c r="A1057" s="71">
        <v>40895</v>
      </c>
      <c r="B1057" s="72" t="s">
        <v>121</v>
      </c>
      <c r="C1057" s="73"/>
      <c r="D1057" s="73"/>
      <c r="E1057" s="73"/>
      <c r="F1057" s="55"/>
    </row>
    <row r="1058" spans="1:6">
      <c r="A1058" s="71">
        <v>40895</v>
      </c>
      <c r="B1058" s="72" t="s">
        <v>122</v>
      </c>
      <c r="C1058" s="73"/>
      <c r="D1058" s="73"/>
      <c r="E1058" s="73"/>
      <c r="F1058" s="55"/>
    </row>
    <row r="1059" spans="1:6">
      <c r="A1059" s="71">
        <v>40895</v>
      </c>
      <c r="B1059" s="72" t="s">
        <v>123</v>
      </c>
      <c r="C1059" s="73"/>
      <c r="D1059" s="73"/>
      <c r="E1059" s="73"/>
      <c r="F1059" s="55"/>
    </row>
    <row r="1060" spans="1:6">
      <c r="A1060" s="71">
        <v>40895</v>
      </c>
      <c r="B1060" s="72" t="s">
        <v>124</v>
      </c>
      <c r="C1060" s="73"/>
      <c r="D1060" s="73"/>
      <c r="E1060" s="73"/>
      <c r="F1060" s="55"/>
    </row>
    <row r="1061" spans="1:6">
      <c r="A1061" s="71">
        <v>40895</v>
      </c>
      <c r="B1061" s="72" t="s">
        <v>125</v>
      </c>
      <c r="C1061" s="73"/>
      <c r="D1061" s="73"/>
      <c r="E1061" s="73"/>
      <c r="F1061" s="55"/>
    </row>
    <row r="1062" spans="1:6">
      <c r="A1062" s="71">
        <v>40895</v>
      </c>
      <c r="B1062" s="72" t="s">
        <v>126</v>
      </c>
      <c r="C1062" s="73"/>
      <c r="D1062" s="73"/>
      <c r="E1062" s="73"/>
      <c r="F1062" s="55"/>
    </row>
    <row r="1063" spans="1:6">
      <c r="A1063" s="71">
        <v>40895</v>
      </c>
      <c r="B1063" s="72" t="s">
        <v>127</v>
      </c>
      <c r="C1063" s="73"/>
      <c r="D1063" s="73"/>
      <c r="E1063" s="73"/>
      <c r="F1063" s="55"/>
    </row>
    <row r="1064" spans="1:6">
      <c r="A1064" s="71">
        <v>40895</v>
      </c>
      <c r="B1064" s="72" t="s">
        <v>128</v>
      </c>
      <c r="C1064" s="73"/>
      <c r="D1064" s="73"/>
      <c r="E1064" s="73"/>
      <c r="F1064" s="55"/>
    </row>
    <row r="1065" spans="1:6">
      <c r="A1065" s="71">
        <v>40895</v>
      </c>
      <c r="B1065" s="72" t="s">
        <v>129</v>
      </c>
      <c r="C1065" s="73"/>
      <c r="D1065" s="73"/>
      <c r="E1065" s="73"/>
      <c r="F1065" s="55"/>
    </row>
    <row r="1066" spans="1:6">
      <c r="A1066" s="71">
        <v>40895</v>
      </c>
      <c r="B1066" s="72" t="s">
        <v>29</v>
      </c>
      <c r="C1066" s="73"/>
      <c r="D1066" s="73"/>
      <c r="E1066" s="73"/>
      <c r="F1066" s="55"/>
    </row>
    <row r="1067" spans="1:6">
      <c r="A1067" s="71">
        <v>40895</v>
      </c>
      <c r="B1067" s="72" t="s">
        <v>30</v>
      </c>
      <c r="C1067" s="73"/>
      <c r="D1067" s="73"/>
      <c r="E1067" s="73"/>
      <c r="F1067" s="55"/>
    </row>
    <row r="1068" spans="1:6">
      <c r="A1068" s="71">
        <v>40895</v>
      </c>
      <c r="B1068" s="72" t="s">
        <v>31</v>
      </c>
      <c r="C1068" s="73"/>
      <c r="D1068" s="73"/>
      <c r="E1068" s="73"/>
      <c r="F1068" s="55"/>
    </row>
    <row r="1069" spans="1:6">
      <c r="A1069" s="71">
        <v>40895</v>
      </c>
      <c r="B1069" s="72" t="s">
        <v>32</v>
      </c>
      <c r="C1069" s="73"/>
      <c r="D1069" s="73"/>
      <c r="E1069" s="73"/>
      <c r="F1069" s="55"/>
    </row>
    <row r="1070" spans="1:6">
      <c r="A1070" s="71">
        <v>40895</v>
      </c>
      <c r="B1070" s="72" t="s">
        <v>33</v>
      </c>
      <c r="C1070" s="73"/>
      <c r="D1070" s="73"/>
      <c r="E1070" s="73"/>
      <c r="F1070" s="55"/>
    </row>
    <row r="1071" spans="1:6">
      <c r="A1071" s="71">
        <v>40895</v>
      </c>
      <c r="B1071" s="72" t="s">
        <v>34</v>
      </c>
      <c r="C1071" s="73"/>
      <c r="D1071" s="73"/>
      <c r="E1071" s="73"/>
      <c r="F1071" s="55"/>
    </row>
    <row r="1072" spans="1:6">
      <c r="A1072" s="71">
        <v>40895</v>
      </c>
      <c r="B1072" s="72" t="s">
        <v>35</v>
      </c>
      <c r="C1072" s="73"/>
      <c r="D1072" s="73"/>
      <c r="E1072" s="73"/>
      <c r="F1072" s="55"/>
    </row>
    <row r="1073" spans="1:6">
      <c r="A1073" s="71">
        <v>40895</v>
      </c>
      <c r="B1073" s="72" t="s">
        <v>36</v>
      </c>
      <c r="C1073" s="73"/>
      <c r="D1073" s="73"/>
      <c r="E1073" s="73"/>
      <c r="F1073" s="55"/>
    </row>
    <row r="1074" spans="1:6">
      <c r="A1074" s="71">
        <v>40895</v>
      </c>
      <c r="B1074" s="72" t="s">
        <v>37</v>
      </c>
      <c r="C1074" s="73"/>
      <c r="D1074" s="73"/>
      <c r="E1074" s="73"/>
      <c r="F1074" s="55"/>
    </row>
    <row r="1075" spans="1:6">
      <c r="A1075" s="71">
        <v>40895</v>
      </c>
      <c r="B1075" s="72" t="s">
        <v>43</v>
      </c>
      <c r="C1075" s="73"/>
      <c r="D1075" s="73"/>
      <c r="E1075" s="73"/>
      <c r="F1075" s="55"/>
    </row>
    <row r="1076" spans="1:6">
      <c r="A1076" s="71">
        <v>40895</v>
      </c>
      <c r="B1076" s="72" t="s">
        <v>44</v>
      </c>
      <c r="C1076" s="73"/>
      <c r="D1076" s="73"/>
      <c r="E1076" s="73"/>
      <c r="F1076" s="55"/>
    </row>
    <row r="1077" spans="1:6">
      <c r="A1077" s="71">
        <v>40895</v>
      </c>
      <c r="B1077" s="72" t="s">
        <v>45</v>
      </c>
      <c r="C1077" s="73"/>
      <c r="D1077" s="73"/>
      <c r="E1077" s="73"/>
      <c r="F1077" s="55"/>
    </row>
    <row r="1078" spans="1:6">
      <c r="A1078" s="71">
        <v>40895</v>
      </c>
      <c r="B1078" s="72" t="s">
        <v>46</v>
      </c>
      <c r="C1078" s="73"/>
      <c r="D1078" s="73"/>
      <c r="E1078" s="73"/>
      <c r="F1078" s="55"/>
    </row>
    <row r="1079" spans="1:6">
      <c r="A1079" s="71">
        <v>40895</v>
      </c>
      <c r="B1079" s="72" t="s">
        <v>47</v>
      </c>
      <c r="C1079" s="73"/>
      <c r="D1079" s="73"/>
      <c r="E1079" s="73"/>
      <c r="F1079" s="55"/>
    </row>
    <row r="1080" spans="1:6">
      <c r="A1080" s="71">
        <v>40895</v>
      </c>
      <c r="B1080" s="72" t="s">
        <v>48</v>
      </c>
      <c r="C1080" s="73"/>
      <c r="D1080" s="73"/>
      <c r="E1080" s="73"/>
      <c r="F1080" s="55"/>
    </row>
    <row r="1081" spans="1:6">
      <c r="A1081" s="71">
        <v>40895</v>
      </c>
      <c r="B1081" s="72" t="s">
        <v>49</v>
      </c>
      <c r="C1081" s="73"/>
      <c r="D1081" s="73"/>
      <c r="E1081" s="73"/>
      <c r="F1081" s="55"/>
    </row>
    <row r="1082" spans="1:6">
      <c r="A1082" s="71">
        <v>40895</v>
      </c>
      <c r="B1082" s="72" t="s">
        <v>50</v>
      </c>
      <c r="C1082" s="73"/>
      <c r="D1082" s="73"/>
      <c r="E1082" s="73"/>
      <c r="F1082" s="55"/>
    </row>
    <row r="1083" spans="1:6">
      <c r="A1083" s="71">
        <v>40895</v>
      </c>
      <c r="B1083" s="72" t="s">
        <v>51</v>
      </c>
      <c r="C1083" s="73"/>
      <c r="D1083" s="73"/>
      <c r="E1083" s="73"/>
      <c r="F1083" s="55"/>
    </row>
    <row r="1084" spans="1:6">
      <c r="A1084" s="71">
        <v>40895</v>
      </c>
      <c r="B1084" s="72" t="s">
        <v>52</v>
      </c>
      <c r="C1084" s="73"/>
      <c r="D1084" s="73"/>
      <c r="E1084" s="73"/>
      <c r="F1084" s="55"/>
    </row>
    <row r="1085" spans="1:6">
      <c r="A1085" s="71">
        <v>40895</v>
      </c>
      <c r="B1085" s="72" t="s">
        <v>53</v>
      </c>
      <c r="C1085" s="73"/>
      <c r="D1085" s="73"/>
      <c r="E1085" s="73"/>
      <c r="F1085" s="55"/>
    </row>
    <row r="1086" spans="1:6">
      <c r="A1086" s="71">
        <v>40895</v>
      </c>
      <c r="B1086" s="72" t="s">
        <v>54</v>
      </c>
      <c r="C1086" s="73"/>
      <c r="D1086" s="73"/>
      <c r="E1086" s="73"/>
      <c r="F1086" s="55"/>
    </row>
    <row r="1087" spans="1:6">
      <c r="A1087" s="71">
        <v>40895</v>
      </c>
      <c r="B1087" s="72" t="s">
        <v>55</v>
      </c>
      <c r="C1087" s="73"/>
      <c r="D1087" s="73"/>
      <c r="E1087" s="73"/>
      <c r="F1087" s="55"/>
    </row>
    <row r="1088" spans="1:6">
      <c r="A1088" s="71">
        <v>40895</v>
      </c>
      <c r="B1088" s="72" t="s">
        <v>56</v>
      </c>
      <c r="C1088" s="73"/>
      <c r="D1088" s="73"/>
      <c r="E1088" s="73"/>
      <c r="F1088" s="55"/>
    </row>
    <row r="1089" spans="1:6">
      <c r="A1089" s="71">
        <v>40895</v>
      </c>
      <c r="B1089" s="72" t="s">
        <v>57</v>
      </c>
      <c r="C1089" s="73"/>
      <c r="D1089" s="73"/>
      <c r="E1089" s="73"/>
      <c r="F1089" s="55"/>
    </row>
    <row r="1090" spans="1:6">
      <c r="A1090" s="71">
        <v>40895</v>
      </c>
      <c r="B1090" s="72" t="s">
        <v>58</v>
      </c>
      <c r="C1090" s="73"/>
      <c r="D1090" s="73"/>
      <c r="E1090" s="73"/>
      <c r="F1090" s="55"/>
    </row>
    <row r="1091" spans="1:6">
      <c r="A1091" s="71">
        <v>40895</v>
      </c>
      <c r="B1091" s="72" t="s">
        <v>59</v>
      </c>
      <c r="C1091" s="73"/>
      <c r="D1091" s="73"/>
      <c r="E1091" s="73"/>
      <c r="F1091" s="55"/>
    </row>
    <row r="1092" spans="1:6">
      <c r="A1092" s="71">
        <v>40895</v>
      </c>
      <c r="B1092" s="72" t="s">
        <v>60</v>
      </c>
      <c r="C1092" s="73"/>
      <c r="D1092" s="73"/>
      <c r="E1092" s="73"/>
      <c r="F1092" s="55"/>
    </row>
    <row r="1093" spans="1:6">
      <c r="A1093" s="71">
        <v>40895</v>
      </c>
      <c r="B1093" s="72" t="s">
        <v>61</v>
      </c>
      <c r="C1093" s="73"/>
      <c r="D1093" s="73"/>
      <c r="E1093" s="73"/>
      <c r="F1093" s="55"/>
    </row>
    <row r="1094" spans="1:6">
      <c r="A1094" s="71">
        <v>40895</v>
      </c>
      <c r="B1094" s="72" t="s">
        <v>62</v>
      </c>
      <c r="C1094" s="73"/>
      <c r="D1094" s="73"/>
      <c r="E1094" s="73"/>
      <c r="F1094" s="55"/>
    </row>
    <row r="1095" spans="1:6">
      <c r="A1095" s="71">
        <v>40895</v>
      </c>
      <c r="B1095" s="72" t="s">
        <v>63</v>
      </c>
      <c r="C1095" s="73"/>
      <c r="D1095" s="73"/>
      <c r="E1095" s="73"/>
      <c r="F1095" s="55"/>
    </row>
    <row r="1096" spans="1:6">
      <c r="A1096" s="71">
        <v>40895</v>
      </c>
      <c r="B1096" s="72" t="s">
        <v>64</v>
      </c>
      <c r="C1096" s="73"/>
      <c r="D1096" s="73"/>
      <c r="E1096" s="73"/>
      <c r="F1096" s="55"/>
    </row>
    <row r="1097" spans="1:6">
      <c r="A1097" s="71">
        <v>40895</v>
      </c>
      <c r="B1097" s="72" t="s">
        <v>65</v>
      </c>
      <c r="C1097" s="73"/>
      <c r="D1097" s="73"/>
      <c r="E1097" s="73"/>
      <c r="F1097" s="55"/>
    </row>
    <row r="1098" spans="1:6">
      <c r="A1098" s="71">
        <v>40895</v>
      </c>
      <c r="B1098" s="72" t="s">
        <v>66</v>
      </c>
      <c r="C1098" s="73"/>
      <c r="D1098" s="73"/>
      <c r="E1098" s="73"/>
      <c r="F1098" s="55"/>
    </row>
    <row r="1099" spans="1:6">
      <c r="A1099" s="71">
        <v>40895</v>
      </c>
      <c r="B1099" s="72" t="s">
        <v>67</v>
      </c>
      <c r="C1099" s="73"/>
      <c r="D1099" s="73"/>
      <c r="E1099" s="73"/>
      <c r="F1099" s="55"/>
    </row>
    <row r="1100" spans="1:6">
      <c r="A1100" s="71">
        <v>40895</v>
      </c>
      <c r="B1100" s="72" t="s">
        <v>68</v>
      </c>
      <c r="C1100" s="73"/>
      <c r="D1100" s="73"/>
      <c r="E1100" s="73"/>
      <c r="F1100" s="55"/>
    </row>
    <row r="1101" spans="1:6">
      <c r="A1101" s="71">
        <v>40895</v>
      </c>
      <c r="B1101" s="72" t="s">
        <v>69</v>
      </c>
      <c r="C1101" s="73"/>
      <c r="D1101" s="73"/>
      <c r="E1101" s="73"/>
      <c r="F1101" s="55"/>
    </row>
    <row r="1102" spans="1:6">
      <c r="A1102" s="71">
        <v>40895</v>
      </c>
      <c r="B1102" s="72" t="s">
        <v>70</v>
      </c>
      <c r="C1102" s="73"/>
      <c r="D1102" s="73"/>
      <c r="E1102" s="73"/>
      <c r="F1102" s="55"/>
    </row>
    <row r="1103" spans="1:6">
      <c r="A1103" s="71">
        <v>40895</v>
      </c>
      <c r="B1103" s="72" t="s">
        <v>71</v>
      </c>
      <c r="C1103" s="73"/>
      <c r="D1103" s="73"/>
      <c r="E1103" s="73"/>
      <c r="F1103" s="55"/>
    </row>
    <row r="1104" spans="1:6">
      <c r="A1104" s="71">
        <v>40895</v>
      </c>
      <c r="B1104" s="72" t="s">
        <v>72</v>
      </c>
      <c r="C1104" s="73"/>
      <c r="D1104" s="73"/>
      <c r="E1104" s="73"/>
      <c r="F1104" s="55"/>
    </row>
    <row r="1105" spans="1:6">
      <c r="A1105" s="71">
        <v>40895</v>
      </c>
      <c r="B1105" s="72" t="s">
        <v>73</v>
      </c>
      <c r="C1105" s="73"/>
      <c r="D1105" s="73"/>
      <c r="E1105" s="73"/>
      <c r="F1105" s="55"/>
    </row>
    <row r="1106" spans="1:6">
      <c r="A1106" s="71">
        <v>40895</v>
      </c>
      <c r="B1106" s="72" t="s">
        <v>74</v>
      </c>
      <c r="C1106" s="73"/>
      <c r="D1106" s="73"/>
      <c r="E1106" s="73"/>
      <c r="F1106" s="55"/>
    </row>
    <row r="1107" spans="1:6">
      <c r="A1107" s="71">
        <v>40895</v>
      </c>
      <c r="B1107" s="72" t="s">
        <v>75</v>
      </c>
      <c r="C1107" s="73"/>
      <c r="D1107" s="73"/>
      <c r="E1107" s="73"/>
      <c r="F1107" s="55"/>
    </row>
    <row r="1108" spans="1:6">
      <c r="A1108" s="71">
        <v>40895</v>
      </c>
      <c r="B1108" s="72" t="s">
        <v>76</v>
      </c>
      <c r="C1108" s="73"/>
      <c r="D1108" s="73"/>
      <c r="E1108" s="73"/>
      <c r="F1108" s="55"/>
    </row>
    <row r="1109" spans="1:6">
      <c r="A1109" s="71">
        <v>40895</v>
      </c>
      <c r="B1109" s="72" t="s">
        <v>77</v>
      </c>
      <c r="C1109" s="73"/>
      <c r="D1109" s="73"/>
      <c r="E1109" s="73"/>
      <c r="F1109" s="55"/>
    </row>
    <row r="1110" spans="1:6">
      <c r="A1110" s="71">
        <v>40895</v>
      </c>
      <c r="B1110" s="72" t="s">
        <v>78</v>
      </c>
      <c r="C1110" s="73"/>
      <c r="D1110" s="73"/>
      <c r="E1110" s="73"/>
      <c r="F1110" s="55"/>
    </row>
    <row r="1111" spans="1:6">
      <c r="A1111" s="71">
        <v>40896</v>
      </c>
      <c r="B1111" s="72" t="s">
        <v>79</v>
      </c>
      <c r="C1111" s="73"/>
      <c r="D1111" s="73"/>
      <c r="E1111" s="73"/>
      <c r="F1111" s="55"/>
    </row>
    <row r="1112" spans="1:6">
      <c r="A1112" s="71">
        <v>40896</v>
      </c>
      <c r="B1112" s="72" t="s">
        <v>80</v>
      </c>
      <c r="C1112" s="73"/>
      <c r="D1112" s="73"/>
      <c r="E1112" s="73"/>
      <c r="F1112" s="55"/>
    </row>
    <row r="1113" spans="1:6">
      <c r="A1113" s="71">
        <v>40896</v>
      </c>
      <c r="B1113" s="72" t="s">
        <v>81</v>
      </c>
      <c r="C1113" s="73"/>
      <c r="D1113" s="73"/>
      <c r="E1113" s="73"/>
      <c r="F1113" s="55"/>
    </row>
    <row r="1114" spans="1:6">
      <c r="A1114" s="71">
        <v>40896</v>
      </c>
      <c r="B1114" s="72" t="s">
        <v>82</v>
      </c>
      <c r="C1114" s="73"/>
      <c r="D1114" s="73"/>
      <c r="E1114" s="73"/>
      <c r="F1114" s="55"/>
    </row>
    <row r="1115" spans="1:6">
      <c r="A1115" s="71">
        <v>40896</v>
      </c>
      <c r="B1115" s="72" t="s">
        <v>83</v>
      </c>
      <c r="C1115" s="73"/>
      <c r="D1115" s="73"/>
      <c r="E1115" s="73"/>
      <c r="F1115" s="55"/>
    </row>
    <row r="1116" spans="1:6">
      <c r="A1116" s="71">
        <v>40896</v>
      </c>
      <c r="B1116" s="72" t="s">
        <v>84</v>
      </c>
      <c r="C1116" s="73"/>
      <c r="D1116" s="73"/>
      <c r="E1116" s="73"/>
      <c r="F1116" s="55"/>
    </row>
    <row r="1117" spans="1:6">
      <c r="A1117" s="71">
        <v>40896</v>
      </c>
      <c r="B1117" s="72" t="s">
        <v>85</v>
      </c>
      <c r="C1117" s="73"/>
      <c r="D1117" s="73"/>
      <c r="E1117" s="73"/>
      <c r="F1117" s="55"/>
    </row>
    <row r="1118" spans="1:6">
      <c r="A1118" s="71">
        <v>40896</v>
      </c>
      <c r="B1118" s="72" t="s">
        <v>86</v>
      </c>
      <c r="C1118" s="73"/>
      <c r="D1118" s="73"/>
      <c r="E1118" s="73"/>
      <c r="F1118" s="55"/>
    </row>
    <row r="1119" spans="1:6">
      <c r="A1119" s="71">
        <v>40896</v>
      </c>
      <c r="B1119" s="72" t="s">
        <v>87</v>
      </c>
      <c r="C1119" s="73"/>
      <c r="D1119" s="73"/>
      <c r="E1119" s="73"/>
      <c r="F1119" s="55"/>
    </row>
    <row r="1120" spans="1:6">
      <c r="A1120" s="71">
        <v>40896</v>
      </c>
      <c r="B1120" s="72" t="s">
        <v>88</v>
      </c>
      <c r="C1120" s="73"/>
      <c r="D1120" s="73"/>
      <c r="E1120" s="73"/>
      <c r="F1120" s="55"/>
    </row>
    <row r="1121" spans="1:6">
      <c r="A1121" s="71">
        <v>40896</v>
      </c>
      <c r="B1121" s="72" t="s">
        <v>89</v>
      </c>
      <c r="C1121" s="73"/>
      <c r="D1121" s="73"/>
      <c r="E1121" s="73"/>
      <c r="F1121" s="55"/>
    </row>
    <row r="1122" spans="1:6">
      <c r="A1122" s="71">
        <v>40896</v>
      </c>
      <c r="B1122" s="72" t="s">
        <v>90</v>
      </c>
      <c r="C1122" s="73"/>
      <c r="D1122" s="73"/>
      <c r="E1122" s="73"/>
      <c r="F1122" s="55"/>
    </row>
    <row r="1123" spans="1:6">
      <c r="A1123" s="71">
        <v>40896</v>
      </c>
      <c r="B1123" s="72" t="s">
        <v>91</v>
      </c>
      <c r="C1123" s="73"/>
      <c r="D1123" s="73"/>
      <c r="E1123" s="73"/>
      <c r="F1123" s="55"/>
    </row>
    <row r="1124" spans="1:6">
      <c r="A1124" s="71">
        <v>40896</v>
      </c>
      <c r="B1124" s="72" t="s">
        <v>92</v>
      </c>
      <c r="C1124" s="73"/>
      <c r="D1124" s="73"/>
      <c r="E1124" s="73"/>
      <c r="F1124" s="55"/>
    </row>
    <row r="1125" spans="1:6">
      <c r="A1125" s="71">
        <v>40896</v>
      </c>
      <c r="B1125" s="72" t="s">
        <v>93</v>
      </c>
      <c r="C1125" s="73"/>
      <c r="D1125" s="73"/>
      <c r="E1125" s="73"/>
      <c r="F1125" s="55"/>
    </row>
    <row r="1126" spans="1:6">
      <c r="A1126" s="71">
        <v>40896</v>
      </c>
      <c r="B1126" s="72" t="s">
        <v>94</v>
      </c>
      <c r="C1126" s="73"/>
      <c r="D1126" s="73"/>
      <c r="E1126" s="73"/>
      <c r="F1126" s="55"/>
    </row>
    <row r="1127" spans="1:6">
      <c r="A1127" s="71">
        <v>40896</v>
      </c>
      <c r="B1127" s="72" t="s">
        <v>95</v>
      </c>
      <c r="C1127" s="73"/>
      <c r="D1127" s="73"/>
      <c r="E1127" s="73"/>
      <c r="F1127" s="55"/>
    </row>
    <row r="1128" spans="1:6">
      <c r="A1128" s="71">
        <v>40896</v>
      </c>
      <c r="B1128" s="72" t="s">
        <v>96</v>
      </c>
      <c r="C1128" s="73"/>
      <c r="D1128" s="73"/>
      <c r="E1128" s="73"/>
      <c r="F1128" s="55"/>
    </row>
    <row r="1129" spans="1:6">
      <c r="A1129" s="71">
        <v>40896</v>
      </c>
      <c r="B1129" s="72" t="s">
        <v>97</v>
      </c>
      <c r="C1129" s="73"/>
      <c r="D1129" s="73"/>
      <c r="E1129" s="73"/>
      <c r="F1129" s="55"/>
    </row>
    <row r="1130" spans="1:6">
      <c r="A1130" s="71">
        <v>40896</v>
      </c>
      <c r="B1130" s="72" t="s">
        <v>98</v>
      </c>
      <c r="C1130" s="73"/>
      <c r="D1130" s="73"/>
      <c r="E1130" s="73"/>
      <c r="F1130" s="55"/>
    </row>
    <row r="1131" spans="1:6">
      <c r="A1131" s="71">
        <v>40896</v>
      </c>
      <c r="B1131" s="72" t="s">
        <v>99</v>
      </c>
      <c r="C1131" s="73"/>
      <c r="D1131" s="73"/>
      <c r="E1131" s="73"/>
      <c r="F1131" s="55"/>
    </row>
    <row r="1132" spans="1:6">
      <c r="A1132" s="71">
        <v>40896</v>
      </c>
      <c r="B1132" s="72" t="s">
        <v>100</v>
      </c>
      <c r="C1132" s="73"/>
      <c r="D1132" s="73"/>
      <c r="E1132" s="73"/>
      <c r="F1132" s="55"/>
    </row>
    <row r="1133" spans="1:6">
      <c r="A1133" s="71">
        <v>40896</v>
      </c>
      <c r="B1133" s="72" t="s">
        <v>101</v>
      </c>
      <c r="C1133" s="73"/>
      <c r="D1133" s="73"/>
      <c r="E1133" s="73"/>
      <c r="F1133" s="55"/>
    </row>
    <row r="1134" spans="1:6">
      <c r="A1134" s="71">
        <v>40896</v>
      </c>
      <c r="B1134" s="72" t="s">
        <v>102</v>
      </c>
      <c r="C1134" s="73"/>
      <c r="D1134" s="73"/>
      <c r="E1134" s="73"/>
      <c r="F1134" s="55"/>
    </row>
    <row r="1135" spans="1:6">
      <c r="A1135" s="71">
        <v>40896</v>
      </c>
      <c r="B1135" s="72" t="s">
        <v>103</v>
      </c>
      <c r="C1135" s="73"/>
      <c r="D1135" s="73"/>
      <c r="E1135" s="73"/>
      <c r="F1135" s="55"/>
    </row>
    <row r="1136" spans="1:6">
      <c r="A1136" s="71">
        <v>40896</v>
      </c>
      <c r="B1136" s="72" t="s">
        <v>104</v>
      </c>
      <c r="C1136" s="73"/>
      <c r="D1136" s="73"/>
      <c r="E1136" s="73"/>
      <c r="F1136" s="55"/>
    </row>
    <row r="1137" spans="1:6">
      <c r="A1137" s="71">
        <v>40896</v>
      </c>
      <c r="B1137" s="72" t="s">
        <v>105</v>
      </c>
      <c r="C1137" s="73"/>
      <c r="D1137" s="73"/>
      <c r="E1137" s="73"/>
      <c r="F1137" s="55"/>
    </row>
    <row r="1138" spans="1:6">
      <c r="A1138" s="71">
        <v>40896</v>
      </c>
      <c r="B1138" s="72" t="s">
        <v>106</v>
      </c>
      <c r="C1138" s="73"/>
      <c r="D1138" s="73"/>
      <c r="E1138" s="73"/>
      <c r="F1138" s="55"/>
    </row>
    <row r="1139" spans="1:6">
      <c r="A1139" s="71">
        <v>40896</v>
      </c>
      <c r="B1139" s="72" t="s">
        <v>107</v>
      </c>
      <c r="C1139" s="73"/>
      <c r="D1139" s="73"/>
      <c r="E1139" s="73"/>
      <c r="F1139" s="55"/>
    </row>
    <row r="1140" spans="1:6">
      <c r="A1140" s="71">
        <v>40896</v>
      </c>
      <c r="B1140" s="72" t="s">
        <v>108</v>
      </c>
      <c r="C1140" s="73"/>
      <c r="D1140" s="73"/>
      <c r="E1140" s="73"/>
      <c r="F1140" s="55"/>
    </row>
    <row r="1141" spans="1:6">
      <c r="A1141" s="71">
        <v>40896</v>
      </c>
      <c r="B1141" s="72" t="s">
        <v>109</v>
      </c>
      <c r="C1141" s="73"/>
      <c r="D1141" s="73"/>
      <c r="E1141" s="73"/>
      <c r="F1141" s="55"/>
    </row>
    <row r="1142" spans="1:6">
      <c r="A1142" s="71">
        <v>40896</v>
      </c>
      <c r="B1142" s="72" t="s">
        <v>110</v>
      </c>
      <c r="C1142" s="73"/>
      <c r="D1142" s="73"/>
      <c r="E1142" s="73"/>
      <c r="F1142" s="55"/>
    </row>
    <row r="1143" spans="1:6">
      <c r="A1143" s="71">
        <v>40896</v>
      </c>
      <c r="B1143" s="72" t="s">
        <v>111</v>
      </c>
      <c r="C1143" s="73"/>
      <c r="D1143" s="73"/>
      <c r="E1143" s="73"/>
      <c r="F1143" s="55"/>
    </row>
    <row r="1144" spans="1:6">
      <c r="A1144" s="71">
        <v>40896</v>
      </c>
      <c r="B1144" s="72" t="s">
        <v>112</v>
      </c>
      <c r="C1144" s="73"/>
      <c r="D1144" s="73"/>
      <c r="E1144" s="73"/>
      <c r="F1144" s="55"/>
    </row>
    <row r="1145" spans="1:6">
      <c r="A1145" s="71">
        <v>40896</v>
      </c>
      <c r="B1145" s="72" t="s">
        <v>113</v>
      </c>
      <c r="C1145" s="73"/>
      <c r="D1145" s="73"/>
      <c r="E1145" s="73"/>
      <c r="F1145" s="55"/>
    </row>
    <row r="1146" spans="1:6">
      <c r="A1146" s="71">
        <v>40896</v>
      </c>
      <c r="B1146" s="72" t="s">
        <v>114</v>
      </c>
      <c r="C1146" s="73"/>
      <c r="D1146" s="73"/>
      <c r="E1146" s="73"/>
      <c r="F1146" s="55"/>
    </row>
    <row r="1147" spans="1:6">
      <c r="A1147" s="71">
        <v>40896</v>
      </c>
      <c r="B1147" s="72" t="s">
        <v>115</v>
      </c>
      <c r="C1147" s="73"/>
      <c r="D1147" s="73"/>
      <c r="E1147" s="73"/>
      <c r="F1147" s="55"/>
    </row>
    <row r="1148" spans="1:6">
      <c r="A1148" s="71">
        <v>40896</v>
      </c>
      <c r="B1148" s="72" t="s">
        <v>116</v>
      </c>
      <c r="C1148" s="73"/>
      <c r="D1148" s="73"/>
      <c r="E1148" s="73"/>
      <c r="F1148" s="55"/>
    </row>
    <row r="1149" spans="1:6">
      <c r="A1149" s="71">
        <v>40896</v>
      </c>
      <c r="B1149" s="72" t="s">
        <v>117</v>
      </c>
      <c r="C1149" s="73"/>
      <c r="D1149" s="73"/>
      <c r="E1149" s="73"/>
      <c r="F1149" s="55"/>
    </row>
    <row r="1150" spans="1:6">
      <c r="A1150" s="71">
        <v>40896</v>
      </c>
      <c r="B1150" s="72" t="s">
        <v>118</v>
      </c>
      <c r="C1150" s="73"/>
      <c r="D1150" s="73"/>
      <c r="E1150" s="73"/>
      <c r="F1150" s="55"/>
    </row>
    <row r="1151" spans="1:6">
      <c r="A1151" s="71">
        <v>40896</v>
      </c>
      <c r="B1151" s="72" t="s">
        <v>119</v>
      </c>
      <c r="C1151" s="73"/>
      <c r="D1151" s="73"/>
      <c r="E1151" s="73"/>
      <c r="F1151" s="55"/>
    </row>
    <row r="1152" spans="1:6">
      <c r="A1152" s="71">
        <v>40896</v>
      </c>
      <c r="B1152" s="72" t="s">
        <v>120</v>
      </c>
      <c r="C1152" s="73"/>
      <c r="D1152" s="73"/>
      <c r="E1152" s="73"/>
      <c r="F1152" s="55"/>
    </row>
    <row r="1153" spans="1:6">
      <c r="A1153" s="71">
        <v>40896</v>
      </c>
      <c r="B1153" s="72" t="s">
        <v>121</v>
      </c>
      <c r="C1153" s="73"/>
      <c r="D1153" s="73"/>
      <c r="E1153" s="73"/>
      <c r="F1153" s="55"/>
    </row>
    <row r="1154" spans="1:6">
      <c r="A1154" s="71">
        <v>40896</v>
      </c>
      <c r="B1154" s="72" t="s">
        <v>122</v>
      </c>
      <c r="C1154" s="73"/>
      <c r="D1154" s="73"/>
      <c r="E1154" s="73"/>
      <c r="F1154" s="55"/>
    </row>
    <row r="1155" spans="1:6">
      <c r="A1155" s="71">
        <v>40896</v>
      </c>
      <c r="B1155" s="72" t="s">
        <v>123</v>
      </c>
      <c r="C1155" s="73"/>
      <c r="D1155" s="73"/>
      <c r="E1155" s="73"/>
      <c r="F1155" s="55"/>
    </row>
    <row r="1156" spans="1:6">
      <c r="A1156" s="71">
        <v>40896</v>
      </c>
      <c r="B1156" s="72" t="s">
        <v>124</v>
      </c>
      <c r="C1156" s="73"/>
      <c r="D1156" s="73"/>
      <c r="E1156" s="73"/>
      <c r="F1156" s="55"/>
    </row>
    <row r="1157" spans="1:6">
      <c r="A1157" s="71">
        <v>40896</v>
      </c>
      <c r="B1157" s="72" t="s">
        <v>125</v>
      </c>
      <c r="C1157" s="73"/>
      <c r="D1157" s="73"/>
      <c r="E1157" s="73"/>
      <c r="F1157" s="55"/>
    </row>
    <row r="1158" spans="1:6">
      <c r="A1158" s="71">
        <v>40896</v>
      </c>
      <c r="B1158" s="72" t="s">
        <v>126</v>
      </c>
      <c r="C1158" s="73"/>
      <c r="D1158" s="73"/>
      <c r="E1158" s="73"/>
      <c r="F1158" s="55"/>
    </row>
    <row r="1159" spans="1:6">
      <c r="A1159" s="71">
        <v>40896</v>
      </c>
      <c r="B1159" s="72" t="s">
        <v>127</v>
      </c>
      <c r="C1159" s="73"/>
      <c r="D1159" s="73"/>
      <c r="E1159" s="73"/>
      <c r="F1159" s="55"/>
    </row>
    <row r="1160" spans="1:6">
      <c r="A1160" s="71">
        <v>40896</v>
      </c>
      <c r="B1160" s="72" t="s">
        <v>128</v>
      </c>
      <c r="C1160" s="73"/>
      <c r="D1160" s="73"/>
      <c r="E1160" s="73"/>
      <c r="F1160" s="55"/>
    </row>
    <row r="1161" spans="1:6">
      <c r="A1161" s="71">
        <v>40896</v>
      </c>
      <c r="B1161" s="72" t="s">
        <v>129</v>
      </c>
      <c r="C1161" s="73"/>
      <c r="D1161" s="73"/>
      <c r="E1161" s="73"/>
      <c r="F1161" s="55"/>
    </row>
    <row r="1162" spans="1:6">
      <c r="A1162" s="71">
        <v>40896</v>
      </c>
      <c r="B1162" s="72" t="s">
        <v>29</v>
      </c>
      <c r="C1162" s="73"/>
      <c r="D1162" s="73"/>
      <c r="E1162" s="73"/>
      <c r="F1162" s="55"/>
    </row>
    <row r="1163" spans="1:6">
      <c r="A1163" s="71">
        <v>40896</v>
      </c>
      <c r="B1163" s="72" t="s">
        <v>30</v>
      </c>
      <c r="C1163" s="73"/>
      <c r="D1163" s="73"/>
      <c r="E1163" s="73"/>
      <c r="F1163" s="55"/>
    </row>
    <row r="1164" spans="1:6">
      <c r="A1164" s="71">
        <v>40896</v>
      </c>
      <c r="B1164" s="72" t="s">
        <v>31</v>
      </c>
      <c r="C1164" s="73"/>
      <c r="D1164" s="73"/>
      <c r="E1164" s="73"/>
      <c r="F1164" s="55"/>
    </row>
    <row r="1165" spans="1:6">
      <c r="A1165" s="71">
        <v>40896</v>
      </c>
      <c r="B1165" s="72" t="s">
        <v>32</v>
      </c>
      <c r="C1165" s="73"/>
      <c r="D1165" s="73"/>
      <c r="E1165" s="73"/>
      <c r="F1165" s="55"/>
    </row>
    <row r="1166" spans="1:6">
      <c r="A1166" s="71">
        <v>40896</v>
      </c>
      <c r="B1166" s="72" t="s">
        <v>33</v>
      </c>
      <c r="C1166" s="73"/>
      <c r="D1166" s="73"/>
      <c r="E1166" s="73"/>
      <c r="F1166" s="55"/>
    </row>
    <row r="1167" spans="1:6">
      <c r="A1167" s="71">
        <v>40896</v>
      </c>
      <c r="B1167" s="72" t="s">
        <v>34</v>
      </c>
      <c r="C1167" s="73"/>
      <c r="D1167" s="73"/>
      <c r="E1167" s="73"/>
      <c r="F1167" s="55"/>
    </row>
    <row r="1168" spans="1:6">
      <c r="A1168" s="71">
        <v>40896</v>
      </c>
      <c r="B1168" s="72" t="s">
        <v>35</v>
      </c>
      <c r="C1168" s="73"/>
      <c r="D1168" s="73"/>
      <c r="E1168" s="73"/>
      <c r="F1168" s="55"/>
    </row>
    <row r="1169" spans="1:6">
      <c r="A1169" s="71">
        <v>40896</v>
      </c>
      <c r="B1169" s="72" t="s">
        <v>36</v>
      </c>
      <c r="C1169" s="73"/>
      <c r="D1169" s="73"/>
      <c r="E1169" s="73"/>
      <c r="F1169" s="55"/>
    </row>
    <row r="1170" spans="1:6">
      <c r="A1170" s="71">
        <v>40896</v>
      </c>
      <c r="B1170" s="72" t="s">
        <v>37</v>
      </c>
      <c r="C1170" s="73"/>
      <c r="D1170" s="73"/>
      <c r="E1170" s="73"/>
      <c r="F1170" s="55"/>
    </row>
    <row r="1171" spans="1:6">
      <c r="A1171" s="71">
        <v>40896</v>
      </c>
      <c r="B1171" s="72" t="s">
        <v>43</v>
      </c>
      <c r="C1171" s="73"/>
      <c r="D1171" s="73"/>
      <c r="E1171" s="73"/>
      <c r="F1171" s="55"/>
    </row>
    <row r="1172" spans="1:6">
      <c r="A1172" s="71">
        <v>40896</v>
      </c>
      <c r="B1172" s="72" t="s">
        <v>44</v>
      </c>
      <c r="C1172" s="73"/>
      <c r="D1172" s="73"/>
      <c r="E1172" s="73"/>
      <c r="F1172" s="55"/>
    </row>
    <row r="1173" spans="1:6">
      <c r="A1173" s="71">
        <v>40896</v>
      </c>
      <c r="B1173" s="72" t="s">
        <v>45</v>
      </c>
      <c r="C1173" s="73"/>
      <c r="D1173" s="73"/>
      <c r="E1173" s="73"/>
      <c r="F1173" s="55"/>
    </row>
    <row r="1174" spans="1:6">
      <c r="A1174" s="71">
        <v>40896</v>
      </c>
      <c r="B1174" s="72" t="s">
        <v>46</v>
      </c>
      <c r="C1174" s="73"/>
      <c r="D1174" s="73"/>
      <c r="E1174" s="73"/>
      <c r="F1174" s="55"/>
    </row>
    <row r="1175" spans="1:6">
      <c r="A1175" s="71">
        <v>40896</v>
      </c>
      <c r="B1175" s="72" t="s">
        <v>47</v>
      </c>
      <c r="C1175" s="73"/>
      <c r="D1175" s="73"/>
      <c r="E1175" s="73"/>
      <c r="F1175" s="55"/>
    </row>
    <row r="1176" spans="1:6">
      <c r="A1176" s="71">
        <v>40896</v>
      </c>
      <c r="B1176" s="72" t="s">
        <v>48</v>
      </c>
      <c r="C1176" s="73"/>
      <c r="D1176" s="73"/>
      <c r="E1176" s="73"/>
      <c r="F1176" s="55"/>
    </row>
    <row r="1177" spans="1:6">
      <c r="A1177" s="71">
        <v>40896</v>
      </c>
      <c r="B1177" s="72" t="s">
        <v>49</v>
      </c>
      <c r="C1177" s="73"/>
      <c r="D1177" s="73"/>
      <c r="E1177" s="73"/>
      <c r="F1177" s="55"/>
    </row>
    <row r="1178" spans="1:6">
      <c r="A1178" s="71">
        <v>40896</v>
      </c>
      <c r="B1178" s="72" t="s">
        <v>50</v>
      </c>
      <c r="C1178" s="73"/>
      <c r="D1178" s="73"/>
      <c r="E1178" s="73"/>
      <c r="F1178" s="55"/>
    </row>
    <row r="1179" spans="1:6">
      <c r="A1179" s="71">
        <v>40896</v>
      </c>
      <c r="B1179" s="72" t="s">
        <v>51</v>
      </c>
      <c r="C1179" s="73"/>
      <c r="D1179" s="73"/>
      <c r="E1179" s="73"/>
      <c r="F1179" s="55"/>
    </row>
    <row r="1180" spans="1:6">
      <c r="A1180" s="71">
        <v>40896</v>
      </c>
      <c r="B1180" s="72" t="s">
        <v>52</v>
      </c>
      <c r="C1180" s="73"/>
      <c r="D1180" s="73"/>
      <c r="E1180" s="73"/>
      <c r="F1180" s="55"/>
    </row>
    <row r="1181" spans="1:6">
      <c r="A1181" s="71">
        <v>40896</v>
      </c>
      <c r="B1181" s="72" t="s">
        <v>53</v>
      </c>
      <c r="C1181" s="73"/>
      <c r="D1181" s="73"/>
      <c r="E1181" s="73"/>
      <c r="F1181" s="55"/>
    </row>
    <row r="1182" spans="1:6">
      <c r="A1182" s="71">
        <v>40896</v>
      </c>
      <c r="B1182" s="72" t="s">
        <v>54</v>
      </c>
      <c r="C1182" s="73"/>
      <c r="D1182" s="73"/>
      <c r="E1182" s="73"/>
      <c r="F1182" s="55"/>
    </row>
    <row r="1183" spans="1:6">
      <c r="A1183" s="71">
        <v>40896</v>
      </c>
      <c r="B1183" s="72" t="s">
        <v>55</v>
      </c>
      <c r="C1183" s="73"/>
      <c r="D1183" s="73"/>
      <c r="E1183" s="73"/>
      <c r="F1183" s="55"/>
    </row>
    <row r="1184" spans="1:6">
      <c r="A1184" s="71">
        <v>40896</v>
      </c>
      <c r="B1184" s="72" t="s">
        <v>56</v>
      </c>
      <c r="C1184" s="73"/>
      <c r="D1184" s="73"/>
      <c r="E1184" s="73"/>
      <c r="F1184" s="55"/>
    </row>
    <row r="1185" spans="1:6">
      <c r="A1185" s="71">
        <v>40896</v>
      </c>
      <c r="B1185" s="72" t="s">
        <v>57</v>
      </c>
      <c r="C1185" s="73"/>
      <c r="D1185" s="73"/>
      <c r="E1185" s="73"/>
      <c r="F1185" s="55"/>
    </row>
    <row r="1186" spans="1:6">
      <c r="A1186" s="71">
        <v>40896</v>
      </c>
      <c r="B1186" s="72" t="s">
        <v>58</v>
      </c>
      <c r="C1186" s="73"/>
      <c r="D1186" s="73"/>
      <c r="E1186" s="73"/>
      <c r="F1186" s="55"/>
    </row>
    <row r="1187" spans="1:6">
      <c r="A1187" s="71">
        <v>40896</v>
      </c>
      <c r="B1187" s="72" t="s">
        <v>59</v>
      </c>
      <c r="C1187" s="73"/>
      <c r="D1187" s="73"/>
      <c r="E1187" s="73"/>
      <c r="F1187" s="55"/>
    </row>
    <row r="1188" spans="1:6">
      <c r="A1188" s="71">
        <v>40896</v>
      </c>
      <c r="B1188" s="72" t="s">
        <v>60</v>
      </c>
      <c r="C1188" s="73"/>
      <c r="D1188" s="73"/>
      <c r="E1188" s="73"/>
      <c r="F1188" s="55"/>
    </row>
    <row r="1189" spans="1:6">
      <c r="A1189" s="71">
        <v>40896</v>
      </c>
      <c r="B1189" s="72" t="s">
        <v>61</v>
      </c>
      <c r="C1189" s="73"/>
      <c r="D1189" s="73"/>
      <c r="E1189" s="73"/>
      <c r="F1189" s="55"/>
    </row>
    <row r="1190" spans="1:6">
      <c r="A1190" s="71">
        <v>40896</v>
      </c>
      <c r="B1190" s="72" t="s">
        <v>62</v>
      </c>
      <c r="C1190" s="73"/>
      <c r="D1190" s="73"/>
      <c r="E1190" s="73"/>
      <c r="F1190" s="55"/>
    </row>
    <row r="1191" spans="1:6">
      <c r="A1191" s="71">
        <v>40896</v>
      </c>
      <c r="B1191" s="72" t="s">
        <v>63</v>
      </c>
      <c r="C1191" s="73"/>
      <c r="D1191" s="73"/>
      <c r="E1191" s="73"/>
      <c r="F1191" s="55"/>
    </row>
    <row r="1192" spans="1:6">
      <c r="A1192" s="71">
        <v>40896</v>
      </c>
      <c r="B1192" s="72" t="s">
        <v>64</v>
      </c>
      <c r="C1192" s="73"/>
      <c r="D1192" s="73"/>
      <c r="E1192" s="73"/>
      <c r="F1192" s="55"/>
    </row>
    <row r="1193" spans="1:6">
      <c r="A1193" s="71">
        <v>40896</v>
      </c>
      <c r="B1193" s="72" t="s">
        <v>65</v>
      </c>
      <c r="C1193" s="73"/>
      <c r="D1193" s="73"/>
      <c r="E1193" s="73"/>
      <c r="F1193" s="55"/>
    </row>
    <row r="1194" spans="1:6">
      <c r="A1194" s="71">
        <v>40896</v>
      </c>
      <c r="B1194" s="72" t="s">
        <v>66</v>
      </c>
      <c r="C1194" s="73"/>
      <c r="D1194" s="73"/>
      <c r="E1194" s="73"/>
      <c r="F1194" s="55"/>
    </row>
    <row r="1195" spans="1:6">
      <c r="A1195" s="71">
        <v>40896</v>
      </c>
      <c r="B1195" s="72" t="s">
        <v>67</v>
      </c>
      <c r="C1195" s="73"/>
      <c r="D1195" s="73"/>
      <c r="E1195" s="73"/>
      <c r="F1195" s="55"/>
    </row>
    <row r="1196" spans="1:6">
      <c r="A1196" s="71">
        <v>40896</v>
      </c>
      <c r="B1196" s="72" t="s">
        <v>68</v>
      </c>
      <c r="C1196" s="73"/>
      <c r="D1196" s="73"/>
      <c r="E1196" s="73"/>
      <c r="F1196" s="55"/>
    </row>
    <row r="1197" spans="1:6">
      <c r="A1197" s="71">
        <v>40896</v>
      </c>
      <c r="B1197" s="72" t="s">
        <v>69</v>
      </c>
      <c r="C1197" s="73"/>
      <c r="D1197" s="73"/>
      <c r="E1197" s="73"/>
      <c r="F1197" s="55"/>
    </row>
    <row r="1198" spans="1:6">
      <c r="A1198" s="71">
        <v>40896</v>
      </c>
      <c r="B1198" s="72" t="s">
        <v>70</v>
      </c>
      <c r="C1198" s="73"/>
      <c r="D1198" s="73"/>
      <c r="E1198" s="73"/>
      <c r="F1198" s="55"/>
    </row>
    <row r="1199" spans="1:6">
      <c r="A1199" s="71">
        <v>40896</v>
      </c>
      <c r="B1199" s="72" t="s">
        <v>71</v>
      </c>
      <c r="C1199" s="73"/>
      <c r="D1199" s="73"/>
      <c r="E1199" s="73"/>
      <c r="F1199" s="55"/>
    </row>
    <row r="1200" spans="1:6">
      <c r="A1200" s="71">
        <v>40896</v>
      </c>
      <c r="B1200" s="72" t="s">
        <v>72</v>
      </c>
      <c r="C1200" s="73"/>
      <c r="D1200" s="73"/>
      <c r="E1200" s="73"/>
      <c r="F1200" s="55"/>
    </row>
    <row r="1201" spans="1:6">
      <c r="A1201" s="71">
        <v>40896</v>
      </c>
      <c r="B1201" s="72" t="s">
        <v>73</v>
      </c>
      <c r="C1201" s="73"/>
      <c r="D1201" s="73"/>
      <c r="E1201" s="73"/>
      <c r="F1201" s="55"/>
    </row>
    <row r="1202" spans="1:6">
      <c r="A1202" s="71">
        <v>40896</v>
      </c>
      <c r="B1202" s="72" t="s">
        <v>74</v>
      </c>
      <c r="C1202" s="73"/>
      <c r="D1202" s="73"/>
      <c r="E1202" s="73"/>
      <c r="F1202" s="55"/>
    </row>
    <row r="1203" spans="1:6">
      <c r="A1203" s="71">
        <v>40896</v>
      </c>
      <c r="B1203" s="72" t="s">
        <v>75</v>
      </c>
      <c r="C1203" s="73"/>
      <c r="D1203" s="73"/>
      <c r="E1203" s="73"/>
      <c r="F1203" s="55"/>
    </row>
    <row r="1204" spans="1:6">
      <c r="A1204" s="71">
        <v>40896</v>
      </c>
      <c r="B1204" s="72" t="s">
        <v>76</v>
      </c>
      <c r="C1204" s="73"/>
      <c r="D1204" s="73"/>
      <c r="E1204" s="73"/>
      <c r="F1204" s="55"/>
    </row>
    <row r="1205" spans="1:6">
      <c r="A1205" s="71">
        <v>40896</v>
      </c>
      <c r="B1205" s="72" t="s">
        <v>77</v>
      </c>
      <c r="C1205" s="73"/>
      <c r="D1205" s="73"/>
      <c r="E1205" s="73"/>
      <c r="F1205" s="55"/>
    </row>
    <row r="1206" spans="1:6">
      <c r="A1206" s="71">
        <v>40896</v>
      </c>
      <c r="B1206" s="72" t="s">
        <v>78</v>
      </c>
      <c r="C1206" s="73"/>
      <c r="D1206" s="73"/>
      <c r="E1206" s="73"/>
      <c r="F1206" s="55"/>
    </row>
    <row r="1207" spans="1:6">
      <c r="A1207" s="71">
        <v>40897</v>
      </c>
      <c r="B1207" s="72" t="s">
        <v>79</v>
      </c>
      <c r="C1207" s="73"/>
      <c r="D1207" s="73"/>
      <c r="E1207" s="73"/>
      <c r="F1207" s="55"/>
    </row>
    <row r="1208" spans="1:6">
      <c r="A1208" s="71">
        <v>40897</v>
      </c>
      <c r="B1208" s="72" t="s">
        <v>80</v>
      </c>
      <c r="C1208" s="73"/>
      <c r="D1208" s="73"/>
      <c r="E1208" s="73"/>
      <c r="F1208" s="55"/>
    </row>
    <row r="1209" spans="1:6">
      <c r="A1209" s="71">
        <v>40897</v>
      </c>
      <c r="B1209" s="72" t="s">
        <v>81</v>
      </c>
      <c r="C1209" s="73"/>
      <c r="D1209" s="73"/>
      <c r="E1209" s="73"/>
      <c r="F1209" s="55"/>
    </row>
    <row r="1210" spans="1:6">
      <c r="A1210" s="71">
        <v>40897</v>
      </c>
      <c r="B1210" s="72" t="s">
        <v>82</v>
      </c>
      <c r="C1210" s="73"/>
      <c r="D1210" s="73"/>
      <c r="E1210" s="73"/>
      <c r="F1210" s="55"/>
    </row>
    <row r="1211" spans="1:6">
      <c r="A1211" s="71">
        <v>40897</v>
      </c>
      <c r="B1211" s="72" t="s">
        <v>83</v>
      </c>
      <c r="C1211" s="73"/>
      <c r="D1211" s="73"/>
      <c r="E1211" s="73"/>
      <c r="F1211" s="55"/>
    </row>
    <row r="1212" spans="1:6">
      <c r="A1212" s="71">
        <v>40897</v>
      </c>
      <c r="B1212" s="72" t="s">
        <v>84</v>
      </c>
      <c r="C1212" s="73"/>
      <c r="D1212" s="73"/>
      <c r="E1212" s="73"/>
      <c r="F1212" s="55"/>
    </row>
    <row r="1213" spans="1:6">
      <c r="A1213" s="71">
        <v>40897</v>
      </c>
      <c r="B1213" s="72" t="s">
        <v>85</v>
      </c>
      <c r="C1213" s="73"/>
      <c r="D1213" s="73"/>
      <c r="E1213" s="73"/>
      <c r="F1213" s="55"/>
    </row>
    <row r="1214" spans="1:6">
      <c r="A1214" s="71">
        <v>40897</v>
      </c>
      <c r="B1214" s="72" t="s">
        <v>86</v>
      </c>
      <c r="C1214" s="73"/>
      <c r="D1214" s="73"/>
      <c r="E1214" s="73"/>
      <c r="F1214" s="55"/>
    </row>
    <row r="1215" spans="1:6">
      <c r="A1215" s="71">
        <v>40897</v>
      </c>
      <c r="B1215" s="72" t="s">
        <v>87</v>
      </c>
      <c r="C1215" s="73"/>
      <c r="D1215" s="73"/>
      <c r="E1215" s="73"/>
      <c r="F1215" s="55"/>
    </row>
    <row r="1216" spans="1:6">
      <c r="A1216" s="71">
        <v>40897</v>
      </c>
      <c r="B1216" s="72" t="s">
        <v>88</v>
      </c>
      <c r="C1216" s="73"/>
      <c r="D1216" s="73"/>
      <c r="E1216" s="73"/>
      <c r="F1216" s="55"/>
    </row>
    <row r="1217" spans="1:6">
      <c r="A1217" s="71">
        <v>40897</v>
      </c>
      <c r="B1217" s="72" t="s">
        <v>89</v>
      </c>
      <c r="C1217" s="73"/>
      <c r="D1217" s="73"/>
      <c r="E1217" s="73"/>
      <c r="F1217" s="55"/>
    </row>
    <row r="1218" spans="1:6">
      <c r="A1218" s="71">
        <v>40897</v>
      </c>
      <c r="B1218" s="72" t="s">
        <v>90</v>
      </c>
      <c r="C1218" s="73"/>
      <c r="D1218" s="73"/>
      <c r="E1218" s="73"/>
      <c r="F1218" s="55"/>
    </row>
    <row r="1219" spans="1:6">
      <c r="A1219" s="71">
        <v>40897</v>
      </c>
      <c r="B1219" s="72" t="s">
        <v>91</v>
      </c>
      <c r="C1219" s="73"/>
      <c r="D1219" s="73"/>
      <c r="E1219" s="73"/>
      <c r="F1219" s="55"/>
    </row>
    <row r="1220" spans="1:6">
      <c r="A1220" s="71">
        <v>40897</v>
      </c>
      <c r="B1220" s="72" t="s">
        <v>92</v>
      </c>
      <c r="C1220" s="73"/>
      <c r="D1220" s="73"/>
      <c r="E1220" s="73"/>
      <c r="F1220" s="55"/>
    </row>
    <row r="1221" spans="1:6">
      <c r="A1221" s="71">
        <v>40897</v>
      </c>
      <c r="B1221" s="72" t="s">
        <v>93</v>
      </c>
      <c r="C1221" s="73"/>
      <c r="D1221" s="73"/>
      <c r="E1221" s="73"/>
      <c r="F1221" s="55"/>
    </row>
    <row r="1222" spans="1:6">
      <c r="A1222" s="71">
        <v>40897</v>
      </c>
      <c r="B1222" s="72" t="s">
        <v>94</v>
      </c>
      <c r="C1222" s="73"/>
      <c r="D1222" s="73"/>
      <c r="E1222" s="73"/>
      <c r="F1222" s="55"/>
    </row>
    <row r="1223" spans="1:6">
      <c r="A1223" s="71">
        <v>40897</v>
      </c>
      <c r="B1223" s="72" t="s">
        <v>95</v>
      </c>
      <c r="C1223" s="73"/>
      <c r="D1223" s="73"/>
      <c r="E1223" s="73"/>
      <c r="F1223" s="55"/>
    </row>
    <row r="1224" spans="1:6">
      <c r="A1224" s="71">
        <v>40897</v>
      </c>
      <c r="B1224" s="72" t="s">
        <v>96</v>
      </c>
      <c r="C1224" s="73"/>
      <c r="D1224" s="73"/>
      <c r="E1224" s="73"/>
      <c r="F1224" s="55"/>
    </row>
    <row r="1225" spans="1:6">
      <c r="A1225" s="71">
        <v>40897</v>
      </c>
      <c r="B1225" s="72" t="s">
        <v>97</v>
      </c>
      <c r="C1225" s="73"/>
      <c r="D1225" s="73"/>
      <c r="E1225" s="73"/>
      <c r="F1225" s="55"/>
    </row>
    <row r="1226" spans="1:6">
      <c r="A1226" s="71">
        <v>40897</v>
      </c>
      <c r="B1226" s="72" t="s">
        <v>98</v>
      </c>
      <c r="C1226" s="73"/>
      <c r="D1226" s="73"/>
      <c r="E1226" s="73"/>
      <c r="F1226" s="55"/>
    </row>
    <row r="1227" spans="1:6">
      <c r="A1227" s="71">
        <v>40897</v>
      </c>
      <c r="B1227" s="72" t="s">
        <v>99</v>
      </c>
      <c r="C1227" s="73"/>
      <c r="D1227" s="73"/>
      <c r="E1227" s="73"/>
      <c r="F1227" s="55"/>
    </row>
    <row r="1228" spans="1:6">
      <c r="A1228" s="71">
        <v>40897</v>
      </c>
      <c r="B1228" s="72" t="s">
        <v>100</v>
      </c>
      <c r="C1228" s="73"/>
      <c r="D1228" s="73"/>
      <c r="E1228" s="73"/>
      <c r="F1228" s="55"/>
    </row>
    <row r="1229" spans="1:6">
      <c r="A1229" s="71">
        <v>40897</v>
      </c>
      <c r="B1229" s="72" t="s">
        <v>101</v>
      </c>
      <c r="C1229" s="73"/>
      <c r="D1229" s="73"/>
      <c r="E1229" s="73"/>
      <c r="F1229" s="55"/>
    </row>
    <row r="1230" spans="1:6">
      <c r="A1230" s="71">
        <v>40897</v>
      </c>
      <c r="B1230" s="72" t="s">
        <v>102</v>
      </c>
      <c r="C1230" s="73"/>
      <c r="D1230" s="73"/>
      <c r="E1230" s="73"/>
      <c r="F1230" s="55"/>
    </row>
    <row r="1231" spans="1:6">
      <c r="A1231" s="71">
        <v>40897</v>
      </c>
      <c r="B1231" s="72" t="s">
        <v>103</v>
      </c>
      <c r="C1231" s="73"/>
      <c r="D1231" s="73"/>
      <c r="E1231" s="73"/>
      <c r="F1231" s="55"/>
    </row>
    <row r="1232" spans="1:6">
      <c r="A1232" s="71">
        <v>40897</v>
      </c>
      <c r="B1232" s="72" t="s">
        <v>104</v>
      </c>
      <c r="C1232" s="73"/>
      <c r="D1232" s="73"/>
      <c r="E1232" s="73"/>
      <c r="F1232" s="55"/>
    </row>
    <row r="1233" spans="1:6">
      <c r="A1233" s="71">
        <v>40897</v>
      </c>
      <c r="B1233" s="72" t="s">
        <v>105</v>
      </c>
      <c r="C1233" s="73"/>
      <c r="D1233" s="73"/>
      <c r="E1233" s="73"/>
      <c r="F1233" s="55"/>
    </row>
    <row r="1234" spans="1:6">
      <c r="A1234" s="71">
        <v>40897</v>
      </c>
      <c r="B1234" s="72" t="s">
        <v>106</v>
      </c>
      <c r="C1234" s="73"/>
      <c r="D1234" s="73"/>
      <c r="E1234" s="73"/>
      <c r="F1234" s="55"/>
    </row>
    <row r="1235" spans="1:6">
      <c r="A1235" s="71">
        <v>40897</v>
      </c>
      <c r="B1235" s="72" t="s">
        <v>107</v>
      </c>
      <c r="C1235" s="73"/>
      <c r="D1235" s="73"/>
      <c r="E1235" s="73"/>
      <c r="F1235" s="55"/>
    </row>
    <row r="1236" spans="1:6">
      <c r="A1236" s="71">
        <v>40897</v>
      </c>
      <c r="B1236" s="72" t="s">
        <v>108</v>
      </c>
      <c r="C1236" s="73"/>
      <c r="D1236" s="73"/>
      <c r="E1236" s="73"/>
      <c r="F1236" s="55"/>
    </row>
    <row r="1237" spans="1:6">
      <c r="A1237" s="71">
        <v>40897</v>
      </c>
      <c r="B1237" s="72" t="s">
        <v>109</v>
      </c>
      <c r="C1237" s="73"/>
      <c r="D1237" s="73"/>
      <c r="E1237" s="73"/>
      <c r="F1237" s="55"/>
    </row>
    <row r="1238" spans="1:6">
      <c r="A1238" s="71">
        <v>40897</v>
      </c>
      <c r="B1238" s="72" t="s">
        <v>110</v>
      </c>
      <c r="C1238" s="73"/>
      <c r="D1238" s="73"/>
      <c r="E1238" s="73"/>
      <c r="F1238" s="55"/>
    </row>
    <row r="1239" spans="1:6">
      <c r="A1239" s="71">
        <v>40897</v>
      </c>
      <c r="B1239" s="72" t="s">
        <v>111</v>
      </c>
      <c r="C1239" s="73"/>
      <c r="D1239" s="73"/>
      <c r="E1239" s="73"/>
      <c r="F1239" s="55"/>
    </row>
    <row r="1240" spans="1:6">
      <c r="A1240" s="71">
        <v>40897</v>
      </c>
      <c r="B1240" s="72" t="s">
        <v>112</v>
      </c>
      <c r="C1240" s="73"/>
      <c r="D1240" s="73"/>
      <c r="E1240" s="73"/>
      <c r="F1240" s="55"/>
    </row>
    <row r="1241" spans="1:6">
      <c r="A1241" s="71">
        <v>40897</v>
      </c>
      <c r="B1241" s="72" t="s">
        <v>113</v>
      </c>
      <c r="C1241" s="73"/>
      <c r="D1241" s="73"/>
      <c r="E1241" s="73"/>
      <c r="F1241" s="55"/>
    </row>
    <row r="1242" spans="1:6">
      <c r="A1242" s="71">
        <v>40897</v>
      </c>
      <c r="B1242" s="72" t="s">
        <v>114</v>
      </c>
      <c r="C1242" s="73"/>
      <c r="D1242" s="73"/>
      <c r="E1242" s="73"/>
      <c r="F1242" s="55"/>
    </row>
    <row r="1243" spans="1:6">
      <c r="A1243" s="71">
        <v>40897</v>
      </c>
      <c r="B1243" s="72" t="s">
        <v>115</v>
      </c>
      <c r="C1243" s="73"/>
      <c r="D1243" s="73"/>
      <c r="E1243" s="73"/>
      <c r="F1243" s="55"/>
    </row>
    <row r="1244" spans="1:6">
      <c r="A1244" s="71">
        <v>40897</v>
      </c>
      <c r="B1244" s="72" t="s">
        <v>116</v>
      </c>
      <c r="C1244" s="73"/>
      <c r="D1244" s="73"/>
      <c r="E1244" s="73"/>
      <c r="F1244" s="55"/>
    </row>
    <row r="1245" spans="1:6">
      <c r="A1245" s="71">
        <v>40897</v>
      </c>
      <c r="B1245" s="72" t="s">
        <v>117</v>
      </c>
      <c r="C1245" s="73"/>
      <c r="D1245" s="73"/>
      <c r="E1245" s="73"/>
      <c r="F1245" s="55"/>
    </row>
    <row r="1246" spans="1:6">
      <c r="A1246" s="71">
        <v>40897</v>
      </c>
      <c r="B1246" s="72" t="s">
        <v>118</v>
      </c>
      <c r="C1246" s="73"/>
      <c r="D1246" s="73"/>
      <c r="E1246" s="73"/>
      <c r="F1246" s="55"/>
    </row>
    <row r="1247" spans="1:6">
      <c r="A1247" s="71">
        <v>40897</v>
      </c>
      <c r="B1247" s="72" t="s">
        <v>119</v>
      </c>
      <c r="C1247" s="73"/>
      <c r="D1247" s="73"/>
      <c r="E1247" s="73"/>
      <c r="F1247" s="55"/>
    </row>
    <row r="1248" spans="1:6">
      <c r="A1248" s="71">
        <v>40897</v>
      </c>
      <c r="B1248" s="72" t="s">
        <v>120</v>
      </c>
      <c r="C1248" s="73"/>
      <c r="D1248" s="73"/>
      <c r="E1248" s="73"/>
      <c r="F1248" s="55"/>
    </row>
    <row r="1249" spans="1:6">
      <c r="A1249" s="71">
        <v>40897</v>
      </c>
      <c r="B1249" s="72" t="s">
        <v>121</v>
      </c>
      <c r="C1249" s="73"/>
      <c r="D1249" s="73"/>
      <c r="E1249" s="73"/>
      <c r="F1249" s="55"/>
    </row>
    <row r="1250" spans="1:6">
      <c r="A1250" s="71">
        <v>40897</v>
      </c>
      <c r="B1250" s="72" t="s">
        <v>122</v>
      </c>
      <c r="C1250" s="73"/>
      <c r="D1250" s="73"/>
      <c r="E1250" s="73"/>
      <c r="F1250" s="55"/>
    </row>
    <row r="1251" spans="1:6">
      <c r="A1251" s="71">
        <v>40897</v>
      </c>
      <c r="B1251" s="72" t="s">
        <v>123</v>
      </c>
      <c r="C1251" s="73"/>
      <c r="D1251" s="73"/>
      <c r="E1251" s="73"/>
      <c r="F1251" s="55"/>
    </row>
    <row r="1252" spans="1:6">
      <c r="A1252" s="71">
        <v>40897</v>
      </c>
      <c r="B1252" s="72" t="s">
        <v>124</v>
      </c>
      <c r="C1252" s="73"/>
      <c r="D1252" s="73"/>
      <c r="E1252" s="73"/>
      <c r="F1252" s="55"/>
    </row>
    <row r="1253" spans="1:6">
      <c r="A1253" s="71">
        <v>40897</v>
      </c>
      <c r="B1253" s="72" t="s">
        <v>125</v>
      </c>
      <c r="C1253" s="73"/>
      <c r="D1253" s="73"/>
      <c r="E1253" s="73"/>
      <c r="F1253" s="55"/>
    </row>
    <row r="1254" spans="1:6">
      <c r="A1254" s="71">
        <v>40897</v>
      </c>
      <c r="B1254" s="72" t="s">
        <v>126</v>
      </c>
      <c r="C1254" s="73"/>
      <c r="D1254" s="73"/>
      <c r="E1254" s="73"/>
      <c r="F1254" s="55"/>
    </row>
    <row r="1255" spans="1:6">
      <c r="A1255" s="71">
        <v>40897</v>
      </c>
      <c r="B1255" s="72" t="s">
        <v>127</v>
      </c>
      <c r="C1255" s="73"/>
      <c r="D1255" s="73"/>
      <c r="E1255" s="73"/>
      <c r="F1255" s="55"/>
    </row>
    <row r="1256" spans="1:6">
      <c r="A1256" s="71">
        <v>40897</v>
      </c>
      <c r="B1256" s="72" t="s">
        <v>128</v>
      </c>
      <c r="C1256" s="73"/>
      <c r="D1256" s="73"/>
      <c r="E1256" s="73"/>
      <c r="F1256" s="55"/>
    </row>
    <row r="1257" spans="1:6">
      <c r="A1257" s="71">
        <v>40897</v>
      </c>
      <c r="B1257" s="72" t="s">
        <v>129</v>
      </c>
      <c r="C1257" s="73"/>
      <c r="D1257" s="73"/>
      <c r="E1257" s="73"/>
      <c r="F1257" s="55"/>
    </row>
    <row r="1258" spans="1:6">
      <c r="A1258" s="71">
        <v>40897</v>
      </c>
      <c r="B1258" s="72" t="s">
        <v>29</v>
      </c>
      <c r="C1258" s="73"/>
      <c r="D1258" s="73"/>
      <c r="E1258" s="73"/>
      <c r="F1258" s="55"/>
    </row>
    <row r="1259" spans="1:6">
      <c r="A1259" s="71">
        <v>40897</v>
      </c>
      <c r="B1259" s="72" t="s">
        <v>30</v>
      </c>
      <c r="C1259" s="73"/>
      <c r="D1259" s="73"/>
      <c r="E1259" s="73"/>
      <c r="F1259" s="55"/>
    </row>
    <row r="1260" spans="1:6">
      <c r="A1260" s="71">
        <v>40897</v>
      </c>
      <c r="B1260" s="72" t="s">
        <v>31</v>
      </c>
      <c r="C1260" s="73"/>
      <c r="D1260" s="73"/>
      <c r="E1260" s="73"/>
      <c r="F1260" s="55"/>
    </row>
    <row r="1261" spans="1:6">
      <c r="A1261" s="71">
        <v>40897</v>
      </c>
      <c r="B1261" s="72" t="s">
        <v>32</v>
      </c>
      <c r="C1261" s="73"/>
      <c r="D1261" s="73"/>
      <c r="E1261" s="73"/>
      <c r="F1261" s="55"/>
    </row>
    <row r="1262" spans="1:6">
      <c r="A1262" s="71">
        <v>40897</v>
      </c>
      <c r="B1262" s="72" t="s">
        <v>33</v>
      </c>
      <c r="C1262" s="73"/>
      <c r="D1262" s="73"/>
      <c r="E1262" s="73"/>
      <c r="F1262" s="55"/>
    </row>
    <row r="1263" spans="1:6">
      <c r="A1263" s="71">
        <v>40897</v>
      </c>
      <c r="B1263" s="72" t="s">
        <v>34</v>
      </c>
      <c r="C1263" s="73"/>
      <c r="D1263" s="73"/>
      <c r="E1263" s="73"/>
      <c r="F1263" s="55"/>
    </row>
    <row r="1264" spans="1:6">
      <c r="A1264" s="71">
        <v>40897</v>
      </c>
      <c r="B1264" s="72" t="s">
        <v>35</v>
      </c>
      <c r="C1264" s="73"/>
      <c r="D1264" s="73"/>
      <c r="E1264" s="73"/>
      <c r="F1264" s="55"/>
    </row>
    <row r="1265" spans="1:6">
      <c r="A1265" s="71">
        <v>40897</v>
      </c>
      <c r="B1265" s="72" t="s">
        <v>36</v>
      </c>
      <c r="C1265" s="73"/>
      <c r="D1265" s="73"/>
      <c r="E1265" s="73"/>
      <c r="F1265" s="55"/>
    </row>
    <row r="1266" spans="1:6">
      <c r="A1266" s="71">
        <v>40897</v>
      </c>
      <c r="B1266" s="72" t="s">
        <v>37</v>
      </c>
      <c r="C1266" s="73"/>
      <c r="D1266" s="73"/>
      <c r="E1266" s="73"/>
      <c r="F1266" s="55"/>
    </row>
    <row r="1267" spans="1:6">
      <c r="A1267" s="71">
        <v>40897</v>
      </c>
      <c r="B1267" s="72" t="s">
        <v>43</v>
      </c>
      <c r="C1267" s="73"/>
      <c r="D1267" s="73"/>
      <c r="E1267" s="73"/>
      <c r="F1267" s="55"/>
    </row>
    <row r="1268" spans="1:6">
      <c r="A1268" s="71">
        <v>40897</v>
      </c>
      <c r="B1268" s="72" t="s">
        <v>44</v>
      </c>
      <c r="C1268" s="73"/>
      <c r="D1268" s="73"/>
      <c r="E1268" s="73"/>
      <c r="F1268" s="55"/>
    </row>
    <row r="1269" spans="1:6">
      <c r="A1269" s="71">
        <v>40897</v>
      </c>
      <c r="B1269" s="72" t="s">
        <v>45</v>
      </c>
      <c r="C1269" s="73"/>
      <c r="D1269" s="73"/>
      <c r="E1269" s="73"/>
      <c r="F1269" s="55"/>
    </row>
    <row r="1270" spans="1:6">
      <c r="A1270" s="71">
        <v>40897</v>
      </c>
      <c r="B1270" s="72" t="s">
        <v>46</v>
      </c>
      <c r="C1270" s="73"/>
      <c r="D1270" s="73"/>
      <c r="E1270" s="73"/>
      <c r="F1270" s="55"/>
    </row>
    <row r="1271" spans="1:6">
      <c r="A1271" s="71">
        <v>40897</v>
      </c>
      <c r="B1271" s="72" t="s">
        <v>47</v>
      </c>
      <c r="C1271" s="73"/>
      <c r="D1271" s="73"/>
      <c r="E1271" s="73"/>
      <c r="F1271" s="55"/>
    </row>
    <row r="1272" spans="1:6">
      <c r="A1272" s="71">
        <v>40897</v>
      </c>
      <c r="B1272" s="72" t="s">
        <v>48</v>
      </c>
      <c r="C1272" s="73"/>
      <c r="D1272" s="73"/>
      <c r="E1272" s="73"/>
      <c r="F1272" s="55"/>
    </row>
    <row r="1273" spans="1:6">
      <c r="A1273" s="71">
        <v>40897</v>
      </c>
      <c r="B1273" s="72" t="s">
        <v>49</v>
      </c>
      <c r="C1273" s="73"/>
      <c r="D1273" s="73"/>
      <c r="E1273" s="73"/>
      <c r="F1273" s="55"/>
    </row>
    <row r="1274" spans="1:6">
      <c r="A1274" s="71">
        <v>40897</v>
      </c>
      <c r="B1274" s="72" t="s">
        <v>50</v>
      </c>
      <c r="C1274" s="73"/>
      <c r="D1274" s="73"/>
      <c r="E1274" s="73"/>
      <c r="F1274" s="55"/>
    </row>
    <row r="1275" spans="1:6">
      <c r="A1275" s="71">
        <v>40897</v>
      </c>
      <c r="B1275" s="72" t="s">
        <v>51</v>
      </c>
      <c r="C1275" s="73"/>
      <c r="D1275" s="73"/>
      <c r="E1275" s="73"/>
      <c r="F1275" s="55"/>
    </row>
    <row r="1276" spans="1:6">
      <c r="A1276" s="71">
        <v>40897</v>
      </c>
      <c r="B1276" s="72" t="s">
        <v>52</v>
      </c>
      <c r="C1276" s="73"/>
      <c r="D1276" s="73"/>
      <c r="E1276" s="73"/>
      <c r="F1276" s="55"/>
    </row>
    <row r="1277" spans="1:6">
      <c r="A1277" s="71">
        <v>40897</v>
      </c>
      <c r="B1277" s="72" t="s">
        <v>53</v>
      </c>
      <c r="C1277" s="73"/>
      <c r="D1277" s="73"/>
      <c r="E1277" s="73"/>
      <c r="F1277" s="55"/>
    </row>
    <row r="1278" spans="1:6">
      <c r="A1278" s="71">
        <v>40897</v>
      </c>
      <c r="B1278" s="72" t="s">
        <v>54</v>
      </c>
      <c r="C1278" s="73"/>
      <c r="D1278" s="73"/>
      <c r="E1278" s="73"/>
      <c r="F1278" s="55"/>
    </row>
    <row r="1279" spans="1:6">
      <c r="A1279" s="71">
        <v>40897</v>
      </c>
      <c r="B1279" s="72" t="s">
        <v>55</v>
      </c>
      <c r="C1279" s="73"/>
      <c r="D1279" s="73"/>
      <c r="E1279" s="73"/>
      <c r="F1279" s="55"/>
    </row>
    <row r="1280" spans="1:6">
      <c r="A1280" s="71">
        <v>40897</v>
      </c>
      <c r="B1280" s="72" t="s">
        <v>56</v>
      </c>
      <c r="C1280" s="73"/>
      <c r="D1280" s="73"/>
      <c r="E1280" s="73"/>
      <c r="F1280" s="55"/>
    </row>
    <row r="1281" spans="1:6">
      <c r="A1281" s="71">
        <v>40897</v>
      </c>
      <c r="B1281" s="72" t="s">
        <v>57</v>
      </c>
      <c r="C1281" s="73"/>
      <c r="D1281" s="73"/>
      <c r="E1281" s="73"/>
      <c r="F1281" s="55"/>
    </row>
    <row r="1282" spans="1:6">
      <c r="A1282" s="71">
        <v>40897</v>
      </c>
      <c r="B1282" s="72" t="s">
        <v>58</v>
      </c>
      <c r="C1282" s="73"/>
      <c r="D1282" s="73"/>
      <c r="E1282" s="73"/>
      <c r="F1282" s="55"/>
    </row>
    <row r="1283" spans="1:6">
      <c r="A1283" s="71">
        <v>40897</v>
      </c>
      <c r="B1283" s="72" t="s">
        <v>59</v>
      </c>
      <c r="C1283" s="73"/>
      <c r="D1283" s="73"/>
      <c r="E1283" s="73"/>
      <c r="F1283" s="55"/>
    </row>
    <row r="1284" spans="1:6">
      <c r="A1284" s="71">
        <v>40897</v>
      </c>
      <c r="B1284" s="72" t="s">
        <v>60</v>
      </c>
      <c r="C1284" s="73"/>
      <c r="D1284" s="73"/>
      <c r="E1284" s="73"/>
      <c r="F1284" s="55"/>
    </row>
    <row r="1285" spans="1:6">
      <c r="A1285" s="71">
        <v>40897</v>
      </c>
      <c r="B1285" s="72" t="s">
        <v>61</v>
      </c>
      <c r="C1285" s="73"/>
      <c r="D1285" s="73"/>
      <c r="E1285" s="73"/>
      <c r="F1285" s="55"/>
    </row>
    <row r="1286" spans="1:6">
      <c r="A1286" s="71">
        <v>40897</v>
      </c>
      <c r="B1286" s="72" t="s">
        <v>62</v>
      </c>
      <c r="C1286" s="73"/>
      <c r="D1286" s="73"/>
      <c r="E1286" s="73"/>
      <c r="F1286" s="55"/>
    </row>
    <row r="1287" spans="1:6">
      <c r="A1287" s="71">
        <v>40897</v>
      </c>
      <c r="B1287" s="72" t="s">
        <v>63</v>
      </c>
      <c r="C1287" s="73"/>
      <c r="D1287" s="73"/>
      <c r="E1287" s="73"/>
      <c r="F1287" s="55"/>
    </row>
    <row r="1288" spans="1:6">
      <c r="A1288" s="71">
        <v>40897</v>
      </c>
      <c r="B1288" s="72" t="s">
        <v>64</v>
      </c>
      <c r="C1288" s="73"/>
      <c r="D1288" s="73"/>
      <c r="E1288" s="73"/>
      <c r="F1288" s="55"/>
    </row>
    <row r="1289" spans="1:6">
      <c r="A1289" s="71">
        <v>40897</v>
      </c>
      <c r="B1289" s="72" t="s">
        <v>65</v>
      </c>
      <c r="C1289" s="73"/>
      <c r="D1289" s="73"/>
      <c r="E1289" s="73"/>
      <c r="F1289" s="55"/>
    </row>
    <row r="1290" spans="1:6">
      <c r="A1290" s="71">
        <v>40897</v>
      </c>
      <c r="B1290" s="72" t="s">
        <v>66</v>
      </c>
      <c r="C1290" s="73"/>
      <c r="D1290" s="73"/>
      <c r="E1290" s="73"/>
      <c r="F1290" s="55"/>
    </row>
    <row r="1291" spans="1:6">
      <c r="A1291" s="71">
        <v>40897</v>
      </c>
      <c r="B1291" s="72" t="s">
        <v>67</v>
      </c>
      <c r="C1291" s="73"/>
      <c r="D1291" s="73"/>
      <c r="E1291" s="73"/>
      <c r="F1291" s="55"/>
    </row>
    <row r="1292" spans="1:6">
      <c r="A1292" s="71">
        <v>40897</v>
      </c>
      <c r="B1292" s="72" t="s">
        <v>68</v>
      </c>
      <c r="C1292" s="73"/>
      <c r="D1292" s="73"/>
      <c r="E1292" s="73"/>
      <c r="F1292" s="55"/>
    </row>
    <row r="1293" spans="1:6">
      <c r="A1293" s="71">
        <v>40897</v>
      </c>
      <c r="B1293" s="72" t="s">
        <v>69</v>
      </c>
      <c r="C1293" s="73"/>
      <c r="D1293" s="73"/>
      <c r="E1293" s="73"/>
      <c r="F1293" s="55"/>
    </row>
    <row r="1294" spans="1:6">
      <c r="A1294" s="71">
        <v>40897</v>
      </c>
      <c r="B1294" s="72" t="s">
        <v>70</v>
      </c>
      <c r="C1294" s="73"/>
      <c r="D1294" s="73"/>
      <c r="E1294" s="73"/>
      <c r="F1294" s="55"/>
    </row>
    <row r="1295" spans="1:6">
      <c r="A1295" s="71">
        <v>40897</v>
      </c>
      <c r="B1295" s="72" t="s">
        <v>71</v>
      </c>
      <c r="C1295" s="73"/>
      <c r="D1295" s="73"/>
      <c r="E1295" s="73"/>
      <c r="F1295" s="55"/>
    </row>
    <row r="1296" spans="1:6">
      <c r="A1296" s="71">
        <v>40897</v>
      </c>
      <c r="B1296" s="72" t="s">
        <v>72</v>
      </c>
      <c r="C1296" s="73"/>
      <c r="D1296" s="73"/>
      <c r="E1296" s="73"/>
      <c r="F1296" s="55"/>
    </row>
    <row r="1297" spans="1:6">
      <c r="A1297" s="71">
        <v>40897</v>
      </c>
      <c r="B1297" s="72" t="s">
        <v>73</v>
      </c>
      <c r="C1297" s="73"/>
      <c r="D1297" s="73"/>
      <c r="E1297" s="73"/>
      <c r="F1297" s="55"/>
    </row>
    <row r="1298" spans="1:6">
      <c r="A1298" s="71">
        <v>40897</v>
      </c>
      <c r="B1298" s="72" t="s">
        <v>74</v>
      </c>
      <c r="C1298" s="73"/>
      <c r="D1298" s="73"/>
      <c r="E1298" s="73"/>
      <c r="F1298" s="55"/>
    </row>
    <row r="1299" spans="1:6">
      <c r="A1299" s="71">
        <v>40897</v>
      </c>
      <c r="B1299" s="72" t="s">
        <v>75</v>
      </c>
      <c r="C1299" s="73"/>
      <c r="D1299" s="73"/>
      <c r="E1299" s="73"/>
      <c r="F1299" s="55"/>
    </row>
    <row r="1300" spans="1:6">
      <c r="A1300" s="71">
        <v>40897</v>
      </c>
      <c r="B1300" s="72" t="s">
        <v>76</v>
      </c>
      <c r="C1300" s="73"/>
      <c r="D1300" s="73"/>
      <c r="E1300" s="73"/>
      <c r="F1300" s="55"/>
    </row>
    <row r="1301" spans="1:6">
      <c r="A1301" s="71">
        <v>40897</v>
      </c>
      <c r="B1301" s="72" t="s">
        <v>77</v>
      </c>
      <c r="C1301" s="73"/>
      <c r="D1301" s="73"/>
      <c r="E1301" s="73"/>
      <c r="F1301" s="55"/>
    </row>
    <row r="1302" spans="1:6">
      <c r="A1302" s="71">
        <v>40897</v>
      </c>
      <c r="B1302" s="72" t="s">
        <v>78</v>
      </c>
      <c r="C1302" s="73"/>
      <c r="D1302" s="73"/>
      <c r="E1302" s="73"/>
      <c r="F1302" s="55"/>
    </row>
    <row r="1303" spans="1:6">
      <c r="A1303" s="71">
        <v>40898</v>
      </c>
      <c r="B1303" s="72" t="s">
        <v>79</v>
      </c>
      <c r="C1303" s="73"/>
      <c r="D1303" s="73"/>
      <c r="E1303" s="73"/>
      <c r="F1303" s="55"/>
    </row>
    <row r="1304" spans="1:6">
      <c r="A1304" s="71">
        <v>40898</v>
      </c>
      <c r="B1304" s="72" t="s">
        <v>80</v>
      </c>
      <c r="C1304" s="73"/>
      <c r="D1304" s="73"/>
      <c r="E1304" s="73"/>
      <c r="F1304" s="55"/>
    </row>
    <row r="1305" spans="1:6">
      <c r="A1305" s="71">
        <v>40898</v>
      </c>
      <c r="B1305" s="72" t="s">
        <v>81</v>
      </c>
      <c r="C1305" s="73"/>
      <c r="D1305" s="73"/>
      <c r="E1305" s="73"/>
      <c r="F1305" s="55"/>
    </row>
    <row r="1306" spans="1:6">
      <c r="A1306" s="71">
        <v>40898</v>
      </c>
      <c r="B1306" s="72" t="s">
        <v>82</v>
      </c>
      <c r="C1306" s="73"/>
      <c r="D1306" s="73"/>
      <c r="E1306" s="73"/>
      <c r="F1306" s="55"/>
    </row>
    <row r="1307" spans="1:6">
      <c r="A1307" s="71">
        <v>40898</v>
      </c>
      <c r="B1307" s="72" t="s">
        <v>83</v>
      </c>
      <c r="C1307" s="73"/>
      <c r="D1307" s="73"/>
      <c r="E1307" s="73"/>
      <c r="F1307" s="55"/>
    </row>
    <row r="1308" spans="1:6">
      <c r="A1308" s="71">
        <v>40898</v>
      </c>
      <c r="B1308" s="72" t="s">
        <v>84</v>
      </c>
      <c r="C1308" s="73"/>
      <c r="D1308" s="73"/>
      <c r="E1308" s="73"/>
      <c r="F1308" s="55"/>
    </row>
    <row r="1309" spans="1:6">
      <c r="A1309" s="71">
        <v>40898</v>
      </c>
      <c r="B1309" s="72" t="s">
        <v>85</v>
      </c>
      <c r="C1309" s="73"/>
      <c r="D1309" s="73"/>
      <c r="E1309" s="73"/>
      <c r="F1309" s="55"/>
    </row>
    <row r="1310" spans="1:6">
      <c r="A1310" s="71">
        <v>40898</v>
      </c>
      <c r="B1310" s="72" t="s">
        <v>86</v>
      </c>
      <c r="C1310" s="73"/>
      <c r="D1310" s="73"/>
      <c r="E1310" s="73"/>
      <c r="F1310" s="55"/>
    </row>
    <row r="1311" spans="1:6">
      <c r="A1311" s="71">
        <v>40898</v>
      </c>
      <c r="B1311" s="72" t="s">
        <v>87</v>
      </c>
      <c r="C1311" s="73"/>
      <c r="D1311" s="73"/>
      <c r="E1311" s="73"/>
      <c r="F1311" s="55"/>
    </row>
    <row r="1312" spans="1:6">
      <c r="A1312" s="71">
        <v>40898</v>
      </c>
      <c r="B1312" s="72" t="s">
        <v>88</v>
      </c>
      <c r="C1312" s="73"/>
      <c r="D1312" s="73"/>
      <c r="E1312" s="73"/>
      <c r="F1312" s="55"/>
    </row>
    <row r="1313" spans="1:6">
      <c r="A1313" s="71">
        <v>40898</v>
      </c>
      <c r="B1313" s="72" t="s">
        <v>89</v>
      </c>
      <c r="C1313" s="73"/>
      <c r="D1313" s="73"/>
      <c r="E1313" s="73"/>
      <c r="F1313" s="55"/>
    </row>
    <row r="1314" spans="1:6">
      <c r="A1314" s="71">
        <v>40898</v>
      </c>
      <c r="B1314" s="72" t="s">
        <v>90</v>
      </c>
      <c r="C1314" s="73"/>
      <c r="D1314" s="73"/>
      <c r="E1314" s="73"/>
      <c r="F1314" s="55"/>
    </row>
    <row r="1315" spans="1:6">
      <c r="A1315" s="71">
        <v>40898</v>
      </c>
      <c r="B1315" s="72" t="s">
        <v>91</v>
      </c>
      <c r="C1315" s="73"/>
      <c r="D1315" s="73"/>
      <c r="E1315" s="73"/>
      <c r="F1315" s="55"/>
    </row>
    <row r="1316" spans="1:6">
      <c r="A1316" s="71">
        <v>40898</v>
      </c>
      <c r="B1316" s="72" t="s">
        <v>92</v>
      </c>
      <c r="C1316" s="73"/>
      <c r="D1316" s="73"/>
      <c r="E1316" s="73"/>
      <c r="F1316" s="55"/>
    </row>
    <row r="1317" spans="1:6">
      <c r="A1317" s="71">
        <v>40898</v>
      </c>
      <c r="B1317" s="72" t="s">
        <v>93</v>
      </c>
      <c r="C1317" s="73"/>
      <c r="D1317" s="73"/>
      <c r="E1317" s="73"/>
      <c r="F1317" s="55"/>
    </row>
    <row r="1318" spans="1:6">
      <c r="A1318" s="71">
        <v>40898</v>
      </c>
      <c r="B1318" s="72" t="s">
        <v>94</v>
      </c>
      <c r="C1318" s="73"/>
      <c r="D1318" s="73"/>
      <c r="E1318" s="73"/>
      <c r="F1318" s="55"/>
    </row>
    <row r="1319" spans="1:6">
      <c r="A1319" s="71">
        <v>40898</v>
      </c>
      <c r="B1319" s="72" t="s">
        <v>95</v>
      </c>
      <c r="C1319" s="73"/>
      <c r="D1319" s="73"/>
      <c r="E1319" s="73"/>
      <c r="F1319" s="55"/>
    </row>
    <row r="1320" spans="1:6">
      <c r="A1320" s="71">
        <v>40898</v>
      </c>
      <c r="B1320" s="72" t="s">
        <v>96</v>
      </c>
      <c r="C1320" s="73"/>
      <c r="D1320" s="73"/>
      <c r="E1320" s="73"/>
      <c r="F1320" s="55"/>
    </row>
    <row r="1321" spans="1:6">
      <c r="A1321" s="71">
        <v>40898</v>
      </c>
      <c r="B1321" s="72" t="s">
        <v>97</v>
      </c>
      <c r="C1321" s="73"/>
      <c r="D1321" s="73"/>
      <c r="E1321" s="73"/>
      <c r="F1321" s="55"/>
    </row>
    <row r="1322" spans="1:6">
      <c r="A1322" s="71">
        <v>40898</v>
      </c>
      <c r="B1322" s="72" t="s">
        <v>98</v>
      </c>
      <c r="C1322" s="73"/>
      <c r="D1322" s="73"/>
      <c r="E1322" s="73"/>
      <c r="F1322" s="55"/>
    </row>
    <row r="1323" spans="1:6">
      <c r="A1323" s="71">
        <v>40898</v>
      </c>
      <c r="B1323" s="72" t="s">
        <v>99</v>
      </c>
      <c r="C1323" s="73"/>
      <c r="D1323" s="73"/>
      <c r="E1323" s="73"/>
      <c r="F1323" s="55"/>
    </row>
    <row r="1324" spans="1:6">
      <c r="A1324" s="71">
        <v>40898</v>
      </c>
      <c r="B1324" s="72" t="s">
        <v>100</v>
      </c>
      <c r="C1324" s="73"/>
      <c r="D1324" s="73"/>
      <c r="E1324" s="73"/>
      <c r="F1324" s="55"/>
    </row>
    <row r="1325" spans="1:6">
      <c r="A1325" s="71">
        <v>40898</v>
      </c>
      <c r="B1325" s="72" t="s">
        <v>101</v>
      </c>
      <c r="C1325" s="73"/>
      <c r="D1325" s="73"/>
      <c r="E1325" s="73"/>
      <c r="F1325" s="55"/>
    </row>
    <row r="1326" spans="1:6">
      <c r="A1326" s="71">
        <v>40898</v>
      </c>
      <c r="B1326" s="72" t="s">
        <v>102</v>
      </c>
      <c r="C1326" s="73"/>
      <c r="D1326" s="73"/>
      <c r="E1326" s="73"/>
      <c r="F1326" s="55"/>
    </row>
    <row r="1327" spans="1:6">
      <c r="A1327" s="71">
        <v>40898</v>
      </c>
      <c r="B1327" s="72" t="s">
        <v>103</v>
      </c>
      <c r="C1327" s="73"/>
      <c r="D1327" s="73"/>
      <c r="E1327" s="73"/>
      <c r="F1327" s="55"/>
    </row>
    <row r="1328" spans="1:6">
      <c r="A1328" s="71">
        <v>40898</v>
      </c>
      <c r="B1328" s="72" t="s">
        <v>104</v>
      </c>
      <c r="C1328" s="73"/>
      <c r="D1328" s="73"/>
      <c r="E1328" s="73"/>
      <c r="F1328" s="55"/>
    </row>
    <row r="1329" spans="1:6">
      <c r="A1329" s="71">
        <v>40898</v>
      </c>
      <c r="B1329" s="72" t="s">
        <v>105</v>
      </c>
      <c r="C1329" s="73"/>
      <c r="D1329" s="73"/>
      <c r="E1329" s="73"/>
      <c r="F1329" s="55"/>
    </row>
    <row r="1330" spans="1:6">
      <c r="A1330" s="71">
        <v>40898</v>
      </c>
      <c r="B1330" s="72" t="s">
        <v>106</v>
      </c>
      <c r="C1330" s="73"/>
      <c r="D1330" s="73"/>
      <c r="E1330" s="73"/>
      <c r="F1330" s="55"/>
    </row>
    <row r="1331" spans="1:6">
      <c r="A1331" s="71">
        <v>40898</v>
      </c>
      <c r="B1331" s="72" t="s">
        <v>107</v>
      </c>
      <c r="C1331" s="73"/>
      <c r="D1331" s="73"/>
      <c r="E1331" s="73"/>
      <c r="F1331" s="55"/>
    </row>
    <row r="1332" spans="1:6">
      <c r="A1332" s="71">
        <v>40898</v>
      </c>
      <c r="B1332" s="72" t="s">
        <v>108</v>
      </c>
      <c r="C1332" s="73"/>
      <c r="D1332" s="73"/>
      <c r="E1332" s="73"/>
      <c r="F1332" s="55"/>
    </row>
    <row r="1333" spans="1:6">
      <c r="A1333" s="71">
        <v>40898</v>
      </c>
      <c r="B1333" s="72" t="s">
        <v>109</v>
      </c>
      <c r="C1333" s="73"/>
      <c r="D1333" s="73"/>
      <c r="E1333" s="73"/>
      <c r="F1333" s="55"/>
    </row>
    <row r="1334" spans="1:6">
      <c r="A1334" s="71">
        <v>40898</v>
      </c>
      <c r="B1334" s="72" t="s">
        <v>110</v>
      </c>
      <c r="C1334" s="73"/>
      <c r="D1334" s="73"/>
      <c r="E1334" s="73"/>
      <c r="F1334" s="55"/>
    </row>
    <row r="1335" spans="1:6">
      <c r="A1335" s="71">
        <v>40898</v>
      </c>
      <c r="B1335" s="72" t="s">
        <v>111</v>
      </c>
      <c r="C1335" s="73"/>
      <c r="D1335" s="73"/>
      <c r="E1335" s="73"/>
      <c r="F1335" s="55"/>
    </row>
    <row r="1336" spans="1:6">
      <c r="A1336" s="71">
        <v>40898</v>
      </c>
      <c r="B1336" s="72" t="s">
        <v>112</v>
      </c>
      <c r="C1336" s="73"/>
      <c r="D1336" s="73"/>
      <c r="E1336" s="73"/>
      <c r="F1336" s="55"/>
    </row>
    <row r="1337" spans="1:6">
      <c r="A1337" s="71">
        <v>40898</v>
      </c>
      <c r="B1337" s="72" t="s">
        <v>113</v>
      </c>
      <c r="C1337" s="73"/>
      <c r="D1337" s="73"/>
      <c r="E1337" s="73"/>
      <c r="F1337" s="55"/>
    </row>
    <row r="1338" spans="1:6">
      <c r="A1338" s="71">
        <v>40898</v>
      </c>
      <c r="B1338" s="72" t="s">
        <v>114</v>
      </c>
      <c r="C1338" s="73"/>
      <c r="D1338" s="73"/>
      <c r="E1338" s="73"/>
      <c r="F1338" s="55"/>
    </row>
    <row r="1339" spans="1:6">
      <c r="A1339" s="71">
        <v>40898</v>
      </c>
      <c r="B1339" s="72" t="s">
        <v>115</v>
      </c>
      <c r="C1339" s="73"/>
      <c r="D1339" s="73"/>
      <c r="E1339" s="73"/>
      <c r="F1339" s="55"/>
    </row>
    <row r="1340" spans="1:6">
      <c r="A1340" s="71">
        <v>40898</v>
      </c>
      <c r="B1340" s="72" t="s">
        <v>116</v>
      </c>
      <c r="C1340" s="73"/>
      <c r="D1340" s="73"/>
      <c r="E1340" s="73"/>
      <c r="F1340" s="55"/>
    </row>
    <row r="1341" spans="1:6">
      <c r="A1341" s="71">
        <v>40898</v>
      </c>
      <c r="B1341" s="72" t="s">
        <v>117</v>
      </c>
      <c r="C1341" s="73"/>
      <c r="D1341" s="73"/>
      <c r="E1341" s="73"/>
      <c r="F1341" s="55"/>
    </row>
    <row r="1342" spans="1:6">
      <c r="A1342" s="71">
        <v>40898</v>
      </c>
      <c r="B1342" s="72" t="s">
        <v>118</v>
      </c>
      <c r="C1342" s="73"/>
      <c r="D1342" s="73"/>
      <c r="E1342" s="73"/>
      <c r="F1342" s="55"/>
    </row>
    <row r="1343" spans="1:6">
      <c r="A1343" s="71">
        <v>40898</v>
      </c>
      <c r="B1343" s="72" t="s">
        <v>119</v>
      </c>
      <c r="C1343" s="73"/>
      <c r="D1343" s="73"/>
      <c r="E1343" s="73"/>
      <c r="F1343" s="55"/>
    </row>
    <row r="1344" spans="1:6">
      <c r="A1344" s="71">
        <v>40898</v>
      </c>
      <c r="B1344" s="72" t="s">
        <v>120</v>
      </c>
      <c r="C1344" s="73"/>
      <c r="D1344" s="73"/>
      <c r="E1344" s="73"/>
      <c r="F1344" s="55"/>
    </row>
    <row r="1345" spans="1:6">
      <c r="A1345" s="71">
        <v>40898</v>
      </c>
      <c r="B1345" s="72" t="s">
        <v>121</v>
      </c>
      <c r="C1345" s="73"/>
      <c r="D1345" s="73"/>
      <c r="E1345" s="73"/>
      <c r="F1345" s="55"/>
    </row>
    <row r="1346" spans="1:6">
      <c r="A1346" s="71">
        <v>40898</v>
      </c>
      <c r="B1346" s="72" t="s">
        <v>122</v>
      </c>
      <c r="C1346" s="73"/>
      <c r="D1346" s="73"/>
      <c r="E1346" s="73"/>
      <c r="F1346" s="55"/>
    </row>
    <row r="1347" spans="1:6">
      <c r="A1347" s="71">
        <v>40898</v>
      </c>
      <c r="B1347" s="72" t="s">
        <v>123</v>
      </c>
      <c r="C1347" s="73"/>
      <c r="D1347" s="73"/>
      <c r="E1347" s="73"/>
      <c r="F1347" s="55"/>
    </row>
    <row r="1348" spans="1:6">
      <c r="A1348" s="71">
        <v>40898</v>
      </c>
      <c r="B1348" s="72" t="s">
        <v>124</v>
      </c>
      <c r="C1348" s="73"/>
      <c r="D1348" s="73"/>
      <c r="E1348" s="73"/>
      <c r="F1348" s="55"/>
    </row>
    <row r="1349" spans="1:6">
      <c r="A1349" s="71">
        <v>40898</v>
      </c>
      <c r="B1349" s="72" t="s">
        <v>125</v>
      </c>
      <c r="C1349" s="73"/>
      <c r="D1349" s="73"/>
      <c r="E1349" s="73"/>
      <c r="F1349" s="55"/>
    </row>
    <row r="1350" spans="1:6">
      <c r="A1350" s="71">
        <v>40898</v>
      </c>
      <c r="B1350" s="72" t="s">
        <v>126</v>
      </c>
      <c r="C1350" s="73"/>
      <c r="D1350" s="73"/>
      <c r="E1350" s="73"/>
      <c r="F1350" s="55"/>
    </row>
    <row r="1351" spans="1:6">
      <c r="A1351" s="71">
        <v>40898</v>
      </c>
      <c r="B1351" s="72" t="s">
        <v>127</v>
      </c>
      <c r="C1351" s="73"/>
      <c r="D1351" s="73"/>
      <c r="E1351" s="73"/>
      <c r="F1351" s="55"/>
    </row>
    <row r="1352" spans="1:6">
      <c r="A1352" s="71">
        <v>40898</v>
      </c>
      <c r="B1352" s="72" t="s">
        <v>128</v>
      </c>
      <c r="C1352" s="73"/>
      <c r="D1352" s="73"/>
      <c r="E1352" s="73"/>
      <c r="F1352" s="55"/>
    </row>
    <row r="1353" spans="1:6">
      <c r="A1353" s="71">
        <v>40898</v>
      </c>
      <c r="B1353" s="72" t="s">
        <v>129</v>
      </c>
      <c r="C1353" s="73"/>
      <c r="D1353" s="73"/>
      <c r="E1353" s="73"/>
      <c r="F1353" s="55"/>
    </row>
    <row r="1354" spans="1:6">
      <c r="A1354" s="71">
        <v>40898</v>
      </c>
      <c r="B1354" s="72" t="s">
        <v>29</v>
      </c>
      <c r="C1354" s="73"/>
      <c r="D1354" s="73"/>
      <c r="E1354" s="73"/>
      <c r="F1354" s="55"/>
    </row>
    <row r="1355" spans="1:6">
      <c r="A1355" s="71">
        <v>40898</v>
      </c>
      <c r="B1355" s="72" t="s">
        <v>30</v>
      </c>
      <c r="C1355" s="73"/>
      <c r="D1355" s="73"/>
      <c r="E1355" s="73"/>
      <c r="F1355" s="55"/>
    </row>
    <row r="1356" spans="1:6">
      <c r="A1356" s="71">
        <v>40898</v>
      </c>
      <c r="B1356" s="72" t="s">
        <v>31</v>
      </c>
      <c r="C1356" s="73"/>
      <c r="D1356" s="73"/>
      <c r="E1356" s="73"/>
      <c r="F1356" s="55"/>
    </row>
    <row r="1357" spans="1:6">
      <c r="A1357" s="71">
        <v>40898</v>
      </c>
      <c r="B1357" s="72" t="s">
        <v>32</v>
      </c>
      <c r="C1357" s="73"/>
      <c r="D1357" s="73"/>
      <c r="E1357" s="73"/>
      <c r="F1357" s="55"/>
    </row>
    <row r="1358" spans="1:6">
      <c r="A1358" s="71">
        <v>40898</v>
      </c>
      <c r="B1358" s="72" t="s">
        <v>33</v>
      </c>
      <c r="C1358" s="73"/>
      <c r="D1358" s="73"/>
      <c r="E1358" s="73"/>
      <c r="F1358" s="55"/>
    </row>
    <row r="1359" spans="1:6">
      <c r="A1359" s="71">
        <v>40898</v>
      </c>
      <c r="B1359" s="72" t="s">
        <v>34</v>
      </c>
      <c r="C1359" s="73"/>
      <c r="D1359" s="73"/>
      <c r="E1359" s="73"/>
      <c r="F1359" s="55"/>
    </row>
    <row r="1360" spans="1:6">
      <c r="A1360" s="71">
        <v>40898</v>
      </c>
      <c r="B1360" s="72" t="s">
        <v>35</v>
      </c>
      <c r="C1360" s="73"/>
      <c r="D1360" s="73"/>
      <c r="E1360" s="73"/>
      <c r="F1360" s="55"/>
    </row>
    <row r="1361" spans="1:6">
      <c r="A1361" s="71">
        <v>40898</v>
      </c>
      <c r="B1361" s="72" t="s">
        <v>36</v>
      </c>
      <c r="C1361" s="73"/>
      <c r="D1361" s="73"/>
      <c r="E1361" s="73"/>
      <c r="F1361" s="55"/>
    </row>
    <row r="1362" spans="1:6">
      <c r="A1362" s="71">
        <v>40898</v>
      </c>
      <c r="B1362" s="72" t="s">
        <v>37</v>
      </c>
      <c r="C1362" s="73"/>
      <c r="D1362" s="73"/>
      <c r="E1362" s="73"/>
      <c r="F1362" s="55"/>
    </row>
    <row r="1363" spans="1:6">
      <c r="A1363" s="71">
        <v>40898</v>
      </c>
      <c r="B1363" s="72" t="s">
        <v>43</v>
      </c>
      <c r="C1363" s="73"/>
      <c r="D1363" s="73"/>
      <c r="E1363" s="73"/>
      <c r="F1363" s="55"/>
    </row>
    <row r="1364" spans="1:6">
      <c r="A1364" s="71">
        <v>40898</v>
      </c>
      <c r="B1364" s="72" t="s">
        <v>44</v>
      </c>
      <c r="C1364" s="73"/>
      <c r="D1364" s="73"/>
      <c r="E1364" s="73"/>
      <c r="F1364" s="55"/>
    </row>
    <row r="1365" spans="1:6">
      <c r="A1365" s="71">
        <v>40898</v>
      </c>
      <c r="B1365" s="72" t="s">
        <v>45</v>
      </c>
      <c r="C1365" s="73"/>
      <c r="D1365" s="73"/>
      <c r="E1365" s="73"/>
      <c r="F1365" s="55"/>
    </row>
    <row r="1366" spans="1:6">
      <c r="A1366" s="71">
        <v>40898</v>
      </c>
      <c r="B1366" s="72" t="s">
        <v>46</v>
      </c>
      <c r="C1366" s="73"/>
      <c r="D1366" s="73"/>
      <c r="E1366" s="73"/>
      <c r="F1366" s="55"/>
    </row>
    <row r="1367" spans="1:6">
      <c r="A1367" s="71">
        <v>40898</v>
      </c>
      <c r="B1367" s="72" t="s">
        <v>47</v>
      </c>
      <c r="C1367" s="73"/>
      <c r="D1367" s="73"/>
      <c r="E1367" s="73"/>
      <c r="F1367" s="55"/>
    </row>
    <row r="1368" spans="1:6">
      <c r="A1368" s="71">
        <v>40898</v>
      </c>
      <c r="B1368" s="72" t="s">
        <v>48</v>
      </c>
      <c r="C1368" s="73"/>
      <c r="D1368" s="73"/>
      <c r="E1368" s="73"/>
      <c r="F1368" s="55"/>
    </row>
    <row r="1369" spans="1:6">
      <c r="A1369" s="71">
        <v>40898</v>
      </c>
      <c r="B1369" s="72" t="s">
        <v>49</v>
      </c>
      <c r="C1369" s="73"/>
      <c r="D1369" s="73"/>
      <c r="E1369" s="73"/>
      <c r="F1369" s="55"/>
    </row>
    <row r="1370" spans="1:6">
      <c r="A1370" s="71">
        <v>40898</v>
      </c>
      <c r="B1370" s="72" t="s">
        <v>50</v>
      </c>
      <c r="C1370" s="73"/>
      <c r="D1370" s="73"/>
      <c r="E1370" s="73"/>
      <c r="F1370" s="55"/>
    </row>
    <row r="1371" spans="1:6">
      <c r="A1371" s="71">
        <v>40898</v>
      </c>
      <c r="B1371" s="72" t="s">
        <v>51</v>
      </c>
      <c r="C1371" s="73"/>
      <c r="D1371" s="73"/>
      <c r="E1371" s="73"/>
      <c r="F1371" s="55"/>
    </row>
    <row r="1372" spans="1:6">
      <c r="A1372" s="71">
        <v>40898</v>
      </c>
      <c r="B1372" s="72" t="s">
        <v>52</v>
      </c>
      <c r="C1372" s="73"/>
      <c r="D1372" s="73"/>
      <c r="E1372" s="73"/>
      <c r="F1372" s="55"/>
    </row>
    <row r="1373" spans="1:6">
      <c r="A1373" s="71">
        <v>40898</v>
      </c>
      <c r="B1373" s="72" t="s">
        <v>53</v>
      </c>
      <c r="C1373" s="73"/>
      <c r="D1373" s="73"/>
      <c r="E1373" s="73"/>
      <c r="F1373" s="55"/>
    </row>
    <row r="1374" spans="1:6">
      <c r="A1374" s="71">
        <v>40898</v>
      </c>
      <c r="B1374" s="72" t="s">
        <v>54</v>
      </c>
      <c r="C1374" s="73"/>
      <c r="D1374" s="73"/>
      <c r="E1374" s="73"/>
      <c r="F1374" s="55"/>
    </row>
    <row r="1375" spans="1:6">
      <c r="A1375" s="71">
        <v>40898</v>
      </c>
      <c r="B1375" s="72" t="s">
        <v>55</v>
      </c>
      <c r="C1375" s="73"/>
      <c r="D1375" s="73"/>
      <c r="E1375" s="73"/>
      <c r="F1375" s="55"/>
    </row>
    <row r="1376" spans="1:6">
      <c r="A1376" s="71">
        <v>40898</v>
      </c>
      <c r="B1376" s="72" t="s">
        <v>56</v>
      </c>
      <c r="C1376" s="73"/>
      <c r="D1376" s="73"/>
      <c r="E1376" s="73"/>
      <c r="F1376" s="55"/>
    </row>
    <row r="1377" spans="1:6">
      <c r="A1377" s="71">
        <v>40898</v>
      </c>
      <c r="B1377" s="72" t="s">
        <v>57</v>
      </c>
      <c r="C1377" s="73"/>
      <c r="D1377" s="73"/>
      <c r="E1377" s="73"/>
      <c r="F1377" s="55"/>
    </row>
    <row r="1378" spans="1:6">
      <c r="A1378" s="71">
        <v>40898</v>
      </c>
      <c r="B1378" s="72" t="s">
        <v>58</v>
      </c>
      <c r="C1378" s="73"/>
      <c r="D1378" s="73"/>
      <c r="E1378" s="73"/>
      <c r="F1378" s="55"/>
    </row>
    <row r="1379" spans="1:6">
      <c r="A1379" s="71">
        <v>40898</v>
      </c>
      <c r="B1379" s="72" t="s">
        <v>59</v>
      </c>
      <c r="C1379" s="73"/>
      <c r="D1379" s="73"/>
      <c r="E1379" s="73"/>
      <c r="F1379" s="55"/>
    </row>
    <row r="1380" spans="1:6">
      <c r="A1380" s="71">
        <v>40898</v>
      </c>
      <c r="B1380" s="72" t="s">
        <v>60</v>
      </c>
      <c r="C1380" s="73"/>
      <c r="D1380" s="73"/>
      <c r="E1380" s="73"/>
      <c r="F1380" s="55"/>
    </row>
    <row r="1381" spans="1:6">
      <c r="A1381" s="71">
        <v>40898</v>
      </c>
      <c r="B1381" s="72" t="s">
        <v>61</v>
      </c>
      <c r="C1381" s="73"/>
      <c r="D1381" s="73"/>
      <c r="E1381" s="73"/>
      <c r="F1381" s="55"/>
    </row>
    <row r="1382" spans="1:6">
      <c r="A1382" s="71">
        <v>40898</v>
      </c>
      <c r="B1382" s="72" t="s">
        <v>62</v>
      </c>
      <c r="C1382" s="73"/>
      <c r="D1382" s="73"/>
      <c r="E1382" s="73"/>
      <c r="F1382" s="55"/>
    </row>
    <row r="1383" spans="1:6">
      <c r="A1383" s="71">
        <v>40898</v>
      </c>
      <c r="B1383" s="72" t="s">
        <v>63</v>
      </c>
      <c r="C1383" s="73"/>
      <c r="D1383" s="73"/>
      <c r="E1383" s="73"/>
      <c r="F1383" s="55"/>
    </row>
    <row r="1384" spans="1:6">
      <c r="A1384" s="71">
        <v>40898</v>
      </c>
      <c r="B1384" s="72" t="s">
        <v>64</v>
      </c>
      <c r="C1384" s="73"/>
      <c r="D1384" s="73"/>
      <c r="E1384" s="73"/>
      <c r="F1384" s="55"/>
    </row>
    <row r="1385" spans="1:6">
      <c r="A1385" s="71">
        <v>40898</v>
      </c>
      <c r="B1385" s="72" t="s">
        <v>65</v>
      </c>
      <c r="C1385" s="73"/>
      <c r="D1385" s="73"/>
      <c r="E1385" s="73"/>
      <c r="F1385" s="55"/>
    </row>
    <row r="1386" spans="1:6">
      <c r="A1386" s="71">
        <v>40898</v>
      </c>
      <c r="B1386" s="72" t="s">
        <v>66</v>
      </c>
      <c r="C1386" s="73"/>
      <c r="D1386" s="73"/>
      <c r="E1386" s="73"/>
      <c r="F1386" s="55"/>
    </row>
    <row r="1387" spans="1:6">
      <c r="A1387" s="71">
        <v>40898</v>
      </c>
      <c r="B1387" s="72" t="s">
        <v>67</v>
      </c>
      <c r="C1387" s="73"/>
      <c r="D1387" s="73"/>
      <c r="E1387" s="73"/>
      <c r="F1387" s="55"/>
    </row>
    <row r="1388" spans="1:6">
      <c r="A1388" s="71">
        <v>40898</v>
      </c>
      <c r="B1388" s="72" t="s">
        <v>68</v>
      </c>
      <c r="C1388" s="73"/>
      <c r="D1388" s="73"/>
      <c r="E1388" s="73"/>
      <c r="F1388" s="55"/>
    </row>
    <row r="1389" spans="1:6">
      <c r="A1389" s="71">
        <v>40898</v>
      </c>
      <c r="B1389" s="72" t="s">
        <v>69</v>
      </c>
      <c r="C1389" s="73"/>
      <c r="D1389" s="73"/>
      <c r="E1389" s="73"/>
      <c r="F1389" s="55"/>
    </row>
    <row r="1390" spans="1:6">
      <c r="A1390" s="71">
        <v>40898</v>
      </c>
      <c r="B1390" s="72" t="s">
        <v>70</v>
      </c>
      <c r="C1390" s="73"/>
      <c r="D1390" s="73"/>
      <c r="E1390" s="73"/>
      <c r="F1390" s="55"/>
    </row>
    <row r="1391" spans="1:6">
      <c r="A1391" s="71">
        <v>40898</v>
      </c>
      <c r="B1391" s="72" t="s">
        <v>71</v>
      </c>
      <c r="C1391" s="73"/>
      <c r="D1391" s="73"/>
      <c r="E1391" s="73"/>
      <c r="F1391" s="55"/>
    </row>
    <row r="1392" spans="1:6">
      <c r="A1392" s="71">
        <v>40898</v>
      </c>
      <c r="B1392" s="72" t="s">
        <v>72</v>
      </c>
      <c r="C1392" s="73"/>
      <c r="D1392" s="73"/>
      <c r="E1392" s="73"/>
      <c r="F1392" s="55"/>
    </row>
    <row r="1393" spans="1:6">
      <c r="A1393" s="71">
        <v>40898</v>
      </c>
      <c r="B1393" s="72" t="s">
        <v>73</v>
      </c>
      <c r="C1393" s="73"/>
      <c r="D1393" s="73"/>
      <c r="E1393" s="73"/>
      <c r="F1393" s="55"/>
    </row>
    <row r="1394" spans="1:6">
      <c r="A1394" s="71">
        <v>40898</v>
      </c>
      <c r="B1394" s="72" t="s">
        <v>74</v>
      </c>
      <c r="C1394" s="73"/>
      <c r="D1394" s="73"/>
      <c r="E1394" s="73"/>
      <c r="F1394" s="55"/>
    </row>
    <row r="1395" spans="1:6">
      <c r="A1395" s="71">
        <v>40898</v>
      </c>
      <c r="B1395" s="72" t="s">
        <v>75</v>
      </c>
      <c r="C1395" s="73"/>
      <c r="D1395" s="73"/>
      <c r="E1395" s="73"/>
      <c r="F1395" s="55"/>
    </row>
    <row r="1396" spans="1:6">
      <c r="A1396" s="71">
        <v>40898</v>
      </c>
      <c r="B1396" s="72" t="s">
        <v>76</v>
      </c>
      <c r="C1396" s="73"/>
      <c r="D1396" s="73"/>
      <c r="E1396" s="73"/>
      <c r="F1396" s="55"/>
    </row>
    <row r="1397" spans="1:6">
      <c r="A1397" s="71">
        <v>40898</v>
      </c>
      <c r="B1397" s="72" t="s">
        <v>77</v>
      </c>
      <c r="C1397" s="73"/>
      <c r="D1397" s="73"/>
      <c r="E1397" s="73"/>
      <c r="F1397" s="55"/>
    </row>
    <row r="1398" spans="1:6">
      <c r="A1398" s="71">
        <v>40898</v>
      </c>
      <c r="B1398" s="72" t="s">
        <v>78</v>
      </c>
      <c r="C1398" s="73"/>
      <c r="D1398" s="73"/>
      <c r="E1398" s="73"/>
      <c r="F1398" s="55"/>
    </row>
    <row r="1399" spans="1:6">
      <c r="A1399" s="71">
        <v>40899</v>
      </c>
      <c r="B1399" s="72" t="s">
        <v>79</v>
      </c>
      <c r="C1399" s="73"/>
      <c r="D1399" s="73"/>
      <c r="E1399" s="73"/>
      <c r="F1399" s="55"/>
    </row>
    <row r="1400" spans="1:6">
      <c r="A1400" s="71">
        <v>40899</v>
      </c>
      <c r="B1400" s="72" t="s">
        <v>80</v>
      </c>
      <c r="C1400" s="73"/>
      <c r="D1400" s="73"/>
      <c r="E1400" s="73"/>
      <c r="F1400" s="55"/>
    </row>
    <row r="1401" spans="1:6">
      <c r="A1401" s="71">
        <v>40899</v>
      </c>
      <c r="B1401" s="72" t="s">
        <v>81</v>
      </c>
      <c r="C1401" s="73"/>
      <c r="D1401" s="73"/>
      <c r="E1401" s="73"/>
      <c r="F1401" s="55"/>
    </row>
    <row r="1402" spans="1:6">
      <c r="A1402" s="71">
        <v>40899</v>
      </c>
      <c r="B1402" s="72" t="s">
        <v>82</v>
      </c>
      <c r="C1402" s="73"/>
      <c r="D1402" s="73"/>
      <c r="E1402" s="73"/>
      <c r="F1402" s="55"/>
    </row>
    <row r="1403" spans="1:6">
      <c r="A1403" s="71">
        <v>40899</v>
      </c>
      <c r="B1403" s="72" t="s">
        <v>83</v>
      </c>
      <c r="C1403" s="73"/>
      <c r="D1403" s="73"/>
      <c r="E1403" s="73"/>
      <c r="F1403" s="55"/>
    </row>
    <row r="1404" spans="1:6">
      <c r="A1404" s="71">
        <v>40899</v>
      </c>
      <c r="B1404" s="72" t="s">
        <v>84</v>
      </c>
      <c r="C1404" s="73"/>
      <c r="D1404" s="73"/>
      <c r="E1404" s="73"/>
      <c r="F1404" s="55"/>
    </row>
    <row r="1405" spans="1:6">
      <c r="A1405" s="71">
        <v>40899</v>
      </c>
      <c r="B1405" s="72" t="s">
        <v>85</v>
      </c>
      <c r="C1405" s="73"/>
      <c r="D1405" s="73"/>
      <c r="E1405" s="73"/>
      <c r="F1405" s="55"/>
    </row>
    <row r="1406" spans="1:6">
      <c r="A1406" s="71">
        <v>40899</v>
      </c>
      <c r="B1406" s="72" t="s">
        <v>86</v>
      </c>
      <c r="C1406" s="73"/>
      <c r="D1406" s="73"/>
      <c r="E1406" s="73"/>
      <c r="F1406" s="55"/>
    </row>
    <row r="1407" spans="1:6">
      <c r="A1407" s="71">
        <v>40899</v>
      </c>
      <c r="B1407" s="72" t="s">
        <v>87</v>
      </c>
      <c r="C1407" s="73"/>
      <c r="D1407" s="73"/>
      <c r="E1407" s="73"/>
      <c r="F1407" s="55"/>
    </row>
    <row r="1408" spans="1:6">
      <c r="A1408" s="71">
        <v>40899</v>
      </c>
      <c r="B1408" s="72" t="s">
        <v>88</v>
      </c>
      <c r="C1408" s="73"/>
      <c r="D1408" s="73"/>
      <c r="E1408" s="73"/>
      <c r="F1408" s="55"/>
    </row>
    <row r="1409" spans="1:6">
      <c r="A1409" s="71">
        <v>40899</v>
      </c>
      <c r="B1409" s="72" t="s">
        <v>89</v>
      </c>
      <c r="C1409" s="73"/>
      <c r="D1409" s="73"/>
      <c r="E1409" s="73"/>
      <c r="F1409" s="55"/>
    </row>
    <row r="1410" spans="1:6">
      <c r="A1410" s="71">
        <v>40899</v>
      </c>
      <c r="B1410" s="72" t="s">
        <v>90</v>
      </c>
      <c r="C1410" s="73"/>
      <c r="D1410" s="73"/>
      <c r="E1410" s="73"/>
      <c r="F1410" s="55"/>
    </row>
    <row r="1411" spans="1:6">
      <c r="A1411" s="71">
        <v>40899</v>
      </c>
      <c r="B1411" s="72" t="s">
        <v>91</v>
      </c>
      <c r="C1411" s="73"/>
      <c r="D1411" s="73"/>
      <c r="E1411" s="73"/>
      <c r="F1411" s="55"/>
    </row>
    <row r="1412" spans="1:6">
      <c r="A1412" s="71">
        <v>40899</v>
      </c>
      <c r="B1412" s="72" t="s">
        <v>92</v>
      </c>
      <c r="C1412" s="73"/>
      <c r="D1412" s="73"/>
      <c r="E1412" s="73"/>
      <c r="F1412" s="55"/>
    </row>
    <row r="1413" spans="1:6">
      <c r="A1413" s="71">
        <v>40899</v>
      </c>
      <c r="B1413" s="72" t="s">
        <v>93</v>
      </c>
      <c r="C1413" s="73"/>
      <c r="D1413" s="73"/>
      <c r="E1413" s="73"/>
      <c r="F1413" s="55"/>
    </row>
    <row r="1414" spans="1:6">
      <c r="A1414" s="71">
        <v>40899</v>
      </c>
      <c r="B1414" s="72" t="s">
        <v>94</v>
      </c>
      <c r="C1414" s="73"/>
      <c r="D1414" s="73"/>
      <c r="E1414" s="73"/>
      <c r="F1414" s="55"/>
    </row>
    <row r="1415" spans="1:6">
      <c r="A1415" s="71">
        <v>40899</v>
      </c>
      <c r="B1415" s="72" t="s">
        <v>95</v>
      </c>
      <c r="C1415" s="73"/>
      <c r="D1415" s="73"/>
      <c r="E1415" s="73"/>
      <c r="F1415" s="55"/>
    </row>
    <row r="1416" spans="1:6">
      <c r="A1416" s="71">
        <v>40899</v>
      </c>
      <c r="B1416" s="72" t="s">
        <v>96</v>
      </c>
      <c r="C1416" s="73"/>
      <c r="D1416" s="73"/>
      <c r="E1416" s="73"/>
      <c r="F1416" s="55"/>
    </row>
    <row r="1417" spans="1:6">
      <c r="A1417" s="71">
        <v>40899</v>
      </c>
      <c r="B1417" s="72" t="s">
        <v>97</v>
      </c>
      <c r="C1417" s="73"/>
      <c r="D1417" s="73"/>
      <c r="E1417" s="73"/>
      <c r="F1417" s="55"/>
    </row>
    <row r="1418" spans="1:6">
      <c r="A1418" s="71">
        <v>40899</v>
      </c>
      <c r="B1418" s="72" t="s">
        <v>98</v>
      </c>
      <c r="C1418" s="73"/>
      <c r="D1418" s="73"/>
      <c r="E1418" s="73"/>
      <c r="F1418" s="55"/>
    </row>
    <row r="1419" spans="1:6">
      <c r="A1419" s="71">
        <v>40899</v>
      </c>
      <c r="B1419" s="72" t="s">
        <v>99</v>
      </c>
      <c r="C1419" s="73"/>
      <c r="D1419" s="73"/>
      <c r="E1419" s="73"/>
      <c r="F1419" s="55"/>
    </row>
    <row r="1420" spans="1:6">
      <c r="A1420" s="71">
        <v>40899</v>
      </c>
      <c r="B1420" s="72" t="s">
        <v>100</v>
      </c>
      <c r="C1420" s="73"/>
      <c r="D1420" s="73"/>
      <c r="E1420" s="73"/>
      <c r="F1420" s="55"/>
    </row>
    <row r="1421" spans="1:6">
      <c r="A1421" s="71">
        <v>40899</v>
      </c>
      <c r="B1421" s="72" t="s">
        <v>101</v>
      </c>
      <c r="C1421" s="73"/>
      <c r="D1421" s="73"/>
      <c r="E1421" s="73"/>
      <c r="F1421" s="55"/>
    </row>
    <row r="1422" spans="1:6">
      <c r="A1422" s="71">
        <v>40899</v>
      </c>
      <c r="B1422" s="72" t="s">
        <v>102</v>
      </c>
      <c r="C1422" s="73"/>
      <c r="D1422" s="73"/>
      <c r="E1422" s="73"/>
      <c r="F1422" s="55"/>
    </row>
    <row r="1423" spans="1:6">
      <c r="A1423" s="71">
        <v>40899</v>
      </c>
      <c r="B1423" s="72" t="s">
        <v>103</v>
      </c>
      <c r="C1423" s="73"/>
      <c r="D1423" s="73"/>
      <c r="E1423" s="73"/>
      <c r="F1423" s="55"/>
    </row>
    <row r="1424" spans="1:6">
      <c r="A1424" s="71">
        <v>40899</v>
      </c>
      <c r="B1424" s="72" t="s">
        <v>104</v>
      </c>
      <c r="C1424" s="73"/>
      <c r="D1424" s="73"/>
      <c r="E1424" s="73"/>
      <c r="F1424" s="55"/>
    </row>
    <row r="1425" spans="1:6">
      <c r="A1425" s="71">
        <v>40899</v>
      </c>
      <c r="B1425" s="72" t="s">
        <v>105</v>
      </c>
      <c r="C1425" s="73"/>
      <c r="D1425" s="73"/>
      <c r="E1425" s="73"/>
      <c r="F1425" s="55"/>
    </row>
    <row r="1426" spans="1:6">
      <c r="A1426" s="71">
        <v>40899</v>
      </c>
      <c r="B1426" s="72" t="s">
        <v>106</v>
      </c>
      <c r="C1426" s="73"/>
      <c r="D1426" s="73"/>
      <c r="E1426" s="73"/>
      <c r="F1426" s="55"/>
    </row>
    <row r="1427" spans="1:6">
      <c r="A1427" s="71">
        <v>40899</v>
      </c>
      <c r="B1427" s="72" t="s">
        <v>107</v>
      </c>
      <c r="C1427" s="73"/>
      <c r="D1427" s="73"/>
      <c r="E1427" s="73"/>
      <c r="F1427" s="55"/>
    </row>
    <row r="1428" spans="1:6">
      <c r="A1428" s="71">
        <v>40899</v>
      </c>
      <c r="B1428" s="72" t="s">
        <v>108</v>
      </c>
      <c r="C1428" s="73"/>
      <c r="D1428" s="73"/>
      <c r="E1428" s="73"/>
      <c r="F1428" s="55"/>
    </row>
    <row r="1429" spans="1:6">
      <c r="A1429" s="71">
        <v>40899</v>
      </c>
      <c r="B1429" s="72" t="s">
        <v>109</v>
      </c>
      <c r="C1429" s="73"/>
      <c r="D1429" s="73"/>
      <c r="E1429" s="73"/>
      <c r="F1429" s="55"/>
    </row>
    <row r="1430" spans="1:6">
      <c r="A1430" s="71">
        <v>40899</v>
      </c>
      <c r="B1430" s="72" t="s">
        <v>110</v>
      </c>
      <c r="C1430" s="73"/>
      <c r="D1430" s="73"/>
      <c r="E1430" s="73"/>
      <c r="F1430" s="55"/>
    </row>
    <row r="1431" spans="1:6">
      <c r="A1431" s="71">
        <v>40899</v>
      </c>
      <c r="B1431" s="72" t="s">
        <v>111</v>
      </c>
      <c r="C1431" s="73"/>
      <c r="D1431" s="73"/>
      <c r="E1431" s="73"/>
      <c r="F1431" s="55"/>
    </row>
    <row r="1432" spans="1:6">
      <c r="A1432" s="71">
        <v>40899</v>
      </c>
      <c r="B1432" s="72" t="s">
        <v>112</v>
      </c>
      <c r="C1432" s="73"/>
      <c r="D1432" s="73"/>
      <c r="E1432" s="73"/>
      <c r="F1432" s="55"/>
    </row>
    <row r="1433" spans="1:6">
      <c r="A1433" s="71">
        <v>40899</v>
      </c>
      <c r="B1433" s="72" t="s">
        <v>113</v>
      </c>
      <c r="C1433" s="73"/>
      <c r="D1433" s="73"/>
      <c r="E1433" s="73"/>
      <c r="F1433" s="55"/>
    </row>
    <row r="1434" spans="1:6">
      <c r="A1434" s="71">
        <v>40899</v>
      </c>
      <c r="B1434" s="72" t="s">
        <v>114</v>
      </c>
      <c r="C1434" s="73"/>
      <c r="D1434" s="73"/>
      <c r="E1434" s="73"/>
      <c r="F1434" s="55"/>
    </row>
    <row r="1435" spans="1:6">
      <c r="A1435" s="71">
        <v>40899</v>
      </c>
      <c r="B1435" s="72" t="s">
        <v>115</v>
      </c>
      <c r="C1435" s="73"/>
      <c r="D1435" s="73"/>
      <c r="E1435" s="73"/>
      <c r="F1435" s="55"/>
    </row>
    <row r="1436" spans="1:6">
      <c r="A1436" s="71">
        <v>40899</v>
      </c>
      <c r="B1436" s="72" t="s">
        <v>116</v>
      </c>
      <c r="C1436" s="73"/>
      <c r="D1436" s="73"/>
      <c r="E1436" s="73"/>
      <c r="F1436" s="55"/>
    </row>
    <row r="1437" spans="1:6">
      <c r="A1437" s="71">
        <v>40899</v>
      </c>
      <c r="B1437" s="72" t="s">
        <v>117</v>
      </c>
      <c r="C1437" s="73"/>
      <c r="D1437" s="73"/>
      <c r="E1437" s="73"/>
      <c r="F1437" s="55"/>
    </row>
    <row r="1438" spans="1:6">
      <c r="A1438" s="71">
        <v>40899</v>
      </c>
      <c r="B1438" s="72" t="s">
        <v>118</v>
      </c>
      <c r="C1438" s="73"/>
      <c r="D1438" s="73"/>
      <c r="E1438" s="73"/>
      <c r="F1438" s="55"/>
    </row>
    <row r="1439" spans="1:6">
      <c r="A1439" s="71">
        <v>40899</v>
      </c>
      <c r="B1439" s="72" t="s">
        <v>119</v>
      </c>
      <c r="C1439" s="73"/>
      <c r="D1439" s="73"/>
      <c r="E1439" s="73"/>
      <c r="F1439" s="55"/>
    </row>
    <row r="1440" spans="1:6">
      <c r="A1440" s="71">
        <v>40899</v>
      </c>
      <c r="B1440" s="72" t="s">
        <v>120</v>
      </c>
      <c r="C1440" s="73"/>
      <c r="D1440" s="73"/>
      <c r="E1440" s="73"/>
      <c r="F1440" s="55"/>
    </row>
    <row r="1441" spans="1:6">
      <c r="A1441" s="71">
        <v>40899</v>
      </c>
      <c r="B1441" s="72" t="s">
        <v>121</v>
      </c>
      <c r="C1441" s="73"/>
      <c r="D1441" s="73"/>
      <c r="E1441" s="73"/>
      <c r="F1441" s="55"/>
    </row>
    <row r="1442" spans="1:6">
      <c r="A1442" s="71">
        <v>40899</v>
      </c>
      <c r="B1442" s="72" t="s">
        <v>122</v>
      </c>
      <c r="C1442" s="73"/>
      <c r="D1442" s="73"/>
      <c r="E1442" s="73"/>
      <c r="F1442" s="55"/>
    </row>
    <row r="1443" spans="1:6">
      <c r="A1443" s="71">
        <v>40899</v>
      </c>
      <c r="B1443" s="72" t="s">
        <v>123</v>
      </c>
      <c r="C1443" s="73"/>
      <c r="D1443" s="73"/>
      <c r="E1443" s="73"/>
      <c r="F1443" s="55"/>
    </row>
    <row r="1444" spans="1:6">
      <c r="A1444" s="71">
        <v>40899</v>
      </c>
      <c r="B1444" s="72" t="s">
        <v>124</v>
      </c>
      <c r="C1444" s="73"/>
      <c r="D1444" s="73"/>
      <c r="E1444" s="73"/>
      <c r="F1444" s="55"/>
    </row>
    <row r="1445" spans="1:6">
      <c r="A1445" s="71">
        <v>40899</v>
      </c>
      <c r="B1445" s="72" t="s">
        <v>125</v>
      </c>
      <c r="C1445" s="73"/>
      <c r="D1445" s="73"/>
      <c r="E1445" s="73"/>
      <c r="F1445" s="55"/>
    </row>
    <row r="1446" spans="1:6">
      <c r="A1446" s="71">
        <v>40899</v>
      </c>
      <c r="B1446" s="72" t="s">
        <v>126</v>
      </c>
      <c r="C1446" s="73"/>
      <c r="D1446" s="73"/>
      <c r="E1446" s="73"/>
      <c r="F1446" s="55"/>
    </row>
    <row r="1447" spans="1:6">
      <c r="A1447" s="71">
        <v>40899</v>
      </c>
      <c r="B1447" s="72" t="s">
        <v>127</v>
      </c>
      <c r="C1447" s="73"/>
      <c r="D1447" s="73"/>
      <c r="E1447" s="73"/>
      <c r="F1447" s="55"/>
    </row>
    <row r="1448" spans="1:6">
      <c r="A1448" s="71">
        <v>40899</v>
      </c>
      <c r="B1448" s="72" t="s">
        <v>128</v>
      </c>
      <c r="C1448" s="73"/>
      <c r="D1448" s="73"/>
      <c r="E1448" s="73"/>
      <c r="F1448" s="55"/>
    </row>
    <row r="1449" spans="1:6">
      <c r="A1449" s="71">
        <v>40899</v>
      </c>
      <c r="B1449" s="72" t="s">
        <v>129</v>
      </c>
      <c r="C1449" s="73"/>
      <c r="D1449" s="73"/>
      <c r="E1449" s="73"/>
      <c r="F1449" s="55"/>
    </row>
    <row r="1450" spans="1:6">
      <c r="A1450" s="71">
        <v>40899</v>
      </c>
      <c r="B1450" s="72" t="s">
        <v>29</v>
      </c>
      <c r="C1450" s="73"/>
      <c r="D1450" s="73"/>
      <c r="E1450" s="73"/>
      <c r="F1450" s="55"/>
    </row>
    <row r="1451" spans="1:6">
      <c r="A1451" s="71">
        <v>40899</v>
      </c>
      <c r="B1451" s="72" t="s">
        <v>30</v>
      </c>
      <c r="C1451" s="73"/>
      <c r="D1451" s="73"/>
      <c r="E1451" s="73"/>
      <c r="F1451" s="55"/>
    </row>
    <row r="1452" spans="1:6">
      <c r="A1452" s="71">
        <v>40899</v>
      </c>
      <c r="B1452" s="72" t="s">
        <v>31</v>
      </c>
      <c r="C1452" s="73"/>
      <c r="D1452" s="73"/>
      <c r="E1452" s="73"/>
      <c r="F1452" s="55"/>
    </row>
    <row r="1453" spans="1:6">
      <c r="A1453" s="71">
        <v>40899</v>
      </c>
      <c r="B1453" s="72" t="s">
        <v>32</v>
      </c>
      <c r="C1453" s="73"/>
      <c r="D1453" s="73"/>
      <c r="E1453" s="73"/>
      <c r="F1453" s="55"/>
    </row>
    <row r="1454" spans="1:6">
      <c r="A1454" s="71">
        <v>40899</v>
      </c>
      <c r="B1454" s="72" t="s">
        <v>33</v>
      </c>
      <c r="C1454" s="73"/>
      <c r="D1454" s="73"/>
      <c r="E1454" s="73"/>
      <c r="F1454" s="55"/>
    </row>
    <row r="1455" spans="1:6">
      <c r="A1455" s="71">
        <v>40899</v>
      </c>
      <c r="B1455" s="72" t="s">
        <v>34</v>
      </c>
      <c r="C1455" s="73"/>
      <c r="D1455" s="73"/>
      <c r="E1455" s="73"/>
      <c r="F1455" s="55"/>
    </row>
    <row r="1456" spans="1:6">
      <c r="A1456" s="71">
        <v>40899</v>
      </c>
      <c r="B1456" s="72" t="s">
        <v>35</v>
      </c>
      <c r="C1456" s="73"/>
      <c r="D1456" s="73"/>
      <c r="E1456" s="73"/>
      <c r="F1456" s="55"/>
    </row>
    <row r="1457" spans="1:6">
      <c r="A1457" s="71">
        <v>40899</v>
      </c>
      <c r="B1457" s="72" t="s">
        <v>36</v>
      </c>
      <c r="C1457" s="73"/>
      <c r="D1457" s="73"/>
      <c r="E1457" s="73"/>
      <c r="F1457" s="55"/>
    </row>
    <row r="1458" spans="1:6">
      <c r="A1458" s="71">
        <v>40899</v>
      </c>
      <c r="B1458" s="72" t="s">
        <v>37</v>
      </c>
      <c r="C1458" s="73"/>
      <c r="D1458" s="73"/>
      <c r="E1458" s="73"/>
      <c r="F1458" s="55"/>
    </row>
    <row r="1459" spans="1:6">
      <c r="A1459" s="71">
        <v>40899</v>
      </c>
      <c r="B1459" s="72" t="s">
        <v>43</v>
      </c>
      <c r="C1459" s="73"/>
      <c r="D1459" s="73"/>
      <c r="E1459" s="73"/>
      <c r="F1459" s="55"/>
    </row>
    <row r="1460" spans="1:6">
      <c r="A1460" s="71">
        <v>40899</v>
      </c>
      <c r="B1460" s="72" t="s">
        <v>44</v>
      </c>
      <c r="C1460" s="73"/>
      <c r="D1460" s="73"/>
      <c r="E1460" s="73"/>
      <c r="F1460" s="55"/>
    </row>
    <row r="1461" spans="1:6">
      <c r="A1461" s="71">
        <v>40899</v>
      </c>
      <c r="B1461" s="72" t="s">
        <v>45</v>
      </c>
      <c r="C1461" s="73"/>
      <c r="D1461" s="73"/>
      <c r="E1461" s="73"/>
      <c r="F1461" s="55"/>
    </row>
    <row r="1462" spans="1:6">
      <c r="A1462" s="71">
        <v>40899</v>
      </c>
      <c r="B1462" s="72" t="s">
        <v>46</v>
      </c>
      <c r="C1462" s="73"/>
      <c r="D1462" s="73"/>
      <c r="E1462" s="73"/>
      <c r="F1462" s="55"/>
    </row>
    <row r="1463" spans="1:6">
      <c r="A1463" s="71">
        <v>40899</v>
      </c>
      <c r="B1463" s="72" t="s">
        <v>47</v>
      </c>
      <c r="C1463" s="73"/>
      <c r="D1463" s="73"/>
      <c r="E1463" s="73"/>
      <c r="F1463" s="55"/>
    </row>
    <row r="1464" spans="1:6">
      <c r="A1464" s="71">
        <v>40899</v>
      </c>
      <c r="B1464" s="72" t="s">
        <v>48</v>
      </c>
      <c r="C1464" s="73"/>
      <c r="D1464" s="73"/>
      <c r="E1464" s="73"/>
      <c r="F1464" s="55"/>
    </row>
    <row r="1465" spans="1:6">
      <c r="A1465" s="71">
        <v>40899</v>
      </c>
      <c r="B1465" s="72" t="s">
        <v>49</v>
      </c>
      <c r="C1465" s="73"/>
      <c r="D1465" s="73"/>
      <c r="E1465" s="73"/>
      <c r="F1465" s="55"/>
    </row>
    <row r="1466" spans="1:6">
      <c r="A1466" s="71">
        <v>40899</v>
      </c>
      <c r="B1466" s="72" t="s">
        <v>50</v>
      </c>
      <c r="C1466" s="73"/>
      <c r="D1466" s="73"/>
      <c r="E1466" s="73"/>
      <c r="F1466" s="55"/>
    </row>
    <row r="1467" spans="1:6">
      <c r="A1467" s="71">
        <v>40899</v>
      </c>
      <c r="B1467" s="72" t="s">
        <v>51</v>
      </c>
      <c r="C1467" s="73"/>
      <c r="D1467" s="73"/>
      <c r="E1467" s="73"/>
      <c r="F1467" s="55"/>
    </row>
    <row r="1468" spans="1:6">
      <c r="A1468" s="71">
        <v>40899</v>
      </c>
      <c r="B1468" s="72" t="s">
        <v>52</v>
      </c>
      <c r="C1468" s="73"/>
      <c r="D1468" s="73"/>
      <c r="E1468" s="73"/>
      <c r="F1468" s="55"/>
    </row>
    <row r="1469" spans="1:6">
      <c r="A1469" s="71">
        <v>40899</v>
      </c>
      <c r="B1469" s="72" t="s">
        <v>53</v>
      </c>
      <c r="C1469" s="73"/>
      <c r="D1469" s="73"/>
      <c r="E1469" s="73"/>
      <c r="F1469" s="55"/>
    </row>
    <row r="1470" spans="1:6">
      <c r="A1470" s="71">
        <v>40899</v>
      </c>
      <c r="B1470" s="72" t="s">
        <v>54</v>
      </c>
      <c r="C1470" s="73"/>
      <c r="D1470" s="73"/>
      <c r="E1470" s="73"/>
      <c r="F1470" s="55"/>
    </row>
    <row r="1471" spans="1:6">
      <c r="A1471" s="71">
        <v>40899</v>
      </c>
      <c r="B1471" s="72" t="s">
        <v>55</v>
      </c>
      <c r="C1471" s="73"/>
      <c r="D1471" s="73"/>
      <c r="E1471" s="73"/>
      <c r="F1471" s="55"/>
    </row>
    <row r="1472" spans="1:6">
      <c r="A1472" s="71">
        <v>40899</v>
      </c>
      <c r="B1472" s="72" t="s">
        <v>56</v>
      </c>
      <c r="C1472" s="73"/>
      <c r="D1472" s="73"/>
      <c r="E1472" s="73"/>
      <c r="F1472" s="55"/>
    </row>
    <row r="1473" spans="1:6">
      <c r="A1473" s="71">
        <v>40899</v>
      </c>
      <c r="B1473" s="72" t="s">
        <v>57</v>
      </c>
      <c r="C1473" s="73"/>
      <c r="D1473" s="73"/>
      <c r="E1473" s="73"/>
      <c r="F1473" s="55"/>
    </row>
    <row r="1474" spans="1:6">
      <c r="A1474" s="71">
        <v>40899</v>
      </c>
      <c r="B1474" s="72" t="s">
        <v>58</v>
      </c>
      <c r="C1474" s="73"/>
      <c r="D1474" s="73"/>
      <c r="E1474" s="73"/>
      <c r="F1474" s="55"/>
    </row>
    <row r="1475" spans="1:6">
      <c r="A1475" s="71">
        <v>40899</v>
      </c>
      <c r="B1475" s="72" t="s">
        <v>59</v>
      </c>
      <c r="C1475" s="73"/>
      <c r="D1475" s="73"/>
      <c r="E1475" s="73"/>
      <c r="F1475" s="55"/>
    </row>
    <row r="1476" spans="1:6">
      <c r="A1476" s="71">
        <v>40899</v>
      </c>
      <c r="B1476" s="72" t="s">
        <v>60</v>
      </c>
      <c r="C1476" s="73"/>
      <c r="D1476" s="73"/>
      <c r="E1476" s="73"/>
      <c r="F1476" s="55"/>
    </row>
    <row r="1477" spans="1:6">
      <c r="A1477" s="71">
        <v>40899</v>
      </c>
      <c r="B1477" s="72" t="s">
        <v>61</v>
      </c>
      <c r="C1477" s="73"/>
      <c r="D1477" s="73"/>
      <c r="E1477" s="73"/>
      <c r="F1477" s="55"/>
    </row>
    <row r="1478" spans="1:6">
      <c r="A1478" s="71">
        <v>40899</v>
      </c>
      <c r="B1478" s="72" t="s">
        <v>62</v>
      </c>
      <c r="C1478" s="73"/>
      <c r="D1478" s="73"/>
      <c r="E1478" s="73"/>
      <c r="F1478" s="55"/>
    </row>
    <row r="1479" spans="1:6">
      <c r="A1479" s="71">
        <v>40899</v>
      </c>
      <c r="B1479" s="72" t="s">
        <v>63</v>
      </c>
      <c r="C1479" s="73"/>
      <c r="D1479" s="73"/>
      <c r="E1479" s="73"/>
      <c r="F1479" s="55"/>
    </row>
    <row r="1480" spans="1:6">
      <c r="A1480" s="71">
        <v>40899</v>
      </c>
      <c r="B1480" s="72" t="s">
        <v>64</v>
      </c>
      <c r="C1480" s="73"/>
      <c r="D1480" s="73"/>
      <c r="E1480" s="73"/>
      <c r="F1480" s="55"/>
    </row>
    <row r="1481" spans="1:6">
      <c r="A1481" s="71">
        <v>40899</v>
      </c>
      <c r="B1481" s="72" t="s">
        <v>65</v>
      </c>
      <c r="C1481" s="73"/>
      <c r="D1481" s="73"/>
      <c r="E1481" s="73"/>
      <c r="F1481" s="55"/>
    </row>
    <row r="1482" spans="1:6">
      <c r="A1482" s="71">
        <v>40899</v>
      </c>
      <c r="B1482" s="72" t="s">
        <v>66</v>
      </c>
      <c r="C1482" s="73"/>
      <c r="D1482" s="73"/>
      <c r="E1482" s="73"/>
      <c r="F1482" s="55"/>
    </row>
    <row r="1483" spans="1:6">
      <c r="A1483" s="71">
        <v>40899</v>
      </c>
      <c r="B1483" s="72" t="s">
        <v>67</v>
      </c>
      <c r="C1483" s="73"/>
      <c r="D1483" s="73"/>
      <c r="E1483" s="73"/>
      <c r="F1483" s="55"/>
    </row>
    <row r="1484" spans="1:6">
      <c r="A1484" s="71">
        <v>40899</v>
      </c>
      <c r="B1484" s="72" t="s">
        <v>68</v>
      </c>
      <c r="C1484" s="73"/>
      <c r="D1484" s="73"/>
      <c r="E1484" s="73"/>
      <c r="F1484" s="55"/>
    </row>
    <row r="1485" spans="1:6">
      <c r="A1485" s="71">
        <v>40899</v>
      </c>
      <c r="B1485" s="72" t="s">
        <v>69</v>
      </c>
      <c r="C1485" s="73"/>
      <c r="D1485" s="73"/>
      <c r="E1485" s="73"/>
      <c r="F1485" s="55"/>
    </row>
    <row r="1486" spans="1:6">
      <c r="A1486" s="71">
        <v>40899</v>
      </c>
      <c r="B1486" s="72" t="s">
        <v>70</v>
      </c>
      <c r="C1486" s="73"/>
      <c r="D1486" s="73"/>
      <c r="E1486" s="73"/>
      <c r="F1486" s="55"/>
    </row>
    <row r="1487" spans="1:6">
      <c r="A1487" s="71">
        <v>40899</v>
      </c>
      <c r="B1487" s="72" t="s">
        <v>71</v>
      </c>
      <c r="C1487" s="73"/>
      <c r="D1487" s="73"/>
      <c r="E1487" s="73"/>
      <c r="F1487" s="55"/>
    </row>
    <row r="1488" spans="1:6">
      <c r="A1488" s="71">
        <v>40899</v>
      </c>
      <c r="B1488" s="72" t="s">
        <v>72</v>
      </c>
      <c r="C1488" s="73"/>
      <c r="D1488" s="73"/>
      <c r="E1488" s="73"/>
      <c r="F1488" s="55"/>
    </row>
    <row r="1489" spans="1:6">
      <c r="A1489" s="71">
        <v>40899</v>
      </c>
      <c r="B1489" s="72" t="s">
        <v>73</v>
      </c>
      <c r="C1489" s="73"/>
      <c r="D1489" s="73"/>
      <c r="E1489" s="73"/>
      <c r="F1489" s="55"/>
    </row>
    <row r="1490" spans="1:6">
      <c r="A1490" s="71">
        <v>40899</v>
      </c>
      <c r="B1490" s="72" t="s">
        <v>74</v>
      </c>
      <c r="C1490" s="73"/>
      <c r="D1490" s="73"/>
      <c r="E1490" s="73"/>
      <c r="F1490" s="55"/>
    </row>
    <row r="1491" spans="1:6">
      <c r="A1491" s="71">
        <v>40899</v>
      </c>
      <c r="B1491" s="72" t="s">
        <v>75</v>
      </c>
      <c r="C1491" s="73"/>
      <c r="D1491" s="73"/>
      <c r="E1491" s="73"/>
      <c r="F1491" s="55"/>
    </row>
    <row r="1492" spans="1:6">
      <c r="A1492" s="71">
        <v>40899</v>
      </c>
      <c r="B1492" s="72" t="s">
        <v>76</v>
      </c>
      <c r="C1492" s="73"/>
      <c r="D1492" s="73"/>
      <c r="E1492" s="73"/>
      <c r="F1492" s="55"/>
    </row>
    <row r="1493" spans="1:6">
      <c r="A1493" s="71">
        <v>40899</v>
      </c>
      <c r="B1493" s="72" t="s">
        <v>77</v>
      </c>
      <c r="C1493" s="73"/>
      <c r="D1493" s="73"/>
      <c r="E1493" s="73"/>
      <c r="F1493" s="55"/>
    </row>
    <row r="1494" spans="1:6">
      <c r="A1494" s="71">
        <v>40899</v>
      </c>
      <c r="B1494" s="72" t="s">
        <v>78</v>
      </c>
      <c r="C1494" s="73"/>
      <c r="D1494" s="73"/>
      <c r="E1494" s="73"/>
      <c r="F1494" s="55"/>
    </row>
    <row r="1495" spans="1:6">
      <c r="A1495" s="71">
        <v>40900</v>
      </c>
      <c r="B1495" s="72" t="s">
        <v>79</v>
      </c>
      <c r="C1495" s="73"/>
      <c r="D1495" s="73"/>
      <c r="E1495" s="73"/>
      <c r="F1495" s="55"/>
    </row>
    <row r="1496" spans="1:6">
      <c r="A1496" s="71">
        <v>40900</v>
      </c>
      <c r="B1496" s="72" t="s">
        <v>80</v>
      </c>
      <c r="C1496" s="73"/>
      <c r="D1496" s="73"/>
      <c r="E1496" s="73"/>
      <c r="F1496" s="55"/>
    </row>
    <row r="1497" spans="1:6">
      <c r="A1497" s="71">
        <v>40900</v>
      </c>
      <c r="B1497" s="72" t="s">
        <v>81</v>
      </c>
      <c r="C1497" s="73"/>
      <c r="D1497" s="73"/>
      <c r="E1497" s="73"/>
      <c r="F1497" s="55"/>
    </row>
    <row r="1498" spans="1:6">
      <c r="A1498" s="71">
        <v>40900</v>
      </c>
      <c r="B1498" s="72" t="s">
        <v>82</v>
      </c>
      <c r="C1498" s="73"/>
      <c r="D1498" s="73"/>
      <c r="E1498" s="73"/>
      <c r="F1498" s="55"/>
    </row>
    <row r="1499" spans="1:6">
      <c r="A1499" s="71">
        <v>40900</v>
      </c>
      <c r="B1499" s="72" t="s">
        <v>83</v>
      </c>
      <c r="C1499" s="73"/>
      <c r="D1499" s="73"/>
      <c r="E1499" s="73"/>
      <c r="F1499" s="55"/>
    </row>
    <row r="1500" spans="1:6">
      <c r="A1500" s="71">
        <v>40900</v>
      </c>
      <c r="B1500" s="72" t="s">
        <v>84</v>
      </c>
      <c r="C1500" s="73"/>
      <c r="D1500" s="73"/>
      <c r="E1500" s="73"/>
      <c r="F1500" s="55"/>
    </row>
    <row r="1501" spans="1:6">
      <c r="A1501" s="71">
        <v>40900</v>
      </c>
      <c r="B1501" s="72" t="s">
        <v>85</v>
      </c>
      <c r="C1501" s="73"/>
      <c r="D1501" s="73"/>
      <c r="E1501" s="73"/>
      <c r="F1501" s="55"/>
    </row>
    <row r="1502" spans="1:6">
      <c r="A1502" s="71">
        <v>40900</v>
      </c>
      <c r="B1502" s="72" t="s">
        <v>86</v>
      </c>
      <c r="C1502" s="73"/>
      <c r="D1502" s="73"/>
      <c r="E1502" s="73"/>
      <c r="F1502" s="55"/>
    </row>
    <row r="1503" spans="1:6">
      <c r="A1503" s="71">
        <v>40900</v>
      </c>
      <c r="B1503" s="72" t="s">
        <v>87</v>
      </c>
      <c r="C1503" s="73"/>
      <c r="D1503" s="73"/>
      <c r="E1503" s="73"/>
      <c r="F1503" s="55"/>
    </row>
    <row r="1504" spans="1:6">
      <c r="A1504" s="71">
        <v>40900</v>
      </c>
      <c r="B1504" s="72" t="s">
        <v>88</v>
      </c>
      <c r="C1504" s="73"/>
      <c r="D1504" s="73"/>
      <c r="E1504" s="73"/>
      <c r="F1504" s="55"/>
    </row>
    <row r="1505" spans="1:6">
      <c r="A1505" s="71">
        <v>40900</v>
      </c>
      <c r="B1505" s="72" t="s">
        <v>89</v>
      </c>
      <c r="C1505" s="73"/>
      <c r="D1505" s="73"/>
      <c r="E1505" s="73"/>
      <c r="F1505" s="55"/>
    </row>
    <row r="1506" spans="1:6">
      <c r="A1506" s="71">
        <v>40900</v>
      </c>
      <c r="B1506" s="72" t="s">
        <v>90</v>
      </c>
      <c r="C1506" s="73"/>
      <c r="D1506" s="73"/>
      <c r="E1506" s="73"/>
      <c r="F1506" s="55"/>
    </row>
    <row r="1507" spans="1:6">
      <c r="A1507" s="71">
        <v>40900</v>
      </c>
      <c r="B1507" s="72" t="s">
        <v>91</v>
      </c>
      <c r="C1507" s="73"/>
      <c r="D1507" s="73"/>
      <c r="E1507" s="73"/>
      <c r="F1507" s="55"/>
    </row>
    <row r="1508" spans="1:6">
      <c r="A1508" s="71">
        <v>40900</v>
      </c>
      <c r="B1508" s="72" t="s">
        <v>92</v>
      </c>
      <c r="C1508" s="73"/>
      <c r="D1508" s="73"/>
      <c r="E1508" s="73"/>
      <c r="F1508" s="55"/>
    </row>
    <row r="1509" spans="1:6">
      <c r="A1509" s="71">
        <v>40900</v>
      </c>
      <c r="B1509" s="72" t="s">
        <v>93</v>
      </c>
      <c r="C1509" s="73"/>
      <c r="D1509" s="73"/>
      <c r="E1509" s="73"/>
      <c r="F1509" s="55"/>
    </row>
    <row r="1510" spans="1:6">
      <c r="A1510" s="71">
        <v>40900</v>
      </c>
      <c r="B1510" s="72" t="s">
        <v>94</v>
      </c>
      <c r="C1510" s="73"/>
      <c r="D1510" s="73"/>
      <c r="E1510" s="73"/>
      <c r="F1510" s="55"/>
    </row>
    <row r="1511" spans="1:6">
      <c r="A1511" s="71">
        <v>40900</v>
      </c>
      <c r="B1511" s="72" t="s">
        <v>95</v>
      </c>
      <c r="C1511" s="73"/>
      <c r="D1511" s="73"/>
      <c r="E1511" s="73"/>
      <c r="F1511" s="55"/>
    </row>
    <row r="1512" spans="1:6">
      <c r="A1512" s="71">
        <v>40900</v>
      </c>
      <c r="B1512" s="72" t="s">
        <v>96</v>
      </c>
      <c r="C1512" s="73"/>
      <c r="D1512" s="73"/>
      <c r="E1512" s="73"/>
      <c r="F1512" s="55"/>
    </row>
    <row r="1513" spans="1:6">
      <c r="A1513" s="71">
        <v>40900</v>
      </c>
      <c r="B1513" s="72" t="s">
        <v>97</v>
      </c>
      <c r="C1513" s="73"/>
      <c r="D1513" s="73"/>
      <c r="E1513" s="73"/>
      <c r="F1513" s="55"/>
    </row>
    <row r="1514" spans="1:6">
      <c r="A1514" s="71">
        <v>40900</v>
      </c>
      <c r="B1514" s="72" t="s">
        <v>98</v>
      </c>
      <c r="C1514" s="73"/>
      <c r="D1514" s="73"/>
      <c r="E1514" s="73"/>
      <c r="F1514" s="55"/>
    </row>
    <row r="1515" spans="1:6">
      <c r="A1515" s="71">
        <v>40900</v>
      </c>
      <c r="B1515" s="72" t="s">
        <v>99</v>
      </c>
      <c r="C1515" s="73"/>
      <c r="D1515" s="73"/>
      <c r="E1515" s="73"/>
      <c r="F1515" s="55"/>
    </row>
    <row r="1516" spans="1:6">
      <c r="A1516" s="71">
        <v>40900</v>
      </c>
      <c r="B1516" s="72" t="s">
        <v>100</v>
      </c>
      <c r="C1516" s="73"/>
      <c r="D1516" s="73"/>
      <c r="E1516" s="73"/>
      <c r="F1516" s="55"/>
    </row>
    <row r="1517" spans="1:6">
      <c r="A1517" s="71">
        <v>40900</v>
      </c>
      <c r="B1517" s="72" t="s">
        <v>101</v>
      </c>
      <c r="C1517" s="73"/>
      <c r="D1517" s="73"/>
      <c r="E1517" s="73"/>
      <c r="F1517" s="55"/>
    </row>
    <row r="1518" spans="1:6">
      <c r="A1518" s="71">
        <v>40900</v>
      </c>
      <c r="B1518" s="72" t="s">
        <v>102</v>
      </c>
      <c r="C1518" s="73"/>
      <c r="D1518" s="73"/>
      <c r="E1518" s="73"/>
      <c r="F1518" s="55"/>
    </row>
    <row r="1519" spans="1:6">
      <c r="A1519" s="71">
        <v>40900</v>
      </c>
      <c r="B1519" s="72" t="s">
        <v>103</v>
      </c>
      <c r="C1519" s="73"/>
      <c r="D1519" s="73"/>
      <c r="E1519" s="73"/>
      <c r="F1519" s="55"/>
    </row>
    <row r="1520" spans="1:6">
      <c r="A1520" s="71">
        <v>40900</v>
      </c>
      <c r="B1520" s="72" t="s">
        <v>104</v>
      </c>
      <c r="C1520" s="73"/>
      <c r="D1520" s="73"/>
      <c r="E1520" s="73"/>
      <c r="F1520" s="55"/>
    </row>
    <row r="1521" spans="1:6">
      <c r="A1521" s="71">
        <v>40900</v>
      </c>
      <c r="B1521" s="72" t="s">
        <v>105</v>
      </c>
      <c r="C1521" s="73"/>
      <c r="D1521" s="73"/>
      <c r="E1521" s="73"/>
      <c r="F1521" s="55"/>
    </row>
    <row r="1522" spans="1:6">
      <c r="A1522" s="71">
        <v>40900</v>
      </c>
      <c r="B1522" s="72" t="s">
        <v>106</v>
      </c>
      <c r="C1522" s="73"/>
      <c r="D1522" s="73"/>
      <c r="E1522" s="73"/>
      <c r="F1522" s="55"/>
    </row>
    <row r="1523" spans="1:6">
      <c r="A1523" s="71">
        <v>40900</v>
      </c>
      <c r="B1523" s="72" t="s">
        <v>107</v>
      </c>
      <c r="C1523" s="73"/>
      <c r="D1523" s="73"/>
      <c r="E1523" s="73"/>
      <c r="F1523" s="55"/>
    </row>
    <row r="1524" spans="1:6">
      <c r="A1524" s="71">
        <v>40900</v>
      </c>
      <c r="B1524" s="72" t="s">
        <v>108</v>
      </c>
      <c r="C1524" s="73"/>
      <c r="D1524" s="73"/>
      <c r="E1524" s="73"/>
      <c r="F1524" s="55"/>
    </row>
    <row r="1525" spans="1:6">
      <c r="A1525" s="71">
        <v>40900</v>
      </c>
      <c r="B1525" s="72" t="s">
        <v>109</v>
      </c>
      <c r="C1525" s="73"/>
      <c r="D1525" s="73"/>
      <c r="E1525" s="73"/>
      <c r="F1525" s="55"/>
    </row>
    <row r="1526" spans="1:6">
      <c r="A1526" s="71">
        <v>40900</v>
      </c>
      <c r="B1526" s="72" t="s">
        <v>110</v>
      </c>
      <c r="C1526" s="73"/>
      <c r="D1526" s="73"/>
      <c r="E1526" s="73"/>
      <c r="F1526" s="55"/>
    </row>
    <row r="1527" spans="1:6">
      <c r="A1527" s="71">
        <v>40900</v>
      </c>
      <c r="B1527" s="72" t="s">
        <v>111</v>
      </c>
      <c r="C1527" s="73"/>
      <c r="D1527" s="73"/>
      <c r="E1527" s="73"/>
      <c r="F1527" s="55"/>
    </row>
    <row r="1528" spans="1:6">
      <c r="A1528" s="71">
        <v>40900</v>
      </c>
      <c r="B1528" s="72" t="s">
        <v>112</v>
      </c>
      <c r="C1528" s="73"/>
      <c r="D1528" s="73"/>
      <c r="E1528" s="73"/>
      <c r="F1528" s="55"/>
    </row>
    <row r="1529" spans="1:6">
      <c r="A1529" s="71">
        <v>40900</v>
      </c>
      <c r="B1529" s="72" t="s">
        <v>113</v>
      </c>
      <c r="C1529" s="73"/>
      <c r="D1529" s="73"/>
      <c r="E1529" s="73"/>
      <c r="F1529" s="55"/>
    </row>
    <row r="1530" spans="1:6">
      <c r="A1530" s="71">
        <v>40900</v>
      </c>
      <c r="B1530" s="72" t="s">
        <v>114</v>
      </c>
      <c r="C1530" s="73"/>
      <c r="D1530" s="73"/>
      <c r="E1530" s="73"/>
      <c r="F1530" s="55"/>
    </row>
    <row r="1531" spans="1:6">
      <c r="A1531" s="71">
        <v>40900</v>
      </c>
      <c r="B1531" s="72" t="s">
        <v>115</v>
      </c>
      <c r="C1531" s="73"/>
      <c r="D1531" s="73"/>
      <c r="E1531" s="73"/>
      <c r="F1531" s="55"/>
    </row>
    <row r="1532" spans="1:6">
      <c r="A1532" s="71">
        <v>40900</v>
      </c>
      <c r="B1532" s="72" t="s">
        <v>116</v>
      </c>
      <c r="C1532" s="73"/>
      <c r="D1532" s="73"/>
      <c r="E1532" s="73"/>
      <c r="F1532" s="55"/>
    </row>
    <row r="1533" spans="1:6">
      <c r="A1533" s="71">
        <v>40900</v>
      </c>
      <c r="B1533" s="72" t="s">
        <v>117</v>
      </c>
      <c r="C1533" s="73"/>
      <c r="D1533" s="73"/>
      <c r="E1533" s="73"/>
      <c r="F1533" s="55"/>
    </row>
    <row r="1534" spans="1:6">
      <c r="A1534" s="71">
        <v>40900</v>
      </c>
      <c r="B1534" s="72" t="s">
        <v>118</v>
      </c>
      <c r="C1534" s="73"/>
      <c r="D1534" s="73"/>
      <c r="E1534" s="73"/>
      <c r="F1534" s="55"/>
    </row>
    <row r="1535" spans="1:6">
      <c r="A1535" s="71">
        <v>40900</v>
      </c>
      <c r="B1535" s="72" t="s">
        <v>119</v>
      </c>
      <c r="C1535" s="73"/>
      <c r="D1535" s="73"/>
      <c r="E1535" s="73"/>
      <c r="F1535" s="55"/>
    </row>
    <row r="1536" spans="1:6">
      <c r="A1536" s="71">
        <v>40900</v>
      </c>
      <c r="B1536" s="72" t="s">
        <v>120</v>
      </c>
      <c r="C1536" s="73"/>
      <c r="D1536" s="73"/>
      <c r="E1536" s="73"/>
      <c r="F1536" s="55"/>
    </row>
    <row r="1537" spans="1:6">
      <c r="A1537" s="71">
        <v>40900</v>
      </c>
      <c r="B1537" s="72" t="s">
        <v>121</v>
      </c>
      <c r="C1537" s="73"/>
      <c r="D1537" s="73"/>
      <c r="E1537" s="73"/>
      <c r="F1537" s="55"/>
    </row>
    <row r="1538" spans="1:6">
      <c r="A1538" s="71">
        <v>40900</v>
      </c>
      <c r="B1538" s="72" t="s">
        <v>122</v>
      </c>
      <c r="C1538" s="73"/>
      <c r="D1538" s="73"/>
      <c r="E1538" s="73"/>
      <c r="F1538" s="55"/>
    </row>
    <row r="1539" spans="1:6">
      <c r="A1539" s="71">
        <v>40900</v>
      </c>
      <c r="B1539" s="72" t="s">
        <v>123</v>
      </c>
      <c r="C1539" s="73"/>
      <c r="D1539" s="73"/>
      <c r="E1539" s="73"/>
      <c r="F1539" s="55"/>
    </row>
    <row r="1540" spans="1:6">
      <c r="A1540" s="71">
        <v>40900</v>
      </c>
      <c r="B1540" s="72" t="s">
        <v>124</v>
      </c>
      <c r="C1540" s="73"/>
      <c r="D1540" s="73"/>
      <c r="E1540" s="73"/>
      <c r="F1540" s="55"/>
    </row>
    <row r="1541" spans="1:6">
      <c r="A1541" s="71">
        <v>40900</v>
      </c>
      <c r="B1541" s="72" t="s">
        <v>125</v>
      </c>
      <c r="C1541" s="73"/>
      <c r="D1541" s="73"/>
      <c r="E1541" s="73"/>
      <c r="F1541" s="55"/>
    </row>
    <row r="1542" spans="1:6">
      <c r="A1542" s="71">
        <v>40900</v>
      </c>
      <c r="B1542" s="72" t="s">
        <v>126</v>
      </c>
      <c r="C1542" s="73"/>
      <c r="D1542" s="73"/>
      <c r="E1542" s="73"/>
      <c r="F1542" s="55"/>
    </row>
    <row r="1543" spans="1:6">
      <c r="A1543" s="71">
        <v>40900</v>
      </c>
      <c r="B1543" s="72" t="s">
        <v>127</v>
      </c>
      <c r="C1543" s="73"/>
      <c r="D1543" s="73"/>
      <c r="E1543" s="73"/>
      <c r="F1543" s="55"/>
    </row>
    <row r="1544" spans="1:6">
      <c r="A1544" s="71">
        <v>40900</v>
      </c>
      <c r="B1544" s="72" t="s">
        <v>128</v>
      </c>
      <c r="C1544" s="73"/>
      <c r="D1544" s="73"/>
      <c r="E1544" s="73"/>
      <c r="F1544" s="55"/>
    </row>
    <row r="1545" spans="1:6">
      <c r="A1545" s="71">
        <v>40900</v>
      </c>
      <c r="B1545" s="72" t="s">
        <v>129</v>
      </c>
      <c r="C1545" s="73"/>
      <c r="D1545" s="73"/>
      <c r="E1545" s="73"/>
      <c r="F1545" s="55"/>
    </row>
    <row r="1546" spans="1:6">
      <c r="A1546" s="71">
        <v>40900</v>
      </c>
      <c r="B1546" s="72" t="s">
        <v>29</v>
      </c>
      <c r="C1546" s="73"/>
      <c r="D1546" s="73"/>
      <c r="E1546" s="73"/>
      <c r="F1546" s="55" t="s">
        <v>131</v>
      </c>
    </row>
    <row r="1547" spans="1:6">
      <c r="A1547" s="71">
        <v>40900</v>
      </c>
      <c r="B1547" s="72" t="s">
        <v>30</v>
      </c>
      <c r="C1547" s="73">
        <v>13.683752624611815</v>
      </c>
      <c r="D1547" s="73">
        <v>39.413342254103149</v>
      </c>
      <c r="E1547" s="73">
        <v>25.729589629491336</v>
      </c>
      <c r="F1547" s="55"/>
    </row>
    <row r="1548" spans="1:6">
      <c r="A1548" s="71">
        <v>40900</v>
      </c>
      <c r="B1548" s="72" t="s">
        <v>31</v>
      </c>
      <c r="C1548" s="73">
        <v>14.760699138067956</v>
      </c>
      <c r="D1548" s="73">
        <v>38.595826565239172</v>
      </c>
      <c r="E1548" s="73">
        <v>23.835127427171216</v>
      </c>
      <c r="F1548" s="55"/>
    </row>
    <row r="1549" spans="1:6">
      <c r="A1549" s="71">
        <v>40900</v>
      </c>
      <c r="B1549" s="72" t="s">
        <v>32</v>
      </c>
      <c r="C1549" s="73">
        <v>26.504855121462512</v>
      </c>
      <c r="D1549" s="73">
        <v>46.779550329451986</v>
      </c>
      <c r="E1549" s="73">
        <v>20.274695207989474</v>
      </c>
      <c r="F1549" s="55"/>
    </row>
    <row r="1550" spans="1:6">
      <c r="A1550" s="71">
        <v>40900</v>
      </c>
      <c r="B1550" s="72" t="s">
        <v>33</v>
      </c>
      <c r="C1550" s="73">
        <v>14.892281393041975</v>
      </c>
      <c r="D1550" s="73">
        <v>33.665281177439269</v>
      </c>
      <c r="E1550" s="73">
        <v>18.772999784397292</v>
      </c>
      <c r="F1550" s="55"/>
    </row>
    <row r="1551" spans="1:6">
      <c r="A1551" s="71">
        <v>40900</v>
      </c>
      <c r="B1551" s="72" t="s">
        <v>34</v>
      </c>
      <c r="C1551" s="73">
        <v>16.102162722452135</v>
      </c>
      <c r="D1551" s="73">
        <v>33.974774574614258</v>
      </c>
      <c r="E1551" s="73">
        <v>17.872611852162123</v>
      </c>
      <c r="F1551" s="55"/>
    </row>
    <row r="1552" spans="1:6">
      <c r="A1552" s="71">
        <v>40900</v>
      </c>
      <c r="B1552" s="72" t="s">
        <v>35</v>
      </c>
      <c r="C1552" s="73">
        <v>14.333779495489898</v>
      </c>
      <c r="D1552" s="73">
        <v>27.202097306059404</v>
      </c>
      <c r="E1552" s="73">
        <v>12.868317810569506</v>
      </c>
      <c r="F1552" s="55"/>
    </row>
    <row r="1553" spans="1:6">
      <c r="A1553" s="71">
        <v>40900</v>
      </c>
      <c r="B1553" s="72" t="s">
        <v>36</v>
      </c>
      <c r="C1553" s="73">
        <v>18.388370094383433</v>
      </c>
      <c r="D1553" s="73">
        <v>36.199307980826205</v>
      </c>
      <c r="E1553" s="73">
        <v>17.810937886442773</v>
      </c>
      <c r="F1553" s="55"/>
    </row>
    <row r="1554" spans="1:6">
      <c r="A1554" s="71">
        <v>40900</v>
      </c>
      <c r="B1554" s="72" t="s">
        <v>37</v>
      </c>
      <c r="C1554" s="73">
        <v>19.404185984150569</v>
      </c>
      <c r="D1554" s="73">
        <v>36.125167388939204</v>
      </c>
      <c r="E1554" s="73">
        <v>16.720981404788635</v>
      </c>
      <c r="F1554" s="55"/>
    </row>
    <row r="1555" spans="1:6">
      <c r="A1555" s="71">
        <v>40900</v>
      </c>
      <c r="B1555" s="72" t="s">
        <v>43</v>
      </c>
      <c r="C1555" s="73">
        <v>24.474819650529238</v>
      </c>
      <c r="D1555" s="73">
        <v>49.889170087618901</v>
      </c>
      <c r="E1555" s="73">
        <v>25.414350437089663</v>
      </c>
      <c r="F1555" s="55"/>
    </row>
    <row r="1556" spans="1:6">
      <c r="A1556" s="71">
        <v>40900</v>
      </c>
      <c r="B1556" s="72" t="s">
        <v>44</v>
      </c>
      <c r="C1556" s="73">
        <v>23.953036966653169</v>
      </c>
      <c r="D1556" s="73">
        <v>45.597113197282994</v>
      </c>
      <c r="E1556" s="73">
        <v>21.644076230629825</v>
      </c>
      <c r="F1556" s="55"/>
    </row>
    <row r="1557" spans="1:6">
      <c r="A1557" s="71">
        <v>40900</v>
      </c>
      <c r="B1557" s="72" t="s">
        <v>45</v>
      </c>
      <c r="C1557" s="73">
        <v>22.438868868020968</v>
      </c>
      <c r="D1557" s="73">
        <v>40.490978111739096</v>
      </c>
      <c r="E1557" s="73">
        <v>18.052109243718128</v>
      </c>
      <c r="F1557" s="55"/>
    </row>
    <row r="1558" spans="1:6">
      <c r="A1558" s="71">
        <v>40900</v>
      </c>
      <c r="B1558" s="72" t="s">
        <v>46</v>
      </c>
      <c r="C1558" s="73">
        <v>22.582879081346984</v>
      </c>
      <c r="D1558" s="73">
        <v>44.189920957447015</v>
      </c>
      <c r="E1558" s="73">
        <v>21.60704187610003</v>
      </c>
      <c r="F1558" s="55"/>
    </row>
    <row r="1559" spans="1:6">
      <c r="A1559" s="71">
        <v>40900</v>
      </c>
      <c r="B1559" s="72" t="s">
        <v>47</v>
      </c>
      <c r="C1559" s="73">
        <v>16.845478148594225</v>
      </c>
      <c r="D1559" s="73">
        <v>38.928792308249129</v>
      </c>
      <c r="E1559" s="73">
        <v>22.083314159654904</v>
      </c>
      <c r="F1559" s="55"/>
    </row>
    <row r="1560" spans="1:6">
      <c r="A1560" s="71">
        <v>40900</v>
      </c>
      <c r="B1560" s="72" t="s">
        <v>48</v>
      </c>
      <c r="C1560" s="73">
        <v>17.655329846264333</v>
      </c>
      <c r="D1560" s="73">
        <v>40.627155087999093</v>
      </c>
      <c r="E1560" s="73">
        <v>22.971825241734759</v>
      </c>
      <c r="F1560" s="55"/>
    </row>
    <row r="1561" spans="1:6">
      <c r="A1561" s="71">
        <v>40900</v>
      </c>
      <c r="B1561" s="72" t="s">
        <v>49</v>
      </c>
      <c r="C1561" s="73">
        <v>19.033808763257515</v>
      </c>
      <c r="D1561" s="73">
        <v>40.971950512338076</v>
      </c>
      <c r="E1561" s="73">
        <v>21.938141749080561</v>
      </c>
      <c r="F1561" s="55"/>
    </row>
    <row r="1562" spans="1:6">
      <c r="A1562" s="71">
        <v>40900</v>
      </c>
      <c r="B1562" s="72" t="s">
        <v>50</v>
      </c>
      <c r="C1562" s="73">
        <v>19.444164631166569</v>
      </c>
      <c r="D1562" s="73">
        <v>44.574135540694989</v>
      </c>
      <c r="E1562" s="73">
        <v>25.129970909528421</v>
      </c>
      <c r="F1562" s="55"/>
    </row>
    <row r="1563" spans="1:6">
      <c r="A1563" s="71">
        <v>40900</v>
      </c>
      <c r="B1563" s="72" t="s">
        <v>51</v>
      </c>
      <c r="C1563" s="73">
        <v>23.097010603524051</v>
      </c>
      <c r="D1563" s="73">
        <v>51.337301615797834</v>
      </c>
      <c r="E1563" s="73">
        <v>28.240291012273783</v>
      </c>
      <c r="F1563" s="55"/>
    </row>
    <row r="1564" spans="1:6">
      <c r="A1564" s="71">
        <v>40900</v>
      </c>
      <c r="B1564" s="72" t="s">
        <v>52</v>
      </c>
      <c r="C1564" s="73">
        <v>19.030710348080515</v>
      </c>
      <c r="D1564" s="73">
        <v>43.706437673899003</v>
      </c>
      <c r="E1564" s="73">
        <v>24.675727325818489</v>
      </c>
      <c r="F1564" s="55"/>
    </row>
    <row r="1565" spans="1:6">
      <c r="A1565" s="71">
        <v>40900</v>
      </c>
      <c r="B1565" s="72" t="s">
        <v>53</v>
      </c>
      <c r="C1565" s="73">
        <v>19.199045302463531</v>
      </c>
      <c r="D1565" s="73">
        <v>41.213206218389061</v>
      </c>
      <c r="E1565" s="73">
        <v>22.01416091592553</v>
      </c>
      <c r="F1565" s="55"/>
    </row>
    <row r="1566" spans="1:6">
      <c r="A1566" s="71">
        <v>40900</v>
      </c>
      <c r="B1566" s="72" t="s">
        <v>54</v>
      </c>
      <c r="C1566" s="73">
        <v>14.86726279908196</v>
      </c>
      <c r="D1566" s="73">
        <v>33.703649047759228</v>
      </c>
      <c r="E1566" s="73">
        <v>18.836386248677268</v>
      </c>
      <c r="F1566" s="55"/>
    </row>
    <row r="1567" spans="1:6">
      <c r="A1567" s="71">
        <v>40900</v>
      </c>
      <c r="B1567" s="72" t="s">
        <v>55</v>
      </c>
      <c r="C1567" s="73">
        <v>17.58814224440032</v>
      </c>
      <c r="D1567" s="73">
        <v>34.9466545135462</v>
      </c>
      <c r="E1567" s="73">
        <v>17.35851226914588</v>
      </c>
      <c r="F1567" s="55"/>
    </row>
    <row r="1568" spans="1:6">
      <c r="A1568" s="71">
        <v>40900</v>
      </c>
      <c r="B1568" s="72" t="s">
        <v>56</v>
      </c>
      <c r="C1568" s="73">
        <v>16.728390930584208</v>
      </c>
      <c r="D1568" s="73">
        <v>35.854306227389174</v>
      </c>
      <c r="E1568" s="73">
        <v>19.125915296804965</v>
      </c>
      <c r="F1568" s="55"/>
    </row>
    <row r="1569" spans="1:6">
      <c r="A1569" s="71">
        <v>40900</v>
      </c>
      <c r="B1569" s="72" t="s">
        <v>57</v>
      </c>
      <c r="C1569" s="73">
        <v>14.187518014384871</v>
      </c>
      <c r="D1569" s="73">
        <v>26.706504602160386</v>
      </c>
      <c r="E1569" s="73">
        <v>12.518986587775515</v>
      </c>
      <c r="F1569" s="55"/>
    </row>
    <row r="1570" spans="1:6">
      <c r="A1570" s="71">
        <v>40900</v>
      </c>
      <c r="B1570" s="72" t="s">
        <v>58</v>
      </c>
      <c r="C1570" s="73">
        <v>10.655178899629403</v>
      </c>
      <c r="D1570" s="73">
        <v>18.804710292139564</v>
      </c>
      <c r="E1570" s="73">
        <v>8.1495313925101609</v>
      </c>
      <c r="F1570" s="55"/>
    </row>
    <row r="1571" spans="1:6">
      <c r="A1571" s="71">
        <v>40900</v>
      </c>
      <c r="B1571" s="72" t="s">
        <v>59</v>
      </c>
      <c r="C1571" s="73">
        <v>10.231318933831346</v>
      </c>
      <c r="D1571" s="73">
        <v>19.174584145697555</v>
      </c>
      <c r="E1571" s="73">
        <v>8.9432652118662084</v>
      </c>
      <c r="F1571" s="55"/>
    </row>
    <row r="1572" spans="1:6">
      <c r="A1572" s="71">
        <v>40900</v>
      </c>
      <c r="B1572" s="72" t="s">
        <v>60</v>
      </c>
      <c r="C1572" s="73">
        <v>16.132196763350127</v>
      </c>
      <c r="D1572" s="73">
        <v>29.633780580007308</v>
      </c>
      <c r="E1572" s="73">
        <v>13.501583816657181</v>
      </c>
      <c r="F1572" s="55"/>
    </row>
    <row r="1573" spans="1:6">
      <c r="A1573" s="71">
        <v>40900</v>
      </c>
      <c r="B1573" s="72" t="s">
        <v>61</v>
      </c>
      <c r="C1573" s="73">
        <v>12.346385772220627</v>
      </c>
      <c r="D1573" s="73">
        <v>25.515060217243406</v>
      </c>
      <c r="E1573" s="73">
        <v>13.168674445022779</v>
      </c>
      <c r="F1573" s="55"/>
    </row>
    <row r="1574" spans="1:6">
      <c r="A1574" s="71">
        <v>40900</v>
      </c>
      <c r="B1574" s="72" t="s">
        <v>62</v>
      </c>
      <c r="C1574" s="73">
        <v>12.357807188833625</v>
      </c>
      <c r="D1574" s="73">
        <v>25.166431868327411</v>
      </c>
      <c r="E1574" s="73">
        <v>12.808624679493786</v>
      </c>
      <c r="F1574" s="55"/>
    </row>
    <row r="1575" spans="1:6">
      <c r="A1575" s="71">
        <v>40900</v>
      </c>
      <c r="B1575" s="72" t="s">
        <v>63</v>
      </c>
      <c r="C1575" s="73">
        <v>12.913328199565699</v>
      </c>
      <c r="D1575" s="73">
        <v>27.414506661534354</v>
      </c>
      <c r="E1575" s="73">
        <v>14.501178461968655</v>
      </c>
      <c r="F1575" s="55"/>
    </row>
    <row r="1576" spans="1:6">
      <c r="A1576" s="71">
        <v>40900</v>
      </c>
      <c r="B1576" s="72" t="s">
        <v>64</v>
      </c>
      <c r="C1576" s="73">
        <v>16.406774154332158</v>
      </c>
      <c r="D1576" s="73">
        <v>30.990464202459268</v>
      </c>
      <c r="E1576" s="73">
        <v>14.58369004812711</v>
      </c>
      <c r="F1576" s="55"/>
    </row>
    <row r="1577" spans="1:6">
      <c r="A1577" s="71">
        <v>40900</v>
      </c>
      <c r="B1577" s="72" t="s">
        <v>65</v>
      </c>
      <c r="C1577" s="73">
        <v>9.3816988510332351</v>
      </c>
      <c r="D1577" s="73">
        <v>19.765660450955533</v>
      </c>
      <c r="E1577" s="73">
        <v>10.383961599922298</v>
      </c>
      <c r="F1577" s="55"/>
    </row>
    <row r="1578" spans="1:6">
      <c r="A1578" s="71">
        <v>40900</v>
      </c>
      <c r="B1578" s="72" t="s">
        <v>66</v>
      </c>
      <c r="C1578" s="73">
        <v>12.862867861537692</v>
      </c>
      <c r="D1578" s="73">
        <v>24.956780533831406</v>
      </c>
      <c r="E1578" s="73">
        <v>12.093912672293714</v>
      </c>
      <c r="F1578" s="55"/>
    </row>
    <row r="1579" spans="1:6">
      <c r="A1579" s="71">
        <v>40900</v>
      </c>
      <c r="B1579" s="72" t="s">
        <v>67</v>
      </c>
      <c r="C1579" s="73">
        <v>10.964273981488443</v>
      </c>
      <c r="D1579" s="73">
        <v>20.672402897087508</v>
      </c>
      <c r="E1579" s="73">
        <v>9.7081289155990653</v>
      </c>
      <c r="F1579" s="55"/>
    </row>
    <row r="1580" spans="1:6">
      <c r="A1580" s="71">
        <v>40900</v>
      </c>
      <c r="B1580" s="72" t="s">
        <v>68</v>
      </c>
      <c r="C1580" s="73">
        <v>10.33511034609136</v>
      </c>
      <c r="D1580" s="73">
        <v>18.637499327939555</v>
      </c>
      <c r="E1580" s="73">
        <v>8.3023889818481944</v>
      </c>
      <c r="F1580" s="55"/>
    </row>
    <row r="1581" spans="1:6">
      <c r="A1581" s="71">
        <v>40900</v>
      </c>
      <c r="B1581" s="72" t="s">
        <v>69</v>
      </c>
      <c r="C1581" s="73">
        <v>8.8719987628511667</v>
      </c>
      <c r="D1581" s="73">
        <v>15.921031669608617</v>
      </c>
      <c r="E1581" s="73">
        <v>7.04903290675745</v>
      </c>
      <c r="F1581" s="55"/>
    </row>
    <row r="1582" spans="1:6">
      <c r="A1582" s="71">
        <v>40900</v>
      </c>
      <c r="B1582" s="72" t="s">
        <v>70</v>
      </c>
      <c r="C1582" s="73">
        <v>8.6902188030491416</v>
      </c>
      <c r="D1582" s="73">
        <v>15.80043086540762</v>
      </c>
      <c r="E1582" s="73">
        <v>7.1102120623584781</v>
      </c>
      <c r="F1582" s="55"/>
    </row>
    <row r="1583" spans="1:6">
      <c r="A1583" s="71">
        <v>40900</v>
      </c>
      <c r="B1583" s="72" t="s">
        <v>71</v>
      </c>
      <c r="C1583" s="73">
        <v>10.925634262537434</v>
      </c>
      <c r="D1583" s="73">
        <v>22.126402110449465</v>
      </c>
      <c r="E1583" s="73">
        <v>11.200767847912031</v>
      </c>
      <c r="F1583" s="55"/>
    </row>
    <row r="1584" spans="1:6">
      <c r="A1584" s="71">
        <v>40900</v>
      </c>
      <c r="B1584" s="72" t="s">
        <v>72</v>
      </c>
      <c r="C1584" s="73">
        <v>10.465802274517374</v>
      </c>
      <c r="D1584" s="73">
        <v>21.718402361455475</v>
      </c>
      <c r="E1584" s="73">
        <v>11.2526000869381</v>
      </c>
      <c r="F1584" s="55"/>
    </row>
    <row r="1585" spans="1:6">
      <c r="A1585" s="71">
        <v>40900</v>
      </c>
      <c r="B1585" s="72" t="s">
        <v>73</v>
      </c>
      <c r="C1585" s="73">
        <v>9.0755086476941909</v>
      </c>
      <c r="D1585" s="73">
        <v>17.184692100074585</v>
      </c>
      <c r="E1585" s="73">
        <v>8.1091834523803943</v>
      </c>
      <c r="F1585" s="55"/>
    </row>
    <row r="1586" spans="1:6">
      <c r="A1586" s="71">
        <v>40900</v>
      </c>
      <c r="B1586" s="72" t="s">
        <v>74</v>
      </c>
      <c r="C1586" s="73">
        <v>9.2683580956212168</v>
      </c>
      <c r="D1586" s="73">
        <v>16.729218614315592</v>
      </c>
      <c r="E1586" s="73">
        <v>7.4608605186943748</v>
      </c>
      <c r="F1586" s="55"/>
    </row>
    <row r="1587" spans="1:6">
      <c r="A1587" s="71">
        <v>40900</v>
      </c>
      <c r="B1587" s="72" t="s">
        <v>75</v>
      </c>
      <c r="C1587" s="73">
        <v>8.2407780529150809</v>
      </c>
      <c r="D1587" s="73">
        <v>16.022699714619609</v>
      </c>
      <c r="E1587" s="73">
        <v>7.7819216617045281</v>
      </c>
      <c r="F1587" s="55"/>
    </row>
    <row r="1588" spans="1:6">
      <c r="A1588" s="71">
        <v>40900</v>
      </c>
      <c r="B1588" s="72" t="s">
        <v>76</v>
      </c>
      <c r="C1588" s="73">
        <v>8.5061473685771158</v>
      </c>
      <c r="D1588" s="73">
        <v>16.033658322581609</v>
      </c>
      <c r="E1588" s="73">
        <v>7.5275109540044927</v>
      </c>
      <c r="F1588" s="55"/>
    </row>
    <row r="1589" spans="1:6">
      <c r="A1589" s="71">
        <v>40900</v>
      </c>
      <c r="B1589" s="72" t="s">
        <v>77</v>
      </c>
      <c r="C1589" s="73">
        <v>9.0372904550291846</v>
      </c>
      <c r="D1589" s="73">
        <v>16.092438438005605</v>
      </c>
      <c r="E1589" s="73">
        <v>7.0551479829764201</v>
      </c>
      <c r="F1589" s="55"/>
    </row>
    <row r="1590" spans="1:6">
      <c r="A1590" s="71">
        <v>40900</v>
      </c>
      <c r="B1590" s="72" t="s">
        <v>78</v>
      </c>
      <c r="C1590" s="73">
        <v>7.4420700372489748</v>
      </c>
      <c r="D1590" s="73">
        <v>14.011265297439653</v>
      </c>
      <c r="E1590" s="73">
        <v>6.5691952601906785</v>
      </c>
      <c r="F1590" s="55"/>
    </row>
    <row r="1591" spans="1:6">
      <c r="A1591" s="71">
        <v>40901</v>
      </c>
      <c r="B1591" s="72" t="s">
        <v>79</v>
      </c>
      <c r="C1591" s="73">
        <v>8.0577775053160572</v>
      </c>
      <c r="D1591" s="73">
        <v>14.153843637535651</v>
      </c>
      <c r="E1591" s="73">
        <v>6.0960661322195939</v>
      </c>
      <c r="F1591" s="55"/>
    </row>
    <row r="1592" spans="1:6">
      <c r="A1592" s="71">
        <v>40901</v>
      </c>
      <c r="B1592" s="72" t="s">
        <v>80</v>
      </c>
      <c r="C1592" s="73">
        <v>8.0090196870070489</v>
      </c>
      <c r="D1592" s="73">
        <v>15.157057194983624</v>
      </c>
      <c r="E1592" s="73">
        <v>7.148037507976575</v>
      </c>
      <c r="F1592" s="55"/>
    </row>
    <row r="1593" spans="1:6">
      <c r="A1593" s="71">
        <v>40901</v>
      </c>
      <c r="B1593" s="72" t="s">
        <v>81</v>
      </c>
      <c r="C1593" s="73">
        <v>7.7669981168980176</v>
      </c>
      <c r="D1593" s="73">
        <v>14.773624272491633</v>
      </c>
      <c r="E1593" s="73">
        <v>7.0066261555936151</v>
      </c>
      <c r="F1593" s="55"/>
    </row>
    <row r="1594" spans="1:6">
      <c r="A1594" s="71">
        <v>40901</v>
      </c>
      <c r="B1594" s="72" t="s">
        <v>82</v>
      </c>
      <c r="C1594" s="73">
        <v>7.6216320596769984</v>
      </c>
      <c r="D1594" s="73">
        <v>13.410172898231664</v>
      </c>
      <c r="E1594" s="73">
        <v>5.7885408385546659</v>
      </c>
      <c r="F1594" s="55"/>
    </row>
    <row r="1595" spans="1:6">
      <c r="A1595" s="71">
        <v>40901</v>
      </c>
      <c r="B1595" s="72" t="s">
        <v>83</v>
      </c>
      <c r="C1595" s="73">
        <v>7.6091397561909968</v>
      </c>
      <c r="D1595" s="73">
        <v>13.504947603449663</v>
      </c>
      <c r="E1595" s="73">
        <v>5.8958078472586664</v>
      </c>
      <c r="F1595" s="55"/>
    </row>
    <row r="1596" spans="1:6">
      <c r="A1596" s="71">
        <v>40901</v>
      </c>
      <c r="B1596" s="72" t="s">
        <v>84</v>
      </c>
      <c r="C1596" s="73">
        <v>7.1497870737609359</v>
      </c>
      <c r="D1596" s="73">
        <v>14.711110276393629</v>
      </c>
      <c r="E1596" s="73">
        <v>7.5613232026326935</v>
      </c>
      <c r="F1596" s="55"/>
    </row>
    <row r="1597" spans="1:6">
      <c r="A1597" s="71">
        <v>40901</v>
      </c>
      <c r="B1597" s="72" t="s">
        <v>85</v>
      </c>
      <c r="C1597" s="73">
        <v>5.5794291385147297</v>
      </c>
      <c r="D1597" s="73">
        <v>11.376201682215713</v>
      </c>
      <c r="E1597" s="73">
        <v>5.7967725437009836</v>
      </c>
      <c r="F1597" s="55"/>
    </row>
    <row r="1598" spans="1:6">
      <c r="A1598" s="71">
        <v>40901</v>
      </c>
      <c r="B1598" s="72" t="s">
        <v>86</v>
      </c>
      <c r="C1598" s="73">
        <v>6.9557932016649104</v>
      </c>
      <c r="D1598" s="73">
        <v>14.099875450559646</v>
      </c>
      <c r="E1598" s="73">
        <v>7.1440822488947351</v>
      </c>
      <c r="F1598" s="55"/>
    </row>
    <row r="1599" spans="1:6">
      <c r="A1599" s="71">
        <v>40901</v>
      </c>
      <c r="B1599" s="72" t="s">
        <v>87</v>
      </c>
      <c r="C1599" s="73">
        <v>7.2210732220389442</v>
      </c>
      <c r="D1599" s="73">
        <v>14.863688062443623</v>
      </c>
      <c r="E1599" s="73">
        <v>7.6426148404046792</v>
      </c>
      <c r="F1599" s="55"/>
    </row>
    <row r="1600" spans="1:6">
      <c r="A1600" s="71">
        <v>40901</v>
      </c>
      <c r="B1600" s="72" t="s">
        <v>88</v>
      </c>
      <c r="C1600" s="73">
        <v>8.3919281051110968</v>
      </c>
      <c r="D1600" s="73">
        <v>14.898604339669621</v>
      </c>
      <c r="E1600" s="73">
        <v>6.5066762345585243</v>
      </c>
      <c r="F1600" s="55"/>
    </row>
    <row r="1601" spans="1:6">
      <c r="A1601" s="71">
        <v>40901</v>
      </c>
      <c r="B1601" s="72" t="s">
        <v>89</v>
      </c>
      <c r="C1601" s="73">
        <v>6.4113259210658384</v>
      </c>
      <c r="D1601" s="73">
        <v>10.668503936666729</v>
      </c>
      <c r="E1601" s="73">
        <v>4.2571780156008909</v>
      </c>
      <c r="F1601" s="55"/>
    </row>
    <row r="1602" spans="1:6">
      <c r="A1602" s="71">
        <v>40901</v>
      </c>
      <c r="B1602" s="72" t="s">
        <v>90</v>
      </c>
      <c r="C1602" s="73">
        <v>6.6162251355368644</v>
      </c>
      <c r="D1602" s="73">
        <v>10.321402948991738</v>
      </c>
      <c r="E1602" s="73">
        <v>3.7051778134548732</v>
      </c>
      <c r="F1602" s="55"/>
    </row>
    <row r="1603" spans="1:6">
      <c r="A1603" s="71">
        <v>40901</v>
      </c>
      <c r="B1603" s="72" t="s">
        <v>91</v>
      </c>
      <c r="C1603" s="73">
        <v>6.3864831360218339</v>
      </c>
      <c r="D1603" s="73">
        <v>10.535775359633732</v>
      </c>
      <c r="E1603" s="73">
        <v>4.1492922236118979</v>
      </c>
      <c r="F1603" s="55"/>
    </row>
    <row r="1604" spans="1:6">
      <c r="A1604" s="71">
        <v>40901</v>
      </c>
      <c r="B1604" s="72" t="s">
        <v>92</v>
      </c>
      <c r="C1604" s="73">
        <v>6.4706404361768453</v>
      </c>
      <c r="D1604" s="73">
        <v>9.9737233364097442</v>
      </c>
      <c r="E1604" s="73">
        <v>3.5030829002328989</v>
      </c>
      <c r="F1604" s="55"/>
    </row>
    <row r="1605" spans="1:6">
      <c r="A1605" s="71">
        <v>40901</v>
      </c>
      <c r="B1605" s="72" t="s">
        <v>93</v>
      </c>
      <c r="C1605" s="73">
        <v>6.0236454577177865</v>
      </c>
      <c r="D1605" s="73">
        <v>9.4834043190697557</v>
      </c>
      <c r="E1605" s="73">
        <v>3.4597588613519692</v>
      </c>
      <c r="F1605" s="55"/>
    </row>
    <row r="1606" spans="1:6">
      <c r="A1606" s="71">
        <v>40901</v>
      </c>
      <c r="B1606" s="72" t="s">
        <v>94</v>
      </c>
      <c r="C1606" s="73">
        <v>6.2647333668008178</v>
      </c>
      <c r="D1606" s="73">
        <v>9.3514390503117593</v>
      </c>
      <c r="E1606" s="73">
        <v>3.0867056835109414</v>
      </c>
      <c r="F1606" s="55"/>
    </row>
    <row r="1607" spans="1:6">
      <c r="A1607" s="71">
        <v>40901</v>
      </c>
      <c r="B1607" s="72" t="s">
        <v>95</v>
      </c>
      <c r="C1607" s="73">
        <v>6.7713376661378835</v>
      </c>
      <c r="D1607" s="73">
        <v>12.133422289367687</v>
      </c>
      <c r="E1607" s="73">
        <v>5.3620846232298032</v>
      </c>
      <c r="F1607" s="55"/>
    </row>
    <row r="1608" spans="1:6">
      <c r="A1608" s="71">
        <v>40901</v>
      </c>
      <c r="B1608" s="72" t="s">
        <v>96</v>
      </c>
      <c r="C1608" s="73">
        <v>7.9779157264750413</v>
      </c>
      <c r="D1608" s="73">
        <v>12.956636088969663</v>
      </c>
      <c r="E1608" s="73">
        <v>4.9787203624946219</v>
      </c>
      <c r="F1608" s="55"/>
    </row>
    <row r="1609" spans="1:6">
      <c r="A1609" s="71">
        <v>40901</v>
      </c>
      <c r="B1609" s="72" t="s">
        <v>97</v>
      </c>
      <c r="C1609" s="73">
        <v>6.6499129055018678</v>
      </c>
      <c r="D1609" s="73">
        <v>10.185549648522734</v>
      </c>
      <c r="E1609" s="73">
        <v>3.5356367430208664</v>
      </c>
      <c r="F1609" s="55"/>
    </row>
    <row r="1610" spans="1:6">
      <c r="A1610" s="71">
        <v>40901</v>
      </c>
      <c r="B1610" s="72" t="s">
        <v>98</v>
      </c>
      <c r="C1610" s="73">
        <v>6.8909141456288996</v>
      </c>
      <c r="D1610" s="73">
        <v>11.593847489699696</v>
      </c>
      <c r="E1610" s="73">
        <v>4.7029333440707966</v>
      </c>
      <c r="F1610" s="55"/>
    </row>
    <row r="1611" spans="1:6">
      <c r="A1611" s="71">
        <v>40901</v>
      </c>
      <c r="B1611" s="72" t="s">
        <v>99</v>
      </c>
      <c r="C1611" s="73">
        <v>7.7111288481160054</v>
      </c>
      <c r="D1611" s="73">
        <v>15.2704491255106</v>
      </c>
      <c r="E1611" s="73">
        <v>7.5593202773945949</v>
      </c>
      <c r="F1611" s="55"/>
    </row>
    <row r="1612" spans="1:6">
      <c r="A1612" s="71">
        <v>40901</v>
      </c>
      <c r="B1612" s="72" t="s">
        <v>100</v>
      </c>
      <c r="C1612" s="73">
        <v>6.5402260344848528</v>
      </c>
      <c r="D1612" s="73">
        <v>11.4252606013257</v>
      </c>
      <c r="E1612" s="73">
        <v>4.8850345668408472</v>
      </c>
      <c r="F1612" s="55"/>
    </row>
    <row r="1613" spans="1:6">
      <c r="A1613" s="71">
        <v>40901</v>
      </c>
      <c r="B1613" s="72" t="s">
        <v>101</v>
      </c>
      <c r="C1613" s="73">
        <v>6.2382156385238137</v>
      </c>
      <c r="D1613" s="73">
        <v>11.925938750372687</v>
      </c>
      <c r="E1613" s="73">
        <v>5.6877231118488734</v>
      </c>
      <c r="F1613" s="55"/>
    </row>
    <row r="1614" spans="1:6">
      <c r="A1614" s="71">
        <v>40901</v>
      </c>
      <c r="B1614" s="72" t="s">
        <v>102</v>
      </c>
      <c r="C1614" s="73">
        <v>7.6254115067529931</v>
      </c>
      <c r="D1614" s="73">
        <v>13.226342185087651</v>
      </c>
      <c r="E1614" s="73">
        <v>5.6009306783346577</v>
      </c>
      <c r="F1614" s="55"/>
    </row>
    <row r="1615" spans="1:6">
      <c r="A1615" s="71">
        <v>40901</v>
      </c>
      <c r="B1615" s="72" t="s">
        <v>103</v>
      </c>
      <c r="C1615" s="73">
        <v>6.5029638266678473</v>
      </c>
      <c r="D1615" s="73">
        <v>11.924450857754685</v>
      </c>
      <c r="E1615" s="73">
        <v>5.4214870310868379</v>
      </c>
      <c r="F1615" s="55"/>
    </row>
    <row r="1616" spans="1:6">
      <c r="A1616" s="71">
        <v>40901</v>
      </c>
      <c r="B1616" s="72" t="s">
        <v>104</v>
      </c>
      <c r="C1616" s="73">
        <v>6.7438941558308789</v>
      </c>
      <c r="D1616" s="73">
        <v>13.749860222207635</v>
      </c>
      <c r="E1616" s="73">
        <v>7.0059660663767565</v>
      </c>
      <c r="F1616" s="55"/>
    </row>
    <row r="1617" spans="1:6">
      <c r="A1617" s="71">
        <v>40901</v>
      </c>
      <c r="B1617" s="72" t="s">
        <v>105</v>
      </c>
      <c r="C1617" s="73">
        <v>6.9606711120999059</v>
      </c>
      <c r="D1617" s="73">
        <v>14.954427022338601</v>
      </c>
      <c r="E1617" s="73">
        <v>7.9937559102386953</v>
      </c>
      <c r="F1617" s="55"/>
    </row>
    <row r="1618" spans="1:6">
      <c r="A1618" s="71">
        <v>40901</v>
      </c>
      <c r="B1618" s="72" t="s">
        <v>106</v>
      </c>
      <c r="C1618" s="73">
        <v>7.442808191868969</v>
      </c>
      <c r="D1618" s="73">
        <v>15.466662510911586</v>
      </c>
      <c r="E1618" s="73">
        <v>8.0238543190426164</v>
      </c>
      <c r="F1618" s="55"/>
    </row>
    <row r="1619" spans="1:6">
      <c r="A1619" s="71">
        <v>40901</v>
      </c>
      <c r="B1619" s="72" t="s">
        <v>107</v>
      </c>
      <c r="C1619" s="73">
        <v>6.1879299515738051</v>
      </c>
      <c r="D1619" s="73">
        <v>13.604085668339637</v>
      </c>
      <c r="E1619" s="73">
        <v>7.4161557167658323</v>
      </c>
      <c r="F1619" s="55"/>
    </row>
    <row r="1620" spans="1:6">
      <c r="A1620" s="71">
        <v>40901</v>
      </c>
      <c r="B1620" s="72" t="s">
        <v>108</v>
      </c>
      <c r="C1620" s="73">
        <v>6.1996547095328065</v>
      </c>
      <c r="D1620" s="73">
        <v>13.889620651559628</v>
      </c>
      <c r="E1620" s="73">
        <v>7.6899659420268218</v>
      </c>
      <c r="F1620" s="55"/>
    </row>
    <row r="1621" spans="1:6">
      <c r="A1621" s="71">
        <v>40901</v>
      </c>
      <c r="B1621" s="72" t="s">
        <v>109</v>
      </c>
      <c r="C1621" s="73">
        <v>10.30003290057134</v>
      </c>
      <c r="D1621" s="73">
        <v>18.076857434984511</v>
      </c>
      <c r="E1621" s="73">
        <v>7.776824534413171</v>
      </c>
      <c r="F1621" s="55"/>
    </row>
    <row r="1622" spans="1:6">
      <c r="A1622" s="71">
        <v>40901</v>
      </c>
      <c r="B1622" s="72" t="s">
        <v>110</v>
      </c>
      <c r="C1622" s="73">
        <v>14.84619467443393</v>
      </c>
      <c r="D1622" s="73">
        <v>30.376770042767184</v>
      </c>
      <c r="E1622" s="73">
        <v>15.530575368333254</v>
      </c>
      <c r="F1622" s="55"/>
    </row>
    <row r="1623" spans="1:6">
      <c r="A1623" s="71">
        <v>40901</v>
      </c>
      <c r="B1623" s="72" t="s">
        <v>111</v>
      </c>
      <c r="C1623" s="73">
        <v>7.4528422486029688</v>
      </c>
      <c r="D1623" s="73">
        <v>20.902112864183433</v>
      </c>
      <c r="E1623" s="73">
        <v>13.449270615580463</v>
      </c>
      <c r="F1623" s="55"/>
    </row>
    <row r="1624" spans="1:6">
      <c r="A1624" s="71">
        <v>40901</v>
      </c>
      <c r="B1624" s="72" t="s">
        <v>112</v>
      </c>
      <c r="C1624" s="73">
        <v>7.2956700171309485</v>
      </c>
      <c r="D1624" s="73">
        <v>20.888878480525431</v>
      </c>
      <c r="E1624" s="73">
        <v>13.593208463394483</v>
      </c>
      <c r="F1624" s="55"/>
    </row>
    <row r="1625" spans="1:6">
      <c r="A1625" s="71">
        <v>40901</v>
      </c>
      <c r="B1625" s="72" t="s">
        <v>113</v>
      </c>
      <c r="C1625" s="73">
        <v>7.2470395759239414</v>
      </c>
      <c r="D1625" s="73">
        <v>21.949250216399403</v>
      </c>
      <c r="E1625" s="73">
        <v>14.70221064047546</v>
      </c>
      <c r="F1625" s="55"/>
    </row>
    <row r="1626" spans="1:6">
      <c r="A1626" s="71">
        <v>40901</v>
      </c>
      <c r="B1626" s="72" t="s">
        <v>114</v>
      </c>
      <c r="C1626" s="73">
        <v>7.4395672981809664</v>
      </c>
      <c r="D1626" s="73">
        <v>17.093104357851534</v>
      </c>
      <c r="E1626" s="73">
        <v>9.6535370596705672</v>
      </c>
      <c r="F1626" s="55"/>
    </row>
    <row r="1627" spans="1:6">
      <c r="A1627" s="71">
        <v>40901</v>
      </c>
      <c r="B1627" s="72" t="s">
        <v>115</v>
      </c>
      <c r="C1627" s="73">
        <v>14.649241582756902</v>
      </c>
      <c r="D1627" s="73">
        <v>28.792866600541213</v>
      </c>
      <c r="E1627" s="73">
        <v>14.143625017784311</v>
      </c>
      <c r="F1627" s="55"/>
    </row>
    <row r="1628" spans="1:6">
      <c r="A1628" s="71">
        <v>40901</v>
      </c>
      <c r="B1628" s="72" t="s">
        <v>116</v>
      </c>
      <c r="C1628" s="73">
        <v>76.075457279949887</v>
      </c>
      <c r="D1628" s="73">
        <v>131.7066172512624</v>
      </c>
      <c r="E1628" s="73">
        <v>55.631159971312513</v>
      </c>
      <c r="F1628" s="55"/>
    </row>
    <row r="1629" spans="1:6">
      <c r="A1629" s="71">
        <v>40901</v>
      </c>
      <c r="B1629" s="72" t="s">
        <v>117</v>
      </c>
      <c r="C1629" s="73">
        <v>8.7885876516401407</v>
      </c>
      <c r="D1629" s="73">
        <v>23.506070256440356</v>
      </c>
      <c r="E1629" s="73">
        <v>14.717482604800216</v>
      </c>
      <c r="F1629" s="55"/>
    </row>
    <row r="1630" spans="1:6">
      <c r="A1630" s="71">
        <v>40901</v>
      </c>
      <c r="B1630" s="72" t="s">
        <v>118</v>
      </c>
      <c r="C1630" s="73">
        <v>16.129615700306093</v>
      </c>
      <c r="D1630" s="73">
        <v>35.501370651759025</v>
      </c>
      <c r="E1630" s="73">
        <v>19.371754951452932</v>
      </c>
      <c r="F1630" s="55"/>
    </row>
    <row r="1631" spans="1:6">
      <c r="A1631" s="71">
        <v>40901</v>
      </c>
      <c r="B1631" s="72" t="s">
        <v>119</v>
      </c>
      <c r="C1631" s="73">
        <v>9.944849165626291</v>
      </c>
      <c r="D1631" s="73">
        <v>25.697237567294287</v>
      </c>
      <c r="E1631" s="73">
        <v>15.752388401667996</v>
      </c>
      <c r="F1631" s="55"/>
    </row>
    <row r="1632" spans="1:6">
      <c r="A1632" s="71">
        <v>40901</v>
      </c>
      <c r="B1632" s="72" t="s">
        <v>120</v>
      </c>
      <c r="C1632" s="73">
        <v>8.4858090535691009</v>
      </c>
      <c r="D1632" s="73">
        <v>21.808497593841395</v>
      </c>
      <c r="E1632" s="73">
        <v>13.322688540272294</v>
      </c>
      <c r="F1632" s="55"/>
    </row>
    <row r="1633" spans="1:6">
      <c r="A1633" s="71">
        <v>40901</v>
      </c>
      <c r="B1633" s="72" t="s">
        <v>121</v>
      </c>
      <c r="C1633" s="73">
        <v>9.2567419845131997</v>
      </c>
      <c r="D1633" s="73">
        <v>24.752112307331309</v>
      </c>
      <c r="E1633" s="73">
        <v>15.495370322818109</v>
      </c>
      <c r="F1633" s="55"/>
    </row>
    <row r="1634" spans="1:6">
      <c r="A1634" s="71">
        <v>40901</v>
      </c>
      <c r="B1634" s="72" t="s">
        <v>122</v>
      </c>
      <c r="C1634" s="73">
        <v>7.544797940376978</v>
      </c>
      <c r="D1634" s="73">
        <v>20.613549702563425</v>
      </c>
      <c r="E1634" s="73">
        <v>13.068751762186448</v>
      </c>
      <c r="F1634" s="55"/>
    </row>
    <row r="1635" spans="1:6">
      <c r="A1635" s="71">
        <v>40901</v>
      </c>
      <c r="B1635" s="72" t="s">
        <v>123</v>
      </c>
      <c r="C1635" s="73">
        <v>9.3400956270762112</v>
      </c>
      <c r="D1635" s="73">
        <v>24.415218534399319</v>
      </c>
      <c r="E1635" s="73">
        <v>15.075122907323108</v>
      </c>
      <c r="F1635" s="55"/>
    </row>
    <row r="1636" spans="1:6">
      <c r="A1636" s="71">
        <v>40901</v>
      </c>
      <c r="B1636" s="72" t="s">
        <v>124</v>
      </c>
      <c r="C1636" s="73">
        <v>11.544934362181497</v>
      </c>
      <c r="D1636" s="73">
        <v>27.346197595795232</v>
      </c>
      <c r="E1636" s="73">
        <v>15.801263233613735</v>
      </c>
      <c r="F1636" s="55"/>
    </row>
    <row r="1637" spans="1:6">
      <c r="A1637" s="71">
        <v>40901</v>
      </c>
      <c r="B1637" s="72" t="s">
        <v>125</v>
      </c>
      <c r="C1637" s="73">
        <v>9.7487923097442639</v>
      </c>
      <c r="D1637" s="73">
        <v>24.662488364966304</v>
      </c>
      <c r="E1637" s="73">
        <v>14.91369605522204</v>
      </c>
      <c r="F1637" s="55"/>
    </row>
    <row r="1638" spans="1:6">
      <c r="A1638" s="71">
        <v>40901</v>
      </c>
      <c r="B1638" s="72" t="s">
        <v>126</v>
      </c>
      <c r="C1638" s="73">
        <v>10.35074946129734</v>
      </c>
      <c r="D1638" s="73">
        <v>25.983985387359265</v>
      </c>
      <c r="E1638" s="73">
        <v>15.633235926061925</v>
      </c>
      <c r="F1638" s="55"/>
    </row>
    <row r="1639" spans="1:6">
      <c r="A1639" s="71">
        <v>40901</v>
      </c>
      <c r="B1639" s="72" t="s">
        <v>127</v>
      </c>
      <c r="C1639" s="73">
        <v>9.2657655600102</v>
      </c>
      <c r="D1639" s="73">
        <v>21.632104109714387</v>
      </c>
      <c r="E1639" s="73">
        <v>12.366338549704187</v>
      </c>
      <c r="F1639" s="55"/>
    </row>
    <row r="1640" spans="1:6">
      <c r="A1640" s="71">
        <v>40901</v>
      </c>
      <c r="B1640" s="72" t="s">
        <v>128</v>
      </c>
      <c r="C1640" s="73">
        <v>10.626735879397376</v>
      </c>
      <c r="D1640" s="73">
        <v>23.454171300959338</v>
      </c>
      <c r="E1640" s="73">
        <v>12.827435421561962</v>
      </c>
      <c r="F1640" s="55"/>
    </row>
    <row r="1641" spans="1:6">
      <c r="A1641" s="71">
        <v>40901</v>
      </c>
      <c r="B1641" s="72" t="s">
        <v>129</v>
      </c>
      <c r="C1641" s="73">
        <v>7.7105899488009975</v>
      </c>
      <c r="D1641" s="73">
        <v>17.208184502875511</v>
      </c>
      <c r="E1641" s="73">
        <v>9.4975945540745137</v>
      </c>
      <c r="F1641" s="55"/>
    </row>
    <row r="1642" spans="1:6">
      <c r="A1642" s="71">
        <v>40901</v>
      </c>
      <c r="B1642" s="72" t="s">
        <v>29</v>
      </c>
      <c r="C1642" s="73">
        <v>20.769269725490691</v>
      </c>
      <c r="D1642" s="73">
        <v>35.844172008702976</v>
      </c>
      <c r="E1642" s="73">
        <v>15.074902283212285</v>
      </c>
      <c r="F1642" s="55"/>
    </row>
    <row r="1643" spans="1:6">
      <c r="A1643" s="71">
        <v>40901</v>
      </c>
      <c r="B1643" s="72" t="s">
        <v>30</v>
      </c>
      <c r="C1643" s="73">
        <v>20.1055811768036</v>
      </c>
      <c r="D1643" s="73">
        <v>35.567874652543992</v>
      </c>
      <c r="E1643" s="73">
        <v>15.462293475740392</v>
      </c>
      <c r="F1643" s="55"/>
    </row>
    <row r="1644" spans="1:6">
      <c r="A1644" s="71">
        <v>40901</v>
      </c>
      <c r="B1644" s="72" t="s">
        <v>31</v>
      </c>
      <c r="C1644" s="73">
        <v>68.697351643346892</v>
      </c>
      <c r="D1644" s="73">
        <v>110.00926720499487</v>
      </c>
      <c r="E1644" s="73">
        <v>41.311915561647979</v>
      </c>
      <c r="F1644" s="55"/>
    </row>
    <row r="1645" spans="1:6">
      <c r="A1645" s="71">
        <v>40901</v>
      </c>
      <c r="B1645" s="72" t="s">
        <v>32</v>
      </c>
      <c r="C1645" s="73">
        <v>8.2870772785450715</v>
      </c>
      <c r="D1645" s="73">
        <v>20.134738610349423</v>
      </c>
      <c r="E1645" s="73">
        <v>11.847661331804352</v>
      </c>
      <c r="F1645" s="55"/>
    </row>
    <row r="1646" spans="1:6">
      <c r="A1646" s="71">
        <v>40901</v>
      </c>
      <c r="B1646" s="72" t="s">
        <v>33</v>
      </c>
      <c r="C1646" s="73">
        <v>9.5512995068412341</v>
      </c>
      <c r="D1646" s="73">
        <v>22.385094127295357</v>
      </c>
      <c r="E1646" s="73">
        <v>12.833794620454123</v>
      </c>
      <c r="F1646" s="55"/>
    </row>
    <row r="1647" spans="1:6">
      <c r="A1647" s="71">
        <v>40901</v>
      </c>
      <c r="B1647" s="72" t="s">
        <v>34</v>
      </c>
      <c r="C1647" s="73">
        <v>6.9974810895579038</v>
      </c>
      <c r="D1647" s="73">
        <v>17.940311042297481</v>
      </c>
      <c r="E1647" s="73">
        <v>10.942829952739576</v>
      </c>
      <c r="F1647" s="55"/>
    </row>
    <row r="1648" spans="1:6">
      <c r="A1648" s="71">
        <v>40901</v>
      </c>
      <c r="B1648" s="72" t="s">
        <v>35</v>
      </c>
      <c r="C1648" s="73">
        <v>7.237963629114935</v>
      </c>
      <c r="D1648" s="73">
        <v>16.855214605429513</v>
      </c>
      <c r="E1648" s="73">
        <v>9.6172509763145779</v>
      </c>
      <c r="F1648" s="55"/>
    </row>
    <row r="1649" spans="1:6">
      <c r="A1649" s="71">
        <v>40901</v>
      </c>
      <c r="B1649" s="72" t="s">
        <v>36</v>
      </c>
      <c r="C1649" s="73">
        <v>6.105569874417788</v>
      </c>
      <c r="D1649" s="73">
        <v>16.139496802604533</v>
      </c>
      <c r="E1649" s="73">
        <v>10.033926928186744</v>
      </c>
      <c r="F1649" s="55"/>
    </row>
    <row r="1650" spans="1:6">
      <c r="A1650" s="71">
        <v>40901</v>
      </c>
      <c r="B1650" s="72" t="s">
        <v>37</v>
      </c>
      <c r="C1650" s="73">
        <v>5.6235614849167259</v>
      </c>
      <c r="D1650" s="73">
        <v>15.411958039639552</v>
      </c>
      <c r="E1650" s="73">
        <v>9.7883965547228264</v>
      </c>
      <c r="F1650" s="55"/>
    </row>
    <row r="1651" spans="1:6">
      <c r="A1651" s="71">
        <v>40901</v>
      </c>
      <c r="B1651" s="72" t="s">
        <v>43</v>
      </c>
      <c r="C1651" s="73">
        <v>6.5383884139958441</v>
      </c>
      <c r="D1651" s="73">
        <v>18.043011229034473</v>
      </c>
      <c r="E1651" s="73">
        <v>11.50462281503863</v>
      </c>
      <c r="F1651" s="55"/>
    </row>
    <row r="1652" spans="1:6">
      <c r="A1652" s="71">
        <v>40901</v>
      </c>
      <c r="B1652" s="72" t="s">
        <v>44</v>
      </c>
      <c r="C1652" s="73">
        <v>8.5006455136930974</v>
      </c>
      <c r="D1652" s="73">
        <v>19.852025741225422</v>
      </c>
      <c r="E1652" s="73">
        <v>11.351380227532324</v>
      </c>
      <c r="F1652" s="55"/>
    </row>
    <row r="1653" spans="1:6">
      <c r="A1653" s="71">
        <v>40901</v>
      </c>
      <c r="B1653" s="72" t="s">
        <v>45</v>
      </c>
      <c r="C1653" s="73">
        <v>7.3443498573909478</v>
      </c>
      <c r="D1653" s="73">
        <v>18.850504866420451</v>
      </c>
      <c r="E1653" s="73">
        <v>11.506155009029502</v>
      </c>
      <c r="F1653" s="55"/>
    </row>
    <row r="1654" spans="1:6">
      <c r="A1654" s="71">
        <v>40901</v>
      </c>
      <c r="B1654" s="72" t="s">
        <v>46</v>
      </c>
      <c r="C1654" s="73">
        <v>7.9218338801290225</v>
      </c>
      <c r="D1654" s="73">
        <v>19.897172318615418</v>
      </c>
      <c r="E1654" s="73">
        <v>11.975338438486396</v>
      </c>
      <c r="F1654" s="55"/>
    </row>
    <row r="1655" spans="1:6">
      <c r="A1655" s="71">
        <v>40901</v>
      </c>
      <c r="B1655" s="72" t="s">
        <v>47</v>
      </c>
      <c r="C1655" s="73">
        <v>6.4526920832888317</v>
      </c>
      <c r="D1655" s="73">
        <v>17.836086208289476</v>
      </c>
      <c r="E1655" s="73">
        <v>11.383394125000645</v>
      </c>
      <c r="F1655" s="55"/>
    </row>
    <row r="1656" spans="1:6">
      <c r="A1656" s="71">
        <v>40901</v>
      </c>
      <c r="B1656" s="72" t="s">
        <v>48</v>
      </c>
      <c r="C1656" s="73">
        <v>5.946746336700766</v>
      </c>
      <c r="D1656" s="73">
        <v>17.358736464611489</v>
      </c>
      <c r="E1656" s="73">
        <v>11.411990127910723</v>
      </c>
      <c r="F1656" s="55"/>
    </row>
    <row r="1657" spans="1:6">
      <c r="A1657" s="71">
        <v>40901</v>
      </c>
      <c r="B1657" s="72" t="s">
        <v>49</v>
      </c>
      <c r="C1657" s="73">
        <v>5.9704965676327699</v>
      </c>
      <c r="D1657" s="73">
        <v>15.90522725792753</v>
      </c>
      <c r="E1657" s="73">
        <v>9.9347306902947601</v>
      </c>
      <c r="F1657" s="55"/>
    </row>
    <row r="1658" spans="1:6">
      <c r="A1658" s="71">
        <v>40901</v>
      </c>
      <c r="B1658" s="72" t="s">
        <v>50</v>
      </c>
      <c r="C1658" s="73">
        <v>7.06550467690891</v>
      </c>
      <c r="D1658" s="73">
        <v>19.023176120135439</v>
      </c>
      <c r="E1658" s="73">
        <v>11.957671443226529</v>
      </c>
      <c r="F1658" s="55"/>
    </row>
    <row r="1659" spans="1:6">
      <c r="A1659" s="71">
        <v>40901</v>
      </c>
      <c r="B1659" s="72" t="s">
        <v>51</v>
      </c>
      <c r="C1659" s="73">
        <v>5.2236145826346725</v>
      </c>
      <c r="D1659" s="73">
        <v>15.843719339370528</v>
      </c>
      <c r="E1659" s="73">
        <v>10.620104756735856</v>
      </c>
      <c r="F1659" s="55"/>
    </row>
    <row r="1660" spans="1:6">
      <c r="A1660" s="71">
        <v>40901</v>
      </c>
      <c r="B1660" s="72" t="s">
        <v>52</v>
      </c>
      <c r="C1660" s="73">
        <v>5.3316475210746868</v>
      </c>
      <c r="D1660" s="73">
        <v>14.723857797549561</v>
      </c>
      <c r="E1660" s="73">
        <v>9.3922102764748736</v>
      </c>
      <c r="F1660" s="55"/>
    </row>
    <row r="1661" spans="1:6">
      <c r="A1661" s="71">
        <v>40901</v>
      </c>
      <c r="B1661" s="72" t="s">
        <v>53</v>
      </c>
      <c r="C1661" s="73">
        <v>12.022630469866547</v>
      </c>
      <c r="D1661" s="73">
        <v>33.397380873953004</v>
      </c>
      <c r="E1661" s="73">
        <v>21.374750404086456</v>
      </c>
      <c r="F1661" s="55"/>
    </row>
    <row r="1662" spans="1:6">
      <c r="A1662" s="71">
        <v>40901</v>
      </c>
      <c r="B1662" s="72" t="s">
        <v>54</v>
      </c>
      <c r="C1662" s="73">
        <v>6.9556569430568951</v>
      </c>
      <c r="D1662" s="73">
        <v>16.792856729647497</v>
      </c>
      <c r="E1662" s="73">
        <v>9.8371997865906025</v>
      </c>
      <c r="F1662" s="55"/>
    </row>
    <row r="1663" spans="1:6">
      <c r="A1663" s="71">
        <v>40901</v>
      </c>
      <c r="B1663" s="72" t="s">
        <v>55</v>
      </c>
      <c r="C1663" s="73">
        <v>6.2934430797878091</v>
      </c>
      <c r="D1663" s="73">
        <v>13.519129399471595</v>
      </c>
      <c r="E1663" s="73">
        <v>7.2256863196837857</v>
      </c>
      <c r="F1663" s="55"/>
    </row>
    <row r="1664" spans="1:6">
      <c r="A1664" s="71">
        <v>40901</v>
      </c>
      <c r="B1664" s="72" t="s">
        <v>56</v>
      </c>
      <c r="C1664" s="73">
        <v>7.7851539147430016</v>
      </c>
      <c r="D1664" s="73">
        <v>17.123952338453485</v>
      </c>
      <c r="E1664" s="73">
        <v>9.3387984237104824</v>
      </c>
      <c r="F1664" s="55"/>
    </row>
    <row r="1665" spans="1:6">
      <c r="A1665" s="71">
        <v>40901</v>
      </c>
      <c r="B1665" s="72" t="s">
        <v>57</v>
      </c>
      <c r="C1665" s="73">
        <v>6.328852410378814</v>
      </c>
      <c r="D1665" s="73">
        <v>12.755891689039615</v>
      </c>
      <c r="E1665" s="73">
        <v>6.4270392786608008</v>
      </c>
      <c r="F1665" s="55"/>
    </row>
    <row r="1666" spans="1:6">
      <c r="A1666" s="71">
        <v>40901</v>
      </c>
      <c r="B1666" s="72" t="s">
        <v>58</v>
      </c>
      <c r="C1666" s="73">
        <v>5.5103730567607085</v>
      </c>
      <c r="D1666" s="73">
        <v>11.493862131863652</v>
      </c>
      <c r="E1666" s="73">
        <v>5.9834890751029439</v>
      </c>
      <c r="F1666" s="55"/>
    </row>
    <row r="1667" spans="1:6">
      <c r="A1667" s="71">
        <v>40901</v>
      </c>
      <c r="B1667" s="72" t="s">
        <v>59</v>
      </c>
      <c r="C1667" s="73">
        <v>6.2078544286927988</v>
      </c>
      <c r="D1667" s="73">
        <v>13.587131503445589</v>
      </c>
      <c r="E1667" s="73">
        <v>7.3792770747527898</v>
      </c>
      <c r="F1667" s="55"/>
    </row>
    <row r="1668" spans="1:6">
      <c r="A1668" s="71">
        <v>40901</v>
      </c>
      <c r="B1668" s="72" t="s">
        <v>60</v>
      </c>
      <c r="C1668" s="73">
        <v>5.4375912124086989</v>
      </c>
      <c r="D1668" s="73">
        <v>13.265064263529599</v>
      </c>
      <c r="E1668" s="73">
        <v>7.8274730511208999</v>
      </c>
      <c r="F1668" s="55"/>
    </row>
    <row r="1669" spans="1:6">
      <c r="A1669" s="71">
        <v>40901</v>
      </c>
      <c r="B1669" s="72" t="s">
        <v>61</v>
      </c>
      <c r="C1669" s="73">
        <v>4.9681473505236387</v>
      </c>
      <c r="D1669" s="73">
        <v>12.110305061757632</v>
      </c>
      <c r="E1669" s="73">
        <v>7.1421577112339936</v>
      </c>
      <c r="F1669" s="55"/>
    </row>
    <row r="1670" spans="1:6">
      <c r="A1670" s="71">
        <v>40901</v>
      </c>
      <c r="B1670" s="72" t="s">
        <v>62</v>
      </c>
      <c r="C1670" s="73">
        <v>4.9558474258566356</v>
      </c>
      <c r="D1670" s="73">
        <v>12.169024112519629</v>
      </c>
      <c r="E1670" s="73">
        <v>7.2131766866629938</v>
      </c>
      <c r="F1670" s="55"/>
    </row>
    <row r="1671" spans="1:6">
      <c r="A1671" s="71">
        <v>40901</v>
      </c>
      <c r="B1671" s="72" t="s">
        <v>63</v>
      </c>
      <c r="C1671" s="73">
        <v>5.0036893108806426</v>
      </c>
      <c r="D1671" s="73">
        <v>11.18100347605966</v>
      </c>
      <c r="E1671" s="73">
        <v>6.1773141651790171</v>
      </c>
      <c r="F1671" s="55"/>
    </row>
    <row r="1672" spans="1:6">
      <c r="A1672" s="71">
        <v>40901</v>
      </c>
      <c r="B1672" s="72" t="s">
        <v>64</v>
      </c>
      <c r="C1672" s="73">
        <v>5.5205962093987084</v>
      </c>
      <c r="D1672" s="73">
        <v>12.179394414591627</v>
      </c>
      <c r="E1672" s="73">
        <v>6.6587982051929187</v>
      </c>
      <c r="F1672" s="55"/>
    </row>
    <row r="1673" spans="1:6">
      <c r="A1673" s="71">
        <v>40901</v>
      </c>
      <c r="B1673" s="72" t="s">
        <v>65</v>
      </c>
      <c r="C1673" s="73">
        <v>4.221401934789542</v>
      </c>
      <c r="D1673" s="73">
        <v>9.6097016949357048</v>
      </c>
      <c r="E1673" s="73">
        <v>5.3882997601461629</v>
      </c>
      <c r="F1673" s="55"/>
    </row>
    <row r="1674" spans="1:6">
      <c r="A1674" s="71">
        <v>40901</v>
      </c>
      <c r="B1674" s="72" t="s">
        <v>66</v>
      </c>
      <c r="C1674" s="73">
        <v>4.2572498628245459</v>
      </c>
      <c r="D1674" s="73">
        <v>9.1334019655677192</v>
      </c>
      <c r="E1674" s="73">
        <v>4.8761521027431733</v>
      </c>
      <c r="F1674" s="55"/>
    </row>
    <row r="1675" spans="1:6">
      <c r="A1675" s="71">
        <v>40901</v>
      </c>
      <c r="B1675" s="72" t="s">
        <v>67</v>
      </c>
      <c r="C1675" s="73">
        <v>3.8000494594684873</v>
      </c>
      <c r="D1675" s="73">
        <v>8.2528438147897454</v>
      </c>
      <c r="E1675" s="73">
        <v>4.4527943553212577</v>
      </c>
      <c r="F1675" s="55"/>
    </row>
    <row r="1676" spans="1:6">
      <c r="A1676" s="71">
        <v>40901</v>
      </c>
      <c r="B1676" s="72" t="s">
        <v>68</v>
      </c>
      <c r="C1676" s="73">
        <v>3.1865763433504082</v>
      </c>
      <c r="D1676" s="73">
        <v>7.3010501117157736</v>
      </c>
      <c r="E1676" s="73">
        <v>4.1144737683653654</v>
      </c>
      <c r="F1676" s="55"/>
    </row>
    <row r="1677" spans="1:6">
      <c r="A1677" s="71">
        <v>40901</v>
      </c>
      <c r="B1677" s="72" t="s">
        <v>69</v>
      </c>
      <c r="C1677" s="73">
        <v>3.7515378597844808</v>
      </c>
      <c r="D1677" s="73">
        <v>6.4682777232317994</v>
      </c>
      <c r="E1677" s="73">
        <v>2.7167398634473185</v>
      </c>
      <c r="F1677" s="55"/>
    </row>
    <row r="1678" spans="1:6">
      <c r="A1678" s="71">
        <v>40901</v>
      </c>
      <c r="B1678" s="72" t="s">
        <v>70</v>
      </c>
      <c r="C1678" s="73">
        <v>3.078016825344394</v>
      </c>
      <c r="D1678" s="73">
        <v>6.2300831770878053</v>
      </c>
      <c r="E1678" s="73">
        <v>3.1520663517434113</v>
      </c>
      <c r="F1678" s="55"/>
    </row>
    <row r="1679" spans="1:6">
      <c r="A1679" s="71">
        <v>40901</v>
      </c>
      <c r="B1679" s="72" t="s">
        <v>71</v>
      </c>
      <c r="C1679" s="73">
        <v>3.2942599796344219</v>
      </c>
      <c r="D1679" s="73">
        <v>6.3842464102768011</v>
      </c>
      <c r="E1679" s="73">
        <v>3.0899864306423792</v>
      </c>
      <c r="F1679" s="55"/>
    </row>
    <row r="1680" spans="1:6">
      <c r="A1680" s="71">
        <v>40901</v>
      </c>
      <c r="B1680" s="72" t="s">
        <v>72</v>
      </c>
      <c r="C1680" s="73">
        <v>3.8471008185604925</v>
      </c>
      <c r="D1680" s="73">
        <v>6.8474778220797861</v>
      </c>
      <c r="E1680" s="73">
        <v>3.0003770035192936</v>
      </c>
      <c r="F1680" s="55"/>
    </row>
    <row r="1681" spans="1:6">
      <c r="A1681" s="71">
        <v>40901</v>
      </c>
      <c r="B1681" s="72" t="s">
        <v>73</v>
      </c>
      <c r="C1681" s="73">
        <v>3.4141155069004374</v>
      </c>
      <c r="D1681" s="73">
        <v>6.9896957317317812</v>
      </c>
      <c r="E1681" s="73">
        <v>3.5755802248313437</v>
      </c>
      <c r="F1681" s="55"/>
    </row>
    <row r="1682" spans="1:6">
      <c r="A1682" s="71">
        <v>40901</v>
      </c>
      <c r="B1682" s="72" t="s">
        <v>74</v>
      </c>
      <c r="C1682" s="73">
        <v>3.4259499142204382</v>
      </c>
      <c r="D1682" s="73">
        <v>6.2641817835958031</v>
      </c>
      <c r="E1682" s="73">
        <v>2.838231869375365</v>
      </c>
      <c r="F1682" s="55"/>
    </row>
    <row r="1683" spans="1:6">
      <c r="A1683" s="71">
        <v>40901</v>
      </c>
      <c r="B1683" s="72" t="s">
        <v>75</v>
      </c>
      <c r="C1683" s="73">
        <v>3.8464704988804921</v>
      </c>
      <c r="D1683" s="73">
        <v>7.4167069123677676</v>
      </c>
      <c r="E1683" s="73">
        <v>3.5702364134872755</v>
      </c>
      <c r="F1683" s="55"/>
    </row>
    <row r="1684" spans="1:6">
      <c r="A1684" s="71">
        <v>40901</v>
      </c>
      <c r="B1684" s="72" t="s">
        <v>76</v>
      </c>
      <c r="C1684" s="73">
        <v>3.245282206020415</v>
      </c>
      <c r="D1684" s="73">
        <v>6.2752818828478016</v>
      </c>
      <c r="E1684" s="73">
        <v>3.0299996768273867</v>
      </c>
      <c r="F1684" s="55"/>
    </row>
    <row r="1685" spans="1:6">
      <c r="A1685" s="71">
        <v>40901</v>
      </c>
      <c r="B1685" s="72" t="s">
        <v>77</v>
      </c>
      <c r="C1685" s="73">
        <v>3.2330860214674133</v>
      </c>
      <c r="D1685" s="73">
        <v>4.8844303976248451</v>
      </c>
      <c r="E1685" s="73">
        <v>1.6513443761574318</v>
      </c>
      <c r="F1685" s="55"/>
    </row>
    <row r="1686" spans="1:6">
      <c r="A1686" s="71">
        <v>40901</v>
      </c>
      <c r="B1686" s="72" t="s">
        <v>78</v>
      </c>
      <c r="C1686" s="73">
        <v>2.7041063760003454</v>
      </c>
      <c r="D1686" s="73">
        <v>5.1812121842238357</v>
      </c>
      <c r="E1686" s="73">
        <v>2.4771058082234902</v>
      </c>
      <c r="F1686" s="55"/>
    </row>
    <row r="1687" spans="1:6">
      <c r="A1687" s="71">
        <v>40902</v>
      </c>
      <c r="B1687" s="72" t="s">
        <v>79</v>
      </c>
      <c r="C1687" s="73">
        <v>1.4300936832631823</v>
      </c>
      <c r="D1687" s="73">
        <v>3.1489339156448994</v>
      </c>
      <c r="E1687" s="73">
        <v>1.7188402323817171</v>
      </c>
      <c r="F1687" s="55"/>
    </row>
    <row r="1688" spans="1:6">
      <c r="A1688" s="71">
        <v>40902</v>
      </c>
      <c r="B1688" s="72" t="s">
        <v>80</v>
      </c>
      <c r="C1688" s="73">
        <v>3.6651659051704684</v>
      </c>
      <c r="D1688" s="73">
        <v>5.7865460785738163</v>
      </c>
      <c r="E1688" s="73">
        <v>2.1213801734033479</v>
      </c>
      <c r="F1688" s="55"/>
    </row>
    <row r="1689" spans="1:6">
      <c r="A1689" s="71">
        <v>40902</v>
      </c>
      <c r="B1689" s="72" t="s">
        <v>81</v>
      </c>
      <c r="C1689" s="73">
        <v>3.4246400311354375</v>
      </c>
      <c r="D1689" s="73">
        <v>4.9663750863978411</v>
      </c>
      <c r="E1689" s="73">
        <v>1.5417350552624036</v>
      </c>
      <c r="F1689" s="55"/>
    </row>
    <row r="1690" spans="1:6">
      <c r="A1690" s="71">
        <v>40902</v>
      </c>
      <c r="B1690" s="72" t="s">
        <v>82</v>
      </c>
      <c r="C1690" s="73">
        <v>2.8717341904923668</v>
      </c>
      <c r="D1690" s="73">
        <v>3.7542491927198802</v>
      </c>
      <c r="E1690" s="73">
        <v>0.88251500222751345</v>
      </c>
      <c r="F1690" s="55"/>
    </row>
    <row r="1691" spans="1:6">
      <c r="A1691" s="71">
        <v>40902</v>
      </c>
      <c r="B1691" s="72" t="s">
        <v>83</v>
      </c>
      <c r="C1691" s="73">
        <v>3.1719514582804047</v>
      </c>
      <c r="D1691" s="73">
        <v>4.2648448717108636</v>
      </c>
      <c r="E1691" s="73">
        <v>1.0928934134304589</v>
      </c>
      <c r="F1691" s="55"/>
    </row>
    <row r="1692" spans="1:6">
      <c r="A1692" s="71">
        <v>40902</v>
      </c>
      <c r="B1692" s="72" t="s">
        <v>84</v>
      </c>
      <c r="C1692" s="73">
        <v>4.000765583646511</v>
      </c>
      <c r="D1692" s="73">
        <v>5.1198688423778353</v>
      </c>
      <c r="E1692" s="73">
        <v>1.1191032587313243</v>
      </c>
      <c r="F1692" s="55"/>
    </row>
    <row r="1693" spans="1:6">
      <c r="A1693" s="71">
        <v>40902</v>
      </c>
      <c r="B1693" s="72" t="s">
        <v>85</v>
      </c>
      <c r="C1693" s="73">
        <v>3.5440280713054522</v>
      </c>
      <c r="D1693" s="73">
        <v>4.6206592239828508</v>
      </c>
      <c r="E1693" s="73">
        <v>1.0766311526773986</v>
      </c>
      <c r="F1693" s="55"/>
    </row>
    <row r="1694" spans="1:6">
      <c r="A1694" s="71">
        <v>40902</v>
      </c>
      <c r="B1694" s="72" t="s">
        <v>86</v>
      </c>
      <c r="C1694" s="73">
        <v>2.570781549744328</v>
      </c>
      <c r="D1694" s="73">
        <v>3.4444914302398884</v>
      </c>
      <c r="E1694" s="73">
        <v>0.87370988049556031</v>
      </c>
      <c r="F1694" s="55"/>
    </row>
    <row r="1695" spans="1:6">
      <c r="A1695" s="71">
        <v>40902</v>
      </c>
      <c r="B1695" s="72" t="s">
        <v>87</v>
      </c>
      <c r="C1695" s="73">
        <v>3.2673568371364166</v>
      </c>
      <c r="D1695" s="73">
        <v>4.1093769398898674</v>
      </c>
      <c r="E1695" s="73">
        <v>0.84202010275345085</v>
      </c>
      <c r="F1695" s="55"/>
    </row>
    <row r="1696" spans="1:6">
      <c r="A1696" s="71">
        <v>40902</v>
      </c>
      <c r="B1696" s="72" t="s">
        <v>88</v>
      </c>
      <c r="C1696" s="73">
        <v>2.5705005322203278</v>
      </c>
      <c r="D1696" s="73">
        <v>4.429773093201856</v>
      </c>
      <c r="E1696" s="73">
        <v>1.8592725609815282</v>
      </c>
      <c r="F1696" s="55"/>
    </row>
    <row r="1697" spans="1:6">
      <c r="A1697" s="71">
        <v>40902</v>
      </c>
      <c r="B1697" s="72" t="s">
        <v>89</v>
      </c>
      <c r="C1697" s="73">
        <v>3.0027570367503826</v>
      </c>
      <c r="D1697" s="73">
        <v>4.3582433879608589</v>
      </c>
      <c r="E1697" s="73">
        <v>1.3554863512104762</v>
      </c>
      <c r="F1697" s="55"/>
    </row>
    <row r="1698" spans="1:6">
      <c r="A1698" s="71">
        <v>40902</v>
      </c>
      <c r="B1698" s="72" t="s">
        <v>90</v>
      </c>
      <c r="C1698" s="73">
        <v>2.8704788037963658</v>
      </c>
      <c r="D1698" s="73">
        <v>3.431753010787888</v>
      </c>
      <c r="E1698" s="73">
        <v>0.5612742069915222</v>
      </c>
      <c r="F1698" s="55"/>
    </row>
    <row r="1699" spans="1:6">
      <c r="A1699" s="71">
        <v>40902</v>
      </c>
      <c r="B1699" s="72" t="s">
        <v>91</v>
      </c>
      <c r="C1699" s="73">
        <v>2.8583121654783636</v>
      </c>
      <c r="D1699" s="73">
        <v>3.1346919650638974</v>
      </c>
      <c r="E1699" s="73">
        <v>0.27637979958553371</v>
      </c>
      <c r="F1699" s="55"/>
    </row>
    <row r="1700" spans="1:6">
      <c r="A1700" s="71">
        <v>40902</v>
      </c>
      <c r="B1700" s="72" t="s">
        <v>92</v>
      </c>
      <c r="C1700" s="73">
        <v>2.3297573292122964</v>
      </c>
      <c r="D1700" s="73">
        <v>2.4102369675299213</v>
      </c>
      <c r="E1700" s="73">
        <v>8.0479638317624946E-2</v>
      </c>
      <c r="F1700" s="55"/>
    </row>
    <row r="1701" spans="1:6">
      <c r="A1701" s="71">
        <v>40902</v>
      </c>
      <c r="B1701" s="72" t="s">
        <v>93</v>
      </c>
      <c r="C1701" s="73">
        <v>2.1495039248852739</v>
      </c>
      <c r="D1701" s="73">
        <v>2.7187667345509108</v>
      </c>
      <c r="E1701" s="73">
        <v>0.56926280966563692</v>
      </c>
      <c r="F1701" s="55"/>
    </row>
    <row r="1702" spans="1:6">
      <c r="A1702" s="71">
        <v>40902</v>
      </c>
      <c r="B1702" s="72" t="s">
        <v>94</v>
      </c>
      <c r="C1702" s="73">
        <v>2.7617814033603518</v>
      </c>
      <c r="D1702" s="73">
        <v>2.9797713811279021</v>
      </c>
      <c r="E1702" s="73">
        <v>0.21798997776755025</v>
      </c>
      <c r="F1702" s="55"/>
    </row>
    <row r="1703" spans="1:6">
      <c r="A1703" s="71">
        <v>40902</v>
      </c>
      <c r="B1703" s="72" t="s">
        <v>95</v>
      </c>
      <c r="C1703" s="73">
        <v>2.569516970886327</v>
      </c>
      <c r="D1703" s="73">
        <v>2.8727467737539052</v>
      </c>
      <c r="E1703" s="73">
        <v>0.30322980286757817</v>
      </c>
      <c r="F1703" s="55"/>
    </row>
    <row r="1704" spans="1:6">
      <c r="A1704" s="71">
        <v>40902</v>
      </c>
      <c r="B1704" s="72" t="s">
        <v>96</v>
      </c>
      <c r="C1704" s="73">
        <v>2.3892799811343042</v>
      </c>
      <c r="D1704" s="73">
        <v>2.8369562292939059</v>
      </c>
      <c r="E1704" s="73">
        <v>0.44767624815960172</v>
      </c>
      <c r="F1704" s="55"/>
    </row>
    <row r="1705" spans="1:6">
      <c r="A1705" s="71">
        <v>40902</v>
      </c>
      <c r="B1705" s="72" t="s">
        <v>97</v>
      </c>
      <c r="C1705" s="73">
        <v>2.1130164850082687</v>
      </c>
      <c r="D1705" s="73">
        <v>2.4450892013299188</v>
      </c>
      <c r="E1705" s="73">
        <v>0.33207271632165014</v>
      </c>
      <c r="F1705" s="55"/>
    </row>
    <row r="1706" spans="1:6">
      <c r="A1706" s="71">
        <v>40902</v>
      </c>
      <c r="B1706" s="72" t="s">
        <v>98</v>
      </c>
      <c r="C1706" s="73">
        <v>2.8332080604003598</v>
      </c>
      <c r="D1706" s="73">
        <v>3.6080605906558807</v>
      </c>
      <c r="E1706" s="73">
        <v>0.77485253025552092</v>
      </c>
      <c r="F1706" s="55"/>
    </row>
    <row r="1707" spans="1:6">
      <c r="A1707" s="71">
        <v>40902</v>
      </c>
      <c r="B1707" s="72" t="s">
        <v>99</v>
      </c>
      <c r="C1707" s="73">
        <v>2.508932624253319</v>
      </c>
      <c r="D1707" s="73">
        <v>3.0856476749798971</v>
      </c>
      <c r="E1707" s="73">
        <v>0.57671505072657814</v>
      </c>
      <c r="F1707" s="55"/>
    </row>
    <row r="1708" spans="1:6">
      <c r="A1708" s="71">
        <v>40902</v>
      </c>
      <c r="B1708" s="72" t="s">
        <v>100</v>
      </c>
      <c r="C1708" s="73">
        <v>1.7765632486322254</v>
      </c>
      <c r="D1708" s="73">
        <v>2.4802303752379173</v>
      </c>
      <c r="E1708" s="73">
        <v>0.70366712660569197</v>
      </c>
      <c r="F1708" s="55"/>
    </row>
    <row r="1709" spans="1:6">
      <c r="A1709" s="71">
        <v>40902</v>
      </c>
      <c r="B1709" s="72" t="s">
        <v>101</v>
      </c>
      <c r="C1709" s="73">
        <v>2.5686739183143263</v>
      </c>
      <c r="D1709" s="73">
        <v>3.4056528655168865</v>
      </c>
      <c r="E1709" s="73">
        <v>0.83697894720256016</v>
      </c>
      <c r="F1709" s="55"/>
    </row>
    <row r="1710" spans="1:6">
      <c r="A1710" s="71">
        <v>40902</v>
      </c>
      <c r="B1710" s="72" t="s">
        <v>102</v>
      </c>
      <c r="C1710" s="73">
        <v>1.7763689000642253</v>
      </c>
      <c r="D1710" s="73">
        <v>2.479919094399917</v>
      </c>
      <c r="E1710" s="73">
        <v>0.70355019433569166</v>
      </c>
      <c r="F1710" s="55"/>
    </row>
    <row r="1711" spans="1:6">
      <c r="A1711" s="71">
        <v>40902</v>
      </c>
      <c r="B1711" s="72" t="s">
        <v>103</v>
      </c>
      <c r="C1711" s="73">
        <v>1.8362809057052327</v>
      </c>
      <c r="D1711" s="73">
        <v>3.108602990157896</v>
      </c>
      <c r="E1711" s="73">
        <v>1.2723220844526633</v>
      </c>
      <c r="F1711" s="55"/>
    </row>
    <row r="1712" spans="1:6">
      <c r="A1712" s="71">
        <v>40902</v>
      </c>
      <c r="B1712" s="72" t="s">
        <v>104</v>
      </c>
      <c r="C1712" s="73">
        <v>2.2322193687722831</v>
      </c>
      <c r="D1712" s="73">
        <v>3.0134946633718989</v>
      </c>
      <c r="E1712" s="73">
        <v>0.78127529459961575</v>
      </c>
      <c r="F1712" s="55"/>
    </row>
    <row r="1713" spans="1:6">
      <c r="A1713" s="71">
        <v>40902</v>
      </c>
      <c r="B1713" s="72" t="s">
        <v>105</v>
      </c>
      <c r="C1713" s="73">
        <v>2.0400888792302583</v>
      </c>
      <c r="D1713" s="73">
        <v>2.7167203236829085</v>
      </c>
      <c r="E1713" s="73">
        <v>0.67663144445265022</v>
      </c>
      <c r="F1713" s="55"/>
    </row>
    <row r="1714" spans="1:6">
      <c r="A1714" s="71">
        <v>40902</v>
      </c>
      <c r="B1714" s="72" t="s">
        <v>106</v>
      </c>
      <c r="C1714" s="73">
        <v>2.0039776614122546</v>
      </c>
      <c r="D1714" s="73">
        <v>3.26223227989989</v>
      </c>
      <c r="E1714" s="73">
        <v>1.2582546184876353</v>
      </c>
      <c r="F1714" s="55"/>
    </row>
    <row r="1715" spans="1:6">
      <c r="A1715" s="71">
        <v>40902</v>
      </c>
      <c r="B1715" s="72" t="s">
        <v>107</v>
      </c>
      <c r="C1715" s="73">
        <v>2.4118411402533058</v>
      </c>
      <c r="D1715" s="73">
        <v>3.8076757245448714</v>
      </c>
      <c r="E1715" s="73">
        <v>1.3958345842915656</v>
      </c>
      <c r="F1715" s="55"/>
    </row>
    <row r="1716" spans="1:6">
      <c r="A1716" s="71">
        <v>40902</v>
      </c>
      <c r="B1716" s="72" t="s">
        <v>108</v>
      </c>
      <c r="C1716" s="73">
        <v>2.4357062732103087</v>
      </c>
      <c r="D1716" s="73">
        <v>4.6495799939678424</v>
      </c>
      <c r="E1716" s="73">
        <v>2.2138737207575336</v>
      </c>
      <c r="F1716" s="55"/>
    </row>
    <row r="1717" spans="1:6">
      <c r="A1717" s="71">
        <v>40902</v>
      </c>
      <c r="B1717" s="72" t="s">
        <v>109</v>
      </c>
      <c r="C1717" s="73">
        <v>1.6317139222322063</v>
      </c>
      <c r="D1717" s="73">
        <v>4.3053356409688535</v>
      </c>
      <c r="E1717" s="73">
        <v>2.6736217187366469</v>
      </c>
      <c r="F1717" s="55"/>
    </row>
    <row r="1718" spans="1:6">
      <c r="A1718" s="71">
        <v>40902</v>
      </c>
      <c r="B1718" s="72" t="s">
        <v>110</v>
      </c>
      <c r="C1718" s="73">
        <v>2.1954949024322787</v>
      </c>
      <c r="D1718" s="73">
        <v>3.9018360596878674</v>
      </c>
      <c r="E1718" s="73">
        <v>1.7063411572555887</v>
      </c>
      <c r="F1718" s="55"/>
    </row>
    <row r="1719" spans="1:6">
      <c r="A1719" s="71">
        <v>40902</v>
      </c>
      <c r="B1719" s="72" t="s">
        <v>111</v>
      </c>
      <c r="C1719" s="73">
        <v>2.4592995808053115</v>
      </c>
      <c r="D1719" s="73">
        <v>3.4153745417278834</v>
      </c>
      <c r="E1719" s="73">
        <v>0.95607496092257183</v>
      </c>
      <c r="F1719" s="55"/>
    </row>
    <row r="1720" spans="1:6">
      <c r="A1720" s="71">
        <v>40902</v>
      </c>
      <c r="B1720" s="72" t="s">
        <v>112</v>
      </c>
      <c r="C1720" s="73">
        <v>1.751405303748222</v>
      </c>
      <c r="D1720" s="73">
        <v>3.3914436813398834</v>
      </c>
      <c r="E1720" s="73">
        <v>1.6400383775916614</v>
      </c>
      <c r="F1720" s="55"/>
    </row>
    <row r="1721" spans="1:6">
      <c r="A1721" s="71">
        <v>40902</v>
      </c>
      <c r="B1721" s="72" t="s">
        <v>113</v>
      </c>
      <c r="C1721" s="73">
        <v>3.4306472643304344</v>
      </c>
      <c r="D1721" s="73">
        <v>6.2370186994737864</v>
      </c>
      <c r="E1721" s="73">
        <v>2.806371435143352</v>
      </c>
      <c r="F1721" s="55"/>
    </row>
    <row r="1722" spans="1:6">
      <c r="A1722" s="71">
        <v>40902</v>
      </c>
      <c r="B1722" s="72" t="s">
        <v>114</v>
      </c>
      <c r="C1722" s="73">
        <v>3.3944756408764296</v>
      </c>
      <c r="D1722" s="73">
        <v>7.3393005856517473</v>
      </c>
      <c r="E1722" s="73">
        <v>3.9448249447753176</v>
      </c>
      <c r="F1722" s="55"/>
    </row>
    <row r="1723" spans="1:6">
      <c r="A1723" s="71">
        <v>40902</v>
      </c>
      <c r="B1723" s="72" t="s">
        <v>115</v>
      </c>
      <c r="C1723" s="73">
        <v>2.6746524085473382</v>
      </c>
      <c r="D1723" s="73">
        <v>4.9676474985228287</v>
      </c>
      <c r="E1723" s="73">
        <v>2.2929950899754905</v>
      </c>
      <c r="F1723" s="55"/>
    </row>
    <row r="1724" spans="1:6">
      <c r="A1724" s="71">
        <v>40902</v>
      </c>
      <c r="B1724" s="72" t="s">
        <v>116</v>
      </c>
      <c r="C1724" s="73">
        <v>3.3341375128684221</v>
      </c>
      <c r="D1724" s="73">
        <v>6.3543957363357801</v>
      </c>
      <c r="E1724" s="73">
        <v>3.0202582234673581</v>
      </c>
      <c r="F1724" s="55"/>
    </row>
    <row r="1725" spans="1:6">
      <c r="A1725" s="71">
        <v>40902</v>
      </c>
      <c r="B1725" s="72" t="s">
        <v>117</v>
      </c>
      <c r="C1725" s="73">
        <v>3.3219623389714203</v>
      </c>
      <c r="D1725" s="73">
        <v>7.8713689000397276</v>
      </c>
      <c r="E1725" s="73">
        <v>4.5494065610683077</v>
      </c>
      <c r="F1725" s="55"/>
    </row>
    <row r="1726" spans="1:6">
      <c r="A1726" s="71">
        <v>40902</v>
      </c>
      <c r="B1726" s="72" t="s">
        <v>118</v>
      </c>
      <c r="C1726" s="73">
        <v>3.0219807844803821</v>
      </c>
      <c r="D1726" s="73">
        <v>7.0766747467677549</v>
      </c>
      <c r="E1726" s="73">
        <v>4.0546939622873728</v>
      </c>
      <c r="F1726" s="55"/>
    </row>
    <row r="1727" spans="1:6">
      <c r="A1727" s="71">
        <v>40902</v>
      </c>
      <c r="B1727" s="72" t="s">
        <v>119</v>
      </c>
      <c r="C1727" s="73">
        <v>4.3648443591485524</v>
      </c>
      <c r="D1727" s="73">
        <v>8.4985879886007059</v>
      </c>
      <c r="E1727" s="73">
        <v>4.1337436294521535</v>
      </c>
      <c r="F1727" s="55"/>
    </row>
    <row r="1728" spans="1:6">
      <c r="A1728" s="71">
        <v>40902</v>
      </c>
      <c r="B1728" s="72" t="s">
        <v>120</v>
      </c>
      <c r="C1728" s="73">
        <v>28.010214636867545</v>
      </c>
      <c r="D1728" s="73">
        <v>46.982268110166366</v>
      </c>
      <c r="E1728" s="73">
        <v>18.972053473298821</v>
      </c>
      <c r="F1728" s="55"/>
    </row>
    <row r="1729" spans="1:6">
      <c r="A1729" s="71">
        <v>40902</v>
      </c>
      <c r="B1729" s="72" t="s">
        <v>121</v>
      </c>
      <c r="C1729" s="73">
        <v>23.944064929530029</v>
      </c>
      <c r="D1729" s="73">
        <v>43.044620654670503</v>
      </c>
      <c r="E1729" s="73">
        <v>19.100555725140474</v>
      </c>
      <c r="F1729" s="55"/>
    </row>
    <row r="1730" spans="1:6">
      <c r="A1730" s="71">
        <v>40902</v>
      </c>
      <c r="B1730" s="72" t="s">
        <v>122</v>
      </c>
      <c r="C1730" s="73">
        <v>20.046211438178535</v>
      </c>
      <c r="D1730" s="73">
        <v>32.151078727138874</v>
      </c>
      <c r="E1730" s="73">
        <v>12.104867288960339</v>
      </c>
      <c r="F1730" s="55"/>
    </row>
    <row r="1731" spans="1:6">
      <c r="A1731" s="71">
        <v>40902</v>
      </c>
      <c r="B1731" s="72" t="s">
        <v>123</v>
      </c>
      <c r="C1731" s="73">
        <v>10.190398676251288</v>
      </c>
      <c r="D1731" s="73">
        <v>17.490604559363387</v>
      </c>
      <c r="E1731" s="73">
        <v>7.3002058831120991</v>
      </c>
      <c r="F1731" s="55"/>
    </row>
    <row r="1732" spans="1:6">
      <c r="A1732" s="71">
        <v>40902</v>
      </c>
      <c r="B1732" s="72" t="s">
        <v>124</v>
      </c>
      <c r="C1732" s="73">
        <v>10.033995960055268</v>
      </c>
      <c r="D1732" s="73">
        <v>17.833133888989376</v>
      </c>
      <c r="E1732" s="73">
        <v>7.7991379289341083</v>
      </c>
      <c r="F1732" s="55"/>
    </row>
    <row r="1733" spans="1:6">
      <c r="A1733" s="71">
        <v>40902</v>
      </c>
      <c r="B1733" s="72" t="s">
        <v>125</v>
      </c>
      <c r="C1733" s="73">
        <v>3.656154303495462</v>
      </c>
      <c r="D1733" s="73">
        <v>9.3603258285296711</v>
      </c>
      <c r="E1733" s="73">
        <v>5.7041715250342087</v>
      </c>
      <c r="F1733" s="55"/>
    </row>
    <row r="1734" spans="1:6">
      <c r="A1734" s="71">
        <v>40902</v>
      </c>
      <c r="B1734" s="72" t="s">
        <v>126</v>
      </c>
      <c r="C1734" s="73">
        <v>3.7039009839844677</v>
      </c>
      <c r="D1734" s="73">
        <v>9.1346299113356793</v>
      </c>
      <c r="E1734" s="73">
        <v>5.4307289273512112</v>
      </c>
      <c r="F1734" s="55"/>
    </row>
    <row r="1735" spans="1:6">
      <c r="A1735" s="71">
        <v>40902</v>
      </c>
      <c r="B1735" s="72" t="s">
        <v>127</v>
      </c>
      <c r="C1735" s="73">
        <v>3.9194475037114946</v>
      </c>
      <c r="D1735" s="73">
        <v>8.8378801464496881</v>
      </c>
      <c r="E1735" s="73">
        <v>4.9184326427381935</v>
      </c>
      <c r="F1735" s="55"/>
    </row>
    <row r="1736" spans="1:6">
      <c r="A1736" s="71">
        <v>40902</v>
      </c>
      <c r="B1736" s="72" t="s">
        <v>128</v>
      </c>
      <c r="C1736" s="73">
        <v>3.8233494297904822</v>
      </c>
      <c r="D1736" s="73">
        <v>9.2874832330556707</v>
      </c>
      <c r="E1736" s="73">
        <v>5.464133803265188</v>
      </c>
      <c r="F1736" s="55"/>
    </row>
    <row r="1737" spans="1:6">
      <c r="A1737" s="71">
        <v>40902</v>
      </c>
      <c r="B1737" s="72" t="s">
        <v>129</v>
      </c>
      <c r="C1737" s="73">
        <v>4.1946676894505286</v>
      </c>
      <c r="D1737" s="73">
        <v>9.4408913495706646</v>
      </c>
      <c r="E1737" s="73">
        <v>5.246223660120136</v>
      </c>
      <c r="F1737" s="55"/>
    </row>
    <row r="1738" spans="1:6">
      <c r="A1738" s="71">
        <v>40902</v>
      </c>
      <c r="B1738" s="72" t="s">
        <v>29</v>
      </c>
      <c r="C1738" s="73">
        <v>3.5113437154924427</v>
      </c>
      <c r="D1738" s="73">
        <v>8.9191270597556827</v>
      </c>
      <c r="E1738" s="73">
        <v>5.4077833442632404</v>
      </c>
      <c r="F1738" s="55"/>
    </row>
    <row r="1739" spans="1:6">
      <c r="A1739" s="71">
        <v>40902</v>
      </c>
      <c r="B1739" s="72" t="s">
        <v>30</v>
      </c>
      <c r="C1739" s="73">
        <v>2.9838794635893762</v>
      </c>
      <c r="D1739" s="73">
        <v>7.8526022069427208</v>
      </c>
      <c r="E1739" s="73">
        <v>4.8687227433533451</v>
      </c>
      <c r="F1739" s="55"/>
    </row>
    <row r="1740" spans="1:6">
      <c r="A1740" s="71">
        <v>40902</v>
      </c>
      <c r="B1740" s="72" t="s">
        <v>31</v>
      </c>
      <c r="C1740" s="73">
        <v>2.959750384266373</v>
      </c>
      <c r="D1740" s="73">
        <v>7.4731228489697328</v>
      </c>
      <c r="E1740" s="73">
        <v>4.5133724647033597</v>
      </c>
      <c r="F1740" s="55"/>
    </row>
    <row r="1741" spans="1:6">
      <c r="A1741" s="71">
        <v>40902</v>
      </c>
      <c r="B1741" s="72" t="s">
        <v>32</v>
      </c>
      <c r="C1741" s="73">
        <v>3.6425701024804589</v>
      </c>
      <c r="D1741" s="73">
        <v>7.6266061792757274</v>
      </c>
      <c r="E1741" s="73">
        <v>3.9840360767952685</v>
      </c>
      <c r="F1741" s="55"/>
    </row>
    <row r="1742" spans="1:6">
      <c r="A1742" s="71">
        <v>40902</v>
      </c>
      <c r="B1742" s="72" t="s">
        <v>33</v>
      </c>
      <c r="C1742" s="73">
        <v>4.7326853552405961</v>
      </c>
      <c r="D1742" s="73">
        <v>8.6326805747516904</v>
      </c>
      <c r="E1742" s="73">
        <v>3.8999952195110943</v>
      </c>
      <c r="F1742" s="55"/>
    </row>
    <row r="1743" spans="1:6">
      <c r="A1743" s="71">
        <v>40902</v>
      </c>
      <c r="B1743" s="72" t="s">
        <v>34</v>
      </c>
      <c r="C1743" s="73">
        <v>3.5343434720554452</v>
      </c>
      <c r="D1743" s="73">
        <v>8.7979126301706838</v>
      </c>
      <c r="E1743" s="73">
        <v>5.2635691581152386</v>
      </c>
      <c r="F1743" s="55"/>
    </row>
    <row r="1744" spans="1:6">
      <c r="A1744" s="71">
        <v>40902</v>
      </c>
      <c r="B1744" s="72" t="s">
        <v>35</v>
      </c>
      <c r="C1744" s="73">
        <v>4.0133565299105056</v>
      </c>
      <c r="D1744" s="73">
        <v>8.8684012573936819</v>
      </c>
      <c r="E1744" s="73">
        <v>4.8550447274831763</v>
      </c>
      <c r="F1744" s="55"/>
    </row>
    <row r="1745" spans="1:6">
      <c r="A1745" s="71">
        <v>40902</v>
      </c>
      <c r="B1745" s="72" t="s">
        <v>36</v>
      </c>
      <c r="C1745" s="73">
        <v>2.3959024326003013</v>
      </c>
      <c r="D1745" s="73">
        <v>6.322334339609772</v>
      </c>
      <c r="E1745" s="73">
        <v>3.9264319070094706</v>
      </c>
      <c r="F1745" s="55"/>
    </row>
    <row r="1746" spans="1:6">
      <c r="A1746" s="71">
        <v>40902</v>
      </c>
      <c r="B1746" s="72" t="s">
        <v>37</v>
      </c>
      <c r="C1746" s="73">
        <v>4.0129166193005048</v>
      </c>
      <c r="D1746" s="73">
        <v>7.044105470779745</v>
      </c>
      <c r="E1746" s="73">
        <v>3.0311888514792402</v>
      </c>
      <c r="F1746" s="55"/>
    </row>
    <row r="1747" spans="1:6">
      <c r="A1747" s="71">
        <v>40902</v>
      </c>
      <c r="B1747" s="72" t="s">
        <v>43</v>
      </c>
      <c r="C1747" s="73">
        <v>1.880577242529236</v>
      </c>
      <c r="D1747" s="73">
        <v>4.5576638927048352</v>
      </c>
      <c r="E1747" s="73">
        <v>2.6770866501755992</v>
      </c>
      <c r="F1747" s="55"/>
    </row>
    <row r="1748" spans="1:6">
      <c r="A1748" s="71">
        <v>40902</v>
      </c>
      <c r="B1748" s="72" t="s">
        <v>44</v>
      </c>
      <c r="C1748" s="73">
        <v>2.395508482800301</v>
      </c>
      <c r="D1748" s="73">
        <v>5.4096659072938031</v>
      </c>
      <c r="E1748" s="73">
        <v>3.0141574244935021</v>
      </c>
      <c r="F1748" s="55"/>
    </row>
    <row r="1749" spans="1:6">
      <c r="A1749" s="71">
        <v>40902</v>
      </c>
      <c r="B1749" s="72" t="s">
        <v>45</v>
      </c>
      <c r="C1749" s="73">
        <v>2.0240937054392543</v>
      </c>
      <c r="D1749" s="73">
        <v>6.190541094472775</v>
      </c>
      <c r="E1749" s="73">
        <v>4.1664473890335207</v>
      </c>
      <c r="F1749" s="55"/>
    </row>
    <row r="1750" spans="1:6">
      <c r="A1750" s="71">
        <v>40902</v>
      </c>
      <c r="B1750" s="72" t="s">
        <v>46</v>
      </c>
      <c r="C1750" s="73">
        <v>2.6587228930563342</v>
      </c>
      <c r="D1750" s="73">
        <v>6.6754216334397567</v>
      </c>
      <c r="E1750" s="73">
        <v>4.016698740383422</v>
      </c>
      <c r="F1750" s="55"/>
    </row>
    <row r="1751" spans="1:6">
      <c r="A1751" s="71">
        <v>40902</v>
      </c>
      <c r="B1751" s="72" t="s">
        <v>47</v>
      </c>
      <c r="C1751" s="73">
        <v>4.0836702787655135</v>
      </c>
      <c r="D1751" s="73">
        <v>8.1070498492647047</v>
      </c>
      <c r="E1751" s="73">
        <v>4.0233795704991913</v>
      </c>
      <c r="F1751" s="55"/>
    </row>
    <row r="1752" spans="1:6">
      <c r="A1752" s="71">
        <v>40902</v>
      </c>
      <c r="B1752" s="72" t="s">
        <v>48</v>
      </c>
      <c r="C1752" s="73">
        <v>3.6403744889284573</v>
      </c>
      <c r="D1752" s="73">
        <v>7.5858276944977234</v>
      </c>
      <c r="E1752" s="73">
        <v>3.9454532055692662</v>
      </c>
      <c r="F1752" s="55"/>
    </row>
    <row r="1753" spans="1:6">
      <c r="A1753" s="71">
        <v>40902</v>
      </c>
      <c r="B1753" s="72" t="s">
        <v>49</v>
      </c>
      <c r="C1753" s="73">
        <v>2.2391865263132811</v>
      </c>
      <c r="D1753" s="73">
        <v>6.614993516832758</v>
      </c>
      <c r="E1753" s="73">
        <v>4.375806990519477</v>
      </c>
      <c r="F1753" s="55"/>
    </row>
    <row r="1754" spans="1:6">
      <c r="A1754" s="71">
        <v>40902</v>
      </c>
      <c r="B1754" s="72" t="s">
        <v>50</v>
      </c>
      <c r="C1754" s="73">
        <v>2.7419550677643438</v>
      </c>
      <c r="D1754" s="73">
        <v>5.7034458444717897</v>
      </c>
      <c r="E1754" s="73">
        <v>2.9614907767074459</v>
      </c>
      <c r="F1754" s="55"/>
    </row>
    <row r="1755" spans="1:6">
      <c r="A1755" s="71">
        <v>40902</v>
      </c>
      <c r="B1755" s="72" t="s">
        <v>51</v>
      </c>
      <c r="C1755" s="73">
        <v>4.1546123775515218</v>
      </c>
      <c r="D1755" s="73">
        <v>7.5252350011797224</v>
      </c>
      <c r="E1755" s="73">
        <v>3.3706226236282006</v>
      </c>
      <c r="F1755" s="55"/>
    </row>
    <row r="1756" spans="1:6">
      <c r="A1756" s="71">
        <v>40902</v>
      </c>
      <c r="B1756" s="72" t="s">
        <v>52</v>
      </c>
      <c r="C1756" s="73">
        <v>2.8494049605003573</v>
      </c>
      <c r="D1756" s="73">
        <v>6.6492388274677543</v>
      </c>
      <c r="E1756" s="73">
        <v>3.799833866967397</v>
      </c>
      <c r="F1756" s="55"/>
    </row>
    <row r="1757" spans="1:6">
      <c r="A1757" s="71">
        <v>40902</v>
      </c>
      <c r="B1757" s="72" t="s">
        <v>53</v>
      </c>
      <c r="C1757" s="73">
        <v>3.2921991209254129</v>
      </c>
      <c r="D1757" s="73">
        <v>6.8026186457247491</v>
      </c>
      <c r="E1757" s="73">
        <v>3.5104195247993362</v>
      </c>
      <c r="F1757" s="55"/>
    </row>
    <row r="1758" spans="1:6">
      <c r="A1758" s="71">
        <v>40902</v>
      </c>
      <c r="B1758" s="72" t="s">
        <v>54</v>
      </c>
      <c r="C1758" s="73">
        <v>3.1124539118403902</v>
      </c>
      <c r="D1758" s="73">
        <v>8.9670614954556687</v>
      </c>
      <c r="E1758" s="73">
        <v>5.8546075836152784</v>
      </c>
      <c r="F1758" s="55"/>
    </row>
    <row r="1759" spans="1:6">
      <c r="A1759" s="71">
        <v>40902</v>
      </c>
      <c r="B1759" s="72" t="s">
        <v>55</v>
      </c>
      <c r="C1759" s="73">
        <v>3.8424727203214815</v>
      </c>
      <c r="D1759" s="73">
        <v>8.4933309500376843</v>
      </c>
      <c r="E1759" s="73">
        <v>4.6508582297162029</v>
      </c>
      <c r="F1759" s="55"/>
    </row>
    <row r="1760" spans="1:6">
      <c r="A1760" s="71">
        <v>40902</v>
      </c>
      <c r="B1760" s="72" t="s">
        <v>56</v>
      </c>
      <c r="C1760" s="73">
        <v>2.2622663860022834</v>
      </c>
      <c r="D1760" s="73">
        <v>7.9841747587497034</v>
      </c>
      <c r="E1760" s="73">
        <v>5.7219083727474196</v>
      </c>
      <c r="F1760" s="55"/>
    </row>
    <row r="1761" spans="1:6">
      <c r="A1761" s="71">
        <v>40902</v>
      </c>
      <c r="B1761" s="72" t="s">
        <v>57</v>
      </c>
      <c r="C1761" s="73">
        <v>2.9563446882453706</v>
      </c>
      <c r="D1761" s="73">
        <v>8.823436119813671</v>
      </c>
      <c r="E1761" s="73">
        <v>5.8670914315683005</v>
      </c>
      <c r="F1761" s="55"/>
    </row>
    <row r="1762" spans="1:6">
      <c r="A1762" s="71">
        <v>40902</v>
      </c>
      <c r="B1762" s="72" t="s">
        <v>58</v>
      </c>
      <c r="C1762" s="73">
        <v>3.0998027152683885</v>
      </c>
      <c r="D1762" s="73">
        <v>8.1605731909196955</v>
      </c>
      <c r="E1762" s="73">
        <v>5.0607704756513066</v>
      </c>
      <c r="F1762" s="55"/>
    </row>
    <row r="1763" spans="1:6">
      <c r="A1763" s="71">
        <v>40902</v>
      </c>
      <c r="B1763" s="72" t="s">
        <v>59</v>
      </c>
      <c r="C1763" s="73">
        <v>2.9679880299123713</v>
      </c>
      <c r="D1763" s="73">
        <v>7.119356132153734</v>
      </c>
      <c r="E1763" s="73">
        <v>4.1513681022413627</v>
      </c>
      <c r="F1763" s="55"/>
    </row>
    <row r="1764" spans="1:6">
      <c r="A1764" s="71">
        <v>40902</v>
      </c>
      <c r="B1764" s="72" t="s">
        <v>60</v>
      </c>
      <c r="C1764" s="73">
        <v>2.5370118622323177</v>
      </c>
      <c r="D1764" s="73">
        <v>7.3317655373197246</v>
      </c>
      <c r="E1764" s="73">
        <v>4.7947536750874065</v>
      </c>
      <c r="F1764" s="55"/>
    </row>
    <row r="1765" spans="1:6">
      <c r="A1765" s="71">
        <v>40902</v>
      </c>
      <c r="B1765" s="72" t="s">
        <v>61</v>
      </c>
      <c r="C1765" s="73">
        <v>3.3266537798344165</v>
      </c>
      <c r="D1765" s="73">
        <v>7.0120373718347366</v>
      </c>
      <c r="E1765" s="73">
        <v>3.6853835920003202</v>
      </c>
      <c r="F1765" s="55"/>
    </row>
    <row r="1766" spans="1:6">
      <c r="A1766" s="71">
        <v>40902</v>
      </c>
      <c r="B1766" s="72" t="s">
        <v>62</v>
      </c>
      <c r="C1766" s="73">
        <v>2.4170762318403023</v>
      </c>
      <c r="D1766" s="73">
        <v>6.5977579084317526</v>
      </c>
      <c r="E1766" s="73">
        <v>4.1806816765914503</v>
      </c>
      <c r="F1766" s="55"/>
    </row>
    <row r="1767" spans="1:6">
      <c r="A1767" s="71">
        <v>40902</v>
      </c>
      <c r="B1767" s="72" t="s">
        <v>63</v>
      </c>
      <c r="C1767" s="73">
        <v>2.1058518513122633</v>
      </c>
      <c r="D1767" s="73">
        <v>6.1835305733987669</v>
      </c>
      <c r="E1767" s="73">
        <v>4.0776787220865032</v>
      </c>
      <c r="F1767" s="55"/>
    </row>
    <row r="1768" spans="1:6">
      <c r="A1768" s="71">
        <v>40902</v>
      </c>
      <c r="B1768" s="72" t="s">
        <v>64</v>
      </c>
      <c r="C1768" s="73">
        <v>1.7707327915922211</v>
      </c>
      <c r="D1768" s="73">
        <v>5.5683737248617895</v>
      </c>
      <c r="E1768" s="73">
        <v>3.7976409332695686</v>
      </c>
      <c r="F1768" s="55"/>
    </row>
    <row r="1769" spans="1:6">
      <c r="A1769" s="71">
        <v>40902</v>
      </c>
      <c r="B1769" s="72" t="s">
        <v>65</v>
      </c>
      <c r="C1769" s="73">
        <v>2.8473734926983556</v>
      </c>
      <c r="D1769" s="73">
        <v>6.3718989039087583</v>
      </c>
      <c r="E1769" s="73">
        <v>3.5245254112104027</v>
      </c>
      <c r="F1769" s="55"/>
    </row>
    <row r="1770" spans="1:6">
      <c r="A1770" s="71">
        <v>40902</v>
      </c>
      <c r="B1770" s="72" t="s">
        <v>66</v>
      </c>
      <c r="C1770" s="73">
        <v>2.4165457127763017</v>
      </c>
      <c r="D1770" s="73">
        <v>6.4424232762997553</v>
      </c>
      <c r="E1770" s="73">
        <v>4.0258775635234532</v>
      </c>
      <c r="F1770" s="55"/>
    </row>
    <row r="1771" spans="1:6">
      <c r="A1771" s="71">
        <v>40902</v>
      </c>
      <c r="B1771" s="72" t="s">
        <v>67</v>
      </c>
      <c r="C1771" s="73">
        <v>1.6268919766802028</v>
      </c>
      <c r="D1771" s="73">
        <v>5.9692088017447729</v>
      </c>
      <c r="E1771" s="73">
        <v>4.3423168250645698</v>
      </c>
      <c r="F1771" s="55"/>
    </row>
    <row r="1772" spans="1:6">
      <c r="A1772" s="71">
        <v>40902</v>
      </c>
      <c r="B1772" s="72" t="s">
        <v>68</v>
      </c>
      <c r="C1772" s="73">
        <v>3.0382932431883796</v>
      </c>
      <c r="D1772" s="73">
        <v>7.1035019255577296</v>
      </c>
      <c r="E1772" s="73">
        <v>4.0652086823693505</v>
      </c>
      <c r="F1772" s="55"/>
    </row>
    <row r="1773" spans="1:6">
      <c r="A1773" s="71">
        <v>40902</v>
      </c>
      <c r="B1773" s="72" t="s">
        <v>69</v>
      </c>
      <c r="C1773" s="73">
        <v>2.6792926359363345</v>
      </c>
      <c r="D1773" s="73">
        <v>7.3748850658077192</v>
      </c>
      <c r="E1773" s="73">
        <v>4.6955924298713843</v>
      </c>
      <c r="F1773" s="55"/>
    </row>
    <row r="1774" spans="1:6">
      <c r="A1774" s="71">
        <v>40902</v>
      </c>
      <c r="B1774" s="72" t="s">
        <v>70</v>
      </c>
      <c r="C1774" s="73">
        <v>2.0332801135202532</v>
      </c>
      <c r="D1774" s="73">
        <v>5.4244534515837932</v>
      </c>
      <c r="E1774" s="73">
        <v>3.39117333806354</v>
      </c>
      <c r="F1774" s="55"/>
    </row>
    <row r="1775" spans="1:6">
      <c r="A1775" s="71">
        <v>40902</v>
      </c>
      <c r="B1775" s="72" t="s">
        <v>71</v>
      </c>
      <c r="C1775" s="73">
        <v>2.3441236759082922</v>
      </c>
      <c r="D1775" s="73">
        <v>4.3251086267098344</v>
      </c>
      <c r="E1775" s="73">
        <v>1.9809849508015422</v>
      </c>
      <c r="F1775" s="55"/>
    </row>
    <row r="1776" spans="1:6">
      <c r="A1776" s="71">
        <v>40902</v>
      </c>
      <c r="B1776" s="72" t="s">
        <v>72</v>
      </c>
      <c r="C1776" s="73">
        <v>1.4590172869801818</v>
      </c>
      <c r="D1776" s="73">
        <v>3.4504156622478677</v>
      </c>
      <c r="E1776" s="73">
        <v>1.9913983752676858</v>
      </c>
      <c r="F1776" s="55"/>
    </row>
    <row r="1777" spans="1:6">
      <c r="A1777" s="71">
        <v>40902</v>
      </c>
      <c r="B1777" s="72" t="s">
        <v>73</v>
      </c>
      <c r="C1777" s="73">
        <v>1.6981072139942119</v>
      </c>
      <c r="D1777" s="73">
        <v>4.1000643141408419</v>
      </c>
      <c r="E1777" s="73">
        <v>2.40195710014663</v>
      </c>
      <c r="F1777" s="55"/>
    </row>
    <row r="1778" spans="1:6">
      <c r="A1778" s="71">
        <v>40902</v>
      </c>
      <c r="B1778" s="72" t="s">
        <v>74</v>
      </c>
      <c r="C1778" s="73">
        <v>3.168828904860395</v>
      </c>
      <c r="D1778" s="73">
        <v>5.9547613164477706</v>
      </c>
      <c r="E1778" s="73">
        <v>2.7859324115873756</v>
      </c>
      <c r="F1778" s="55"/>
    </row>
    <row r="1779" spans="1:6">
      <c r="A1779" s="71">
        <v>40902</v>
      </c>
      <c r="B1779" s="72" t="s">
        <v>75</v>
      </c>
      <c r="C1779" s="73">
        <v>1.7457494977862178</v>
      </c>
      <c r="D1779" s="73">
        <v>4.2176900777968367</v>
      </c>
      <c r="E1779" s="73">
        <v>2.4719405800106191</v>
      </c>
      <c r="F1779" s="55"/>
    </row>
    <row r="1780" spans="1:6">
      <c r="A1780" s="71">
        <v>40902</v>
      </c>
      <c r="B1780" s="72" t="s">
        <v>76</v>
      </c>
      <c r="C1780" s="73">
        <v>2.2478279705042796</v>
      </c>
      <c r="D1780" s="73">
        <v>4.3473728686398321</v>
      </c>
      <c r="E1780" s="73">
        <v>2.0995448981355525</v>
      </c>
      <c r="F1780" s="55"/>
    </row>
    <row r="1781" spans="1:6">
      <c r="A1781" s="71">
        <v>40902</v>
      </c>
      <c r="B1781" s="72" t="s">
        <v>77</v>
      </c>
      <c r="C1781" s="73">
        <v>2.0324987797502527</v>
      </c>
      <c r="D1781" s="73">
        <v>4.075405145954841</v>
      </c>
      <c r="E1781" s="73">
        <v>2.0429063662045883</v>
      </c>
      <c r="F1781" s="55"/>
    </row>
    <row r="1782" spans="1:6">
      <c r="A1782" s="71">
        <v>40902</v>
      </c>
      <c r="B1782" s="72" t="s">
        <v>78</v>
      </c>
      <c r="C1782" s="73">
        <v>2.4986406857283114</v>
      </c>
      <c r="D1782" s="73">
        <v>4.4531329906958268</v>
      </c>
      <c r="E1782" s="73">
        <v>1.9544923049675154</v>
      </c>
      <c r="F1782" s="55"/>
    </row>
    <row r="1783" spans="1:6">
      <c r="A1783" s="71">
        <v>40903</v>
      </c>
      <c r="B1783" s="72" t="s">
        <v>79</v>
      </c>
      <c r="C1783" s="73">
        <v>1.7812297393412213</v>
      </c>
      <c r="D1783" s="73">
        <v>3.4134596763728671</v>
      </c>
      <c r="E1783" s="73">
        <v>1.6322299370316458</v>
      </c>
      <c r="F1783" s="55"/>
    </row>
    <row r="1784" spans="1:6">
      <c r="A1784" s="71">
        <v>40903</v>
      </c>
      <c r="B1784" s="72" t="s">
        <v>80</v>
      </c>
      <c r="C1784" s="73">
        <v>2.6657209099983317</v>
      </c>
      <c r="D1784" s="73">
        <v>3.153412702421877</v>
      </c>
      <c r="E1784" s="73">
        <v>0.48769179242354532</v>
      </c>
      <c r="F1784" s="55"/>
    </row>
    <row r="1785" spans="1:6">
      <c r="A1785" s="71">
        <v>40903</v>
      </c>
      <c r="B1785" s="72" t="s">
        <v>81</v>
      </c>
      <c r="C1785" s="73">
        <v>1.4463431100031803</v>
      </c>
      <c r="D1785" s="73">
        <v>3.4838879836248635</v>
      </c>
      <c r="E1785" s="73">
        <v>2.037544873621683</v>
      </c>
      <c r="F1785" s="55"/>
    </row>
    <row r="1786" spans="1:6">
      <c r="A1786" s="71">
        <v>40903</v>
      </c>
      <c r="B1786" s="72" t="s">
        <v>82</v>
      </c>
      <c r="C1786" s="73">
        <v>1.0518281188801308</v>
      </c>
      <c r="D1786" s="73">
        <v>2.5743718283118993</v>
      </c>
      <c r="E1786" s="73">
        <v>1.5225437094317684</v>
      </c>
      <c r="F1786" s="55"/>
    </row>
    <row r="1787" spans="1:6">
      <c r="A1787" s="71">
        <v>40903</v>
      </c>
      <c r="B1787" s="72" t="s">
        <v>83</v>
      </c>
      <c r="C1787" s="73">
        <v>1.6015593807181994</v>
      </c>
      <c r="D1787" s="73">
        <v>2.6214426872458971</v>
      </c>
      <c r="E1787" s="73">
        <v>1.0198833065276978</v>
      </c>
      <c r="F1787" s="55"/>
    </row>
    <row r="1788" spans="1:6">
      <c r="A1788" s="71">
        <v>40903</v>
      </c>
      <c r="B1788" s="72" t="s">
        <v>84</v>
      </c>
      <c r="C1788" s="73">
        <v>1.9002533759462363</v>
      </c>
      <c r="D1788" s="73">
        <v>3.0345418154138804</v>
      </c>
      <c r="E1788" s="73">
        <v>1.134288439467644</v>
      </c>
      <c r="F1788" s="55"/>
    </row>
    <row r="1789" spans="1:6">
      <c r="A1789" s="71">
        <v>40903</v>
      </c>
      <c r="B1789" s="72" t="s">
        <v>85</v>
      </c>
      <c r="C1789" s="73">
        <v>1.3145684762101633</v>
      </c>
      <c r="D1789" s="73">
        <v>2.0189646828809207</v>
      </c>
      <c r="E1789" s="73">
        <v>0.70439620667075742</v>
      </c>
      <c r="F1789" s="55"/>
    </row>
    <row r="1790" spans="1:6">
      <c r="A1790" s="71">
        <v>40903</v>
      </c>
      <c r="B1790" s="72" t="s">
        <v>86</v>
      </c>
      <c r="C1790" s="73">
        <v>2.2943934581762848</v>
      </c>
      <c r="D1790" s="73">
        <v>2.8216498504798886</v>
      </c>
      <c r="E1790" s="73">
        <v>0.52725639230360377</v>
      </c>
      <c r="F1790" s="55"/>
    </row>
    <row r="1791" spans="1:6">
      <c r="A1791" s="71">
        <v>40903</v>
      </c>
      <c r="B1791" s="72" t="s">
        <v>87</v>
      </c>
      <c r="C1791" s="73">
        <v>2.3062167035852865</v>
      </c>
      <c r="D1791" s="73">
        <v>3.5770124535868582</v>
      </c>
      <c r="E1791" s="73">
        <v>1.2707957500015716</v>
      </c>
      <c r="F1791" s="55"/>
    </row>
    <row r="1792" spans="1:6">
      <c r="A1792" s="71">
        <v>40903</v>
      </c>
      <c r="B1792" s="72" t="s">
        <v>88</v>
      </c>
      <c r="C1792" s="73">
        <v>2.6526009131643296</v>
      </c>
      <c r="D1792" s="73">
        <v>4.0371653127958407</v>
      </c>
      <c r="E1792" s="73">
        <v>1.3845643996315111</v>
      </c>
      <c r="F1792" s="55"/>
    </row>
    <row r="1793" spans="1:6">
      <c r="A1793" s="71">
        <v>40903</v>
      </c>
      <c r="B1793" s="72" t="s">
        <v>89</v>
      </c>
      <c r="C1793" s="73">
        <v>1.6488234727022049</v>
      </c>
      <c r="D1793" s="73">
        <v>2.3843741138939052</v>
      </c>
      <c r="E1793" s="73">
        <v>0.73555064119170033</v>
      </c>
      <c r="F1793" s="55"/>
    </row>
    <row r="1794" spans="1:6">
      <c r="A1794" s="71">
        <v>40903</v>
      </c>
      <c r="B1794" s="72" t="s">
        <v>90</v>
      </c>
      <c r="C1794" s="73">
        <v>1.4695227703081821</v>
      </c>
      <c r="D1794" s="73">
        <v>2.419632948979904</v>
      </c>
      <c r="E1794" s="73">
        <v>0.95011017867172187</v>
      </c>
      <c r="F1794" s="55"/>
    </row>
    <row r="1795" spans="1:6">
      <c r="A1795" s="71">
        <v>40903</v>
      </c>
      <c r="B1795" s="72" t="s">
        <v>91</v>
      </c>
      <c r="C1795" s="73">
        <v>2.3057098215092862</v>
      </c>
      <c r="D1795" s="73">
        <v>2.8443646304648871</v>
      </c>
      <c r="E1795" s="73">
        <v>0.53865480895560092</v>
      </c>
      <c r="F1795" s="55"/>
    </row>
    <row r="1796" spans="1:6">
      <c r="A1796" s="71">
        <v>40903</v>
      </c>
      <c r="B1796" s="72" t="s">
        <v>92</v>
      </c>
      <c r="C1796" s="73">
        <v>1.8396880702202285</v>
      </c>
      <c r="D1796" s="73">
        <v>3.5168762558518596</v>
      </c>
      <c r="E1796" s="73">
        <v>1.6771881856316311</v>
      </c>
      <c r="F1796" s="55"/>
    </row>
    <row r="1797" spans="1:6">
      <c r="A1797" s="71">
        <v>40903</v>
      </c>
      <c r="B1797" s="72" t="s">
        <v>93</v>
      </c>
      <c r="C1797" s="73">
        <v>1.7440239976622165</v>
      </c>
      <c r="D1797" s="73">
        <v>3.3278406822058666</v>
      </c>
      <c r="E1797" s="73">
        <v>1.5838166845436501</v>
      </c>
      <c r="F1797" s="55"/>
    </row>
    <row r="1798" spans="1:6">
      <c r="A1798" s="71">
        <v>40903</v>
      </c>
      <c r="B1798" s="72" t="s">
        <v>94</v>
      </c>
      <c r="C1798" s="73">
        <v>1.5528127243201926</v>
      </c>
      <c r="D1798" s="73">
        <v>2.4308224111519023</v>
      </c>
      <c r="E1798" s="73">
        <v>0.87800968683170977</v>
      </c>
      <c r="F1798" s="55"/>
    </row>
    <row r="1799" spans="1:6">
      <c r="A1799" s="71">
        <v>40903</v>
      </c>
      <c r="B1799" s="72" t="s">
        <v>95</v>
      </c>
      <c r="C1799" s="73">
        <v>1.6363357652972021</v>
      </c>
      <c r="D1799" s="73">
        <v>2.8082486560378874</v>
      </c>
      <c r="E1799" s="73">
        <v>1.1719128907406853</v>
      </c>
      <c r="F1799" s="55"/>
    </row>
    <row r="1800" spans="1:6">
      <c r="A1800" s="71">
        <v>40903</v>
      </c>
      <c r="B1800" s="72" t="s">
        <v>96</v>
      </c>
      <c r="C1800" s="73">
        <v>2.0303780166602512</v>
      </c>
      <c r="D1800" s="73">
        <v>2.218140449079911</v>
      </c>
      <c r="E1800" s="73">
        <v>0.18776243241965984</v>
      </c>
      <c r="F1800" s="55"/>
    </row>
    <row r="1801" spans="1:6">
      <c r="A1801" s="71">
        <v>40903</v>
      </c>
      <c r="B1801" s="72" t="s">
        <v>97</v>
      </c>
      <c r="C1801" s="73">
        <v>1.2539880690751553</v>
      </c>
      <c r="D1801" s="73">
        <v>2.2887876954859072</v>
      </c>
      <c r="E1801" s="73">
        <v>1.034799626410752</v>
      </c>
      <c r="F1801" s="55"/>
    </row>
    <row r="1802" spans="1:6">
      <c r="A1802" s="71">
        <v>40903</v>
      </c>
      <c r="B1802" s="72" t="s">
        <v>98</v>
      </c>
      <c r="C1802" s="73">
        <v>2.2092860824202734</v>
      </c>
      <c r="D1802" s="73">
        <v>3.5037476183158587</v>
      </c>
      <c r="E1802" s="73">
        <v>1.2944615358955853</v>
      </c>
      <c r="F1802" s="55"/>
    </row>
    <row r="1803" spans="1:6">
      <c r="A1803" s="71">
        <v>40903</v>
      </c>
      <c r="B1803" s="72" t="s">
        <v>99</v>
      </c>
      <c r="C1803" s="73">
        <v>1.4449130722291792</v>
      </c>
      <c r="D1803" s="73">
        <v>2.7131686275098903</v>
      </c>
      <c r="E1803" s="73">
        <v>1.2682555552807111</v>
      </c>
      <c r="F1803" s="55"/>
    </row>
    <row r="1804" spans="1:6">
      <c r="A1804" s="71">
        <v>40903</v>
      </c>
      <c r="B1804" s="72" t="s">
        <v>100</v>
      </c>
      <c r="C1804" s="73">
        <v>2.8538449300743536</v>
      </c>
      <c r="D1804" s="73">
        <v>3.2673924589418673</v>
      </c>
      <c r="E1804" s="73">
        <v>0.41354752886751367</v>
      </c>
      <c r="F1804" s="55"/>
    </row>
    <row r="1805" spans="1:6">
      <c r="A1805" s="71">
        <v>40903</v>
      </c>
      <c r="B1805" s="72" t="s">
        <v>101</v>
      </c>
      <c r="C1805" s="73">
        <v>2.1731013273062687</v>
      </c>
      <c r="D1805" s="73">
        <v>3.7743667055998462</v>
      </c>
      <c r="E1805" s="73">
        <v>1.6012653782935775</v>
      </c>
      <c r="F1805" s="55"/>
    </row>
    <row r="1806" spans="1:6">
      <c r="A1806" s="71">
        <v>40903</v>
      </c>
      <c r="B1806" s="72" t="s">
        <v>102</v>
      </c>
      <c r="C1806" s="73">
        <v>0.75218601780009309</v>
      </c>
      <c r="D1806" s="73">
        <v>1.9342408072959212</v>
      </c>
      <c r="E1806" s="73">
        <v>1.1820547894958282</v>
      </c>
      <c r="F1806" s="55"/>
    </row>
    <row r="1807" spans="1:6">
      <c r="A1807" s="71">
        <v>40903</v>
      </c>
      <c r="B1807" s="72" t="s">
        <v>103</v>
      </c>
      <c r="C1807" s="73">
        <v>1.5759221302441944</v>
      </c>
      <c r="D1807" s="73">
        <v>2.7596571380818875</v>
      </c>
      <c r="E1807" s="73">
        <v>1.1837350078376931</v>
      </c>
      <c r="F1807" s="55"/>
    </row>
    <row r="1808" spans="1:6">
      <c r="A1808" s="71">
        <v>40903</v>
      </c>
      <c r="B1808" s="72" t="s">
        <v>104</v>
      </c>
      <c r="C1808" s="73">
        <v>2.8293409418583497</v>
      </c>
      <c r="D1808" s="73">
        <v>3.5613838883638547</v>
      </c>
      <c r="E1808" s="73">
        <v>0.73204294650550494</v>
      </c>
      <c r="F1808" s="55"/>
    </row>
    <row r="1809" spans="1:6">
      <c r="A1809" s="71">
        <v>40903</v>
      </c>
      <c r="B1809" s="72" t="s">
        <v>105</v>
      </c>
      <c r="C1809" s="73">
        <v>2.459123115306304</v>
      </c>
      <c r="D1809" s="73">
        <v>3.6437024120188513</v>
      </c>
      <c r="E1809" s="73">
        <v>1.1845792967125472</v>
      </c>
      <c r="F1809" s="55"/>
    </row>
    <row r="1810" spans="1:6">
      <c r="A1810" s="71">
        <v>40903</v>
      </c>
      <c r="B1810" s="72" t="s">
        <v>106</v>
      </c>
      <c r="C1810" s="73">
        <v>2.5306088648163128</v>
      </c>
      <c r="D1810" s="73">
        <v>3.7967575449998447</v>
      </c>
      <c r="E1810" s="73">
        <v>1.266148680183532</v>
      </c>
      <c r="F1810" s="55"/>
    </row>
    <row r="1811" spans="1:6">
      <c r="A1811" s="71">
        <v>40903</v>
      </c>
      <c r="B1811" s="72" t="s">
        <v>107</v>
      </c>
      <c r="C1811" s="73">
        <v>2.0172140287652489</v>
      </c>
      <c r="D1811" s="73">
        <v>2.6528462570248914</v>
      </c>
      <c r="E1811" s="73">
        <v>0.6356322282596425</v>
      </c>
      <c r="F1811" s="55"/>
    </row>
    <row r="1812" spans="1:6">
      <c r="A1812" s="71">
        <v>40903</v>
      </c>
      <c r="B1812" s="72" t="s">
        <v>108</v>
      </c>
      <c r="C1812" s="73">
        <v>1.5874243065661964</v>
      </c>
      <c r="D1812" s="73">
        <v>3.5015358860458563</v>
      </c>
      <c r="E1812" s="73">
        <v>1.9141115794796599</v>
      </c>
      <c r="F1812" s="55"/>
    </row>
    <row r="1813" spans="1:6">
      <c r="A1813" s="71">
        <v>40903</v>
      </c>
      <c r="B1813" s="72" t="s">
        <v>109</v>
      </c>
      <c r="C1813" s="73">
        <v>3.222413420130398</v>
      </c>
      <c r="D1813" s="73">
        <v>5.9769917824887537</v>
      </c>
      <c r="E1813" s="73">
        <v>2.7545783623583557</v>
      </c>
      <c r="F1813" s="55"/>
    </row>
    <row r="1814" spans="1:6">
      <c r="A1814" s="71">
        <v>40903</v>
      </c>
      <c r="B1814" s="72" t="s">
        <v>110</v>
      </c>
      <c r="C1814" s="73">
        <v>2.3152363395842857</v>
      </c>
      <c r="D1814" s="73">
        <v>4.6799129131918074</v>
      </c>
      <c r="E1814" s="73">
        <v>2.3646765736075217</v>
      </c>
      <c r="F1814" s="55"/>
    </row>
    <row r="1815" spans="1:6">
      <c r="A1815" s="71">
        <v>40903</v>
      </c>
      <c r="B1815" s="72" t="s">
        <v>111</v>
      </c>
      <c r="C1815" s="73">
        <v>3.5203976491354347</v>
      </c>
      <c r="D1815" s="73">
        <v>6.3298601371647392</v>
      </c>
      <c r="E1815" s="73">
        <v>2.8094624880293044</v>
      </c>
      <c r="F1815" s="55"/>
    </row>
    <row r="1816" spans="1:6">
      <c r="A1816" s="71">
        <v>40903</v>
      </c>
      <c r="B1816" s="72" t="s">
        <v>112</v>
      </c>
      <c r="C1816" s="73">
        <v>1.9569947422802414</v>
      </c>
      <c r="D1816" s="73">
        <v>4.8089753764318015</v>
      </c>
      <c r="E1816" s="73">
        <v>2.8519806341515599</v>
      </c>
      <c r="F1816" s="55"/>
    </row>
    <row r="1817" spans="1:6">
      <c r="A1817" s="71">
        <v>40903</v>
      </c>
      <c r="B1817" s="72" t="s">
        <v>113</v>
      </c>
      <c r="C1817" s="73">
        <v>3.4364845978564236</v>
      </c>
      <c r="D1817" s="73">
        <v>6.5529935726277282</v>
      </c>
      <c r="E1817" s="73">
        <v>3.1165089747713046</v>
      </c>
      <c r="F1817" s="55"/>
    </row>
    <row r="1818" spans="1:6">
      <c r="A1818" s="71">
        <v>40903</v>
      </c>
      <c r="B1818" s="72" t="s">
        <v>114</v>
      </c>
      <c r="C1818" s="73">
        <v>2.8874427481683558</v>
      </c>
      <c r="D1818" s="73">
        <v>6.0458152806357495</v>
      </c>
      <c r="E1818" s="73">
        <v>3.1583725324673937</v>
      </c>
      <c r="F1818" s="55"/>
    </row>
    <row r="1819" spans="1:6">
      <c r="A1819" s="71">
        <v>40903</v>
      </c>
      <c r="B1819" s="72" t="s">
        <v>115</v>
      </c>
      <c r="C1819" s="73">
        <v>1.5748821027721938</v>
      </c>
      <c r="D1819" s="73">
        <v>4.9376930477387946</v>
      </c>
      <c r="E1819" s="73">
        <v>3.3628109449666006</v>
      </c>
      <c r="F1819" s="55"/>
    </row>
    <row r="1820" spans="1:6">
      <c r="A1820" s="71">
        <v>40903</v>
      </c>
      <c r="B1820" s="72" t="s">
        <v>116</v>
      </c>
      <c r="C1820" s="73">
        <v>2.4337747613523</v>
      </c>
      <c r="D1820" s="73">
        <v>7.9540147732496687</v>
      </c>
      <c r="E1820" s="73">
        <v>5.5202400118973687</v>
      </c>
      <c r="F1820" s="55"/>
    </row>
    <row r="1821" spans="1:6">
      <c r="A1821" s="71">
        <v>40903</v>
      </c>
      <c r="B1821" s="72" t="s">
        <v>117</v>
      </c>
      <c r="C1821" s="73">
        <v>2.0757524627702555</v>
      </c>
      <c r="D1821" s="73">
        <v>8.3776994191886498</v>
      </c>
      <c r="E1821" s="73">
        <v>6.3019469564183943</v>
      </c>
      <c r="F1821" s="55"/>
    </row>
    <row r="1822" spans="1:6">
      <c r="A1822" s="71">
        <v>40903</v>
      </c>
      <c r="B1822" s="72" t="s">
        <v>118</v>
      </c>
      <c r="C1822" s="73">
        <v>3.0299546390883734</v>
      </c>
      <c r="D1822" s="73">
        <v>10.592230350991558</v>
      </c>
      <c r="E1822" s="73">
        <v>7.5622757119031849</v>
      </c>
      <c r="F1822" s="55"/>
    </row>
    <row r="1823" spans="1:6">
      <c r="A1823" s="71">
        <v>40903</v>
      </c>
      <c r="B1823" s="72" t="s">
        <v>119</v>
      </c>
      <c r="C1823" s="73">
        <v>3.7216291909684585</v>
      </c>
      <c r="D1823" s="73">
        <v>11.663676601829513</v>
      </c>
      <c r="E1823" s="73">
        <v>7.9420474108610541</v>
      </c>
      <c r="F1823" s="55"/>
    </row>
    <row r="1824" spans="1:6">
      <c r="A1824" s="71">
        <v>40903</v>
      </c>
      <c r="B1824" s="72" t="s">
        <v>120</v>
      </c>
      <c r="C1824" s="73">
        <v>3.6617861265424514</v>
      </c>
      <c r="D1824" s="73">
        <v>12.38156491412548</v>
      </c>
      <c r="E1824" s="73">
        <v>8.7197787875830279</v>
      </c>
      <c r="F1824" s="55"/>
    </row>
    <row r="1825" spans="1:6">
      <c r="A1825" s="71">
        <v>40903</v>
      </c>
      <c r="B1825" s="72" t="s">
        <v>121</v>
      </c>
      <c r="C1825" s="73">
        <v>3.5900226424234423</v>
      </c>
      <c r="D1825" s="73">
        <v>12.745962310069466</v>
      </c>
      <c r="E1825" s="73">
        <v>9.1559396676460238</v>
      </c>
      <c r="F1825" s="55"/>
    </row>
    <row r="1826" spans="1:6">
      <c r="A1826" s="71">
        <v>40903</v>
      </c>
      <c r="B1826" s="72" t="s">
        <v>122</v>
      </c>
      <c r="C1826" s="73">
        <v>5.6173009307406918</v>
      </c>
      <c r="D1826" s="73">
        <v>14.241122249795401</v>
      </c>
      <c r="E1826" s="73">
        <v>8.6238213190547093</v>
      </c>
      <c r="F1826" s="55"/>
    </row>
    <row r="1827" spans="1:6">
      <c r="A1827" s="71">
        <v>40903</v>
      </c>
      <c r="B1827" s="72" t="s">
        <v>123</v>
      </c>
      <c r="C1827" s="73">
        <v>4.1739853249505137</v>
      </c>
      <c r="D1827" s="73">
        <v>12.979921053805453</v>
      </c>
      <c r="E1827" s="73">
        <v>8.8059357288549407</v>
      </c>
      <c r="F1827" s="55"/>
    </row>
    <row r="1828" spans="1:6">
      <c r="A1828" s="71">
        <v>40903</v>
      </c>
      <c r="B1828" s="72" t="s">
        <v>124</v>
      </c>
      <c r="C1828" s="73">
        <v>4.8892564673406014</v>
      </c>
      <c r="D1828" s="73">
        <v>13.768210864477417</v>
      </c>
      <c r="E1828" s="73">
        <v>8.8789543971368161</v>
      </c>
      <c r="F1828" s="55"/>
    </row>
    <row r="1829" spans="1:6">
      <c r="A1829" s="71">
        <v>40903</v>
      </c>
      <c r="B1829" s="72" t="s">
        <v>125</v>
      </c>
      <c r="C1829" s="73">
        <v>5.9979526730737378</v>
      </c>
      <c r="D1829" s="73">
        <v>16.252292251979313</v>
      </c>
      <c r="E1829" s="73">
        <v>10.254339578905576</v>
      </c>
      <c r="F1829" s="55"/>
    </row>
    <row r="1830" spans="1:6">
      <c r="A1830" s="71">
        <v>40903</v>
      </c>
      <c r="B1830" s="72" t="s">
        <v>126</v>
      </c>
      <c r="C1830" s="73">
        <v>5.3179713631686543</v>
      </c>
      <c r="D1830" s="73">
        <v>14.685019513959377</v>
      </c>
      <c r="E1830" s="73">
        <v>9.3670481507907226</v>
      </c>
      <c r="F1830" s="55"/>
    </row>
    <row r="1831" spans="1:6">
      <c r="A1831" s="71">
        <v>40903</v>
      </c>
      <c r="B1831" s="72" t="s">
        <v>127</v>
      </c>
      <c r="C1831" s="73">
        <v>5.4488320334256697</v>
      </c>
      <c r="D1831" s="73">
        <v>15.885195351160323</v>
      </c>
      <c r="E1831" s="73">
        <v>10.436363317734653</v>
      </c>
      <c r="F1831" s="55"/>
    </row>
    <row r="1832" spans="1:6">
      <c r="A1832" s="71">
        <v>40903</v>
      </c>
      <c r="B1832" s="72" t="s">
        <v>128</v>
      </c>
      <c r="C1832" s="73">
        <v>5.6273678166246919</v>
      </c>
      <c r="D1832" s="73">
        <v>15.401424401783345</v>
      </c>
      <c r="E1832" s="73">
        <v>9.7740565851586538</v>
      </c>
      <c r="F1832" s="55"/>
    </row>
    <row r="1833" spans="1:6">
      <c r="A1833" s="71">
        <v>40903</v>
      </c>
      <c r="B1833" s="72" t="s">
        <v>129</v>
      </c>
      <c r="C1833" s="73">
        <v>4.5660236849975613</v>
      </c>
      <c r="D1833" s="73">
        <v>16.848657832616279</v>
      </c>
      <c r="E1833" s="73">
        <v>12.282634147618719</v>
      </c>
      <c r="F1833" s="55"/>
    </row>
    <row r="1834" spans="1:6">
      <c r="A1834" s="71">
        <v>40903</v>
      </c>
      <c r="B1834" s="72" t="s">
        <v>29</v>
      </c>
      <c r="C1834" s="73">
        <v>4.446561450948546</v>
      </c>
      <c r="D1834" s="73">
        <v>16.329566983491304</v>
      </c>
      <c r="E1834" s="73">
        <v>11.883005532542757</v>
      </c>
      <c r="F1834" s="55"/>
    </row>
    <row r="1835" spans="1:6">
      <c r="A1835" s="71">
        <v>40903</v>
      </c>
      <c r="B1835" s="72" t="s">
        <v>30</v>
      </c>
      <c r="C1835" s="73">
        <v>4.2794306697875255</v>
      </c>
      <c r="D1835" s="73">
        <v>16.587530312024292</v>
      </c>
      <c r="E1835" s="73">
        <v>12.308099642236765</v>
      </c>
      <c r="F1835" s="55"/>
    </row>
    <row r="1836" spans="1:6">
      <c r="A1836" s="71">
        <v>40903</v>
      </c>
      <c r="B1836" s="72" t="s">
        <v>31</v>
      </c>
      <c r="C1836" s="73">
        <v>5.447331741270669</v>
      </c>
      <c r="D1836" s="73">
        <v>15.762454305025326</v>
      </c>
      <c r="E1836" s="73">
        <v>10.315122563754656</v>
      </c>
      <c r="F1836" s="55"/>
    </row>
    <row r="1837" spans="1:6">
      <c r="A1837" s="71">
        <v>40903</v>
      </c>
      <c r="B1837" s="72" t="s">
        <v>32</v>
      </c>
      <c r="C1837" s="73">
        <v>5.4231934697856659</v>
      </c>
      <c r="D1837" s="73">
        <v>15.690830768718326</v>
      </c>
      <c r="E1837" s="73">
        <v>10.267637298932661</v>
      </c>
      <c r="F1837" s="55"/>
    </row>
    <row r="1838" spans="1:6">
      <c r="A1838" s="71">
        <v>40903</v>
      </c>
      <c r="B1838" s="72" t="s">
        <v>33</v>
      </c>
      <c r="C1838" s="73">
        <v>4.9819120765926117</v>
      </c>
      <c r="D1838" s="73">
        <v>15.12486268031935</v>
      </c>
      <c r="E1838" s="73">
        <v>10.142950603726739</v>
      </c>
      <c r="F1838" s="55"/>
    </row>
    <row r="1839" spans="1:6">
      <c r="A1839" s="71">
        <v>40903</v>
      </c>
      <c r="B1839" s="72" t="s">
        <v>34</v>
      </c>
      <c r="C1839" s="73">
        <v>4.3023234033215276</v>
      </c>
      <c r="D1839" s="73">
        <v>12.828838342489448</v>
      </c>
      <c r="E1839" s="73">
        <v>8.5265149391679209</v>
      </c>
      <c r="F1839" s="55"/>
    </row>
    <row r="1840" spans="1:6">
      <c r="A1840" s="71">
        <v>40903</v>
      </c>
      <c r="B1840" s="72" t="s">
        <v>35</v>
      </c>
      <c r="C1840" s="73">
        <v>2.8601128267203504</v>
      </c>
      <c r="D1840" s="73">
        <v>11.839444760619489</v>
      </c>
      <c r="E1840" s="73">
        <v>8.9793319338991395</v>
      </c>
      <c r="F1840" s="55"/>
    </row>
    <row r="1841" spans="1:6">
      <c r="A1841" s="71">
        <v>40903</v>
      </c>
      <c r="B1841" s="72" t="s">
        <v>36</v>
      </c>
      <c r="C1841" s="73">
        <v>2.2164653162702712</v>
      </c>
      <c r="D1841" s="73">
        <v>10.19116341041356</v>
      </c>
      <c r="E1841" s="73">
        <v>7.9746980941432888</v>
      </c>
      <c r="F1841" s="55"/>
    </row>
    <row r="1842" spans="1:6">
      <c r="A1842" s="71">
        <v>40903</v>
      </c>
      <c r="B1842" s="72" t="s">
        <v>37</v>
      </c>
      <c r="C1842" s="73">
        <v>4.6710028559045726</v>
      </c>
      <c r="D1842" s="73">
        <v>17.827523717819226</v>
      </c>
      <c r="E1842" s="73">
        <v>13.156520861914654</v>
      </c>
      <c r="F1842" s="55"/>
    </row>
    <row r="1843" spans="1:6">
      <c r="A1843" s="71">
        <v>40903</v>
      </c>
      <c r="B1843" s="72" t="s">
        <v>43</v>
      </c>
      <c r="C1843" s="73">
        <v>4.3847814666725373</v>
      </c>
      <c r="D1843" s="73">
        <v>15.484842569251329</v>
      </c>
      <c r="E1843" s="73">
        <v>11.100061102578792</v>
      </c>
      <c r="F1843" s="55"/>
    </row>
    <row r="1844" spans="1:6">
      <c r="A1844" s="71">
        <v>40903</v>
      </c>
      <c r="B1844" s="72" t="s">
        <v>44</v>
      </c>
      <c r="C1844" s="73">
        <v>3.3479774353264098</v>
      </c>
      <c r="D1844" s="73">
        <v>13.836643135055398</v>
      </c>
      <c r="E1844" s="73">
        <v>10.488665699728989</v>
      </c>
      <c r="F1844" s="55"/>
    </row>
    <row r="1845" spans="1:6">
      <c r="A1845" s="71">
        <v>40903</v>
      </c>
      <c r="B1845" s="72" t="s">
        <v>45</v>
      </c>
      <c r="C1845" s="73">
        <v>3.5860700127634391</v>
      </c>
      <c r="D1845" s="73">
        <v>14.929922451734351</v>
      </c>
      <c r="E1845" s="73">
        <v>11.343852438970911</v>
      </c>
      <c r="F1845" s="55"/>
    </row>
    <row r="1846" spans="1:6">
      <c r="A1846" s="71">
        <v>40903</v>
      </c>
      <c r="B1846" s="72" t="s">
        <v>46</v>
      </c>
      <c r="C1846" s="73">
        <v>2.7757749662403395</v>
      </c>
      <c r="D1846" s="73">
        <v>14.387816712151373</v>
      </c>
      <c r="E1846" s="73">
        <v>11.612041745911034</v>
      </c>
      <c r="F1846" s="55"/>
    </row>
    <row r="1847" spans="1:6">
      <c r="A1847" s="71">
        <v>40903</v>
      </c>
      <c r="B1847" s="72" t="s">
        <v>47</v>
      </c>
      <c r="C1847" s="73">
        <v>4.0026136741924896</v>
      </c>
      <c r="D1847" s="73">
        <v>12.445908831113456</v>
      </c>
      <c r="E1847" s="73">
        <v>8.4432951569209678</v>
      </c>
      <c r="F1847" s="55"/>
    </row>
    <row r="1848" spans="1:6">
      <c r="A1848" s="71">
        <v>40903</v>
      </c>
      <c r="B1848" s="72" t="s">
        <v>48</v>
      </c>
      <c r="C1848" s="73">
        <v>3.5973890024284398</v>
      </c>
      <c r="D1848" s="73">
        <v>11.821688613209481</v>
      </c>
      <c r="E1848" s="73">
        <v>8.224299610781042</v>
      </c>
      <c r="F1848" s="55"/>
    </row>
    <row r="1849" spans="1:6">
      <c r="A1849" s="71">
        <v>40903</v>
      </c>
      <c r="B1849" s="72" t="s">
        <v>49</v>
      </c>
      <c r="C1849" s="73">
        <v>1.6794830818712048</v>
      </c>
      <c r="D1849" s="73">
        <v>8.2217285561486406</v>
      </c>
      <c r="E1849" s="73">
        <v>6.5422454742774363</v>
      </c>
      <c r="F1849" s="55"/>
    </row>
    <row r="1850" spans="1:6">
      <c r="A1850" s="71">
        <v>40903</v>
      </c>
      <c r="B1850" s="72" t="s">
        <v>50</v>
      </c>
      <c r="C1850" s="73">
        <v>4.1448786899045071</v>
      </c>
      <c r="D1850" s="73">
        <v>11.667293781119488</v>
      </c>
      <c r="E1850" s="73">
        <v>7.522415091214981</v>
      </c>
      <c r="F1850" s="55"/>
    </row>
    <row r="1851" spans="1:6">
      <c r="A1851" s="71">
        <v>40903</v>
      </c>
      <c r="B1851" s="72" t="s">
        <v>51</v>
      </c>
      <c r="C1851" s="73">
        <v>3.7873527680704631</v>
      </c>
      <c r="D1851" s="73">
        <v>10.855070875986524</v>
      </c>
      <c r="E1851" s="73">
        <v>7.0677181079160611</v>
      </c>
      <c r="F1851" s="55"/>
    </row>
    <row r="1852" spans="1:6">
      <c r="A1852" s="71">
        <v>40903</v>
      </c>
      <c r="B1852" s="72" t="s">
        <v>52</v>
      </c>
      <c r="C1852" s="73">
        <v>2.8701311254623505</v>
      </c>
      <c r="D1852" s="73">
        <v>9.8312726196075673</v>
      </c>
      <c r="E1852" s="73">
        <v>6.9611414941452168</v>
      </c>
      <c r="F1852" s="55"/>
    </row>
    <row r="1853" spans="1:6">
      <c r="A1853" s="71">
        <v>40903</v>
      </c>
      <c r="B1853" s="72" t="s">
        <v>53</v>
      </c>
      <c r="C1853" s="73">
        <v>1.3933063402831702</v>
      </c>
      <c r="D1853" s="73">
        <v>6.3029048218317216</v>
      </c>
      <c r="E1853" s="73">
        <v>4.9095984815485512</v>
      </c>
      <c r="F1853" s="55"/>
    </row>
    <row r="1854" spans="1:6">
      <c r="A1854" s="71">
        <v>40903</v>
      </c>
      <c r="B1854" s="72" t="s">
        <v>54</v>
      </c>
      <c r="C1854" s="73">
        <v>2.3934968678162925</v>
      </c>
      <c r="D1854" s="73">
        <v>8.5130860135036244</v>
      </c>
      <c r="E1854" s="73">
        <v>6.1195891456873319</v>
      </c>
      <c r="F1854" s="55"/>
    </row>
    <row r="1855" spans="1:6">
      <c r="A1855" s="71">
        <v>40903</v>
      </c>
      <c r="B1855" s="72" t="s">
        <v>55</v>
      </c>
      <c r="C1855" s="73">
        <v>3.548371833834433</v>
      </c>
      <c r="D1855" s="73">
        <v>10.534864618879533</v>
      </c>
      <c r="E1855" s="73">
        <v>6.9864927850451002</v>
      </c>
      <c r="F1855" s="55"/>
    </row>
    <row r="1856" spans="1:6">
      <c r="A1856" s="71">
        <v>40903</v>
      </c>
      <c r="B1856" s="72" t="s">
        <v>56</v>
      </c>
      <c r="C1856" s="73">
        <v>3.35767006890041</v>
      </c>
      <c r="D1856" s="73">
        <v>9.0998535366355977</v>
      </c>
      <c r="E1856" s="73">
        <v>5.7421834677351882</v>
      </c>
      <c r="F1856" s="55"/>
    </row>
    <row r="1857" spans="1:6">
      <c r="A1857" s="71">
        <v>40903</v>
      </c>
      <c r="B1857" s="72" t="s">
        <v>57</v>
      </c>
      <c r="C1857" s="73">
        <v>1.9287679284542347</v>
      </c>
      <c r="D1857" s="73">
        <v>7.9589284595706467</v>
      </c>
      <c r="E1857" s="73">
        <v>6.0301605311164117</v>
      </c>
      <c r="F1857" s="55"/>
    </row>
    <row r="1858" spans="1:6">
      <c r="A1858" s="71">
        <v>40903</v>
      </c>
      <c r="B1858" s="72" t="s">
        <v>58</v>
      </c>
      <c r="C1858" s="73">
        <v>1.8691349705882274</v>
      </c>
      <c r="D1858" s="73">
        <v>6.8416587072236963</v>
      </c>
      <c r="E1858" s="73">
        <v>4.9725237366354689</v>
      </c>
      <c r="F1858" s="55"/>
    </row>
    <row r="1859" spans="1:6">
      <c r="A1859" s="71">
        <v>40903</v>
      </c>
      <c r="B1859" s="72" t="s">
        <v>59</v>
      </c>
      <c r="C1859" s="73">
        <v>2.0237924891702463</v>
      </c>
      <c r="D1859" s="73">
        <v>7.0410549019586863</v>
      </c>
      <c r="E1859" s="73">
        <v>5.0172624127884404</v>
      </c>
      <c r="F1859" s="55"/>
    </row>
    <row r="1860" spans="1:6">
      <c r="A1860" s="71">
        <v>40903</v>
      </c>
      <c r="B1860" s="72" t="s">
        <v>60</v>
      </c>
      <c r="C1860" s="73">
        <v>2.773633192494338</v>
      </c>
      <c r="D1860" s="73">
        <v>6.9818391422996875</v>
      </c>
      <c r="E1860" s="73">
        <v>4.2082059498053495</v>
      </c>
      <c r="F1860" s="55"/>
    </row>
    <row r="1861" spans="1:6">
      <c r="A1861" s="71">
        <v>40903</v>
      </c>
      <c r="B1861" s="72" t="s">
        <v>61</v>
      </c>
      <c r="C1861" s="73">
        <v>3.1305806647053811</v>
      </c>
      <c r="D1861" s="73">
        <v>10.483848387027532</v>
      </c>
      <c r="E1861" s="73">
        <v>7.3532677223221512</v>
      </c>
      <c r="F1861" s="55"/>
    </row>
    <row r="1862" spans="1:6">
      <c r="A1862" s="71">
        <v>40903</v>
      </c>
      <c r="B1862" s="72" t="s">
        <v>62</v>
      </c>
      <c r="C1862" s="73">
        <v>2.7733272248163376</v>
      </c>
      <c r="D1862" s="73">
        <v>8.9436133602475998</v>
      </c>
      <c r="E1862" s="73">
        <v>6.1702861354312617</v>
      </c>
      <c r="F1862" s="55"/>
    </row>
    <row r="1863" spans="1:6">
      <c r="A1863" s="71">
        <v>40903</v>
      </c>
      <c r="B1863" s="72" t="s">
        <v>63</v>
      </c>
      <c r="C1863" s="73">
        <v>3.463492292379422</v>
      </c>
      <c r="D1863" s="73">
        <v>10.564781785422527</v>
      </c>
      <c r="E1863" s="73">
        <v>7.1012894930431045</v>
      </c>
      <c r="F1863" s="55"/>
    </row>
    <row r="1864" spans="1:6">
      <c r="A1864" s="71">
        <v>40903</v>
      </c>
      <c r="B1864" s="72" t="s">
        <v>64</v>
      </c>
      <c r="C1864" s="73">
        <v>3.0348515904303697</v>
      </c>
      <c r="D1864" s="73">
        <v>11.962476451347463</v>
      </c>
      <c r="E1864" s="73">
        <v>8.9276248609170938</v>
      </c>
      <c r="F1864" s="55"/>
    </row>
    <row r="1865" spans="1:6">
      <c r="A1865" s="71">
        <v>40903</v>
      </c>
      <c r="B1865" s="72" t="s">
        <v>65</v>
      </c>
      <c r="C1865" s="73">
        <v>3.3917058278554131</v>
      </c>
      <c r="D1865" s="73">
        <v>11.327206773179491</v>
      </c>
      <c r="E1865" s="73">
        <v>7.9355009453240779</v>
      </c>
      <c r="F1865" s="55"/>
    </row>
    <row r="1866" spans="1:6">
      <c r="A1866" s="71">
        <v>40903</v>
      </c>
      <c r="B1866" s="72" t="s">
        <v>66</v>
      </c>
      <c r="C1866" s="73">
        <v>2.1420118116002609</v>
      </c>
      <c r="D1866" s="73">
        <v>9.3408284941795774</v>
      </c>
      <c r="E1866" s="73">
        <v>7.1988166825793165</v>
      </c>
      <c r="F1866" s="55"/>
    </row>
    <row r="1867" spans="1:6">
      <c r="A1867" s="71">
        <v>40903</v>
      </c>
      <c r="B1867" s="72" t="s">
        <v>67</v>
      </c>
      <c r="C1867" s="73">
        <v>3.5817221201374361</v>
      </c>
      <c r="D1867" s="73">
        <v>10.444616625456529</v>
      </c>
      <c r="E1867" s="73">
        <v>6.8628945053190931</v>
      </c>
      <c r="F1867" s="55"/>
    </row>
    <row r="1868" spans="1:6">
      <c r="A1868" s="71">
        <v>40903</v>
      </c>
      <c r="B1868" s="72" t="s">
        <v>68</v>
      </c>
      <c r="C1868" s="73">
        <v>2.950890608592359</v>
      </c>
      <c r="D1868" s="73">
        <v>8.6112696493256102</v>
      </c>
      <c r="E1868" s="73">
        <v>5.6603790407332513</v>
      </c>
      <c r="F1868" s="55"/>
    </row>
    <row r="1869" spans="1:6">
      <c r="A1869" s="71">
        <v>40903</v>
      </c>
      <c r="B1869" s="72" t="s">
        <v>69</v>
      </c>
      <c r="C1869" s="73">
        <v>2.1773515443932649</v>
      </c>
      <c r="D1869" s="73">
        <v>8.6577127337466067</v>
      </c>
      <c r="E1869" s="73">
        <v>6.4803611893533422</v>
      </c>
      <c r="F1869" s="55"/>
    </row>
    <row r="1870" spans="1:6">
      <c r="A1870" s="71">
        <v>40903</v>
      </c>
      <c r="B1870" s="72" t="s">
        <v>70</v>
      </c>
      <c r="C1870" s="73">
        <v>2.1534365111282616</v>
      </c>
      <c r="D1870" s="73">
        <v>7.92888145199964</v>
      </c>
      <c r="E1870" s="73">
        <v>5.7754449408713784</v>
      </c>
      <c r="F1870" s="55"/>
    </row>
    <row r="1871" spans="1:6">
      <c r="A1871" s="71">
        <v>40903</v>
      </c>
      <c r="B1871" s="72" t="s">
        <v>71</v>
      </c>
      <c r="C1871" s="73">
        <v>3.1050602860053771</v>
      </c>
      <c r="D1871" s="73">
        <v>8.5743948347696097</v>
      </c>
      <c r="E1871" s="73">
        <v>5.4693345487642322</v>
      </c>
      <c r="F1871" s="55"/>
    </row>
    <row r="1872" spans="1:6">
      <c r="A1872" s="71">
        <v>40903</v>
      </c>
      <c r="B1872" s="72" t="s">
        <v>72</v>
      </c>
      <c r="C1872" s="73">
        <v>2.3911213505222904</v>
      </c>
      <c r="D1872" s="73">
        <v>7.8808961125176404</v>
      </c>
      <c r="E1872" s="73">
        <v>5.4897747619953501</v>
      </c>
      <c r="F1872" s="55"/>
    </row>
    <row r="1873" spans="1:6">
      <c r="A1873" s="71">
        <v>40903</v>
      </c>
      <c r="B1873" s="72" t="s">
        <v>73</v>
      </c>
      <c r="C1873" s="73">
        <v>2.2125573342542681</v>
      </c>
      <c r="D1873" s="73">
        <v>7.8099308830546441</v>
      </c>
      <c r="E1873" s="73">
        <v>5.597373548800376</v>
      </c>
      <c r="F1873" s="55"/>
    </row>
    <row r="1874" spans="1:6">
      <c r="A1874" s="71">
        <v>40903</v>
      </c>
      <c r="B1874" s="72" t="s">
        <v>74</v>
      </c>
      <c r="C1874" s="73">
        <v>1.0467435401281271</v>
      </c>
      <c r="D1874" s="73">
        <v>4.5917132999157904</v>
      </c>
      <c r="E1874" s="73">
        <v>3.544969759787663</v>
      </c>
      <c r="F1874" s="55"/>
    </row>
    <row r="1875" spans="1:6">
      <c r="A1875" s="71">
        <v>40903</v>
      </c>
      <c r="B1875" s="72" t="s">
        <v>75</v>
      </c>
      <c r="C1875" s="73">
        <v>2.4620903692112992</v>
      </c>
      <c r="D1875" s="73">
        <v>4.0629975844098141</v>
      </c>
      <c r="E1875" s="73">
        <v>1.6009072151985149</v>
      </c>
      <c r="F1875" s="55"/>
    </row>
    <row r="1876" spans="1:6">
      <c r="A1876" s="71">
        <v>40903</v>
      </c>
      <c r="B1876" s="72" t="s">
        <v>76</v>
      </c>
      <c r="C1876" s="73">
        <v>1.6888769701802051</v>
      </c>
      <c r="D1876" s="73">
        <v>4.8729395010097765</v>
      </c>
      <c r="E1876" s="73">
        <v>3.1840625308295714</v>
      </c>
      <c r="F1876" s="55"/>
    </row>
    <row r="1877" spans="1:6">
      <c r="A1877" s="71">
        <v>40903</v>
      </c>
      <c r="B1877" s="72" t="s">
        <v>77</v>
      </c>
      <c r="C1877" s="73">
        <v>2.0812475612252528</v>
      </c>
      <c r="D1877" s="73">
        <v>5.6005897028307423</v>
      </c>
      <c r="E1877" s="73">
        <v>3.5193421416054895</v>
      </c>
      <c r="F1877" s="55"/>
    </row>
    <row r="1878" spans="1:6">
      <c r="A1878" s="71">
        <v>40903</v>
      </c>
      <c r="B1878" s="72" t="s">
        <v>78</v>
      </c>
      <c r="C1878" s="73">
        <v>2.5330357509123069</v>
      </c>
      <c r="D1878" s="73">
        <v>6.8799526380316829</v>
      </c>
      <c r="E1878" s="73">
        <v>4.3469168871193755</v>
      </c>
      <c r="F1878" s="55"/>
    </row>
    <row r="1879" spans="1:6">
      <c r="A1879" s="71">
        <v>40904</v>
      </c>
      <c r="B1879" s="72" t="s">
        <v>79</v>
      </c>
      <c r="C1879" s="73">
        <v>2.9134248600453532</v>
      </c>
      <c r="D1879" s="73">
        <v>6.8912560379266816</v>
      </c>
      <c r="E1879" s="73">
        <v>3.9778311778813285</v>
      </c>
      <c r="F1879" s="55"/>
    </row>
    <row r="1880" spans="1:6">
      <c r="A1880" s="71">
        <v>40904</v>
      </c>
      <c r="B1880" s="72" t="s">
        <v>80</v>
      </c>
      <c r="C1880" s="73">
        <v>2.0452302347762479</v>
      </c>
      <c r="D1880" s="73">
        <v>4.7543128726497805</v>
      </c>
      <c r="E1880" s="73">
        <v>2.7090826378735327</v>
      </c>
      <c r="F1880" s="55"/>
    </row>
    <row r="1881" spans="1:6">
      <c r="A1881" s="71">
        <v>40904</v>
      </c>
      <c r="B1881" s="72" t="s">
        <v>81</v>
      </c>
      <c r="C1881" s="73">
        <v>1.6051792781251943</v>
      </c>
      <c r="D1881" s="73">
        <v>4.6483665778437855</v>
      </c>
      <c r="E1881" s="73">
        <v>3.0431872997185909</v>
      </c>
      <c r="F1881" s="55"/>
    </row>
    <row r="1882" spans="1:6">
      <c r="A1882" s="71">
        <v>40904</v>
      </c>
      <c r="B1882" s="72" t="s">
        <v>82</v>
      </c>
      <c r="C1882" s="73">
        <v>1.4029681144561699</v>
      </c>
      <c r="D1882" s="73">
        <v>4.225519709279804</v>
      </c>
      <c r="E1882" s="73">
        <v>2.8225515948236342</v>
      </c>
      <c r="F1882" s="55"/>
    </row>
    <row r="1883" spans="1:6">
      <c r="A1883" s="71">
        <v>40904</v>
      </c>
      <c r="B1883" s="72" t="s">
        <v>83</v>
      </c>
      <c r="C1883" s="73">
        <v>0.76088983737609184</v>
      </c>
      <c r="D1883" s="73">
        <v>3.2158859556178503</v>
      </c>
      <c r="E1883" s="73">
        <v>2.4549961182417586</v>
      </c>
      <c r="F1883" s="55"/>
    </row>
    <row r="1884" spans="1:6">
      <c r="A1884" s="71">
        <v>40904</v>
      </c>
      <c r="B1884" s="72" t="s">
        <v>84</v>
      </c>
      <c r="C1884" s="73">
        <v>2.7224085918543297</v>
      </c>
      <c r="D1884" s="73">
        <v>5.3516458068957515</v>
      </c>
      <c r="E1884" s="73">
        <v>2.6292372150414218</v>
      </c>
      <c r="F1884" s="55"/>
    </row>
    <row r="1885" spans="1:6">
      <c r="A1885" s="71">
        <v>40904</v>
      </c>
      <c r="B1885" s="72" t="s">
        <v>85</v>
      </c>
      <c r="C1885" s="73">
        <v>2.127878707197258</v>
      </c>
      <c r="D1885" s="73">
        <v>5.1048644936247625</v>
      </c>
      <c r="E1885" s="73">
        <v>2.9769857864275044</v>
      </c>
      <c r="F1885" s="55"/>
    </row>
    <row r="1886" spans="1:6">
      <c r="A1886" s="71">
        <v>40904</v>
      </c>
      <c r="B1886" s="72" t="s">
        <v>86</v>
      </c>
      <c r="C1886" s="73">
        <v>2.1634219807202615</v>
      </c>
      <c r="D1886" s="73">
        <v>4.4708734499037917</v>
      </c>
      <c r="E1886" s="73">
        <v>2.3074514691835302</v>
      </c>
      <c r="F1886" s="55"/>
    </row>
    <row r="1887" spans="1:6">
      <c r="A1887" s="71">
        <v>40904</v>
      </c>
      <c r="B1887" s="72" t="s">
        <v>87</v>
      </c>
      <c r="C1887" s="73">
        <v>2.721957519333329</v>
      </c>
      <c r="D1887" s="73">
        <v>5.1746196002127585</v>
      </c>
      <c r="E1887" s="73">
        <v>2.4526620808794295</v>
      </c>
      <c r="F1887" s="55"/>
    </row>
    <row r="1888" spans="1:6">
      <c r="A1888" s="71">
        <v>40904</v>
      </c>
      <c r="B1888" s="72" t="s">
        <v>88</v>
      </c>
      <c r="C1888" s="73">
        <v>2.4127810211822918</v>
      </c>
      <c r="D1888" s="73">
        <v>4.9630956326457678</v>
      </c>
      <c r="E1888" s="73">
        <v>2.550314611463476</v>
      </c>
      <c r="F1888" s="55"/>
    </row>
    <row r="1889" spans="1:6">
      <c r="A1889" s="71">
        <v>40904</v>
      </c>
      <c r="B1889" s="72" t="s">
        <v>89</v>
      </c>
      <c r="C1889" s="73">
        <v>2.1868334148242647</v>
      </c>
      <c r="D1889" s="73">
        <v>4.4582899261797913</v>
      </c>
      <c r="E1889" s="73">
        <v>2.2714565113555265</v>
      </c>
      <c r="F1889" s="55"/>
    </row>
    <row r="1890" spans="1:6">
      <c r="A1890" s="71">
        <v>40904</v>
      </c>
      <c r="B1890" s="72" t="s">
        <v>90</v>
      </c>
      <c r="C1890" s="73">
        <v>1.509307068756182</v>
      </c>
      <c r="D1890" s="73">
        <v>3.7306479159598247</v>
      </c>
      <c r="E1890" s="73">
        <v>2.2213408472036429</v>
      </c>
      <c r="F1890" s="55"/>
    </row>
    <row r="1891" spans="1:6">
      <c r="A1891" s="71">
        <v>40904</v>
      </c>
      <c r="B1891" s="72" t="s">
        <v>91</v>
      </c>
      <c r="C1891" s="73">
        <v>1.4616890785351764</v>
      </c>
      <c r="D1891" s="73">
        <v>3.4840632011128361</v>
      </c>
      <c r="E1891" s="73">
        <v>2.0223741225776597</v>
      </c>
      <c r="F1891" s="55"/>
    </row>
    <row r="1892" spans="1:6">
      <c r="A1892" s="71">
        <v>40904</v>
      </c>
      <c r="B1892" s="72" t="s">
        <v>92</v>
      </c>
      <c r="C1892" s="73">
        <v>0.8674585957261044</v>
      </c>
      <c r="D1892" s="73">
        <v>3.2844301946398455</v>
      </c>
      <c r="E1892" s="73">
        <v>2.416971598913741</v>
      </c>
      <c r="F1892" s="55"/>
    </row>
    <row r="1893" spans="1:6">
      <c r="A1893" s="71">
        <v>40904</v>
      </c>
      <c r="B1893" s="72" t="s">
        <v>93</v>
      </c>
      <c r="C1893" s="73">
        <v>2.043762115188247</v>
      </c>
      <c r="D1893" s="73">
        <v>4.3750524538307936</v>
      </c>
      <c r="E1893" s="73">
        <v>2.3312903386425465</v>
      </c>
      <c r="F1893" s="55"/>
    </row>
    <row r="1894" spans="1:6">
      <c r="A1894" s="71">
        <v>40904</v>
      </c>
      <c r="B1894" s="72" t="s">
        <v>94</v>
      </c>
      <c r="C1894" s="73">
        <v>0.96241618497611592</v>
      </c>
      <c r="D1894" s="73">
        <v>3.7062434320958255</v>
      </c>
      <c r="E1894" s="73">
        <v>2.7438272471197096</v>
      </c>
      <c r="F1894" s="55"/>
    </row>
    <row r="1895" spans="1:6">
      <c r="A1895" s="71">
        <v>40904</v>
      </c>
      <c r="B1895" s="72" t="s">
        <v>95</v>
      </c>
      <c r="C1895" s="73">
        <v>1.1881024713001436</v>
      </c>
      <c r="D1895" s="73">
        <v>4.7028773797647778</v>
      </c>
      <c r="E1895" s="73">
        <v>3.5147749084646343</v>
      </c>
      <c r="F1895" s="55"/>
    </row>
    <row r="1896" spans="1:6">
      <c r="A1896" s="71">
        <v>40904</v>
      </c>
      <c r="B1896" s="72" t="s">
        <v>96</v>
      </c>
      <c r="C1896" s="73">
        <v>0.70094171967008456</v>
      </c>
      <c r="D1896" s="73">
        <v>3.6119557547918291</v>
      </c>
      <c r="E1896" s="73">
        <v>2.9110140351217444</v>
      </c>
      <c r="F1896" s="55"/>
    </row>
    <row r="1897" spans="1:6">
      <c r="A1897" s="71">
        <v>40904</v>
      </c>
      <c r="B1897" s="72" t="s">
        <v>97</v>
      </c>
      <c r="C1897" s="73">
        <v>1.4374450971871735</v>
      </c>
      <c r="D1897" s="73">
        <v>4.9133550564767665</v>
      </c>
      <c r="E1897" s="73">
        <v>3.4759099592895932</v>
      </c>
      <c r="F1897" s="55"/>
    </row>
    <row r="1898" spans="1:6">
      <c r="A1898" s="71">
        <v>40904</v>
      </c>
      <c r="B1898" s="72" t="s">
        <v>98</v>
      </c>
      <c r="C1898" s="73">
        <v>1.6630676949602001</v>
      </c>
      <c r="D1898" s="73">
        <v>5.8159172872317235</v>
      </c>
      <c r="E1898" s="73">
        <v>4.1528495922715232</v>
      </c>
      <c r="F1898" s="55"/>
    </row>
    <row r="1899" spans="1:6">
      <c r="A1899" s="71">
        <v>40904</v>
      </c>
      <c r="B1899" s="72" t="s">
        <v>99</v>
      </c>
      <c r="C1899" s="73">
        <v>2.6370044405823179</v>
      </c>
      <c r="D1899" s="73">
        <v>7.8556796506696251</v>
      </c>
      <c r="E1899" s="73">
        <v>5.2186752100873068</v>
      </c>
      <c r="F1899" s="55"/>
    </row>
    <row r="1900" spans="1:6">
      <c r="A1900" s="71">
        <v>40904</v>
      </c>
      <c r="B1900" s="72" t="s">
        <v>100</v>
      </c>
      <c r="C1900" s="73">
        <v>2.0548493310542475</v>
      </c>
      <c r="D1900" s="73">
        <v>7.0813867872396621</v>
      </c>
      <c r="E1900" s="73">
        <v>5.0265374561854141</v>
      </c>
      <c r="F1900" s="55"/>
    </row>
    <row r="1901" spans="1:6">
      <c r="A1901" s="71">
        <v>40904</v>
      </c>
      <c r="B1901" s="72" t="s">
        <v>101</v>
      </c>
      <c r="C1901" s="73">
        <v>2.3754170430002861</v>
      </c>
      <c r="D1901" s="73">
        <v>8.4642988569175959</v>
      </c>
      <c r="E1901" s="73">
        <v>6.0888818139173093</v>
      </c>
      <c r="F1901" s="55"/>
    </row>
    <row r="1902" spans="1:6">
      <c r="A1902" s="71">
        <v>40904</v>
      </c>
      <c r="B1902" s="72" t="s">
        <v>102</v>
      </c>
      <c r="C1902" s="73">
        <v>2.149633582392259</v>
      </c>
      <c r="D1902" s="73">
        <v>9.0616168973435656</v>
      </c>
      <c r="E1902" s="73">
        <v>6.911983314951307</v>
      </c>
      <c r="F1902" s="55"/>
    </row>
    <row r="1903" spans="1:6">
      <c r="A1903" s="71">
        <v>40904</v>
      </c>
      <c r="B1903" s="72" t="s">
        <v>103</v>
      </c>
      <c r="C1903" s="73">
        <v>2.6839244830743234</v>
      </c>
      <c r="D1903" s="73">
        <v>10.010516466397521</v>
      </c>
      <c r="E1903" s="73">
        <v>7.3265919833231976</v>
      </c>
      <c r="F1903" s="55"/>
    </row>
    <row r="1904" spans="1:6">
      <c r="A1904" s="71">
        <v>40904</v>
      </c>
      <c r="B1904" s="72" t="s">
        <v>104</v>
      </c>
      <c r="C1904" s="73">
        <v>4.1681655285665018</v>
      </c>
      <c r="D1904" s="73">
        <v>13.151154474611369</v>
      </c>
      <c r="E1904" s="73">
        <v>8.9829889460448662</v>
      </c>
      <c r="F1904" s="55"/>
    </row>
    <row r="1905" spans="1:6">
      <c r="A1905" s="71">
        <v>40904</v>
      </c>
      <c r="B1905" s="72" t="s">
        <v>105</v>
      </c>
      <c r="C1905" s="73">
        <v>2.7548744608563318</v>
      </c>
      <c r="D1905" s="73">
        <v>10.313975632399503</v>
      </c>
      <c r="E1905" s="73">
        <v>7.5591011715431708</v>
      </c>
      <c r="F1905" s="55"/>
    </row>
    <row r="1906" spans="1:6">
      <c r="A1906" s="71">
        <v>40904</v>
      </c>
      <c r="B1906" s="72" t="s">
        <v>106</v>
      </c>
      <c r="C1906" s="73">
        <v>3.6690049107004419</v>
      </c>
      <c r="D1906" s="73">
        <v>12.493181186823399</v>
      </c>
      <c r="E1906" s="73">
        <v>8.824176276122957</v>
      </c>
      <c r="F1906" s="55"/>
    </row>
    <row r="1907" spans="1:6">
      <c r="A1907" s="71">
        <v>40904</v>
      </c>
      <c r="B1907" s="72" t="s">
        <v>107</v>
      </c>
      <c r="C1907" s="73">
        <v>3.4194659664964111</v>
      </c>
      <c r="D1907" s="73">
        <v>12.504106283690398</v>
      </c>
      <c r="E1907" s="73">
        <v>9.0846403171939869</v>
      </c>
      <c r="F1907" s="55"/>
    </row>
    <row r="1908" spans="1:6">
      <c r="A1908" s="71">
        <v>40904</v>
      </c>
      <c r="B1908" s="72" t="s">
        <v>108</v>
      </c>
      <c r="C1908" s="73">
        <v>5.5563249147126683</v>
      </c>
      <c r="D1908" s="73">
        <v>16.768733871041189</v>
      </c>
      <c r="E1908" s="73">
        <v>11.21240895632852</v>
      </c>
      <c r="F1908" s="55"/>
    </row>
    <row r="1909" spans="1:6">
      <c r="A1909" s="71">
        <v>40904</v>
      </c>
      <c r="B1909" s="72" t="s">
        <v>109</v>
      </c>
      <c r="C1909" s="73">
        <v>6.8025600517238178</v>
      </c>
      <c r="D1909" s="73">
        <v>19.532985967696057</v>
      </c>
      <c r="E1909" s="73">
        <v>12.730425915972239</v>
      </c>
      <c r="F1909" s="55"/>
    </row>
    <row r="1910" spans="1:6">
      <c r="A1910" s="71">
        <v>40904</v>
      </c>
      <c r="B1910" s="72" t="s">
        <v>110</v>
      </c>
      <c r="C1910" s="73">
        <v>7.2770308683848759</v>
      </c>
      <c r="D1910" s="73">
        <v>18.278057303999116</v>
      </c>
      <c r="E1910" s="73">
        <v>11.001026435614239</v>
      </c>
      <c r="F1910" s="55"/>
    </row>
    <row r="1911" spans="1:6">
      <c r="A1911" s="71">
        <v>40904</v>
      </c>
      <c r="B1911" s="72" t="s">
        <v>111</v>
      </c>
      <c r="C1911" s="73">
        <v>4.463315288760537</v>
      </c>
      <c r="D1911" s="73">
        <v>13.227317382460358</v>
      </c>
      <c r="E1911" s="73">
        <v>8.7640020936998209</v>
      </c>
      <c r="F1911" s="55"/>
    </row>
    <row r="1912" spans="1:6">
      <c r="A1912" s="71">
        <v>40904</v>
      </c>
      <c r="B1912" s="72" t="s">
        <v>112</v>
      </c>
      <c r="C1912" s="73">
        <v>6.4334656386847735</v>
      </c>
      <c r="D1912" s="73">
        <v>18.650620716655094</v>
      </c>
      <c r="E1912" s="73">
        <v>12.217155077970322</v>
      </c>
      <c r="F1912" s="55"/>
    </row>
    <row r="1913" spans="1:6">
      <c r="A1913" s="71">
        <v>40904</v>
      </c>
      <c r="B1913" s="72" t="s">
        <v>113</v>
      </c>
      <c r="C1913" s="73">
        <v>7.6437688050369186</v>
      </c>
      <c r="D1913" s="73">
        <v>20.266031935709016</v>
      </c>
      <c r="E1913" s="73">
        <v>12.622263130672097</v>
      </c>
      <c r="F1913" s="55"/>
    </row>
    <row r="1914" spans="1:6">
      <c r="A1914" s="71">
        <v>40904</v>
      </c>
      <c r="B1914" s="72" t="s">
        <v>114</v>
      </c>
      <c r="C1914" s="73">
        <v>7.0143128348768418</v>
      </c>
      <c r="D1914" s="73">
        <v>20.393594591275008</v>
      </c>
      <c r="E1914" s="73">
        <v>13.379281756398166</v>
      </c>
      <c r="F1914" s="55"/>
    </row>
    <row r="1915" spans="1:6">
      <c r="A1915" s="71">
        <v>40904</v>
      </c>
      <c r="B1915" s="72" t="s">
        <v>115</v>
      </c>
      <c r="C1915" s="73">
        <v>8.4143361745780112</v>
      </c>
      <c r="D1915" s="73">
        <v>23.800775248238839</v>
      </c>
      <c r="E1915" s="73">
        <v>15.386439073660828</v>
      </c>
      <c r="F1915" s="55"/>
    </row>
    <row r="1916" spans="1:6">
      <c r="A1916" s="71">
        <v>40904</v>
      </c>
      <c r="B1916" s="72" t="s">
        <v>116</v>
      </c>
      <c r="C1916" s="73">
        <v>8.2833310560609945</v>
      </c>
      <c r="D1916" s="73">
        <v>24.045218976460827</v>
      </c>
      <c r="E1916" s="73">
        <v>15.761887920399833</v>
      </c>
      <c r="F1916" s="55"/>
    </row>
    <row r="1917" spans="1:6">
      <c r="A1917" s="71">
        <v>40904</v>
      </c>
      <c r="B1917" s="72" t="s">
        <v>117</v>
      </c>
      <c r="C1917" s="73">
        <v>8.0218080036129624</v>
      </c>
      <c r="D1917" s="73">
        <v>24.336477389912812</v>
      </c>
      <c r="E1917" s="73">
        <v>16.314669386299848</v>
      </c>
      <c r="F1917" s="55"/>
    </row>
    <row r="1918" spans="1:6">
      <c r="A1918" s="71">
        <v>40904</v>
      </c>
      <c r="B1918" s="72" t="s">
        <v>118</v>
      </c>
      <c r="C1918" s="73">
        <v>6.0397549617367252</v>
      </c>
      <c r="D1918" s="73">
        <v>21.910805526510927</v>
      </c>
      <c r="E1918" s="73">
        <v>15.871050564774201</v>
      </c>
      <c r="F1918" s="55"/>
    </row>
    <row r="1919" spans="1:6">
      <c r="A1919" s="71">
        <v>40904</v>
      </c>
      <c r="B1919" s="72" t="s">
        <v>119</v>
      </c>
      <c r="C1919" s="73">
        <v>11.08215911741533</v>
      </c>
      <c r="D1919" s="73">
        <v>27.143782737556666</v>
      </c>
      <c r="E1919" s="73">
        <v>16.061623620141336</v>
      </c>
      <c r="F1919" s="55"/>
    </row>
    <row r="1920" spans="1:6">
      <c r="A1920" s="71">
        <v>40904</v>
      </c>
      <c r="B1920" s="72" t="s">
        <v>120</v>
      </c>
      <c r="C1920" s="73">
        <v>8.2577686560489916</v>
      </c>
      <c r="D1920" s="73">
        <v>23.875173983108827</v>
      </c>
      <c r="E1920" s="73">
        <v>15.617405327059835</v>
      </c>
      <c r="F1920" s="55"/>
    </row>
    <row r="1921" spans="1:6">
      <c r="A1921" s="71">
        <v>40904</v>
      </c>
      <c r="B1921" s="72" t="s">
        <v>121</v>
      </c>
      <c r="C1921" s="73">
        <v>9.3962512155611275</v>
      </c>
      <c r="D1921" s="73">
        <v>27.737464451829631</v>
      </c>
      <c r="E1921" s="73">
        <v>18.341213236268501</v>
      </c>
      <c r="F1921" s="55"/>
    </row>
    <row r="1922" spans="1:6">
      <c r="A1922" s="71">
        <v>40904</v>
      </c>
      <c r="B1922" s="72" t="s">
        <v>122</v>
      </c>
      <c r="C1922" s="73">
        <v>13.191986232865581</v>
      </c>
      <c r="D1922" s="73">
        <v>32.172944012782416</v>
      </c>
      <c r="E1922" s="73">
        <v>18.980957779916835</v>
      </c>
      <c r="F1922" s="55"/>
    </row>
    <row r="1923" spans="1:6">
      <c r="A1923" s="71">
        <v>40904</v>
      </c>
      <c r="B1923" s="72" t="s">
        <v>123</v>
      </c>
      <c r="C1923" s="73">
        <v>11.625387581221394</v>
      </c>
      <c r="D1923" s="73">
        <v>30.098754634105514</v>
      </c>
      <c r="E1923" s="73">
        <v>18.473367052884122</v>
      </c>
      <c r="F1923" s="55"/>
    </row>
    <row r="1924" spans="1:6">
      <c r="A1924" s="71">
        <v>40904</v>
      </c>
      <c r="B1924" s="72" t="s">
        <v>124</v>
      </c>
      <c r="C1924" s="73">
        <v>9.4065531581591273</v>
      </c>
      <c r="D1924" s="73">
        <v>25.402622665418743</v>
      </c>
      <c r="E1924" s="73">
        <v>15.996069507259616</v>
      </c>
      <c r="F1924" s="55"/>
    </row>
    <row r="1925" spans="1:6">
      <c r="A1925" s="71">
        <v>40904</v>
      </c>
      <c r="B1925" s="72" t="s">
        <v>125</v>
      </c>
      <c r="C1925" s="73">
        <v>11.208954225736342</v>
      </c>
      <c r="D1925" s="73">
        <v>29.018016393763563</v>
      </c>
      <c r="E1925" s="73">
        <v>17.809062168027221</v>
      </c>
      <c r="F1925" s="55"/>
    </row>
    <row r="1926" spans="1:6">
      <c r="A1926" s="71">
        <v>40904</v>
      </c>
      <c r="B1926" s="72" t="s">
        <v>126</v>
      </c>
      <c r="C1926" s="73">
        <v>8.8599209680810613</v>
      </c>
      <c r="D1926" s="73">
        <v>26.921013191198664</v>
      </c>
      <c r="E1926" s="73">
        <v>18.061092223117605</v>
      </c>
      <c r="F1926" s="55"/>
    </row>
    <row r="1927" spans="1:6">
      <c r="A1927" s="71">
        <v>40904</v>
      </c>
      <c r="B1927" s="72" t="s">
        <v>127</v>
      </c>
      <c r="C1927" s="73">
        <v>11.207713283866342</v>
      </c>
      <c r="D1927" s="73">
        <v>30.723114589123472</v>
      </c>
      <c r="E1927" s="73">
        <v>19.515401305257129</v>
      </c>
      <c r="F1927" s="55"/>
    </row>
    <row r="1928" spans="1:6">
      <c r="A1928" s="71">
        <v>40904</v>
      </c>
      <c r="B1928" s="72" t="s">
        <v>128</v>
      </c>
      <c r="C1928" s="73">
        <v>10.068594495427206</v>
      </c>
      <c r="D1928" s="73">
        <v>27.444236065888635</v>
      </c>
      <c r="E1928" s="73">
        <v>17.375641570461429</v>
      </c>
      <c r="F1928" s="55"/>
    </row>
    <row r="1929" spans="1:6">
      <c r="A1929" s="71">
        <v>40904</v>
      </c>
      <c r="B1929" s="72" t="s">
        <v>129</v>
      </c>
      <c r="C1929" s="73">
        <v>8.44339503439301</v>
      </c>
      <c r="D1929" s="73">
        <v>21.813561161142914</v>
      </c>
      <c r="E1929" s="73">
        <v>13.370166126749904</v>
      </c>
      <c r="F1929" s="55"/>
    </row>
    <row r="1930" spans="1:6">
      <c r="A1930" s="71">
        <v>40904</v>
      </c>
      <c r="B1930" s="72" t="s">
        <v>29</v>
      </c>
      <c r="C1930" s="73">
        <v>10.28092441503723</v>
      </c>
      <c r="D1930" s="73">
        <v>24.035516877318798</v>
      </c>
      <c r="E1930" s="73">
        <v>13.754592462281568</v>
      </c>
      <c r="F1930" s="55"/>
    </row>
    <row r="1931" spans="1:6">
      <c r="A1931" s="71">
        <v>40904</v>
      </c>
      <c r="B1931" s="72" t="s">
        <v>30</v>
      </c>
      <c r="C1931" s="73">
        <v>7.5412985931009011</v>
      </c>
      <c r="D1931" s="73">
        <v>22.934087182438855</v>
      </c>
      <c r="E1931" s="73">
        <v>15.392788589337954</v>
      </c>
      <c r="F1931" s="55"/>
    </row>
    <row r="1932" spans="1:6">
      <c r="A1932" s="71">
        <v>40904</v>
      </c>
      <c r="B1932" s="72" t="s">
        <v>31</v>
      </c>
      <c r="C1932" s="73">
        <v>10.184932050979217</v>
      </c>
      <c r="D1932" s="73">
        <v>27.718058549060611</v>
      </c>
      <c r="E1932" s="73">
        <v>17.533126498081394</v>
      </c>
      <c r="F1932" s="55"/>
    </row>
    <row r="1933" spans="1:6">
      <c r="A1933" s="71">
        <v>40904</v>
      </c>
      <c r="B1933" s="72" t="s">
        <v>32</v>
      </c>
      <c r="C1933" s="73">
        <v>8.0621307001209637</v>
      </c>
      <c r="D1933" s="73">
        <v>24.569108564698769</v>
      </c>
      <c r="E1933" s="73">
        <v>16.506977864577806</v>
      </c>
      <c r="F1933" s="55"/>
    </row>
    <row r="1934" spans="1:6">
      <c r="A1934" s="71">
        <v>40904</v>
      </c>
      <c r="B1934" s="72" t="s">
        <v>33</v>
      </c>
      <c r="C1934" s="73">
        <v>7.0658291136968439</v>
      </c>
      <c r="D1934" s="73">
        <v>25.327968716638726</v>
      </c>
      <c r="E1934" s="73">
        <v>18.262139602941883</v>
      </c>
      <c r="F1934" s="55"/>
    </row>
    <row r="1935" spans="1:6">
      <c r="A1935" s="71">
        <v>40904</v>
      </c>
      <c r="B1935" s="72" t="s">
        <v>34</v>
      </c>
      <c r="C1935" s="73">
        <v>7.6107568143069093</v>
      </c>
      <c r="D1935" s="73">
        <v>26.414278470248668</v>
      </c>
      <c r="E1935" s="73">
        <v>18.803521655941758</v>
      </c>
      <c r="F1935" s="55"/>
    </row>
    <row r="1936" spans="1:6">
      <c r="A1936" s="71">
        <v>40904</v>
      </c>
      <c r="B1936" s="72" t="s">
        <v>35</v>
      </c>
      <c r="C1936" s="73">
        <v>9.1276607037010891</v>
      </c>
      <c r="D1936" s="73">
        <v>31.325480360250424</v>
      </c>
      <c r="E1936" s="73">
        <v>22.197819656549335</v>
      </c>
      <c r="F1936" s="55"/>
    </row>
    <row r="1937" spans="1:6">
      <c r="A1937" s="71">
        <v>40904</v>
      </c>
      <c r="B1937" s="72" t="s">
        <v>36</v>
      </c>
      <c r="C1937" s="73">
        <v>9.2693965135151064</v>
      </c>
      <c r="D1937" s="73">
        <v>31.112947336378433</v>
      </c>
      <c r="E1937" s="73">
        <v>21.843550822863328</v>
      </c>
      <c r="F1937" s="55"/>
    </row>
    <row r="1938" spans="1:6">
      <c r="A1938" s="71">
        <v>40904</v>
      </c>
      <c r="B1938" s="72" t="s">
        <v>37</v>
      </c>
      <c r="C1938" s="73">
        <v>7.4554059440768903</v>
      </c>
      <c r="D1938" s="73">
        <v>27.894607144018593</v>
      </c>
      <c r="E1938" s="73">
        <v>20.439201199941703</v>
      </c>
      <c r="F1938" s="55"/>
    </row>
    <row r="1939" spans="1:6">
      <c r="A1939" s="71">
        <v>40904</v>
      </c>
      <c r="B1939" s="72" t="s">
        <v>43</v>
      </c>
      <c r="C1939" s="73">
        <v>6.6727520393437958</v>
      </c>
      <c r="D1939" s="73">
        <v>25.998223663501687</v>
      </c>
      <c r="E1939" s="73">
        <v>19.325471624157892</v>
      </c>
      <c r="F1939" s="55"/>
    </row>
    <row r="1940" spans="1:6">
      <c r="A1940" s="71">
        <v>40904</v>
      </c>
      <c r="B1940" s="72" t="s">
        <v>44</v>
      </c>
      <c r="C1940" s="73">
        <v>5.2383534872766244</v>
      </c>
      <c r="D1940" s="73">
        <v>19.728389824289003</v>
      </c>
      <c r="E1940" s="73">
        <v>14.490036337012379</v>
      </c>
      <c r="F1940" s="55"/>
    </row>
    <row r="1941" spans="1:6">
      <c r="A1941" s="71">
        <v>40904</v>
      </c>
      <c r="B1941" s="72" t="s">
        <v>45</v>
      </c>
      <c r="C1941" s="73">
        <v>5.7594994409706866</v>
      </c>
      <c r="D1941" s="73">
        <v>21.375933665610916</v>
      </c>
      <c r="E1941" s="73">
        <v>15.61643422464023</v>
      </c>
      <c r="F1941" s="55"/>
    </row>
    <row r="1942" spans="1:6">
      <c r="A1942" s="71">
        <v>40904</v>
      </c>
      <c r="B1942" s="72" t="s">
        <v>46</v>
      </c>
      <c r="C1942" s="73">
        <v>7.0982490218888454</v>
      </c>
      <c r="D1942" s="73">
        <v>24.859048610286735</v>
      </c>
      <c r="E1942" s="73">
        <v>17.760799588397887</v>
      </c>
      <c r="F1942" s="55"/>
    </row>
    <row r="1943" spans="1:6">
      <c r="A1943" s="71">
        <v>40904</v>
      </c>
      <c r="B1943" s="72" t="s">
        <v>47</v>
      </c>
      <c r="C1943" s="73">
        <v>5.6166671375466688</v>
      </c>
      <c r="D1943" s="73">
        <v>24.72885198265374</v>
      </c>
      <c r="E1943" s="73">
        <v>19.112184845107073</v>
      </c>
      <c r="F1943" s="55"/>
    </row>
    <row r="1944" spans="1:6">
      <c r="A1944" s="71">
        <v>40904</v>
      </c>
      <c r="B1944" s="72" t="s">
        <v>48</v>
      </c>
      <c r="C1944" s="73">
        <v>4.715843154108561</v>
      </c>
      <c r="D1944" s="73">
        <v>20.717132281430942</v>
      </c>
      <c r="E1944" s="73">
        <v>16.00128912732238</v>
      </c>
      <c r="F1944" s="55"/>
    </row>
    <row r="1945" spans="1:6">
      <c r="A1945" s="71">
        <v>40904</v>
      </c>
      <c r="B1945" s="72" t="s">
        <v>49</v>
      </c>
      <c r="C1945" s="73">
        <v>7.7961126804549288</v>
      </c>
      <c r="D1945" s="73">
        <v>27.321023845453603</v>
      </c>
      <c r="E1945" s="73">
        <v>19.524911164998674</v>
      </c>
      <c r="F1945" s="55"/>
    </row>
    <row r="1946" spans="1:6">
      <c r="A1946" s="71">
        <v>40904</v>
      </c>
      <c r="B1946" s="72" t="s">
        <v>50</v>
      </c>
      <c r="C1946" s="73">
        <v>7.7482904929209218</v>
      </c>
      <c r="D1946" s="73">
        <v>25.144963121122711</v>
      </c>
      <c r="E1946" s="73">
        <v>17.396672628201788</v>
      </c>
      <c r="F1946" s="55"/>
    </row>
    <row r="1947" spans="1:6">
      <c r="A1947" s="71">
        <v>40904</v>
      </c>
      <c r="B1947" s="72" t="s">
        <v>51</v>
      </c>
      <c r="C1947" s="73">
        <v>6.6934885543057963</v>
      </c>
      <c r="D1947" s="73">
        <v>25.307009388443703</v>
      </c>
      <c r="E1947" s="73">
        <v>18.613520834137908</v>
      </c>
      <c r="F1947" s="55"/>
    </row>
    <row r="1948" spans="1:6">
      <c r="A1948" s="71">
        <v>40904</v>
      </c>
      <c r="B1948" s="72" t="s">
        <v>52</v>
      </c>
      <c r="C1948" s="73">
        <v>4.8687988095545789</v>
      </c>
      <c r="D1948" s="73">
        <v>24.393701531352747</v>
      </c>
      <c r="E1948" s="73">
        <v>19.524902721798167</v>
      </c>
      <c r="F1948" s="55"/>
    </row>
    <row r="1949" spans="1:6">
      <c r="A1949" s="71">
        <v>40904</v>
      </c>
      <c r="B1949" s="72" t="s">
        <v>53</v>
      </c>
      <c r="C1949" s="73">
        <v>5.1172859077926081</v>
      </c>
      <c r="D1949" s="73">
        <v>23.842827320038772</v>
      </c>
      <c r="E1949" s="73">
        <v>18.725541412246166</v>
      </c>
      <c r="F1949" s="55"/>
    </row>
    <row r="1950" spans="1:6">
      <c r="A1950" s="71">
        <v>40904</v>
      </c>
      <c r="B1950" s="72" t="s">
        <v>54</v>
      </c>
      <c r="C1950" s="73">
        <v>5.176226827176615</v>
      </c>
      <c r="D1950" s="73">
        <v>23.689378245518782</v>
      </c>
      <c r="E1950" s="73">
        <v>18.513151418342169</v>
      </c>
      <c r="F1950" s="55"/>
    </row>
    <row r="1951" spans="1:6">
      <c r="A1951" s="71">
        <v>40904</v>
      </c>
      <c r="B1951" s="72" t="s">
        <v>55</v>
      </c>
      <c r="C1951" s="73">
        <v>6.6209391403357873</v>
      </c>
      <c r="D1951" s="73">
        <v>27.263837103975593</v>
      </c>
      <c r="E1951" s="73">
        <v>20.642897963639804</v>
      </c>
      <c r="F1951" s="55"/>
    </row>
    <row r="1952" spans="1:6">
      <c r="A1952" s="71">
        <v>40904</v>
      </c>
      <c r="B1952" s="72" t="s">
        <v>56</v>
      </c>
      <c r="C1952" s="73">
        <v>5.8744253430726987</v>
      </c>
      <c r="D1952" s="73">
        <v>23.838269811118767</v>
      </c>
      <c r="E1952" s="73">
        <v>17.963844468046069</v>
      </c>
      <c r="F1952" s="55"/>
    </row>
    <row r="1953" spans="1:6">
      <c r="A1953" s="71">
        <v>40904</v>
      </c>
      <c r="B1953" s="72" t="s">
        <v>57</v>
      </c>
      <c r="C1953" s="73">
        <v>5.2701095900556254</v>
      </c>
      <c r="D1953" s="73">
        <v>23.614741689425781</v>
      </c>
      <c r="E1953" s="73">
        <v>18.344632099370155</v>
      </c>
      <c r="F1953" s="55"/>
    </row>
    <row r="1954" spans="1:6">
      <c r="A1954" s="71">
        <v>40904</v>
      </c>
      <c r="B1954" s="72" t="s">
        <v>58</v>
      </c>
      <c r="C1954" s="73">
        <v>4.7369145264005619</v>
      </c>
      <c r="D1954" s="73">
        <v>22.187796355402856</v>
      </c>
      <c r="E1954" s="73">
        <v>17.450881829002295</v>
      </c>
      <c r="F1954" s="55"/>
    </row>
    <row r="1955" spans="1:6">
      <c r="A1955" s="71">
        <v>40904</v>
      </c>
      <c r="B1955" s="72" t="s">
        <v>59</v>
      </c>
      <c r="C1955" s="73">
        <v>4.4050862606765229</v>
      </c>
      <c r="D1955" s="73">
        <v>21.321825956623897</v>
      </c>
      <c r="E1955" s="73">
        <v>16.916739695947374</v>
      </c>
      <c r="F1955" s="55"/>
    </row>
    <row r="1956" spans="1:6">
      <c r="A1956" s="71">
        <v>40904</v>
      </c>
      <c r="B1956" s="72" t="s">
        <v>60</v>
      </c>
      <c r="C1956" s="73">
        <v>4.2035454682504989</v>
      </c>
      <c r="D1956" s="73">
        <v>20.467648219726936</v>
      </c>
      <c r="E1956" s="73">
        <v>16.264102751476436</v>
      </c>
      <c r="F1956" s="55"/>
    </row>
    <row r="1957" spans="1:6">
      <c r="A1957" s="71">
        <v>40904</v>
      </c>
      <c r="B1957" s="72" t="s">
        <v>61</v>
      </c>
      <c r="C1957" s="73">
        <v>4.0257076327804775</v>
      </c>
      <c r="D1957" s="73">
        <v>17.265556920193102</v>
      </c>
      <c r="E1957" s="73">
        <v>13.239849287412625</v>
      </c>
      <c r="F1957" s="55"/>
    </row>
    <row r="1958" spans="1:6">
      <c r="A1958" s="71">
        <v>40904</v>
      </c>
      <c r="B1958" s="72" t="s">
        <v>62</v>
      </c>
      <c r="C1958" s="73">
        <v>4.3096362341765113</v>
      </c>
      <c r="D1958" s="73">
        <v>17.241094350431101</v>
      </c>
      <c r="E1958" s="73">
        <v>12.931458116254589</v>
      </c>
      <c r="F1958" s="55"/>
    </row>
    <row r="1959" spans="1:6">
      <c r="A1959" s="71">
        <v>40904</v>
      </c>
      <c r="B1959" s="72" t="s">
        <v>63</v>
      </c>
      <c r="C1959" s="73">
        <v>2.0599865917742437</v>
      </c>
      <c r="D1959" s="73">
        <v>14.635307566872237</v>
      </c>
      <c r="E1959" s="73">
        <v>12.575320975097993</v>
      </c>
      <c r="F1959" s="55"/>
    </row>
    <row r="1960" spans="1:6">
      <c r="A1960" s="71">
        <v>40904</v>
      </c>
      <c r="B1960" s="72" t="s">
        <v>64</v>
      </c>
      <c r="C1960" s="73">
        <v>3.1371619067703715</v>
      </c>
      <c r="D1960" s="73">
        <v>13.571542803699291</v>
      </c>
      <c r="E1960" s="73">
        <v>10.43438089692892</v>
      </c>
      <c r="F1960" s="55"/>
    </row>
    <row r="1961" spans="1:6">
      <c r="A1961" s="71">
        <v>40904</v>
      </c>
      <c r="B1961" s="72" t="s">
        <v>65</v>
      </c>
      <c r="C1961" s="73">
        <v>3.3974170974454023</v>
      </c>
      <c r="D1961" s="73">
        <v>15.135626510063208</v>
      </c>
      <c r="E1961" s="73">
        <v>11.738209412617806</v>
      </c>
      <c r="F1961" s="55"/>
    </row>
    <row r="1962" spans="1:6">
      <c r="A1962" s="71">
        <v>40904</v>
      </c>
      <c r="B1962" s="72" t="s">
        <v>66</v>
      </c>
      <c r="C1962" s="73">
        <v>3.3853916244724007</v>
      </c>
      <c r="D1962" s="73">
        <v>15.47332279509919</v>
      </c>
      <c r="E1962" s="73">
        <v>12.087931170626788</v>
      </c>
      <c r="F1962" s="55"/>
    </row>
    <row r="1963" spans="1:6">
      <c r="A1963" s="71">
        <v>40904</v>
      </c>
      <c r="B1963" s="72" t="s">
        <v>67</v>
      </c>
      <c r="C1963" s="73">
        <v>3.0656216608713631</v>
      </c>
      <c r="D1963" s="73">
        <v>14.479771123479241</v>
      </c>
      <c r="E1963" s="73">
        <v>11.414149462607877</v>
      </c>
      <c r="F1963" s="55"/>
    </row>
    <row r="1964" spans="1:6">
      <c r="A1964" s="71">
        <v>40904</v>
      </c>
      <c r="B1964" s="72" t="s">
        <v>68</v>
      </c>
      <c r="C1964" s="73">
        <v>2.7577228732383263</v>
      </c>
      <c r="D1964" s="73">
        <v>10.333693726109457</v>
      </c>
      <c r="E1964" s="73">
        <v>7.5759708528711309</v>
      </c>
      <c r="F1964" s="55"/>
    </row>
    <row r="1965" spans="1:6">
      <c r="A1965" s="71">
        <v>40904</v>
      </c>
      <c r="B1965" s="72" t="s">
        <v>69</v>
      </c>
      <c r="C1965" s="73">
        <v>3.3019828289373905</v>
      </c>
      <c r="D1965" s="73">
        <v>12.002666266059368</v>
      </c>
      <c r="E1965" s="73">
        <v>8.7006834371219774</v>
      </c>
      <c r="F1965" s="55"/>
    </row>
    <row r="1966" spans="1:6">
      <c r="A1966" s="71">
        <v>40904</v>
      </c>
      <c r="B1966" s="72" t="s">
        <v>70</v>
      </c>
      <c r="C1966" s="73">
        <v>4.2722210425205054</v>
      </c>
      <c r="D1966" s="73">
        <v>10.647600642047438</v>
      </c>
      <c r="E1966" s="73">
        <v>6.3753795995269327</v>
      </c>
      <c r="F1966" s="55"/>
    </row>
    <row r="1967" spans="1:6">
      <c r="A1967" s="71">
        <v>40904</v>
      </c>
      <c r="B1967" s="72" t="s">
        <v>71</v>
      </c>
      <c r="C1967" s="73">
        <v>2.851933927617337</v>
      </c>
      <c r="D1967" s="73">
        <v>9.7713522828804837</v>
      </c>
      <c r="E1967" s="73">
        <v>6.9194183552631472</v>
      </c>
      <c r="F1967" s="55"/>
    </row>
    <row r="1968" spans="1:6">
      <c r="A1968" s="71">
        <v>40904</v>
      </c>
      <c r="B1968" s="72" t="s">
        <v>72</v>
      </c>
      <c r="C1968" s="73">
        <v>2.6861123729583172</v>
      </c>
      <c r="D1968" s="73">
        <v>7.214229996995619</v>
      </c>
      <c r="E1968" s="73">
        <v>4.5281176240373018</v>
      </c>
      <c r="F1968" s="55"/>
    </row>
    <row r="1969" spans="1:6">
      <c r="A1969" s="71">
        <v>40904</v>
      </c>
      <c r="B1969" s="72" t="s">
        <v>73</v>
      </c>
      <c r="C1969" s="73">
        <v>1.6565412599401954</v>
      </c>
      <c r="D1969" s="73">
        <v>7.5522800102566006</v>
      </c>
      <c r="E1969" s="73">
        <v>5.8957387503164052</v>
      </c>
      <c r="F1969" s="55"/>
    </row>
    <row r="1970" spans="1:6">
      <c r="A1970" s="71">
        <v>40904</v>
      </c>
      <c r="B1970" s="72" t="s">
        <v>74</v>
      </c>
      <c r="C1970" s="73">
        <v>2.6621507223003142</v>
      </c>
      <c r="D1970" s="73">
        <v>6.2445317378996688</v>
      </c>
      <c r="E1970" s="73">
        <v>3.5823810155993545</v>
      </c>
      <c r="F1970" s="55"/>
    </row>
    <row r="1971" spans="1:6">
      <c r="A1971" s="71">
        <v>40904</v>
      </c>
      <c r="B1971" s="72" t="s">
        <v>75</v>
      </c>
      <c r="C1971" s="73">
        <v>2.7566519863653256</v>
      </c>
      <c r="D1971" s="73">
        <v>8.0064961928135752</v>
      </c>
      <c r="E1971" s="73">
        <v>5.24984420644825</v>
      </c>
      <c r="F1971" s="55"/>
    </row>
    <row r="1972" spans="1:6">
      <c r="A1972" s="71">
        <v>40904</v>
      </c>
      <c r="B1972" s="72" t="s">
        <v>76</v>
      </c>
      <c r="C1972" s="73">
        <v>1.7745701733002097</v>
      </c>
      <c r="D1972" s="73">
        <v>6.7338972859656421</v>
      </c>
      <c r="E1972" s="73">
        <v>4.9593271126654326</v>
      </c>
      <c r="F1972" s="55"/>
    </row>
    <row r="1973" spans="1:6">
      <c r="A1973" s="71">
        <v>40904</v>
      </c>
      <c r="B1973" s="72" t="s">
        <v>77</v>
      </c>
      <c r="C1973" s="73">
        <v>1.656173573460195</v>
      </c>
      <c r="D1973" s="73">
        <v>5.3797722066867131</v>
      </c>
      <c r="E1973" s="73">
        <v>3.7235986332265183</v>
      </c>
      <c r="F1973" s="55"/>
    </row>
    <row r="1974" spans="1:6">
      <c r="A1974" s="71">
        <v>40904</v>
      </c>
      <c r="B1974" s="72" t="s">
        <v>78</v>
      </c>
      <c r="C1974" s="73">
        <v>2.2711976939522676</v>
      </c>
      <c r="D1974" s="73">
        <v>5.7061621130636953</v>
      </c>
      <c r="E1974" s="73">
        <v>3.4349644191114277</v>
      </c>
      <c r="F1974" s="55"/>
    </row>
    <row r="1975" spans="1:6">
      <c r="A1975" s="71">
        <v>40905</v>
      </c>
      <c r="B1975" s="72" t="s">
        <v>79</v>
      </c>
      <c r="C1975" s="73">
        <v>2.7915255452283287</v>
      </c>
      <c r="D1975" s="73">
        <v>5.5307734818897041</v>
      </c>
      <c r="E1975" s="73">
        <v>2.7392479366613753</v>
      </c>
      <c r="F1975" s="55"/>
    </row>
    <row r="1976" spans="1:6">
      <c r="A1976" s="71">
        <v>40905</v>
      </c>
      <c r="B1976" s="72" t="s">
        <v>80</v>
      </c>
      <c r="C1976" s="73">
        <v>1.975249528830233</v>
      </c>
      <c r="D1976" s="73">
        <v>4.8653699320977397</v>
      </c>
      <c r="E1976" s="73">
        <v>2.890120403267507</v>
      </c>
      <c r="F1976" s="55"/>
    </row>
    <row r="1977" spans="1:6">
      <c r="A1977" s="71">
        <v>40905</v>
      </c>
      <c r="B1977" s="72" t="s">
        <v>81</v>
      </c>
      <c r="C1977" s="73">
        <v>1.8095592907712128</v>
      </c>
      <c r="D1977" s="73">
        <v>4.7717249231267447</v>
      </c>
      <c r="E1977" s="73">
        <v>2.9621656323555321</v>
      </c>
      <c r="F1977" s="55"/>
    </row>
    <row r="1978" spans="1:6">
      <c r="A1978" s="71">
        <v>40905</v>
      </c>
      <c r="B1978" s="72" t="s">
        <v>82</v>
      </c>
      <c r="C1978" s="73">
        <v>2.9684586093243501</v>
      </c>
      <c r="D1978" s="73">
        <v>5.3197253718717148</v>
      </c>
      <c r="E1978" s="73">
        <v>2.3512667625473647</v>
      </c>
      <c r="F1978" s="55"/>
    </row>
    <row r="1979" spans="1:6">
      <c r="A1979" s="71">
        <v>40905</v>
      </c>
      <c r="B1979" s="72" t="s">
        <v>83</v>
      </c>
      <c r="C1979" s="73">
        <v>2.0458758111932407</v>
      </c>
      <c r="D1979" s="73">
        <v>3.7795635896037965</v>
      </c>
      <c r="E1979" s="73">
        <v>1.7336877784105558</v>
      </c>
      <c r="F1979" s="55"/>
    </row>
    <row r="1980" spans="1:6">
      <c r="A1980" s="71">
        <v>40905</v>
      </c>
      <c r="B1980" s="72" t="s">
        <v>84</v>
      </c>
      <c r="C1980" s="73">
        <v>1.6200544766461902</v>
      </c>
      <c r="D1980" s="73">
        <v>5.9955915654196774</v>
      </c>
      <c r="E1980" s="73">
        <v>4.3755370887734877</v>
      </c>
      <c r="F1980" s="55"/>
    </row>
    <row r="1981" spans="1:6">
      <c r="A1981" s="71">
        <v>40905</v>
      </c>
      <c r="B1981" s="72" t="s">
        <v>85</v>
      </c>
      <c r="C1981" s="73">
        <v>2.3767362735752799</v>
      </c>
      <c r="D1981" s="73">
        <v>5.5986385627196986</v>
      </c>
      <c r="E1981" s="73">
        <v>3.2219022891444187</v>
      </c>
      <c r="F1981" s="55"/>
    </row>
    <row r="1982" spans="1:6">
      <c r="A1982" s="71">
        <v>40905</v>
      </c>
      <c r="B1982" s="72" t="s">
        <v>86</v>
      </c>
      <c r="C1982" s="73">
        <v>2.3411325944162753</v>
      </c>
      <c r="D1982" s="73">
        <v>5.0151268286397297</v>
      </c>
      <c r="E1982" s="73">
        <v>2.6739942342234544</v>
      </c>
      <c r="F1982" s="55"/>
    </row>
    <row r="1983" spans="1:6">
      <c r="A1983" s="71">
        <v>40905</v>
      </c>
      <c r="B1983" s="72" t="s">
        <v>87</v>
      </c>
      <c r="C1983" s="73">
        <v>2.3764723272092798</v>
      </c>
      <c r="D1983" s="73">
        <v>4.8165468152407396</v>
      </c>
      <c r="E1983" s="73">
        <v>2.4400744880314598</v>
      </c>
      <c r="F1983" s="55"/>
    </row>
    <row r="1984" spans="1:6">
      <c r="A1984" s="71">
        <v>40905</v>
      </c>
      <c r="B1984" s="72" t="s">
        <v>88</v>
      </c>
      <c r="C1984" s="73">
        <v>2.3763403540262797</v>
      </c>
      <c r="D1984" s="73">
        <v>5.597566207679697</v>
      </c>
      <c r="E1984" s="73">
        <v>3.2212258536534173</v>
      </c>
      <c r="F1984" s="55"/>
    </row>
    <row r="1985" spans="1:6">
      <c r="A1985" s="71">
        <v>40905</v>
      </c>
      <c r="B1985" s="72" t="s">
        <v>89</v>
      </c>
      <c r="C1985" s="73">
        <v>2.2343451939272625</v>
      </c>
      <c r="D1985" s="73">
        <v>6.926545835549625</v>
      </c>
      <c r="E1985" s="73">
        <v>4.6922006416223621</v>
      </c>
      <c r="F1985" s="55"/>
    </row>
    <row r="1986" spans="1:6">
      <c r="A1986" s="71">
        <v>40905</v>
      </c>
      <c r="B1986" s="72" t="s">
        <v>90</v>
      </c>
      <c r="C1986" s="73">
        <v>1.6195147654201896</v>
      </c>
      <c r="D1986" s="73">
        <v>4.3258996539637655</v>
      </c>
      <c r="E1986" s="73">
        <v>2.706384888543576</v>
      </c>
      <c r="F1986" s="55"/>
    </row>
    <row r="1987" spans="1:6">
      <c r="A1987" s="71">
        <v>40905</v>
      </c>
      <c r="B1987" s="72" t="s">
        <v>91</v>
      </c>
      <c r="C1987" s="73">
        <v>2.0804289575522446</v>
      </c>
      <c r="D1987" s="73">
        <v>5.6664500257976922</v>
      </c>
      <c r="E1987" s="73">
        <v>3.5860210682454476</v>
      </c>
      <c r="F1987" s="55"/>
    </row>
    <row r="1988" spans="1:6">
      <c r="A1988" s="71">
        <v>40905</v>
      </c>
      <c r="B1988" s="72" t="s">
        <v>92</v>
      </c>
      <c r="C1988" s="73">
        <v>1.2883759118461513</v>
      </c>
      <c r="D1988" s="73">
        <v>4.8499848808317365</v>
      </c>
      <c r="E1988" s="73">
        <v>3.5616089689855852</v>
      </c>
      <c r="F1988" s="55"/>
    </row>
    <row r="1989" spans="1:6">
      <c r="A1989" s="71">
        <v>40905</v>
      </c>
      <c r="B1989" s="72" t="s">
        <v>93</v>
      </c>
      <c r="C1989" s="73">
        <v>2.9075492541063412</v>
      </c>
      <c r="D1989" s="73">
        <v>6.6683032478916369</v>
      </c>
      <c r="E1989" s="73">
        <v>3.7607539937852956</v>
      </c>
      <c r="F1989" s="55"/>
    </row>
    <row r="1990" spans="1:6">
      <c r="A1990" s="71">
        <v>40905</v>
      </c>
      <c r="B1990" s="72" t="s">
        <v>94</v>
      </c>
      <c r="C1990" s="73">
        <v>1.9973517364322342</v>
      </c>
      <c r="D1990" s="73">
        <v>4.8260510416797366</v>
      </c>
      <c r="E1990" s="73">
        <v>2.8286993052475022</v>
      </c>
      <c r="F1990" s="55"/>
    </row>
    <row r="1991" spans="1:6">
      <c r="A1991" s="71">
        <v>40905</v>
      </c>
      <c r="B1991" s="72" t="s">
        <v>95</v>
      </c>
      <c r="C1991" s="73">
        <v>1.3354331801851569</v>
      </c>
      <c r="D1991" s="73">
        <v>5.4901565950587008</v>
      </c>
      <c r="E1991" s="73">
        <v>4.1547234148735441</v>
      </c>
      <c r="F1991" s="55"/>
    </row>
    <row r="1992" spans="1:6">
      <c r="A1992" s="71">
        <v>40905</v>
      </c>
      <c r="B1992" s="72" t="s">
        <v>96</v>
      </c>
      <c r="C1992" s="73">
        <v>2.0325818198642387</v>
      </c>
      <c r="D1992" s="73">
        <v>5.2217261546237141</v>
      </c>
      <c r="E1992" s="73">
        <v>3.1891443347594755</v>
      </c>
      <c r="F1992" s="55"/>
    </row>
    <row r="1993" spans="1:6">
      <c r="A1993" s="71">
        <v>40905</v>
      </c>
      <c r="B1993" s="72" t="s">
        <v>97</v>
      </c>
      <c r="C1993" s="73">
        <v>1.4889016269541746</v>
      </c>
      <c r="D1993" s="73">
        <v>5.2680121092437115</v>
      </c>
      <c r="E1993" s="73">
        <v>3.7791104822895369</v>
      </c>
      <c r="F1993" s="55"/>
    </row>
    <row r="1994" spans="1:6">
      <c r="A1994" s="71">
        <v>40905</v>
      </c>
      <c r="B1994" s="72" t="s">
        <v>98</v>
      </c>
      <c r="C1994" s="73">
        <v>1.4179227595201656</v>
      </c>
      <c r="D1994" s="73">
        <v>7.10903110715961</v>
      </c>
      <c r="E1994" s="73">
        <v>5.6911083476394442</v>
      </c>
      <c r="F1994" s="55"/>
    </row>
    <row r="1995" spans="1:6">
      <c r="A1995" s="71">
        <v>40905</v>
      </c>
      <c r="B1995" s="72" t="s">
        <v>99</v>
      </c>
      <c r="C1995" s="73">
        <v>2.2685503512962657</v>
      </c>
      <c r="D1995" s="73">
        <v>8.7866671174095181</v>
      </c>
      <c r="E1995" s="73">
        <v>6.518116766113252</v>
      </c>
      <c r="F1995" s="55"/>
    </row>
    <row r="1996" spans="1:6">
      <c r="A1996" s="71">
        <v>40905</v>
      </c>
      <c r="B1996" s="72" t="s">
        <v>100</v>
      </c>
      <c r="C1996" s="73">
        <v>3.6625600473004294</v>
      </c>
      <c r="D1996" s="73">
        <v>9.5784864986274716</v>
      </c>
      <c r="E1996" s="73">
        <v>5.9159264513270422</v>
      </c>
      <c r="F1996" s="55"/>
    </row>
    <row r="1997" spans="1:6">
      <c r="A1997" s="71">
        <v>40905</v>
      </c>
      <c r="B1997" s="72" t="s">
        <v>101</v>
      </c>
      <c r="C1997" s="73">
        <v>2.6699760338223131</v>
      </c>
      <c r="D1997" s="73">
        <v>8.3893790037595384</v>
      </c>
      <c r="E1997" s="73">
        <v>5.7194029699372253</v>
      </c>
      <c r="F1997" s="55"/>
    </row>
    <row r="1998" spans="1:6">
      <c r="A1998" s="71">
        <v>40905</v>
      </c>
      <c r="B1998" s="72" t="s">
        <v>102</v>
      </c>
      <c r="C1998" s="73">
        <v>3.5912725858564207</v>
      </c>
      <c r="D1998" s="73">
        <v>9.1578200853114939</v>
      </c>
      <c r="E1998" s="73">
        <v>5.5665474994550728</v>
      </c>
      <c r="F1998" s="55"/>
    </row>
    <row r="1999" spans="1:6">
      <c r="A1999" s="71">
        <v>40905</v>
      </c>
      <c r="B1999" s="72" t="s">
        <v>103</v>
      </c>
      <c r="C1999" s="73">
        <v>3.543822024300415</v>
      </c>
      <c r="D1999" s="73">
        <v>7.584427261550581</v>
      </c>
      <c r="E1999" s="73">
        <v>4.0406052372501655</v>
      </c>
      <c r="F1999" s="55"/>
    </row>
    <row r="2000" spans="1:6">
      <c r="A2000" s="71">
        <v>40905</v>
      </c>
      <c r="B2000" s="72" t="s">
        <v>104</v>
      </c>
      <c r="C2000" s="73">
        <v>3.3191954629383886</v>
      </c>
      <c r="D2000" s="73">
        <v>9.0867513437994969</v>
      </c>
      <c r="E2000" s="73">
        <v>5.7675558808611083</v>
      </c>
      <c r="F2000" s="55"/>
    </row>
    <row r="2001" spans="1:6">
      <c r="A2001" s="71">
        <v>40905</v>
      </c>
      <c r="B2001" s="72" t="s">
        <v>105</v>
      </c>
      <c r="C2001" s="73">
        <v>2.8229310326853305</v>
      </c>
      <c r="D2001" s="73">
        <v>8.212500245894546</v>
      </c>
      <c r="E2001" s="73">
        <v>5.3895692132092154</v>
      </c>
      <c r="F2001" s="55"/>
    </row>
    <row r="2002" spans="1:6">
      <c r="A2002" s="71">
        <v>40905</v>
      </c>
      <c r="B2002" s="72" t="s">
        <v>106</v>
      </c>
      <c r="C2002" s="73">
        <v>4.0510942238764738</v>
      </c>
      <c r="D2002" s="73">
        <v>10.879411167351398</v>
      </c>
      <c r="E2002" s="73">
        <v>6.828316943474924</v>
      </c>
      <c r="F2002" s="55"/>
    </row>
    <row r="2003" spans="1:6">
      <c r="A2003" s="71">
        <v>40905</v>
      </c>
      <c r="B2003" s="72" t="s">
        <v>107</v>
      </c>
      <c r="C2003" s="73">
        <v>4.4996533383695265</v>
      </c>
      <c r="D2003" s="73">
        <v>14.163295718591215</v>
      </c>
      <c r="E2003" s="73">
        <v>9.6636423802216882</v>
      </c>
      <c r="F2003" s="55"/>
    </row>
    <row r="2004" spans="1:6">
      <c r="A2004" s="71">
        <v>40905</v>
      </c>
      <c r="B2004" s="72" t="s">
        <v>108</v>
      </c>
      <c r="C2004" s="73">
        <v>4.747401780732555</v>
      </c>
      <c r="D2004" s="73">
        <v>12.729845773477292</v>
      </c>
      <c r="E2004" s="73">
        <v>7.982443992744737</v>
      </c>
      <c r="F2004" s="55"/>
    </row>
    <row r="2005" spans="1:6">
      <c r="A2005" s="71">
        <v>40905</v>
      </c>
      <c r="B2005" s="72" t="s">
        <v>109</v>
      </c>
      <c r="C2005" s="73">
        <v>4.9242698431115759</v>
      </c>
      <c r="D2005" s="73">
        <v>12.309777347034315</v>
      </c>
      <c r="E2005" s="73">
        <v>7.3855075039227387</v>
      </c>
      <c r="F2005" s="55"/>
    </row>
    <row r="2006" spans="1:6">
      <c r="A2006" s="71">
        <v>40905</v>
      </c>
      <c r="B2006" s="72" t="s">
        <v>110</v>
      </c>
      <c r="C2006" s="73">
        <v>4.8059146080005615</v>
      </c>
      <c r="D2006" s="73">
        <v>14.253740790335206</v>
      </c>
      <c r="E2006" s="73">
        <v>9.4478261823346443</v>
      </c>
      <c r="F2006" s="55"/>
    </row>
    <row r="2007" spans="1:6">
      <c r="A2007" s="71">
        <v>40905</v>
      </c>
      <c r="B2007" s="72" t="s">
        <v>111</v>
      </c>
      <c r="C2007" s="73">
        <v>4.9001072780555726</v>
      </c>
      <c r="D2007" s="73">
        <v>14.229540351805205</v>
      </c>
      <c r="E2007" s="73">
        <v>9.3294330737496338</v>
      </c>
      <c r="F2007" s="55"/>
    </row>
    <row r="2008" spans="1:6">
      <c r="A2008" s="71">
        <v>40905</v>
      </c>
      <c r="B2008" s="72" t="s">
        <v>112</v>
      </c>
      <c r="C2008" s="73">
        <v>5.2540397211306136</v>
      </c>
      <c r="D2008" s="73">
        <v>16.778605825761062</v>
      </c>
      <c r="E2008" s="73">
        <v>11.524566104630448</v>
      </c>
      <c r="F2008" s="55"/>
    </row>
    <row r="2009" spans="1:6">
      <c r="A2009" s="71">
        <v>40905</v>
      </c>
      <c r="B2009" s="72" t="s">
        <v>113</v>
      </c>
      <c r="C2009" s="73">
        <v>6.5170081865527614</v>
      </c>
      <c r="D2009" s="73">
        <v>17.126822095760044</v>
      </c>
      <c r="E2009" s="73">
        <v>10.609813909207283</v>
      </c>
      <c r="F2009" s="55"/>
    </row>
    <row r="2010" spans="1:6">
      <c r="A2010" s="71">
        <v>40905</v>
      </c>
      <c r="B2010" s="72" t="s">
        <v>114</v>
      </c>
      <c r="C2010" s="73">
        <v>5.336093985936623</v>
      </c>
      <c r="D2010" s="73">
        <v>12.026428031899327</v>
      </c>
      <c r="E2010" s="73">
        <v>6.6903340459627039</v>
      </c>
      <c r="F2010" s="55"/>
    </row>
    <row r="2011" spans="1:6">
      <c r="A2011" s="71">
        <v>40905</v>
      </c>
      <c r="B2011" s="72" t="s">
        <v>115</v>
      </c>
      <c r="C2011" s="73">
        <v>4.1435062408354835</v>
      </c>
      <c r="D2011" s="73">
        <v>11.38537683760136</v>
      </c>
      <c r="E2011" s="73">
        <v>7.2418705967658763</v>
      </c>
      <c r="F2011" s="55"/>
    </row>
    <row r="2012" spans="1:6">
      <c r="A2012" s="71">
        <v>40905</v>
      </c>
      <c r="B2012" s="72" t="s">
        <v>116</v>
      </c>
      <c r="C2012" s="73">
        <v>5.0994163448645953</v>
      </c>
      <c r="D2012" s="73">
        <v>15.109686903563151</v>
      </c>
      <c r="E2012" s="73">
        <v>10.010270558698556</v>
      </c>
      <c r="F2012" s="55"/>
    </row>
    <row r="2013" spans="1:6">
      <c r="A2013" s="71">
        <v>40905</v>
      </c>
      <c r="B2013" s="72" t="s">
        <v>117</v>
      </c>
      <c r="C2013" s="73">
        <v>9.3484099518490922</v>
      </c>
      <c r="D2013" s="73">
        <v>24.653520480784614</v>
      </c>
      <c r="E2013" s="73">
        <v>15.305110528935522</v>
      </c>
      <c r="F2013" s="55"/>
    </row>
    <row r="2014" spans="1:6">
      <c r="A2014" s="71">
        <v>40905</v>
      </c>
      <c r="B2014" s="72" t="s">
        <v>118</v>
      </c>
      <c r="C2014" s="73">
        <v>5.8896427766646866</v>
      </c>
      <c r="D2014" s="73">
        <v>16.143647428431091</v>
      </c>
      <c r="E2014" s="73">
        <v>10.254004651766405</v>
      </c>
      <c r="F2014" s="55"/>
    </row>
    <row r="2015" spans="1:6">
      <c r="A2015" s="71">
        <v>40905</v>
      </c>
      <c r="B2015" s="72" t="s">
        <v>119</v>
      </c>
      <c r="C2015" s="73">
        <v>7.5652324766738825</v>
      </c>
      <c r="D2015" s="73">
        <v>17.795283082003994</v>
      </c>
      <c r="E2015" s="73">
        <v>10.230050605330112</v>
      </c>
      <c r="F2015" s="55"/>
    </row>
    <row r="2016" spans="1:6">
      <c r="A2016" s="71">
        <v>40905</v>
      </c>
      <c r="B2016" s="72" t="s">
        <v>120</v>
      </c>
      <c r="C2016" s="73">
        <v>42.39126878664495</v>
      </c>
      <c r="D2016" s="73">
        <v>61.598696253118518</v>
      </c>
      <c r="E2016" s="73">
        <v>19.207427466473568</v>
      </c>
      <c r="F2016" s="55"/>
    </row>
    <row r="2017" spans="1:6">
      <c r="A2017" s="71">
        <v>40905</v>
      </c>
      <c r="B2017" s="72" t="s">
        <v>121</v>
      </c>
      <c r="C2017" s="73">
        <v>9.1929179162740713</v>
      </c>
      <c r="D2017" s="73">
        <v>22.622369724070719</v>
      </c>
      <c r="E2017" s="73">
        <v>13.429451807796648</v>
      </c>
      <c r="F2017" s="55"/>
    </row>
    <row r="2018" spans="1:6">
      <c r="A2018" s="71">
        <v>40905</v>
      </c>
      <c r="B2018" s="72" t="s">
        <v>122</v>
      </c>
      <c r="C2018" s="73">
        <v>9.8414210133371469</v>
      </c>
      <c r="D2018" s="73">
        <v>25.611445175170548</v>
      </c>
      <c r="E2018" s="73">
        <v>15.770024161833401</v>
      </c>
      <c r="F2018" s="55"/>
    </row>
    <row r="2019" spans="1:6">
      <c r="A2019" s="71">
        <v>40905</v>
      </c>
      <c r="B2019" s="72" t="s">
        <v>123</v>
      </c>
      <c r="C2019" s="73">
        <v>8.5783153220679988</v>
      </c>
      <c r="D2019" s="73">
        <v>19.675684748969886</v>
      </c>
      <c r="E2019" s="73">
        <v>11.097369426901887</v>
      </c>
      <c r="F2019" s="55"/>
    </row>
    <row r="2020" spans="1:6">
      <c r="A2020" s="71">
        <v>40905</v>
      </c>
      <c r="B2020" s="72" t="s">
        <v>124</v>
      </c>
      <c r="C2020" s="73">
        <v>9.9937122067871638</v>
      </c>
      <c r="D2020" s="73">
        <v>21.919939442758754</v>
      </c>
      <c r="E2020" s="73">
        <v>11.92622723597159</v>
      </c>
      <c r="F2020" s="55"/>
    </row>
    <row r="2021" spans="1:6">
      <c r="A2021" s="71">
        <v>40905</v>
      </c>
      <c r="B2021" s="72" t="s">
        <v>125</v>
      </c>
      <c r="C2021" s="73">
        <v>8.2352100879909589</v>
      </c>
      <c r="D2021" s="73">
        <v>20.650425790723826</v>
      </c>
      <c r="E2021" s="73">
        <v>12.415215702732867</v>
      </c>
      <c r="F2021" s="55"/>
    </row>
    <row r="2022" spans="1:6">
      <c r="A2022" s="71">
        <v>40905</v>
      </c>
      <c r="B2022" s="72" t="s">
        <v>126</v>
      </c>
      <c r="C2022" s="73">
        <v>8.5414903985289943</v>
      </c>
      <c r="D2022" s="73">
        <v>21.288935354638785</v>
      </c>
      <c r="E2022" s="73">
        <v>12.74744495610979</v>
      </c>
      <c r="F2022" s="55"/>
    </row>
    <row r="2023" spans="1:6">
      <c r="A2023" s="71">
        <v>40905</v>
      </c>
      <c r="B2023" s="72" t="s">
        <v>127</v>
      </c>
      <c r="C2023" s="73">
        <v>8.8123456204840256</v>
      </c>
      <c r="D2023" s="73">
        <v>21.020023843817803</v>
      </c>
      <c r="E2023" s="73">
        <v>12.207678223333778</v>
      </c>
      <c r="F2023" s="55"/>
    </row>
    <row r="2024" spans="1:6">
      <c r="A2024" s="71">
        <v>40905</v>
      </c>
      <c r="B2024" s="72" t="s">
        <v>128</v>
      </c>
      <c r="C2024" s="73">
        <v>8.6585029214050078</v>
      </c>
      <c r="D2024" s="73">
        <v>21.902695642756747</v>
      </c>
      <c r="E2024" s="73">
        <v>13.244192721351739</v>
      </c>
      <c r="F2024" s="55"/>
    </row>
    <row r="2025" spans="1:6">
      <c r="A2025" s="71">
        <v>40905</v>
      </c>
      <c r="B2025" s="72" t="s">
        <v>129</v>
      </c>
      <c r="C2025" s="73">
        <v>9.4247394694780962</v>
      </c>
      <c r="D2025" s="73">
        <v>22.703836801118701</v>
      </c>
      <c r="E2025" s="73">
        <v>13.279097331640605</v>
      </c>
      <c r="F2025" s="55"/>
    </row>
    <row r="2026" spans="1:6">
      <c r="A2026" s="71">
        <v>40905</v>
      </c>
      <c r="B2026" s="72" t="s">
        <v>29</v>
      </c>
      <c r="C2026" s="73">
        <v>9.9785804396411599</v>
      </c>
      <c r="D2026" s="73">
        <v>24.737689031986584</v>
      </c>
      <c r="E2026" s="73">
        <v>14.759108592345424</v>
      </c>
      <c r="F2026" s="55"/>
    </row>
    <row r="2027" spans="1:6">
      <c r="A2027" s="71">
        <v>40905</v>
      </c>
      <c r="B2027" s="72" t="s">
        <v>30</v>
      </c>
      <c r="C2027" s="73">
        <v>7.9493957802189232</v>
      </c>
      <c r="D2027" s="73">
        <v>16.479107141600057</v>
      </c>
      <c r="E2027" s="73">
        <v>8.5297113613811337</v>
      </c>
      <c r="F2027" s="55"/>
    </row>
    <row r="2028" spans="1:6">
      <c r="A2028" s="71">
        <v>40905</v>
      </c>
      <c r="B2028" s="72" t="s">
        <v>31</v>
      </c>
      <c r="C2028" s="73">
        <v>6.8639329192687972</v>
      </c>
      <c r="D2028" s="73">
        <v>14.001111153847194</v>
      </c>
      <c r="E2028" s="73">
        <v>7.1371782345783972</v>
      </c>
      <c r="F2028" s="55"/>
    </row>
    <row r="2029" spans="1:6">
      <c r="A2029" s="71">
        <v>40905</v>
      </c>
      <c r="B2029" s="72" t="s">
        <v>32</v>
      </c>
      <c r="C2029" s="73">
        <v>9.2457453913450749</v>
      </c>
      <c r="D2029" s="73">
        <v>19.442158405910881</v>
      </c>
      <c r="E2029" s="73">
        <v>10.196413014565806</v>
      </c>
      <c r="F2029" s="55"/>
    </row>
    <row r="2030" spans="1:6">
      <c r="A2030" s="71">
        <v>40905</v>
      </c>
      <c r="B2030" s="72" t="s">
        <v>33</v>
      </c>
      <c r="C2030" s="73">
        <v>10.978711373449274</v>
      </c>
      <c r="D2030" s="73">
        <v>22.89423340511868</v>
      </c>
      <c r="E2030" s="73">
        <v>11.915522031669406</v>
      </c>
      <c r="F2030" s="86"/>
    </row>
    <row r="2031" spans="1:6">
      <c r="A2031" s="71">
        <v>40905</v>
      </c>
      <c r="B2031" s="72" t="s">
        <v>34</v>
      </c>
      <c r="C2031" s="73">
        <v>21.060028753052446</v>
      </c>
      <c r="D2031" s="73">
        <v>35.414610773291962</v>
      </c>
      <c r="E2031" s="73">
        <v>14.354582020239516</v>
      </c>
      <c r="F2031" s="55"/>
    </row>
    <row r="2032" spans="1:6">
      <c r="A2032" s="71">
        <v>40905</v>
      </c>
      <c r="B2032" s="72" t="s">
        <v>35</v>
      </c>
      <c r="C2032" s="73">
        <v>11.519878166635337</v>
      </c>
      <c r="D2032" s="73">
        <v>25.914022097440505</v>
      </c>
      <c r="E2032" s="73">
        <v>14.394143930805168</v>
      </c>
      <c r="F2032" s="55"/>
    </row>
    <row r="2033" spans="1:6">
      <c r="A2033" s="71">
        <v>40905</v>
      </c>
      <c r="B2033" s="72" t="s">
        <v>36</v>
      </c>
      <c r="C2033" s="73">
        <v>8.7131176154020107</v>
      </c>
      <c r="D2033" s="73">
        <v>17.821288121929971</v>
      </c>
      <c r="E2033" s="73">
        <v>9.1081705065279603</v>
      </c>
      <c r="F2033" s="55"/>
    </row>
    <row r="2034" spans="1:6">
      <c r="A2034" s="71">
        <v>40905</v>
      </c>
      <c r="B2034" s="72" t="s">
        <v>37</v>
      </c>
      <c r="C2034" s="73">
        <v>8.0877751377369371</v>
      </c>
      <c r="D2034" s="73">
        <v>15.669639593167094</v>
      </c>
      <c r="E2034" s="73">
        <v>7.5818644554301571</v>
      </c>
      <c r="F2034" s="55"/>
    </row>
    <row r="2035" spans="1:6">
      <c r="A2035" s="71">
        <v>40905</v>
      </c>
      <c r="B2035" s="72" t="s">
        <v>43</v>
      </c>
      <c r="C2035" s="73">
        <v>9.1719222063550632</v>
      </c>
      <c r="D2035" s="73">
        <v>18.632658091073921</v>
      </c>
      <c r="E2035" s="73">
        <v>9.4607358847188578</v>
      </c>
      <c r="F2035" s="55"/>
    </row>
    <row r="2036" spans="1:6">
      <c r="A2036" s="71">
        <v>40905</v>
      </c>
      <c r="B2036" s="72" t="s">
        <v>44</v>
      </c>
      <c r="C2036" s="73">
        <v>9.0063731336410431</v>
      </c>
      <c r="D2036" s="73">
        <v>19.607785627456863</v>
      </c>
      <c r="E2036" s="73">
        <v>10.60141249381582</v>
      </c>
      <c r="F2036" s="55"/>
    </row>
    <row r="2037" spans="1:6">
      <c r="A2037" s="71">
        <v>40905</v>
      </c>
      <c r="B2037" s="72" t="s">
        <v>45</v>
      </c>
      <c r="C2037" s="73">
        <v>10.278952816345191</v>
      </c>
      <c r="D2037" s="73">
        <v>22.279618691629707</v>
      </c>
      <c r="E2037" s="73">
        <v>12.000665875284517</v>
      </c>
      <c r="F2037" s="55"/>
    </row>
    <row r="2038" spans="1:6">
      <c r="A2038" s="71">
        <v>40905</v>
      </c>
      <c r="B2038" s="72" t="s">
        <v>46</v>
      </c>
      <c r="C2038" s="73">
        <v>8.9110728080650325</v>
      </c>
      <c r="D2038" s="73">
        <v>19.535544742310861</v>
      </c>
      <c r="E2038" s="73">
        <v>10.624471934245829</v>
      </c>
      <c r="F2038" s="55"/>
    </row>
    <row r="2039" spans="1:6">
      <c r="A2039" s="71">
        <v>40905</v>
      </c>
      <c r="B2039" s="72" t="s">
        <v>47</v>
      </c>
      <c r="C2039" s="73">
        <v>8.9459358616000362</v>
      </c>
      <c r="D2039" s="73">
        <v>19.545913555000862</v>
      </c>
      <c r="E2039" s="73">
        <v>10.599977693400826</v>
      </c>
      <c r="F2039" s="55"/>
    </row>
    <row r="2040" spans="1:6">
      <c r="A2040" s="71">
        <v>40905</v>
      </c>
      <c r="B2040" s="72" t="s">
        <v>48</v>
      </c>
      <c r="C2040" s="73">
        <v>8.8393651335010244</v>
      </c>
      <c r="D2040" s="73">
        <v>18.800987796258902</v>
      </c>
      <c r="E2040" s="73">
        <v>9.9616226627578772</v>
      </c>
      <c r="F2040" s="55"/>
    </row>
    <row r="2041" spans="1:6">
      <c r="A2041" s="71">
        <v>40905</v>
      </c>
      <c r="B2041" s="72" t="s">
        <v>49</v>
      </c>
      <c r="C2041" s="73">
        <v>8.4971029519959842</v>
      </c>
      <c r="D2041" s="73">
        <v>18.451208419850921</v>
      </c>
      <c r="E2041" s="73">
        <v>9.9541054678549372</v>
      </c>
      <c r="F2041" s="55"/>
    </row>
    <row r="2042" spans="1:6">
      <c r="A2042" s="71">
        <v>40905</v>
      </c>
      <c r="B2042" s="72" t="s">
        <v>50</v>
      </c>
      <c r="C2042" s="73">
        <v>9.9579084251411523</v>
      </c>
      <c r="D2042" s="73">
        <v>20.947982750962776</v>
      </c>
      <c r="E2042" s="73">
        <v>10.990074325821624</v>
      </c>
      <c r="F2042" s="55"/>
    </row>
    <row r="2043" spans="1:6">
      <c r="A2043" s="71">
        <v>40905</v>
      </c>
      <c r="B2043" s="72" t="s">
        <v>51</v>
      </c>
      <c r="C2043" s="73">
        <v>8.154424496868943</v>
      </c>
      <c r="D2043" s="73">
        <v>18.437225621737923</v>
      </c>
      <c r="E2043" s="73">
        <v>10.28280112486898</v>
      </c>
      <c r="F2043" s="55"/>
    </row>
    <row r="2044" spans="1:6">
      <c r="A2044" s="71">
        <v>40905</v>
      </c>
      <c r="B2044" s="72" t="s">
        <v>52</v>
      </c>
      <c r="C2044" s="73">
        <v>7.5412440614408718</v>
      </c>
      <c r="D2044" s="73">
        <v>18.180471671388933</v>
      </c>
      <c r="E2044" s="73">
        <v>10.639227609948062</v>
      </c>
      <c r="F2044" s="55"/>
    </row>
    <row r="2045" spans="1:6">
      <c r="A2045" s="71">
        <v>40905</v>
      </c>
      <c r="B2045" s="72" t="s">
        <v>53</v>
      </c>
      <c r="C2045" s="73">
        <v>5.7616607216076661</v>
      </c>
      <c r="D2045" s="73">
        <v>14.148495200069169</v>
      </c>
      <c r="E2045" s="73">
        <v>8.3868344784615019</v>
      </c>
      <c r="F2045" s="55"/>
    </row>
    <row r="2046" spans="1:6">
      <c r="A2046" s="71">
        <v>40905</v>
      </c>
      <c r="B2046" s="72" t="s">
        <v>54</v>
      </c>
      <c r="C2046" s="73">
        <v>5.8791584593206787</v>
      </c>
      <c r="D2046" s="73">
        <v>13.380970088447214</v>
      </c>
      <c r="E2046" s="73">
        <v>7.5018116291265349</v>
      </c>
      <c r="F2046" s="55"/>
    </row>
    <row r="2047" spans="1:6">
      <c r="A2047" s="71">
        <v>40905</v>
      </c>
      <c r="B2047" s="72" t="s">
        <v>55</v>
      </c>
      <c r="C2047" s="73">
        <v>6.8331099762607899</v>
      </c>
      <c r="D2047" s="73">
        <v>15.424296013423092</v>
      </c>
      <c r="E2047" s="73">
        <v>8.5911860371623021</v>
      </c>
      <c r="F2047" s="55"/>
    </row>
    <row r="2048" spans="1:6">
      <c r="A2048" s="71">
        <v>40905</v>
      </c>
      <c r="B2048" s="72" t="s">
        <v>56</v>
      </c>
      <c r="C2048" s="73">
        <v>6.6913623479527731</v>
      </c>
      <c r="D2048" s="73">
        <v>15.202642278977104</v>
      </c>
      <c r="E2048" s="73">
        <v>8.5112799310243297</v>
      </c>
      <c r="F2048" s="55"/>
    </row>
    <row r="2049" spans="1:6">
      <c r="A2049" s="71">
        <v>40905</v>
      </c>
      <c r="B2049" s="72" t="s">
        <v>57</v>
      </c>
      <c r="C2049" s="73">
        <v>7.1150662023248215</v>
      </c>
      <c r="D2049" s="73">
        <v>14.760366207120128</v>
      </c>
      <c r="E2049" s="73">
        <v>7.645300004795307</v>
      </c>
      <c r="F2049" s="55"/>
    </row>
    <row r="2050" spans="1:6">
      <c r="A2050" s="71">
        <v>40905</v>
      </c>
      <c r="B2050" s="72" t="s">
        <v>58</v>
      </c>
      <c r="C2050" s="73">
        <v>6.3254595848767297</v>
      </c>
      <c r="D2050" s="73">
        <v>13.598175038859194</v>
      </c>
      <c r="E2050" s="73">
        <v>7.2727154539824648</v>
      </c>
      <c r="F2050" s="55"/>
    </row>
    <row r="2051" spans="1:6">
      <c r="A2051" s="71">
        <v>40905</v>
      </c>
      <c r="B2051" s="72" t="s">
        <v>59</v>
      </c>
      <c r="C2051" s="73">
        <v>5.2296974076606029</v>
      </c>
      <c r="D2051" s="73">
        <v>11.28657431386733</v>
      </c>
      <c r="E2051" s="73">
        <v>6.0568769062067274</v>
      </c>
      <c r="F2051" s="55"/>
    </row>
    <row r="2052" spans="1:6">
      <c r="A2052" s="71">
        <v>40905</v>
      </c>
      <c r="B2052" s="72" t="s">
        <v>60</v>
      </c>
      <c r="C2052" s="73">
        <v>5.971416179274688</v>
      </c>
      <c r="D2052" s="73">
        <v>12.075395569119285</v>
      </c>
      <c r="E2052" s="73">
        <v>6.1039793898445973</v>
      </c>
      <c r="F2052" s="55"/>
    </row>
    <row r="2053" spans="1:6">
      <c r="A2053" s="71">
        <v>40905</v>
      </c>
      <c r="B2053" s="72" t="s">
        <v>61</v>
      </c>
      <c r="C2053" s="73">
        <v>6.7130522214307735</v>
      </c>
      <c r="D2053" s="73">
        <v>12.655131719829249</v>
      </c>
      <c r="E2053" s="73">
        <v>5.9420794983984759</v>
      </c>
      <c r="F2053" s="55"/>
    </row>
    <row r="2054" spans="1:6">
      <c r="A2054" s="71">
        <v>40905</v>
      </c>
      <c r="B2054" s="72" t="s">
        <v>62</v>
      </c>
      <c r="C2054" s="73">
        <v>5.2877059791846088</v>
      </c>
      <c r="D2054" s="73">
        <v>11.690734171271306</v>
      </c>
      <c r="E2054" s="73">
        <v>6.4030281920866967</v>
      </c>
      <c r="F2054" s="55"/>
    </row>
    <row r="2055" spans="1:6">
      <c r="A2055" s="71">
        <v>40905</v>
      </c>
      <c r="B2055" s="72" t="s">
        <v>63</v>
      </c>
      <c r="C2055" s="73">
        <v>4.8752521732625613</v>
      </c>
      <c r="D2055" s="73">
        <v>10.308546206039386</v>
      </c>
      <c r="E2055" s="73">
        <v>5.4332940327768249</v>
      </c>
      <c r="F2055" s="55"/>
    </row>
    <row r="2056" spans="1:6">
      <c r="A2056" s="71">
        <v>40905</v>
      </c>
      <c r="B2056" s="72" t="s">
        <v>64</v>
      </c>
      <c r="C2056" s="73">
        <v>5.6757017577006534</v>
      </c>
      <c r="D2056" s="73">
        <v>11.573154578457309</v>
      </c>
      <c r="E2056" s="73">
        <v>5.8974528207566559</v>
      </c>
      <c r="F2056" s="55"/>
    </row>
    <row r="2057" spans="1:6">
      <c r="A2057" s="71">
        <v>40905</v>
      </c>
      <c r="B2057" s="72" t="s">
        <v>65</v>
      </c>
      <c r="C2057" s="73">
        <v>6.4525127303167427</v>
      </c>
      <c r="D2057" s="73">
        <v>12.663492100892245</v>
      </c>
      <c r="E2057" s="73">
        <v>6.2109793705755028</v>
      </c>
      <c r="F2057" s="55"/>
    </row>
    <row r="2058" spans="1:6">
      <c r="A2058" s="71">
        <v>40905</v>
      </c>
      <c r="B2058" s="72" t="s">
        <v>66</v>
      </c>
      <c r="C2058" s="73">
        <v>5.3571707662206167</v>
      </c>
      <c r="D2058" s="73">
        <v>10.72439595796736</v>
      </c>
      <c r="E2058" s="73">
        <v>5.3672251917467433</v>
      </c>
      <c r="F2058" s="55"/>
    </row>
    <row r="2059" spans="1:6">
      <c r="A2059" s="71">
        <v>40905</v>
      </c>
      <c r="B2059" s="72" t="s">
        <v>67</v>
      </c>
      <c r="C2059" s="73">
        <v>5.4275120915616242</v>
      </c>
      <c r="D2059" s="73">
        <v>11.060274452272338</v>
      </c>
      <c r="E2059" s="73">
        <v>5.6327623607107142</v>
      </c>
      <c r="F2059" s="55"/>
    </row>
    <row r="2060" spans="1:6">
      <c r="A2060" s="71">
        <v>40905</v>
      </c>
      <c r="B2060" s="72" t="s">
        <v>68</v>
      </c>
      <c r="C2060" s="73">
        <v>4.5678031449845253</v>
      </c>
      <c r="D2060" s="73">
        <v>9.0751098044994567</v>
      </c>
      <c r="E2060" s="73">
        <v>4.5073066595149314</v>
      </c>
      <c r="F2060" s="55"/>
    </row>
    <row r="2061" spans="1:6">
      <c r="A2061" s="71">
        <v>40905</v>
      </c>
      <c r="B2061" s="72" t="s">
        <v>69</v>
      </c>
      <c r="C2061" s="73">
        <v>5.8624719036306745</v>
      </c>
      <c r="D2061" s="73">
        <v>12.358531637834259</v>
      </c>
      <c r="E2061" s="73">
        <v>6.4960597342035848</v>
      </c>
      <c r="F2061" s="55"/>
    </row>
    <row r="2062" spans="1:6">
      <c r="A2062" s="71">
        <v>40905</v>
      </c>
      <c r="B2062" s="72" t="s">
        <v>70</v>
      </c>
      <c r="C2062" s="73">
        <v>5.2735761576966063</v>
      </c>
      <c r="D2062" s="73">
        <v>9.7585522194874148</v>
      </c>
      <c r="E2062" s="73">
        <v>4.4849760617908085</v>
      </c>
      <c r="F2062" s="55"/>
    </row>
    <row r="2063" spans="1:6">
      <c r="A2063" s="71">
        <v>40905</v>
      </c>
      <c r="B2063" s="72" t="s">
        <v>71</v>
      </c>
      <c r="C2063" s="73">
        <v>4.7906825389835506</v>
      </c>
      <c r="D2063" s="73">
        <v>8.6672659607184794</v>
      </c>
      <c r="E2063" s="73">
        <v>3.8765834217349289</v>
      </c>
      <c r="F2063" s="55"/>
    </row>
    <row r="2064" spans="1:6">
      <c r="A2064" s="71">
        <v>40905</v>
      </c>
      <c r="B2064" s="72" t="s">
        <v>72</v>
      </c>
      <c r="C2064" s="73">
        <v>4.0371313297984637</v>
      </c>
      <c r="D2064" s="73">
        <v>7.2744671582215616</v>
      </c>
      <c r="E2064" s="73">
        <v>3.237335828423098</v>
      </c>
      <c r="F2064" s="55"/>
    </row>
    <row r="2065" spans="1:6">
      <c r="A2065" s="71">
        <v>40905</v>
      </c>
      <c r="B2065" s="72" t="s">
        <v>73</v>
      </c>
      <c r="C2065" s="73">
        <v>5.3668489549686162</v>
      </c>
      <c r="D2065" s="73">
        <v>9.6754644300294164</v>
      </c>
      <c r="E2065" s="73">
        <v>4.3086154750608001</v>
      </c>
      <c r="F2065" s="55"/>
    </row>
    <row r="2066" spans="1:6">
      <c r="A2066" s="71">
        <v>40905</v>
      </c>
      <c r="B2066" s="72" t="s">
        <v>74</v>
      </c>
      <c r="C2066" s="73">
        <v>5.5666182864606393</v>
      </c>
      <c r="D2066" s="73">
        <v>9.9416555846273997</v>
      </c>
      <c r="E2066" s="73">
        <v>4.3750372981667605</v>
      </c>
      <c r="F2066" s="55"/>
    </row>
    <row r="2067" spans="1:6">
      <c r="A2067" s="71">
        <v>40905</v>
      </c>
      <c r="B2067" s="72" t="s">
        <v>75</v>
      </c>
      <c r="C2067" s="73">
        <v>5.0132073781625754</v>
      </c>
      <c r="D2067" s="73">
        <v>8.3402467904464963</v>
      </c>
      <c r="E2067" s="73">
        <v>3.3270394122839209</v>
      </c>
      <c r="F2067" s="55"/>
    </row>
    <row r="2068" spans="1:6">
      <c r="A2068" s="71">
        <v>40905</v>
      </c>
      <c r="B2068" s="72" t="s">
        <v>76</v>
      </c>
      <c r="C2068" s="73">
        <v>3.7538120374264303</v>
      </c>
      <c r="D2068" s="73">
        <v>7.5857736131875404</v>
      </c>
      <c r="E2068" s="73">
        <v>3.8319615757611101</v>
      </c>
      <c r="F2068" s="55"/>
    </row>
    <row r="2069" spans="1:6">
      <c r="A2069" s="71">
        <v>40905</v>
      </c>
      <c r="B2069" s="72" t="s">
        <v>77</v>
      </c>
      <c r="C2069" s="73">
        <v>4.4243090058965073</v>
      </c>
      <c r="D2069" s="73">
        <v>8.2695861396024988</v>
      </c>
      <c r="E2069" s="73">
        <v>3.8452771337059914</v>
      </c>
      <c r="F2069" s="55"/>
    </row>
    <row r="2070" spans="1:6">
      <c r="A2070" s="71">
        <v>40905</v>
      </c>
      <c r="B2070" s="72" t="s">
        <v>78</v>
      </c>
      <c r="C2070" s="73">
        <v>5.0594327558405805</v>
      </c>
      <c r="D2070" s="73">
        <v>9.7651394912794078</v>
      </c>
      <c r="E2070" s="73">
        <v>4.7057067354388273</v>
      </c>
      <c r="F2070" s="55"/>
    </row>
    <row r="2071" spans="1:6">
      <c r="A2071" s="71">
        <v>40906</v>
      </c>
      <c r="B2071" s="72" t="s">
        <v>79</v>
      </c>
      <c r="C2071" s="73">
        <v>5.4591762727206259</v>
      </c>
      <c r="D2071" s="73">
        <v>8.9411390828784576</v>
      </c>
      <c r="E2071" s="73">
        <v>3.4819628101578317</v>
      </c>
      <c r="F2071" s="55"/>
    </row>
    <row r="2072" spans="1:6">
      <c r="A2072" s="71">
        <v>40906</v>
      </c>
      <c r="B2072" s="72" t="s">
        <v>80</v>
      </c>
      <c r="C2072" s="73">
        <v>2.6235525234063002</v>
      </c>
      <c r="D2072" s="73">
        <v>6.5865640441435991</v>
      </c>
      <c r="E2072" s="73">
        <v>3.9630115207372989</v>
      </c>
      <c r="F2072" s="55"/>
    </row>
    <row r="2073" spans="1:6">
      <c r="A2073" s="71">
        <v>40906</v>
      </c>
      <c r="B2073" s="72" t="s">
        <v>81</v>
      </c>
      <c r="C2073" s="73">
        <v>4.3527365874304991</v>
      </c>
      <c r="D2073" s="73">
        <v>7.2354789106075597</v>
      </c>
      <c r="E2073" s="73">
        <v>2.8827423231770606</v>
      </c>
      <c r="F2073" s="55"/>
    </row>
    <row r="2074" spans="1:6">
      <c r="A2074" s="71">
        <v>40906</v>
      </c>
      <c r="B2074" s="72" t="s">
        <v>82</v>
      </c>
      <c r="C2074" s="73">
        <v>3.5643393958684082</v>
      </c>
      <c r="D2074" s="73">
        <v>6.5509343529396009</v>
      </c>
      <c r="E2074" s="73">
        <v>2.9865949570711927</v>
      </c>
      <c r="F2074" s="55"/>
    </row>
    <row r="2075" spans="1:6">
      <c r="A2075" s="71">
        <v>40906</v>
      </c>
      <c r="B2075" s="72" t="s">
        <v>83</v>
      </c>
      <c r="C2075" s="73">
        <v>2.9171842637043337</v>
      </c>
      <c r="D2075" s="73">
        <v>6.4229814792896072</v>
      </c>
      <c r="E2075" s="73">
        <v>3.5057972155852735</v>
      </c>
      <c r="F2075" s="55"/>
    </row>
    <row r="2076" spans="1:6">
      <c r="A2076" s="71">
        <v>40906</v>
      </c>
      <c r="B2076" s="72" t="s">
        <v>84</v>
      </c>
      <c r="C2076" s="73">
        <v>4.4813917953905129</v>
      </c>
      <c r="D2076" s="73">
        <v>9.0078268072374499</v>
      </c>
      <c r="E2076" s="73">
        <v>4.526435011846937</v>
      </c>
      <c r="F2076" s="55"/>
    </row>
    <row r="2077" spans="1:6">
      <c r="A2077" s="71">
        <v>40906</v>
      </c>
      <c r="B2077" s="72" t="s">
        <v>85</v>
      </c>
      <c r="C2077" s="73">
        <v>4.7987028556565496</v>
      </c>
      <c r="D2077" s="73">
        <v>10.27081324265737</v>
      </c>
      <c r="E2077" s="73">
        <v>5.4721103870008205</v>
      </c>
      <c r="F2077" s="55"/>
    </row>
    <row r="2078" spans="1:6">
      <c r="A2078" s="71">
        <v>40906</v>
      </c>
      <c r="B2078" s="72" t="s">
        <v>86</v>
      </c>
      <c r="C2078" s="73">
        <v>4.363282778904499</v>
      </c>
      <c r="D2078" s="73">
        <v>8.1952578855834979</v>
      </c>
      <c r="E2078" s="73">
        <v>3.8319751066789989</v>
      </c>
      <c r="F2078" s="55"/>
    </row>
    <row r="2079" spans="1:6">
      <c r="A2079" s="71">
        <v>40906</v>
      </c>
      <c r="B2079" s="72" t="s">
        <v>87</v>
      </c>
      <c r="C2079" s="73">
        <v>4.8452079376925532</v>
      </c>
      <c r="D2079" s="73">
        <v>8.6815471151284669</v>
      </c>
      <c r="E2079" s="73">
        <v>3.8363391774359137</v>
      </c>
      <c r="F2079" s="55"/>
    </row>
    <row r="2080" spans="1:6">
      <c r="A2080" s="71">
        <v>40906</v>
      </c>
      <c r="B2080" s="72" t="s">
        <v>88</v>
      </c>
      <c r="C2080" s="73">
        <v>3.7748177514184311</v>
      </c>
      <c r="D2080" s="73">
        <v>7.278586524039552</v>
      </c>
      <c r="E2080" s="73">
        <v>3.5037687726211209</v>
      </c>
      <c r="F2080" s="55"/>
    </row>
    <row r="2081" spans="1:6">
      <c r="A2081" s="71">
        <v>40906</v>
      </c>
      <c r="B2081" s="72" t="s">
        <v>89</v>
      </c>
      <c r="C2081" s="73">
        <v>3.1984208748003655</v>
      </c>
      <c r="D2081" s="73">
        <v>6.6870614349025885</v>
      </c>
      <c r="E2081" s="73">
        <v>3.488640560102223</v>
      </c>
      <c r="F2081" s="55"/>
    </row>
    <row r="2082" spans="1:6">
      <c r="A2082" s="71">
        <v>40906</v>
      </c>
      <c r="B2082" s="72" t="s">
        <v>90</v>
      </c>
      <c r="C2082" s="73">
        <v>3.4804401328323973</v>
      </c>
      <c r="D2082" s="73">
        <v>7.2544739590475533</v>
      </c>
      <c r="E2082" s="73">
        <v>3.774033826215156</v>
      </c>
      <c r="F2082" s="55"/>
    </row>
    <row r="2083" spans="1:6">
      <c r="A2083" s="71">
        <v>40906</v>
      </c>
      <c r="B2083" s="72" t="s">
        <v>91</v>
      </c>
      <c r="C2083" s="73">
        <v>4.4561255143115091</v>
      </c>
      <c r="D2083" s="73">
        <v>6.9179594986285728</v>
      </c>
      <c r="E2083" s="73">
        <v>2.4618339843170638</v>
      </c>
      <c r="F2083" s="55"/>
    </row>
    <row r="2084" spans="1:6">
      <c r="A2084" s="71">
        <v>40906</v>
      </c>
      <c r="B2084" s="72" t="s">
        <v>92</v>
      </c>
      <c r="C2084" s="73">
        <v>5.2318340840705968</v>
      </c>
      <c r="D2084" s="73">
        <v>8.5744741028394706</v>
      </c>
      <c r="E2084" s="73">
        <v>3.3426400187688738</v>
      </c>
      <c r="F2084" s="55"/>
    </row>
    <row r="2085" spans="1:6">
      <c r="A2085" s="71">
        <v>40906</v>
      </c>
      <c r="B2085" s="72" t="s">
        <v>93</v>
      </c>
      <c r="C2085" s="73">
        <v>3.550394730786405</v>
      </c>
      <c r="D2085" s="73">
        <v>6.3609239787746068</v>
      </c>
      <c r="E2085" s="73">
        <v>2.8105292479882018</v>
      </c>
      <c r="F2085" s="55"/>
    </row>
    <row r="2086" spans="1:6">
      <c r="A2086" s="71">
        <v>40906</v>
      </c>
      <c r="B2086" s="72" t="s">
        <v>94</v>
      </c>
      <c r="C2086" s="73">
        <v>3.6442413816004158</v>
      </c>
      <c r="D2086" s="73">
        <v>5.6422056008076513</v>
      </c>
      <c r="E2086" s="73">
        <v>1.9979642192072355</v>
      </c>
      <c r="F2086" s="55"/>
    </row>
    <row r="2087" spans="1:6">
      <c r="A2087" s="71">
        <v>40906</v>
      </c>
      <c r="B2087" s="72" t="s">
        <v>95</v>
      </c>
      <c r="C2087" s="73">
        <v>3.2913890175603755</v>
      </c>
      <c r="D2087" s="73">
        <v>7.1594639314735558</v>
      </c>
      <c r="E2087" s="73">
        <v>3.8680749139131803</v>
      </c>
      <c r="F2087" s="55"/>
    </row>
    <row r="2088" spans="1:6">
      <c r="A2088" s="71">
        <v>40906</v>
      </c>
      <c r="B2088" s="72" t="s">
        <v>96</v>
      </c>
      <c r="C2088" s="73">
        <v>3.5497998665884047</v>
      </c>
      <c r="D2088" s="73">
        <v>9.3136553152074217</v>
      </c>
      <c r="E2088" s="73">
        <v>5.763855448619017</v>
      </c>
      <c r="F2088" s="55"/>
    </row>
    <row r="2089" spans="1:6">
      <c r="A2089" s="71">
        <v>40906</v>
      </c>
      <c r="B2089" s="72" t="s">
        <v>97</v>
      </c>
      <c r="C2089" s="73">
        <v>4.866010110954555</v>
      </c>
      <c r="D2089" s="73">
        <v>8.9539710686024439</v>
      </c>
      <c r="E2089" s="73">
        <v>4.0879609576478888</v>
      </c>
      <c r="F2089" s="55"/>
    </row>
    <row r="2090" spans="1:6">
      <c r="A2090" s="71">
        <v>40906</v>
      </c>
      <c r="B2090" s="72" t="s">
        <v>98</v>
      </c>
      <c r="C2090" s="73">
        <v>4.5013955637245129</v>
      </c>
      <c r="D2090" s="73">
        <v>11.54791104293928</v>
      </c>
      <c r="E2090" s="73">
        <v>7.0465154792147668</v>
      </c>
      <c r="F2090" s="55"/>
    </row>
    <row r="2091" spans="1:6">
      <c r="A2091" s="71">
        <v>40906</v>
      </c>
      <c r="B2091" s="72" t="s">
        <v>99</v>
      </c>
      <c r="C2091" s="73">
        <v>4.324859075760493</v>
      </c>
      <c r="D2091" s="73">
        <v>8.466379374498473</v>
      </c>
      <c r="E2091" s="73">
        <v>4.14152029873798</v>
      </c>
      <c r="F2091" s="55"/>
    </row>
    <row r="2092" spans="1:6">
      <c r="A2092" s="71">
        <v>40906</v>
      </c>
      <c r="B2092" s="72" t="s">
        <v>100</v>
      </c>
      <c r="C2092" s="73">
        <v>5.5937986623126372</v>
      </c>
      <c r="D2092" s="73">
        <v>7.8172895056495122</v>
      </c>
      <c r="E2092" s="73">
        <v>2.223490843336875</v>
      </c>
      <c r="F2092" s="55"/>
    </row>
    <row r="2093" spans="1:6">
      <c r="A2093" s="71">
        <v>40906</v>
      </c>
      <c r="B2093" s="72" t="s">
        <v>101</v>
      </c>
      <c r="C2093" s="73">
        <v>4.6181513626475263</v>
      </c>
      <c r="D2093" s="73">
        <v>6.9829962430405637</v>
      </c>
      <c r="E2093" s="73">
        <v>2.3648448803930373</v>
      </c>
      <c r="F2093" s="55"/>
    </row>
    <row r="2094" spans="1:6">
      <c r="A2094" s="71">
        <v>40906</v>
      </c>
      <c r="B2094" s="72" t="s">
        <v>102</v>
      </c>
      <c r="C2094" s="73">
        <v>4.0421254554244603</v>
      </c>
      <c r="D2094" s="73">
        <v>7.1446627179515536</v>
      </c>
      <c r="E2094" s="73">
        <v>3.1025372625270933</v>
      </c>
      <c r="F2094" s="55"/>
    </row>
    <row r="2095" spans="1:6">
      <c r="A2095" s="71">
        <v>40906</v>
      </c>
      <c r="B2095" s="72" t="s">
        <v>103</v>
      </c>
      <c r="C2095" s="73">
        <v>4.2768937531324864</v>
      </c>
      <c r="D2095" s="73">
        <v>8.6957806093144558</v>
      </c>
      <c r="E2095" s="73">
        <v>4.4188868561819694</v>
      </c>
      <c r="F2095" s="55"/>
    </row>
    <row r="2096" spans="1:6">
      <c r="A2096" s="71">
        <v>40906</v>
      </c>
      <c r="B2096" s="72" t="s">
        <v>104</v>
      </c>
      <c r="C2096" s="73">
        <v>5.5690504252206336</v>
      </c>
      <c r="D2096" s="73">
        <v>11.265579720401295</v>
      </c>
      <c r="E2096" s="73">
        <v>5.6965292951806612</v>
      </c>
      <c r="F2096" s="55"/>
    </row>
    <row r="2097" spans="1:6">
      <c r="A2097" s="71">
        <v>40906</v>
      </c>
      <c r="B2097" s="72" t="s">
        <v>105</v>
      </c>
      <c r="C2097" s="73">
        <v>5.228035751415594</v>
      </c>
      <c r="D2097" s="73">
        <v>9.6092803318893978</v>
      </c>
      <c r="E2097" s="73">
        <v>4.3812445804738038</v>
      </c>
      <c r="F2097" s="55"/>
    </row>
    <row r="2098" spans="1:6">
      <c r="A2098" s="71">
        <v>40906</v>
      </c>
      <c r="B2098" s="72" t="s">
        <v>106</v>
      </c>
      <c r="C2098" s="73">
        <v>6.7901927743927715</v>
      </c>
      <c r="D2098" s="73">
        <v>13.382666924751158</v>
      </c>
      <c r="E2098" s="73">
        <v>6.5924741503583864</v>
      </c>
      <c r="F2098" s="55"/>
    </row>
    <row r="2099" spans="1:6">
      <c r="A2099" s="71">
        <v>40906</v>
      </c>
      <c r="B2099" s="72" t="s">
        <v>107</v>
      </c>
      <c r="C2099" s="73">
        <v>8.0584981017669151</v>
      </c>
      <c r="D2099" s="73">
        <v>15.257111063717041</v>
      </c>
      <c r="E2099" s="73">
        <v>7.1986129619501256</v>
      </c>
      <c r="F2099" s="55"/>
    </row>
    <row r="2100" spans="1:6">
      <c r="A2100" s="71">
        <v>40906</v>
      </c>
      <c r="B2100" s="72" t="s">
        <v>108</v>
      </c>
      <c r="C2100" s="73">
        <v>7.5529514023148581</v>
      </c>
      <c r="D2100" s="73">
        <v>13.647175077689139</v>
      </c>
      <c r="E2100" s="73">
        <v>6.0942236753742813</v>
      </c>
      <c r="F2100" s="55"/>
    </row>
    <row r="2101" spans="1:6">
      <c r="A2101" s="71">
        <v>40906</v>
      </c>
      <c r="B2101" s="72" t="s">
        <v>109</v>
      </c>
      <c r="C2101" s="73">
        <v>7.1061900120758077</v>
      </c>
      <c r="D2101" s="73">
        <v>12.095318452854237</v>
      </c>
      <c r="E2101" s="73">
        <v>4.9891284407784289</v>
      </c>
      <c r="F2101" s="55"/>
    </row>
    <row r="2102" spans="1:6">
      <c r="A2102" s="71">
        <v>40906</v>
      </c>
      <c r="B2102" s="72" t="s">
        <v>110</v>
      </c>
      <c r="C2102" s="73">
        <v>8.057146853952915</v>
      </c>
      <c r="D2102" s="73">
        <v>14.050499391791114</v>
      </c>
      <c r="E2102" s="73">
        <v>5.9933525378381987</v>
      </c>
      <c r="F2102" s="55"/>
    </row>
    <row r="2103" spans="1:6">
      <c r="A2103" s="71">
        <v>40906</v>
      </c>
      <c r="B2103" s="72" t="s">
        <v>111</v>
      </c>
      <c r="C2103" s="73">
        <v>8.0566964380149138</v>
      </c>
      <c r="D2103" s="73">
        <v>14.396784678027089</v>
      </c>
      <c r="E2103" s="73">
        <v>6.3400882400121752</v>
      </c>
      <c r="F2103" s="55"/>
    </row>
    <row r="2104" spans="1:6">
      <c r="A2104" s="71">
        <v>40906</v>
      </c>
      <c r="B2104" s="72" t="s">
        <v>112</v>
      </c>
      <c r="C2104" s="73">
        <v>10.146642220225154</v>
      </c>
      <c r="D2104" s="73">
        <v>18.677584620442818</v>
      </c>
      <c r="E2104" s="73">
        <v>8.5309424002176648</v>
      </c>
      <c r="F2104" s="55"/>
    </row>
    <row r="2105" spans="1:6">
      <c r="A2105" s="71">
        <v>40906</v>
      </c>
      <c r="B2105" s="72" t="s">
        <v>113</v>
      </c>
      <c r="C2105" s="73">
        <v>9.4532295378160747</v>
      </c>
      <c r="D2105" s="73">
        <v>16.801801527058934</v>
      </c>
      <c r="E2105" s="73">
        <v>7.3485719892428598</v>
      </c>
      <c r="F2105" s="55"/>
    </row>
    <row r="2106" spans="1:6">
      <c r="A2106" s="71">
        <v>40906</v>
      </c>
      <c r="B2106" s="72" t="s">
        <v>114</v>
      </c>
      <c r="C2106" s="73">
        <v>9.8284605309011148</v>
      </c>
      <c r="D2106" s="73">
        <v>18.501619598434825</v>
      </c>
      <c r="E2106" s="73">
        <v>8.6731590675337102</v>
      </c>
      <c r="F2106" s="55"/>
    </row>
    <row r="2107" spans="1:6">
      <c r="A2107" s="71">
        <v>40906</v>
      </c>
      <c r="B2107" s="72" t="s">
        <v>115</v>
      </c>
      <c r="C2107" s="73">
        <v>9.4756560974200763</v>
      </c>
      <c r="D2107" s="73">
        <v>18.269028852065837</v>
      </c>
      <c r="E2107" s="73">
        <v>8.7933727546457607</v>
      </c>
      <c r="F2107" s="55"/>
    </row>
    <row r="2108" spans="1:6">
      <c r="A2108" s="71">
        <v>40906</v>
      </c>
      <c r="B2108" s="72" t="s">
        <v>116</v>
      </c>
      <c r="C2108" s="73">
        <v>8.054444358324913</v>
      </c>
      <c r="D2108" s="73">
        <v>15.988709832322984</v>
      </c>
      <c r="E2108" s="73">
        <v>7.9342654739980709</v>
      </c>
      <c r="F2108" s="55"/>
    </row>
    <row r="2109" spans="1:6">
      <c r="A2109" s="71">
        <v>40906</v>
      </c>
      <c r="B2109" s="72" t="s">
        <v>117</v>
      </c>
      <c r="C2109" s="73">
        <v>9.7915903031351093</v>
      </c>
      <c r="D2109" s="73">
        <v>17.919621821157858</v>
      </c>
      <c r="E2109" s="73">
        <v>8.1280315180227483</v>
      </c>
      <c r="F2109" s="55"/>
    </row>
    <row r="2110" spans="1:6">
      <c r="A2110" s="71">
        <v>40906</v>
      </c>
      <c r="B2110" s="72" t="s">
        <v>118</v>
      </c>
      <c r="C2110" s="73">
        <v>13.618236866881544</v>
      </c>
      <c r="D2110" s="73">
        <v>24.986372831998409</v>
      </c>
      <c r="E2110" s="73">
        <v>11.368135965116865</v>
      </c>
      <c r="F2110" s="55"/>
    </row>
    <row r="2111" spans="1:6">
      <c r="A2111" s="71">
        <v>40906</v>
      </c>
      <c r="B2111" s="72" t="s">
        <v>119</v>
      </c>
      <c r="C2111" s="73">
        <v>11.55137554044131</v>
      </c>
      <c r="D2111" s="73">
        <v>23.249711223088518</v>
      </c>
      <c r="E2111" s="73">
        <v>11.698335682647208</v>
      </c>
      <c r="F2111" s="55"/>
    </row>
    <row r="2112" spans="1:6">
      <c r="A2112" s="71">
        <v>40906</v>
      </c>
      <c r="B2112" s="72" t="s">
        <v>120</v>
      </c>
      <c r="C2112" s="73">
        <v>11.468559639355298</v>
      </c>
      <c r="D2112" s="73">
        <v>22.750864534004549</v>
      </c>
      <c r="E2112" s="73">
        <v>11.282304894649251</v>
      </c>
      <c r="F2112" s="55"/>
    </row>
    <row r="2113" spans="1:6">
      <c r="A2113" s="71">
        <v>40906</v>
      </c>
      <c r="B2113" s="72" t="s">
        <v>121</v>
      </c>
      <c r="C2113" s="73">
        <v>7.9230754928258973</v>
      </c>
      <c r="D2113" s="73">
        <v>17.348296690498891</v>
      </c>
      <c r="E2113" s="73">
        <v>9.4252211976729932</v>
      </c>
      <c r="F2113" s="55"/>
    </row>
    <row r="2114" spans="1:6">
      <c r="A2114" s="71">
        <v>40906</v>
      </c>
      <c r="B2114" s="72" t="s">
        <v>122</v>
      </c>
      <c r="C2114" s="73">
        <v>10.622195897581204</v>
      </c>
      <c r="D2114" s="73">
        <v>20.666273361130674</v>
      </c>
      <c r="E2114" s="73">
        <v>10.044077463549471</v>
      </c>
      <c r="F2114" s="55"/>
    </row>
    <row r="2115" spans="1:6">
      <c r="A2115" s="71">
        <v>40906</v>
      </c>
      <c r="B2115" s="72" t="s">
        <v>123</v>
      </c>
      <c r="C2115" s="73">
        <v>9.2366856685120453</v>
      </c>
      <c r="D2115" s="73">
        <v>19.045976754013775</v>
      </c>
      <c r="E2115" s="73">
        <v>9.8092910855017301</v>
      </c>
      <c r="F2115" s="55"/>
    </row>
    <row r="2116" spans="1:6">
      <c r="A2116" s="71">
        <v>40906</v>
      </c>
      <c r="B2116" s="72" t="s">
        <v>124</v>
      </c>
      <c r="C2116" s="73">
        <v>8.496805985880961</v>
      </c>
      <c r="D2116" s="73">
        <v>20.247333141552698</v>
      </c>
      <c r="E2116" s="73">
        <v>11.750527155671737</v>
      </c>
      <c r="F2116" s="55"/>
    </row>
    <row r="2117" spans="1:6">
      <c r="A2117" s="71">
        <v>40906</v>
      </c>
      <c r="B2117" s="72" t="s">
        <v>125</v>
      </c>
      <c r="C2117" s="73">
        <v>9.4703574726100719</v>
      </c>
      <c r="D2117" s="73">
        <v>21.043845300658646</v>
      </c>
      <c r="E2117" s="73">
        <v>11.573487828048574</v>
      </c>
      <c r="F2117" s="55"/>
    </row>
    <row r="2118" spans="1:6">
      <c r="A2118" s="71">
        <v>40906</v>
      </c>
      <c r="B2118" s="72" t="s">
        <v>126</v>
      </c>
      <c r="C2118" s="73">
        <v>8.7188127810729856</v>
      </c>
      <c r="D2118" s="73">
        <v>19.204162543190762</v>
      </c>
      <c r="E2118" s="73">
        <v>10.485349762117776</v>
      </c>
      <c r="F2118" s="55"/>
    </row>
    <row r="2119" spans="1:6">
      <c r="A2119" s="71">
        <v>40906</v>
      </c>
      <c r="B2119" s="72" t="s">
        <v>127</v>
      </c>
      <c r="C2119" s="73">
        <v>27.79772783665214</v>
      </c>
      <c r="D2119" s="73">
        <v>50.140330148593769</v>
      </c>
      <c r="E2119" s="73">
        <v>22.342602311941629</v>
      </c>
      <c r="F2119" s="55"/>
    </row>
    <row r="2120" spans="1:6">
      <c r="A2120" s="71">
        <v>40906</v>
      </c>
      <c r="B2120" s="72" t="s">
        <v>128</v>
      </c>
      <c r="C2120" s="73">
        <v>6.8287768391167711</v>
      </c>
      <c r="D2120" s="73">
        <v>15.930118603618972</v>
      </c>
      <c r="E2120" s="73">
        <v>9.1013417645022017</v>
      </c>
      <c r="F2120" s="55"/>
    </row>
    <row r="2121" spans="1:6">
      <c r="A2121" s="71">
        <v>40906</v>
      </c>
      <c r="B2121" s="72" t="s">
        <v>129</v>
      </c>
      <c r="C2121" s="73">
        <v>9.5151685705060736</v>
      </c>
      <c r="D2121" s="73">
        <v>19.489441087912741</v>
      </c>
      <c r="E2121" s="73">
        <v>9.9742725174066678</v>
      </c>
      <c r="F2121" s="55"/>
    </row>
    <row r="2122" spans="1:6">
      <c r="A2122" s="71">
        <v>40906</v>
      </c>
      <c r="B2122" s="72" t="s">
        <v>29</v>
      </c>
      <c r="C2122" s="73">
        <v>10.066039159177137</v>
      </c>
      <c r="D2122" s="73">
        <v>20.724980232042657</v>
      </c>
      <c r="E2122" s="73">
        <v>10.65894107286552</v>
      </c>
      <c r="F2122" s="55"/>
    </row>
    <row r="2123" spans="1:6">
      <c r="A2123" s="71">
        <v>40906</v>
      </c>
      <c r="B2123" s="72" t="s">
        <v>30</v>
      </c>
      <c r="C2123" s="73">
        <v>9.5023722690910724</v>
      </c>
      <c r="D2123" s="73">
        <v>18.966816200095771</v>
      </c>
      <c r="E2123" s="73">
        <v>9.4644439310046984</v>
      </c>
      <c r="F2123" s="55"/>
    </row>
    <row r="2124" spans="1:6">
      <c r="A2124" s="71">
        <v>40906</v>
      </c>
      <c r="B2124" s="72" t="s">
        <v>31</v>
      </c>
      <c r="C2124" s="73">
        <v>10.979904504817238</v>
      </c>
      <c r="D2124" s="73">
        <v>22.802630884796521</v>
      </c>
      <c r="E2124" s="73">
        <v>11.822726379979283</v>
      </c>
      <c r="F2124" s="55"/>
    </row>
    <row r="2125" spans="1:6">
      <c r="A2125" s="71">
        <v>40906</v>
      </c>
      <c r="B2125" s="72" t="s">
        <v>32</v>
      </c>
      <c r="C2125" s="73">
        <v>8.656747839774976</v>
      </c>
      <c r="D2125" s="73">
        <v>17.970504968423835</v>
      </c>
      <c r="E2125" s="73">
        <v>9.3137571286488594</v>
      </c>
      <c r="F2125" s="55"/>
    </row>
    <row r="2126" spans="1:6">
      <c r="A2126" s="71">
        <v>40906</v>
      </c>
      <c r="B2126" s="72" t="s">
        <v>33</v>
      </c>
      <c r="C2126" s="73">
        <v>10.20453801480115</v>
      </c>
      <c r="D2126" s="73">
        <v>18.963150086302768</v>
      </c>
      <c r="E2126" s="73">
        <v>8.7586120715016182</v>
      </c>
      <c r="F2126" s="55"/>
    </row>
    <row r="2127" spans="1:6">
      <c r="A2127" s="71">
        <v>40906</v>
      </c>
      <c r="B2127" s="72" t="s">
        <v>34</v>
      </c>
      <c r="C2127" s="73">
        <v>8.714422210551982</v>
      </c>
      <c r="D2127" s="73">
        <v>17.621535815823854</v>
      </c>
      <c r="E2127" s="73">
        <v>8.9071136052718725</v>
      </c>
      <c r="F2127" s="55"/>
    </row>
    <row r="2128" spans="1:6">
      <c r="A2128" s="71">
        <v>40906</v>
      </c>
      <c r="B2128" s="72" t="s">
        <v>35</v>
      </c>
      <c r="C2128" s="73">
        <v>9.9571067020271222</v>
      </c>
      <c r="D2128" s="73">
        <v>20.116142086640689</v>
      </c>
      <c r="E2128" s="73">
        <v>10.159035384613567</v>
      </c>
      <c r="F2128" s="55"/>
    </row>
    <row r="2129" spans="1:6">
      <c r="A2129" s="71">
        <v>40906</v>
      </c>
      <c r="B2129" s="72" t="s">
        <v>36</v>
      </c>
      <c r="C2129" s="73">
        <v>78.280290142433827</v>
      </c>
      <c r="D2129" s="73">
        <v>145.14807869996352</v>
      </c>
      <c r="E2129" s="73">
        <v>66.867788557529693</v>
      </c>
      <c r="F2129" s="55"/>
    </row>
    <row r="2130" spans="1:6">
      <c r="A2130" s="71">
        <v>40906</v>
      </c>
      <c r="B2130" s="72" t="s">
        <v>37</v>
      </c>
      <c r="C2130" s="73">
        <v>8.0328084799809041</v>
      </c>
      <c r="D2130" s="73">
        <v>17.040485285498889</v>
      </c>
      <c r="E2130" s="73">
        <v>9.0076768055179848</v>
      </c>
      <c r="F2130" s="55"/>
    </row>
    <row r="2131" spans="1:6">
      <c r="A2131" s="71">
        <v>40906</v>
      </c>
      <c r="B2131" s="72" t="s">
        <v>43</v>
      </c>
      <c r="C2131" s="73">
        <v>9.4629393978760667</v>
      </c>
      <c r="D2131" s="73">
        <v>20.054491932102689</v>
      </c>
      <c r="E2131" s="73">
        <v>10.591552534226622</v>
      </c>
      <c r="F2131" s="55"/>
    </row>
    <row r="2132" spans="1:6">
      <c r="A2132" s="71">
        <v>40906</v>
      </c>
      <c r="B2132" s="72" t="s">
        <v>44</v>
      </c>
      <c r="C2132" s="73">
        <v>8.9816675391730119</v>
      </c>
      <c r="D2132" s="73">
        <v>20.434394754460659</v>
      </c>
      <c r="E2132" s="73">
        <v>11.452727215287647</v>
      </c>
      <c r="F2132" s="55"/>
    </row>
    <row r="2133" spans="1:6">
      <c r="A2133" s="71">
        <v>40906</v>
      </c>
      <c r="B2133" s="72" t="s">
        <v>45</v>
      </c>
      <c r="C2133" s="73">
        <v>9.6377510422990831</v>
      </c>
      <c r="D2133" s="73">
        <v>22.881812505165502</v>
      </c>
      <c r="E2133" s="73">
        <v>13.244061462866419</v>
      </c>
      <c r="F2133" s="55"/>
    </row>
    <row r="2134" spans="1:6">
      <c r="A2134" s="71">
        <v>40906</v>
      </c>
      <c r="B2134" s="72" t="s">
        <v>46</v>
      </c>
      <c r="C2134" s="73">
        <v>12.157893126913367</v>
      </c>
      <c r="D2134" s="73">
        <v>24.358723527142402</v>
      </c>
      <c r="E2134" s="73">
        <v>12.200830400229036</v>
      </c>
      <c r="F2134" s="55"/>
    </row>
    <row r="2135" spans="1:6">
      <c r="A2135" s="71">
        <v>40906</v>
      </c>
      <c r="B2135" s="72" t="s">
        <v>47</v>
      </c>
      <c r="C2135" s="73">
        <v>10.187673525118145</v>
      </c>
      <c r="D2135" s="73">
        <v>21.042547519348616</v>
      </c>
      <c r="E2135" s="73">
        <v>10.854873994230472</v>
      </c>
      <c r="F2135" s="55"/>
    </row>
    <row r="2136" spans="1:6">
      <c r="A2136" s="71">
        <v>40906</v>
      </c>
      <c r="B2136" s="72" t="s">
        <v>48</v>
      </c>
      <c r="C2136" s="73">
        <v>8.2880112644709314</v>
      </c>
      <c r="D2136" s="73">
        <v>17.461185689806854</v>
      </c>
      <c r="E2136" s="73">
        <v>9.1731744253359224</v>
      </c>
      <c r="F2136" s="55"/>
    </row>
    <row r="2137" spans="1:6">
      <c r="A2137" s="71">
        <v>40906</v>
      </c>
      <c r="B2137" s="72" t="s">
        <v>49</v>
      </c>
      <c r="C2137" s="73">
        <v>9.4714823546170646</v>
      </c>
      <c r="D2137" s="73">
        <v>18.510896644427781</v>
      </c>
      <c r="E2137" s="73">
        <v>9.0394142898107166</v>
      </c>
      <c r="F2137" s="55"/>
    </row>
    <row r="2138" spans="1:6">
      <c r="A2138" s="71">
        <v>40906</v>
      </c>
      <c r="B2138" s="72" t="s">
        <v>50</v>
      </c>
      <c r="C2138" s="73">
        <v>12.143448145585364</v>
      </c>
      <c r="D2138" s="73">
        <v>21.315602970790597</v>
      </c>
      <c r="E2138" s="73">
        <v>9.172154825205233</v>
      </c>
      <c r="F2138" s="55"/>
    </row>
    <row r="2139" spans="1:6">
      <c r="A2139" s="71">
        <v>40906</v>
      </c>
      <c r="B2139" s="72" t="s">
        <v>51</v>
      </c>
      <c r="C2139" s="73">
        <v>11.099615082568246</v>
      </c>
      <c r="D2139" s="73">
        <v>21.429689962814589</v>
      </c>
      <c r="E2139" s="73">
        <v>10.330074880246343</v>
      </c>
      <c r="F2139" s="55"/>
    </row>
    <row r="2140" spans="1:6">
      <c r="A2140" s="71">
        <v>40906</v>
      </c>
      <c r="B2140" s="72" t="s">
        <v>52</v>
      </c>
      <c r="C2140" s="73">
        <v>10.829429575273217</v>
      </c>
      <c r="D2140" s="73">
        <v>19.142313771258731</v>
      </c>
      <c r="E2140" s="73">
        <v>8.3128841959855144</v>
      </c>
      <c r="F2140" s="55"/>
    </row>
    <row r="2141" spans="1:6">
      <c r="A2141" s="71">
        <v>40906</v>
      </c>
      <c r="B2141" s="72" t="s">
        <v>53</v>
      </c>
      <c r="C2141" s="73">
        <v>10.137372080176137</v>
      </c>
      <c r="D2141" s="73">
        <v>19.475874787171712</v>
      </c>
      <c r="E2141" s="73">
        <v>9.3385027069955751</v>
      </c>
      <c r="F2141" s="55"/>
    </row>
    <row r="2142" spans="1:6">
      <c r="A2142" s="71">
        <v>40906</v>
      </c>
      <c r="B2142" s="72" t="s">
        <v>54</v>
      </c>
      <c r="C2142" s="73">
        <v>11.578222527457298</v>
      </c>
      <c r="D2142" s="73">
        <v>22.822359668974489</v>
      </c>
      <c r="E2142" s="73">
        <v>11.244137141517191</v>
      </c>
      <c r="F2142" s="55"/>
    </row>
    <row r="2143" spans="1:6">
      <c r="A2143" s="71">
        <v>40906</v>
      </c>
      <c r="B2143" s="72" t="s">
        <v>55</v>
      </c>
      <c r="C2143" s="73">
        <v>8.2496072588169245</v>
      </c>
      <c r="D2143" s="73">
        <v>19.196325630209724</v>
      </c>
      <c r="E2143" s="73">
        <v>10.9467183713928</v>
      </c>
      <c r="F2143" s="55"/>
    </row>
    <row r="2144" spans="1:6">
      <c r="A2144" s="71">
        <v>40906</v>
      </c>
      <c r="B2144" s="72" t="s">
        <v>56</v>
      </c>
      <c r="C2144" s="73">
        <v>9.2685706168870396</v>
      </c>
      <c r="D2144" s="73">
        <v>20.16465264838066</v>
      </c>
      <c r="E2144" s="73">
        <v>10.89608203149362</v>
      </c>
      <c r="F2144" s="55"/>
    </row>
    <row r="2145" spans="1:6">
      <c r="A2145" s="71">
        <v>40906</v>
      </c>
      <c r="B2145" s="72" t="s">
        <v>57</v>
      </c>
      <c r="C2145" s="73">
        <v>10.334287245367159</v>
      </c>
      <c r="D2145" s="73">
        <v>21.790731516318552</v>
      </c>
      <c r="E2145" s="73">
        <v>11.456444270951392</v>
      </c>
      <c r="F2145" s="55"/>
    </row>
    <row r="2146" spans="1:6">
      <c r="A2146" s="71">
        <v>40906</v>
      </c>
      <c r="B2146" s="72" t="s">
        <v>58</v>
      </c>
      <c r="C2146" s="73">
        <v>10.80235703436121</v>
      </c>
      <c r="D2146" s="73">
        <v>23.185781254914456</v>
      </c>
      <c r="E2146" s="73">
        <v>12.383424220553247</v>
      </c>
      <c r="F2146" s="55"/>
    </row>
    <row r="2147" spans="1:6">
      <c r="A2147" s="71">
        <v>40906</v>
      </c>
      <c r="B2147" s="72" t="s">
        <v>59</v>
      </c>
      <c r="C2147" s="73">
        <v>11.399245520482278</v>
      </c>
      <c r="D2147" s="73">
        <v>24.649892048086357</v>
      </c>
      <c r="E2147" s="73">
        <v>13.250646527604079</v>
      </c>
      <c r="F2147" s="55"/>
    </row>
    <row r="2148" spans="1:6">
      <c r="A2148" s="71">
        <v>40906</v>
      </c>
      <c r="B2148" s="72" t="s">
        <v>60</v>
      </c>
      <c r="C2148" s="73">
        <v>7.5678313522448475</v>
      </c>
      <c r="D2148" s="73">
        <v>17.170726809694852</v>
      </c>
      <c r="E2148" s="73">
        <v>9.6028954574500034</v>
      </c>
      <c r="F2148" s="55"/>
    </row>
    <row r="2149" spans="1:6">
      <c r="A2149" s="71">
        <v>40906</v>
      </c>
      <c r="B2149" s="72" t="s">
        <v>61</v>
      </c>
      <c r="C2149" s="73">
        <v>9.0199745258710085</v>
      </c>
      <c r="D2149" s="73">
        <v>18.669652602116752</v>
      </c>
      <c r="E2149" s="73">
        <v>9.6496780762457437</v>
      </c>
      <c r="F2149" s="55"/>
    </row>
    <row r="2150" spans="1:6">
      <c r="A2150" s="71">
        <v>40906</v>
      </c>
      <c r="B2150" s="72" t="s">
        <v>62</v>
      </c>
      <c r="C2150" s="73">
        <v>10.999066689073231</v>
      </c>
      <c r="D2150" s="73">
        <v>21.599093992318554</v>
      </c>
      <c r="E2150" s="73">
        <v>10.600027303245323</v>
      </c>
      <c r="F2150" s="55"/>
    </row>
    <row r="2151" spans="1:6">
      <c r="A2151" s="71">
        <v>40906</v>
      </c>
      <c r="B2151" s="72" t="s">
        <v>63</v>
      </c>
      <c r="C2151" s="73">
        <v>10.424516123851165</v>
      </c>
      <c r="D2151" s="73">
        <v>21.205434013220579</v>
      </c>
      <c r="E2151" s="73">
        <v>10.780917889369414</v>
      </c>
      <c r="F2151" s="55"/>
    </row>
    <row r="2152" spans="1:6">
      <c r="A2152" s="71">
        <v>40906</v>
      </c>
      <c r="B2152" s="72" t="s">
        <v>64</v>
      </c>
      <c r="C2152" s="73">
        <v>6.6408643940947432</v>
      </c>
      <c r="D2152" s="73">
        <v>12.874720806647137</v>
      </c>
      <c r="E2152" s="73">
        <v>6.2338564125523934</v>
      </c>
      <c r="F2152" s="55"/>
    </row>
    <row r="2153" spans="1:6">
      <c r="A2153" s="71">
        <v>40906</v>
      </c>
      <c r="B2153" s="72" t="s">
        <v>65</v>
      </c>
      <c r="C2153" s="73">
        <v>7.5891338417528482</v>
      </c>
      <c r="D2153" s="73">
        <v>15.607860937909951</v>
      </c>
      <c r="E2153" s="73">
        <v>8.0187270961571038</v>
      </c>
      <c r="F2153" s="55"/>
    </row>
    <row r="2154" spans="1:6">
      <c r="A2154" s="71">
        <v>40906</v>
      </c>
      <c r="B2154" s="72" t="s">
        <v>66</v>
      </c>
      <c r="C2154" s="73">
        <v>8.9003369841609938</v>
      </c>
      <c r="D2154" s="73">
        <v>18.825118035070737</v>
      </c>
      <c r="E2154" s="73">
        <v>9.9247810509097434</v>
      </c>
      <c r="F2154" s="55"/>
    </row>
    <row r="2155" spans="1:6">
      <c r="A2155" s="71">
        <v>40906</v>
      </c>
      <c r="B2155" s="72" t="s">
        <v>67</v>
      </c>
      <c r="C2155" s="73">
        <v>10.656384951031191</v>
      </c>
      <c r="D2155" s="73">
        <v>21.22302755319857</v>
      </c>
      <c r="E2155" s="73">
        <v>10.566642602167379</v>
      </c>
      <c r="F2155" s="55"/>
    </row>
    <row r="2156" spans="1:6">
      <c r="A2156" s="71">
        <v>40906</v>
      </c>
      <c r="B2156" s="72" t="s">
        <v>68</v>
      </c>
      <c r="C2156" s="73">
        <v>8.9110486345509958</v>
      </c>
      <c r="D2156" s="73">
        <v>17.496333781036821</v>
      </c>
      <c r="E2156" s="73">
        <v>8.5852851464858251</v>
      </c>
      <c r="F2156" s="55"/>
    </row>
    <row r="2157" spans="1:6">
      <c r="A2157" s="71">
        <v>40906</v>
      </c>
      <c r="B2157" s="72" t="s">
        <v>69</v>
      </c>
      <c r="C2157" s="73">
        <v>7.599140978583848</v>
      </c>
      <c r="D2157" s="73">
        <v>15.557699611325949</v>
      </c>
      <c r="E2157" s="73">
        <v>7.9585586327421014</v>
      </c>
      <c r="F2157" s="55"/>
    </row>
    <row r="2158" spans="1:6">
      <c r="A2158" s="71">
        <v>40906</v>
      </c>
      <c r="B2158" s="72" t="s">
        <v>70</v>
      </c>
      <c r="C2158" s="73">
        <v>8.7929658813849816</v>
      </c>
      <c r="D2158" s="73">
        <v>20.250227176190634</v>
      </c>
      <c r="E2158" s="73">
        <v>11.457261294805653</v>
      </c>
      <c r="F2158" s="55"/>
    </row>
    <row r="2159" spans="1:6">
      <c r="A2159" s="71">
        <v>40906</v>
      </c>
      <c r="B2159" s="72" t="s">
        <v>71</v>
      </c>
      <c r="C2159" s="73">
        <v>8.4646575571239442</v>
      </c>
      <c r="D2159" s="73">
        <v>19.257229819468698</v>
      </c>
      <c r="E2159" s="73">
        <v>10.792572262344754</v>
      </c>
      <c r="F2159" s="55"/>
    </row>
    <row r="2160" spans="1:6">
      <c r="A2160" s="71">
        <v>40906</v>
      </c>
      <c r="B2160" s="72" t="s">
        <v>72</v>
      </c>
      <c r="C2160" s="73">
        <v>6.6613001940427425</v>
      </c>
      <c r="D2160" s="73">
        <v>13.986533678449053</v>
      </c>
      <c r="E2160" s="73">
        <v>7.3252334844063105</v>
      </c>
      <c r="F2160" s="55"/>
    </row>
    <row r="2161" spans="1:6">
      <c r="A2161" s="71">
        <v>40906</v>
      </c>
      <c r="B2161" s="72" t="s">
        <v>73</v>
      </c>
      <c r="C2161" s="73">
        <v>6.0756079165656773</v>
      </c>
      <c r="D2161" s="73">
        <v>10.780349871664269</v>
      </c>
      <c r="E2161" s="73">
        <v>4.7047419550985916</v>
      </c>
      <c r="F2161" s="55"/>
    </row>
    <row r="2162" spans="1:6">
      <c r="A2162" s="71">
        <v>40906</v>
      </c>
      <c r="B2162" s="72" t="s">
        <v>74</v>
      </c>
      <c r="C2162" s="73">
        <v>6.7893158901607569</v>
      </c>
      <c r="D2162" s="73">
        <v>13.984727058083051</v>
      </c>
      <c r="E2162" s="73">
        <v>7.1954111679222938</v>
      </c>
      <c r="F2162" s="55"/>
    </row>
    <row r="2163" spans="1:6">
      <c r="A2163" s="71">
        <v>40906</v>
      </c>
      <c r="B2163" s="72" t="s">
        <v>75</v>
      </c>
      <c r="C2163" s="73">
        <v>8.7670902912819759</v>
      </c>
      <c r="D2163" s="73">
        <v>16.600747070878871</v>
      </c>
      <c r="E2163" s="73">
        <v>7.833656779596895</v>
      </c>
      <c r="F2163" s="55"/>
    </row>
    <row r="2164" spans="1:6">
      <c r="A2164" s="71">
        <v>40906</v>
      </c>
      <c r="B2164" s="72" t="s">
        <v>76</v>
      </c>
      <c r="C2164" s="73">
        <v>7.3854788520668224</v>
      </c>
      <c r="D2164" s="73">
        <v>13.268212220785099</v>
      </c>
      <c r="E2164" s="73">
        <v>5.8827333687182763</v>
      </c>
      <c r="F2164" s="55"/>
    </row>
    <row r="2165" spans="1:6">
      <c r="A2165" s="71">
        <v>40906</v>
      </c>
      <c r="B2165" s="72" t="s">
        <v>77</v>
      </c>
      <c r="C2165" s="73">
        <v>6.4136535220447142</v>
      </c>
      <c r="D2165" s="73">
        <v>12.691014721694136</v>
      </c>
      <c r="E2165" s="73">
        <v>6.2773611996494223</v>
      </c>
      <c r="F2165" s="55"/>
    </row>
    <row r="2166" spans="1:6">
      <c r="A2166" s="71">
        <v>40906</v>
      </c>
      <c r="B2166" s="72" t="s">
        <v>78</v>
      </c>
      <c r="C2166" s="73">
        <v>6.3196689888007036</v>
      </c>
      <c r="D2166" s="73">
        <v>11.088072128847244</v>
      </c>
      <c r="E2166" s="73">
        <v>4.7684031400465408</v>
      </c>
      <c r="F2166" s="55"/>
    </row>
    <row r="2167" spans="1:6">
      <c r="A2167" s="71">
        <v>40907</v>
      </c>
      <c r="B2167" s="72" t="s">
        <v>79</v>
      </c>
      <c r="C2167" s="73">
        <v>7.9810600814348875</v>
      </c>
      <c r="D2167" s="73">
        <v>16.29679938758089</v>
      </c>
      <c r="E2167" s="73">
        <v>8.3157393061460034</v>
      </c>
      <c r="F2167" s="55"/>
    </row>
    <row r="2168" spans="1:6">
      <c r="A2168" s="71">
        <v>40907</v>
      </c>
      <c r="B2168" s="72" t="s">
        <v>80</v>
      </c>
      <c r="C2168" s="73">
        <v>6.0849243280806764</v>
      </c>
      <c r="D2168" s="73">
        <v>10.568033552873278</v>
      </c>
      <c r="E2168" s="73">
        <v>4.4831092247926012</v>
      </c>
      <c r="F2168" s="55"/>
    </row>
    <row r="2169" spans="1:6">
      <c r="A2169" s="71">
        <v>40907</v>
      </c>
      <c r="B2169" s="72" t="s">
        <v>81</v>
      </c>
      <c r="C2169" s="73">
        <v>5.054884259472562</v>
      </c>
      <c r="D2169" s="73">
        <v>7.9629654458204557</v>
      </c>
      <c r="E2169" s="73">
        <v>2.9080811863478937</v>
      </c>
      <c r="F2169" s="55"/>
    </row>
    <row r="2170" spans="1:6">
      <c r="A2170" s="71">
        <v>40907</v>
      </c>
      <c r="B2170" s="72" t="s">
        <v>82</v>
      </c>
      <c r="C2170" s="73">
        <v>4.937595971736549</v>
      </c>
      <c r="D2170" s="73">
        <v>8.0661586179994487</v>
      </c>
      <c r="E2170" s="73">
        <v>3.1285626462628997</v>
      </c>
      <c r="F2170" s="55"/>
    </row>
    <row r="2171" spans="1:6">
      <c r="A2171" s="71">
        <v>40907</v>
      </c>
      <c r="B2171" s="72" t="s">
        <v>83</v>
      </c>
      <c r="C2171" s="73">
        <v>4.9958179327355552</v>
      </c>
      <c r="D2171" s="73">
        <v>8.2269500809854357</v>
      </c>
      <c r="E2171" s="73">
        <v>3.2311321482498805</v>
      </c>
      <c r="F2171" s="55"/>
    </row>
    <row r="2172" spans="1:6">
      <c r="A2172" s="71">
        <v>40907</v>
      </c>
      <c r="B2172" s="72" t="s">
        <v>84</v>
      </c>
      <c r="C2172" s="73">
        <v>4.270190196030474</v>
      </c>
      <c r="D2172" s="73">
        <v>7.7309898142174687</v>
      </c>
      <c r="E2172" s="73">
        <v>3.4607996181869947</v>
      </c>
      <c r="F2172" s="55"/>
    </row>
    <row r="2173" spans="1:6">
      <c r="A2173" s="71">
        <v>40907</v>
      </c>
      <c r="B2173" s="72" t="s">
        <v>85</v>
      </c>
      <c r="C2173" s="73">
        <v>5.6620714052766292</v>
      </c>
      <c r="D2173" s="73">
        <v>8.4102202569094224</v>
      </c>
      <c r="E2173" s="73">
        <v>2.7481488516327932</v>
      </c>
      <c r="F2173" s="55"/>
    </row>
    <row r="2174" spans="1:6">
      <c r="A2174" s="71">
        <v>40907</v>
      </c>
      <c r="B2174" s="72" t="s">
        <v>86</v>
      </c>
      <c r="C2174" s="73">
        <v>6.8900266149847651</v>
      </c>
      <c r="D2174" s="73">
        <v>11.301222981455224</v>
      </c>
      <c r="E2174" s="73">
        <v>4.4111963664704588</v>
      </c>
      <c r="F2174" s="55"/>
    </row>
    <row r="2175" spans="1:6">
      <c r="A2175" s="71">
        <v>40907</v>
      </c>
      <c r="B2175" s="72" t="s">
        <v>87</v>
      </c>
      <c r="C2175" s="73">
        <v>5.7316189217706359</v>
      </c>
      <c r="D2175" s="73">
        <v>9.3191624705643576</v>
      </c>
      <c r="E2175" s="73">
        <v>3.5875435487937217</v>
      </c>
      <c r="F2175" s="55"/>
    </row>
    <row r="2176" spans="1:6">
      <c r="A2176" s="71">
        <v>40907</v>
      </c>
      <c r="B2176" s="72" t="s">
        <v>88</v>
      </c>
      <c r="C2176" s="73">
        <v>5.9301381192306577</v>
      </c>
      <c r="D2176" s="73">
        <v>9.1688180128233689</v>
      </c>
      <c r="E2176" s="73">
        <v>3.2386798935927112</v>
      </c>
      <c r="F2176" s="55"/>
    </row>
    <row r="2177" spans="1:6">
      <c r="A2177" s="71">
        <v>40907</v>
      </c>
      <c r="B2177" s="72" t="s">
        <v>89</v>
      </c>
      <c r="C2177" s="73">
        <v>6.1871143344036854</v>
      </c>
      <c r="D2177" s="73">
        <v>11.656085353835195</v>
      </c>
      <c r="E2177" s="73">
        <v>5.4689710194315095</v>
      </c>
      <c r="F2177" s="55"/>
    </row>
    <row r="2178" spans="1:6">
      <c r="A2178" s="71">
        <v>40907</v>
      </c>
      <c r="B2178" s="72" t="s">
        <v>90</v>
      </c>
      <c r="C2178" s="73">
        <v>5.3213213344205901</v>
      </c>
      <c r="D2178" s="73">
        <v>9.6859031442913306</v>
      </c>
      <c r="E2178" s="73">
        <v>4.3645818098707405</v>
      </c>
      <c r="F2178" s="55"/>
    </row>
    <row r="2179" spans="1:6">
      <c r="A2179" s="71">
        <v>40907</v>
      </c>
      <c r="B2179" s="72" t="s">
        <v>91</v>
      </c>
      <c r="C2179" s="73">
        <v>7.3675697388308166</v>
      </c>
      <c r="D2179" s="73">
        <v>14.856132162088974</v>
      </c>
      <c r="E2179" s="73">
        <v>7.4885624232581574</v>
      </c>
      <c r="F2179" s="55"/>
    </row>
    <row r="2180" spans="1:6">
      <c r="A2180" s="71">
        <v>40907</v>
      </c>
      <c r="B2180" s="72" t="s">
        <v>92</v>
      </c>
      <c r="C2180" s="73">
        <v>5.9755821631386619</v>
      </c>
      <c r="D2180" s="73">
        <v>12.966607070579101</v>
      </c>
      <c r="E2180" s="73">
        <v>6.9910249074404396</v>
      </c>
      <c r="F2180" s="55"/>
    </row>
    <row r="2181" spans="1:6">
      <c r="A2181" s="71">
        <v>40907</v>
      </c>
      <c r="B2181" s="72" t="s">
        <v>93</v>
      </c>
      <c r="C2181" s="73">
        <v>5.6010629060256196</v>
      </c>
      <c r="D2181" s="73">
        <v>12.390023941563141</v>
      </c>
      <c r="E2181" s="73">
        <v>6.7889610355375218</v>
      </c>
      <c r="F2181" s="55"/>
    </row>
    <row r="2182" spans="1:6">
      <c r="A2182" s="71">
        <v>40907</v>
      </c>
      <c r="B2182" s="72" t="s">
        <v>94</v>
      </c>
      <c r="C2182" s="73">
        <v>5.6241335735526228</v>
      </c>
      <c r="D2182" s="73">
        <v>11.37597767862321</v>
      </c>
      <c r="E2182" s="73">
        <v>5.7518441050705871</v>
      </c>
      <c r="F2182" s="55"/>
    </row>
    <row r="2183" spans="1:6">
      <c r="A2183" s="71">
        <v>40907</v>
      </c>
      <c r="B2183" s="72" t="s">
        <v>95</v>
      </c>
      <c r="C2183" s="73">
        <v>5.8459644045006476</v>
      </c>
      <c r="D2183" s="73">
        <v>10.200874842701291</v>
      </c>
      <c r="E2183" s="73">
        <v>4.3549104382006432</v>
      </c>
      <c r="F2183" s="55"/>
    </row>
    <row r="2184" spans="1:6">
      <c r="A2184" s="71">
        <v>40907</v>
      </c>
      <c r="B2184" s="72" t="s">
        <v>96</v>
      </c>
      <c r="C2184" s="73">
        <v>6.6874077132727399</v>
      </c>
      <c r="D2184" s="73">
        <v>13.066866904909091</v>
      </c>
      <c r="E2184" s="73">
        <v>6.379459191636351</v>
      </c>
      <c r="F2184" s="55"/>
    </row>
    <row r="2185" spans="1:6">
      <c r="A2185" s="71">
        <v>40907</v>
      </c>
      <c r="B2185" s="72" t="s">
        <v>97</v>
      </c>
      <c r="C2185" s="73">
        <v>13.724782764883518</v>
      </c>
      <c r="D2185" s="73">
        <v>26.258674408373174</v>
      </c>
      <c r="E2185" s="73">
        <v>12.533891643489657</v>
      </c>
      <c r="F2185" s="55"/>
    </row>
    <row r="2186" spans="1:6">
      <c r="A2186" s="71">
        <v>40907</v>
      </c>
      <c r="B2186" s="72" t="s">
        <v>98</v>
      </c>
      <c r="C2186" s="73">
        <v>10.02998487348111</v>
      </c>
      <c r="D2186" s="73">
        <v>21.226595053294517</v>
      </c>
      <c r="E2186" s="73">
        <v>11.196610179813407</v>
      </c>
      <c r="F2186" s="55"/>
    </row>
    <row r="2187" spans="1:6">
      <c r="A2187" s="71">
        <v>40907</v>
      </c>
      <c r="B2187" s="72" t="s">
        <v>99</v>
      </c>
      <c r="C2187" s="73">
        <v>10.169693154991124</v>
      </c>
      <c r="D2187" s="73">
        <v>21.950378554649468</v>
      </c>
      <c r="E2187" s="73">
        <v>11.780685399658344</v>
      </c>
      <c r="F2187" s="55"/>
    </row>
    <row r="2188" spans="1:6">
      <c r="A2188" s="71">
        <v>40907</v>
      </c>
      <c r="B2188" s="72" t="s">
        <v>100</v>
      </c>
      <c r="C2188" s="73">
        <v>8.3340045224229211</v>
      </c>
      <c r="D2188" s="73">
        <v>19.037009565506668</v>
      </c>
      <c r="E2188" s="73">
        <v>10.703005043083747</v>
      </c>
      <c r="F2188" s="55"/>
    </row>
    <row r="2189" spans="1:6">
      <c r="A2189" s="71">
        <v>40907</v>
      </c>
      <c r="B2189" s="72" t="s">
        <v>101</v>
      </c>
      <c r="C2189" s="73">
        <v>10.928270005786208</v>
      </c>
      <c r="D2189" s="73">
        <v>27.1035410089031</v>
      </c>
      <c r="E2189" s="73">
        <v>16.17527100311689</v>
      </c>
      <c r="F2189" s="55"/>
    </row>
    <row r="2190" spans="1:6">
      <c r="A2190" s="71">
        <v>40907</v>
      </c>
      <c r="B2190" s="72" t="s">
        <v>102</v>
      </c>
      <c r="C2190" s="73">
        <v>10.904281435225204</v>
      </c>
      <c r="D2190" s="73">
        <v>25.364050583678225</v>
      </c>
      <c r="E2190" s="73">
        <v>14.45976914845302</v>
      </c>
      <c r="F2190" s="55"/>
    </row>
    <row r="2191" spans="1:6">
      <c r="A2191" s="71">
        <v>40907</v>
      </c>
      <c r="B2191" s="72" t="s">
        <v>103</v>
      </c>
      <c r="C2191" s="73">
        <v>11.499689326681271</v>
      </c>
      <c r="D2191" s="73">
        <v>26.40958680055315</v>
      </c>
      <c r="E2191" s="73">
        <v>14.909897473871879</v>
      </c>
      <c r="F2191" s="55"/>
    </row>
    <row r="2192" spans="1:6">
      <c r="A2192" s="71">
        <v>40907</v>
      </c>
      <c r="B2192" s="72" t="s">
        <v>104</v>
      </c>
      <c r="C2192" s="73">
        <v>10.844626153537197</v>
      </c>
      <c r="D2192" s="73">
        <v>26.626505044930134</v>
      </c>
      <c r="E2192" s="73">
        <v>15.781878891392937</v>
      </c>
      <c r="F2192" s="55"/>
    </row>
    <row r="2193" spans="1:6">
      <c r="A2193" s="71">
        <v>40907</v>
      </c>
      <c r="B2193" s="72" t="s">
        <v>105</v>
      </c>
      <c r="C2193" s="73">
        <v>15.448049858239704</v>
      </c>
      <c r="D2193" s="73">
        <v>32.872515854876688</v>
      </c>
      <c r="E2193" s="73">
        <v>17.424465996636982</v>
      </c>
      <c r="F2193" s="55"/>
    </row>
    <row r="2194" spans="1:6">
      <c r="A2194" s="71">
        <v>40907</v>
      </c>
      <c r="B2194" s="72" t="s">
        <v>106</v>
      </c>
      <c r="C2194" s="73">
        <v>17.784123134713962</v>
      </c>
      <c r="D2194" s="73">
        <v>38.059238504045325</v>
      </c>
      <c r="E2194" s="73">
        <v>20.275115369331363</v>
      </c>
      <c r="F2194" s="55"/>
    </row>
    <row r="2195" spans="1:6">
      <c r="A2195" s="71">
        <v>40907</v>
      </c>
      <c r="B2195" s="72" t="s">
        <v>107</v>
      </c>
      <c r="C2195" s="73">
        <v>17.163869175298892</v>
      </c>
      <c r="D2195" s="73">
        <v>36.365618495862442</v>
      </c>
      <c r="E2195" s="73">
        <v>19.20174932056355</v>
      </c>
      <c r="F2195" s="55"/>
    </row>
    <row r="2196" spans="1:6">
      <c r="A2196" s="71">
        <v>40907</v>
      </c>
      <c r="B2196" s="72" t="s">
        <v>108</v>
      </c>
      <c r="C2196" s="73">
        <v>18.599962022162053</v>
      </c>
      <c r="D2196" s="73">
        <v>37.548147870333352</v>
      </c>
      <c r="E2196" s="73">
        <v>18.948185848171299</v>
      </c>
      <c r="F2196" s="55"/>
    </row>
    <row r="2197" spans="1:6">
      <c r="A2197" s="71">
        <v>40907</v>
      </c>
      <c r="B2197" s="72" t="s">
        <v>109</v>
      </c>
      <c r="C2197" s="73">
        <v>22.442537098889474</v>
      </c>
      <c r="D2197" s="73">
        <v>45.908381538249756</v>
      </c>
      <c r="E2197" s="73">
        <v>23.465844439360282</v>
      </c>
      <c r="F2197" s="55"/>
    </row>
    <row r="2198" spans="1:6">
      <c r="A2198" s="71">
        <v>40907</v>
      </c>
      <c r="B2198" s="72" t="s">
        <v>110</v>
      </c>
      <c r="C2198" s="73">
        <v>21.109518675650328</v>
      </c>
      <c r="D2198" s="73">
        <v>41.948641533621036</v>
      </c>
      <c r="E2198" s="73">
        <v>20.839122857970708</v>
      </c>
      <c r="F2198" s="55"/>
    </row>
    <row r="2199" spans="1:6">
      <c r="A2199" s="71">
        <v>40907</v>
      </c>
      <c r="B2199" s="72" t="s">
        <v>111</v>
      </c>
      <c r="C2199" s="73">
        <v>14.858770667833635</v>
      </c>
      <c r="D2199" s="73">
        <v>30.985007866491809</v>
      </c>
      <c r="E2199" s="73">
        <v>16.126237198658174</v>
      </c>
      <c r="F2199" s="55"/>
    </row>
    <row r="2200" spans="1:6">
      <c r="A2200" s="71">
        <v>40907</v>
      </c>
      <c r="B2200" s="72" t="s">
        <v>112</v>
      </c>
      <c r="C2200" s="73">
        <v>14.098685645887553</v>
      </c>
      <c r="D2200" s="73">
        <v>34.226211197757571</v>
      </c>
      <c r="E2200" s="73">
        <v>20.127525551870018</v>
      </c>
      <c r="F2200" s="55"/>
    </row>
    <row r="2201" spans="1:6">
      <c r="A2201" s="71">
        <v>40907</v>
      </c>
      <c r="B2201" s="72" t="s">
        <v>113</v>
      </c>
      <c r="C2201" s="73">
        <v>16.060151683126769</v>
      </c>
      <c r="D2201" s="73">
        <v>36.535494659460412</v>
      </c>
      <c r="E2201" s="73">
        <v>20.475342976333643</v>
      </c>
      <c r="F2201" s="55"/>
    </row>
    <row r="2202" spans="1:6">
      <c r="A2202" s="71">
        <v>40907</v>
      </c>
      <c r="B2202" s="72" t="s">
        <v>114</v>
      </c>
      <c r="C2202" s="73">
        <v>16.281158502409792</v>
      </c>
      <c r="D2202" s="73">
        <v>35.958166094753452</v>
      </c>
      <c r="E2202" s="73">
        <v>19.67700759234366</v>
      </c>
      <c r="F2202" s="55"/>
    </row>
    <row r="2203" spans="1:6">
      <c r="A2203" s="71">
        <v>40907</v>
      </c>
      <c r="B2203" s="72" t="s">
        <v>115</v>
      </c>
      <c r="C2203" s="73">
        <v>16.093382471323771</v>
      </c>
      <c r="D2203" s="73">
        <v>35.748864285130459</v>
      </c>
      <c r="E2203" s="73">
        <v>19.655481813806688</v>
      </c>
      <c r="F2203" s="55"/>
    </row>
    <row r="2204" spans="1:6">
      <c r="A2204" s="71">
        <v>40907</v>
      </c>
      <c r="B2204" s="72" t="s">
        <v>116</v>
      </c>
      <c r="C2204" s="73">
        <v>13.675102602787506</v>
      </c>
      <c r="D2204" s="73">
        <v>31.135945578165785</v>
      </c>
      <c r="E2204" s="73">
        <v>17.460842975378277</v>
      </c>
      <c r="F2204" s="55"/>
    </row>
    <row r="2205" spans="1:6">
      <c r="A2205" s="71">
        <v>40907</v>
      </c>
      <c r="B2205" s="72" t="s">
        <v>117</v>
      </c>
      <c r="C2205" s="73">
        <v>16.009830540694761</v>
      </c>
      <c r="D2205" s="73">
        <v>35.100400701412504</v>
      </c>
      <c r="E2205" s="73">
        <v>19.090570160717743</v>
      </c>
      <c r="F2205" s="55"/>
    </row>
    <row r="2206" spans="1:6">
      <c r="A2206" s="71">
        <v>40907</v>
      </c>
      <c r="B2206" s="72" t="s">
        <v>118</v>
      </c>
      <c r="C2206" s="73">
        <v>18.986521352402086</v>
      </c>
      <c r="D2206" s="73">
        <v>40.23696202399713</v>
      </c>
      <c r="E2206" s="73">
        <v>21.250440671595044</v>
      </c>
      <c r="F2206" s="55"/>
    </row>
    <row r="2207" spans="1:6">
      <c r="A2207" s="71">
        <v>40907</v>
      </c>
      <c r="B2207" s="72" t="s">
        <v>119</v>
      </c>
      <c r="C2207" s="73">
        <v>18.600140111483043</v>
      </c>
      <c r="D2207" s="73">
        <v>41.085024838299063</v>
      </c>
      <c r="E2207" s="73">
        <v>22.48488472681602</v>
      </c>
      <c r="F2207" s="55"/>
    </row>
    <row r="2208" spans="1:6">
      <c r="A2208" s="71">
        <v>40907</v>
      </c>
      <c r="B2208" s="72" t="s">
        <v>120</v>
      </c>
      <c r="C2208" s="73">
        <v>19.066114744124093</v>
      </c>
      <c r="D2208" s="73">
        <v>42.024935722188999</v>
      </c>
      <c r="E2208" s="73">
        <v>22.958820978064907</v>
      </c>
      <c r="F2208" s="55"/>
    </row>
    <row r="2209" spans="1:6">
      <c r="A2209" s="71">
        <v>40907</v>
      </c>
      <c r="B2209" s="72" t="s">
        <v>121</v>
      </c>
      <c r="C2209" s="73">
        <v>24.575575355357696</v>
      </c>
      <c r="D2209" s="73">
        <v>51.251927887065328</v>
      </c>
      <c r="E2209" s="73">
        <v>26.676352531707632</v>
      </c>
      <c r="F2209" s="55"/>
    </row>
    <row r="2210" spans="1:6">
      <c r="A2210" s="71">
        <v>40907</v>
      </c>
      <c r="B2210" s="72" t="s">
        <v>122</v>
      </c>
      <c r="C2210" s="73">
        <v>22.904782495418512</v>
      </c>
      <c r="D2210" s="73">
        <v>49.616559263696452</v>
      </c>
      <c r="E2210" s="73">
        <v>26.711776768277939</v>
      </c>
      <c r="F2210" s="55"/>
    </row>
    <row r="2211" spans="1:6">
      <c r="A2211" s="71">
        <v>40907</v>
      </c>
      <c r="B2211" s="72" t="s">
        <v>123</v>
      </c>
      <c r="C2211" s="73">
        <v>31.180037319438423</v>
      </c>
      <c r="D2211" s="73">
        <v>60.692163990924655</v>
      </c>
      <c r="E2211" s="73">
        <v>29.512126671486232</v>
      </c>
      <c r="F2211" s="55"/>
    </row>
    <row r="2212" spans="1:6">
      <c r="A2212" s="71">
        <v>40907</v>
      </c>
      <c r="B2212" s="72" t="s">
        <v>124</v>
      </c>
      <c r="C2212" s="73">
        <v>45.115711741234946</v>
      </c>
      <c r="D2212" s="73">
        <v>80.683974967072217</v>
      </c>
      <c r="E2212" s="73">
        <v>35.568263225837271</v>
      </c>
      <c r="F2212" s="55"/>
    </row>
    <row r="2213" spans="1:6">
      <c r="A2213" s="71">
        <v>40907</v>
      </c>
      <c r="B2213" s="72" t="s">
        <v>125</v>
      </c>
      <c r="C2213" s="73">
        <v>33.149136945963633</v>
      </c>
      <c r="D2213" s="73">
        <v>67.027364803486179</v>
      </c>
      <c r="E2213" s="73">
        <v>33.878227857522546</v>
      </c>
      <c r="F2213" s="55"/>
    </row>
    <row r="2214" spans="1:6">
      <c r="A2214" s="71">
        <v>40907</v>
      </c>
      <c r="B2214" s="72" t="s">
        <v>126</v>
      </c>
      <c r="C2214" s="73">
        <v>33.672493113363693</v>
      </c>
      <c r="D2214" s="73">
        <v>64.747938188355349</v>
      </c>
      <c r="E2214" s="73">
        <v>31.075445074991656</v>
      </c>
      <c r="F2214" s="55"/>
    </row>
    <row r="2215" spans="1:6">
      <c r="A2215" s="71">
        <v>40907</v>
      </c>
      <c r="B2215" s="72" t="s">
        <v>127</v>
      </c>
      <c r="C2215" s="73">
        <v>36.728379427495028</v>
      </c>
      <c r="D2215" s="73">
        <v>68.983394160575031</v>
      </c>
      <c r="E2215" s="73">
        <v>32.255014733080003</v>
      </c>
      <c r="F2215" s="55"/>
    </row>
    <row r="2216" spans="1:6">
      <c r="A2216" s="71">
        <v>40907</v>
      </c>
      <c r="B2216" s="72" t="s">
        <v>128</v>
      </c>
      <c r="C2216" s="73">
        <v>38.52353344257422</v>
      </c>
      <c r="D2216" s="73">
        <v>71.701775260908832</v>
      </c>
      <c r="E2216" s="73">
        <v>33.178241818334612</v>
      </c>
      <c r="F2216" s="55"/>
    </row>
    <row r="2217" spans="1:6">
      <c r="A2217" s="71">
        <v>40907</v>
      </c>
      <c r="B2217" s="72" t="s">
        <v>129</v>
      </c>
      <c r="C2217" s="73">
        <v>42.629067017515673</v>
      </c>
      <c r="D2217" s="73">
        <v>78.027061522290367</v>
      </c>
      <c r="E2217" s="73">
        <v>35.397994504774694</v>
      </c>
      <c r="F2217" s="55"/>
    </row>
    <row r="2218" spans="1:6">
      <c r="A2218" s="71">
        <v>40907</v>
      </c>
      <c r="B2218" s="72" t="s">
        <v>29</v>
      </c>
      <c r="C2218" s="73">
        <v>50.106464446781494</v>
      </c>
      <c r="D2218" s="73">
        <v>88.234247571525628</v>
      </c>
      <c r="E2218" s="73">
        <v>38.127783124744134</v>
      </c>
      <c r="F2218" s="55"/>
    </row>
    <row r="2219" spans="1:6">
      <c r="A2219" s="71">
        <v>40907</v>
      </c>
      <c r="B2219" s="72" t="s">
        <v>30</v>
      </c>
      <c r="C2219" s="73">
        <v>26.393676099104887</v>
      </c>
      <c r="D2219" s="73">
        <v>60.097859185387655</v>
      </c>
      <c r="E2219" s="73">
        <v>33.704183086282768</v>
      </c>
      <c r="F2219" s="55"/>
    </row>
    <row r="2220" spans="1:6">
      <c r="A2220" s="71">
        <v>40907</v>
      </c>
      <c r="B2220" s="72" t="s">
        <v>31</v>
      </c>
      <c r="C2220" s="73">
        <v>21.970157153156403</v>
      </c>
      <c r="D2220" s="73">
        <v>55.890142158535951</v>
      </c>
      <c r="E2220" s="73">
        <v>33.919985005379544</v>
      </c>
      <c r="F2220" s="55"/>
    </row>
    <row r="2221" spans="1:6">
      <c r="A2221" s="71">
        <v>40907</v>
      </c>
      <c r="B2221" s="72" t="s">
        <v>32</v>
      </c>
      <c r="C2221" s="73">
        <v>27.044056522292959</v>
      </c>
      <c r="D2221" s="73">
        <v>63.271440684986409</v>
      </c>
      <c r="E2221" s="73">
        <v>36.227384162693454</v>
      </c>
      <c r="F2221" s="55"/>
    </row>
    <row r="2222" spans="1:6">
      <c r="A2222" s="71">
        <v>40907</v>
      </c>
      <c r="B2222" s="72" t="s">
        <v>33</v>
      </c>
      <c r="C2222" s="73">
        <v>21.501031578698353</v>
      </c>
      <c r="D2222" s="73">
        <v>53.379304387580127</v>
      </c>
      <c r="E2222" s="73">
        <v>31.878272808881775</v>
      </c>
      <c r="F2222" s="55"/>
    </row>
    <row r="2223" spans="1:6">
      <c r="A2223" s="71">
        <v>40907</v>
      </c>
      <c r="B2223" s="72" t="s">
        <v>34</v>
      </c>
      <c r="C2223" s="73">
        <v>17.288516254699889</v>
      </c>
      <c r="D2223" s="73">
        <v>49.035036549586444</v>
      </c>
      <c r="E2223" s="73">
        <v>31.746520294886555</v>
      </c>
      <c r="F2223" s="55"/>
    </row>
    <row r="2224" spans="1:6">
      <c r="A2224" s="71">
        <v>40907</v>
      </c>
      <c r="B2224" s="72" t="s">
        <v>35</v>
      </c>
      <c r="C2224" s="73">
        <v>25.6280245664848</v>
      </c>
      <c r="D2224" s="73">
        <v>58.32149889364976</v>
      </c>
      <c r="E2224" s="73">
        <v>32.693474327164964</v>
      </c>
      <c r="F2224" s="55"/>
    </row>
    <row r="2225" spans="1:6">
      <c r="A2225" s="71">
        <v>40907</v>
      </c>
      <c r="B2225" s="72" t="s">
        <v>36</v>
      </c>
      <c r="C2225" s="73">
        <v>27.936123813588058</v>
      </c>
      <c r="D2225" s="73">
        <v>63.656905074835365</v>
      </c>
      <c r="E2225" s="73">
        <v>35.720781261247311</v>
      </c>
      <c r="F2225" s="55"/>
    </row>
    <row r="2226" spans="1:6">
      <c r="A2226" s="71">
        <v>40907</v>
      </c>
      <c r="B2226" s="72" t="s">
        <v>37</v>
      </c>
      <c r="C2226" s="73">
        <v>19.618336234682143</v>
      </c>
      <c r="D2226" s="73">
        <v>54.869520009272001</v>
      </c>
      <c r="E2226" s="73">
        <v>35.251183774589862</v>
      </c>
      <c r="F2226" s="55"/>
    </row>
    <row r="2227" spans="1:6">
      <c r="A2227" s="71">
        <v>40907</v>
      </c>
      <c r="B2227" s="72" t="s">
        <v>43</v>
      </c>
      <c r="C2227" s="73">
        <v>13.809038361889508</v>
      </c>
      <c r="D2227" s="73">
        <v>42.156896688212925</v>
      </c>
      <c r="E2227" s="73">
        <v>28.347858326323419</v>
      </c>
      <c r="F2227" s="55"/>
    </row>
    <row r="2228" spans="1:6">
      <c r="A2228" s="71">
        <v>40907</v>
      </c>
      <c r="B2228" s="72" t="s">
        <v>44</v>
      </c>
      <c r="C2228" s="73">
        <v>10.297883812843125</v>
      </c>
      <c r="D2228" s="73">
        <v>35.989460360367374</v>
      </c>
      <c r="E2228" s="73">
        <v>25.691576547524249</v>
      </c>
      <c r="F2228" s="55"/>
    </row>
    <row r="2229" spans="1:6">
      <c r="A2229" s="71">
        <v>40907</v>
      </c>
      <c r="B2229" s="72" t="s">
        <v>45</v>
      </c>
      <c r="C2229" s="73">
        <v>9.8541584623960752</v>
      </c>
      <c r="D2229" s="73">
        <v>31.464341847508702</v>
      </c>
      <c r="E2229" s="73">
        <v>21.610183385112627</v>
      </c>
      <c r="F2229" s="55"/>
    </row>
    <row r="2230" spans="1:6">
      <c r="A2230" s="71">
        <v>40907</v>
      </c>
      <c r="B2230" s="72" t="s">
        <v>46</v>
      </c>
      <c r="C2230" s="73">
        <v>8.5708860148809354</v>
      </c>
      <c r="D2230" s="73">
        <v>28.110607183717946</v>
      </c>
      <c r="E2230" s="73">
        <v>19.539721168837012</v>
      </c>
      <c r="F2230" s="55"/>
    </row>
    <row r="2231" spans="1:6">
      <c r="A2231" s="71">
        <v>40907</v>
      </c>
      <c r="B2231" s="72" t="s">
        <v>47</v>
      </c>
      <c r="C2231" s="73">
        <v>15.345103277701673</v>
      </c>
      <c r="D2231" s="73">
        <v>34.903556728146441</v>
      </c>
      <c r="E2231" s="73">
        <v>19.558453450444766</v>
      </c>
      <c r="F2231" s="55"/>
    </row>
    <row r="2232" spans="1:6">
      <c r="A2232" s="71">
        <v>40907</v>
      </c>
      <c r="B2232" s="72" t="s">
        <v>48</v>
      </c>
      <c r="C2232" s="73">
        <v>7.4389244823968106</v>
      </c>
      <c r="D2232" s="73">
        <v>23.366994660326288</v>
      </c>
      <c r="E2232" s="73">
        <v>15.928070177929477</v>
      </c>
      <c r="F2232" s="55"/>
    </row>
    <row r="2233" spans="1:6">
      <c r="A2233" s="71">
        <v>40907</v>
      </c>
      <c r="B2233" s="72" t="s">
        <v>49</v>
      </c>
      <c r="C2233" s="73">
        <v>6.4824594104047062</v>
      </c>
      <c r="D2233" s="73">
        <v>19.681628475003553</v>
      </c>
      <c r="E2233" s="73">
        <v>13.199169064598847</v>
      </c>
      <c r="F2233" s="55"/>
    </row>
    <row r="2234" spans="1:6">
      <c r="A2234" s="71">
        <v>40907</v>
      </c>
      <c r="B2234" s="72" t="s">
        <v>50</v>
      </c>
      <c r="C2234" s="73">
        <v>6.4704359071807049</v>
      </c>
      <c r="D2234" s="73">
        <v>16.960675956646753</v>
      </c>
      <c r="E2234" s="73">
        <v>10.490240049466049</v>
      </c>
      <c r="F2234" s="55"/>
    </row>
    <row r="2235" spans="1:6">
      <c r="A2235" s="71">
        <v>40907</v>
      </c>
      <c r="B2235" s="72" t="s">
        <v>51</v>
      </c>
      <c r="C2235" s="73">
        <v>6.5633337955597151</v>
      </c>
      <c r="D2235" s="73">
        <v>16.294043931498802</v>
      </c>
      <c r="E2235" s="73">
        <v>9.7307101359390877</v>
      </c>
      <c r="F2235" s="55"/>
    </row>
    <row r="2236" spans="1:6">
      <c r="A2236" s="71">
        <v>40907</v>
      </c>
      <c r="B2236" s="72" t="s">
        <v>52</v>
      </c>
      <c r="C2236" s="73">
        <v>6.3181644112206881</v>
      </c>
      <c r="D2236" s="73">
        <v>16.648678428432774</v>
      </c>
      <c r="E2236" s="73">
        <v>10.330514017212085</v>
      </c>
      <c r="F2236" s="55"/>
    </row>
    <row r="2237" spans="1:6">
      <c r="A2237" s="71">
        <v>40907</v>
      </c>
      <c r="B2237" s="72" t="s">
        <v>53</v>
      </c>
      <c r="C2237" s="73">
        <v>5.9331449234436455</v>
      </c>
      <c r="D2237" s="73">
        <v>17.301569680042725</v>
      </c>
      <c r="E2237" s="73">
        <v>11.368424756599079</v>
      </c>
      <c r="F2237" s="55"/>
    </row>
    <row r="2238" spans="1:6">
      <c r="A2238" s="71">
        <v>40907</v>
      </c>
      <c r="B2238" s="72" t="s">
        <v>54</v>
      </c>
      <c r="C2238" s="73">
        <v>7.1217040305847741</v>
      </c>
      <c r="D2238" s="73">
        <v>22.268015263630357</v>
      </c>
      <c r="E2238" s="73">
        <v>15.146311233045584</v>
      </c>
      <c r="F2238" s="55"/>
    </row>
    <row r="2239" spans="1:6">
      <c r="A2239" s="71">
        <v>40907</v>
      </c>
      <c r="B2239" s="72" t="s">
        <v>55</v>
      </c>
      <c r="C2239" s="73">
        <v>7.0630270575667682</v>
      </c>
      <c r="D2239" s="73">
        <v>23.149890723096291</v>
      </c>
      <c r="E2239" s="73">
        <v>16.086863665529524</v>
      </c>
      <c r="F2239" s="55"/>
    </row>
    <row r="2240" spans="1:6">
      <c r="A2240" s="71">
        <v>40907</v>
      </c>
      <c r="B2240" s="72" t="s">
        <v>56</v>
      </c>
      <c r="C2240" s="73">
        <v>8.2047705189128912</v>
      </c>
      <c r="D2240" s="73">
        <v>25.6834690734281</v>
      </c>
      <c r="E2240" s="73">
        <v>17.478698554515208</v>
      </c>
      <c r="F2240" s="55"/>
    </row>
    <row r="2241" spans="1:6">
      <c r="A2241" s="71">
        <v>40907</v>
      </c>
      <c r="B2241" s="72" t="s">
        <v>57</v>
      </c>
      <c r="C2241" s="73">
        <v>13.122231716371425</v>
      </c>
      <c r="D2241" s="73">
        <v>35.064434045700402</v>
      </c>
      <c r="E2241" s="73">
        <v>21.942202329328978</v>
      </c>
      <c r="F2241" s="55"/>
    </row>
    <row r="2242" spans="1:6">
      <c r="A2242" s="71">
        <v>40907</v>
      </c>
      <c r="B2242" s="72" t="s">
        <v>58</v>
      </c>
      <c r="C2242" s="73">
        <v>12.026092505185307</v>
      </c>
      <c r="D2242" s="73">
        <v>34.798359807589421</v>
      </c>
      <c r="E2242" s="73">
        <v>22.772267302404114</v>
      </c>
      <c r="F2242" s="55"/>
    </row>
    <row r="2243" spans="1:6">
      <c r="A2243" s="71">
        <v>40907</v>
      </c>
      <c r="B2243" s="72" t="s">
        <v>59</v>
      </c>
      <c r="C2243" s="73">
        <v>11.804016768778281</v>
      </c>
      <c r="D2243" s="73">
        <v>32.995511171466553</v>
      </c>
      <c r="E2243" s="73">
        <v>21.191494402688271</v>
      </c>
      <c r="F2243" s="55"/>
    </row>
    <row r="2244" spans="1:6">
      <c r="A2244" s="71">
        <v>40907</v>
      </c>
      <c r="B2244" s="72" t="s">
        <v>60</v>
      </c>
      <c r="C2244" s="73">
        <v>11.465447210065244</v>
      </c>
      <c r="D2244" s="73">
        <v>32.213546286251606</v>
      </c>
      <c r="E2244" s="73">
        <v>20.748099076186364</v>
      </c>
      <c r="F2244" s="55"/>
    </row>
    <row r="2245" spans="1:6">
      <c r="A2245" s="71">
        <v>40907</v>
      </c>
      <c r="B2245" s="72" t="s">
        <v>61</v>
      </c>
      <c r="C2245" s="73">
        <v>9.4724423990200268</v>
      </c>
      <c r="D2245" s="73">
        <v>27.429618740677963</v>
      </c>
      <c r="E2245" s="73">
        <v>17.957176341657934</v>
      </c>
      <c r="F2245" s="55"/>
    </row>
    <row r="2246" spans="1:6">
      <c r="A2246" s="71">
        <v>40907</v>
      </c>
      <c r="B2246" s="72" t="s">
        <v>62</v>
      </c>
      <c r="C2246" s="73">
        <v>11.732118028561274</v>
      </c>
      <c r="D2246" s="73">
        <v>30.007797065205764</v>
      </c>
      <c r="E2246" s="73">
        <v>18.27567903664449</v>
      </c>
      <c r="F2246" s="55"/>
    </row>
    <row r="2247" spans="1:6">
      <c r="A2247" s="71">
        <v>40907</v>
      </c>
      <c r="B2247" s="72" t="s">
        <v>63</v>
      </c>
      <c r="C2247" s="73">
        <v>11.440209162055242</v>
      </c>
      <c r="D2247" s="73">
        <v>29.604547220203795</v>
      </c>
      <c r="E2247" s="73">
        <v>18.164338058148552</v>
      </c>
      <c r="F2247" s="55"/>
    </row>
    <row r="2248" spans="1:6">
      <c r="A2248" s="71">
        <v>40907</v>
      </c>
      <c r="B2248" s="72" t="s">
        <v>64</v>
      </c>
      <c r="C2248" s="73">
        <v>9.808669269589064</v>
      </c>
      <c r="D2248" s="73">
        <v>27.905804747425918</v>
      </c>
      <c r="E2248" s="73">
        <v>18.097135477836854</v>
      </c>
      <c r="F2248" s="55"/>
    </row>
    <row r="2249" spans="1:6">
      <c r="A2249" s="71">
        <v>40907</v>
      </c>
      <c r="B2249" s="72" t="s">
        <v>65</v>
      </c>
      <c r="C2249" s="73">
        <v>8.5850140219479307</v>
      </c>
      <c r="D2249" s="73">
        <v>24.189574148608195</v>
      </c>
      <c r="E2249" s="73">
        <v>15.604560126660264</v>
      </c>
      <c r="F2249" s="55"/>
    </row>
    <row r="2250" spans="1:6">
      <c r="A2250" s="71">
        <v>40907</v>
      </c>
      <c r="B2250" s="72" t="s">
        <v>66</v>
      </c>
      <c r="C2250" s="73">
        <v>9.632844517597043</v>
      </c>
      <c r="D2250" s="73">
        <v>25.082156510478125</v>
      </c>
      <c r="E2250" s="73">
        <v>15.449311992881082</v>
      </c>
      <c r="F2250" s="55"/>
    </row>
    <row r="2251" spans="1:6">
      <c r="A2251" s="71">
        <v>40907</v>
      </c>
      <c r="B2251" s="72" t="s">
        <v>67</v>
      </c>
      <c r="C2251" s="73">
        <v>9.539123274136033</v>
      </c>
      <c r="D2251" s="73">
        <v>24.644942103348157</v>
      </c>
      <c r="E2251" s="73">
        <v>15.105818829212124</v>
      </c>
      <c r="F2251" s="55"/>
    </row>
    <row r="2252" spans="1:6">
      <c r="A2252" s="71">
        <v>40907</v>
      </c>
      <c r="B2252" s="72" t="s">
        <v>68</v>
      </c>
      <c r="C2252" s="73">
        <v>8.7000285627549427</v>
      </c>
      <c r="D2252" s="73">
        <v>21.204735294298413</v>
      </c>
      <c r="E2252" s="73">
        <v>12.50470673154347</v>
      </c>
      <c r="F2252" s="55"/>
    </row>
    <row r="2253" spans="1:6">
      <c r="A2253" s="71">
        <v>40907</v>
      </c>
      <c r="B2253" s="72" t="s">
        <v>69</v>
      </c>
      <c r="C2253" s="73">
        <v>5.2872694715465718</v>
      </c>
      <c r="D2253" s="73">
        <v>16.744921879405744</v>
      </c>
      <c r="E2253" s="73">
        <v>11.457652407859172</v>
      </c>
      <c r="F2253" s="55"/>
    </row>
    <row r="2254" spans="1:6">
      <c r="A2254" s="71">
        <v>40907</v>
      </c>
      <c r="B2254" s="72" t="s">
        <v>70</v>
      </c>
      <c r="C2254" s="73">
        <v>6.7775712441127327</v>
      </c>
      <c r="D2254" s="73">
        <v>18.417071221470618</v>
      </c>
      <c r="E2254" s="73">
        <v>11.639499977357886</v>
      </c>
      <c r="F2254" s="55"/>
    </row>
    <row r="2255" spans="1:6">
      <c r="A2255" s="71">
        <v>40907</v>
      </c>
      <c r="B2255" s="72" t="s">
        <v>71</v>
      </c>
      <c r="C2255" s="73">
        <v>6.4394941226496965</v>
      </c>
      <c r="D2255" s="73">
        <v>17.728287402733667</v>
      </c>
      <c r="E2255" s="73">
        <v>11.28879328008397</v>
      </c>
      <c r="F2255" s="55"/>
    </row>
    <row r="2256" spans="1:6">
      <c r="A2256" s="71">
        <v>40907</v>
      </c>
      <c r="B2256" s="72" t="s">
        <v>72</v>
      </c>
      <c r="C2256" s="73">
        <v>6.6254350042507157</v>
      </c>
      <c r="D2256" s="73">
        <v>16.271837245878775</v>
      </c>
      <c r="E2256" s="73">
        <v>9.6464022416280599</v>
      </c>
      <c r="F2256" s="55"/>
    </row>
    <row r="2257" spans="1:6">
      <c r="A2257" s="71">
        <v>40907</v>
      </c>
      <c r="B2257" s="72" t="s">
        <v>73</v>
      </c>
      <c r="C2257" s="73">
        <v>6.1709710835106675</v>
      </c>
      <c r="D2257" s="73">
        <v>14.391619302486914</v>
      </c>
      <c r="E2257" s="73">
        <v>8.2206482189762475</v>
      </c>
      <c r="F2257" s="55"/>
    </row>
    <row r="2258" spans="1:6">
      <c r="A2258" s="71">
        <v>40907</v>
      </c>
      <c r="B2258" s="72" t="s">
        <v>74</v>
      </c>
      <c r="C2258" s="73">
        <v>6.2870499453606792</v>
      </c>
      <c r="D2258" s="73">
        <v>14.17299050288293</v>
      </c>
      <c r="E2258" s="73">
        <v>7.8859405575222512</v>
      </c>
      <c r="F2258" s="55"/>
    </row>
    <row r="2259" spans="1:6">
      <c r="A2259" s="71">
        <v>40907</v>
      </c>
      <c r="B2259" s="72" t="s">
        <v>75</v>
      </c>
      <c r="C2259" s="73">
        <v>4.0979940323524424</v>
      </c>
      <c r="D2259" s="73">
        <v>11.365151791071142</v>
      </c>
      <c r="E2259" s="73">
        <v>7.2671577587186995</v>
      </c>
      <c r="F2259" s="55"/>
    </row>
    <row r="2260" spans="1:6">
      <c r="A2260" s="71">
        <v>40907</v>
      </c>
      <c r="B2260" s="72" t="s">
        <v>76</v>
      </c>
      <c r="C2260" s="73">
        <v>4.2840248658244624</v>
      </c>
      <c r="D2260" s="73">
        <v>11.868479765799103</v>
      </c>
      <c r="E2260" s="73">
        <v>7.5844548999746406</v>
      </c>
      <c r="F2260" s="55"/>
    </row>
    <row r="2261" spans="1:6">
      <c r="A2261" s="71">
        <v>40907</v>
      </c>
      <c r="B2261" s="72" t="s">
        <v>77</v>
      </c>
      <c r="C2261" s="73">
        <v>4.8425375793605232</v>
      </c>
      <c r="D2261" s="73">
        <v>11.524048760153129</v>
      </c>
      <c r="E2261" s="73">
        <v>6.6815111807926053</v>
      </c>
      <c r="F2261" s="55"/>
    </row>
    <row r="2262" spans="1:6">
      <c r="A2262" s="71">
        <v>40907</v>
      </c>
      <c r="B2262" s="72" t="s">
        <v>78</v>
      </c>
      <c r="C2262" s="73">
        <v>3.6316983306243915</v>
      </c>
      <c r="D2262" s="73">
        <v>8.6482019868393447</v>
      </c>
      <c r="E2262" s="73">
        <v>5.0165036562149528</v>
      </c>
      <c r="F2262" s="55"/>
    </row>
    <row r="2263" spans="1:6">
      <c r="A2263" s="71">
        <v>40908</v>
      </c>
      <c r="B2263" s="72" t="s">
        <v>79</v>
      </c>
      <c r="C2263" s="73">
        <v>2.8982111400813126</v>
      </c>
      <c r="D2263" s="73">
        <v>8.3040249208243715</v>
      </c>
      <c r="E2263" s="73">
        <v>5.4058137807430588</v>
      </c>
      <c r="F2263" s="55"/>
    </row>
    <row r="2264" spans="1:6">
      <c r="A2264" s="71">
        <v>40908</v>
      </c>
      <c r="B2264" s="72" t="s">
        <v>80</v>
      </c>
      <c r="C2264" s="73">
        <v>3.7127598419344001</v>
      </c>
      <c r="D2264" s="73">
        <v>8.418015847709361</v>
      </c>
      <c r="E2264" s="73">
        <v>4.7052560057749613</v>
      </c>
      <c r="F2264" s="55"/>
    </row>
    <row r="2265" spans="1:6">
      <c r="A2265" s="71">
        <v>40908</v>
      </c>
      <c r="B2265" s="72" t="s">
        <v>81</v>
      </c>
      <c r="C2265" s="73">
        <v>4.3177310201134649</v>
      </c>
      <c r="D2265" s="73">
        <v>8.9099190379093223</v>
      </c>
      <c r="E2265" s="73">
        <v>4.5921880177958574</v>
      </c>
      <c r="F2265" s="55"/>
    </row>
    <row r="2266" spans="1:6">
      <c r="A2266" s="71">
        <v>40908</v>
      </c>
      <c r="B2266" s="72" t="s">
        <v>82</v>
      </c>
      <c r="C2266" s="73">
        <v>4.5269612113804873</v>
      </c>
      <c r="D2266" s="73">
        <v>9.3445002176632901</v>
      </c>
      <c r="E2266" s="73">
        <v>4.8175390062828027</v>
      </c>
      <c r="F2266" s="55"/>
    </row>
    <row r="2267" spans="1:6">
      <c r="A2267" s="71">
        <v>40908</v>
      </c>
      <c r="B2267" s="72" t="s">
        <v>83</v>
      </c>
      <c r="C2267" s="73">
        <v>4.7710780931705141</v>
      </c>
      <c r="D2267" s="73">
        <v>10.717994395367183</v>
      </c>
      <c r="E2267" s="73">
        <v>5.9469163021966693</v>
      </c>
      <c r="F2267" s="55"/>
    </row>
    <row r="2268" spans="1:6">
      <c r="A2268" s="71">
        <v>40908</v>
      </c>
      <c r="B2268" s="72" t="s">
        <v>84</v>
      </c>
      <c r="C2268" s="73">
        <v>2.583218474388278</v>
      </c>
      <c r="D2268" s="73">
        <v>6.938763037331471</v>
      </c>
      <c r="E2268" s="73">
        <v>4.3555445629431926</v>
      </c>
      <c r="F2268" s="55"/>
    </row>
    <row r="2269" spans="1:6">
      <c r="A2269" s="71">
        <v>40908</v>
      </c>
      <c r="B2269" s="72" t="s">
        <v>85</v>
      </c>
      <c r="C2269" s="73">
        <v>2.9437720557633167</v>
      </c>
      <c r="D2269" s="73">
        <v>7.0871534258884594</v>
      </c>
      <c r="E2269" s="73">
        <v>4.1433813701251427</v>
      </c>
      <c r="F2269" s="55"/>
    </row>
    <row r="2270" spans="1:6">
      <c r="A2270" s="71">
        <v>40908</v>
      </c>
      <c r="B2270" s="72" t="s">
        <v>86</v>
      </c>
      <c r="C2270" s="73">
        <v>2.1640739323682325</v>
      </c>
      <c r="D2270" s="73">
        <v>6.7775798668794822</v>
      </c>
      <c r="E2270" s="73">
        <v>4.6135059345112497</v>
      </c>
      <c r="F2270" s="55"/>
    </row>
    <row r="2271" spans="1:6">
      <c r="A2271" s="71">
        <v>40908</v>
      </c>
      <c r="B2271" s="72" t="s">
        <v>87</v>
      </c>
      <c r="C2271" s="73">
        <v>2.9434398247653166</v>
      </c>
      <c r="D2271" s="73">
        <v>7.0633357585324603</v>
      </c>
      <c r="E2271" s="73">
        <v>4.1198959337671432</v>
      </c>
      <c r="F2271" s="55"/>
    </row>
    <row r="2272" spans="1:6">
      <c r="A2272" s="71">
        <v>40908</v>
      </c>
      <c r="B2272" s="72" t="s">
        <v>88</v>
      </c>
      <c r="C2272" s="73">
        <v>3.7692517067284053</v>
      </c>
      <c r="D2272" s="73">
        <v>8.8944163254653201</v>
      </c>
      <c r="E2272" s="73">
        <v>5.1251646187369149</v>
      </c>
      <c r="F2272" s="55"/>
    </row>
    <row r="2273" spans="1:6">
      <c r="A2273" s="71">
        <v>40908</v>
      </c>
      <c r="B2273" s="72" t="s">
        <v>89</v>
      </c>
      <c r="C2273" s="73">
        <v>3.0943344661743324</v>
      </c>
      <c r="D2273" s="73">
        <v>7.6805213604564111</v>
      </c>
      <c r="E2273" s="73">
        <v>4.5861868942820792</v>
      </c>
      <c r="F2273" s="55"/>
    </row>
    <row r="2274" spans="1:6">
      <c r="A2274" s="71">
        <v>40908</v>
      </c>
      <c r="B2274" s="72" t="s">
        <v>90</v>
      </c>
      <c r="C2274" s="73">
        <v>3.25701033168035</v>
      </c>
      <c r="D2274" s="73">
        <v>6.6155775363274927</v>
      </c>
      <c r="E2274" s="73">
        <v>3.3585672046471426</v>
      </c>
      <c r="F2274" s="55"/>
    </row>
    <row r="2275" spans="1:6">
      <c r="A2275" s="71">
        <v>40908</v>
      </c>
      <c r="B2275" s="72" t="s">
        <v>91</v>
      </c>
      <c r="C2275" s="73">
        <v>2.5821981444062772</v>
      </c>
      <c r="D2275" s="73">
        <v>6.9813836228494637</v>
      </c>
      <c r="E2275" s="73">
        <v>4.3991854784431865</v>
      </c>
      <c r="F2275" s="55"/>
    </row>
    <row r="2276" spans="1:6">
      <c r="A2276" s="71">
        <v>40908</v>
      </c>
      <c r="B2276" s="72" t="s">
        <v>92</v>
      </c>
      <c r="C2276" s="73">
        <v>1.9307238539402065</v>
      </c>
      <c r="D2276" s="73">
        <v>6.0653976418195343</v>
      </c>
      <c r="E2276" s="73">
        <v>4.1346737878793274</v>
      </c>
      <c r="F2276" s="55"/>
    </row>
    <row r="2277" spans="1:6">
      <c r="A2277" s="71">
        <v>40908</v>
      </c>
      <c r="B2277" s="72" t="s">
        <v>93</v>
      </c>
      <c r="C2277" s="73">
        <v>2.3841930514352558</v>
      </c>
      <c r="D2277" s="73">
        <v>6.3968616078765077</v>
      </c>
      <c r="E2277" s="73">
        <v>4.0126685564412519</v>
      </c>
      <c r="F2277" s="55"/>
    </row>
    <row r="2278" spans="1:6">
      <c r="A2278" s="71">
        <v>40908</v>
      </c>
      <c r="B2278" s="72" t="s">
        <v>94</v>
      </c>
      <c r="C2278" s="73">
        <v>1.5816192656641692</v>
      </c>
      <c r="D2278" s="73">
        <v>4.3482097025596653</v>
      </c>
      <c r="E2278" s="73">
        <v>2.7665904368954961</v>
      </c>
      <c r="F2278" s="55"/>
    </row>
    <row r="2279" spans="1:6">
      <c r="A2279" s="71">
        <v>40908</v>
      </c>
      <c r="B2279" s="72" t="s">
        <v>95</v>
      </c>
      <c r="C2279" s="73">
        <v>1.8838812882422014</v>
      </c>
      <c r="D2279" s="73">
        <v>4.7598355671356334</v>
      </c>
      <c r="E2279" s="73">
        <v>2.875954278893432</v>
      </c>
      <c r="F2279" s="55"/>
    </row>
    <row r="2280" spans="1:6">
      <c r="A2280" s="71">
        <v>40908</v>
      </c>
      <c r="B2280" s="72" t="s">
        <v>96</v>
      </c>
      <c r="C2280" s="73">
        <v>2.7442647008882939</v>
      </c>
      <c r="D2280" s="73">
        <v>5.44599583947958</v>
      </c>
      <c r="E2280" s="73">
        <v>2.7017311385912861</v>
      </c>
      <c r="F2280" s="55"/>
    </row>
    <row r="2281" spans="1:6">
      <c r="A2281" s="71">
        <v>40908</v>
      </c>
      <c r="B2281" s="72" t="s">
        <v>97</v>
      </c>
      <c r="C2281" s="73">
        <v>2.8371304167003037</v>
      </c>
      <c r="D2281" s="73">
        <v>5.94901998027954</v>
      </c>
      <c r="E2281" s="73">
        <v>3.1118895635792363</v>
      </c>
      <c r="F2281" s="55"/>
    </row>
    <row r="2282" spans="1:6">
      <c r="A2282" s="71">
        <v>40908</v>
      </c>
      <c r="B2282" s="72" t="s">
        <v>98</v>
      </c>
      <c r="C2282" s="73">
        <v>2.8718509917243078</v>
      </c>
      <c r="D2282" s="73">
        <v>6.8294879737554721</v>
      </c>
      <c r="E2282" s="73">
        <v>3.9576369820311643</v>
      </c>
      <c r="F2282" s="55"/>
    </row>
    <row r="2283" spans="1:6">
      <c r="A2283" s="71">
        <v>40908</v>
      </c>
      <c r="B2283" s="72" t="s">
        <v>99</v>
      </c>
      <c r="C2283" s="73">
        <v>4.5691243100374894</v>
      </c>
      <c r="D2283" s="73">
        <v>8.6935895793193279</v>
      </c>
      <c r="E2283" s="73">
        <v>4.1244652692818384</v>
      </c>
      <c r="F2283" s="55"/>
    </row>
    <row r="2284" spans="1:6">
      <c r="A2284" s="71">
        <v>40908</v>
      </c>
      <c r="B2284" s="72" t="s">
        <v>100</v>
      </c>
      <c r="C2284" s="73">
        <v>2.4530045383862622</v>
      </c>
      <c r="D2284" s="73">
        <v>4.552399208467647</v>
      </c>
      <c r="E2284" s="73">
        <v>2.0993946700813848</v>
      </c>
      <c r="F2284" s="55"/>
    </row>
    <row r="2285" spans="1:6">
      <c r="A2285" s="71">
        <v>40908</v>
      </c>
      <c r="B2285" s="72" t="s">
        <v>101</v>
      </c>
      <c r="C2285" s="73">
        <v>2.7899897623202983</v>
      </c>
      <c r="D2285" s="73">
        <v>5.9131586901745417</v>
      </c>
      <c r="E2285" s="73">
        <v>3.1231689278542434</v>
      </c>
      <c r="F2285" s="55"/>
    </row>
    <row r="2286" spans="1:6">
      <c r="A2286" s="71">
        <v>40908</v>
      </c>
      <c r="B2286" s="72" t="s">
        <v>102</v>
      </c>
      <c r="C2286" s="73">
        <v>2.7200863778402913</v>
      </c>
      <c r="D2286" s="73">
        <v>5.7183497919995565</v>
      </c>
      <c r="E2286" s="73">
        <v>2.9982634141592652</v>
      </c>
      <c r="F2286" s="55"/>
    </row>
    <row r="2287" spans="1:6">
      <c r="A2287" s="71">
        <v>40908</v>
      </c>
      <c r="B2287" s="72" t="s">
        <v>103</v>
      </c>
      <c r="C2287" s="73">
        <v>2.9059110442503107</v>
      </c>
      <c r="D2287" s="73">
        <v>6.8501369809064681</v>
      </c>
      <c r="E2287" s="73">
        <v>3.9442259366561574</v>
      </c>
      <c r="F2287" s="55"/>
    </row>
    <row r="2288" spans="1:6">
      <c r="A2288" s="71">
        <v>40908</v>
      </c>
      <c r="B2288" s="72" t="s">
        <v>104</v>
      </c>
      <c r="C2288" s="73">
        <v>4.4283582733144735</v>
      </c>
      <c r="D2288" s="73">
        <v>8.1647400842273647</v>
      </c>
      <c r="E2288" s="73">
        <v>3.7363818109128912</v>
      </c>
      <c r="F2288" s="55"/>
    </row>
    <row r="2289" spans="1:6">
      <c r="A2289" s="71">
        <v>40908</v>
      </c>
      <c r="B2289" s="72" t="s">
        <v>105</v>
      </c>
      <c r="C2289" s="73">
        <v>3.46345464127837</v>
      </c>
      <c r="D2289" s="73">
        <v>6.2775215655385113</v>
      </c>
      <c r="E2289" s="73">
        <v>2.8140669242601413</v>
      </c>
      <c r="F2289" s="55"/>
    </row>
    <row r="2290" spans="1:6">
      <c r="A2290" s="71">
        <v>40908</v>
      </c>
      <c r="B2290" s="72" t="s">
        <v>106</v>
      </c>
      <c r="C2290" s="73">
        <v>2.8589319092883052</v>
      </c>
      <c r="D2290" s="73">
        <v>5.9798359888595334</v>
      </c>
      <c r="E2290" s="73">
        <v>3.1209040795712282</v>
      </c>
      <c r="F2290" s="55"/>
    </row>
    <row r="2291" spans="1:6">
      <c r="A2291" s="71">
        <v>40908</v>
      </c>
      <c r="B2291" s="72" t="s">
        <v>107</v>
      </c>
      <c r="C2291" s="73">
        <v>2.0917832121002236</v>
      </c>
      <c r="D2291" s="73">
        <v>6.02517841998253</v>
      </c>
      <c r="E2291" s="73">
        <v>3.9333952078823065</v>
      </c>
      <c r="F2291" s="55"/>
    </row>
    <row r="2292" spans="1:6">
      <c r="A2292" s="71">
        <v>40908</v>
      </c>
      <c r="B2292" s="72" t="s">
        <v>108</v>
      </c>
      <c r="C2292" s="73">
        <v>3.1607382632643377</v>
      </c>
      <c r="D2292" s="73">
        <v>7.7853496092773922</v>
      </c>
      <c r="E2292" s="73">
        <v>4.6246113460130545</v>
      </c>
      <c r="F2292" s="55"/>
    </row>
    <row r="2293" spans="1:6">
      <c r="A2293" s="71">
        <v>40908</v>
      </c>
      <c r="B2293" s="72" t="s">
        <v>109</v>
      </c>
      <c r="C2293" s="73">
        <v>3.4161931756263644</v>
      </c>
      <c r="D2293" s="73">
        <v>9.2595042650692765</v>
      </c>
      <c r="E2293" s="73">
        <v>5.8433110894429117</v>
      </c>
      <c r="F2293" s="55"/>
    </row>
    <row r="2294" spans="1:6">
      <c r="A2294" s="71">
        <v>40908</v>
      </c>
      <c r="B2294" s="72" t="s">
        <v>110</v>
      </c>
      <c r="C2294" s="73">
        <v>2.2657143787202418</v>
      </c>
      <c r="D2294" s="73">
        <v>5.9897088373435308</v>
      </c>
      <c r="E2294" s="73">
        <v>3.7239944586232889</v>
      </c>
      <c r="F2294" s="55"/>
    </row>
    <row r="2295" spans="1:6">
      <c r="A2295" s="71">
        <v>40908</v>
      </c>
      <c r="B2295" s="72" t="s">
        <v>111</v>
      </c>
      <c r="C2295" s="73">
        <v>2.9278346612763122</v>
      </c>
      <c r="D2295" s="73">
        <v>7.9667081634043759</v>
      </c>
      <c r="E2295" s="73">
        <v>5.0388735021280642</v>
      </c>
      <c r="F2295" s="55"/>
    </row>
    <row r="2296" spans="1:6">
      <c r="A2296" s="71">
        <v>40908</v>
      </c>
      <c r="B2296" s="72" t="s">
        <v>112</v>
      </c>
      <c r="C2296" s="73">
        <v>3.3342899249103555</v>
      </c>
      <c r="D2296" s="73">
        <v>9.7720110362692321</v>
      </c>
      <c r="E2296" s="73">
        <v>6.4377211113588766</v>
      </c>
      <c r="F2296" s="55"/>
    </row>
    <row r="2297" spans="1:6">
      <c r="A2297" s="71">
        <v>40908</v>
      </c>
      <c r="B2297" s="72" t="s">
        <v>113</v>
      </c>
      <c r="C2297" s="73">
        <v>3.1598453103843367</v>
      </c>
      <c r="D2297" s="73">
        <v>9.3370910221102665</v>
      </c>
      <c r="E2297" s="73">
        <v>6.1772457117259298</v>
      </c>
      <c r="F2297" s="55"/>
    </row>
    <row r="2298" spans="1:6">
      <c r="A2298" s="71">
        <v>40908</v>
      </c>
      <c r="B2298" s="72" t="s">
        <v>114</v>
      </c>
      <c r="C2298" s="73">
        <v>3.2874473592123503</v>
      </c>
      <c r="D2298" s="73">
        <v>9.5078990589432539</v>
      </c>
      <c r="E2298" s="73">
        <v>6.2204516997309032</v>
      </c>
      <c r="F2298" s="55"/>
    </row>
    <row r="2299" spans="1:6">
      <c r="A2299" s="71">
        <v>40908</v>
      </c>
      <c r="B2299" s="72" t="s">
        <v>115</v>
      </c>
      <c r="C2299" s="73">
        <v>4.0074389874454273</v>
      </c>
      <c r="D2299" s="73">
        <v>10.444295001313179</v>
      </c>
      <c r="E2299" s="73">
        <v>6.436856013867752</v>
      </c>
      <c r="F2299" s="55"/>
    </row>
    <row r="2300" spans="1:6">
      <c r="A2300" s="71">
        <v>40908</v>
      </c>
      <c r="B2300" s="72" t="s">
        <v>116</v>
      </c>
      <c r="C2300" s="73">
        <v>2.1371799820322277</v>
      </c>
      <c r="D2300" s="73">
        <v>9.3809708801092597</v>
      </c>
      <c r="E2300" s="73">
        <v>7.243790898077032</v>
      </c>
      <c r="F2300" s="55"/>
    </row>
    <row r="2301" spans="1:6">
      <c r="A2301" s="71">
        <v>40908</v>
      </c>
      <c r="B2301" s="72" t="s">
        <v>117</v>
      </c>
      <c r="C2301" s="73">
        <v>3.705010192785394</v>
      </c>
      <c r="D2301" s="73">
        <v>10.751422995078153</v>
      </c>
      <c r="E2301" s="73">
        <v>7.0464128022927586</v>
      </c>
      <c r="F2301" s="55"/>
    </row>
    <row r="2302" spans="1:6">
      <c r="A2302" s="71">
        <v>40908</v>
      </c>
      <c r="B2302" s="72" t="s">
        <v>118</v>
      </c>
      <c r="C2302" s="73">
        <v>3.0428144031843236</v>
      </c>
      <c r="D2302" s="73">
        <v>11.139164914799121</v>
      </c>
      <c r="E2302" s="73">
        <v>8.0963505116147978</v>
      </c>
      <c r="F2302" s="55"/>
    </row>
    <row r="2303" spans="1:6">
      <c r="A2303" s="71">
        <v>40908</v>
      </c>
      <c r="B2303" s="72" t="s">
        <v>119</v>
      </c>
      <c r="C2303" s="73">
        <v>4.0413723194524298</v>
      </c>
      <c r="D2303" s="73">
        <v>10.578660889061165</v>
      </c>
      <c r="E2303" s="73">
        <v>6.5372885696087355</v>
      </c>
      <c r="F2303" s="55"/>
    </row>
    <row r="2304" spans="1:6">
      <c r="A2304" s="71">
        <v>40908</v>
      </c>
      <c r="B2304" s="72" t="s">
        <v>120</v>
      </c>
      <c r="C2304" s="73">
        <v>5.4230292182225774</v>
      </c>
      <c r="D2304" s="73">
        <v>16.746550684034677</v>
      </c>
      <c r="E2304" s="73">
        <v>11.3235214658121</v>
      </c>
      <c r="F2304" s="55"/>
    </row>
    <row r="2305" spans="1:6">
      <c r="A2305" s="71">
        <v>40908</v>
      </c>
      <c r="B2305" s="72" t="s">
        <v>121</v>
      </c>
      <c r="C2305" s="73">
        <v>4.7956840070795099</v>
      </c>
      <c r="D2305" s="73">
        <v>15.100611701508804</v>
      </c>
      <c r="E2305" s="73">
        <v>10.304927694429294</v>
      </c>
      <c r="F2305" s="55"/>
    </row>
    <row r="2306" spans="1:6">
      <c r="A2306" s="71">
        <v>40908</v>
      </c>
      <c r="B2306" s="72" t="s">
        <v>122</v>
      </c>
      <c r="C2306" s="73">
        <v>5.9681409174006346</v>
      </c>
      <c r="D2306" s="73">
        <v>15.716404731262756</v>
      </c>
      <c r="E2306" s="73">
        <v>9.7482638138621205</v>
      </c>
      <c r="F2306" s="55"/>
    </row>
    <row r="2307" spans="1:6">
      <c r="A2307" s="71">
        <v>40908</v>
      </c>
      <c r="B2307" s="72" t="s">
        <v>123</v>
      </c>
      <c r="C2307" s="73">
        <v>6.4322239344186842</v>
      </c>
      <c r="D2307" s="73">
        <v>16.948854632330658</v>
      </c>
      <c r="E2307" s="73">
        <v>10.516630697911975</v>
      </c>
      <c r="F2307" s="55"/>
    </row>
    <row r="2308" spans="1:6">
      <c r="A2308" s="71">
        <v>40908</v>
      </c>
      <c r="B2308" s="72" t="s">
        <v>124</v>
      </c>
      <c r="C2308" s="73">
        <v>7.3722585180907831</v>
      </c>
      <c r="D2308" s="73">
        <v>20.853497713530341</v>
      </c>
      <c r="E2308" s="73">
        <v>13.481239195439558</v>
      </c>
      <c r="F2308" s="55"/>
    </row>
    <row r="2309" spans="1:6">
      <c r="A2309" s="71">
        <v>40908</v>
      </c>
      <c r="B2309" s="72" t="s">
        <v>125</v>
      </c>
      <c r="C2309" s="73">
        <v>6.8262092183887253</v>
      </c>
      <c r="D2309" s="73">
        <v>19.995670030939408</v>
      </c>
      <c r="E2309" s="73">
        <v>13.169460812550682</v>
      </c>
      <c r="F2309" s="55"/>
    </row>
    <row r="2310" spans="1:6">
      <c r="A2310" s="71">
        <v>40908</v>
      </c>
      <c r="B2310" s="72" t="s">
        <v>126</v>
      </c>
      <c r="C2310" s="73">
        <v>7.1392538023207575</v>
      </c>
      <c r="D2310" s="73">
        <v>19.25214232199847</v>
      </c>
      <c r="E2310" s="73">
        <v>12.112888519677712</v>
      </c>
      <c r="F2310" s="55"/>
    </row>
    <row r="2311" spans="1:6">
      <c r="A2311" s="71">
        <v>40908</v>
      </c>
      <c r="B2311" s="72" t="s">
        <v>127</v>
      </c>
      <c r="C2311" s="73">
        <v>5.2351566694355558</v>
      </c>
      <c r="D2311" s="73">
        <v>14.752162343226825</v>
      </c>
      <c r="E2311" s="73">
        <v>9.5170056737912692</v>
      </c>
      <c r="F2311" s="55"/>
    </row>
    <row r="2312" spans="1:6">
      <c r="A2312" s="71">
        <v>40908</v>
      </c>
      <c r="B2312" s="72" t="s">
        <v>128</v>
      </c>
      <c r="C2312" s="73">
        <v>6.1402244594586506</v>
      </c>
      <c r="D2312" s="73">
        <v>18.27915752641654</v>
      </c>
      <c r="E2312" s="73">
        <v>12.13893306695789</v>
      </c>
      <c r="F2312" s="55"/>
    </row>
    <row r="2313" spans="1:6">
      <c r="A2313" s="71">
        <v>40908</v>
      </c>
      <c r="B2313" s="72" t="s">
        <v>129</v>
      </c>
      <c r="C2313" s="73">
        <v>8.8442086404789375</v>
      </c>
      <c r="D2313" s="73">
        <v>21.862775455203256</v>
      </c>
      <c r="E2313" s="73">
        <v>13.018566814724318</v>
      </c>
      <c r="F2313" s="55"/>
    </row>
    <row r="2314" spans="1:6">
      <c r="A2314" s="71">
        <v>40908</v>
      </c>
      <c r="B2314" s="72" t="s">
        <v>29</v>
      </c>
      <c r="C2314" s="73">
        <v>11.780005182541249</v>
      </c>
      <c r="D2314" s="73">
        <v>25.697074379233946</v>
      </c>
      <c r="E2314" s="73">
        <v>13.917069196692697</v>
      </c>
      <c r="F2314" s="55"/>
    </row>
    <row r="2315" spans="1:6">
      <c r="A2315" s="71">
        <v>40908</v>
      </c>
      <c r="B2315" s="72" t="s">
        <v>30</v>
      </c>
      <c r="C2315" s="73">
        <v>5.2223669338505534</v>
      </c>
      <c r="D2315" s="73">
        <v>17.419448009668606</v>
      </c>
      <c r="E2315" s="73">
        <v>12.197081075818053</v>
      </c>
      <c r="F2315" s="55"/>
    </row>
    <row r="2316" spans="1:6">
      <c r="A2316" s="71">
        <v>40908</v>
      </c>
      <c r="B2316" s="72" t="s">
        <v>31</v>
      </c>
      <c r="C2316" s="73">
        <v>5.918347667700627</v>
      </c>
      <c r="D2316" s="73">
        <v>19.335923898674451</v>
      </c>
      <c r="E2316" s="73">
        <v>13.417576230973825</v>
      </c>
      <c r="F2316" s="55"/>
    </row>
    <row r="2317" spans="1:6">
      <c r="A2317" s="71">
        <v>40908</v>
      </c>
      <c r="B2317" s="72" t="s">
        <v>32</v>
      </c>
      <c r="C2317" s="73">
        <v>7.0435956390097454</v>
      </c>
      <c r="D2317" s="73">
        <v>20.612987178376351</v>
      </c>
      <c r="E2317" s="73">
        <v>13.569391539366606</v>
      </c>
      <c r="F2317" s="55"/>
    </row>
    <row r="2318" spans="1:6">
      <c r="A2318" s="71">
        <v>40908</v>
      </c>
      <c r="B2318" s="72" t="s">
        <v>33</v>
      </c>
      <c r="C2318" s="73">
        <v>8.9693432503929493</v>
      </c>
      <c r="D2318" s="73">
        <v>20.965441220062317</v>
      </c>
      <c r="E2318" s="73">
        <v>11.996097969669368</v>
      </c>
      <c r="F2318" s="55"/>
    </row>
    <row r="2319" spans="1:6">
      <c r="A2319" s="71">
        <v>40908</v>
      </c>
      <c r="B2319" s="72" t="s">
        <v>34</v>
      </c>
      <c r="C2319" s="73">
        <v>5.5692640900805896</v>
      </c>
      <c r="D2319" s="73">
        <v>14.778701591393814</v>
      </c>
      <c r="E2319" s="73">
        <v>9.209437501313225</v>
      </c>
      <c r="F2319" s="55"/>
    </row>
    <row r="2320" spans="1:6">
      <c r="A2320" s="71">
        <v>40908</v>
      </c>
      <c r="B2320" s="72" t="s">
        <v>35</v>
      </c>
      <c r="C2320" s="73">
        <v>5.2324915990385534</v>
      </c>
      <c r="D2320" s="73">
        <v>14.857616877178806</v>
      </c>
      <c r="E2320" s="73">
        <v>9.6251252781402528</v>
      </c>
      <c r="F2320" s="55"/>
    </row>
    <row r="2321" spans="1:6">
      <c r="A2321" s="71">
        <v>40908</v>
      </c>
      <c r="B2321" s="72" t="s">
        <v>36</v>
      </c>
      <c r="C2321" s="73">
        <v>4.420103055255467</v>
      </c>
      <c r="D2321" s="73">
        <v>13.966617728374878</v>
      </c>
      <c r="E2321" s="73">
        <v>9.546514673119411</v>
      </c>
      <c r="F2321" s="55"/>
    </row>
    <row r="2322" spans="1:6">
      <c r="A2322" s="71">
        <v>40908</v>
      </c>
      <c r="B2322" s="72" t="s">
        <v>37</v>
      </c>
      <c r="C2322" s="73">
        <v>4.431453560904469</v>
      </c>
      <c r="D2322" s="73">
        <v>13.018685297826952</v>
      </c>
      <c r="E2322" s="73">
        <v>8.5872317369224831</v>
      </c>
      <c r="F2322" s="55"/>
    </row>
    <row r="2323" spans="1:6">
      <c r="A2323" s="71">
        <v>40908</v>
      </c>
      <c r="B2323" s="72" t="s">
        <v>43</v>
      </c>
      <c r="C2323" s="73">
        <v>4.2688026455524515</v>
      </c>
      <c r="D2323" s="73">
        <v>13.702384366415895</v>
      </c>
      <c r="E2323" s="73">
        <v>9.4335817208634438</v>
      </c>
      <c r="F2323" s="55"/>
    </row>
    <row r="2324" spans="1:6">
      <c r="A2324" s="71">
        <v>40908</v>
      </c>
      <c r="B2324" s="72" t="s">
        <v>44</v>
      </c>
      <c r="C2324" s="73">
        <v>5.057316864216534</v>
      </c>
      <c r="D2324" s="73">
        <v>16.941475969108634</v>
      </c>
      <c r="E2324" s="73">
        <v>11.884159104892099</v>
      </c>
      <c r="F2324" s="55"/>
    </row>
    <row r="2325" spans="1:6">
      <c r="A2325" s="71">
        <v>40908</v>
      </c>
      <c r="B2325" s="72" t="s">
        <v>45</v>
      </c>
      <c r="C2325" s="73">
        <v>4.0595429080504282</v>
      </c>
      <c r="D2325" s="73">
        <v>16.255910704873688</v>
      </c>
      <c r="E2325" s="73">
        <v>12.19636779682326</v>
      </c>
      <c r="F2325" s="55"/>
    </row>
    <row r="2326" spans="1:6">
      <c r="A2326" s="71">
        <v>40908</v>
      </c>
      <c r="B2326" s="72" t="s">
        <v>46</v>
      </c>
      <c r="C2326" s="73">
        <v>5.7990187200006122</v>
      </c>
      <c r="D2326" s="73">
        <v>19.825212958670399</v>
      </c>
      <c r="E2326" s="73">
        <v>14.026194238669786</v>
      </c>
      <c r="F2326" s="55"/>
    </row>
    <row r="2327" spans="1:6">
      <c r="A2327" s="71">
        <v>40908</v>
      </c>
      <c r="B2327" s="72" t="s">
        <v>47</v>
      </c>
      <c r="C2327" s="73">
        <v>5.8914694753566224</v>
      </c>
      <c r="D2327" s="73">
        <v>16.767065861908645</v>
      </c>
      <c r="E2327" s="73">
        <v>10.875596386552022</v>
      </c>
      <c r="F2327" s="55"/>
    </row>
    <row r="2328" spans="1:6">
      <c r="A2328" s="71">
        <v>40908</v>
      </c>
      <c r="B2328" s="72" t="s">
        <v>48</v>
      </c>
      <c r="C2328" s="73">
        <v>5.3692833388625667</v>
      </c>
      <c r="D2328" s="73">
        <v>15.80791567093072</v>
      </c>
      <c r="E2328" s="73">
        <v>10.438632332068153</v>
      </c>
      <c r="F2328" s="55"/>
    </row>
    <row r="2329" spans="1:6">
      <c r="A2329" s="71">
        <v>40908</v>
      </c>
      <c r="B2329" s="72" t="s">
        <v>49</v>
      </c>
      <c r="C2329" s="73">
        <v>4.5688506702544815</v>
      </c>
      <c r="D2329" s="73">
        <v>12.989928095067949</v>
      </c>
      <c r="E2329" s="73">
        <v>8.4210774248134683</v>
      </c>
      <c r="F2329" s="55"/>
    </row>
    <row r="2330" spans="1:6">
      <c r="A2330" s="71">
        <v>40908</v>
      </c>
      <c r="B2330" s="72" t="s">
        <v>50</v>
      </c>
      <c r="C2330" s="73">
        <v>4.1975388210964422</v>
      </c>
      <c r="D2330" s="73">
        <v>14.140877143198853</v>
      </c>
      <c r="E2330" s="73">
        <v>9.9433383221024112</v>
      </c>
      <c r="F2330" s="55"/>
    </row>
    <row r="2331" spans="1:6">
      <c r="A2331" s="71">
        <v>40908</v>
      </c>
      <c r="B2331" s="72" t="s">
        <v>51</v>
      </c>
      <c r="C2331" s="73">
        <v>3.7798899751503985</v>
      </c>
      <c r="D2331" s="73">
        <v>12.942618935013948</v>
      </c>
      <c r="E2331" s="73">
        <v>9.16272895986355</v>
      </c>
      <c r="F2331" s="55"/>
    </row>
    <row r="2332" spans="1:6">
      <c r="A2332" s="71">
        <v>40908</v>
      </c>
      <c r="B2332" s="72" t="s">
        <v>52</v>
      </c>
      <c r="C2332" s="73">
        <v>3.6637349496723859</v>
      </c>
      <c r="D2332" s="73">
        <v>13.796956995578878</v>
      </c>
      <c r="E2332" s="73">
        <v>10.133222045906493</v>
      </c>
      <c r="F2332" s="55"/>
    </row>
    <row r="2333" spans="1:6">
      <c r="A2333" s="71">
        <v>40908</v>
      </c>
      <c r="B2333" s="72" t="s">
        <v>53</v>
      </c>
      <c r="C2333" s="73">
        <v>4.3475405096254578</v>
      </c>
      <c r="D2333" s="73">
        <v>15.574720980160734</v>
      </c>
      <c r="E2333" s="73">
        <v>11.227180470535277</v>
      </c>
      <c r="F2333" s="55"/>
    </row>
    <row r="2334" spans="1:6">
      <c r="A2334" s="71">
        <v>40908</v>
      </c>
      <c r="B2334" s="72" t="s">
        <v>54</v>
      </c>
      <c r="C2334" s="73">
        <v>3.7328766978723928</v>
      </c>
      <c r="D2334" s="73">
        <v>13.977570114014862</v>
      </c>
      <c r="E2334" s="73">
        <v>10.244693416142468</v>
      </c>
      <c r="F2334" s="55"/>
    </row>
    <row r="2335" spans="1:6">
      <c r="A2335" s="71">
        <v>40908</v>
      </c>
      <c r="B2335" s="72" t="s">
        <v>55</v>
      </c>
      <c r="C2335" s="73">
        <v>4.1847582776734402</v>
      </c>
      <c r="D2335" s="73">
        <v>13.155842022648926</v>
      </c>
      <c r="E2335" s="73">
        <v>8.9710837449754859</v>
      </c>
      <c r="F2335" s="55"/>
    </row>
    <row r="2336" spans="1:6">
      <c r="A2336" s="71">
        <v>40908</v>
      </c>
      <c r="B2336" s="72" t="s">
        <v>56</v>
      </c>
      <c r="C2336" s="73">
        <v>3.9874662338404194</v>
      </c>
      <c r="D2336" s="73">
        <v>13.22337943943892</v>
      </c>
      <c r="E2336" s="73">
        <v>9.2359132055985</v>
      </c>
      <c r="F2336" s="55"/>
    </row>
    <row r="2337" spans="1:6">
      <c r="A2337" s="71">
        <v>40908</v>
      </c>
      <c r="B2337" s="72" t="s">
        <v>57</v>
      </c>
      <c r="C2337" s="73">
        <v>2.4920252308052615</v>
      </c>
      <c r="D2337" s="73">
        <v>11.535504987115058</v>
      </c>
      <c r="E2337" s="73">
        <v>9.0434797563097966</v>
      </c>
      <c r="F2337" s="55"/>
    </row>
    <row r="2338" spans="1:6">
      <c r="A2338" s="71">
        <v>40908</v>
      </c>
      <c r="B2338" s="72" t="s">
        <v>58</v>
      </c>
      <c r="C2338" s="73">
        <v>2.9207199278883067</v>
      </c>
      <c r="D2338" s="73">
        <v>11.717118970255042</v>
      </c>
      <c r="E2338" s="73">
        <v>8.7963990423667351</v>
      </c>
      <c r="F2338" s="55"/>
    </row>
    <row r="2339" spans="1:6">
      <c r="A2339" s="71">
        <v>40908</v>
      </c>
      <c r="B2339" s="72" t="s">
        <v>59</v>
      </c>
      <c r="C2339" s="73">
        <v>4.9255382909255179</v>
      </c>
      <c r="D2339" s="73">
        <v>15.192508871011757</v>
      </c>
      <c r="E2339" s="73">
        <v>10.266970580086239</v>
      </c>
      <c r="F2339" s="55"/>
    </row>
    <row r="2340" spans="1:6">
      <c r="A2340" s="71">
        <v>40908</v>
      </c>
      <c r="B2340" s="72" t="s">
        <v>60</v>
      </c>
      <c r="C2340" s="73">
        <v>3.465064738122364</v>
      </c>
      <c r="D2340" s="73">
        <v>12.125861391279008</v>
      </c>
      <c r="E2340" s="73">
        <v>8.6607966531566447</v>
      </c>
      <c r="F2340" s="55"/>
    </row>
    <row r="2341" spans="1:6">
      <c r="A2341" s="71">
        <v>40908</v>
      </c>
      <c r="B2341" s="72" t="s">
        <v>61</v>
      </c>
      <c r="C2341" s="73">
        <v>2.6189306450702752</v>
      </c>
      <c r="D2341" s="73">
        <v>11.635052152158044</v>
      </c>
      <c r="E2341" s="73">
        <v>9.0161215070877692</v>
      </c>
      <c r="F2341" s="55"/>
    </row>
    <row r="2342" spans="1:6">
      <c r="A2342" s="71">
        <v>40908</v>
      </c>
      <c r="B2342" s="72" t="s">
        <v>62</v>
      </c>
      <c r="C2342" s="73">
        <v>2.6303697894242757</v>
      </c>
      <c r="D2342" s="73">
        <v>10.392237161855146</v>
      </c>
      <c r="E2342" s="73">
        <v>7.7618673724308707</v>
      </c>
      <c r="F2342" s="55"/>
    </row>
    <row r="2343" spans="1:6">
      <c r="A2343" s="71">
        <v>40908</v>
      </c>
      <c r="B2343" s="72" t="s">
        <v>63</v>
      </c>
      <c r="C2343" s="73">
        <v>3.1052826417723258</v>
      </c>
      <c r="D2343" s="73">
        <v>9.3204982971452335</v>
      </c>
      <c r="E2343" s="73">
        <v>6.2152156553729077</v>
      </c>
      <c r="F2343" s="55"/>
    </row>
    <row r="2344" spans="1:6">
      <c r="A2344" s="71">
        <v>40908</v>
      </c>
      <c r="B2344" s="72" t="s">
        <v>64</v>
      </c>
      <c r="C2344" s="73">
        <v>1.8422088124141933</v>
      </c>
      <c r="D2344" s="73">
        <v>7.9868487617053434</v>
      </c>
      <c r="E2344" s="73">
        <v>6.1446399492911503</v>
      </c>
      <c r="F2344" s="55"/>
    </row>
    <row r="2345" spans="1:6">
      <c r="A2345" s="71">
        <v>40908</v>
      </c>
      <c r="B2345" s="72" t="s">
        <v>65</v>
      </c>
      <c r="C2345" s="73">
        <v>2.2823557855112391</v>
      </c>
      <c r="D2345" s="73">
        <v>7.9977194961293412</v>
      </c>
      <c r="E2345" s="73">
        <v>5.7153637106181021</v>
      </c>
      <c r="F2345" s="55"/>
    </row>
    <row r="2346" spans="1:6">
      <c r="A2346" s="71">
        <v>40908</v>
      </c>
      <c r="B2346" s="72" t="s">
        <v>66</v>
      </c>
      <c r="C2346" s="73">
        <v>1.9926037941602088</v>
      </c>
      <c r="D2346" s="73">
        <v>7.8035324149393563</v>
      </c>
      <c r="E2346" s="73">
        <v>5.8109286207791477</v>
      </c>
      <c r="F2346" s="55"/>
    </row>
    <row r="2347" spans="1:6">
      <c r="A2347" s="71">
        <v>40908</v>
      </c>
      <c r="B2347" s="72" t="s">
        <v>67</v>
      </c>
      <c r="C2347" s="73">
        <v>1.5059523956101577</v>
      </c>
      <c r="D2347" s="73">
        <v>6.4702433099434664</v>
      </c>
      <c r="E2347" s="73">
        <v>4.9642909143333087</v>
      </c>
      <c r="F2347" s="55"/>
    </row>
    <row r="2348" spans="1:6">
      <c r="A2348" s="71">
        <v>40908</v>
      </c>
      <c r="B2348" s="72" t="s">
        <v>68</v>
      </c>
      <c r="C2348" s="73">
        <v>1.7491224847141831</v>
      </c>
      <c r="D2348" s="73">
        <v>6.5723350841334574</v>
      </c>
      <c r="E2348" s="73">
        <v>4.823212599419274</v>
      </c>
      <c r="F2348" s="55"/>
    </row>
    <row r="2349" spans="1:6">
      <c r="A2349" s="71">
        <v>40908</v>
      </c>
      <c r="B2349" s="72" t="s">
        <v>69</v>
      </c>
      <c r="C2349" s="73">
        <v>2.3397530782622447</v>
      </c>
      <c r="D2349" s="73">
        <v>6.492176909069463</v>
      </c>
      <c r="E2349" s="73">
        <v>4.1524238308072183</v>
      </c>
      <c r="F2349" s="55"/>
    </row>
    <row r="2350" spans="1:6">
      <c r="A2350" s="71">
        <v>40908</v>
      </c>
      <c r="B2350" s="72" t="s">
        <v>70</v>
      </c>
      <c r="C2350" s="73">
        <v>1.6215191227201693</v>
      </c>
      <c r="D2350" s="73">
        <v>4.5442267046396232</v>
      </c>
      <c r="E2350" s="73">
        <v>2.9227075819194539</v>
      </c>
      <c r="F2350" s="55"/>
    </row>
    <row r="2351" spans="1:6">
      <c r="A2351" s="71">
        <v>40908</v>
      </c>
      <c r="B2351" s="72" t="s">
        <v>71</v>
      </c>
      <c r="C2351" s="73">
        <v>2.362651064460247</v>
      </c>
      <c r="D2351" s="73">
        <v>4.5211529835926259</v>
      </c>
      <c r="E2351" s="73">
        <v>2.1585019191323789</v>
      </c>
      <c r="F2351" s="55"/>
    </row>
    <row r="2352" spans="1:6">
      <c r="A2352" s="71">
        <v>40908</v>
      </c>
      <c r="B2352" s="72" t="s">
        <v>72</v>
      </c>
      <c r="C2352" s="73">
        <v>1.2970682235841349</v>
      </c>
      <c r="D2352" s="73">
        <v>4.5891826411336192</v>
      </c>
      <c r="E2352" s="73">
        <v>3.2921144175494845</v>
      </c>
      <c r="F2352" s="55"/>
    </row>
    <row r="2353" spans="1:6">
      <c r="A2353" s="71">
        <v>40908</v>
      </c>
      <c r="B2353" s="72" t="s">
        <v>73</v>
      </c>
      <c r="C2353" s="73">
        <v>1.296994686288135</v>
      </c>
      <c r="D2353" s="73">
        <v>3.7234853288486907</v>
      </c>
      <c r="E2353" s="73">
        <v>2.4264906425605557</v>
      </c>
      <c r="F2353" s="55"/>
    </row>
    <row r="2354" spans="1:6">
      <c r="A2354" s="71">
        <v>40908</v>
      </c>
      <c r="B2354" s="72" t="s">
        <v>74</v>
      </c>
      <c r="C2354" s="73">
        <v>0.9958501679761036</v>
      </c>
      <c r="D2354" s="73">
        <v>3.4044321182037165</v>
      </c>
      <c r="E2354" s="73">
        <v>2.4085819502276129</v>
      </c>
      <c r="F2354" s="55"/>
    </row>
    <row r="2355" spans="1:6">
      <c r="A2355" s="71">
        <v>40908</v>
      </c>
      <c r="B2355" s="72" t="s">
        <v>75</v>
      </c>
      <c r="C2355" s="73">
        <v>2.3157993066001928E-2</v>
      </c>
      <c r="D2355" s="73">
        <v>1.650870806224862</v>
      </c>
      <c r="E2355" s="73">
        <v>1.6277128131588601</v>
      </c>
      <c r="F2355" s="55"/>
    </row>
    <row r="2356" spans="1:6">
      <c r="A2356" s="71">
        <v>40908</v>
      </c>
      <c r="B2356" s="72" t="s">
        <v>76</v>
      </c>
      <c r="C2356" s="73">
        <v>1.4009791339501465</v>
      </c>
      <c r="D2356" s="73">
        <v>2.3907599549398006</v>
      </c>
      <c r="E2356" s="73">
        <v>0.98978082098965414</v>
      </c>
      <c r="F2356" s="55"/>
    </row>
    <row r="2357" spans="1:6">
      <c r="A2357" s="71">
        <v>40908</v>
      </c>
      <c r="B2357" s="72" t="s">
        <v>77</v>
      </c>
      <c r="C2357" s="73">
        <v>1.134612969966118</v>
      </c>
      <c r="D2357" s="73">
        <v>3.3696126508077193</v>
      </c>
      <c r="E2357" s="73">
        <v>2.2349996808416011</v>
      </c>
      <c r="F2357" s="55"/>
    </row>
    <row r="2358" spans="1:6">
      <c r="A2358" s="71">
        <v>40908</v>
      </c>
      <c r="B2358" s="72" t="s">
        <v>78</v>
      </c>
      <c r="C2358" s="73">
        <v>0.85669998201608877</v>
      </c>
      <c r="D2358" s="73">
        <v>2.9823674399837516</v>
      </c>
      <c r="E2358" s="73">
        <v>2.1256674579676629</v>
      </c>
      <c r="F2358" s="55"/>
    </row>
    <row r="2359" spans="1:6">
      <c r="A2359" s="71">
        <v>40909</v>
      </c>
      <c r="B2359" s="72" t="s">
        <v>79</v>
      </c>
      <c r="C2359" s="73">
        <v>1.0071442074871042</v>
      </c>
      <c r="D2359" s="73">
        <v>2.2081734053538153</v>
      </c>
      <c r="E2359" s="73">
        <v>1.2010291978667111</v>
      </c>
      <c r="F2359" s="55"/>
    </row>
    <row r="2360" spans="1:6">
      <c r="A2360" s="71">
        <v>40909</v>
      </c>
      <c r="B2360" s="72" t="s">
        <v>80</v>
      </c>
      <c r="C2360" s="73">
        <v>0.5556342536640575</v>
      </c>
      <c r="D2360" s="73">
        <v>2.1738841579498187</v>
      </c>
      <c r="E2360" s="73">
        <v>1.6182499042857612</v>
      </c>
      <c r="F2360" s="55"/>
    </row>
    <row r="2361" spans="1:6">
      <c r="A2361" s="71">
        <v>40909</v>
      </c>
      <c r="B2361" s="72" t="s">
        <v>81</v>
      </c>
      <c r="C2361" s="73">
        <v>0.61347802285506325</v>
      </c>
      <c r="D2361" s="73">
        <v>1.8550781847168447</v>
      </c>
      <c r="E2361" s="73">
        <v>1.2416001618617813</v>
      </c>
      <c r="F2361" s="55"/>
    </row>
    <row r="2362" spans="1:6">
      <c r="A2362" s="71">
        <v>40909</v>
      </c>
      <c r="B2362" s="72" t="s">
        <v>82</v>
      </c>
      <c r="C2362" s="73">
        <v>0.98382403842010224</v>
      </c>
      <c r="D2362" s="73">
        <v>2.3329211289398044</v>
      </c>
      <c r="E2362" s="73">
        <v>1.3490970905197022</v>
      </c>
      <c r="F2362" s="55"/>
    </row>
    <row r="2363" spans="1:6">
      <c r="A2363" s="71">
        <v>40909</v>
      </c>
      <c r="B2363" s="72" t="s">
        <v>83</v>
      </c>
      <c r="C2363" s="73">
        <v>2.152716359634224</v>
      </c>
      <c r="D2363" s="73">
        <v>3.7551882644096852</v>
      </c>
      <c r="E2363" s="73">
        <v>1.6024719047754612</v>
      </c>
      <c r="F2363" s="55"/>
    </row>
    <row r="2364" spans="1:6">
      <c r="A2364" s="71">
        <v>40909</v>
      </c>
      <c r="B2364" s="72" t="s">
        <v>84</v>
      </c>
      <c r="C2364" s="73">
        <v>1.5160744344661576</v>
      </c>
      <c r="D2364" s="73">
        <v>1.7636851213298519</v>
      </c>
      <c r="E2364" s="73">
        <v>0.24761068686369425</v>
      </c>
      <c r="F2364" s="55"/>
    </row>
    <row r="2365" spans="1:6">
      <c r="A2365" s="71">
        <v>40909</v>
      </c>
      <c r="B2365" s="72" t="s">
        <v>85</v>
      </c>
      <c r="C2365" s="73">
        <v>0.65962855007106802</v>
      </c>
      <c r="D2365" s="73">
        <v>2.6851770828197741</v>
      </c>
      <c r="E2365" s="73">
        <v>2.0255485327487062</v>
      </c>
      <c r="F2365" s="55"/>
    </row>
    <row r="2366" spans="1:6">
      <c r="A2366" s="71">
        <v>40909</v>
      </c>
      <c r="B2366" s="72" t="s">
        <v>86</v>
      </c>
      <c r="C2366" s="73">
        <v>1.3423257979201391</v>
      </c>
      <c r="D2366" s="73">
        <v>3.1969719294237309</v>
      </c>
      <c r="E2366" s="73">
        <v>1.8546461315035918</v>
      </c>
      <c r="F2366" s="55"/>
    </row>
    <row r="2367" spans="1:6">
      <c r="A2367" s="71">
        <v>40909</v>
      </c>
      <c r="B2367" s="72" t="s">
        <v>87</v>
      </c>
      <c r="C2367" s="73">
        <v>1.3885341044401438</v>
      </c>
      <c r="D2367" s="73">
        <v>4.2433895956486429</v>
      </c>
      <c r="E2367" s="73">
        <v>2.8548554912084994</v>
      </c>
      <c r="F2367" s="55"/>
    </row>
    <row r="2368" spans="1:6">
      <c r="A2368" s="71">
        <v>40909</v>
      </c>
      <c r="B2368" s="72" t="s">
        <v>88</v>
      </c>
      <c r="C2368" s="73">
        <v>2.4529377222482549</v>
      </c>
      <c r="D2368" s="73">
        <v>4.436497619579626</v>
      </c>
      <c r="E2368" s="73">
        <v>1.9835598973313711</v>
      </c>
      <c r="F2368" s="55"/>
    </row>
    <row r="2369" spans="1:6">
      <c r="A2369" s="71">
        <v>40909</v>
      </c>
      <c r="B2369" s="72" t="s">
        <v>89</v>
      </c>
      <c r="C2369" s="73">
        <v>1.7354706556501807</v>
      </c>
      <c r="D2369" s="73">
        <v>4.2769587268556393</v>
      </c>
      <c r="E2369" s="73">
        <v>2.5414880712054586</v>
      </c>
      <c r="F2369" s="55"/>
    </row>
    <row r="2370" spans="1:6">
      <c r="A2370" s="71">
        <v>40909</v>
      </c>
      <c r="B2370" s="72" t="s">
        <v>90</v>
      </c>
      <c r="C2370" s="73">
        <v>0.93710097082809707</v>
      </c>
      <c r="D2370" s="73">
        <v>3.4463660986197087</v>
      </c>
      <c r="E2370" s="73">
        <v>2.5092651277916116</v>
      </c>
      <c r="F2370" s="55"/>
    </row>
    <row r="2371" spans="1:6">
      <c r="A2371" s="71">
        <v>40909</v>
      </c>
      <c r="B2371" s="72" t="s">
        <v>91</v>
      </c>
      <c r="C2371" s="73">
        <v>0.46273964820004754</v>
      </c>
      <c r="D2371" s="73">
        <v>2.8206034105517612</v>
      </c>
      <c r="E2371" s="73">
        <v>2.3578637623517138</v>
      </c>
      <c r="F2371" s="55"/>
    </row>
    <row r="2372" spans="1:6">
      <c r="A2372" s="71">
        <v>40909</v>
      </c>
      <c r="B2372" s="72" t="s">
        <v>92</v>
      </c>
      <c r="C2372" s="73">
        <v>1.0642407852241107</v>
      </c>
      <c r="D2372" s="73">
        <v>3.0478718503437423</v>
      </c>
      <c r="E2372" s="73">
        <v>1.9836310651196316</v>
      </c>
      <c r="F2372" s="55"/>
    </row>
    <row r="2373" spans="1:6">
      <c r="A2373" s="71">
        <v>40909</v>
      </c>
      <c r="B2373" s="72" t="s">
        <v>93</v>
      </c>
      <c r="C2373" s="73">
        <v>1.3186582964461366</v>
      </c>
      <c r="D2373" s="73">
        <v>4.4464173835966241</v>
      </c>
      <c r="E2373" s="73">
        <v>3.1277590871504874</v>
      </c>
      <c r="F2373" s="55"/>
    </row>
    <row r="2374" spans="1:6">
      <c r="A2374" s="71">
        <v>40909</v>
      </c>
      <c r="B2374" s="72" t="s">
        <v>94</v>
      </c>
      <c r="C2374" s="73">
        <v>1.0178538881281056</v>
      </c>
      <c r="D2374" s="73">
        <v>3.593288701215696</v>
      </c>
      <c r="E2374" s="73">
        <v>2.5754348130875906</v>
      </c>
      <c r="F2374" s="55"/>
    </row>
    <row r="2375" spans="1:6">
      <c r="A2375" s="71">
        <v>40909</v>
      </c>
      <c r="B2375" s="72" t="s">
        <v>95</v>
      </c>
      <c r="C2375" s="73">
        <v>1.214415811665126</v>
      </c>
      <c r="D2375" s="73">
        <v>2.9563097420997493</v>
      </c>
      <c r="E2375" s="73">
        <v>1.7418939304346233</v>
      </c>
      <c r="F2375" s="55"/>
    </row>
    <row r="2376" spans="1:6">
      <c r="A2376" s="71">
        <v>40909</v>
      </c>
      <c r="B2376" s="72" t="s">
        <v>96</v>
      </c>
      <c r="C2376" s="73">
        <v>1.9429549927202014</v>
      </c>
      <c r="D2376" s="73">
        <v>3.172139992925731</v>
      </c>
      <c r="E2376" s="73">
        <v>1.2291850002055296</v>
      </c>
      <c r="F2376" s="55"/>
    </row>
    <row r="2377" spans="1:6">
      <c r="A2377" s="71">
        <v>40909</v>
      </c>
      <c r="B2377" s="72" t="s">
        <v>97</v>
      </c>
      <c r="C2377" s="73">
        <v>0.65917944729906774</v>
      </c>
      <c r="D2377" s="73">
        <v>2.1714661462728158</v>
      </c>
      <c r="E2377" s="73">
        <v>1.512286698973748</v>
      </c>
      <c r="F2377" s="55"/>
    </row>
    <row r="2378" spans="1:6">
      <c r="A2378" s="71">
        <v>40909</v>
      </c>
      <c r="B2378" s="72" t="s">
        <v>98</v>
      </c>
      <c r="C2378" s="73">
        <v>0.95980329529209973</v>
      </c>
      <c r="D2378" s="73">
        <v>2.864783379023756</v>
      </c>
      <c r="E2378" s="73">
        <v>1.9049800837316564</v>
      </c>
      <c r="F2378" s="55"/>
    </row>
    <row r="2379" spans="1:6">
      <c r="A2379" s="71">
        <v>40909</v>
      </c>
      <c r="B2379" s="72" t="s">
        <v>99</v>
      </c>
      <c r="C2379" s="73">
        <v>0.27751772498402799</v>
      </c>
      <c r="D2379" s="73">
        <v>2.8191259436077596</v>
      </c>
      <c r="E2379" s="73">
        <v>2.5416082186237317</v>
      </c>
      <c r="F2379" s="55"/>
    </row>
    <row r="2380" spans="1:6">
      <c r="A2380" s="71">
        <v>40909</v>
      </c>
      <c r="B2380" s="72" t="s">
        <v>100</v>
      </c>
      <c r="C2380" s="73">
        <v>2.8559577436262957</v>
      </c>
      <c r="D2380" s="73">
        <v>4.6603464382996025</v>
      </c>
      <c r="E2380" s="73">
        <v>1.8043886946733068</v>
      </c>
      <c r="F2380" s="55"/>
    </row>
    <row r="2381" spans="1:6">
      <c r="A2381" s="71">
        <v>40909</v>
      </c>
      <c r="B2381" s="72" t="s">
        <v>101</v>
      </c>
      <c r="C2381" s="73">
        <v>0.89026825387509179</v>
      </c>
      <c r="D2381" s="73">
        <v>2.898318254444753</v>
      </c>
      <c r="E2381" s="73">
        <v>2.0080500005696611</v>
      </c>
      <c r="F2381" s="55"/>
    </row>
    <row r="2382" spans="1:6">
      <c r="A2382" s="71">
        <v>40909</v>
      </c>
      <c r="B2382" s="72" t="s">
        <v>102</v>
      </c>
      <c r="C2382" s="73">
        <v>1.5492100181281603</v>
      </c>
      <c r="D2382" s="73">
        <v>4.3642403512316275</v>
      </c>
      <c r="E2382" s="73">
        <v>2.8150303331034672</v>
      </c>
      <c r="F2382" s="55"/>
    </row>
    <row r="2383" spans="1:6">
      <c r="A2383" s="71">
        <v>40909</v>
      </c>
      <c r="B2383" s="72" t="s">
        <v>103</v>
      </c>
      <c r="C2383" s="73">
        <v>2.2311981563372307</v>
      </c>
      <c r="D2383" s="73">
        <v>3.3411525797577144</v>
      </c>
      <c r="E2383" s="73">
        <v>1.1099544234204837</v>
      </c>
      <c r="F2383" s="55"/>
    </row>
    <row r="2384" spans="1:6">
      <c r="A2384" s="71">
        <v>40909</v>
      </c>
      <c r="B2384" s="72" t="s">
        <v>104</v>
      </c>
      <c r="C2384" s="73">
        <v>1.1675555182261206</v>
      </c>
      <c r="D2384" s="73">
        <v>2.5113820903857853</v>
      </c>
      <c r="E2384" s="73">
        <v>1.3438265721596647</v>
      </c>
      <c r="F2384" s="55"/>
    </row>
    <row r="2385" spans="1:6">
      <c r="A2385" s="71">
        <v>40909</v>
      </c>
      <c r="B2385" s="72" t="s">
        <v>105</v>
      </c>
      <c r="C2385" s="73">
        <v>1.6760983612351728</v>
      </c>
      <c r="D2385" s="73">
        <v>2.5453064391997815</v>
      </c>
      <c r="E2385" s="73">
        <v>0.86920807796460875</v>
      </c>
      <c r="F2385" s="55"/>
    </row>
    <row r="2386" spans="1:6">
      <c r="A2386" s="71">
        <v>40909</v>
      </c>
      <c r="B2386" s="72" t="s">
        <v>106</v>
      </c>
      <c r="C2386" s="73">
        <v>0.97092596664010034</v>
      </c>
      <c r="D2386" s="73">
        <v>3.0223533087437415</v>
      </c>
      <c r="E2386" s="73">
        <v>2.0514273421036413</v>
      </c>
      <c r="F2386" s="55"/>
    </row>
    <row r="2387" spans="1:6">
      <c r="A2387" s="71">
        <v>40909</v>
      </c>
      <c r="B2387" s="72" t="s">
        <v>107</v>
      </c>
      <c r="C2387" s="73">
        <v>1.6412339945341696</v>
      </c>
      <c r="D2387" s="73">
        <v>3.5902295105876925</v>
      </c>
      <c r="E2387" s="73">
        <v>1.9489955160535228</v>
      </c>
      <c r="F2387" s="55"/>
    </row>
    <row r="2388" spans="1:6">
      <c r="A2388" s="71">
        <v>40909</v>
      </c>
      <c r="B2388" s="72" t="s">
        <v>108</v>
      </c>
      <c r="C2388" s="73">
        <v>1.5024528082201551</v>
      </c>
      <c r="D2388" s="73">
        <v>3.8285697513736716</v>
      </c>
      <c r="E2388" s="73">
        <v>2.3261169431535165</v>
      </c>
      <c r="F2388" s="55"/>
    </row>
    <row r="2389" spans="1:6">
      <c r="A2389" s="71">
        <v>40909</v>
      </c>
      <c r="B2389" s="72" t="s">
        <v>109</v>
      </c>
      <c r="C2389" s="73">
        <v>2.4846846328652563</v>
      </c>
      <c r="D2389" s="73">
        <v>5.8844781408974942</v>
      </c>
      <c r="E2389" s="73">
        <v>3.3997935080322379</v>
      </c>
      <c r="F2389" s="55"/>
    </row>
    <row r="2390" spans="1:6">
      <c r="A2390" s="71">
        <v>40909</v>
      </c>
      <c r="B2390" s="72" t="s">
        <v>110</v>
      </c>
      <c r="C2390" s="73">
        <v>2.3343152578562409</v>
      </c>
      <c r="D2390" s="73">
        <v>6.0204034115994824</v>
      </c>
      <c r="E2390" s="73">
        <v>3.6860881537432415</v>
      </c>
      <c r="F2390" s="55"/>
    </row>
    <row r="2391" spans="1:6">
      <c r="A2391" s="71">
        <v>40909</v>
      </c>
      <c r="B2391" s="72" t="s">
        <v>111</v>
      </c>
      <c r="C2391" s="73">
        <v>2.8541738076152945</v>
      </c>
      <c r="D2391" s="73">
        <v>5.2930642755135446</v>
      </c>
      <c r="E2391" s="73">
        <v>2.4388904678982501</v>
      </c>
      <c r="F2391" s="55"/>
    </row>
    <row r="2392" spans="1:6">
      <c r="A2392" s="71">
        <v>40909</v>
      </c>
      <c r="B2392" s="72" t="s">
        <v>112</v>
      </c>
      <c r="C2392" s="73">
        <v>1.8371977709581895</v>
      </c>
      <c r="D2392" s="73">
        <v>4.895195567677578</v>
      </c>
      <c r="E2392" s="73">
        <v>3.0579977967193885</v>
      </c>
      <c r="F2392" s="55"/>
    </row>
    <row r="2393" spans="1:6">
      <c r="A2393" s="71">
        <v>40909</v>
      </c>
      <c r="B2393" s="72" t="s">
        <v>113</v>
      </c>
      <c r="C2393" s="73">
        <v>1.4095936582381452</v>
      </c>
      <c r="D2393" s="73">
        <v>4.5995921470346035</v>
      </c>
      <c r="E2393" s="73">
        <v>3.1899984887964585</v>
      </c>
      <c r="F2393" s="55"/>
    </row>
    <row r="2394" spans="1:6">
      <c r="A2394" s="71">
        <v>40909</v>
      </c>
      <c r="B2394" s="72" t="s">
        <v>114</v>
      </c>
      <c r="C2394" s="73">
        <v>0.85495084490408746</v>
      </c>
      <c r="D2394" s="73">
        <v>4.9626912817715718</v>
      </c>
      <c r="E2394" s="73">
        <v>4.1077404368674841</v>
      </c>
      <c r="F2394" s="55"/>
    </row>
    <row r="2395" spans="1:6">
      <c r="A2395" s="71">
        <v>40909</v>
      </c>
      <c r="B2395" s="72" t="s">
        <v>115</v>
      </c>
      <c r="C2395" s="73">
        <v>1.9755173794232037</v>
      </c>
      <c r="D2395" s="73">
        <v>5.5074312085245243</v>
      </c>
      <c r="E2395" s="73">
        <v>3.5319138291013203</v>
      </c>
      <c r="F2395" s="55"/>
    </row>
    <row r="2396" spans="1:6">
      <c r="A2396" s="71">
        <v>40909</v>
      </c>
      <c r="B2396" s="72" t="s">
        <v>116</v>
      </c>
      <c r="C2396" s="73">
        <v>0.31190606901003165</v>
      </c>
      <c r="D2396" s="73">
        <v>6.1315831299594699</v>
      </c>
      <c r="E2396" s="73">
        <v>5.8196770609494379</v>
      </c>
      <c r="F2396" s="55"/>
    </row>
    <row r="2397" spans="1:6">
      <c r="A2397" s="71">
        <v>40909</v>
      </c>
      <c r="B2397" s="72" t="s">
        <v>117</v>
      </c>
      <c r="C2397" s="73">
        <v>1.8713300476141921</v>
      </c>
      <c r="D2397" s="73">
        <v>6.3128456189474536</v>
      </c>
      <c r="E2397" s="73">
        <v>4.4415155713332615</v>
      </c>
      <c r="F2397" s="55"/>
    </row>
    <row r="2398" spans="1:6">
      <c r="A2398" s="71">
        <v>40909</v>
      </c>
      <c r="B2398" s="72" t="s">
        <v>118</v>
      </c>
      <c r="C2398" s="73">
        <v>1.3976423791441439</v>
      </c>
      <c r="D2398" s="73">
        <v>5.7334135669595039</v>
      </c>
      <c r="E2398" s="73">
        <v>4.33577118781536</v>
      </c>
      <c r="F2398" s="55"/>
    </row>
    <row r="2399" spans="1:6">
      <c r="A2399" s="71">
        <v>40909</v>
      </c>
      <c r="B2399" s="72" t="s">
        <v>119</v>
      </c>
      <c r="C2399" s="73">
        <v>3.2224798197993314</v>
      </c>
      <c r="D2399" s="73">
        <v>7.3110418786433655</v>
      </c>
      <c r="E2399" s="73">
        <v>4.0885620588440341</v>
      </c>
      <c r="F2399" s="55"/>
    </row>
    <row r="2400" spans="1:6">
      <c r="A2400" s="71">
        <v>40909</v>
      </c>
      <c r="B2400" s="72" t="s">
        <v>120</v>
      </c>
      <c r="C2400" s="73">
        <v>2.5408790655602616</v>
      </c>
      <c r="D2400" s="73">
        <v>6.8337864956194068</v>
      </c>
      <c r="E2400" s="73">
        <v>4.2929074300591452</v>
      </c>
      <c r="F2400" s="55"/>
    </row>
    <row r="2401" spans="1:6">
      <c r="A2401" s="71">
        <v>40909</v>
      </c>
      <c r="B2401" s="72" t="s">
        <v>121</v>
      </c>
      <c r="C2401" s="73">
        <v>1.2010745463601238</v>
      </c>
      <c r="D2401" s="73">
        <v>6.2317320053304597</v>
      </c>
      <c r="E2401" s="73">
        <v>5.0306574589703361</v>
      </c>
      <c r="F2401" s="55"/>
    </row>
    <row r="2402" spans="1:6">
      <c r="A2402" s="71">
        <v>40909</v>
      </c>
      <c r="B2402" s="72" t="s">
        <v>122</v>
      </c>
      <c r="C2402" s="73">
        <v>2.9909675171883077</v>
      </c>
      <c r="D2402" s="73">
        <v>7.8657685916033158</v>
      </c>
      <c r="E2402" s="73">
        <v>4.8748010744150081</v>
      </c>
      <c r="F2402" s="55"/>
    </row>
    <row r="2403" spans="1:6">
      <c r="A2403" s="71">
        <v>40909</v>
      </c>
      <c r="B2403" s="72" t="s">
        <v>123</v>
      </c>
      <c r="C2403" s="73">
        <v>0</v>
      </c>
      <c r="D2403" s="73">
        <v>7.0026851447283907</v>
      </c>
      <c r="E2403" s="73">
        <v>7.0026851447283907</v>
      </c>
      <c r="F2403" s="55"/>
    </row>
    <row r="2404" spans="1:6">
      <c r="A2404" s="71">
        <v>40909</v>
      </c>
      <c r="B2404" s="72" t="s">
        <v>124</v>
      </c>
      <c r="C2404" s="73">
        <v>1.1893228684981216</v>
      </c>
      <c r="D2404" s="73">
        <v>7.8760852759233142</v>
      </c>
      <c r="E2404" s="73">
        <v>6.6867624074251921</v>
      </c>
      <c r="F2404" s="55"/>
    </row>
    <row r="2405" spans="1:6">
      <c r="A2405" s="71">
        <v>40909</v>
      </c>
      <c r="B2405" s="72" t="s">
        <v>125</v>
      </c>
      <c r="C2405" s="73">
        <v>4.248989596944436</v>
      </c>
      <c r="D2405" s="73">
        <v>9.1352054907742044</v>
      </c>
      <c r="E2405" s="73">
        <v>4.8862158938297684</v>
      </c>
      <c r="F2405" s="55"/>
    </row>
    <row r="2406" spans="1:6">
      <c r="A2406" s="71">
        <v>40909</v>
      </c>
      <c r="B2406" s="72" t="s">
        <v>126</v>
      </c>
      <c r="C2406" s="73">
        <v>3.9370191828004044</v>
      </c>
      <c r="D2406" s="73">
        <v>10.904790534103048</v>
      </c>
      <c r="E2406" s="73">
        <v>6.9677713513026438</v>
      </c>
      <c r="F2406" s="55"/>
    </row>
    <row r="2407" spans="1:6">
      <c r="A2407" s="71">
        <v>40909</v>
      </c>
      <c r="B2407" s="72" t="s">
        <v>127</v>
      </c>
      <c r="C2407" s="73">
        <v>2.3436054060512403</v>
      </c>
      <c r="D2407" s="73">
        <v>8.9524610666962179</v>
      </c>
      <c r="E2407" s="73">
        <v>6.6088556606449771</v>
      </c>
      <c r="F2407" s="55"/>
    </row>
    <row r="2408" spans="1:6">
      <c r="A2408" s="71">
        <v>40909</v>
      </c>
      <c r="B2408" s="72" t="s">
        <v>128</v>
      </c>
      <c r="C2408" s="73">
        <v>2.5050908865782566</v>
      </c>
      <c r="D2408" s="73">
        <v>9.1107153674452039</v>
      </c>
      <c r="E2408" s="73">
        <v>6.6056244808669469</v>
      </c>
      <c r="F2408" s="55"/>
    </row>
    <row r="2409" spans="1:6">
      <c r="A2409" s="71">
        <v>40909</v>
      </c>
      <c r="B2409" s="72" t="s">
        <v>129</v>
      </c>
      <c r="C2409" s="73">
        <v>2.4472307028122509</v>
      </c>
      <c r="D2409" s="73">
        <v>10.278662947445101</v>
      </c>
      <c r="E2409" s="73">
        <v>7.8314322446328504</v>
      </c>
      <c r="F2409" s="55"/>
    </row>
    <row r="2410" spans="1:6">
      <c r="A2410" s="71">
        <v>40909</v>
      </c>
      <c r="B2410" s="72" t="s">
        <v>29</v>
      </c>
      <c r="C2410" s="73">
        <v>2.5856061208322649</v>
      </c>
      <c r="D2410" s="73">
        <v>10.448153625899085</v>
      </c>
      <c r="E2410" s="73">
        <v>7.8625475050668197</v>
      </c>
      <c r="F2410" s="55"/>
    </row>
    <row r="2411" spans="1:6">
      <c r="A2411" s="71">
        <v>40909</v>
      </c>
      <c r="B2411" s="72" t="s">
        <v>30</v>
      </c>
      <c r="C2411" s="73">
        <v>2.089143247185214</v>
      </c>
      <c r="D2411" s="73">
        <v>11.025992039147033</v>
      </c>
      <c r="E2411" s="73">
        <v>8.9368487919618183</v>
      </c>
      <c r="F2411" s="55"/>
    </row>
    <row r="2412" spans="1:6">
      <c r="A2412" s="71">
        <v>40909</v>
      </c>
      <c r="B2412" s="72" t="s">
        <v>31</v>
      </c>
      <c r="C2412" s="73">
        <v>1.5927368396761632</v>
      </c>
      <c r="D2412" s="73">
        <v>11.671811705020975</v>
      </c>
      <c r="E2412" s="73">
        <v>10.079074865344811</v>
      </c>
      <c r="F2412" s="55"/>
    </row>
    <row r="2413" spans="1:6">
      <c r="A2413" s="71">
        <v>40909</v>
      </c>
      <c r="B2413" s="72" t="s">
        <v>32</v>
      </c>
      <c r="C2413" s="73">
        <v>1.419532510437145</v>
      </c>
      <c r="D2413" s="73">
        <v>11.659703294154976</v>
      </c>
      <c r="E2413" s="73">
        <v>10.240170783717831</v>
      </c>
      <c r="F2413" s="55"/>
    </row>
    <row r="2414" spans="1:6">
      <c r="A2414" s="71">
        <v>40909</v>
      </c>
      <c r="B2414" s="72" t="s">
        <v>33</v>
      </c>
      <c r="C2414" s="73">
        <v>3.3582151175763437</v>
      </c>
      <c r="D2414" s="73">
        <v>12.679661874046886</v>
      </c>
      <c r="E2414" s="73">
        <v>9.321446756470543</v>
      </c>
      <c r="F2414" s="55"/>
    </row>
    <row r="2415" spans="1:6">
      <c r="A2415" s="71">
        <v>40909</v>
      </c>
      <c r="B2415" s="72" t="s">
        <v>34</v>
      </c>
      <c r="C2415" s="73">
        <v>2.4810143338952537</v>
      </c>
      <c r="D2415" s="73">
        <v>10.671537012744063</v>
      </c>
      <c r="E2415" s="73">
        <v>8.1905226788488079</v>
      </c>
      <c r="F2415" s="55"/>
    </row>
    <row r="2416" spans="1:6">
      <c r="A2416" s="71">
        <v>40909</v>
      </c>
      <c r="B2416" s="72" t="s">
        <v>35</v>
      </c>
      <c r="C2416" s="73">
        <v>3.7616960602203848</v>
      </c>
      <c r="D2416" s="73">
        <v>13.06355299660685</v>
      </c>
      <c r="E2416" s="73">
        <v>9.3018569363864643</v>
      </c>
      <c r="F2416" s="55"/>
    </row>
    <row r="2417" spans="1:6">
      <c r="A2417" s="71">
        <v>40909</v>
      </c>
      <c r="B2417" s="72" t="s">
        <v>36</v>
      </c>
      <c r="C2417" s="73">
        <v>3.288412190295336</v>
      </c>
      <c r="D2417" s="73">
        <v>11.259771047558008</v>
      </c>
      <c r="E2417" s="73">
        <v>7.9713588572626719</v>
      </c>
      <c r="F2417" s="55"/>
    </row>
    <row r="2418" spans="1:6">
      <c r="A2418" s="71">
        <v>40909</v>
      </c>
      <c r="B2418" s="72" t="s">
        <v>37</v>
      </c>
      <c r="C2418" s="73">
        <v>3.1843863779043255</v>
      </c>
      <c r="D2418" s="73">
        <v>12.585624412918889</v>
      </c>
      <c r="E2418" s="73">
        <v>9.4012380350145648</v>
      </c>
      <c r="F2418" s="55"/>
    </row>
    <row r="2419" spans="1:6">
      <c r="A2419" s="71">
        <v>40909</v>
      </c>
      <c r="B2419" s="72" t="s">
        <v>43</v>
      </c>
      <c r="C2419" s="73">
        <v>2.6996522017142759</v>
      </c>
      <c r="D2419" s="73">
        <v>12.210655168435922</v>
      </c>
      <c r="E2419" s="73">
        <v>9.5110029667216462</v>
      </c>
      <c r="F2419" s="55"/>
    </row>
    <row r="2420" spans="1:6">
      <c r="A2420" s="71">
        <v>40909</v>
      </c>
      <c r="B2420" s="72" t="s">
        <v>44</v>
      </c>
      <c r="C2420" s="73">
        <v>2.1803642225822224</v>
      </c>
      <c r="D2420" s="73">
        <v>12.890067795628861</v>
      </c>
      <c r="E2420" s="73">
        <v>10.709703573046639</v>
      </c>
      <c r="F2420" s="55"/>
    </row>
    <row r="2421" spans="1:6">
      <c r="A2421" s="71">
        <v>40909</v>
      </c>
      <c r="B2421" s="72" t="s">
        <v>45</v>
      </c>
      <c r="C2421" s="73">
        <v>1.7995632805801836</v>
      </c>
      <c r="D2421" s="73">
        <v>11.256813134906004</v>
      </c>
      <c r="E2421" s="73">
        <v>9.4572498543258199</v>
      </c>
      <c r="F2421" s="55"/>
    </row>
    <row r="2422" spans="1:6">
      <c r="A2422" s="71">
        <v>40909</v>
      </c>
      <c r="B2422" s="72" t="s">
        <v>46</v>
      </c>
      <c r="C2422" s="73">
        <v>4.0949269425604182</v>
      </c>
      <c r="D2422" s="73">
        <v>14.940085679342678</v>
      </c>
      <c r="E2422" s="73">
        <v>10.84515873678226</v>
      </c>
      <c r="F2422" s="55"/>
    </row>
    <row r="2423" spans="1:6">
      <c r="A2423" s="71">
        <v>40909</v>
      </c>
      <c r="B2423" s="72" t="s">
        <v>47</v>
      </c>
      <c r="C2423" s="73">
        <v>2.491419360024254</v>
      </c>
      <c r="D2423" s="73">
        <v>14.020995346327757</v>
      </c>
      <c r="E2423" s="73">
        <v>11.529575986303502</v>
      </c>
      <c r="F2423" s="55"/>
    </row>
    <row r="2424" spans="1:6">
      <c r="A2424" s="71">
        <v>40909</v>
      </c>
      <c r="B2424" s="72" t="s">
        <v>48</v>
      </c>
      <c r="C2424" s="73">
        <v>3.3909055379643456</v>
      </c>
      <c r="D2424" s="73">
        <v>14.790781554928689</v>
      </c>
      <c r="E2424" s="73">
        <v>11.399876016964344</v>
      </c>
      <c r="F2424" s="55"/>
    </row>
    <row r="2425" spans="1:6">
      <c r="A2425" s="71">
        <v>40909</v>
      </c>
      <c r="B2425" s="72" t="s">
        <v>49</v>
      </c>
      <c r="C2425" s="73">
        <v>3.4137785740083477</v>
      </c>
      <c r="D2425" s="73">
        <v>16.263124112723556</v>
      </c>
      <c r="E2425" s="73">
        <v>12.849345538715209</v>
      </c>
      <c r="F2425" s="55"/>
    </row>
    <row r="2426" spans="1:6">
      <c r="A2426" s="71">
        <v>40909</v>
      </c>
      <c r="B2426" s="72" t="s">
        <v>50</v>
      </c>
      <c r="C2426" s="73">
        <v>4.1401241112604223</v>
      </c>
      <c r="D2426" s="73">
        <v>17.451961979758448</v>
      </c>
      <c r="E2426" s="73">
        <v>13.311837868498024</v>
      </c>
      <c r="F2426" s="55"/>
    </row>
    <row r="2427" spans="1:6">
      <c r="A2427" s="71">
        <v>40909</v>
      </c>
      <c r="B2427" s="72" t="s">
        <v>51</v>
      </c>
      <c r="C2427" s="73">
        <v>4.0361028949504112</v>
      </c>
      <c r="D2427" s="73">
        <v>16.045684584646573</v>
      </c>
      <c r="E2427" s="73">
        <v>12.009581689696162</v>
      </c>
      <c r="F2427" s="55"/>
    </row>
    <row r="2428" spans="1:6">
      <c r="A2428" s="71">
        <v>40909</v>
      </c>
      <c r="B2428" s="72" t="s">
        <v>52</v>
      </c>
      <c r="C2428" s="73">
        <v>4.5317089277824616</v>
      </c>
      <c r="D2428" s="73">
        <v>17.234380215700469</v>
      </c>
      <c r="E2428" s="73">
        <v>12.702671287918008</v>
      </c>
      <c r="F2428" s="55"/>
    </row>
    <row r="2429" spans="1:6">
      <c r="A2429" s="71">
        <v>40909</v>
      </c>
      <c r="B2429" s="72" t="s">
        <v>53</v>
      </c>
      <c r="C2429" s="73">
        <v>4.1048257431964181</v>
      </c>
      <c r="D2429" s="73">
        <v>15.714999565375601</v>
      </c>
      <c r="E2429" s="73">
        <v>11.610173822179183</v>
      </c>
      <c r="F2429" s="55"/>
    </row>
    <row r="2430" spans="1:6">
      <c r="A2430" s="71">
        <v>40909</v>
      </c>
      <c r="B2430" s="72" t="s">
        <v>54</v>
      </c>
      <c r="C2430" s="73">
        <v>4.6464903816244725</v>
      </c>
      <c r="D2430" s="73">
        <v>17.028184512238482</v>
      </c>
      <c r="E2430" s="73">
        <v>12.38169413061401</v>
      </c>
      <c r="F2430" s="55"/>
    </row>
    <row r="2431" spans="1:6">
      <c r="A2431" s="71">
        <v>40909</v>
      </c>
      <c r="B2431" s="72" t="s">
        <v>55</v>
      </c>
      <c r="C2431" s="73">
        <v>6.0181882294506126</v>
      </c>
      <c r="D2431" s="73">
        <v>22.102331527937025</v>
      </c>
      <c r="E2431" s="73">
        <v>16.084143298486413</v>
      </c>
      <c r="F2431" s="55"/>
    </row>
    <row r="2432" spans="1:6">
      <c r="A2432" s="71">
        <v>40909</v>
      </c>
      <c r="B2432" s="72" t="s">
        <v>56</v>
      </c>
      <c r="C2432" s="73">
        <v>4.2309373486144297</v>
      </c>
      <c r="D2432" s="73">
        <v>17.309145338542454</v>
      </c>
      <c r="E2432" s="73">
        <v>13.078207989928025</v>
      </c>
      <c r="F2432" s="55"/>
    </row>
    <row r="2433" spans="1:6">
      <c r="A2433" s="71">
        <v>40909</v>
      </c>
      <c r="B2433" s="72" t="s">
        <v>57</v>
      </c>
      <c r="C2433" s="73">
        <v>3.8848628908833951</v>
      </c>
      <c r="D2433" s="73">
        <v>16.050684919917565</v>
      </c>
      <c r="E2433" s="73">
        <v>12.165822029034169</v>
      </c>
      <c r="F2433" s="55"/>
    </row>
    <row r="2434" spans="1:6">
      <c r="A2434" s="71">
        <v>40909</v>
      </c>
      <c r="B2434" s="72" t="s">
        <v>58</v>
      </c>
      <c r="C2434" s="73">
        <v>3.5964634605123655</v>
      </c>
      <c r="D2434" s="73">
        <v>18.609415374186334</v>
      </c>
      <c r="E2434" s="73">
        <v>15.012951913673968</v>
      </c>
      <c r="F2434" s="55"/>
    </row>
    <row r="2435" spans="1:6">
      <c r="A2435" s="71">
        <v>40909</v>
      </c>
      <c r="B2435" s="72" t="s">
        <v>59</v>
      </c>
      <c r="C2435" s="73">
        <v>3.1121468711103164</v>
      </c>
      <c r="D2435" s="73">
        <v>17.566223709373425</v>
      </c>
      <c r="E2435" s="73">
        <v>14.454076838263109</v>
      </c>
      <c r="F2435" s="55"/>
    </row>
    <row r="2436" spans="1:6">
      <c r="A2436" s="71">
        <v>40909</v>
      </c>
      <c r="B2436" s="72" t="s">
        <v>60</v>
      </c>
      <c r="C2436" s="73">
        <v>3.9072507120903968</v>
      </c>
      <c r="D2436" s="73">
        <v>15.266094519030633</v>
      </c>
      <c r="E2436" s="73">
        <v>11.358843806940236</v>
      </c>
      <c r="F2436" s="55"/>
    </row>
    <row r="2437" spans="1:6">
      <c r="A2437" s="71">
        <v>40909</v>
      </c>
      <c r="B2437" s="72" t="s">
        <v>61</v>
      </c>
      <c r="C2437" s="73">
        <v>2.1321539944952161</v>
      </c>
      <c r="D2437" s="73">
        <v>11.414845252942976</v>
      </c>
      <c r="E2437" s="73">
        <v>9.2826912584477608</v>
      </c>
      <c r="F2437" s="55"/>
    </row>
    <row r="2438" spans="1:6">
      <c r="A2438" s="71">
        <v>40909</v>
      </c>
      <c r="B2438" s="72" t="s">
        <v>62</v>
      </c>
      <c r="C2438" s="73">
        <v>2.5814880322562619</v>
      </c>
      <c r="D2438" s="73">
        <v>9.5796865429911389</v>
      </c>
      <c r="E2438" s="73">
        <v>6.998198510734877</v>
      </c>
      <c r="F2438" s="55"/>
    </row>
    <row r="2439" spans="1:6">
      <c r="A2439" s="71">
        <v>40909</v>
      </c>
      <c r="B2439" s="72" t="s">
        <v>63</v>
      </c>
      <c r="C2439" s="73">
        <v>3.8835352800573939</v>
      </c>
      <c r="D2439" s="73">
        <v>9.0355639650771877</v>
      </c>
      <c r="E2439" s="73">
        <v>5.1520286850197934</v>
      </c>
      <c r="F2439" s="55"/>
    </row>
    <row r="2440" spans="1:6">
      <c r="A2440" s="71">
        <v>40909</v>
      </c>
      <c r="B2440" s="72" t="s">
        <v>64</v>
      </c>
      <c r="C2440" s="73">
        <v>3.9063603855423961</v>
      </c>
      <c r="D2440" s="73">
        <v>11.140864895278998</v>
      </c>
      <c r="E2440" s="73">
        <v>7.2345045097366025</v>
      </c>
      <c r="F2440" s="55"/>
    </row>
    <row r="2441" spans="1:6">
      <c r="A2441" s="71">
        <v>40909</v>
      </c>
      <c r="B2441" s="72" t="s">
        <v>65</v>
      </c>
      <c r="C2441" s="73">
        <v>6.2221664133006307</v>
      </c>
      <c r="D2441" s="73">
        <v>17.32154689286844</v>
      </c>
      <c r="E2441" s="73">
        <v>11.099380479567809</v>
      </c>
      <c r="F2441" s="55"/>
    </row>
    <row r="2442" spans="1:6">
      <c r="A2442" s="71">
        <v>40909</v>
      </c>
      <c r="B2442" s="72" t="s">
        <v>66</v>
      </c>
      <c r="C2442" s="73">
        <v>4.5857057771764644</v>
      </c>
      <c r="D2442" s="73">
        <v>14.546878207578688</v>
      </c>
      <c r="E2442" s="73">
        <v>9.9611724304022236</v>
      </c>
      <c r="F2442" s="55"/>
    </row>
    <row r="2443" spans="1:6">
      <c r="A2443" s="71">
        <v>40909</v>
      </c>
      <c r="B2443" s="72" t="s">
        <v>67</v>
      </c>
      <c r="C2443" s="73">
        <v>3.7328743821963783</v>
      </c>
      <c r="D2443" s="73">
        <v>13.368663837555793</v>
      </c>
      <c r="E2443" s="73">
        <v>9.635789455359415</v>
      </c>
      <c r="F2443" s="55"/>
    </row>
    <row r="2444" spans="1:6">
      <c r="A2444" s="71">
        <v>40909</v>
      </c>
      <c r="B2444" s="72" t="s">
        <v>68</v>
      </c>
      <c r="C2444" s="73">
        <v>5.2072934119925272</v>
      </c>
      <c r="D2444" s="73">
        <v>12.190604363260899</v>
      </c>
      <c r="E2444" s="73">
        <v>6.983310951268372</v>
      </c>
      <c r="F2444" s="55"/>
    </row>
    <row r="2445" spans="1:6">
      <c r="A2445" s="71">
        <v>40909</v>
      </c>
      <c r="B2445" s="72" t="s">
        <v>69</v>
      </c>
      <c r="C2445" s="73">
        <v>5.3221956771065386</v>
      </c>
      <c r="D2445" s="73">
        <v>12.880218247668834</v>
      </c>
      <c r="E2445" s="73">
        <v>7.5580225705622954</v>
      </c>
      <c r="F2445" s="55"/>
    </row>
    <row r="2446" spans="1:6">
      <c r="A2446" s="71">
        <v>40909</v>
      </c>
      <c r="B2446" s="72" t="s">
        <v>70</v>
      </c>
      <c r="C2446" s="73">
        <v>4.4925065172004546</v>
      </c>
      <c r="D2446" s="73">
        <v>14.26011177023871</v>
      </c>
      <c r="E2446" s="73">
        <v>9.7676052530382549</v>
      </c>
      <c r="F2446" s="55"/>
    </row>
    <row r="2447" spans="1:6">
      <c r="A2447" s="71">
        <v>40909</v>
      </c>
      <c r="B2447" s="72" t="s">
        <v>71</v>
      </c>
      <c r="C2447" s="73">
        <v>2.6607944972072688</v>
      </c>
      <c r="D2447" s="73">
        <v>7.6954269464393033</v>
      </c>
      <c r="E2447" s="73">
        <v>5.0346324492320349</v>
      </c>
      <c r="F2447" s="55"/>
    </row>
    <row r="2448" spans="1:6">
      <c r="A2448" s="71">
        <v>40909</v>
      </c>
      <c r="B2448" s="72" t="s">
        <v>72</v>
      </c>
      <c r="C2448" s="73">
        <v>3.2480574765483285</v>
      </c>
      <c r="D2448" s="73">
        <v>7.672288437275304</v>
      </c>
      <c r="E2448" s="73">
        <v>4.424230960726975</v>
      </c>
      <c r="F2448" s="55"/>
    </row>
    <row r="2449" spans="1:6">
      <c r="A2449" s="71">
        <v>40909</v>
      </c>
      <c r="B2449" s="72" t="s">
        <v>73</v>
      </c>
      <c r="C2449" s="73">
        <v>2.5338011008202561</v>
      </c>
      <c r="D2449" s="73">
        <v>6.1215853884904448</v>
      </c>
      <c r="E2449" s="73">
        <v>3.5877842876701886</v>
      </c>
      <c r="F2449" s="55"/>
    </row>
    <row r="2450" spans="1:6">
      <c r="A2450" s="71">
        <v>40909</v>
      </c>
      <c r="B2450" s="72" t="s">
        <v>74</v>
      </c>
      <c r="C2450" s="73">
        <v>2.717922590928274</v>
      </c>
      <c r="D2450" s="73">
        <v>5.1481294682995324</v>
      </c>
      <c r="E2450" s="73">
        <v>2.4302068773712584</v>
      </c>
      <c r="F2450" s="55"/>
    </row>
    <row r="2451" spans="1:6">
      <c r="A2451" s="71">
        <v>40909</v>
      </c>
      <c r="B2451" s="72" t="s">
        <v>75</v>
      </c>
      <c r="C2451" s="73">
        <v>2.8444432475552874</v>
      </c>
      <c r="D2451" s="73">
        <v>6.3809976209154202</v>
      </c>
      <c r="E2451" s="73">
        <v>3.5365543733601328</v>
      </c>
      <c r="F2451" s="55"/>
    </row>
    <row r="2452" spans="1:6">
      <c r="A2452" s="71">
        <v>40909</v>
      </c>
      <c r="B2452" s="72" t="s">
        <v>76</v>
      </c>
      <c r="C2452" s="73">
        <v>4.2376333373764279</v>
      </c>
      <c r="D2452" s="73">
        <v>10.046015819663085</v>
      </c>
      <c r="E2452" s="73">
        <v>5.8083824822866568</v>
      </c>
      <c r="F2452" s="55"/>
    </row>
    <row r="2453" spans="1:6">
      <c r="A2453" s="71">
        <v>40909</v>
      </c>
      <c r="B2453" s="72" t="s">
        <v>77</v>
      </c>
      <c r="C2453" s="73">
        <v>2.9477507581442972</v>
      </c>
      <c r="D2453" s="73">
        <v>8.7104988639892067</v>
      </c>
      <c r="E2453" s="73">
        <v>5.7627481058449099</v>
      </c>
      <c r="F2453" s="55"/>
    </row>
    <row r="2454" spans="1:6">
      <c r="A2454" s="71">
        <v>40909</v>
      </c>
      <c r="B2454" s="72" t="s">
        <v>78</v>
      </c>
      <c r="C2454" s="73">
        <v>2.3949109217282416</v>
      </c>
      <c r="D2454" s="73">
        <v>7.9294256386952773</v>
      </c>
      <c r="E2454" s="73">
        <v>5.5345147169670357</v>
      </c>
      <c r="F2454" s="55"/>
    </row>
    <row r="2455" spans="1:6">
      <c r="A2455" s="71">
        <v>40910</v>
      </c>
      <c r="B2455" s="72" t="s">
        <v>79</v>
      </c>
      <c r="C2455" s="73">
        <v>3.9605883521523992</v>
      </c>
      <c r="D2455" s="73">
        <v>9.2862052269041513</v>
      </c>
      <c r="E2455" s="73">
        <v>5.3256168747517521</v>
      </c>
      <c r="F2455" s="55"/>
    </row>
    <row r="2456" spans="1:6">
      <c r="A2456" s="71">
        <v>40910</v>
      </c>
      <c r="B2456" s="72" t="s">
        <v>80</v>
      </c>
      <c r="C2456" s="73">
        <v>3.9718751692504006</v>
      </c>
      <c r="D2456" s="73">
        <v>8.459956381271228</v>
      </c>
      <c r="E2456" s="73">
        <v>4.4880812120208269</v>
      </c>
      <c r="F2456" s="55"/>
    </row>
    <row r="2457" spans="1:6">
      <c r="A2457" s="71">
        <v>40910</v>
      </c>
      <c r="B2457" s="72" t="s">
        <v>81</v>
      </c>
      <c r="C2457" s="73">
        <v>3.4420954950333469</v>
      </c>
      <c r="D2457" s="73">
        <v>7.1814419636043434</v>
      </c>
      <c r="E2457" s="73">
        <v>3.7393464685709965</v>
      </c>
      <c r="F2457" s="55"/>
    </row>
    <row r="2458" spans="1:6">
      <c r="A2458" s="71">
        <v>40910</v>
      </c>
      <c r="B2458" s="72" t="s">
        <v>82</v>
      </c>
      <c r="C2458" s="73">
        <v>3.4994560191363524</v>
      </c>
      <c r="D2458" s="73">
        <v>7.1470432466233467</v>
      </c>
      <c r="E2458" s="73">
        <v>3.6475872274869943</v>
      </c>
      <c r="F2458" s="55"/>
    </row>
    <row r="2459" spans="1:6">
      <c r="A2459" s="71">
        <v>40910</v>
      </c>
      <c r="B2459" s="72" t="s">
        <v>83</v>
      </c>
      <c r="C2459" s="73">
        <v>2.969763670458299</v>
      </c>
      <c r="D2459" s="73">
        <v>7.3501142266493273</v>
      </c>
      <c r="E2459" s="73">
        <v>4.3803505561910283</v>
      </c>
      <c r="F2459" s="55"/>
    </row>
    <row r="2460" spans="1:6">
      <c r="A2460" s="71">
        <v>40910</v>
      </c>
      <c r="B2460" s="72" t="s">
        <v>84</v>
      </c>
      <c r="C2460" s="73">
        <v>4.1321098591624166</v>
      </c>
      <c r="D2460" s="73">
        <v>7.9941362084492678</v>
      </c>
      <c r="E2460" s="73">
        <v>3.8620263492868512</v>
      </c>
      <c r="F2460" s="55"/>
    </row>
    <row r="2461" spans="1:6">
      <c r="A2461" s="71">
        <v>40910</v>
      </c>
      <c r="B2461" s="72" t="s">
        <v>85</v>
      </c>
      <c r="C2461" s="73">
        <v>4.5116843041204548</v>
      </c>
      <c r="D2461" s="73">
        <v>8.3667202076592329</v>
      </c>
      <c r="E2461" s="73">
        <v>3.855035903538778</v>
      </c>
      <c r="F2461" s="55"/>
    </row>
    <row r="2462" spans="1:6">
      <c r="A2462" s="71">
        <v>40910</v>
      </c>
      <c r="B2462" s="72" t="s">
        <v>86</v>
      </c>
      <c r="C2462" s="73">
        <v>3.1879215761043205</v>
      </c>
      <c r="D2462" s="73">
        <v>6.9303536223833637</v>
      </c>
      <c r="E2462" s="73">
        <v>3.7424320462790432</v>
      </c>
      <c r="F2462" s="55"/>
    </row>
    <row r="2463" spans="1:6">
      <c r="A2463" s="71">
        <v>40910</v>
      </c>
      <c r="B2463" s="72" t="s">
        <v>87</v>
      </c>
      <c r="C2463" s="73">
        <v>3.0036103335093016</v>
      </c>
      <c r="D2463" s="73">
        <v>7.336873140772326</v>
      </c>
      <c r="E2463" s="73">
        <v>4.3332628072630239</v>
      </c>
      <c r="F2463" s="55"/>
    </row>
    <row r="2464" spans="1:6">
      <c r="A2464" s="71">
        <v>40910</v>
      </c>
      <c r="B2464" s="72" t="s">
        <v>88</v>
      </c>
      <c r="C2464" s="73">
        <v>2.7502755276542765</v>
      </c>
      <c r="D2464" s="73">
        <v>7.155523522937342</v>
      </c>
      <c r="E2464" s="73">
        <v>4.4052479952830659</v>
      </c>
      <c r="F2464" s="55"/>
    </row>
    <row r="2465" spans="1:6">
      <c r="A2465" s="71">
        <v>40910</v>
      </c>
      <c r="B2465" s="72" t="s">
        <v>89</v>
      </c>
      <c r="C2465" s="73">
        <v>2.6235441078842636</v>
      </c>
      <c r="D2465" s="73">
        <v>6.5785787388893953</v>
      </c>
      <c r="E2465" s="73">
        <v>3.9550346310051316</v>
      </c>
      <c r="F2465" s="55"/>
    </row>
    <row r="2466" spans="1:6">
      <c r="A2466" s="71">
        <v>40910</v>
      </c>
      <c r="B2466" s="72" t="s">
        <v>90</v>
      </c>
      <c r="C2466" s="73">
        <v>3.0491206923003058</v>
      </c>
      <c r="D2466" s="73">
        <v>7.6745028835152924</v>
      </c>
      <c r="E2466" s="73">
        <v>4.6253821912149871</v>
      </c>
      <c r="F2466" s="55"/>
    </row>
    <row r="2467" spans="1:6">
      <c r="A2467" s="71">
        <v>40910</v>
      </c>
      <c r="B2467" s="72" t="s">
        <v>91</v>
      </c>
      <c r="C2467" s="73">
        <v>2.4736737359552481</v>
      </c>
      <c r="D2467" s="73">
        <v>6.8037501288253726</v>
      </c>
      <c r="E2467" s="73">
        <v>4.330076392870124</v>
      </c>
      <c r="F2467" s="55"/>
    </row>
    <row r="2468" spans="1:6">
      <c r="A2468" s="71">
        <v>40910</v>
      </c>
      <c r="B2468" s="72" t="s">
        <v>92</v>
      </c>
      <c r="C2468" s="73">
        <v>2.9912486900403001</v>
      </c>
      <c r="D2468" s="73">
        <v>7.1423367995033411</v>
      </c>
      <c r="E2468" s="73">
        <v>4.151088109463041</v>
      </c>
      <c r="F2468" s="55"/>
    </row>
    <row r="2469" spans="1:6">
      <c r="A2469" s="71">
        <v>40910</v>
      </c>
      <c r="B2469" s="72" t="s">
        <v>93</v>
      </c>
      <c r="C2469" s="73">
        <v>2.922053102034293</v>
      </c>
      <c r="D2469" s="73">
        <v>6.0231244628224436</v>
      </c>
      <c r="E2469" s="73">
        <v>3.1010713607881506</v>
      </c>
      <c r="F2469" s="55"/>
    </row>
    <row r="2470" spans="1:6">
      <c r="A2470" s="71">
        <v>40910</v>
      </c>
      <c r="B2470" s="72" t="s">
        <v>94</v>
      </c>
      <c r="C2470" s="73">
        <v>3.1059421617603116</v>
      </c>
      <c r="D2470" s="73">
        <v>7.8871741551192702</v>
      </c>
      <c r="E2470" s="73">
        <v>4.7812319933589587</v>
      </c>
      <c r="F2470" s="55"/>
    </row>
    <row r="2471" spans="1:6">
      <c r="A2471" s="71">
        <v>40910</v>
      </c>
      <c r="B2471" s="72" t="s">
        <v>95</v>
      </c>
      <c r="C2471" s="73">
        <v>3.2437988792103254</v>
      </c>
      <c r="D2471" s="73">
        <v>8.6323838562352009</v>
      </c>
      <c r="E2471" s="73">
        <v>5.388584977024875</v>
      </c>
      <c r="F2471" s="55"/>
    </row>
    <row r="2472" spans="1:6">
      <c r="A2472" s="71">
        <v>40910</v>
      </c>
      <c r="B2472" s="72" t="s">
        <v>96</v>
      </c>
      <c r="C2472" s="73">
        <v>4.0947747706324105</v>
      </c>
      <c r="D2472" s="73">
        <v>9.3323025099071355</v>
      </c>
      <c r="E2472" s="73">
        <v>5.237527739274725</v>
      </c>
      <c r="F2472" s="55"/>
    </row>
    <row r="2473" spans="1:6">
      <c r="A2473" s="71">
        <v>40910</v>
      </c>
      <c r="B2473" s="72" t="s">
        <v>97</v>
      </c>
      <c r="C2473" s="73">
        <v>3.4964620006563503</v>
      </c>
      <c r="D2473" s="73">
        <v>8.2471329279092362</v>
      </c>
      <c r="E2473" s="73">
        <v>4.7506709272528855</v>
      </c>
      <c r="F2473" s="55"/>
    </row>
    <row r="2474" spans="1:6">
      <c r="A2474" s="71">
        <v>40910</v>
      </c>
      <c r="B2474" s="72" t="s">
        <v>98</v>
      </c>
      <c r="C2474" s="73">
        <v>4.09430728353641</v>
      </c>
      <c r="D2474" s="73">
        <v>8.201402512775239</v>
      </c>
      <c r="E2474" s="73">
        <v>4.107095229238829</v>
      </c>
      <c r="F2474" s="55"/>
    </row>
    <row r="2475" spans="1:6">
      <c r="A2475" s="71">
        <v>40910</v>
      </c>
      <c r="B2475" s="72" t="s">
        <v>99</v>
      </c>
      <c r="C2475" s="73">
        <v>3.9445708545393949</v>
      </c>
      <c r="D2475" s="73">
        <v>9.4095288365041263</v>
      </c>
      <c r="E2475" s="73">
        <v>5.4649579819647318</v>
      </c>
      <c r="F2475" s="55"/>
    </row>
    <row r="2476" spans="1:6">
      <c r="A2476" s="71">
        <v>40910</v>
      </c>
      <c r="B2476" s="72" t="s">
        <v>100</v>
      </c>
      <c r="C2476" s="73">
        <v>3.3233699471103324</v>
      </c>
      <c r="D2476" s="73">
        <v>8.0534835136212521</v>
      </c>
      <c r="E2476" s="73">
        <v>4.7301135665109193</v>
      </c>
      <c r="F2476" s="55"/>
    </row>
    <row r="2477" spans="1:6">
      <c r="A2477" s="71">
        <v>40910</v>
      </c>
      <c r="B2477" s="72" t="s">
        <v>101</v>
      </c>
      <c r="C2477" s="73">
        <v>4.4385728551024437</v>
      </c>
      <c r="D2477" s="73">
        <v>8.7080314379121901</v>
      </c>
      <c r="E2477" s="73">
        <v>4.2694585828097464</v>
      </c>
      <c r="F2477" s="55"/>
    </row>
    <row r="2478" spans="1:6">
      <c r="A2478" s="71">
        <v>40910</v>
      </c>
      <c r="B2478" s="72" t="s">
        <v>102</v>
      </c>
      <c r="C2478" s="73">
        <v>4.3808282299444379</v>
      </c>
      <c r="D2478" s="73">
        <v>8.5606389352952039</v>
      </c>
      <c r="E2478" s="73">
        <v>4.179810705350766</v>
      </c>
      <c r="F2478" s="55"/>
    </row>
    <row r="2479" spans="1:6">
      <c r="A2479" s="71">
        <v>40910</v>
      </c>
      <c r="B2479" s="72" t="s">
        <v>103</v>
      </c>
      <c r="C2479" s="73">
        <v>3.5872450351923586</v>
      </c>
      <c r="D2479" s="73">
        <v>7.8373241093732693</v>
      </c>
      <c r="E2479" s="73">
        <v>4.2500790741809107</v>
      </c>
      <c r="F2479" s="55"/>
    </row>
    <row r="2480" spans="1:6">
      <c r="A2480" s="71">
        <v>40910</v>
      </c>
      <c r="B2480" s="72" t="s">
        <v>104</v>
      </c>
      <c r="C2480" s="73">
        <v>4.1388925168804134</v>
      </c>
      <c r="D2480" s="73">
        <v>9.4177194280191223</v>
      </c>
      <c r="E2480" s="73">
        <v>5.2788269111387089</v>
      </c>
      <c r="F2480" s="55"/>
    </row>
    <row r="2481" spans="1:6">
      <c r="A2481" s="71">
        <v>40910</v>
      </c>
      <c r="B2481" s="72" t="s">
        <v>105</v>
      </c>
      <c r="C2481" s="73">
        <v>3.4603763895753459</v>
      </c>
      <c r="D2481" s="73">
        <v>8.6266944169951945</v>
      </c>
      <c r="E2481" s="73">
        <v>5.1663180274198481</v>
      </c>
      <c r="F2481" s="55"/>
    </row>
    <row r="2482" spans="1:6">
      <c r="A2482" s="71">
        <v>40910</v>
      </c>
      <c r="B2482" s="72" t="s">
        <v>106</v>
      </c>
      <c r="C2482" s="73">
        <v>4.2303846610564229</v>
      </c>
      <c r="D2482" s="73">
        <v>9.1342087797311464</v>
      </c>
      <c r="E2482" s="73">
        <v>4.9038241186747236</v>
      </c>
      <c r="F2482" s="55"/>
    </row>
    <row r="2483" spans="1:6">
      <c r="A2483" s="71">
        <v>40910</v>
      </c>
      <c r="B2483" s="72" t="s">
        <v>107</v>
      </c>
      <c r="C2483" s="73">
        <v>3.8163246977883811</v>
      </c>
      <c r="D2483" s="73">
        <v>7.0675371560813387</v>
      </c>
      <c r="E2483" s="73">
        <v>3.2512124582929576</v>
      </c>
      <c r="F2483" s="55"/>
    </row>
    <row r="2484" spans="1:6">
      <c r="A2484" s="71">
        <v>40910</v>
      </c>
      <c r="B2484" s="72" t="s">
        <v>108</v>
      </c>
      <c r="C2484" s="73">
        <v>4.1494413346864141</v>
      </c>
      <c r="D2484" s="73">
        <v>8.173417554583235</v>
      </c>
      <c r="E2484" s="73">
        <v>4.023976219896821</v>
      </c>
      <c r="F2484" s="55"/>
    </row>
    <row r="2485" spans="1:6">
      <c r="A2485" s="71">
        <v>40910</v>
      </c>
      <c r="B2485" s="72" t="s">
        <v>109</v>
      </c>
      <c r="C2485" s="73">
        <v>4.1721915897094162</v>
      </c>
      <c r="D2485" s="73">
        <v>10.351560070774031</v>
      </c>
      <c r="E2485" s="73">
        <v>6.179368481064615</v>
      </c>
      <c r="F2485" s="55"/>
    </row>
    <row r="2486" spans="1:6">
      <c r="A2486" s="71">
        <v>40910</v>
      </c>
      <c r="B2486" s="72" t="s">
        <v>110</v>
      </c>
      <c r="C2486" s="73">
        <v>5.9418728107205929</v>
      </c>
      <c r="D2486" s="73">
        <v>14.17742829830267</v>
      </c>
      <c r="E2486" s="73">
        <v>8.2355554875820776</v>
      </c>
      <c r="F2486" s="55"/>
    </row>
    <row r="2487" spans="1:6">
      <c r="A2487" s="71">
        <v>40910</v>
      </c>
      <c r="B2487" s="72" t="s">
        <v>111</v>
      </c>
      <c r="C2487" s="73">
        <v>6.9298735289316911</v>
      </c>
      <c r="D2487" s="73">
        <v>15.35034270247856</v>
      </c>
      <c r="E2487" s="73">
        <v>8.42046917354687</v>
      </c>
      <c r="F2487" s="55"/>
    </row>
    <row r="2488" spans="1:6">
      <c r="A2488" s="71">
        <v>40910</v>
      </c>
      <c r="B2488" s="72" t="s">
        <v>112</v>
      </c>
      <c r="C2488" s="73">
        <v>6.3319107176946314</v>
      </c>
      <c r="D2488" s="73">
        <v>15.676631810776529</v>
      </c>
      <c r="E2488" s="73">
        <v>9.3447210930818976</v>
      </c>
      <c r="F2488" s="55"/>
    </row>
    <row r="2489" spans="1:6">
      <c r="A2489" s="71">
        <v>40910</v>
      </c>
      <c r="B2489" s="72" t="s">
        <v>113</v>
      </c>
      <c r="C2489" s="73">
        <v>6.0327825657756016</v>
      </c>
      <c r="D2489" s="73">
        <v>16.533297510613444</v>
      </c>
      <c r="E2489" s="73">
        <v>10.500514944837843</v>
      </c>
      <c r="F2489" s="55"/>
    </row>
    <row r="2490" spans="1:6">
      <c r="A2490" s="71">
        <v>40910</v>
      </c>
      <c r="B2490" s="72" t="s">
        <v>114</v>
      </c>
      <c r="C2490" s="73">
        <v>6.0439282175286024</v>
      </c>
      <c r="D2490" s="73">
        <v>15.358589145818556</v>
      </c>
      <c r="E2490" s="73">
        <v>9.3146609282899533</v>
      </c>
      <c r="F2490" s="55"/>
    </row>
    <row r="2491" spans="1:6">
      <c r="A2491" s="71">
        <v>40910</v>
      </c>
      <c r="B2491" s="72" t="s">
        <v>115</v>
      </c>
      <c r="C2491" s="73">
        <v>5.7678300249905741</v>
      </c>
      <c r="D2491" s="73">
        <v>13.777810311307702</v>
      </c>
      <c r="E2491" s="73">
        <v>8.009980286317127</v>
      </c>
      <c r="F2491" s="55"/>
    </row>
    <row r="2492" spans="1:6">
      <c r="A2492" s="71">
        <v>40910</v>
      </c>
      <c r="B2492" s="72" t="s">
        <v>116</v>
      </c>
      <c r="C2492" s="73">
        <v>5.5606976164085538</v>
      </c>
      <c r="D2492" s="73">
        <v>12.62600513332081</v>
      </c>
      <c r="E2492" s="73">
        <v>7.0653075169122559</v>
      </c>
      <c r="F2492" s="55"/>
    </row>
    <row r="2493" spans="1:6">
      <c r="A2493" s="71">
        <v>40910</v>
      </c>
      <c r="B2493" s="72" t="s">
        <v>117</v>
      </c>
      <c r="C2493" s="73">
        <v>5.5833566063945552</v>
      </c>
      <c r="D2493" s="73">
        <v>12.783127503749794</v>
      </c>
      <c r="E2493" s="73">
        <v>7.199770897355239</v>
      </c>
      <c r="F2493" s="55"/>
    </row>
    <row r="2494" spans="1:6">
      <c r="A2494" s="71">
        <v>40910</v>
      </c>
      <c r="B2494" s="72" t="s">
        <v>118</v>
      </c>
      <c r="C2494" s="73">
        <v>11.430292838521137</v>
      </c>
      <c r="D2494" s="73">
        <v>22.608734927421864</v>
      </c>
      <c r="E2494" s="73">
        <v>11.178442088900727</v>
      </c>
      <c r="F2494" s="55"/>
    </row>
    <row r="2495" spans="1:6">
      <c r="A2495" s="71">
        <v>40910</v>
      </c>
      <c r="B2495" s="72" t="s">
        <v>119</v>
      </c>
      <c r="C2495" s="73">
        <v>17.104254545458701</v>
      </c>
      <c r="D2495" s="73">
        <v>30.154271148042152</v>
      </c>
      <c r="E2495" s="73">
        <v>13.050016602583451</v>
      </c>
      <c r="F2495" s="55"/>
    </row>
    <row r="2496" spans="1:6">
      <c r="A2496" s="71">
        <v>40910</v>
      </c>
      <c r="B2496" s="72" t="s">
        <v>120</v>
      </c>
      <c r="C2496" s="73">
        <v>9.0627840623709002</v>
      </c>
      <c r="D2496" s="73">
        <v>17.822896868918317</v>
      </c>
      <c r="E2496" s="73">
        <v>8.7601128065474168</v>
      </c>
      <c r="F2496" s="55"/>
    </row>
    <row r="2497" spans="1:6">
      <c r="A2497" s="71">
        <v>40910</v>
      </c>
      <c r="B2497" s="72" t="s">
        <v>121</v>
      </c>
      <c r="C2497" s="73">
        <v>25.429476507860528</v>
      </c>
      <c r="D2497" s="73">
        <v>42.930042594093941</v>
      </c>
      <c r="E2497" s="73">
        <v>17.500566086233412</v>
      </c>
      <c r="F2497" s="55"/>
    </row>
    <row r="2498" spans="1:6">
      <c r="A2498" s="71">
        <v>40910</v>
      </c>
      <c r="B2498" s="72" t="s">
        <v>122</v>
      </c>
      <c r="C2498" s="73">
        <v>43.448152835416316</v>
      </c>
      <c r="D2498" s="73">
        <v>86.925904984035768</v>
      </c>
      <c r="E2498" s="73">
        <v>43.477752148619452</v>
      </c>
      <c r="F2498" s="55"/>
    </row>
    <row r="2499" spans="1:6">
      <c r="A2499" s="71">
        <v>40910</v>
      </c>
      <c r="B2499" s="72" t="s">
        <v>123</v>
      </c>
      <c r="C2499" s="73">
        <v>9.2909189020299223</v>
      </c>
      <c r="D2499" s="73">
        <v>22.612551204002852</v>
      </c>
      <c r="E2499" s="73">
        <v>13.321632301972929</v>
      </c>
      <c r="F2499" s="55"/>
    </row>
    <row r="2500" spans="1:6">
      <c r="A2500" s="71">
        <v>40910</v>
      </c>
      <c r="B2500" s="72" t="s">
        <v>124</v>
      </c>
      <c r="C2500" s="73">
        <v>7.2922079187307238</v>
      </c>
      <c r="D2500" s="73">
        <v>19.103806692738186</v>
      </c>
      <c r="E2500" s="73">
        <v>11.811598774007461</v>
      </c>
      <c r="F2500" s="55"/>
    </row>
    <row r="2501" spans="1:6">
      <c r="A2501" s="71">
        <v>40910</v>
      </c>
      <c r="B2501" s="72" t="s">
        <v>125</v>
      </c>
      <c r="C2501" s="73">
        <v>7.1080608218857053</v>
      </c>
      <c r="D2501" s="73">
        <v>17.647864944733321</v>
      </c>
      <c r="E2501" s="73">
        <v>10.539804122847617</v>
      </c>
      <c r="F2501" s="55"/>
    </row>
    <row r="2502" spans="1:6">
      <c r="A2502" s="71">
        <v>40910</v>
      </c>
      <c r="B2502" s="72" t="s">
        <v>126</v>
      </c>
      <c r="C2502" s="73">
        <v>7.9688403094087903</v>
      </c>
      <c r="D2502" s="73">
        <v>20.454385238990056</v>
      </c>
      <c r="E2502" s="73">
        <v>12.485544929581266</v>
      </c>
      <c r="F2502" s="55"/>
    </row>
    <row r="2503" spans="1:6">
      <c r="A2503" s="71">
        <v>40910</v>
      </c>
      <c r="B2503" s="72" t="s">
        <v>127</v>
      </c>
      <c r="C2503" s="73">
        <v>8.8869304207268804</v>
      </c>
      <c r="D2503" s="73">
        <v>20.712361707167027</v>
      </c>
      <c r="E2503" s="73">
        <v>11.825431286440146</v>
      </c>
      <c r="F2503" s="55"/>
    </row>
    <row r="2504" spans="1:6">
      <c r="A2504" s="71">
        <v>40910</v>
      </c>
      <c r="B2504" s="72" t="s">
        <v>128</v>
      </c>
      <c r="C2504" s="73">
        <v>7.8186738185467748</v>
      </c>
      <c r="D2504" s="73">
        <v>20.226196361122071</v>
      </c>
      <c r="E2504" s="73">
        <v>12.407522542575297</v>
      </c>
      <c r="F2504" s="55"/>
    </row>
    <row r="2505" spans="1:6">
      <c r="A2505" s="71">
        <v>40910</v>
      </c>
      <c r="B2505" s="72" t="s">
        <v>129</v>
      </c>
      <c r="C2505" s="73">
        <v>8.4955767214208411</v>
      </c>
      <c r="D2505" s="73">
        <v>20.461606242823049</v>
      </c>
      <c r="E2505" s="73">
        <v>11.966029521402207</v>
      </c>
      <c r="F2505" s="55"/>
    </row>
    <row r="2506" spans="1:6">
      <c r="A2506" s="71">
        <v>40910</v>
      </c>
      <c r="B2506" s="72" t="s">
        <v>29</v>
      </c>
      <c r="C2506" s="73">
        <v>7.1863876650007121</v>
      </c>
      <c r="D2506" s="73">
        <v>18.171862513166268</v>
      </c>
      <c r="E2506" s="73">
        <v>10.985474848165556</v>
      </c>
      <c r="F2506" s="55"/>
    </row>
    <row r="2507" spans="1:6">
      <c r="A2507" s="71">
        <v>40910</v>
      </c>
      <c r="B2507" s="72" t="s">
        <v>30</v>
      </c>
      <c r="C2507" s="73">
        <v>7.4844357378847413</v>
      </c>
      <c r="D2507" s="73">
        <v>19.557133184653136</v>
      </c>
      <c r="E2507" s="73">
        <v>12.072697446768395</v>
      </c>
      <c r="F2507" s="55"/>
    </row>
    <row r="2508" spans="1:6">
      <c r="A2508" s="71">
        <v>40910</v>
      </c>
      <c r="B2508" s="72" t="s">
        <v>31</v>
      </c>
      <c r="C2508" s="73">
        <v>7.3577437130947283</v>
      </c>
      <c r="D2508" s="73">
        <v>16.816896247542395</v>
      </c>
      <c r="E2508" s="73">
        <v>9.4591525344476679</v>
      </c>
      <c r="F2508" s="55"/>
    </row>
    <row r="2509" spans="1:6">
      <c r="A2509" s="71">
        <v>40910</v>
      </c>
      <c r="B2509" s="72" t="s">
        <v>32</v>
      </c>
      <c r="C2509" s="73">
        <v>7.0933315401187018</v>
      </c>
      <c r="D2509" s="73">
        <v>16.015570190709472</v>
      </c>
      <c r="E2509" s="73">
        <v>8.9222386505907707</v>
      </c>
      <c r="F2509" s="55"/>
    </row>
    <row r="2510" spans="1:6">
      <c r="A2510" s="71">
        <v>40910</v>
      </c>
      <c r="B2510" s="72" t="s">
        <v>33</v>
      </c>
      <c r="C2510" s="73">
        <v>16.515728455753631</v>
      </c>
      <c r="D2510" s="73">
        <v>32.175532523996921</v>
      </c>
      <c r="E2510" s="73">
        <v>15.65980406824329</v>
      </c>
      <c r="F2510" s="55"/>
    </row>
    <row r="2511" spans="1:6">
      <c r="A2511" s="71">
        <v>40910</v>
      </c>
      <c r="B2511" s="72" t="s">
        <v>34</v>
      </c>
      <c r="C2511" s="73">
        <v>6.5645978026206491</v>
      </c>
      <c r="D2511" s="73">
        <v>16.937523595825379</v>
      </c>
      <c r="E2511" s="73">
        <v>10.372925793204729</v>
      </c>
      <c r="F2511" s="55"/>
    </row>
    <row r="2512" spans="1:6">
      <c r="A2512" s="71">
        <v>40910</v>
      </c>
      <c r="B2512" s="72" t="s">
        <v>35</v>
      </c>
      <c r="C2512" s="73">
        <v>8.3315128394528237</v>
      </c>
      <c r="D2512" s="73">
        <v>19.347841800704149</v>
      </c>
      <c r="E2512" s="73">
        <v>11.016328961251325</v>
      </c>
      <c r="F2512" s="55"/>
    </row>
    <row r="2513" spans="1:6">
      <c r="A2513" s="71">
        <v>40910</v>
      </c>
      <c r="B2513" s="72" t="s">
        <v>36</v>
      </c>
      <c r="C2513" s="73">
        <v>6.208113722679613</v>
      </c>
      <c r="D2513" s="73">
        <v>13.893018278389667</v>
      </c>
      <c r="E2513" s="73">
        <v>7.6849045557100535</v>
      </c>
      <c r="F2513" s="55"/>
    </row>
    <row r="2514" spans="1:6">
      <c r="A2514" s="71">
        <v>40910</v>
      </c>
      <c r="B2514" s="72" t="s">
        <v>37</v>
      </c>
      <c r="C2514" s="73">
        <v>7.3781676945487282</v>
      </c>
      <c r="D2514" s="73">
        <v>19.300216891666146</v>
      </c>
      <c r="E2514" s="73">
        <v>11.922049197117417</v>
      </c>
      <c r="F2514" s="55"/>
    </row>
    <row r="2515" spans="1:6">
      <c r="A2515" s="71">
        <v>40910</v>
      </c>
      <c r="B2515" s="72" t="s">
        <v>43</v>
      </c>
      <c r="C2515" s="73">
        <v>7.9973384473417894</v>
      </c>
      <c r="D2515" s="73">
        <v>19.738321684438102</v>
      </c>
      <c r="E2515" s="73">
        <v>11.740983237096312</v>
      </c>
      <c r="F2515" s="55"/>
    </row>
    <row r="2516" spans="1:6">
      <c r="A2516" s="71">
        <v>40910</v>
      </c>
      <c r="B2516" s="72" t="s">
        <v>44</v>
      </c>
      <c r="C2516" s="73">
        <v>5.748116621670567</v>
      </c>
      <c r="D2516" s="73">
        <v>19.004764643296173</v>
      </c>
      <c r="E2516" s="73">
        <v>13.256648021625606</v>
      </c>
      <c r="F2516" s="55"/>
    </row>
    <row r="2517" spans="1:6">
      <c r="A2517" s="71">
        <v>40910</v>
      </c>
      <c r="B2517" s="72" t="s">
        <v>45</v>
      </c>
      <c r="C2517" s="73">
        <v>6.2181655071546134</v>
      </c>
      <c r="D2517" s="73">
        <v>19.927211778545079</v>
      </c>
      <c r="E2517" s="73">
        <v>13.709046271390466</v>
      </c>
      <c r="F2517" s="55"/>
    </row>
    <row r="2518" spans="1:6">
      <c r="A2518" s="71">
        <v>40910</v>
      </c>
      <c r="B2518" s="72" t="s">
        <v>46</v>
      </c>
      <c r="C2518" s="73">
        <v>7.9844935587847878</v>
      </c>
      <c r="D2518" s="73">
        <v>22.888308344701795</v>
      </c>
      <c r="E2518" s="73">
        <v>14.903814785917007</v>
      </c>
      <c r="F2518" s="55"/>
    </row>
    <row r="2519" spans="1:6">
      <c r="A2519" s="71">
        <v>40910</v>
      </c>
      <c r="B2519" s="72" t="s">
        <v>47</v>
      </c>
      <c r="C2519" s="73">
        <v>8.7526148107238626</v>
      </c>
      <c r="D2519" s="73">
        <v>23.923008298041697</v>
      </c>
      <c r="E2519" s="73">
        <v>15.170393487317835</v>
      </c>
      <c r="F2519" s="55"/>
    </row>
    <row r="2520" spans="1:6">
      <c r="A2520" s="71">
        <v>40910</v>
      </c>
      <c r="B2520" s="72" t="s">
        <v>48</v>
      </c>
      <c r="C2520" s="73">
        <v>6.4694524306326375</v>
      </c>
      <c r="D2520" s="73">
        <v>21.635150870687912</v>
      </c>
      <c r="E2520" s="73">
        <v>15.165698440055275</v>
      </c>
      <c r="F2520" s="55"/>
    </row>
    <row r="2521" spans="1:6">
      <c r="A2521" s="71">
        <v>40910</v>
      </c>
      <c r="B2521" s="72" t="s">
        <v>49</v>
      </c>
      <c r="C2521" s="73">
        <v>7.5472624707907441</v>
      </c>
      <c r="D2521" s="73">
        <v>23.503162054310728</v>
      </c>
      <c r="E2521" s="73">
        <v>15.955899583519983</v>
      </c>
      <c r="F2521" s="55"/>
    </row>
    <row r="2522" spans="1:6">
      <c r="A2522" s="71">
        <v>40910</v>
      </c>
      <c r="B2522" s="72" t="s">
        <v>50</v>
      </c>
      <c r="C2522" s="73">
        <v>6.8127922201686708</v>
      </c>
      <c r="D2522" s="73">
        <v>23.816914554417696</v>
      </c>
      <c r="E2522" s="73">
        <v>17.004122334249026</v>
      </c>
      <c r="F2522" s="55"/>
    </row>
    <row r="2523" spans="1:6">
      <c r="A2523" s="71">
        <v>40910</v>
      </c>
      <c r="B2523" s="72" t="s">
        <v>51</v>
      </c>
      <c r="C2523" s="73">
        <v>7.5578670981517444</v>
      </c>
      <c r="D2523" s="73">
        <v>22.734359582520799</v>
      </c>
      <c r="E2523" s="73">
        <v>15.176492484369055</v>
      </c>
      <c r="F2523" s="55"/>
    </row>
    <row r="2524" spans="1:6">
      <c r="A2524" s="71">
        <v>40910</v>
      </c>
      <c r="B2524" s="72" t="s">
        <v>52</v>
      </c>
      <c r="C2524" s="73">
        <v>6.4679711793846364</v>
      </c>
      <c r="D2524" s="73">
        <v>21.528093496909914</v>
      </c>
      <c r="E2524" s="73">
        <v>15.060122317525277</v>
      </c>
      <c r="F2524" s="55"/>
    </row>
    <row r="2525" spans="1:6">
      <c r="A2525" s="71">
        <v>40910</v>
      </c>
      <c r="B2525" s="72" t="s">
        <v>53</v>
      </c>
      <c r="C2525" s="73">
        <v>6.4102639794576302</v>
      </c>
      <c r="D2525" s="73">
        <v>19.027234155148154</v>
      </c>
      <c r="E2525" s="73">
        <v>12.616970175690524</v>
      </c>
      <c r="F2525" s="55"/>
    </row>
    <row r="2526" spans="1:6">
      <c r="A2526" s="71">
        <v>40910</v>
      </c>
      <c r="B2526" s="72" t="s">
        <v>54</v>
      </c>
      <c r="C2526" s="73">
        <v>6.0773620452005979</v>
      </c>
      <c r="D2526" s="73">
        <v>18.091563806606246</v>
      </c>
      <c r="E2526" s="73">
        <v>12.014201761405648</v>
      </c>
      <c r="F2526" s="55"/>
    </row>
    <row r="2527" spans="1:6">
      <c r="A2527" s="71">
        <v>40910</v>
      </c>
      <c r="B2527" s="72" t="s">
        <v>55</v>
      </c>
      <c r="C2527" s="73">
        <v>6.1343443774956024</v>
      </c>
      <c r="D2527" s="73">
        <v>18.619456853660193</v>
      </c>
      <c r="E2527" s="73">
        <v>12.485112476164591</v>
      </c>
      <c r="F2527" s="55"/>
    </row>
    <row r="2528" spans="1:6">
      <c r="A2528" s="71">
        <v>40910</v>
      </c>
      <c r="B2528" s="72" t="s">
        <v>56</v>
      </c>
      <c r="C2528" s="73">
        <v>6.2830434053526174</v>
      </c>
      <c r="D2528" s="73">
        <v>18.291787088248224</v>
      </c>
      <c r="E2528" s="73">
        <v>12.008743682895606</v>
      </c>
      <c r="F2528" s="55"/>
    </row>
    <row r="2529" spans="1:6">
      <c r="A2529" s="71">
        <v>40910</v>
      </c>
      <c r="B2529" s="72" t="s">
        <v>57</v>
      </c>
      <c r="C2529" s="73">
        <v>5.2049969953145103</v>
      </c>
      <c r="D2529" s="73">
        <v>19.078478742343144</v>
      </c>
      <c r="E2529" s="73">
        <v>13.873481747028634</v>
      </c>
      <c r="F2529" s="55"/>
    </row>
    <row r="2530" spans="1:6">
      <c r="A2530" s="71">
        <v>40910</v>
      </c>
      <c r="B2530" s="72" t="s">
        <v>58</v>
      </c>
      <c r="C2530" s="73">
        <v>6.3052519794006194</v>
      </c>
      <c r="D2530" s="73">
        <v>21.845945256177874</v>
      </c>
      <c r="E2530" s="73">
        <v>15.540693276777255</v>
      </c>
      <c r="F2530" s="55"/>
    </row>
    <row r="2531" spans="1:6">
      <c r="A2531" s="71">
        <v>40910</v>
      </c>
      <c r="B2531" s="72" t="s">
        <v>59</v>
      </c>
      <c r="C2531" s="73">
        <v>6.6258671206506499</v>
      </c>
      <c r="D2531" s="73">
        <v>20.493989776267004</v>
      </c>
      <c r="E2531" s="73">
        <v>13.868122655616354</v>
      </c>
      <c r="F2531" s="55"/>
    </row>
    <row r="2532" spans="1:6">
      <c r="A2532" s="71">
        <v>40910</v>
      </c>
      <c r="B2532" s="72" t="s">
        <v>60</v>
      </c>
      <c r="C2532" s="73">
        <v>5.1353260412165032</v>
      </c>
      <c r="D2532" s="73">
        <v>16.846497880204357</v>
      </c>
      <c r="E2532" s="73">
        <v>11.711171838987854</v>
      </c>
      <c r="F2532" s="55"/>
    </row>
    <row r="2533" spans="1:6">
      <c r="A2533" s="71">
        <v>40910</v>
      </c>
      <c r="B2533" s="72" t="s">
        <v>61</v>
      </c>
      <c r="C2533" s="73">
        <v>5.2840395138995175</v>
      </c>
      <c r="D2533" s="73">
        <v>15.382524159867499</v>
      </c>
      <c r="E2533" s="73">
        <v>10.098484645967982</v>
      </c>
      <c r="F2533" s="55"/>
    </row>
    <row r="2534" spans="1:6">
      <c r="A2534" s="71">
        <v>40910</v>
      </c>
      <c r="B2534" s="72" t="s">
        <v>62</v>
      </c>
      <c r="C2534" s="73">
        <v>5.134737742848503</v>
      </c>
      <c r="D2534" s="73">
        <v>16.855520291566354</v>
      </c>
      <c r="E2534" s="73">
        <v>11.72078254871785</v>
      </c>
      <c r="F2534" s="55"/>
    </row>
    <row r="2535" spans="1:6">
      <c r="A2535" s="71">
        <v>40910</v>
      </c>
      <c r="B2535" s="72" t="s">
        <v>63</v>
      </c>
      <c r="C2535" s="73">
        <v>5.627258492163552</v>
      </c>
      <c r="D2535" s="73">
        <v>15.459247075348488</v>
      </c>
      <c r="E2535" s="73">
        <v>9.8319885831849358</v>
      </c>
      <c r="F2535" s="55"/>
    </row>
    <row r="2536" spans="1:6">
      <c r="A2536" s="71">
        <v>40910</v>
      </c>
      <c r="B2536" s="72" t="s">
        <v>64</v>
      </c>
      <c r="C2536" s="73">
        <v>5.0195478943804916</v>
      </c>
      <c r="D2536" s="73">
        <v>15.053204903890526</v>
      </c>
      <c r="E2536" s="73">
        <v>10.033657009510033</v>
      </c>
      <c r="F2536" s="55"/>
    </row>
    <row r="2537" spans="1:6">
      <c r="A2537" s="71">
        <v>40910</v>
      </c>
      <c r="B2537" s="72" t="s">
        <v>65</v>
      </c>
      <c r="C2537" s="73">
        <v>4.4462853896764356</v>
      </c>
      <c r="D2537" s="73">
        <v>14.71471504304256</v>
      </c>
      <c r="E2537" s="73">
        <v>10.268429653366123</v>
      </c>
      <c r="F2537" s="55"/>
    </row>
    <row r="2538" spans="1:6">
      <c r="A2538" s="71">
        <v>40910</v>
      </c>
      <c r="B2538" s="72" t="s">
        <v>66</v>
      </c>
      <c r="C2538" s="73">
        <v>6.6461282695206503</v>
      </c>
      <c r="D2538" s="73">
        <v>17.379762863338296</v>
      </c>
      <c r="E2538" s="73">
        <v>10.733634593817646</v>
      </c>
      <c r="F2538" s="55"/>
    </row>
    <row r="2539" spans="1:6">
      <c r="A2539" s="71">
        <v>40910</v>
      </c>
      <c r="B2539" s="72" t="s">
        <v>67</v>
      </c>
      <c r="C2539" s="73">
        <v>6.1301291146355998</v>
      </c>
      <c r="D2539" s="73">
        <v>16.130051819272417</v>
      </c>
      <c r="E2539" s="73">
        <v>9.9999227046368162</v>
      </c>
      <c r="F2539" s="55"/>
    </row>
    <row r="2540" spans="1:6">
      <c r="A2540" s="71">
        <v>40910</v>
      </c>
      <c r="B2540" s="72" t="s">
        <v>68</v>
      </c>
      <c r="C2540" s="73">
        <v>5.4652411794065339</v>
      </c>
      <c r="D2540" s="73">
        <v>15.611596721158467</v>
      </c>
      <c r="E2540" s="73">
        <v>10.146355541751934</v>
      </c>
      <c r="F2540" s="55"/>
    </row>
    <row r="2541" spans="1:6">
      <c r="A2541" s="71">
        <v>40910</v>
      </c>
      <c r="B2541" s="72" t="s">
        <v>69</v>
      </c>
      <c r="C2541" s="73">
        <v>4.4452663728604342</v>
      </c>
      <c r="D2541" s="73">
        <v>12.450211340551778</v>
      </c>
      <c r="E2541" s="73">
        <v>8.004944967691344</v>
      </c>
      <c r="F2541" s="55"/>
    </row>
    <row r="2542" spans="1:6">
      <c r="A2542" s="71">
        <v>40910</v>
      </c>
      <c r="B2542" s="72" t="s">
        <v>70</v>
      </c>
      <c r="C2542" s="73">
        <v>4.0669565067603974</v>
      </c>
      <c r="D2542" s="73">
        <v>11.572194389950861</v>
      </c>
      <c r="E2542" s="73">
        <v>7.5052378831904631</v>
      </c>
      <c r="F2542" s="55"/>
    </row>
    <row r="2543" spans="1:6">
      <c r="A2543" s="71">
        <v>40910</v>
      </c>
      <c r="B2543" s="72" t="s">
        <v>71</v>
      </c>
      <c r="C2543" s="73">
        <v>3.6543232983513567</v>
      </c>
      <c r="D2543" s="73">
        <v>10.401915447223976</v>
      </c>
      <c r="E2543" s="73">
        <v>6.7475921488726192</v>
      </c>
      <c r="F2543" s="55"/>
    </row>
    <row r="2544" spans="1:6">
      <c r="A2544" s="71">
        <v>40910</v>
      </c>
      <c r="B2544" s="72" t="s">
        <v>72</v>
      </c>
      <c r="C2544" s="73">
        <v>3.7686628718343678</v>
      </c>
      <c r="D2544" s="73">
        <v>10.704829979310945</v>
      </c>
      <c r="E2544" s="73">
        <v>6.9361671074765781</v>
      </c>
      <c r="F2544" s="55"/>
    </row>
    <row r="2545" spans="1:6">
      <c r="A2545" s="71">
        <v>40910</v>
      </c>
      <c r="B2545" s="72" t="s">
        <v>73</v>
      </c>
      <c r="C2545" s="73">
        <v>4.2609794238364156</v>
      </c>
      <c r="D2545" s="73">
        <v>11.457457282683871</v>
      </c>
      <c r="E2545" s="73">
        <v>7.1964778588474552</v>
      </c>
      <c r="F2545" s="55"/>
    </row>
    <row r="2546" spans="1:6">
      <c r="A2546" s="71">
        <v>40910</v>
      </c>
      <c r="B2546" s="72" t="s">
        <v>74</v>
      </c>
      <c r="C2546" s="73">
        <v>4.8219610447804708</v>
      </c>
      <c r="D2546" s="73">
        <v>11.793990840274837</v>
      </c>
      <c r="E2546" s="73">
        <v>6.9720297954943664</v>
      </c>
      <c r="F2546" s="55"/>
    </row>
    <row r="2547" spans="1:6">
      <c r="A2547" s="71">
        <v>40910</v>
      </c>
      <c r="B2547" s="72" t="s">
        <v>75</v>
      </c>
      <c r="C2547" s="73">
        <v>3.7451089592193649</v>
      </c>
      <c r="D2547" s="73">
        <v>10.961276852173917</v>
      </c>
      <c r="E2547" s="73">
        <v>7.2161678929545516</v>
      </c>
      <c r="F2547" s="55"/>
    </row>
    <row r="2548" spans="1:6">
      <c r="A2548" s="71">
        <v>40910</v>
      </c>
      <c r="B2548" s="72" t="s">
        <v>76</v>
      </c>
      <c r="C2548" s="73">
        <v>3.0119485916822932</v>
      </c>
      <c r="D2548" s="73">
        <v>9.3530033309430767</v>
      </c>
      <c r="E2548" s="73">
        <v>6.3410547392607839</v>
      </c>
      <c r="F2548" s="55"/>
    </row>
    <row r="2549" spans="1:6">
      <c r="A2549" s="71">
        <v>40910</v>
      </c>
      <c r="B2549" s="72" t="s">
        <v>77</v>
      </c>
      <c r="C2549" s="73">
        <v>2.8170983800262741</v>
      </c>
      <c r="D2549" s="73">
        <v>7.4751624909142613</v>
      </c>
      <c r="E2549" s="73">
        <v>4.6580641108879872</v>
      </c>
      <c r="F2549" s="55"/>
    </row>
    <row r="2550" spans="1:6">
      <c r="A2550" s="71">
        <v>40910</v>
      </c>
      <c r="B2550" s="72" t="s">
        <v>78</v>
      </c>
      <c r="C2550" s="73">
        <v>2.794034934912272</v>
      </c>
      <c r="D2550" s="73">
        <v>7.3959865632792683</v>
      </c>
      <c r="E2550" s="73">
        <v>4.6019516283669963</v>
      </c>
      <c r="F2550" s="55"/>
    </row>
    <row r="2551" spans="1:6">
      <c r="A2551" s="71">
        <v>40911</v>
      </c>
      <c r="B2551" s="72" t="s">
        <v>79</v>
      </c>
      <c r="C2551" s="73">
        <v>3.6984489235953597</v>
      </c>
      <c r="D2551" s="73">
        <v>7.2943423483802778</v>
      </c>
      <c r="E2551" s="73">
        <v>3.5958934247849181</v>
      </c>
      <c r="F2551" s="55"/>
    </row>
    <row r="2552" spans="1:6">
      <c r="A2552" s="71">
        <v>40911</v>
      </c>
      <c r="B2552" s="72" t="s">
        <v>80</v>
      </c>
      <c r="C2552" s="73">
        <v>2.8509627708182772</v>
      </c>
      <c r="D2552" s="73">
        <v>5.7766464538914271</v>
      </c>
      <c r="E2552" s="73">
        <v>2.9256836830731499</v>
      </c>
      <c r="F2552" s="55"/>
    </row>
    <row r="2553" spans="1:6">
      <c r="A2553" s="71">
        <v>40911</v>
      </c>
      <c r="B2553" s="72" t="s">
        <v>81</v>
      </c>
      <c r="C2553" s="73">
        <v>2.9309422333442847</v>
      </c>
      <c r="D2553" s="73">
        <v>5.9560695561094086</v>
      </c>
      <c r="E2553" s="73">
        <v>3.0251273227651239</v>
      </c>
      <c r="F2553" s="55"/>
    </row>
    <row r="2554" spans="1:6">
      <c r="A2554" s="71">
        <v>40911</v>
      </c>
      <c r="B2554" s="72" t="s">
        <v>82</v>
      </c>
      <c r="C2554" s="73">
        <v>3.0681541862882984</v>
      </c>
      <c r="D2554" s="73">
        <v>5.4837157292474554</v>
      </c>
      <c r="E2554" s="73">
        <v>2.415561542959157</v>
      </c>
      <c r="F2554" s="55"/>
    </row>
    <row r="2555" spans="1:6">
      <c r="A2555" s="71">
        <v>40911</v>
      </c>
      <c r="B2555" s="72" t="s">
        <v>83</v>
      </c>
      <c r="C2555" s="73">
        <v>2.6673094243892592</v>
      </c>
      <c r="D2555" s="73">
        <v>4.2698235278995753</v>
      </c>
      <c r="E2555" s="73">
        <v>1.6025141035103161</v>
      </c>
      <c r="F2555" s="55"/>
    </row>
    <row r="2556" spans="1:6">
      <c r="A2556" s="71">
        <v>40911</v>
      </c>
      <c r="B2556" s="72" t="s">
        <v>84</v>
      </c>
      <c r="C2556" s="73">
        <v>2.7243915573002644</v>
      </c>
      <c r="D2556" s="73">
        <v>4.1234773161375902</v>
      </c>
      <c r="E2556" s="73">
        <v>1.3990857588373258</v>
      </c>
      <c r="F2556" s="55"/>
    </row>
    <row r="2557" spans="1:6">
      <c r="A2557" s="71">
        <v>40911</v>
      </c>
      <c r="B2557" s="72" t="s">
        <v>85</v>
      </c>
      <c r="C2557" s="73">
        <v>2.26638061986622</v>
      </c>
      <c r="D2557" s="73">
        <v>3.8198620298196193</v>
      </c>
      <c r="E2557" s="73">
        <v>1.5534814099533993</v>
      </c>
      <c r="F2557" s="55"/>
    </row>
    <row r="2558" spans="1:6">
      <c r="A2558" s="71">
        <v>40911</v>
      </c>
      <c r="B2558" s="72" t="s">
        <v>86</v>
      </c>
      <c r="C2558" s="73">
        <v>3.0674503293122979</v>
      </c>
      <c r="D2558" s="73">
        <v>5.1227694961914896</v>
      </c>
      <c r="E2558" s="73">
        <v>2.0553191668791917</v>
      </c>
      <c r="F2558" s="55"/>
    </row>
    <row r="2559" spans="1:6">
      <c r="A2559" s="71">
        <v>40911</v>
      </c>
      <c r="B2559" s="72" t="s">
        <v>87</v>
      </c>
      <c r="C2559" s="73">
        <v>2.9413787754572853</v>
      </c>
      <c r="D2559" s="73">
        <v>4.122657411346589</v>
      </c>
      <c r="E2559" s="73">
        <v>1.1812786358893037</v>
      </c>
      <c r="F2559" s="55"/>
    </row>
    <row r="2560" spans="1:6">
      <c r="A2560" s="71">
        <v>40911</v>
      </c>
      <c r="B2560" s="72" t="s">
        <v>88</v>
      </c>
      <c r="C2560" s="73">
        <v>2.4376565648342359</v>
      </c>
      <c r="D2560" s="73">
        <v>3.6843105939996317</v>
      </c>
      <c r="E2560" s="73">
        <v>1.2466540291653958</v>
      </c>
      <c r="F2560" s="55"/>
    </row>
    <row r="2561" spans="1:6">
      <c r="A2561" s="71">
        <v>40911</v>
      </c>
      <c r="B2561" s="72" t="s">
        <v>89</v>
      </c>
      <c r="C2561" s="73">
        <v>2.0484295378651987</v>
      </c>
      <c r="D2561" s="73">
        <v>2.6282668368057371</v>
      </c>
      <c r="E2561" s="73">
        <v>0.57983729894053848</v>
      </c>
      <c r="F2561" s="55"/>
    </row>
    <row r="2562" spans="1:6">
      <c r="A2562" s="71">
        <v>40911</v>
      </c>
      <c r="B2562" s="72" t="s">
        <v>90</v>
      </c>
      <c r="C2562" s="73">
        <v>2.0139827579521952</v>
      </c>
      <c r="D2562" s="73">
        <v>2.4034692817517596</v>
      </c>
      <c r="E2562" s="73">
        <v>0.38948652379956439</v>
      </c>
      <c r="F2562" s="55"/>
    </row>
    <row r="2563" spans="1:6">
      <c r="A2563" s="71">
        <v>40911</v>
      </c>
      <c r="B2563" s="72" t="s">
        <v>91</v>
      </c>
      <c r="C2563" s="73">
        <v>2.643200699139256</v>
      </c>
      <c r="D2563" s="73">
        <v>2.7065312626567293</v>
      </c>
      <c r="E2563" s="73">
        <v>6.3330563517473237E-2</v>
      </c>
      <c r="F2563" s="55"/>
    </row>
    <row r="2564" spans="1:6">
      <c r="A2564" s="71">
        <v>40911</v>
      </c>
      <c r="B2564" s="72" t="s">
        <v>92</v>
      </c>
      <c r="C2564" s="73">
        <v>2.5515148629782467</v>
      </c>
      <c r="D2564" s="73">
        <v>2.8860265999017103</v>
      </c>
      <c r="E2564" s="73">
        <v>0.33451173692346359</v>
      </c>
      <c r="F2564" s="55"/>
    </row>
    <row r="2565" spans="1:6">
      <c r="A2565" s="71">
        <v>40911</v>
      </c>
      <c r="B2565" s="72" t="s">
        <v>93</v>
      </c>
      <c r="C2565" s="73">
        <v>2.5628095590722482</v>
      </c>
      <c r="D2565" s="73">
        <v>3.8178364702996168</v>
      </c>
      <c r="E2565" s="73">
        <v>1.2550269112273686</v>
      </c>
      <c r="F2565" s="55"/>
    </row>
    <row r="2566" spans="1:6">
      <c r="A2566" s="71">
        <v>40911</v>
      </c>
      <c r="B2566" s="72" t="s">
        <v>94</v>
      </c>
      <c r="C2566" s="73">
        <v>2.4482579092802368</v>
      </c>
      <c r="D2566" s="73">
        <v>4.1432006723755839</v>
      </c>
      <c r="E2566" s="73">
        <v>1.6949427630953471</v>
      </c>
      <c r="F2566" s="55"/>
    </row>
    <row r="2567" spans="1:6">
      <c r="A2567" s="71">
        <v>40911</v>
      </c>
      <c r="B2567" s="72" t="s">
        <v>95</v>
      </c>
      <c r="C2567" s="73">
        <v>3.1230656558013017</v>
      </c>
      <c r="D2567" s="73">
        <v>6.1750927771493807</v>
      </c>
      <c r="E2567" s="73">
        <v>3.052027121348079</v>
      </c>
      <c r="F2567" s="55"/>
    </row>
    <row r="2568" spans="1:6">
      <c r="A2568" s="71">
        <v>40911</v>
      </c>
      <c r="B2568" s="72" t="s">
        <v>96</v>
      </c>
      <c r="C2568" s="73">
        <v>3.5575738940943435</v>
      </c>
      <c r="D2568" s="73">
        <v>6.477804008593349</v>
      </c>
      <c r="E2568" s="73">
        <v>2.9202301144990055</v>
      </c>
      <c r="F2568" s="55"/>
    </row>
    <row r="2569" spans="1:6">
      <c r="A2569" s="71">
        <v>40911</v>
      </c>
      <c r="B2569" s="72" t="s">
        <v>97</v>
      </c>
      <c r="C2569" s="73">
        <v>2.8253064794372733</v>
      </c>
      <c r="D2569" s="73">
        <v>6.5335040820413433</v>
      </c>
      <c r="E2569" s="73">
        <v>3.7081976026040699</v>
      </c>
      <c r="F2569" s="55"/>
    </row>
    <row r="2570" spans="1:6">
      <c r="A2570" s="71">
        <v>40911</v>
      </c>
      <c r="B2570" s="72" t="s">
        <v>98</v>
      </c>
      <c r="C2570" s="73">
        <v>3.0539009271962949</v>
      </c>
      <c r="D2570" s="73">
        <v>7.5096637104592441</v>
      </c>
      <c r="E2570" s="73">
        <v>4.4557627832629496</v>
      </c>
      <c r="F2570" s="55"/>
    </row>
    <row r="2571" spans="1:6">
      <c r="A2571" s="71">
        <v>40911</v>
      </c>
      <c r="B2571" s="72" t="s">
        <v>99</v>
      </c>
      <c r="C2571" s="73">
        <v>3.1109114925603003</v>
      </c>
      <c r="D2571" s="73">
        <v>8.0591641819811883</v>
      </c>
      <c r="E2571" s="73">
        <v>4.9482526894208885</v>
      </c>
      <c r="F2571" s="55"/>
    </row>
    <row r="2572" spans="1:6">
      <c r="A2572" s="71">
        <v>40911</v>
      </c>
      <c r="B2572" s="72" t="s">
        <v>100</v>
      </c>
      <c r="C2572" s="73">
        <v>5.2951078441865116</v>
      </c>
      <c r="D2572" s="73">
        <v>10.539071162560939</v>
      </c>
      <c r="E2572" s="73">
        <v>5.2439633183744272</v>
      </c>
      <c r="F2572" s="55"/>
    </row>
    <row r="2573" spans="1:6">
      <c r="A2573" s="71">
        <v>40911</v>
      </c>
      <c r="B2573" s="72" t="s">
        <v>101</v>
      </c>
      <c r="C2573" s="73">
        <v>4.7458824971854581</v>
      </c>
      <c r="D2573" s="73">
        <v>10.212905672968969</v>
      </c>
      <c r="E2573" s="73">
        <v>5.4670231757835106</v>
      </c>
      <c r="F2573" s="55"/>
    </row>
    <row r="2574" spans="1:6">
      <c r="A2574" s="71">
        <v>40911</v>
      </c>
      <c r="B2574" s="72" t="s">
        <v>102</v>
      </c>
      <c r="C2574" s="73">
        <v>5.4317223066005242</v>
      </c>
      <c r="D2574" s="73">
        <v>10.144894632702975</v>
      </c>
      <c r="E2574" s="73">
        <v>4.713172326102451</v>
      </c>
      <c r="F2574" s="55"/>
    </row>
    <row r="2575" spans="1:6">
      <c r="A2575" s="71">
        <v>40911</v>
      </c>
      <c r="B2575" s="72" t="s">
        <v>103</v>
      </c>
      <c r="C2575" s="73">
        <v>4.0592646369153913</v>
      </c>
      <c r="D2575" s="73">
        <v>9.9871206576489922</v>
      </c>
      <c r="E2575" s="73">
        <v>5.9278560207336009</v>
      </c>
      <c r="F2575" s="55"/>
    </row>
    <row r="2576" spans="1:6">
      <c r="A2576" s="71">
        <v>40911</v>
      </c>
      <c r="B2576" s="72" t="s">
        <v>104</v>
      </c>
      <c r="C2576" s="73">
        <v>5.2710240690905081</v>
      </c>
      <c r="D2576" s="73">
        <v>11.759334675310811</v>
      </c>
      <c r="E2576" s="73">
        <v>6.4883106062203026</v>
      </c>
      <c r="F2576" s="55"/>
    </row>
    <row r="2577" spans="1:6">
      <c r="A2577" s="71">
        <v>40911</v>
      </c>
      <c r="B2577" s="72" t="s">
        <v>105</v>
      </c>
      <c r="C2577" s="73">
        <v>5.4079202056115214</v>
      </c>
      <c r="D2577" s="73">
        <v>11.242434492004861</v>
      </c>
      <c r="E2577" s="73">
        <v>5.8345142863933397</v>
      </c>
      <c r="F2577" s="55"/>
    </row>
    <row r="2578" spans="1:6">
      <c r="A2578" s="71">
        <v>40911</v>
      </c>
      <c r="B2578" s="72" t="s">
        <v>106</v>
      </c>
      <c r="C2578" s="73">
        <v>5.0189019720364838</v>
      </c>
      <c r="D2578" s="73">
        <v>11.926062550154791</v>
      </c>
      <c r="E2578" s="73">
        <v>6.9071605781183072</v>
      </c>
      <c r="F2578" s="55"/>
    </row>
    <row r="2579" spans="1:6">
      <c r="A2579" s="71">
        <v>40911</v>
      </c>
      <c r="B2579" s="72" t="s">
        <v>107</v>
      </c>
      <c r="C2579" s="73">
        <v>4.3441303375804186</v>
      </c>
      <c r="D2579" s="73">
        <v>10.837075946884902</v>
      </c>
      <c r="E2579" s="73">
        <v>6.4929456093044831</v>
      </c>
      <c r="F2579" s="55"/>
    </row>
    <row r="2580" spans="1:6">
      <c r="A2580" s="71">
        <v>40911</v>
      </c>
      <c r="B2580" s="72" t="s">
        <v>108</v>
      </c>
      <c r="C2580" s="73">
        <v>6.6415651729986394</v>
      </c>
      <c r="D2580" s="73">
        <v>17.454835229078228</v>
      </c>
      <c r="E2580" s="73">
        <v>10.813270056079588</v>
      </c>
      <c r="F2580" s="55"/>
    </row>
    <row r="2581" spans="1:6">
      <c r="A2581" s="71">
        <v>40911</v>
      </c>
      <c r="B2581" s="72" t="s">
        <v>109</v>
      </c>
      <c r="C2581" s="73">
        <v>5.9210553454505703</v>
      </c>
      <c r="D2581" s="73">
        <v>16.197370727114354</v>
      </c>
      <c r="E2581" s="73">
        <v>10.276315381663784</v>
      </c>
      <c r="F2581" s="55"/>
    </row>
    <row r="2582" spans="1:6">
      <c r="A2582" s="71">
        <v>40911</v>
      </c>
      <c r="B2582" s="72" t="s">
        <v>110</v>
      </c>
      <c r="C2582" s="73">
        <v>3.989053315008384</v>
      </c>
      <c r="D2582" s="73">
        <v>12.853846621006692</v>
      </c>
      <c r="E2582" s="73">
        <v>8.8647933059983082</v>
      </c>
      <c r="F2582" s="55"/>
    </row>
    <row r="2583" spans="1:6">
      <c r="A2583" s="71">
        <v>40911</v>
      </c>
      <c r="B2583" s="72" t="s">
        <v>111</v>
      </c>
      <c r="C2583" s="73">
        <v>4.3317030358114161</v>
      </c>
      <c r="D2583" s="73">
        <v>13.054872679546673</v>
      </c>
      <c r="E2583" s="73">
        <v>8.7231696437352575</v>
      </c>
      <c r="F2583" s="55"/>
    </row>
    <row r="2584" spans="1:6">
      <c r="A2584" s="71">
        <v>40911</v>
      </c>
      <c r="B2584" s="72" t="s">
        <v>112</v>
      </c>
      <c r="C2584" s="73">
        <v>5.1657448397524961</v>
      </c>
      <c r="D2584" s="73">
        <v>14.052121427496569</v>
      </c>
      <c r="E2584" s="73">
        <v>8.8863765877440741</v>
      </c>
      <c r="F2584" s="55"/>
    </row>
    <row r="2585" spans="1:6">
      <c r="A2585" s="71">
        <v>40911</v>
      </c>
      <c r="B2585" s="72" t="s">
        <v>113</v>
      </c>
      <c r="C2585" s="73">
        <v>4.8683205207184681</v>
      </c>
      <c r="D2585" s="73">
        <v>14.398823475898533</v>
      </c>
      <c r="E2585" s="73">
        <v>9.5305029551800651</v>
      </c>
      <c r="F2585" s="55"/>
    </row>
    <row r="2586" spans="1:6">
      <c r="A2586" s="71">
        <v>40911</v>
      </c>
      <c r="B2586" s="72" t="s">
        <v>114</v>
      </c>
      <c r="C2586" s="73">
        <v>5.2908518731805083</v>
      </c>
      <c r="D2586" s="73">
        <v>13.747496340182598</v>
      </c>
      <c r="E2586" s="73">
        <v>8.4566444670020893</v>
      </c>
      <c r="F2586" s="55"/>
    </row>
    <row r="2587" spans="1:6">
      <c r="A2587" s="71">
        <v>40911</v>
      </c>
      <c r="B2587" s="72" t="s">
        <v>115</v>
      </c>
      <c r="C2587" s="73">
        <v>4.8106277656174621</v>
      </c>
      <c r="D2587" s="73">
        <v>15.125726702955456</v>
      </c>
      <c r="E2587" s="73">
        <v>10.315098937337993</v>
      </c>
      <c r="F2587" s="55"/>
    </row>
    <row r="2588" spans="1:6">
      <c r="A2588" s="71">
        <v>40911</v>
      </c>
      <c r="B2588" s="72" t="s">
        <v>116</v>
      </c>
      <c r="C2588" s="73">
        <v>6.1129167912905871</v>
      </c>
      <c r="D2588" s="73">
        <v>13.487798891104623</v>
      </c>
      <c r="E2588" s="73">
        <v>7.3748820998140356</v>
      </c>
      <c r="F2588" s="55"/>
    </row>
    <row r="2589" spans="1:6">
      <c r="A2589" s="71">
        <v>40911</v>
      </c>
      <c r="B2589" s="72" t="s">
        <v>117</v>
      </c>
      <c r="C2589" s="73">
        <v>6.478176914937622</v>
      </c>
      <c r="D2589" s="73">
        <v>11.928565936502782</v>
      </c>
      <c r="E2589" s="73">
        <v>5.4503890215651598</v>
      </c>
      <c r="F2589" s="55"/>
    </row>
    <row r="2590" spans="1:6">
      <c r="A2590" s="71">
        <v>40911</v>
      </c>
      <c r="B2590" s="72" t="s">
        <v>118</v>
      </c>
      <c r="C2590" s="73">
        <v>7.1747113035846883</v>
      </c>
      <c r="D2590" s="73">
        <v>16.322216485118329</v>
      </c>
      <c r="E2590" s="73">
        <v>9.1475051815336403</v>
      </c>
      <c r="F2590" s="55"/>
    </row>
    <row r="2591" spans="1:6">
      <c r="A2591" s="71">
        <v>40911</v>
      </c>
      <c r="B2591" s="72" t="s">
        <v>119</v>
      </c>
      <c r="C2591" s="73">
        <v>7.82546941732575</v>
      </c>
      <c r="D2591" s="73">
        <v>18.148291934149139</v>
      </c>
      <c r="E2591" s="73">
        <v>10.32282251682339</v>
      </c>
      <c r="F2591" s="55"/>
    </row>
    <row r="2592" spans="1:6">
      <c r="A2592" s="71">
        <v>40911</v>
      </c>
      <c r="B2592" s="72" t="s">
        <v>120</v>
      </c>
      <c r="C2592" s="73">
        <v>9.2072494077728813</v>
      </c>
      <c r="D2592" s="73">
        <v>20.209509920811932</v>
      </c>
      <c r="E2592" s="73">
        <v>11.002260513039051</v>
      </c>
      <c r="F2592" s="55"/>
    </row>
    <row r="2593" spans="1:6">
      <c r="A2593" s="71">
        <v>40911</v>
      </c>
      <c r="B2593" s="72" t="s">
        <v>121</v>
      </c>
      <c r="C2593" s="73">
        <v>10.474643207344004</v>
      </c>
      <c r="D2593" s="73">
        <v>20.163334925150934</v>
      </c>
      <c r="E2593" s="73">
        <v>9.6886917178069307</v>
      </c>
      <c r="F2593" s="55"/>
    </row>
    <row r="2594" spans="1:6">
      <c r="A2594" s="71">
        <v>40911</v>
      </c>
      <c r="B2594" s="72" t="s">
        <v>122</v>
      </c>
      <c r="C2594" s="73">
        <v>9.2061909959768808</v>
      </c>
      <c r="D2594" s="73">
        <v>19.355067123610013</v>
      </c>
      <c r="E2594" s="73">
        <v>10.148876127633132</v>
      </c>
      <c r="F2594" s="55"/>
    </row>
    <row r="2595" spans="1:6">
      <c r="A2595" s="71">
        <v>40911</v>
      </c>
      <c r="B2595" s="72" t="s">
        <v>123</v>
      </c>
      <c r="C2595" s="73">
        <v>8.3147912942647952</v>
      </c>
      <c r="D2595" s="73">
        <v>18.502080197313099</v>
      </c>
      <c r="E2595" s="73">
        <v>10.187288903048303</v>
      </c>
      <c r="F2595" s="55"/>
    </row>
    <row r="2596" spans="1:6">
      <c r="A2596" s="71">
        <v>40911</v>
      </c>
      <c r="B2596" s="72" t="s">
        <v>124</v>
      </c>
      <c r="C2596" s="73">
        <v>7.7775375804307441</v>
      </c>
      <c r="D2596" s="73">
        <v>17.62679477330019</v>
      </c>
      <c r="E2596" s="73">
        <v>9.8492571928694463</v>
      </c>
      <c r="F2596" s="55"/>
    </row>
    <row r="2597" spans="1:6">
      <c r="A2597" s="71">
        <v>40911</v>
      </c>
      <c r="B2597" s="72" t="s">
        <v>125</v>
      </c>
      <c r="C2597" s="73">
        <v>8.1539538611587794</v>
      </c>
      <c r="D2597" s="73">
        <v>17.748879481870173</v>
      </c>
      <c r="E2597" s="73">
        <v>9.5949256207113933</v>
      </c>
      <c r="F2597" s="55"/>
    </row>
    <row r="2598" spans="1:6">
      <c r="A2598" s="71">
        <v>40911</v>
      </c>
      <c r="B2598" s="72" t="s">
        <v>126</v>
      </c>
      <c r="C2598" s="73">
        <v>11.967580313473146</v>
      </c>
      <c r="D2598" s="73">
        <v>27.484285248373173</v>
      </c>
      <c r="E2598" s="73">
        <v>15.516704934900027</v>
      </c>
      <c r="F2598" s="55"/>
    </row>
    <row r="2599" spans="1:6">
      <c r="A2599" s="71">
        <v>40911</v>
      </c>
      <c r="B2599" s="72" t="s">
        <v>127</v>
      </c>
      <c r="C2599" s="73">
        <v>5.8920957849965641</v>
      </c>
      <c r="D2599" s="73">
        <v>15.80829554570937</v>
      </c>
      <c r="E2599" s="73">
        <v>9.9161997607128072</v>
      </c>
      <c r="F2599" s="55"/>
    </row>
    <row r="2600" spans="1:6">
      <c r="A2600" s="71">
        <v>40911</v>
      </c>
      <c r="B2600" s="72" t="s">
        <v>128</v>
      </c>
      <c r="C2600" s="73">
        <v>9.3857058997568963</v>
      </c>
      <c r="D2600" s="73">
        <v>21.094997826627822</v>
      </c>
      <c r="E2600" s="73">
        <v>11.709291926870925</v>
      </c>
      <c r="F2600" s="55"/>
    </row>
    <row r="2601" spans="1:6">
      <c r="A2601" s="71">
        <v>40911</v>
      </c>
      <c r="B2601" s="72" t="s">
        <v>129</v>
      </c>
      <c r="C2601" s="73">
        <v>9.6020982537159174</v>
      </c>
      <c r="D2601" s="73">
        <v>19.648521845923973</v>
      </c>
      <c r="E2601" s="73">
        <v>10.046423592208056</v>
      </c>
      <c r="F2601" s="55"/>
    </row>
    <row r="2602" spans="1:6">
      <c r="A2602" s="71">
        <v>40911</v>
      </c>
      <c r="B2602" s="72" t="s">
        <v>29</v>
      </c>
      <c r="C2602" s="73">
        <v>8.9279536560248527</v>
      </c>
      <c r="D2602" s="73">
        <v>19.344778472754001</v>
      </c>
      <c r="E2602" s="73">
        <v>10.416824816729148</v>
      </c>
      <c r="F2602" s="55"/>
    </row>
    <row r="2603" spans="1:6">
      <c r="A2603" s="71">
        <v>40911</v>
      </c>
      <c r="B2603" s="72" t="s">
        <v>30</v>
      </c>
      <c r="C2603" s="73">
        <v>7.3748419110547045</v>
      </c>
      <c r="D2603" s="73">
        <v>18.044219017105135</v>
      </c>
      <c r="E2603" s="73">
        <v>10.66937710605043</v>
      </c>
      <c r="F2603" s="55"/>
    </row>
    <row r="2604" spans="1:6">
      <c r="A2604" s="71">
        <v>40911</v>
      </c>
      <c r="B2604" s="72" t="s">
        <v>31</v>
      </c>
      <c r="C2604" s="73">
        <v>8.9497577749448549</v>
      </c>
      <c r="D2604" s="73">
        <v>16.564634124232285</v>
      </c>
      <c r="E2604" s="73">
        <v>7.6148763492874298</v>
      </c>
      <c r="F2604" s="55"/>
    </row>
    <row r="2605" spans="1:6">
      <c r="A2605" s="71">
        <v>40911</v>
      </c>
      <c r="B2605" s="72" t="s">
        <v>32</v>
      </c>
      <c r="C2605" s="73">
        <v>6.9973035299796678</v>
      </c>
      <c r="D2605" s="73">
        <v>15.857986707478359</v>
      </c>
      <c r="E2605" s="73">
        <v>8.8606831774986912</v>
      </c>
      <c r="F2605" s="55"/>
    </row>
    <row r="2606" spans="1:6">
      <c r="A2606" s="71">
        <v>40911</v>
      </c>
      <c r="B2606" s="72" t="s">
        <v>33</v>
      </c>
      <c r="C2606" s="73">
        <v>9.4623669918009021</v>
      </c>
      <c r="D2606" s="73">
        <v>18.634135044094069</v>
      </c>
      <c r="E2606" s="73">
        <v>9.1717680522931673</v>
      </c>
      <c r="F2606" s="55"/>
    </row>
    <row r="2607" spans="1:6">
      <c r="A2607" s="71">
        <v>40911</v>
      </c>
      <c r="B2607" s="72" t="s">
        <v>34</v>
      </c>
      <c r="C2607" s="73">
        <v>9.8498829634719378</v>
      </c>
      <c r="D2607" s="73">
        <v>18.49852403299408</v>
      </c>
      <c r="E2607" s="73">
        <v>8.6486410695221423</v>
      </c>
      <c r="F2607" s="55"/>
    </row>
    <row r="2608" spans="1:6">
      <c r="A2608" s="71">
        <v>40911</v>
      </c>
      <c r="B2608" s="72" t="s">
        <v>35</v>
      </c>
      <c r="C2608" s="73">
        <v>8.9248729685888506</v>
      </c>
      <c r="D2608" s="73">
        <v>15.765247987454364</v>
      </c>
      <c r="E2608" s="73">
        <v>6.8403750188655135</v>
      </c>
      <c r="F2608" s="55"/>
    </row>
    <row r="2609" spans="1:6">
      <c r="A2609" s="71">
        <v>40911</v>
      </c>
      <c r="B2609" s="72" t="s">
        <v>36</v>
      </c>
      <c r="C2609" s="73">
        <v>11.526346695511098</v>
      </c>
      <c r="D2609" s="73">
        <v>21.854912891229731</v>
      </c>
      <c r="E2609" s="73">
        <v>10.328566195718633</v>
      </c>
      <c r="F2609" s="55"/>
    </row>
    <row r="2610" spans="1:6">
      <c r="A2610" s="71">
        <v>40911</v>
      </c>
      <c r="B2610" s="72" t="s">
        <v>37</v>
      </c>
      <c r="C2610" s="73">
        <v>9.3688972196288915</v>
      </c>
      <c r="D2610" s="73">
        <v>19.065799749098019</v>
      </c>
      <c r="E2610" s="73">
        <v>9.6969025294691278</v>
      </c>
      <c r="F2610" s="55"/>
    </row>
    <row r="2611" spans="1:6">
      <c r="A2611" s="71">
        <v>40911</v>
      </c>
      <c r="B2611" s="72" t="s">
        <v>43</v>
      </c>
      <c r="C2611" s="73">
        <v>10.121478309795963</v>
      </c>
      <c r="D2611" s="73">
        <v>19.243646340468995</v>
      </c>
      <c r="E2611" s="73">
        <v>9.1221680306730324</v>
      </c>
      <c r="F2611" s="55"/>
    </row>
    <row r="2612" spans="1:6">
      <c r="A2612" s="71">
        <v>40911</v>
      </c>
      <c r="B2612" s="72" t="s">
        <v>44</v>
      </c>
      <c r="C2612" s="73">
        <v>10.394742033522988</v>
      </c>
      <c r="D2612" s="73">
        <v>21.290855464833783</v>
      </c>
      <c r="E2612" s="73">
        <v>10.896113431310795</v>
      </c>
      <c r="F2612" s="55"/>
    </row>
    <row r="2613" spans="1:6">
      <c r="A2613" s="71">
        <v>40911</v>
      </c>
      <c r="B2613" s="72" t="s">
        <v>45</v>
      </c>
      <c r="C2613" s="73">
        <v>9.1733168876768723</v>
      </c>
      <c r="D2613" s="73">
        <v>17.953869745706129</v>
      </c>
      <c r="E2613" s="73">
        <v>8.7805528580292567</v>
      </c>
      <c r="F2613" s="55"/>
    </row>
    <row r="2614" spans="1:6">
      <c r="A2614" s="71">
        <v>40911</v>
      </c>
      <c r="B2614" s="72" t="s">
        <v>46</v>
      </c>
      <c r="C2614" s="73">
        <v>10.119731142432961</v>
      </c>
      <c r="D2614" s="73">
        <v>19.35173037834198</v>
      </c>
      <c r="E2614" s="73">
        <v>9.2319992359090186</v>
      </c>
      <c r="F2614" s="55"/>
    </row>
    <row r="2615" spans="1:6">
      <c r="A2615" s="71">
        <v>40911</v>
      </c>
      <c r="B2615" s="72" t="s">
        <v>47</v>
      </c>
      <c r="C2615" s="73">
        <v>9.8909830542519401</v>
      </c>
      <c r="D2615" s="73">
        <v>21.476865094152757</v>
      </c>
      <c r="E2615" s="73">
        <v>11.585882039900817</v>
      </c>
      <c r="F2615" s="55"/>
    </row>
    <row r="2616" spans="1:6">
      <c r="A2616" s="71">
        <v>40911</v>
      </c>
      <c r="B2616" s="72" t="s">
        <v>48</v>
      </c>
      <c r="C2616" s="73">
        <v>10.905692721721035</v>
      </c>
      <c r="D2616" s="73">
        <v>22.650485945293635</v>
      </c>
      <c r="E2616" s="73">
        <v>11.7447932235726</v>
      </c>
      <c r="F2616" s="55"/>
    </row>
    <row r="2617" spans="1:6">
      <c r="A2617" s="71">
        <v>40911</v>
      </c>
      <c r="B2617" s="72" t="s">
        <v>49</v>
      </c>
      <c r="C2617" s="73">
        <v>11.977320376351138</v>
      </c>
      <c r="D2617" s="73">
        <v>25.301057717240354</v>
      </c>
      <c r="E2617" s="73">
        <v>13.323737340889217</v>
      </c>
      <c r="F2617" s="55"/>
    </row>
    <row r="2618" spans="1:6">
      <c r="A2618" s="71">
        <v>40911</v>
      </c>
      <c r="B2618" s="72" t="s">
        <v>50</v>
      </c>
      <c r="C2618" s="73">
        <v>11.086938378289052</v>
      </c>
      <c r="D2618" s="73">
        <v>24.907742794869392</v>
      </c>
      <c r="E2618" s="73">
        <v>13.820804416580341</v>
      </c>
      <c r="F2618" s="55"/>
    </row>
    <row r="2619" spans="1:6">
      <c r="A2619" s="71">
        <v>40911</v>
      </c>
      <c r="B2619" s="72" t="s">
        <v>51</v>
      </c>
      <c r="C2619" s="73">
        <v>8.0067723519427592</v>
      </c>
      <c r="D2619" s="73">
        <v>18.808234085559029</v>
      </c>
      <c r="E2619" s="73">
        <v>10.80146173361627</v>
      </c>
      <c r="F2619" s="55"/>
    </row>
    <row r="2620" spans="1:6">
      <c r="A2620" s="71">
        <v>40911</v>
      </c>
      <c r="B2620" s="72" t="s">
        <v>52</v>
      </c>
      <c r="C2620" s="73">
        <v>9.6258217200729117</v>
      </c>
      <c r="D2620" s="73">
        <v>20.966261008457806</v>
      </c>
      <c r="E2620" s="73">
        <v>11.340439288384895</v>
      </c>
      <c r="F2620" s="55"/>
    </row>
    <row r="2621" spans="1:6">
      <c r="A2621" s="71">
        <v>40911</v>
      </c>
      <c r="B2621" s="72" t="s">
        <v>53</v>
      </c>
      <c r="C2621" s="73">
        <v>9.7963327458459286</v>
      </c>
      <c r="D2621" s="73">
        <v>22.173086092215677</v>
      </c>
      <c r="E2621" s="73">
        <v>12.376753346369748</v>
      </c>
      <c r="F2621" s="55"/>
    </row>
    <row r="2622" spans="1:6">
      <c r="A2622" s="71">
        <v>40911</v>
      </c>
      <c r="B2622" s="72" t="s">
        <v>54</v>
      </c>
      <c r="C2622" s="73">
        <v>7.3553793224406965</v>
      </c>
      <c r="D2622" s="73">
        <v>20.258721451885872</v>
      </c>
      <c r="E2622" s="73">
        <v>12.903342129445175</v>
      </c>
      <c r="F2622" s="55"/>
    </row>
    <row r="2623" spans="1:6">
      <c r="A2623" s="71">
        <v>40911</v>
      </c>
      <c r="B2623" s="72" t="s">
        <v>55</v>
      </c>
      <c r="C2623" s="73">
        <v>10.673238222505011</v>
      </c>
      <c r="D2623" s="73">
        <v>25.950913823437276</v>
      </c>
      <c r="E2623" s="73">
        <v>15.277675600932264</v>
      </c>
      <c r="F2623" s="55"/>
    </row>
    <row r="2624" spans="1:6">
      <c r="A2624" s="71">
        <v>40911</v>
      </c>
      <c r="B2624" s="72" t="s">
        <v>56</v>
      </c>
      <c r="C2624" s="73">
        <v>8.1298938783787698</v>
      </c>
      <c r="D2624" s="73">
        <v>23.264787574077552</v>
      </c>
      <c r="E2624" s="73">
        <v>15.134893695698782</v>
      </c>
      <c r="F2624" s="55"/>
    </row>
    <row r="2625" spans="1:6">
      <c r="A2625" s="71">
        <v>40911</v>
      </c>
      <c r="B2625" s="72" t="s">
        <v>57</v>
      </c>
      <c r="C2625" s="73">
        <v>6.5103816192336161</v>
      </c>
      <c r="D2625" s="73">
        <v>17.715850946638138</v>
      </c>
      <c r="E2625" s="73">
        <v>11.205469327404522</v>
      </c>
      <c r="F2625" s="55"/>
    </row>
    <row r="2626" spans="1:6">
      <c r="A2626" s="71">
        <v>40911</v>
      </c>
      <c r="B2626" s="72" t="s">
        <v>58</v>
      </c>
      <c r="C2626" s="73">
        <v>4.9252590172804656</v>
      </c>
      <c r="D2626" s="73">
        <v>13.364288049578592</v>
      </c>
      <c r="E2626" s="73">
        <v>8.4390290322981265</v>
      </c>
      <c r="F2626" s="55"/>
    </row>
    <row r="2627" spans="1:6">
      <c r="A2627" s="71">
        <v>40911</v>
      </c>
      <c r="B2627" s="72" t="s">
        <v>59</v>
      </c>
      <c r="C2627" s="73">
        <v>3.6823311241113479</v>
      </c>
      <c r="D2627" s="73">
        <v>10.019752917886944</v>
      </c>
      <c r="E2627" s="73">
        <v>6.3374217937755954</v>
      </c>
      <c r="F2627" s="55"/>
    </row>
    <row r="2628" spans="1:6">
      <c r="A2628" s="71">
        <v>40911</v>
      </c>
      <c r="B2628" s="72" t="s">
        <v>60</v>
      </c>
      <c r="C2628" s="73">
        <v>4.9588909776904684</v>
      </c>
      <c r="D2628" s="73">
        <v>11.964756330338737</v>
      </c>
      <c r="E2628" s="73">
        <v>7.0058653526482688</v>
      </c>
      <c r="F2628" s="55"/>
    </row>
    <row r="2629" spans="1:6">
      <c r="A2629" s="71">
        <v>40911</v>
      </c>
      <c r="B2629" s="72" t="s">
        <v>61</v>
      </c>
      <c r="C2629" s="73">
        <v>4.4912425596544239</v>
      </c>
      <c r="D2629" s="73">
        <v>10.376219089886904</v>
      </c>
      <c r="E2629" s="73">
        <v>5.8849765302324801</v>
      </c>
      <c r="F2629" s="55"/>
    </row>
    <row r="2630" spans="1:6">
      <c r="A2630" s="71">
        <v>40911</v>
      </c>
      <c r="B2630" s="72" t="s">
        <v>62</v>
      </c>
      <c r="C2630" s="73"/>
      <c r="D2630" s="73"/>
      <c r="E2630" s="73"/>
      <c r="F2630" s="55"/>
    </row>
    <row r="2631" spans="1:6">
      <c r="A2631" s="71">
        <v>40911</v>
      </c>
      <c r="B2631" s="72" t="s">
        <v>63</v>
      </c>
      <c r="C2631" s="73">
        <v>2.085793671375197</v>
      </c>
      <c r="D2631" s="73">
        <v>9.212139699735026</v>
      </c>
      <c r="E2631" s="73">
        <v>7.126346028359829</v>
      </c>
      <c r="F2631" s="55"/>
    </row>
    <row r="2632" spans="1:6">
      <c r="A2632" s="71">
        <v>40911</v>
      </c>
      <c r="B2632" s="72" t="s">
        <v>64</v>
      </c>
      <c r="C2632" s="73">
        <v>4.2283326485823984</v>
      </c>
      <c r="D2632" s="73">
        <v>9.2562422203430206</v>
      </c>
      <c r="E2632" s="73">
        <v>5.0279095717606221</v>
      </c>
      <c r="F2632" s="55"/>
    </row>
    <row r="2633" spans="1:6">
      <c r="A2633" s="71">
        <v>40911</v>
      </c>
      <c r="B2633" s="72" t="s">
        <v>65</v>
      </c>
      <c r="C2633" s="73">
        <v>5.2309781046814932</v>
      </c>
      <c r="D2633" s="73">
        <v>10.183423836175921</v>
      </c>
      <c r="E2633" s="73">
        <v>4.9524457314944277</v>
      </c>
      <c r="F2633" s="55"/>
    </row>
    <row r="2634" spans="1:6">
      <c r="A2634" s="71">
        <v>40911</v>
      </c>
      <c r="B2634" s="72" t="s">
        <v>66</v>
      </c>
      <c r="C2634" s="73">
        <v>3.8631795479643642</v>
      </c>
      <c r="D2634" s="73">
        <v>9.6238680668749801</v>
      </c>
      <c r="E2634" s="73">
        <v>5.7606885189106158</v>
      </c>
      <c r="F2634" s="55"/>
    </row>
    <row r="2635" spans="1:6">
      <c r="A2635" s="71">
        <v>40911</v>
      </c>
      <c r="B2635" s="72" t="s">
        <v>67</v>
      </c>
      <c r="C2635" s="73">
        <v>3.6692393603463458</v>
      </c>
      <c r="D2635" s="73">
        <v>8.7961435084740671</v>
      </c>
      <c r="E2635" s="73">
        <v>5.1269041481277213</v>
      </c>
      <c r="F2635" s="55"/>
    </row>
    <row r="2636" spans="1:6">
      <c r="A2636" s="71">
        <v>40911</v>
      </c>
      <c r="B2636" s="72" t="s">
        <v>68</v>
      </c>
      <c r="C2636" s="73">
        <v>3.1448810919602961</v>
      </c>
      <c r="D2636" s="73">
        <v>9.8908110945889511</v>
      </c>
      <c r="E2636" s="73">
        <v>6.7459300026286551</v>
      </c>
      <c r="F2636" s="55"/>
    </row>
    <row r="2637" spans="1:6">
      <c r="A2637" s="71">
        <v>40911</v>
      </c>
      <c r="B2637" s="72" t="s">
        <v>69</v>
      </c>
      <c r="C2637" s="73">
        <v>3.486515078862328</v>
      </c>
      <c r="D2637" s="73">
        <v>12.661629677717656</v>
      </c>
      <c r="E2637" s="73">
        <v>9.1751145988553269</v>
      </c>
      <c r="F2637" s="55"/>
    </row>
    <row r="2638" spans="1:6">
      <c r="A2638" s="71">
        <v>40911</v>
      </c>
      <c r="B2638" s="72" t="s">
        <v>70</v>
      </c>
      <c r="C2638" s="73">
        <v>5.0471803099924752</v>
      </c>
      <c r="D2638" s="73">
        <v>10.828156733086848</v>
      </c>
      <c r="E2638" s="73">
        <v>5.7809764230943728</v>
      </c>
      <c r="F2638" s="55"/>
    </row>
    <row r="2639" spans="1:6">
      <c r="A2639" s="71">
        <v>40911</v>
      </c>
      <c r="B2639" s="72" t="s">
        <v>71</v>
      </c>
      <c r="C2639" s="73">
        <v>4.0329545441943795</v>
      </c>
      <c r="D2639" s="73">
        <v>6.8495539041922715</v>
      </c>
      <c r="E2639" s="73">
        <v>2.816599359997892</v>
      </c>
      <c r="F2639" s="55"/>
    </row>
    <row r="2640" spans="1:6">
      <c r="A2640" s="71">
        <v>40911</v>
      </c>
      <c r="B2640" s="72" t="s">
        <v>72</v>
      </c>
      <c r="C2640" s="73">
        <v>3.9643708915443727</v>
      </c>
      <c r="D2640" s="73">
        <v>6.0781549596793525</v>
      </c>
      <c r="E2640" s="73">
        <v>2.1137840681349798</v>
      </c>
      <c r="F2640" s="55"/>
    </row>
    <row r="2641" spans="1:6">
      <c r="A2641" s="71">
        <v>40911</v>
      </c>
      <c r="B2641" s="72" t="s">
        <v>73</v>
      </c>
      <c r="C2641" s="73">
        <v>3.08701893844529</v>
      </c>
      <c r="D2641" s="73">
        <v>4.8264484085274857</v>
      </c>
      <c r="E2641" s="73">
        <v>1.7394294700821957</v>
      </c>
      <c r="F2641" s="55"/>
    </row>
    <row r="2642" spans="1:6">
      <c r="A2642" s="71">
        <v>40911</v>
      </c>
      <c r="B2642" s="72" t="s">
        <v>74</v>
      </c>
      <c r="C2642" s="73">
        <v>3.6335877506283412</v>
      </c>
      <c r="D2642" s="73">
        <v>5.9432856608153655</v>
      </c>
      <c r="E2642" s="73">
        <v>2.3096979101870243</v>
      </c>
      <c r="F2642" s="55"/>
    </row>
    <row r="2643" spans="1:6">
      <c r="A2643" s="71">
        <v>40911</v>
      </c>
      <c r="B2643" s="72" t="s">
        <v>75</v>
      </c>
      <c r="C2643" s="73">
        <v>2.5513377408962397</v>
      </c>
      <c r="D2643" s="73">
        <v>3.8651123343615876</v>
      </c>
      <c r="E2643" s="73">
        <v>1.313774593465348</v>
      </c>
      <c r="F2643" s="55"/>
    </row>
    <row r="2644" spans="1:6">
      <c r="A2644" s="71">
        <v>40911</v>
      </c>
      <c r="B2644" s="72" t="s">
        <v>76</v>
      </c>
      <c r="C2644" s="73">
        <v>1.5147694581181423</v>
      </c>
      <c r="D2644" s="73">
        <v>2.6361436486157181</v>
      </c>
      <c r="E2644" s="73">
        <v>1.1213741904975758</v>
      </c>
      <c r="F2644" s="55"/>
    </row>
    <row r="2645" spans="1:6">
      <c r="A2645" s="71">
        <v>40911</v>
      </c>
      <c r="B2645" s="72" t="s">
        <v>77</v>
      </c>
      <c r="C2645" s="73">
        <v>2.9268669779912746</v>
      </c>
      <c r="D2645" s="73">
        <v>4.4565728504845232</v>
      </c>
      <c r="E2645" s="73">
        <v>1.5297058724932486</v>
      </c>
      <c r="F2645" s="55"/>
    </row>
    <row r="2646" spans="1:6">
      <c r="A2646" s="71">
        <v>40911</v>
      </c>
      <c r="B2646" s="72" t="s">
        <v>78</v>
      </c>
      <c r="C2646" s="73">
        <v>4.486844766720421</v>
      </c>
      <c r="D2646" s="73">
        <v>6.2879278939113279</v>
      </c>
      <c r="E2646" s="73">
        <v>1.8010831271909069</v>
      </c>
      <c r="F2646" s="55"/>
    </row>
    <row r="2647" spans="1:6">
      <c r="A2647" s="71">
        <v>40912</v>
      </c>
      <c r="B2647" s="72" t="s">
        <v>79</v>
      </c>
      <c r="C2647" s="73">
        <v>4.8965279477104593</v>
      </c>
      <c r="D2647" s="73">
        <v>7.8845134898971558</v>
      </c>
      <c r="E2647" s="73">
        <v>2.9879855421866965</v>
      </c>
      <c r="F2647" s="55"/>
    </row>
    <row r="2648" spans="1:6">
      <c r="A2648" s="71">
        <v>40912</v>
      </c>
      <c r="B2648" s="72" t="s">
        <v>80</v>
      </c>
      <c r="C2648" s="73">
        <v>4.5318738501724249</v>
      </c>
      <c r="D2648" s="73">
        <v>6.9794509012492529</v>
      </c>
      <c r="E2648" s="73">
        <v>2.447577051076828</v>
      </c>
      <c r="F2648" s="55"/>
    </row>
    <row r="2649" spans="1:6">
      <c r="A2649" s="71">
        <v>40912</v>
      </c>
      <c r="B2649" s="72" t="s">
        <v>81</v>
      </c>
      <c r="C2649" s="73">
        <v>4.2811213852564016</v>
      </c>
      <c r="D2649" s="73">
        <v>6.4653321388283063</v>
      </c>
      <c r="E2649" s="73">
        <v>2.1842107535719046</v>
      </c>
      <c r="F2649" s="55"/>
    </row>
    <row r="2650" spans="1:6">
      <c r="A2650" s="71">
        <v>40912</v>
      </c>
      <c r="B2650" s="72" t="s">
        <v>82</v>
      </c>
      <c r="C2650" s="73">
        <v>4.1442508554723885</v>
      </c>
      <c r="D2650" s="73">
        <v>5.459994077339414</v>
      </c>
      <c r="E2650" s="73">
        <v>1.3157432218670255</v>
      </c>
      <c r="F2650" s="55"/>
    </row>
    <row r="2651" spans="1:6">
      <c r="A2651" s="71">
        <v>40912</v>
      </c>
      <c r="B2651" s="72" t="s">
        <v>83</v>
      </c>
      <c r="C2651" s="73">
        <v>3.7113952365903473</v>
      </c>
      <c r="D2651" s="73">
        <v>5.6829276708203897</v>
      </c>
      <c r="E2651" s="73">
        <v>1.9715324342300424</v>
      </c>
      <c r="F2651" s="55"/>
    </row>
    <row r="2652" spans="1:6">
      <c r="A2652" s="71">
        <v>40912</v>
      </c>
      <c r="B2652" s="72" t="s">
        <v>84</v>
      </c>
      <c r="C2652" s="73">
        <v>3.5745732939483346</v>
      </c>
      <c r="D2652" s="73">
        <v>5.3922809134734209</v>
      </c>
      <c r="E2652" s="73">
        <v>1.8177076195250863</v>
      </c>
      <c r="F2652" s="55"/>
    </row>
    <row r="2653" spans="1:6">
      <c r="A2653" s="71">
        <v>40912</v>
      </c>
      <c r="B2653" s="72" t="s">
        <v>85</v>
      </c>
      <c r="C2653" s="73">
        <v>4.3142838888214037</v>
      </c>
      <c r="D2653" s="73">
        <v>5.7826401572653783</v>
      </c>
      <c r="E2653" s="73">
        <v>1.4683562684439746</v>
      </c>
      <c r="F2653" s="55"/>
    </row>
    <row r="2654" spans="1:6">
      <c r="A2654" s="71">
        <v>40912</v>
      </c>
      <c r="B2654" s="72" t="s">
        <v>86</v>
      </c>
      <c r="C2654" s="73">
        <v>4.7124287814244408</v>
      </c>
      <c r="D2654" s="73">
        <v>6.6306160578232864</v>
      </c>
      <c r="E2654" s="73">
        <v>1.9181872763988457</v>
      </c>
      <c r="F2654" s="55"/>
    </row>
    <row r="2655" spans="1:6">
      <c r="A2655" s="71">
        <v>40912</v>
      </c>
      <c r="B2655" s="72" t="s">
        <v>87</v>
      </c>
      <c r="C2655" s="73">
        <v>4.029235658082376</v>
      </c>
      <c r="D2655" s="73">
        <v>5.0786684152744526</v>
      </c>
      <c r="E2655" s="73">
        <v>1.0494327571920765</v>
      </c>
      <c r="F2655" s="55"/>
    </row>
    <row r="2656" spans="1:6">
      <c r="A2656" s="71">
        <v>40912</v>
      </c>
      <c r="B2656" s="72" t="s">
        <v>88</v>
      </c>
      <c r="C2656" s="73">
        <v>3.9720964024503713</v>
      </c>
      <c r="D2656" s="73">
        <v>6.5962478731732892</v>
      </c>
      <c r="E2656" s="73">
        <v>2.6241514707229179</v>
      </c>
      <c r="F2656" s="55"/>
    </row>
    <row r="2657" spans="1:6">
      <c r="A2657" s="71">
        <v>40912</v>
      </c>
      <c r="B2657" s="72" t="s">
        <v>89</v>
      </c>
      <c r="C2657" s="73">
        <v>3.7214916687093473</v>
      </c>
      <c r="D2657" s="73">
        <v>5.4797658384924093</v>
      </c>
      <c r="E2657" s="73">
        <v>1.7582741697830619</v>
      </c>
      <c r="F2657" s="55"/>
    </row>
    <row r="2658" spans="1:6">
      <c r="A2658" s="71">
        <v>40912</v>
      </c>
      <c r="B2658" s="72" t="s">
        <v>90</v>
      </c>
      <c r="C2658" s="73">
        <v>4.0057782631683736</v>
      </c>
      <c r="D2658" s="73">
        <v>6.316375785111318</v>
      </c>
      <c r="E2658" s="73">
        <v>2.3105975219429444</v>
      </c>
      <c r="F2658" s="55"/>
    </row>
    <row r="2659" spans="1:6">
      <c r="A2659" s="71">
        <v>40912</v>
      </c>
      <c r="B2659" s="72" t="s">
        <v>91</v>
      </c>
      <c r="C2659" s="73">
        <v>5.3255570008684971</v>
      </c>
      <c r="D2659" s="73">
        <v>7.7108205201301674</v>
      </c>
      <c r="E2659" s="73">
        <v>2.3852635192616702</v>
      </c>
      <c r="F2659" s="55"/>
    </row>
    <row r="2660" spans="1:6">
      <c r="A2660" s="71">
        <v>40912</v>
      </c>
      <c r="B2660" s="72" t="s">
        <v>92</v>
      </c>
      <c r="C2660" s="73">
        <v>5.404900891050505</v>
      </c>
      <c r="D2660" s="73">
        <v>8.3797970476490935</v>
      </c>
      <c r="E2660" s="73">
        <v>2.9748961565985885</v>
      </c>
      <c r="F2660" s="55"/>
    </row>
    <row r="2661" spans="1:6">
      <c r="A2661" s="71">
        <v>40912</v>
      </c>
      <c r="B2661" s="72" t="s">
        <v>93</v>
      </c>
      <c r="C2661" s="73">
        <v>5.723175313905533</v>
      </c>
      <c r="D2661" s="73">
        <v>9.8631773657549324</v>
      </c>
      <c r="E2661" s="73">
        <v>4.1400020518493994</v>
      </c>
      <c r="F2661" s="55"/>
    </row>
    <row r="2662" spans="1:6">
      <c r="A2662" s="71">
        <v>40912</v>
      </c>
      <c r="B2662" s="72" t="s">
        <v>94</v>
      </c>
      <c r="C2662" s="73">
        <v>5.3018803072324951</v>
      </c>
      <c r="D2662" s="73">
        <v>9.5501315774069671</v>
      </c>
      <c r="E2662" s="73">
        <v>4.2482512701744719</v>
      </c>
      <c r="F2662" s="55"/>
    </row>
    <row r="2663" spans="1:6">
      <c r="A2663" s="71">
        <v>40912</v>
      </c>
      <c r="B2663" s="72" t="s">
        <v>95</v>
      </c>
      <c r="C2663" s="73">
        <v>5.8704127880045478</v>
      </c>
      <c r="D2663" s="73">
        <v>10.754336838226836</v>
      </c>
      <c r="E2663" s="73">
        <v>4.883924050222288</v>
      </c>
      <c r="F2663" s="55"/>
    </row>
    <row r="2664" spans="1:6">
      <c r="A2664" s="71">
        <v>40912</v>
      </c>
      <c r="B2664" s="72" t="s">
        <v>96</v>
      </c>
      <c r="C2664" s="73">
        <v>5.8131934292465415</v>
      </c>
      <c r="D2664" s="73">
        <v>10.385497145364875</v>
      </c>
      <c r="E2664" s="73">
        <v>4.5723037161183333</v>
      </c>
      <c r="F2664" s="55"/>
    </row>
    <row r="2665" spans="1:6">
      <c r="A2665" s="71">
        <v>40912</v>
      </c>
      <c r="B2665" s="72" t="s">
        <v>97</v>
      </c>
      <c r="C2665" s="73">
        <v>3.5036403873243263</v>
      </c>
      <c r="D2665" s="73">
        <v>7.9419767268391377</v>
      </c>
      <c r="E2665" s="73">
        <v>4.4383363395148114</v>
      </c>
      <c r="F2665" s="55"/>
    </row>
    <row r="2666" spans="1:6">
      <c r="A2666" s="71">
        <v>40912</v>
      </c>
      <c r="B2666" s="72" t="s">
        <v>98</v>
      </c>
      <c r="C2666" s="73">
        <v>6.9841267210806501</v>
      </c>
      <c r="D2666" s="73">
        <v>12.124090383346683</v>
      </c>
      <c r="E2666" s="73">
        <v>5.139963662266033</v>
      </c>
      <c r="F2666" s="55"/>
    </row>
    <row r="2667" spans="1:6">
      <c r="A2667" s="71">
        <v>40912</v>
      </c>
      <c r="B2667" s="72" t="s">
        <v>99</v>
      </c>
      <c r="C2667" s="73">
        <v>7.5751789962427054</v>
      </c>
      <c r="D2667" s="73">
        <v>15.736843933641289</v>
      </c>
      <c r="E2667" s="73">
        <v>8.1616649373985837</v>
      </c>
      <c r="F2667" s="55"/>
    </row>
    <row r="2668" spans="1:6">
      <c r="A2668" s="71">
        <v>40912</v>
      </c>
      <c r="B2668" s="72" t="s">
        <v>100</v>
      </c>
      <c r="C2668" s="73">
        <v>6.6079953973746148</v>
      </c>
      <c r="D2668" s="73">
        <v>13.404977601642541</v>
      </c>
      <c r="E2668" s="73">
        <v>6.796982204267926</v>
      </c>
      <c r="F2668" s="55"/>
    </row>
    <row r="2669" spans="1:6">
      <c r="A2669" s="71">
        <v>40912</v>
      </c>
      <c r="B2669" s="72" t="s">
        <v>101</v>
      </c>
      <c r="C2669" s="73">
        <v>10.01946276395193</v>
      </c>
      <c r="D2669" s="73">
        <v>20.641394905278752</v>
      </c>
      <c r="E2669" s="73">
        <v>10.621932141326822</v>
      </c>
      <c r="F2669" s="55"/>
    </row>
    <row r="2670" spans="1:6">
      <c r="A2670" s="71">
        <v>40912</v>
      </c>
      <c r="B2670" s="72" t="s">
        <v>102</v>
      </c>
      <c r="C2670" s="73">
        <v>13.089370994089217</v>
      </c>
      <c r="D2670" s="73">
        <v>27.185499829117038</v>
      </c>
      <c r="E2670" s="73">
        <v>14.096128835027821</v>
      </c>
      <c r="F2670" s="55"/>
    </row>
    <row r="2671" spans="1:6">
      <c r="A2671" s="71">
        <v>40912</v>
      </c>
      <c r="B2671" s="72" t="s">
        <v>103</v>
      </c>
      <c r="C2671" s="73">
        <v>14.521426321486349</v>
      </c>
      <c r="D2671" s="73">
        <v>31.398381833980576</v>
      </c>
      <c r="E2671" s="73">
        <v>16.876955512494227</v>
      </c>
      <c r="F2671" s="55"/>
    </row>
    <row r="2672" spans="1:6">
      <c r="A2672" s="71">
        <v>40912</v>
      </c>
      <c r="B2672" s="72" t="s">
        <v>104</v>
      </c>
      <c r="C2672" s="73">
        <v>24.401864963414269</v>
      </c>
      <c r="D2672" s="73">
        <v>49.536112676088592</v>
      </c>
      <c r="E2672" s="73">
        <v>25.134247712674323</v>
      </c>
      <c r="F2672" s="55"/>
    </row>
    <row r="2673" spans="1:6">
      <c r="A2673" s="71">
        <v>40912</v>
      </c>
      <c r="B2673" s="72" t="s">
        <v>105</v>
      </c>
      <c r="C2673" s="73">
        <v>24.218532686072248</v>
      </c>
      <c r="D2673" s="73">
        <v>48.451399109776709</v>
      </c>
      <c r="E2673" s="73">
        <v>24.232866423704461</v>
      </c>
      <c r="F2673" s="55"/>
    </row>
    <row r="2674" spans="1:6">
      <c r="A2674" s="71">
        <v>40912</v>
      </c>
      <c r="B2674" s="72" t="s">
        <v>106</v>
      </c>
      <c r="C2674" s="73">
        <v>23.648656836482193</v>
      </c>
      <c r="D2674" s="73">
        <v>47.099283786094851</v>
      </c>
      <c r="E2674" s="73">
        <v>23.450626949612658</v>
      </c>
      <c r="F2674" s="55"/>
    </row>
    <row r="2675" spans="1:6">
      <c r="A2675" s="71">
        <v>40912</v>
      </c>
      <c r="B2675" s="72" t="s">
        <v>107</v>
      </c>
      <c r="C2675" s="73">
        <v>26.989744795904507</v>
      </c>
      <c r="D2675" s="73">
        <v>53.405347834929159</v>
      </c>
      <c r="E2675" s="73">
        <v>26.415603039024653</v>
      </c>
      <c r="F2675" s="55"/>
    </row>
    <row r="2676" spans="1:6">
      <c r="A2676" s="71">
        <v>40912</v>
      </c>
      <c r="B2676" s="72" t="s">
        <v>108</v>
      </c>
      <c r="C2676" s="73">
        <v>33.308923832703087</v>
      </c>
      <c r="D2676" s="73">
        <v>61.973261722633218</v>
      </c>
      <c r="E2676" s="73">
        <v>28.664337889930131</v>
      </c>
      <c r="F2676" s="55"/>
    </row>
    <row r="2677" spans="1:6">
      <c r="A2677" s="71">
        <v>40912</v>
      </c>
      <c r="B2677" s="72" t="s">
        <v>109</v>
      </c>
      <c r="C2677" s="73">
        <v>29.987667616868784</v>
      </c>
      <c r="D2677" s="73">
        <v>61.356117343508281</v>
      </c>
      <c r="E2677" s="73">
        <v>31.368449726639497</v>
      </c>
      <c r="F2677" s="55"/>
    </row>
    <row r="2678" spans="1:6">
      <c r="A2678" s="71">
        <v>40912</v>
      </c>
      <c r="B2678" s="72" t="s">
        <v>110</v>
      </c>
      <c r="C2678" s="73">
        <v>28.940178890306683</v>
      </c>
      <c r="D2678" s="73">
        <v>58.677270448673568</v>
      </c>
      <c r="E2678" s="73">
        <v>29.737091558366885</v>
      </c>
      <c r="F2678" s="55"/>
    </row>
    <row r="2679" spans="1:6">
      <c r="A2679" s="71">
        <v>40912</v>
      </c>
      <c r="B2679" s="72" t="s">
        <v>111</v>
      </c>
      <c r="C2679" s="73">
        <v>25.733220883226384</v>
      </c>
      <c r="D2679" s="73">
        <v>54.639208610957006</v>
      </c>
      <c r="E2679" s="73">
        <v>28.905987727730622</v>
      </c>
      <c r="F2679" s="55"/>
    </row>
    <row r="2680" spans="1:6">
      <c r="A2680" s="71">
        <v>40912</v>
      </c>
      <c r="B2680" s="72" t="s">
        <v>112</v>
      </c>
      <c r="C2680" s="73">
        <v>27.45930665213054</v>
      </c>
      <c r="D2680" s="73">
        <v>57.031365026933742</v>
      </c>
      <c r="E2680" s="73">
        <v>29.572058374803202</v>
      </c>
      <c r="F2680" s="55"/>
    </row>
    <row r="2681" spans="1:6">
      <c r="A2681" s="71">
        <v>40912</v>
      </c>
      <c r="B2681" s="72" t="s">
        <v>113</v>
      </c>
      <c r="C2681" s="73">
        <v>26.434874804852445</v>
      </c>
      <c r="D2681" s="73">
        <v>56.682134752586769</v>
      </c>
      <c r="E2681" s="73">
        <v>30.247259947734324</v>
      </c>
      <c r="F2681" s="55"/>
    </row>
    <row r="2682" spans="1:6">
      <c r="A2682" s="71">
        <v>40912</v>
      </c>
      <c r="B2682" s="72" t="s">
        <v>114</v>
      </c>
      <c r="C2682" s="73">
        <v>20.660286295657912</v>
      </c>
      <c r="D2682" s="73">
        <v>43.909841477063168</v>
      </c>
      <c r="E2682" s="73">
        <v>23.249555181405256</v>
      </c>
      <c r="F2682" s="55"/>
    </row>
    <row r="2683" spans="1:6">
      <c r="A2683" s="71">
        <v>40912</v>
      </c>
      <c r="B2683" s="72" t="s">
        <v>115</v>
      </c>
      <c r="C2683" s="73">
        <v>27.465911375855544</v>
      </c>
      <c r="D2683" s="73">
        <v>53.889293952103067</v>
      </c>
      <c r="E2683" s="73">
        <v>26.423382576247523</v>
      </c>
      <c r="F2683" s="55"/>
    </row>
    <row r="2684" spans="1:6">
      <c r="A2684" s="71">
        <v>40912</v>
      </c>
      <c r="B2684" s="72" t="s">
        <v>116</v>
      </c>
      <c r="C2684" s="73"/>
      <c r="D2684" s="73"/>
      <c r="E2684" s="73"/>
      <c r="F2684" s="55" t="s">
        <v>38</v>
      </c>
    </row>
    <row r="2685" spans="1:6">
      <c r="A2685" s="71">
        <v>40912</v>
      </c>
      <c r="B2685" s="72" t="s">
        <v>117</v>
      </c>
      <c r="C2685" s="73"/>
      <c r="D2685" s="73"/>
      <c r="E2685" s="73"/>
      <c r="F2685" s="55"/>
    </row>
    <row r="2686" spans="1:6">
      <c r="A2686" s="71">
        <v>40912</v>
      </c>
      <c r="B2686" s="72" t="s">
        <v>118</v>
      </c>
      <c r="C2686" s="73"/>
      <c r="D2686" s="73"/>
      <c r="E2686" s="73"/>
      <c r="F2686" s="55"/>
    </row>
    <row r="2687" spans="1:6">
      <c r="A2687" s="71">
        <v>40912</v>
      </c>
      <c r="B2687" s="72" t="s">
        <v>119</v>
      </c>
      <c r="C2687" s="73"/>
      <c r="D2687" s="73"/>
      <c r="E2687" s="73"/>
      <c r="F2687" s="55"/>
    </row>
    <row r="2688" spans="1:6">
      <c r="A2688" s="71">
        <v>40912</v>
      </c>
      <c r="B2688" s="72" t="s">
        <v>120</v>
      </c>
      <c r="C2688" s="73"/>
      <c r="D2688" s="73"/>
      <c r="E2688" s="73"/>
      <c r="F2688" s="55"/>
    </row>
    <row r="2689" spans="1:6">
      <c r="A2689" s="71">
        <v>40912</v>
      </c>
      <c r="B2689" s="72" t="s">
        <v>121</v>
      </c>
      <c r="C2689" s="73"/>
      <c r="D2689" s="73"/>
      <c r="E2689" s="73"/>
      <c r="F2689" s="55"/>
    </row>
    <row r="2690" spans="1:6">
      <c r="A2690" s="71">
        <v>40912</v>
      </c>
      <c r="B2690" s="72" t="s">
        <v>122</v>
      </c>
      <c r="C2690" s="73"/>
      <c r="D2690" s="73"/>
      <c r="E2690" s="73"/>
      <c r="F2690" s="55"/>
    </row>
    <row r="2691" spans="1:6">
      <c r="A2691" s="71">
        <v>40912</v>
      </c>
      <c r="B2691" s="72" t="s">
        <v>123</v>
      </c>
      <c r="C2691" s="73"/>
      <c r="D2691" s="73"/>
      <c r="E2691" s="73"/>
      <c r="F2691" s="55"/>
    </row>
    <row r="2692" spans="1:6">
      <c r="A2692" s="71">
        <v>40912</v>
      </c>
      <c r="B2692" s="72" t="s">
        <v>124</v>
      </c>
      <c r="C2692" s="73"/>
      <c r="D2692" s="73"/>
      <c r="E2692" s="73"/>
      <c r="F2692" s="55"/>
    </row>
    <row r="2693" spans="1:6">
      <c r="A2693" s="71">
        <v>40912</v>
      </c>
      <c r="B2693" s="72" t="s">
        <v>125</v>
      </c>
      <c r="C2693" s="73"/>
      <c r="D2693" s="73"/>
      <c r="E2693" s="73"/>
      <c r="F2693" s="55"/>
    </row>
    <row r="2694" spans="1:6">
      <c r="A2694" s="71">
        <v>40912</v>
      </c>
      <c r="B2694" s="72" t="s">
        <v>126</v>
      </c>
      <c r="C2694" s="73"/>
      <c r="D2694" s="73"/>
      <c r="E2694" s="73"/>
      <c r="F2694" s="55"/>
    </row>
    <row r="2695" spans="1:6">
      <c r="A2695" s="71">
        <v>40912</v>
      </c>
      <c r="B2695" s="72" t="s">
        <v>127</v>
      </c>
      <c r="C2695" s="73"/>
      <c r="D2695" s="73"/>
      <c r="E2695" s="73"/>
      <c r="F2695" s="55"/>
    </row>
    <row r="2696" spans="1:6">
      <c r="A2696" s="71">
        <v>40912</v>
      </c>
      <c r="B2696" s="72" t="s">
        <v>128</v>
      </c>
      <c r="C2696" s="73"/>
      <c r="D2696" s="73"/>
      <c r="E2696" s="73"/>
      <c r="F2696" s="55"/>
    </row>
    <row r="2697" spans="1:6">
      <c r="A2697" s="71">
        <v>40912</v>
      </c>
      <c r="B2697" s="72" t="s">
        <v>129</v>
      </c>
      <c r="C2697" s="73"/>
      <c r="D2697" s="73"/>
      <c r="E2697" s="73"/>
      <c r="F2697" s="55"/>
    </row>
    <row r="2698" spans="1:6">
      <c r="A2698" s="71">
        <v>40912</v>
      </c>
      <c r="B2698" s="72" t="s">
        <v>29</v>
      </c>
      <c r="C2698" s="73"/>
      <c r="D2698" s="73"/>
      <c r="E2698" s="73"/>
      <c r="F2698" s="55"/>
    </row>
    <row r="2699" spans="1:6">
      <c r="A2699" s="71">
        <v>40912</v>
      </c>
      <c r="B2699" s="72" t="s">
        <v>30</v>
      </c>
      <c r="C2699" s="73"/>
      <c r="D2699" s="73"/>
      <c r="E2699" s="73"/>
      <c r="F2699" s="55"/>
    </row>
    <row r="2700" spans="1:6">
      <c r="A2700" s="71">
        <v>40912</v>
      </c>
      <c r="B2700" s="72" t="s">
        <v>31</v>
      </c>
      <c r="C2700" s="73"/>
      <c r="D2700" s="73"/>
      <c r="E2700" s="73"/>
      <c r="F2700" s="55"/>
    </row>
    <row r="2701" spans="1:6">
      <c r="A2701" s="71">
        <v>40912</v>
      </c>
      <c r="B2701" s="72" t="s">
        <v>32</v>
      </c>
      <c r="C2701" s="73"/>
      <c r="D2701" s="73"/>
      <c r="E2701" s="73"/>
      <c r="F2701" s="55"/>
    </row>
    <row r="2702" spans="1:6">
      <c r="A2702" s="71">
        <v>40912</v>
      </c>
      <c r="B2702" s="72" t="s">
        <v>33</v>
      </c>
      <c r="C2702" s="73">
        <v>59.617867931974047</v>
      </c>
      <c r="D2702" s="73">
        <v>106.04549978849988</v>
      </c>
      <c r="E2702" s="73">
        <v>46.427631856525835</v>
      </c>
      <c r="F2702" s="55"/>
    </row>
    <row r="2703" spans="1:6">
      <c r="A2703" s="71">
        <v>40912</v>
      </c>
      <c r="B2703" s="72" t="s">
        <v>34</v>
      </c>
      <c r="C2703" s="73">
        <v>51.033506351841233</v>
      </c>
      <c r="D2703" s="73">
        <v>87.14979651359991</v>
      </c>
      <c r="E2703" s="73">
        <v>36.116290161758677</v>
      </c>
      <c r="F2703" s="55"/>
    </row>
    <row r="2704" spans="1:6">
      <c r="A2704" s="71">
        <v>40912</v>
      </c>
      <c r="B2704" s="72" t="s">
        <v>35</v>
      </c>
      <c r="C2704" s="73">
        <v>12.382349376576652</v>
      </c>
      <c r="D2704" s="73">
        <v>29.609262327149967</v>
      </c>
      <c r="E2704" s="73">
        <v>17.226912950573315</v>
      </c>
      <c r="F2704" s="55"/>
    </row>
    <row r="2705" spans="1:6">
      <c r="A2705" s="71">
        <v>40912</v>
      </c>
      <c r="B2705" s="72" t="s">
        <v>36</v>
      </c>
      <c r="C2705" s="73">
        <v>19.322666314164294</v>
      </c>
      <c r="D2705" s="73">
        <v>43.418331652659944</v>
      </c>
      <c r="E2705" s="73">
        <v>24.09566533849565</v>
      </c>
      <c r="F2705" s="55"/>
    </row>
    <row r="2706" spans="1:6">
      <c r="A2706" s="71">
        <v>40912</v>
      </c>
      <c r="B2706" s="72" t="s">
        <v>37</v>
      </c>
      <c r="C2706" s="73">
        <v>24.011193084765733</v>
      </c>
      <c r="D2706" s="73">
        <v>48.730002859989931</v>
      </c>
      <c r="E2706" s="73">
        <v>24.718809775224198</v>
      </c>
      <c r="F2706" s="55"/>
    </row>
    <row r="2707" spans="1:6">
      <c r="A2707" s="71">
        <v>40912</v>
      </c>
      <c r="B2707" s="72" t="s">
        <v>43</v>
      </c>
      <c r="C2707" s="73">
        <v>69.512183694121958</v>
      </c>
      <c r="D2707" s="73">
        <v>120.24272660399983</v>
      </c>
      <c r="E2707" s="73">
        <v>50.730542909877869</v>
      </c>
      <c r="F2707" s="55"/>
    </row>
    <row r="2708" spans="1:6">
      <c r="A2708" s="71">
        <v>40912</v>
      </c>
      <c r="B2708" s="72" t="s">
        <v>44</v>
      </c>
      <c r="C2708" s="73">
        <v>20.475475267446406</v>
      </c>
      <c r="D2708" s="73">
        <v>42.82366451670994</v>
      </c>
      <c r="E2708" s="73">
        <v>22.348189249263534</v>
      </c>
      <c r="F2708" s="55"/>
    </row>
    <row r="2709" spans="1:6">
      <c r="A2709" s="71">
        <v>40912</v>
      </c>
      <c r="B2709" s="72" t="s">
        <v>45</v>
      </c>
      <c r="C2709" s="73">
        <v>36.555451504515901</v>
      </c>
      <c r="D2709" s="73">
        <v>60.4966017715399</v>
      </c>
      <c r="E2709" s="73">
        <v>23.941150267024</v>
      </c>
      <c r="F2709" s="55"/>
    </row>
    <row r="2710" spans="1:6">
      <c r="A2710" s="71">
        <v>40912</v>
      </c>
      <c r="B2710" s="72" t="s">
        <v>46</v>
      </c>
      <c r="C2710" s="73">
        <v>17.075439469019091</v>
      </c>
      <c r="D2710" s="73">
        <v>34.338842297459948</v>
      </c>
      <c r="E2710" s="73">
        <v>17.263402828440856</v>
      </c>
      <c r="F2710" s="55"/>
    </row>
    <row r="2711" spans="1:6">
      <c r="A2711" s="71">
        <v>40912</v>
      </c>
      <c r="B2711" s="72" t="s">
        <v>47</v>
      </c>
      <c r="C2711" s="73">
        <v>14.584158417956859</v>
      </c>
      <c r="D2711" s="73">
        <v>32.187593491599948</v>
      </c>
      <c r="E2711" s="73">
        <v>17.603435073643091</v>
      </c>
      <c r="F2711" s="55"/>
    </row>
    <row r="2712" spans="1:6">
      <c r="A2712" s="71">
        <v>40912</v>
      </c>
      <c r="B2712" s="72" t="s">
        <v>48</v>
      </c>
      <c r="C2712" s="73">
        <v>11.147925911141538</v>
      </c>
      <c r="D2712" s="73">
        <v>27.135130591999953</v>
      </c>
      <c r="E2712" s="73">
        <v>15.987204680858415</v>
      </c>
      <c r="F2712" s="55"/>
    </row>
    <row r="2713" spans="1:6">
      <c r="A2713" s="71">
        <v>40912</v>
      </c>
      <c r="B2713" s="72" t="s">
        <v>49</v>
      </c>
      <c r="C2713" s="73">
        <v>12.810379683886694</v>
      </c>
      <c r="D2713" s="73">
        <v>28.843937538899947</v>
      </c>
      <c r="E2713" s="73">
        <v>16.033557855013253</v>
      </c>
      <c r="F2713" s="55"/>
    </row>
    <row r="2714" spans="1:6">
      <c r="A2714" s="71">
        <v>40912</v>
      </c>
      <c r="B2714" s="72" t="s">
        <v>50</v>
      </c>
      <c r="C2714" s="73">
        <v>12.981911963462711</v>
      </c>
      <c r="D2714" s="73">
        <v>29.559808034069945</v>
      </c>
      <c r="E2714" s="73">
        <v>16.577896070607235</v>
      </c>
      <c r="F2714" s="55"/>
    </row>
    <row r="2715" spans="1:6">
      <c r="A2715" s="71">
        <v>40912</v>
      </c>
      <c r="B2715" s="72" t="s">
        <v>51</v>
      </c>
      <c r="C2715" s="73">
        <v>8.6115071837433028</v>
      </c>
      <c r="D2715" s="73">
        <v>19.663064584239962</v>
      </c>
      <c r="E2715" s="73">
        <v>11.051557400496659</v>
      </c>
      <c r="F2715" s="55"/>
    </row>
    <row r="2716" spans="1:6">
      <c r="A2716" s="71">
        <v>40912</v>
      </c>
      <c r="B2716" s="72" t="s">
        <v>52</v>
      </c>
      <c r="C2716" s="73">
        <v>9.2040108986603588</v>
      </c>
      <c r="D2716" s="73">
        <v>21.282451074269957</v>
      </c>
      <c r="E2716" s="73">
        <v>12.078440175609598</v>
      </c>
      <c r="F2716" s="55"/>
    </row>
    <row r="2717" spans="1:6">
      <c r="A2717" s="71">
        <v>40912</v>
      </c>
      <c r="B2717" s="72" t="s">
        <v>53</v>
      </c>
      <c r="C2717" s="73">
        <v>9.5233535543693879</v>
      </c>
      <c r="D2717" s="73">
        <v>21.696658768799956</v>
      </c>
      <c r="E2717" s="73">
        <v>12.173305214430568</v>
      </c>
      <c r="F2717" s="55"/>
    </row>
    <row r="2718" spans="1:6">
      <c r="A2718" s="71">
        <v>40912</v>
      </c>
      <c r="B2718" s="72" t="s">
        <v>54</v>
      </c>
      <c r="C2718" s="73">
        <v>9.6719536481854025</v>
      </c>
      <c r="D2718" s="73">
        <v>23.561909168689947</v>
      </c>
      <c r="E2718" s="73">
        <v>13.889955520504545</v>
      </c>
      <c r="F2718" s="55"/>
    </row>
    <row r="2719" spans="1:6">
      <c r="A2719" s="71">
        <v>40912</v>
      </c>
      <c r="B2719" s="72" t="s">
        <v>55</v>
      </c>
      <c r="C2719" s="73">
        <v>8.2265081811932674</v>
      </c>
      <c r="D2719" s="73">
        <v>20.672303429759953</v>
      </c>
      <c r="E2719" s="73">
        <v>12.445795248566686</v>
      </c>
      <c r="F2719" s="55"/>
    </row>
    <row r="2720" spans="1:6">
      <c r="A2720" s="71">
        <v>40912</v>
      </c>
      <c r="B2720" s="72" t="s">
        <v>56</v>
      </c>
      <c r="C2720" s="73">
        <v>8.2839513115132739</v>
      </c>
      <c r="D2720" s="73">
        <v>19.668871167139955</v>
      </c>
      <c r="E2720" s="73">
        <v>11.384919855626681</v>
      </c>
      <c r="F2720" s="55"/>
    </row>
    <row r="2721" spans="1:6">
      <c r="A2721" s="71">
        <v>40912</v>
      </c>
      <c r="B2721" s="72" t="s">
        <v>57</v>
      </c>
      <c r="C2721" s="73">
        <v>6.9521168677791492</v>
      </c>
      <c r="D2721" s="73">
        <v>13.842701634399967</v>
      </c>
      <c r="E2721" s="73">
        <v>6.890584766620818</v>
      </c>
      <c r="F2721" s="55"/>
    </row>
    <row r="2722" spans="1:6">
      <c r="A2722" s="71">
        <v>40912</v>
      </c>
      <c r="B2722" s="72" t="s">
        <v>58</v>
      </c>
      <c r="C2722" s="73">
        <v>7.5789023225252086</v>
      </c>
      <c r="D2722" s="73">
        <v>13.687221111899966</v>
      </c>
      <c r="E2722" s="73">
        <v>6.1083187893747573</v>
      </c>
      <c r="F2722" s="55"/>
    </row>
    <row r="2723" spans="1:6">
      <c r="A2723" s="71">
        <v>40912</v>
      </c>
      <c r="B2723" s="72" t="s">
        <v>59</v>
      </c>
      <c r="C2723" s="73">
        <v>8.0918753636812557</v>
      </c>
      <c r="D2723" s="73">
        <v>14.659365646119964</v>
      </c>
      <c r="E2723" s="73">
        <v>6.5674902824387082</v>
      </c>
      <c r="F2723" s="55"/>
    </row>
    <row r="2724" spans="1:6">
      <c r="A2724" s="71">
        <v>40912</v>
      </c>
      <c r="B2724" s="72" t="s">
        <v>60</v>
      </c>
      <c r="C2724" s="73">
        <v>8.4340664098722886</v>
      </c>
      <c r="D2724" s="73">
        <v>14.950532635869962</v>
      </c>
      <c r="E2724" s="73">
        <v>6.5164662259976733</v>
      </c>
      <c r="F2724" s="55"/>
    </row>
    <row r="2725" spans="1:6">
      <c r="A2725" s="71">
        <v>40912</v>
      </c>
      <c r="B2725" s="72" t="s">
        <v>61</v>
      </c>
      <c r="C2725" s="73">
        <v>6.1792895397630785</v>
      </c>
      <c r="D2725" s="73">
        <v>12.159888802379967</v>
      </c>
      <c r="E2725" s="73">
        <v>5.9805992626168889</v>
      </c>
      <c r="F2725" s="55"/>
    </row>
    <row r="2726" spans="1:6">
      <c r="A2726" s="71">
        <v>40912</v>
      </c>
      <c r="B2726" s="72" t="s">
        <v>62</v>
      </c>
      <c r="C2726" s="73">
        <v>7.4326925066181948</v>
      </c>
      <c r="D2726" s="73">
        <v>13.924955343969962</v>
      </c>
      <c r="E2726" s="73">
        <v>6.4922628373517677</v>
      </c>
      <c r="F2726" s="55"/>
    </row>
    <row r="2727" spans="1:6">
      <c r="A2727" s="71">
        <v>40912</v>
      </c>
      <c r="B2727" s="72" t="s">
        <v>63</v>
      </c>
      <c r="C2727" s="73">
        <v>7.5015027950572017</v>
      </c>
      <c r="D2727" s="73">
        <v>14.037451465199961</v>
      </c>
      <c r="E2727" s="73">
        <v>6.5359486701427594</v>
      </c>
      <c r="F2727" s="55"/>
    </row>
    <row r="2728" spans="1:6">
      <c r="A2728" s="71">
        <v>40912</v>
      </c>
      <c r="B2728" s="72" t="s">
        <v>64</v>
      </c>
      <c r="C2728" s="73">
        <v>6.8639860404781423</v>
      </c>
      <c r="D2728" s="73">
        <v>12.921471672329963</v>
      </c>
      <c r="E2728" s="73">
        <v>6.0574856318518204</v>
      </c>
      <c r="F2728" s="55"/>
    </row>
    <row r="2729" spans="1:6">
      <c r="A2729" s="71">
        <v>40912</v>
      </c>
      <c r="B2729" s="72" t="s">
        <v>65</v>
      </c>
      <c r="C2729" s="73">
        <v>7.069488116117161</v>
      </c>
      <c r="D2729" s="73">
        <v>14.608714248239956</v>
      </c>
      <c r="E2729" s="73">
        <v>7.5392261321227947</v>
      </c>
      <c r="F2729" s="55"/>
    </row>
    <row r="2730" spans="1:6">
      <c r="A2730" s="71">
        <v>40912</v>
      </c>
      <c r="B2730" s="72" t="s">
        <v>66</v>
      </c>
      <c r="C2730" s="73">
        <v>7.1724702951131718</v>
      </c>
      <c r="D2730" s="73">
        <v>12.889488603979959</v>
      </c>
      <c r="E2730" s="73">
        <v>5.7170183088667876</v>
      </c>
      <c r="F2730" s="55"/>
    </row>
    <row r="2731" spans="1:6">
      <c r="A2731" s="71">
        <v>40912</v>
      </c>
      <c r="B2731" s="72" t="s">
        <v>67</v>
      </c>
      <c r="C2731" s="73">
        <v>6.5803933023681163</v>
      </c>
      <c r="D2731" s="73">
        <v>12.93492943367996</v>
      </c>
      <c r="E2731" s="73">
        <v>6.3545361313118436</v>
      </c>
      <c r="F2731" s="55"/>
    </row>
    <row r="2732" spans="1:6">
      <c r="A2732" s="71">
        <v>40912</v>
      </c>
      <c r="B2732" s="72" t="s">
        <v>68</v>
      </c>
      <c r="C2732" s="73">
        <v>7.1391708612741684</v>
      </c>
      <c r="D2732" s="73">
        <v>12.55588821219996</v>
      </c>
      <c r="E2732" s="73">
        <v>5.4167173509257918</v>
      </c>
      <c r="F2732" s="55"/>
    </row>
    <row r="2733" spans="1:6">
      <c r="A2733" s="71">
        <v>40912</v>
      </c>
      <c r="B2733" s="72" t="s">
        <v>69</v>
      </c>
      <c r="C2733" s="73">
        <v>7.4587008240751995</v>
      </c>
      <c r="D2733" s="73">
        <v>12.891770373559957</v>
      </c>
      <c r="E2733" s="73">
        <v>5.4330695494847578</v>
      </c>
      <c r="F2733" s="55"/>
    </row>
    <row r="2734" spans="1:6">
      <c r="A2734" s="71">
        <v>40912</v>
      </c>
      <c r="B2734" s="72" t="s">
        <v>70</v>
      </c>
      <c r="C2734" s="73">
        <v>7.0830695116451645</v>
      </c>
      <c r="D2734" s="73">
        <v>13.797465979049953</v>
      </c>
      <c r="E2734" s="73">
        <v>6.7143964674047885</v>
      </c>
      <c r="F2734" s="55"/>
    </row>
    <row r="2735" spans="1:6">
      <c r="A2735" s="71">
        <v>40912</v>
      </c>
      <c r="B2735" s="72" t="s">
        <v>71</v>
      </c>
      <c r="C2735" s="73">
        <v>6.7871737841181359</v>
      </c>
      <c r="D2735" s="73">
        <v>12.870946160639955</v>
      </c>
      <c r="E2735" s="73">
        <v>6.0837723765218188</v>
      </c>
      <c r="F2735" s="55"/>
    </row>
    <row r="2736" spans="1:6">
      <c r="A2736" s="71">
        <v>40912</v>
      </c>
      <c r="B2736" s="72" t="s">
        <v>72</v>
      </c>
      <c r="C2736" s="73">
        <v>8.0185923672652528</v>
      </c>
      <c r="D2736" s="73">
        <v>13.597973533969952</v>
      </c>
      <c r="E2736" s="73">
        <v>5.5793811667046995</v>
      </c>
      <c r="F2736" s="55"/>
    </row>
    <row r="2737" spans="1:6">
      <c r="A2737" s="71">
        <v>40912</v>
      </c>
      <c r="B2737" s="72" t="s">
        <v>73</v>
      </c>
      <c r="C2737" s="73">
        <v>6.6854228323791265</v>
      </c>
      <c r="D2737" s="73">
        <v>11.989717558499958</v>
      </c>
      <c r="E2737" s="73">
        <v>5.3042947261208315</v>
      </c>
      <c r="F2737" s="55"/>
    </row>
    <row r="2738" spans="1:6">
      <c r="A2738" s="71">
        <v>40912</v>
      </c>
      <c r="B2738" s="72" t="s">
        <v>74</v>
      </c>
      <c r="C2738" s="73">
        <v>6.5946394268241182</v>
      </c>
      <c r="D2738" s="73">
        <v>9.9119354743299652</v>
      </c>
      <c r="E2738" s="73">
        <v>3.3172960475058471</v>
      </c>
      <c r="F2738" s="55"/>
    </row>
    <row r="2739" spans="1:6">
      <c r="A2739" s="71">
        <v>40912</v>
      </c>
      <c r="B2739" s="72" t="s">
        <v>75</v>
      </c>
      <c r="C2739" s="73">
        <v>5.3980201425760068</v>
      </c>
      <c r="D2739" s="73">
        <v>8.0909408603199697</v>
      </c>
      <c r="E2739" s="73">
        <v>2.6929207177439629</v>
      </c>
      <c r="F2739" s="55"/>
    </row>
    <row r="2740" spans="1:6">
      <c r="A2740" s="71">
        <v>40912</v>
      </c>
      <c r="B2740" s="72" t="s">
        <v>76</v>
      </c>
      <c r="C2740" s="73">
        <v>5.6605755948680319</v>
      </c>
      <c r="D2740" s="73">
        <v>7.3985065517399722</v>
      </c>
      <c r="E2740" s="73">
        <v>1.7379309568719403</v>
      </c>
      <c r="F2740" s="55"/>
    </row>
    <row r="2741" spans="1:6">
      <c r="A2741" s="71">
        <v>40912</v>
      </c>
      <c r="B2741" s="72" t="s">
        <v>77</v>
      </c>
      <c r="C2741" s="73">
        <v>6.048581721239068</v>
      </c>
      <c r="D2741" s="73">
        <v>6.9183468823399741</v>
      </c>
      <c r="E2741" s="73">
        <v>0.86976516110090607</v>
      </c>
      <c r="F2741" s="55"/>
    </row>
    <row r="2742" spans="1:6">
      <c r="A2742" s="71">
        <v>40912</v>
      </c>
      <c r="B2742" s="72" t="s">
        <v>78</v>
      </c>
      <c r="C2742" s="73">
        <v>6.1059671102750732</v>
      </c>
      <c r="D2742" s="73">
        <v>7.6005707659999704</v>
      </c>
      <c r="E2742" s="73">
        <v>1.4946036557248972</v>
      </c>
      <c r="F2742" s="55"/>
    </row>
    <row r="2743" spans="1:6">
      <c r="A2743" s="71">
        <v>40913</v>
      </c>
      <c r="B2743" s="72" t="s">
        <v>79</v>
      </c>
      <c r="C2743" s="73">
        <v>6.1291503297880761</v>
      </c>
      <c r="D2743" s="73">
        <v>6.3714423527999751</v>
      </c>
      <c r="E2743" s="73">
        <v>0.242292023011899</v>
      </c>
      <c r="F2743" s="55"/>
    </row>
    <row r="2744" spans="1:6">
      <c r="A2744" s="71">
        <v>40913</v>
      </c>
      <c r="B2744" s="72" t="s">
        <v>80</v>
      </c>
      <c r="C2744" s="73">
        <v>4.8979211662189606</v>
      </c>
      <c r="D2744" s="73">
        <v>5.4663491555699775</v>
      </c>
      <c r="E2744" s="73">
        <v>0.5684279893510169</v>
      </c>
      <c r="F2744" s="55"/>
    </row>
    <row r="2745" spans="1:6">
      <c r="A2745" s="71">
        <v>40913</v>
      </c>
      <c r="B2745" s="72" t="s">
        <v>81</v>
      </c>
      <c r="C2745" s="73">
        <v>4.2253593602028978</v>
      </c>
      <c r="D2745" s="73">
        <v>5.0194999617799798</v>
      </c>
      <c r="E2745" s="73">
        <v>0.79414060157708199</v>
      </c>
      <c r="F2745" s="55"/>
    </row>
    <row r="2746" spans="1:6">
      <c r="A2746" s="71">
        <v>40913</v>
      </c>
      <c r="B2746" s="72" t="s">
        <v>82</v>
      </c>
      <c r="C2746" s="73">
        <v>4.0317321434848798</v>
      </c>
      <c r="D2746" s="73">
        <v>4.5725980407899804</v>
      </c>
      <c r="E2746" s="73">
        <v>0.5408658973051006</v>
      </c>
      <c r="F2746" s="55"/>
    </row>
    <row r="2747" spans="1:6">
      <c r="A2747" s="71">
        <v>40913</v>
      </c>
      <c r="B2747" s="72" t="s">
        <v>83</v>
      </c>
      <c r="C2747" s="73">
        <v>4.9786696881589689</v>
      </c>
      <c r="D2747" s="73">
        <v>5.981623888999974</v>
      </c>
      <c r="E2747" s="73">
        <v>1.0029542008410051</v>
      </c>
      <c r="F2747" s="55"/>
    </row>
    <row r="2748" spans="1:6">
      <c r="A2748" s="71">
        <v>40913</v>
      </c>
      <c r="B2748" s="72" t="s">
        <v>84</v>
      </c>
      <c r="C2748" s="73">
        <v>5.8572845765790511</v>
      </c>
      <c r="D2748" s="73">
        <v>7.0106528352299691</v>
      </c>
      <c r="E2748" s="73">
        <v>1.153368258650918</v>
      </c>
      <c r="F2748" s="55"/>
    </row>
    <row r="2749" spans="1:6">
      <c r="A2749" s="71">
        <v>40913</v>
      </c>
      <c r="B2749" s="72" t="s">
        <v>85</v>
      </c>
      <c r="C2749" s="73">
        <v>5.4469835310580121</v>
      </c>
      <c r="D2749" s="73">
        <v>5.8369641087599735</v>
      </c>
      <c r="E2749" s="73">
        <v>0.38998057770196137</v>
      </c>
      <c r="F2749" s="55"/>
    </row>
    <row r="2750" spans="1:6">
      <c r="A2750" s="71">
        <v>40913</v>
      </c>
      <c r="B2750" s="72" t="s">
        <v>86</v>
      </c>
      <c r="C2750" s="73">
        <v>4.9795917882979692</v>
      </c>
      <c r="D2750" s="73">
        <v>6.6536366886499705</v>
      </c>
      <c r="E2750" s="73">
        <v>1.6740449003520013</v>
      </c>
      <c r="F2750" s="55"/>
    </row>
    <row r="2751" spans="1:6">
      <c r="A2751" s="71">
        <v>40913</v>
      </c>
      <c r="B2751" s="72" t="s">
        <v>87</v>
      </c>
      <c r="C2751" s="73">
        <v>5.1624384138429855</v>
      </c>
      <c r="D2751" s="73">
        <v>6.9336098911999686</v>
      </c>
      <c r="E2751" s="73">
        <v>1.7711714773569831</v>
      </c>
      <c r="F2751" s="55"/>
    </row>
    <row r="2752" spans="1:6">
      <c r="A2752" s="71">
        <v>40913</v>
      </c>
      <c r="B2752" s="72" t="s">
        <v>88</v>
      </c>
      <c r="C2752" s="73">
        <v>5.0943006001139803</v>
      </c>
      <c r="D2752" s="73">
        <v>6.3971912861999698</v>
      </c>
      <c r="E2752" s="73">
        <v>1.3028906860859895</v>
      </c>
      <c r="F2752" s="55"/>
    </row>
    <row r="2753" spans="1:6">
      <c r="A2753" s="71">
        <v>40913</v>
      </c>
      <c r="B2753" s="72" t="s">
        <v>89</v>
      </c>
      <c r="C2753" s="73">
        <v>5.0946150084469801</v>
      </c>
      <c r="D2753" s="73">
        <v>6.5877058046599686</v>
      </c>
      <c r="E2753" s="73">
        <v>1.4930907962129885</v>
      </c>
      <c r="F2753" s="55"/>
    </row>
    <row r="2754" spans="1:6">
      <c r="A2754" s="71">
        <v>40913</v>
      </c>
      <c r="B2754" s="72" t="s">
        <v>90</v>
      </c>
      <c r="C2754" s="73">
        <v>5.1405726814319843</v>
      </c>
      <c r="D2754" s="73">
        <v>6.778242732179967</v>
      </c>
      <c r="E2754" s="73">
        <v>1.6376700507479827</v>
      </c>
      <c r="F2754" s="55"/>
    </row>
    <row r="2755" spans="1:6">
      <c r="A2755" s="71">
        <v>40913</v>
      </c>
      <c r="B2755" s="72" t="s">
        <v>91</v>
      </c>
      <c r="C2755" s="73">
        <v>4.5474908495129283</v>
      </c>
      <c r="D2755" s="73">
        <v>7.0135455812399652</v>
      </c>
      <c r="E2755" s="73">
        <v>2.4660547317270369</v>
      </c>
      <c r="F2755" s="55"/>
    </row>
    <row r="2756" spans="1:6">
      <c r="A2756" s="71">
        <v>40913</v>
      </c>
      <c r="B2756" s="72" t="s">
        <v>92</v>
      </c>
      <c r="C2756" s="73">
        <v>5.3123904986990018</v>
      </c>
      <c r="D2756" s="73">
        <v>7.0698915167199656</v>
      </c>
      <c r="E2756" s="73">
        <v>1.7575010180209638</v>
      </c>
      <c r="F2756" s="55"/>
    </row>
    <row r="2757" spans="1:6">
      <c r="A2757" s="71">
        <v>40913</v>
      </c>
      <c r="B2757" s="72" t="s">
        <v>93</v>
      </c>
      <c r="C2757" s="73">
        <v>6.2714042926260918</v>
      </c>
      <c r="D2757" s="73">
        <v>7.7751014284999611</v>
      </c>
      <c r="E2757" s="73">
        <v>1.5036971358738693</v>
      </c>
      <c r="F2757" s="55"/>
    </row>
    <row r="2758" spans="1:6">
      <c r="A2758" s="71">
        <v>40913</v>
      </c>
      <c r="B2758" s="72" t="s">
        <v>94</v>
      </c>
      <c r="C2758" s="73">
        <v>6.5685456827311199</v>
      </c>
      <c r="D2758" s="73">
        <v>9.0621628658999533</v>
      </c>
      <c r="E2758" s="73">
        <v>2.4936171831688334</v>
      </c>
      <c r="F2758" s="55"/>
    </row>
    <row r="2759" spans="1:6">
      <c r="A2759" s="71">
        <v>40913</v>
      </c>
      <c r="B2759" s="72" t="s">
        <v>95</v>
      </c>
      <c r="C2759" s="73">
        <v>5.2220591651479937</v>
      </c>
      <c r="D2759" s="73">
        <v>8.3018777441599578</v>
      </c>
      <c r="E2759" s="73">
        <v>3.0798185790119641</v>
      </c>
      <c r="F2759" s="55"/>
    </row>
    <row r="2760" spans="1:6">
      <c r="A2760" s="71">
        <v>40913</v>
      </c>
      <c r="B2760" s="72" t="s">
        <v>96</v>
      </c>
      <c r="C2760" s="73">
        <v>6.0214341987130684</v>
      </c>
      <c r="D2760" s="73">
        <v>10.517823155799945</v>
      </c>
      <c r="E2760" s="73">
        <v>4.4963889570868769</v>
      </c>
      <c r="F2760" s="55"/>
    </row>
    <row r="2761" spans="1:6">
      <c r="A2761" s="71">
        <v>40913</v>
      </c>
      <c r="B2761" s="72" t="s">
        <v>97</v>
      </c>
      <c r="C2761" s="73">
        <v>5.873400955307055</v>
      </c>
      <c r="D2761" s="73">
        <v>11.447198811179939</v>
      </c>
      <c r="E2761" s="73">
        <v>5.5737978558728845</v>
      </c>
      <c r="F2761" s="55"/>
    </row>
    <row r="2762" spans="1:6">
      <c r="A2762" s="71">
        <v>40913</v>
      </c>
      <c r="B2762" s="72" t="s">
        <v>98</v>
      </c>
      <c r="C2762" s="73">
        <v>6.1363415842130795</v>
      </c>
      <c r="D2762" s="73">
        <v>12.578112726999933</v>
      </c>
      <c r="E2762" s="73">
        <v>6.4417711427868536</v>
      </c>
      <c r="F2762" s="55"/>
    </row>
    <row r="2763" spans="1:6">
      <c r="A2763" s="71">
        <v>40913</v>
      </c>
      <c r="B2763" s="72" t="s">
        <v>99</v>
      </c>
      <c r="C2763" s="73">
        <v>6.3536459900871005</v>
      </c>
      <c r="D2763" s="73">
        <v>10.653975599679942</v>
      </c>
      <c r="E2763" s="73">
        <v>4.3003296095928416</v>
      </c>
      <c r="F2763" s="55"/>
    </row>
    <row r="2764" spans="1:6">
      <c r="A2764" s="71">
        <v>40913</v>
      </c>
      <c r="B2764" s="72" t="s">
        <v>100</v>
      </c>
      <c r="C2764" s="73">
        <v>9.1628308708583646</v>
      </c>
      <c r="D2764" s="73">
        <v>13.978570602569924</v>
      </c>
      <c r="E2764" s="73">
        <v>4.8157397317115596</v>
      </c>
      <c r="F2764" s="55"/>
    </row>
    <row r="2765" spans="1:6">
      <c r="A2765" s="71">
        <v>40913</v>
      </c>
      <c r="B2765" s="72" t="s">
        <v>101</v>
      </c>
      <c r="C2765" s="73">
        <v>8.2499110052632787</v>
      </c>
      <c r="D2765" s="73">
        <v>12.904916780059928</v>
      </c>
      <c r="E2765" s="73">
        <v>4.6550057747966491</v>
      </c>
      <c r="F2765" s="55"/>
    </row>
    <row r="2766" spans="1:6">
      <c r="A2766" s="71">
        <v>40913</v>
      </c>
      <c r="B2766" s="72" t="s">
        <v>102</v>
      </c>
      <c r="C2766" s="73">
        <v>11.699038126622606</v>
      </c>
      <c r="D2766" s="73">
        <v>18.468661381499896</v>
      </c>
      <c r="E2766" s="73">
        <v>6.7696232548772901</v>
      </c>
      <c r="F2766" s="55"/>
    </row>
    <row r="2767" spans="1:6">
      <c r="A2767" s="71">
        <v>40913</v>
      </c>
      <c r="B2767" s="72" t="s">
        <v>103</v>
      </c>
      <c r="C2767" s="73">
        <v>11.42568025413558</v>
      </c>
      <c r="D2767" s="73">
        <v>20.383886491199885</v>
      </c>
      <c r="E2767" s="73">
        <v>8.9582062370643047</v>
      </c>
      <c r="F2767" s="55"/>
    </row>
    <row r="2768" spans="1:6">
      <c r="A2768" s="71">
        <v>40913</v>
      </c>
      <c r="B2768" s="72" t="s">
        <v>104</v>
      </c>
      <c r="C2768" s="73">
        <v>17.410818170061145</v>
      </c>
      <c r="D2768" s="73">
        <v>30.493671693959826</v>
      </c>
      <c r="E2768" s="73">
        <v>13.082853523898681</v>
      </c>
      <c r="F2768" s="55"/>
    </row>
    <row r="2769" spans="1:6">
      <c r="A2769" s="71">
        <v>40913</v>
      </c>
      <c r="B2769" s="72" t="s">
        <v>105</v>
      </c>
      <c r="C2769" s="73">
        <v>14.271012551954849</v>
      </c>
      <c r="D2769" s="73">
        <v>24.013501040099857</v>
      </c>
      <c r="E2769" s="73">
        <v>9.7424884881450087</v>
      </c>
      <c r="F2769" s="55"/>
    </row>
    <row r="2770" spans="1:6">
      <c r="A2770" s="71">
        <v>40913</v>
      </c>
      <c r="B2770" s="72" t="s">
        <v>106</v>
      </c>
      <c r="C2770" s="73">
        <v>18.155400539074215</v>
      </c>
      <c r="D2770" s="73">
        <v>32.17662708677981</v>
      </c>
      <c r="E2770" s="73">
        <v>14.021226547705595</v>
      </c>
      <c r="F2770" s="55"/>
    </row>
    <row r="2771" spans="1:6">
      <c r="A2771" s="71">
        <v>40913</v>
      </c>
      <c r="B2771" s="72" t="s">
        <v>107</v>
      </c>
      <c r="C2771" s="73">
        <v>20.166930301965408</v>
      </c>
      <c r="D2771" s="73">
        <v>34.75369873023979</v>
      </c>
      <c r="E2771" s="73">
        <v>14.586768428274382</v>
      </c>
      <c r="F2771" s="55"/>
    </row>
    <row r="2772" spans="1:6">
      <c r="A2772" s="71">
        <v>40913</v>
      </c>
      <c r="B2772" s="72" t="s">
        <v>108</v>
      </c>
      <c r="C2772" s="73">
        <v>22.395754260381619</v>
      </c>
      <c r="D2772" s="73">
        <v>38.562752646599762</v>
      </c>
      <c r="E2772" s="73">
        <v>16.166998386218143</v>
      </c>
      <c r="F2772" s="55"/>
    </row>
    <row r="2773" spans="1:6">
      <c r="A2773" s="71">
        <v>40913</v>
      </c>
      <c r="B2773" s="72" t="s">
        <v>109</v>
      </c>
      <c r="C2773" s="73">
        <v>21.917318569860576</v>
      </c>
      <c r="D2773" s="73">
        <v>37.568423537699765</v>
      </c>
      <c r="E2773" s="73">
        <v>15.651104967839188</v>
      </c>
      <c r="F2773" s="55"/>
    </row>
    <row r="2774" spans="1:6">
      <c r="A2774" s="71">
        <v>40913</v>
      </c>
      <c r="B2774" s="72" t="s">
        <v>110</v>
      </c>
      <c r="C2774" s="73">
        <v>19.165268748534313</v>
      </c>
      <c r="D2774" s="73">
        <v>32.878504836879799</v>
      </c>
      <c r="E2774" s="73">
        <v>13.713236088345486</v>
      </c>
      <c r="F2774" s="55"/>
    </row>
    <row r="2775" spans="1:6">
      <c r="A2775" s="71">
        <v>40913</v>
      </c>
      <c r="B2775" s="72" t="s">
        <v>111</v>
      </c>
      <c r="C2775" s="73">
        <v>21.531549918244536</v>
      </c>
      <c r="D2775" s="73">
        <v>37.315267653439768</v>
      </c>
      <c r="E2775" s="73">
        <v>15.783717735195232</v>
      </c>
      <c r="F2775" s="55"/>
    </row>
    <row r="2776" spans="1:6">
      <c r="A2776" s="71">
        <v>40913</v>
      </c>
      <c r="B2776" s="72" t="s">
        <v>112</v>
      </c>
      <c r="C2776" s="73">
        <v>15.659754739854984</v>
      </c>
      <c r="D2776" s="73">
        <v>28.077695558069824</v>
      </c>
      <c r="E2776" s="73">
        <v>12.41794081821484</v>
      </c>
      <c r="F2776" s="55"/>
    </row>
    <row r="2777" spans="1:6">
      <c r="A2777" s="71">
        <v>40913</v>
      </c>
      <c r="B2777" s="72" t="s">
        <v>113</v>
      </c>
      <c r="C2777" s="73">
        <v>22.082700475494594</v>
      </c>
      <c r="D2777" s="73">
        <v>38.070085161899748</v>
      </c>
      <c r="E2777" s="73">
        <v>15.987384686405154</v>
      </c>
      <c r="F2777" s="55"/>
    </row>
    <row r="2778" spans="1:6">
      <c r="A2778" s="71">
        <v>40913</v>
      </c>
      <c r="B2778" s="72" t="s">
        <v>114</v>
      </c>
      <c r="C2778" s="73">
        <v>21.764085219131562</v>
      </c>
      <c r="D2778" s="73">
        <v>36.773005094769758</v>
      </c>
      <c r="E2778" s="73">
        <v>15.008919875638195</v>
      </c>
      <c r="F2778" s="55"/>
    </row>
    <row r="2779" spans="1:6">
      <c r="A2779" s="71">
        <v>40913</v>
      </c>
      <c r="B2779" s="72" t="s">
        <v>115</v>
      </c>
      <c r="C2779" s="73">
        <v>21.571143152039543</v>
      </c>
      <c r="D2779" s="73">
        <v>35.890234881119767</v>
      </c>
      <c r="E2779" s="73">
        <v>14.319091729080224</v>
      </c>
      <c r="F2779" s="55"/>
    </row>
    <row r="2780" spans="1:6">
      <c r="A2780" s="71">
        <v>40913</v>
      </c>
      <c r="B2780" s="72" t="s">
        <v>116</v>
      </c>
      <c r="C2780" s="73">
        <v>18.143734945314218</v>
      </c>
      <c r="D2780" s="73">
        <v>30.828881978239796</v>
      </c>
      <c r="E2780" s="73">
        <v>12.685147032925578</v>
      </c>
      <c r="F2780" s="55"/>
    </row>
    <row r="2781" spans="1:6">
      <c r="A2781" s="71">
        <v>40913</v>
      </c>
      <c r="B2781" s="72" t="s">
        <v>117</v>
      </c>
      <c r="C2781" s="73">
        <v>19.619300683762358</v>
      </c>
      <c r="D2781" s="73">
        <v>33.855509698119775</v>
      </c>
      <c r="E2781" s="73">
        <v>14.236209014357417</v>
      </c>
      <c r="F2781" s="55"/>
    </row>
    <row r="2782" spans="1:6">
      <c r="A2782" s="71">
        <v>40913</v>
      </c>
      <c r="B2782" s="72" t="s">
        <v>118</v>
      </c>
      <c r="C2782" s="73">
        <v>16.637140343396077</v>
      </c>
      <c r="D2782" s="73">
        <v>26.642335701899821</v>
      </c>
      <c r="E2782" s="73">
        <v>10.005195358503745</v>
      </c>
      <c r="F2782" s="55"/>
    </row>
    <row r="2783" spans="1:6">
      <c r="A2783" s="71">
        <v>40913</v>
      </c>
      <c r="B2783" s="72" t="s">
        <v>119</v>
      </c>
      <c r="C2783" s="73">
        <v>17.198295857376134</v>
      </c>
      <c r="D2783" s="73">
        <v>28.313348581279804</v>
      </c>
      <c r="E2783" s="73">
        <v>11.11505272390367</v>
      </c>
      <c r="F2783" s="55"/>
    </row>
    <row r="2784" spans="1:6">
      <c r="A2784" s="71">
        <v>40913</v>
      </c>
      <c r="B2784" s="72" t="s">
        <v>120</v>
      </c>
      <c r="C2784" s="73">
        <v>17.450857971611157</v>
      </c>
      <c r="D2784" s="73">
        <v>27.642714597909812</v>
      </c>
      <c r="E2784" s="73">
        <v>10.191856626298655</v>
      </c>
      <c r="F2784" s="55"/>
    </row>
    <row r="2785" spans="1:6">
      <c r="A2785" s="71">
        <v>40913</v>
      </c>
      <c r="B2785" s="72" t="s">
        <v>121</v>
      </c>
      <c r="C2785" s="73">
        <v>17.143251454909127</v>
      </c>
      <c r="D2785" s="73">
        <v>26.882356317179813</v>
      </c>
      <c r="E2785" s="73">
        <v>9.7391048622706862</v>
      </c>
      <c r="F2785" s="55"/>
    </row>
    <row r="2786" spans="1:6">
      <c r="A2786" s="71">
        <v>40913</v>
      </c>
      <c r="B2786" s="72" t="s">
        <v>122</v>
      </c>
      <c r="C2786" s="73">
        <v>13.851502733891815</v>
      </c>
      <c r="D2786" s="73">
        <v>23.522044501089837</v>
      </c>
      <c r="E2786" s="73">
        <v>9.6705417671980225</v>
      </c>
      <c r="F2786" s="55"/>
    </row>
    <row r="2787" spans="1:6">
      <c r="A2787" s="71">
        <v>40913</v>
      </c>
      <c r="B2787" s="72" t="s">
        <v>123</v>
      </c>
      <c r="C2787" s="73">
        <v>17.991483196413206</v>
      </c>
      <c r="D2787" s="73">
        <v>30.875199594999781</v>
      </c>
      <c r="E2787" s="73">
        <v>12.883716398586575</v>
      </c>
      <c r="F2787" s="55"/>
    </row>
    <row r="2788" spans="1:6">
      <c r="A2788" s="71">
        <v>40913</v>
      </c>
      <c r="B2788" s="72" t="s">
        <v>124</v>
      </c>
      <c r="C2788" s="73">
        <v>18.42711198681825</v>
      </c>
      <c r="D2788" s="73">
        <v>28.007862596909799</v>
      </c>
      <c r="E2788" s="73">
        <v>9.5807506100915489</v>
      </c>
      <c r="F2788" s="55"/>
    </row>
    <row r="2789" spans="1:6">
      <c r="A2789" s="71">
        <v>40913</v>
      </c>
      <c r="B2789" s="72" t="s">
        <v>125</v>
      </c>
      <c r="C2789" s="73">
        <v>16.438476384939062</v>
      </c>
      <c r="D2789" s="73">
        <v>26.395516308899808</v>
      </c>
      <c r="E2789" s="73">
        <v>9.9570399239607461</v>
      </c>
      <c r="F2789" s="55"/>
    </row>
    <row r="2790" spans="1:6">
      <c r="A2790" s="71">
        <v>40913</v>
      </c>
      <c r="B2790" s="72" t="s">
        <v>126</v>
      </c>
      <c r="C2790" s="73">
        <v>18.086296521094219</v>
      </c>
      <c r="D2790" s="73">
        <v>29.782170239389782</v>
      </c>
      <c r="E2790" s="73">
        <v>11.695873718295562</v>
      </c>
      <c r="F2790" s="55"/>
    </row>
    <row r="2791" spans="1:6">
      <c r="A2791" s="71">
        <v>40913</v>
      </c>
      <c r="B2791" s="72" t="s">
        <v>127</v>
      </c>
      <c r="C2791" s="73">
        <v>19.88299876794639</v>
      </c>
      <c r="D2791" s="73">
        <v>32.586322781519762</v>
      </c>
      <c r="E2791" s="73">
        <v>12.703324013573372</v>
      </c>
      <c r="F2791" s="55"/>
    </row>
    <row r="2792" spans="1:6">
      <c r="A2792" s="71">
        <v>40913</v>
      </c>
      <c r="B2792" s="72" t="s">
        <v>128</v>
      </c>
      <c r="C2792" s="73">
        <v>18.706152798726279</v>
      </c>
      <c r="D2792" s="73">
        <v>30.88427855974977</v>
      </c>
      <c r="E2792" s="73">
        <v>12.178125761023491</v>
      </c>
      <c r="F2792" s="55"/>
    </row>
    <row r="2793" spans="1:6">
      <c r="A2793" s="71">
        <v>40913</v>
      </c>
      <c r="B2793" s="72" t="s">
        <v>129</v>
      </c>
      <c r="C2793" s="73">
        <v>15.298697468338954</v>
      </c>
      <c r="D2793" s="73">
        <v>24.428602393659816</v>
      </c>
      <c r="E2793" s="73">
        <v>9.1299049253208615</v>
      </c>
      <c r="F2793" s="55"/>
    </row>
    <row r="2794" spans="1:6">
      <c r="A2794" s="71">
        <v>40913</v>
      </c>
      <c r="B2794" s="72" t="s">
        <v>29</v>
      </c>
      <c r="C2794" s="73">
        <v>16.306269757598052</v>
      </c>
      <c r="D2794" s="73">
        <v>26.122987527899802</v>
      </c>
      <c r="E2794" s="73">
        <v>9.8167177703017501</v>
      </c>
      <c r="F2794" s="55"/>
    </row>
    <row r="2795" spans="1:6">
      <c r="A2795" s="71">
        <v>40913</v>
      </c>
      <c r="B2795" s="72" t="s">
        <v>30</v>
      </c>
      <c r="C2795" s="73">
        <v>15.517935150983977</v>
      </c>
      <c r="D2795" s="73">
        <v>24.453899191319813</v>
      </c>
      <c r="E2795" s="73">
        <v>8.9359640403358362</v>
      </c>
      <c r="F2795" s="55"/>
    </row>
    <row r="2796" spans="1:6">
      <c r="A2796" s="71">
        <v>40913</v>
      </c>
      <c r="B2796" s="72" t="s">
        <v>31</v>
      </c>
      <c r="C2796" s="73">
        <v>16.777333353107096</v>
      </c>
      <c r="D2796" s="73">
        <v>27.292200571539787</v>
      </c>
      <c r="E2796" s="73">
        <v>10.514867218432691</v>
      </c>
      <c r="F2796" s="55"/>
    </row>
    <row r="2797" spans="1:6">
      <c r="A2797" s="71">
        <v>40913</v>
      </c>
      <c r="B2797" s="72" t="s">
        <v>32</v>
      </c>
      <c r="C2797" s="73">
        <v>15.325346925296957</v>
      </c>
      <c r="D2797" s="73">
        <v>26.620991202599793</v>
      </c>
      <c r="E2797" s="73">
        <v>11.295644277302836</v>
      </c>
      <c r="F2797" s="55"/>
    </row>
    <row r="2798" spans="1:6">
      <c r="A2798" s="71">
        <v>40913</v>
      </c>
      <c r="B2798" s="72" t="s">
        <v>33</v>
      </c>
      <c r="C2798" s="73">
        <v>18.072321980136223</v>
      </c>
      <c r="D2798" s="73">
        <v>30.659674718659758</v>
      </c>
      <c r="E2798" s="73">
        <v>12.587352738523535</v>
      </c>
      <c r="F2798" s="55"/>
    </row>
    <row r="2799" spans="1:6">
      <c r="A2799" s="71">
        <v>40913</v>
      </c>
      <c r="B2799" s="72" t="s">
        <v>34</v>
      </c>
      <c r="C2799" s="73">
        <v>21.014157591436504</v>
      </c>
      <c r="D2799" s="73">
        <v>32.568005944319736</v>
      </c>
      <c r="E2799" s="73">
        <v>11.553848352883232</v>
      </c>
      <c r="F2799" s="55"/>
    </row>
    <row r="2800" spans="1:6">
      <c r="A2800" s="71">
        <v>40913</v>
      </c>
      <c r="B2800" s="72" t="s">
        <v>35</v>
      </c>
      <c r="C2800" s="73">
        <v>18.383513033499252</v>
      </c>
      <c r="D2800" s="73">
        <v>30.382890193529754</v>
      </c>
      <c r="E2800" s="73">
        <v>11.999377160030502</v>
      </c>
      <c r="F2800" s="55"/>
    </row>
    <row r="2801" spans="1:6">
      <c r="A2801" s="71">
        <v>40913</v>
      </c>
      <c r="B2801" s="72" t="s">
        <v>36</v>
      </c>
      <c r="C2801" s="73">
        <v>17.617902180693179</v>
      </c>
      <c r="D2801" s="73">
        <v>27.188059734239783</v>
      </c>
      <c r="E2801" s="73">
        <v>9.5701575535466041</v>
      </c>
      <c r="F2801" s="55"/>
    </row>
    <row r="2802" spans="1:6">
      <c r="A2802" s="71">
        <v>40913</v>
      </c>
      <c r="B2802" s="72" t="s">
        <v>37</v>
      </c>
      <c r="C2802" s="73">
        <v>18.454443201639258</v>
      </c>
      <c r="D2802" s="73">
        <v>32.057772590299734</v>
      </c>
      <c r="E2802" s="73">
        <v>13.603329388660477</v>
      </c>
      <c r="F2802" s="55"/>
    </row>
    <row r="2803" spans="1:6">
      <c r="A2803" s="71">
        <v>40913</v>
      </c>
      <c r="B2803" s="72" t="s">
        <v>43</v>
      </c>
      <c r="C2803" s="73">
        <v>21.774721492154573</v>
      </c>
      <c r="D2803" s="73">
        <v>36.995362623119696</v>
      </c>
      <c r="E2803" s="73">
        <v>15.220641130965124</v>
      </c>
      <c r="F2803" s="55"/>
    </row>
    <row r="2804" spans="1:6">
      <c r="A2804" s="71">
        <v>40913</v>
      </c>
      <c r="B2804" s="72" t="s">
        <v>44</v>
      </c>
      <c r="C2804" s="73">
        <v>17.552478207312173</v>
      </c>
      <c r="D2804" s="73">
        <v>29.604759945669752</v>
      </c>
      <c r="E2804" s="73">
        <v>12.052281738357578</v>
      </c>
      <c r="F2804" s="55"/>
    </row>
    <row r="2805" spans="1:6">
      <c r="A2805" s="71">
        <v>40913</v>
      </c>
      <c r="B2805" s="72" t="s">
        <v>45</v>
      </c>
      <c r="C2805" s="73">
        <v>21.433998975814546</v>
      </c>
      <c r="D2805" s="73">
        <v>36.416330684519693</v>
      </c>
      <c r="E2805" s="73">
        <v>14.982331708705146</v>
      </c>
      <c r="F2805" s="55"/>
    </row>
    <row r="2806" spans="1:6">
      <c r="A2806" s="71">
        <v>40913</v>
      </c>
      <c r="B2806" s="72" t="s">
        <v>46</v>
      </c>
      <c r="C2806" s="73">
        <v>21.057552243788511</v>
      </c>
      <c r="D2806" s="73">
        <v>35.105789560589699</v>
      </c>
      <c r="E2806" s="73">
        <v>14.048237316801188</v>
      </c>
      <c r="F2806" s="55"/>
    </row>
    <row r="2807" spans="1:6">
      <c r="A2807" s="71">
        <v>40913</v>
      </c>
      <c r="B2807" s="72" t="s">
        <v>47</v>
      </c>
      <c r="C2807" s="73">
        <v>20.795540404560484</v>
      </c>
      <c r="D2807" s="73">
        <v>37.239680505199679</v>
      </c>
      <c r="E2807" s="73">
        <v>16.444140100639196</v>
      </c>
      <c r="F2807" s="55"/>
    </row>
    <row r="2808" spans="1:6">
      <c r="A2808" s="71">
        <v>40913</v>
      </c>
      <c r="B2808" s="72" t="s">
        <v>48</v>
      </c>
      <c r="C2808" s="73">
        <v>20.167133264728427</v>
      </c>
      <c r="D2808" s="73">
        <v>34.492769601859699</v>
      </c>
      <c r="E2808" s="73">
        <v>14.325636337131272</v>
      </c>
      <c r="F2808" s="55"/>
    </row>
    <row r="2809" spans="1:6">
      <c r="A2809" s="71">
        <v>40913</v>
      </c>
      <c r="B2809" s="72" t="s">
        <v>49</v>
      </c>
      <c r="C2809" s="73">
        <v>21.519419964705556</v>
      </c>
      <c r="D2809" s="73">
        <v>35.74037870129969</v>
      </c>
      <c r="E2809" s="73">
        <v>14.220958736594135</v>
      </c>
      <c r="F2809" s="55"/>
    </row>
    <row r="2810" spans="1:6">
      <c r="A2810" s="71">
        <v>40913</v>
      </c>
      <c r="B2810" s="72" t="s">
        <v>50</v>
      </c>
      <c r="C2810" s="73">
        <v>22.322260883634634</v>
      </c>
      <c r="D2810" s="73">
        <v>39.973220185339656</v>
      </c>
      <c r="E2810" s="73">
        <v>17.650959301705022</v>
      </c>
      <c r="F2810" s="55"/>
    </row>
    <row r="2811" spans="1:6">
      <c r="A2811" s="71">
        <v>40913</v>
      </c>
      <c r="B2811" s="72" t="s">
        <v>51</v>
      </c>
      <c r="C2811" s="73">
        <v>17.789056102241197</v>
      </c>
      <c r="D2811" s="73">
        <v>31.637037004039719</v>
      </c>
      <c r="E2811" s="73">
        <v>13.847980901798522</v>
      </c>
      <c r="F2811" s="55"/>
    </row>
    <row r="2812" spans="1:6">
      <c r="A2812" s="71">
        <v>40913</v>
      </c>
      <c r="B2812" s="72" t="s">
        <v>52</v>
      </c>
      <c r="C2812" s="73">
        <v>20.756129325689482</v>
      </c>
      <c r="D2812" s="73">
        <v>34.018265583749695</v>
      </c>
      <c r="E2812" s="73">
        <v>13.262136258060213</v>
      </c>
      <c r="F2812" s="55"/>
    </row>
    <row r="2813" spans="1:6">
      <c r="A2813" s="71">
        <v>40913</v>
      </c>
      <c r="B2813" s="72" t="s">
        <v>53</v>
      </c>
      <c r="C2813" s="73">
        <v>22.349283898533635</v>
      </c>
      <c r="D2813" s="73">
        <v>40.597589014779636</v>
      </c>
      <c r="E2813" s="73">
        <v>18.248305116246001</v>
      </c>
      <c r="F2813" s="55"/>
    </row>
    <row r="2814" spans="1:6">
      <c r="A2814" s="71">
        <v>40913</v>
      </c>
      <c r="B2814" s="72" t="s">
        <v>54</v>
      </c>
      <c r="C2814" s="73">
        <v>21.342788272972541</v>
      </c>
      <c r="D2814" s="73">
        <v>39.522395558029643</v>
      </c>
      <c r="E2814" s="73">
        <v>18.179607285057102</v>
      </c>
      <c r="F2814" s="55"/>
    </row>
    <row r="2815" spans="1:6">
      <c r="A2815" s="71">
        <v>40913</v>
      </c>
      <c r="B2815" s="72" t="s">
        <v>55</v>
      </c>
      <c r="C2815" s="73">
        <v>20.542336575709466</v>
      </c>
      <c r="D2815" s="73">
        <v>37.032672192479659</v>
      </c>
      <c r="E2815" s="73">
        <v>16.490335616770192</v>
      </c>
      <c r="F2815" s="55"/>
    </row>
    <row r="2816" spans="1:6">
      <c r="A2816" s="71">
        <v>40913</v>
      </c>
      <c r="B2816" s="72" t="s">
        <v>56</v>
      </c>
      <c r="C2816" s="73">
        <v>22.731404063793672</v>
      </c>
      <c r="D2816" s="73">
        <v>40.818036369959621</v>
      </c>
      <c r="E2816" s="73">
        <v>18.086632306165949</v>
      </c>
      <c r="F2816" s="55"/>
    </row>
    <row r="2817" spans="1:6">
      <c r="A2817" s="71">
        <v>40913</v>
      </c>
      <c r="B2817" s="72" t="s">
        <v>57</v>
      </c>
      <c r="C2817" s="73">
        <v>19.34206867605835</v>
      </c>
      <c r="D2817" s="73">
        <v>35.341782871599676</v>
      </c>
      <c r="E2817" s="73">
        <v>15.999714195541326</v>
      </c>
      <c r="F2817" s="55"/>
    </row>
    <row r="2818" spans="1:6">
      <c r="A2818" s="71">
        <v>40913</v>
      </c>
      <c r="B2818" s="72" t="s">
        <v>58</v>
      </c>
      <c r="C2818" s="73">
        <v>18.942301765010313</v>
      </c>
      <c r="D2818" s="73">
        <v>36.466597765919666</v>
      </c>
      <c r="E2818" s="73">
        <v>17.524296000909352</v>
      </c>
      <c r="F2818" s="55"/>
    </row>
    <row r="2819" spans="1:6">
      <c r="A2819" s="71">
        <v>40913</v>
      </c>
      <c r="B2819" s="72" t="s">
        <v>59</v>
      </c>
      <c r="C2819" s="73">
        <v>14.177526032588856</v>
      </c>
      <c r="D2819" s="73">
        <v>29.058218969439729</v>
      </c>
      <c r="E2819" s="73">
        <v>14.880692936850872</v>
      </c>
      <c r="F2819" s="55"/>
    </row>
    <row r="2820" spans="1:6">
      <c r="A2820" s="71">
        <v>40913</v>
      </c>
      <c r="B2820" s="72" t="s">
        <v>60</v>
      </c>
      <c r="C2820" s="73">
        <v>13.914879743398833</v>
      </c>
      <c r="D2820" s="73">
        <v>28.666919530409729</v>
      </c>
      <c r="E2820" s="73">
        <v>14.752039787010895</v>
      </c>
      <c r="F2820" s="55"/>
    </row>
    <row r="2821" spans="1:6">
      <c r="A2821" s="71">
        <v>40913</v>
      </c>
      <c r="B2821" s="72" t="s">
        <v>61</v>
      </c>
      <c r="C2821" s="73">
        <v>13.606369082688802</v>
      </c>
      <c r="D2821" s="73">
        <v>25.322247525299758</v>
      </c>
      <c r="E2821" s="73">
        <v>11.715878442610956</v>
      </c>
      <c r="F2821" s="55"/>
    </row>
    <row r="2822" spans="1:6">
      <c r="A2822" s="71">
        <v>40913</v>
      </c>
      <c r="B2822" s="72" t="s">
        <v>62</v>
      </c>
      <c r="C2822" s="73">
        <v>14.306185924982872</v>
      </c>
      <c r="D2822" s="73">
        <v>28.209853320799727</v>
      </c>
      <c r="E2822" s="73">
        <v>13.903667395816855</v>
      </c>
      <c r="F2822" s="55"/>
    </row>
    <row r="2823" spans="1:6">
      <c r="A2823" s="71">
        <v>40913</v>
      </c>
      <c r="B2823" s="72" t="s">
        <v>63</v>
      </c>
      <c r="C2823" s="73">
        <v>14.089336407760852</v>
      </c>
      <c r="D2823" s="73">
        <v>28.817966551839721</v>
      </c>
      <c r="E2823" s="73">
        <v>14.728630144078869</v>
      </c>
      <c r="F2823" s="55"/>
    </row>
    <row r="2824" spans="1:6">
      <c r="A2824" s="71">
        <v>40913</v>
      </c>
      <c r="B2824" s="72" t="s">
        <v>64</v>
      </c>
      <c r="C2824" s="73">
        <v>11.878401426860638</v>
      </c>
      <c r="D2824" s="73">
        <v>23.19274875644977</v>
      </c>
      <c r="E2824" s="73">
        <v>11.314347329589133</v>
      </c>
      <c r="F2824" s="55"/>
    </row>
    <row r="2825" spans="1:6">
      <c r="A2825" s="71">
        <v>40913</v>
      </c>
      <c r="B2825" s="72" t="s">
        <v>65</v>
      </c>
      <c r="C2825" s="73">
        <v>15.065236933643943</v>
      </c>
      <c r="D2825" s="73">
        <v>28.360836410499722</v>
      </c>
      <c r="E2825" s="73">
        <v>13.295599476855779</v>
      </c>
      <c r="F2825" s="55"/>
    </row>
    <row r="2826" spans="1:6">
      <c r="A2826" s="71">
        <v>40913</v>
      </c>
      <c r="B2826" s="72" t="s">
        <v>66</v>
      </c>
      <c r="C2826" s="73">
        <v>13.450088822985791</v>
      </c>
      <c r="D2826" s="73">
        <v>26.565272851149736</v>
      </c>
      <c r="E2826" s="73">
        <v>13.115184028163945</v>
      </c>
      <c r="F2826" s="55"/>
    </row>
    <row r="2827" spans="1:6">
      <c r="A2827" s="71">
        <v>40913</v>
      </c>
      <c r="B2827" s="72" t="s">
        <v>67</v>
      </c>
      <c r="C2827" s="73">
        <v>9.7486181006454355</v>
      </c>
      <c r="D2827" s="73">
        <v>19.770665375999805</v>
      </c>
      <c r="E2827" s="73">
        <v>10.022047275354369</v>
      </c>
      <c r="F2827" s="55"/>
    </row>
    <row r="2828" spans="1:6">
      <c r="A2828" s="71">
        <v>40913</v>
      </c>
      <c r="B2828" s="72" t="s">
        <v>68</v>
      </c>
      <c r="C2828" s="73">
        <v>9.4626438866514082</v>
      </c>
      <c r="D2828" s="73">
        <v>18.940509989339809</v>
      </c>
      <c r="E2828" s="73">
        <v>9.4778661026884006</v>
      </c>
      <c r="F2828" s="55"/>
    </row>
    <row r="2829" spans="1:6">
      <c r="A2829" s="71">
        <v>40913</v>
      </c>
      <c r="B2829" s="72" t="s">
        <v>69</v>
      </c>
      <c r="C2829" s="73">
        <v>9.4402979157564069</v>
      </c>
      <c r="D2829" s="73">
        <v>18.16643031125982</v>
      </c>
      <c r="E2829" s="73">
        <v>8.7261323955034129</v>
      </c>
      <c r="F2829" s="55"/>
    </row>
    <row r="2830" spans="1:6">
      <c r="A2830" s="71">
        <v>40913</v>
      </c>
      <c r="B2830" s="72" t="s">
        <v>70</v>
      </c>
      <c r="C2830" s="73">
        <v>8.6842318498133348</v>
      </c>
      <c r="D2830" s="73">
        <v>15.077785845539847</v>
      </c>
      <c r="E2830" s="73">
        <v>6.3935539957265117</v>
      </c>
      <c r="F2830" s="55"/>
    </row>
    <row r="2831" spans="1:6">
      <c r="A2831" s="71">
        <v>40913</v>
      </c>
      <c r="B2831" s="72" t="s">
        <v>71</v>
      </c>
      <c r="C2831" s="73">
        <v>8.0885833474042776</v>
      </c>
      <c r="D2831" s="73">
        <v>13.348331124479865</v>
      </c>
      <c r="E2831" s="73">
        <v>5.2597477770755869</v>
      </c>
      <c r="F2831" s="55"/>
    </row>
    <row r="2832" spans="1:6">
      <c r="A2832" s="71">
        <v>40913</v>
      </c>
      <c r="B2832" s="72" t="s">
        <v>72</v>
      </c>
      <c r="C2832" s="73">
        <v>9.2929829175903933</v>
      </c>
      <c r="D2832" s="73">
        <v>15.371707172399841</v>
      </c>
      <c r="E2832" s="73">
        <v>6.0787242548094476</v>
      </c>
      <c r="F2832" s="55"/>
    </row>
    <row r="2833" spans="1:6">
      <c r="A2833" s="71">
        <v>40913</v>
      </c>
      <c r="B2833" s="72" t="s">
        <v>73</v>
      </c>
      <c r="C2833" s="73">
        <v>8.7890300626073454</v>
      </c>
      <c r="D2833" s="73">
        <v>13.720727597939858</v>
      </c>
      <c r="E2833" s="73">
        <v>4.9316975353325123</v>
      </c>
      <c r="F2833" s="55"/>
    </row>
    <row r="2834" spans="1:6">
      <c r="A2834" s="71">
        <v>40913</v>
      </c>
      <c r="B2834" s="72" t="s">
        <v>74</v>
      </c>
      <c r="C2834" s="73">
        <v>8.5028910747053175</v>
      </c>
      <c r="D2834" s="73">
        <v>13.878863594049854</v>
      </c>
      <c r="E2834" s="73">
        <v>5.3759725193445362</v>
      </c>
      <c r="F2834" s="55"/>
    </row>
    <row r="2835" spans="1:6">
      <c r="A2835" s="71">
        <v>40913</v>
      </c>
      <c r="B2835" s="72" t="s">
        <v>75</v>
      </c>
      <c r="C2835" s="73">
        <v>6.5997495655181346</v>
      </c>
      <c r="D2835" s="73">
        <v>9.9124498922398949</v>
      </c>
      <c r="E2835" s="73">
        <v>3.3127003267217603</v>
      </c>
      <c r="F2835" s="55"/>
    </row>
    <row r="2836" spans="1:6">
      <c r="A2836" s="71">
        <v>40913</v>
      </c>
      <c r="B2836" s="72" t="s">
        <v>76</v>
      </c>
      <c r="C2836" s="73">
        <v>7.2194569128871944</v>
      </c>
      <c r="D2836" s="73">
        <v>10.283926935149891</v>
      </c>
      <c r="E2836" s="73">
        <v>3.0644700222626966</v>
      </c>
      <c r="F2836" s="55"/>
    </row>
    <row r="2837" spans="1:6">
      <c r="A2837" s="71">
        <v>40913</v>
      </c>
      <c r="B2837" s="72" t="s">
        <v>77</v>
      </c>
      <c r="C2837" s="73">
        <v>9.0435127786973695</v>
      </c>
      <c r="D2837" s="73">
        <v>14.240983074499848</v>
      </c>
      <c r="E2837" s="73">
        <v>5.1974702958024785</v>
      </c>
      <c r="F2837" s="55"/>
    </row>
    <row r="2838" spans="1:6">
      <c r="A2838" s="71">
        <v>40913</v>
      </c>
      <c r="B2838" s="72" t="s">
        <v>78</v>
      </c>
      <c r="C2838" s="73">
        <v>6.0274670126610808</v>
      </c>
      <c r="D2838" s="73">
        <v>9.6893821925798971</v>
      </c>
      <c r="E2838" s="73">
        <v>3.6619151799188163</v>
      </c>
      <c r="F2838" s="55"/>
    </row>
    <row r="2839" spans="1:6">
      <c r="A2839" s="71">
        <v>40914</v>
      </c>
      <c r="B2839" s="72" t="s">
        <v>79</v>
      </c>
      <c r="C2839" s="73">
        <v>7.4272587816182147</v>
      </c>
      <c r="D2839" s="73">
        <v>12.871221723599859</v>
      </c>
      <c r="E2839" s="73">
        <v>5.4439629419816447</v>
      </c>
      <c r="F2839" s="55"/>
    </row>
    <row r="2840" spans="1:6">
      <c r="A2840" s="71">
        <v>40914</v>
      </c>
      <c r="B2840" s="72" t="s">
        <v>80</v>
      </c>
      <c r="C2840" s="73">
        <v>7.16387312232819</v>
      </c>
      <c r="D2840" s="73">
        <v>13.063088694739857</v>
      </c>
      <c r="E2840" s="73">
        <v>5.8992155724116673</v>
      </c>
      <c r="F2840" s="55"/>
    </row>
    <row r="2841" spans="1:6">
      <c r="A2841" s="71">
        <v>40914</v>
      </c>
      <c r="B2841" s="72" t="s">
        <v>81</v>
      </c>
      <c r="C2841" s="73">
        <v>6.9463433846141687</v>
      </c>
      <c r="D2841" s="73">
        <v>12.580424483339861</v>
      </c>
      <c r="E2841" s="73">
        <v>5.6340810987256926</v>
      </c>
      <c r="F2841" s="55"/>
    </row>
    <row r="2842" spans="1:6">
      <c r="A2842" s="71">
        <v>40914</v>
      </c>
      <c r="B2842" s="72" t="s">
        <v>82</v>
      </c>
      <c r="C2842" s="73">
        <v>8.6791598999743353</v>
      </c>
      <c r="D2842" s="73">
        <v>12.513702691349861</v>
      </c>
      <c r="E2842" s="73">
        <v>3.8345427913755259</v>
      </c>
      <c r="F2842" s="55"/>
    </row>
    <row r="2843" spans="1:6">
      <c r="A2843" s="71">
        <v>40914</v>
      </c>
      <c r="B2843" s="72" t="s">
        <v>83</v>
      </c>
      <c r="C2843" s="73">
        <v>7.4979234806842223</v>
      </c>
      <c r="D2843" s="73">
        <v>10.737903528199881</v>
      </c>
      <c r="E2843" s="73">
        <v>3.239980047515659</v>
      </c>
      <c r="F2843" s="55"/>
    </row>
    <row r="2844" spans="1:6">
      <c r="A2844" s="71">
        <v>40914</v>
      </c>
      <c r="B2844" s="72" t="s">
        <v>84</v>
      </c>
      <c r="C2844" s="73">
        <v>8.0376706154722743</v>
      </c>
      <c r="D2844" s="73">
        <v>12.515169825689858</v>
      </c>
      <c r="E2844" s="73">
        <v>4.4774992102175837</v>
      </c>
      <c r="F2844" s="55"/>
    </row>
    <row r="2845" spans="1:6">
      <c r="A2845" s="71">
        <v>40914</v>
      </c>
      <c r="B2845" s="72" t="s">
        <v>85</v>
      </c>
      <c r="C2845" s="73">
        <v>7.7857161930432497</v>
      </c>
      <c r="D2845" s="73">
        <v>14.22517321829984</v>
      </c>
      <c r="E2845" s="73">
        <v>6.4394570252565906</v>
      </c>
      <c r="F2845" s="55"/>
    </row>
    <row r="2846" spans="1:6">
      <c r="A2846" s="71">
        <v>40914</v>
      </c>
      <c r="B2846" s="72" t="s">
        <v>86</v>
      </c>
      <c r="C2846" s="73">
        <v>9.7370458083504392</v>
      </c>
      <c r="D2846" s="73">
        <v>17.408584019879804</v>
      </c>
      <c r="E2846" s="73">
        <v>7.6715382115293647</v>
      </c>
      <c r="F2846" s="55"/>
    </row>
    <row r="2847" spans="1:6">
      <c r="A2847" s="71">
        <v>40914</v>
      </c>
      <c r="B2847" s="72" t="s">
        <v>87</v>
      </c>
      <c r="C2847" s="73">
        <v>8.9113494573193588</v>
      </c>
      <c r="D2847" s="73">
        <v>15.486450328799823</v>
      </c>
      <c r="E2847" s="73">
        <v>6.5751008714804637</v>
      </c>
      <c r="F2847" s="55"/>
    </row>
    <row r="2848" spans="1:6">
      <c r="A2848" s="71">
        <v>40914</v>
      </c>
      <c r="B2848" s="72" t="s">
        <v>88</v>
      </c>
      <c r="C2848" s="73">
        <v>8.4528159434723147</v>
      </c>
      <c r="D2848" s="73">
        <v>14.115202729949839</v>
      </c>
      <c r="E2848" s="73">
        <v>5.6623867864775246</v>
      </c>
      <c r="F2848" s="55"/>
    </row>
    <row r="2849" spans="1:6">
      <c r="A2849" s="71">
        <v>40914</v>
      </c>
      <c r="B2849" s="72" t="s">
        <v>89</v>
      </c>
      <c r="C2849" s="73">
        <v>9.7503159642744404</v>
      </c>
      <c r="D2849" s="73">
        <v>15.960674431019815</v>
      </c>
      <c r="E2849" s="73">
        <v>6.2103584667453742</v>
      </c>
      <c r="F2849" s="55"/>
    </row>
    <row r="2850" spans="1:6">
      <c r="A2850" s="71">
        <v>40914</v>
      </c>
      <c r="B2850" s="72" t="s">
        <v>90</v>
      </c>
      <c r="C2850" s="73">
        <v>7.1108785354431863</v>
      </c>
      <c r="D2850" s="73">
        <v>11.653437370119864</v>
      </c>
      <c r="E2850" s="73">
        <v>4.5425588346766776</v>
      </c>
      <c r="F2850" s="55"/>
    </row>
    <row r="2851" spans="1:6">
      <c r="A2851" s="71">
        <v>40914</v>
      </c>
      <c r="B2851" s="72" t="s">
        <v>91</v>
      </c>
      <c r="C2851" s="73">
        <v>9.1660772217853861</v>
      </c>
      <c r="D2851" s="73">
        <v>15.253848430559822</v>
      </c>
      <c r="E2851" s="73">
        <v>6.087771208774436</v>
      </c>
      <c r="F2851" s="55"/>
    </row>
    <row r="2852" spans="1:6">
      <c r="A2852" s="71">
        <v>40914</v>
      </c>
      <c r="B2852" s="72" t="s">
        <v>92</v>
      </c>
      <c r="C2852" s="73">
        <v>10.486819259627513</v>
      </c>
      <c r="D2852" s="73">
        <v>18.472187773699783</v>
      </c>
      <c r="E2852" s="73">
        <v>7.9853685140722703</v>
      </c>
      <c r="F2852" s="55"/>
    </row>
    <row r="2853" spans="1:6">
      <c r="A2853" s="71">
        <v>40914</v>
      </c>
      <c r="B2853" s="72" t="s">
        <v>93</v>
      </c>
      <c r="C2853" s="73">
        <v>10.544865152619519</v>
      </c>
      <c r="D2853" s="73">
        <v>18.912038288139776</v>
      </c>
      <c r="E2853" s="73">
        <v>8.3671731355202574</v>
      </c>
      <c r="F2853" s="55"/>
    </row>
    <row r="2854" spans="1:6">
      <c r="A2854" s="71">
        <v>40914</v>
      </c>
      <c r="B2854" s="72" t="s">
        <v>94</v>
      </c>
      <c r="C2854" s="73">
        <v>11.142536008292575</v>
      </c>
      <c r="D2854" s="73">
        <v>18.856890578279774</v>
      </c>
      <c r="E2854" s="73">
        <v>7.7143545699871989</v>
      </c>
      <c r="F2854" s="55"/>
    </row>
    <row r="2855" spans="1:6">
      <c r="A2855" s="71">
        <v>40914</v>
      </c>
      <c r="B2855" s="72" t="s">
        <v>95</v>
      </c>
      <c r="C2855" s="73">
        <v>12.865509876263742</v>
      </c>
      <c r="D2855" s="73">
        <v>22.61609211119973</v>
      </c>
      <c r="E2855" s="73">
        <v>9.7505822349359885</v>
      </c>
      <c r="F2855" s="55"/>
    </row>
    <row r="2856" spans="1:6">
      <c r="A2856" s="71">
        <v>40914</v>
      </c>
      <c r="B2856" s="72" t="s">
        <v>96</v>
      </c>
      <c r="C2856" s="73">
        <v>16.839292567487128</v>
      </c>
      <c r="D2856" s="73">
        <v>30.752935491929627</v>
      </c>
      <c r="E2856" s="73">
        <v>13.913642924442499</v>
      </c>
      <c r="F2856" s="55"/>
    </row>
    <row r="2857" spans="1:6">
      <c r="A2857" s="71">
        <v>40914</v>
      </c>
      <c r="B2857" s="72" t="s">
        <v>97</v>
      </c>
      <c r="C2857" s="73">
        <v>14.095805802148861</v>
      </c>
      <c r="D2857" s="73">
        <v>25.972167032399685</v>
      </c>
      <c r="E2857" s="73">
        <v>11.876361230250824</v>
      </c>
      <c r="F2857" s="55"/>
    </row>
    <row r="2858" spans="1:6">
      <c r="A2858" s="71">
        <v>40914</v>
      </c>
      <c r="B2858" s="72" t="s">
        <v>98</v>
      </c>
      <c r="C2858" s="73">
        <v>13.809568935728835</v>
      </c>
      <c r="D2858" s="73">
        <v>25.129655882869692</v>
      </c>
      <c r="E2858" s="73">
        <v>11.320086947140856</v>
      </c>
      <c r="F2858" s="55"/>
    </row>
    <row r="2859" spans="1:6">
      <c r="A2859" s="71">
        <v>40914</v>
      </c>
      <c r="B2859" s="72" t="s">
        <v>99</v>
      </c>
      <c r="C2859" s="73">
        <v>14.488016127740901</v>
      </c>
      <c r="D2859" s="73">
        <v>26.909326540679672</v>
      </c>
      <c r="E2859" s="73">
        <v>12.421310412938771</v>
      </c>
      <c r="F2859" s="55"/>
    </row>
    <row r="2860" spans="1:6">
      <c r="A2860" s="71">
        <v>40914</v>
      </c>
      <c r="B2860" s="72" t="s">
        <v>100</v>
      </c>
      <c r="C2860" s="73">
        <v>22.586151849279684</v>
      </c>
      <c r="D2860" s="73">
        <v>39.212707673879521</v>
      </c>
      <c r="E2860" s="73">
        <v>16.626555824599837</v>
      </c>
      <c r="F2860" s="55"/>
    </row>
    <row r="2861" spans="1:6">
      <c r="A2861" s="71">
        <v>40914</v>
      </c>
      <c r="B2861" s="72" t="s">
        <v>101</v>
      </c>
      <c r="C2861" s="73">
        <v>20.175442669482454</v>
      </c>
      <c r="D2861" s="73">
        <v>35.005356562599566</v>
      </c>
      <c r="E2861" s="73">
        <v>14.829913893117112</v>
      </c>
      <c r="F2861" s="55"/>
    </row>
    <row r="2862" spans="1:6">
      <c r="A2862" s="71">
        <v>40914</v>
      </c>
      <c r="B2862" s="72" t="s">
        <v>102</v>
      </c>
      <c r="C2862" s="73">
        <v>18.580005203434297</v>
      </c>
      <c r="D2862" s="73">
        <v>33.915535459749577</v>
      </c>
      <c r="E2862" s="73">
        <v>15.33553025631528</v>
      </c>
      <c r="F2862" s="55"/>
    </row>
    <row r="2863" spans="1:6">
      <c r="A2863" s="71">
        <v>40914</v>
      </c>
      <c r="B2863" s="72" t="s">
        <v>103</v>
      </c>
      <c r="C2863" s="73">
        <v>20.02857798291544</v>
      </c>
      <c r="D2863" s="73">
        <v>36.168933265919541</v>
      </c>
      <c r="E2863" s="73">
        <v>16.140355283004101</v>
      </c>
      <c r="F2863" s="55"/>
    </row>
    <row r="2864" spans="1:6">
      <c r="A2864" s="71">
        <v>40914</v>
      </c>
      <c r="B2864" s="72" t="s">
        <v>104</v>
      </c>
      <c r="C2864" s="73">
        <v>25.578642023151975</v>
      </c>
      <c r="D2864" s="73">
        <v>46.663244964849412</v>
      </c>
      <c r="E2864" s="73">
        <v>21.084602941697437</v>
      </c>
      <c r="F2864" s="55"/>
    </row>
    <row r="2865" spans="1:6">
      <c r="A2865" s="71">
        <v>40914</v>
      </c>
      <c r="B2865" s="72" t="s">
        <v>105</v>
      </c>
      <c r="C2865" s="73">
        <v>44.594468669821815</v>
      </c>
      <c r="D2865" s="73">
        <v>74.350328444079054</v>
      </c>
      <c r="E2865" s="73">
        <v>29.755859774257239</v>
      </c>
      <c r="F2865" s="55"/>
    </row>
    <row r="2866" spans="1:6">
      <c r="A2866" s="71">
        <v>40914</v>
      </c>
      <c r="B2866" s="72" t="s">
        <v>106</v>
      </c>
      <c r="C2866" s="73">
        <v>44.976361390755848</v>
      </c>
      <c r="D2866" s="73">
        <v>76.583970422219039</v>
      </c>
      <c r="E2866" s="73">
        <v>31.607609031463191</v>
      </c>
      <c r="F2866" s="55"/>
    </row>
    <row r="2867" spans="1:6">
      <c r="A2867" s="71">
        <v>40914</v>
      </c>
      <c r="B2867" s="72" t="s">
        <v>107</v>
      </c>
      <c r="C2867" s="73">
        <v>51.367772709669474</v>
      </c>
      <c r="D2867" s="73">
        <v>85.010706309998909</v>
      </c>
      <c r="E2867" s="73">
        <v>33.642933600329435</v>
      </c>
      <c r="F2867" s="55"/>
    </row>
    <row r="2868" spans="1:6">
      <c r="A2868" s="71">
        <v>40914</v>
      </c>
      <c r="B2868" s="72" t="s">
        <v>108</v>
      </c>
      <c r="C2868" s="73">
        <v>80.581273049895302</v>
      </c>
      <c r="D2868" s="73">
        <v>122.28745844939841</v>
      </c>
      <c r="E2868" s="73">
        <v>41.706185399503113</v>
      </c>
      <c r="F2868" s="55"/>
    </row>
    <row r="2869" spans="1:6">
      <c r="A2869" s="71">
        <v>40914</v>
      </c>
      <c r="B2869" s="72" t="s">
        <v>109</v>
      </c>
      <c r="C2869" s="73">
        <v>77.402983828258996</v>
      </c>
      <c r="D2869" s="73">
        <v>119.02892199659846</v>
      </c>
      <c r="E2869" s="73">
        <v>41.625938168339459</v>
      </c>
      <c r="F2869" s="55"/>
    </row>
    <row r="2870" spans="1:6">
      <c r="A2870" s="71">
        <v>40914</v>
      </c>
      <c r="B2870" s="72" t="s">
        <v>110</v>
      </c>
      <c r="C2870" s="73">
        <v>77.304294220814995</v>
      </c>
      <c r="D2870" s="73">
        <v>119.03588857789845</v>
      </c>
      <c r="E2870" s="73">
        <v>41.731594357083452</v>
      </c>
      <c r="F2870" s="55"/>
    </row>
    <row r="2871" spans="1:6">
      <c r="A2871" s="71">
        <v>40914</v>
      </c>
      <c r="B2871" s="72" t="s">
        <v>111</v>
      </c>
      <c r="C2871" s="73">
        <v>86.75644372868291</v>
      </c>
      <c r="D2871" s="73">
        <v>130.86830434719829</v>
      </c>
      <c r="E2871" s="73">
        <v>44.111860618515379</v>
      </c>
      <c r="F2871" s="55"/>
    </row>
    <row r="2872" spans="1:6">
      <c r="A2872" s="71">
        <v>40914</v>
      </c>
      <c r="B2872" s="72" t="s">
        <v>112</v>
      </c>
      <c r="C2872" s="73">
        <v>81.566513005431418</v>
      </c>
      <c r="D2872" s="73">
        <v>123.44238848399837</v>
      </c>
      <c r="E2872" s="73">
        <v>41.875875478566954</v>
      </c>
      <c r="F2872" s="55"/>
    </row>
    <row r="2873" spans="1:6">
      <c r="A2873" s="71">
        <v>40914</v>
      </c>
      <c r="B2873" s="72" t="s">
        <v>113</v>
      </c>
      <c r="C2873" s="73">
        <v>47.202621882471078</v>
      </c>
      <c r="D2873" s="73">
        <v>78.80050057703896</v>
      </c>
      <c r="E2873" s="73">
        <v>31.597878694567882</v>
      </c>
      <c r="F2873" s="55"/>
    </row>
    <row r="2874" spans="1:6">
      <c r="A2874" s="71">
        <v>40914</v>
      </c>
      <c r="B2874" s="72" t="s">
        <v>114</v>
      </c>
      <c r="C2874" s="73">
        <v>40.377296055541414</v>
      </c>
      <c r="D2874" s="73">
        <v>70.694808493079051</v>
      </c>
      <c r="E2874" s="73">
        <v>30.317512437537637</v>
      </c>
      <c r="F2874" s="55"/>
    </row>
    <row r="2875" spans="1:6">
      <c r="A2875" s="71">
        <v>40914</v>
      </c>
      <c r="B2875" s="72" t="s">
        <v>115</v>
      </c>
      <c r="C2875" s="73">
        <v>40.115360969971384</v>
      </c>
      <c r="D2875" s="73">
        <v>70.023046806719066</v>
      </c>
      <c r="E2875" s="73">
        <v>29.907685836747682</v>
      </c>
      <c r="F2875" s="55"/>
    </row>
    <row r="2876" spans="1:6">
      <c r="A2876" s="71">
        <v>40914</v>
      </c>
      <c r="B2876" s="72" t="s">
        <v>116</v>
      </c>
      <c r="C2876" s="73">
        <v>55.925813542896925</v>
      </c>
      <c r="D2876" s="73">
        <v>86.565085628838844</v>
      </c>
      <c r="E2876" s="73">
        <v>30.639272085941919</v>
      </c>
      <c r="F2876" s="55"/>
    </row>
    <row r="2877" spans="1:6">
      <c r="A2877" s="71">
        <v>40914</v>
      </c>
      <c r="B2877" s="72" t="s">
        <v>117</v>
      </c>
      <c r="C2877" s="73">
        <v>53.963178735726743</v>
      </c>
      <c r="D2877" s="73">
        <v>84.99286988239885</v>
      </c>
      <c r="E2877" s="73">
        <v>31.029691146672107</v>
      </c>
      <c r="F2877" s="55"/>
    </row>
    <row r="2878" spans="1:6">
      <c r="A2878" s="71">
        <v>40914</v>
      </c>
      <c r="B2878" s="72" t="s">
        <v>118</v>
      </c>
      <c r="C2878" s="73">
        <v>46.561686550429023</v>
      </c>
      <c r="D2878" s="73">
        <v>76.220890975348965</v>
      </c>
      <c r="E2878" s="73">
        <v>29.659204424919942</v>
      </c>
      <c r="F2878" s="55"/>
    </row>
    <row r="2879" spans="1:6">
      <c r="A2879" s="71">
        <v>40914</v>
      </c>
      <c r="B2879" s="72" t="s">
        <v>119</v>
      </c>
      <c r="C2879" s="73">
        <v>50.819107527258446</v>
      </c>
      <c r="D2879" s="73">
        <v>80.292955225278888</v>
      </c>
      <c r="E2879" s="73">
        <v>29.473847698020442</v>
      </c>
      <c r="F2879" s="55"/>
    </row>
    <row r="2880" spans="1:6">
      <c r="A2880" s="71">
        <v>40914</v>
      </c>
      <c r="B2880" s="72" t="s">
        <v>120</v>
      </c>
      <c r="C2880" s="73">
        <v>37.954233667791179</v>
      </c>
      <c r="D2880" s="73">
        <v>65.502420782809097</v>
      </c>
      <c r="E2880" s="73">
        <v>27.548187115017917</v>
      </c>
      <c r="F2880" s="55"/>
    </row>
    <row r="2881" spans="1:6">
      <c r="A2881" s="71">
        <v>40914</v>
      </c>
      <c r="B2881" s="72" t="s">
        <v>121</v>
      </c>
      <c r="C2881" s="73">
        <v>40.153104499239397</v>
      </c>
      <c r="D2881" s="73">
        <v>68.402365402199052</v>
      </c>
      <c r="E2881" s="73">
        <v>28.249260902959655</v>
      </c>
      <c r="F2881" s="55"/>
    </row>
    <row r="2882" spans="1:6">
      <c r="A2882" s="71">
        <v>40914</v>
      </c>
      <c r="B2882" s="72" t="s">
        <v>122</v>
      </c>
      <c r="C2882" s="73">
        <v>52.13955183362156</v>
      </c>
      <c r="D2882" s="73">
        <v>82.977936315648847</v>
      </c>
      <c r="E2882" s="73">
        <v>30.838384482027287</v>
      </c>
      <c r="F2882" s="55"/>
    </row>
    <row r="2883" spans="1:6">
      <c r="A2883" s="71">
        <v>40914</v>
      </c>
      <c r="B2883" s="72" t="s">
        <v>123</v>
      </c>
      <c r="C2883" s="73">
        <v>47.691604417441141</v>
      </c>
      <c r="D2883" s="73">
        <v>76.998290884478919</v>
      </c>
      <c r="E2883" s="73">
        <v>29.306686467037778</v>
      </c>
      <c r="F2883" s="55"/>
    </row>
    <row r="2884" spans="1:6">
      <c r="A2884" s="71">
        <v>40914</v>
      </c>
      <c r="B2884" s="72" t="s">
        <v>124</v>
      </c>
      <c r="C2884" s="73">
        <v>65.902755709184916</v>
      </c>
      <c r="D2884" s="73">
        <v>95.464529183098662</v>
      </c>
      <c r="E2884" s="73">
        <v>29.561773473913746</v>
      </c>
      <c r="F2884" s="55"/>
    </row>
    <row r="2885" spans="1:6">
      <c r="A2885" s="71">
        <v>40914</v>
      </c>
      <c r="B2885" s="72" t="s">
        <v>125</v>
      </c>
      <c r="C2885" s="73">
        <v>58.671364594198202</v>
      </c>
      <c r="D2885" s="73">
        <v>86.137260144438784</v>
      </c>
      <c r="E2885" s="73">
        <v>27.465895550240582</v>
      </c>
      <c r="F2885" s="55"/>
    </row>
    <row r="2886" spans="1:6">
      <c r="A2886" s="71">
        <v>40914</v>
      </c>
      <c r="B2886" s="72" t="s">
        <v>126</v>
      </c>
      <c r="C2886" s="73">
        <v>267.72138369258357</v>
      </c>
      <c r="D2886" s="73">
        <v>339.0683448127952</v>
      </c>
      <c r="E2886" s="73">
        <v>71.346961120211631</v>
      </c>
      <c r="F2886" s="55"/>
    </row>
    <row r="2887" spans="1:6">
      <c r="A2887" s="71">
        <v>40914</v>
      </c>
      <c r="B2887" s="72" t="s">
        <v>127</v>
      </c>
      <c r="C2887" s="73">
        <v>38.465194472045248</v>
      </c>
      <c r="D2887" s="73">
        <v>70.320212963998998</v>
      </c>
      <c r="E2887" s="73">
        <v>31.85501849195375</v>
      </c>
      <c r="F2887" s="55"/>
    </row>
    <row r="2888" spans="1:6">
      <c r="A2888" s="71">
        <v>40914</v>
      </c>
      <c r="B2888" s="72" t="s">
        <v>128</v>
      </c>
      <c r="C2888" s="73">
        <v>41.873080303508573</v>
      </c>
      <c r="D2888" s="73">
        <v>72.116816764728966</v>
      </c>
      <c r="E2888" s="73">
        <v>30.243736461220394</v>
      </c>
      <c r="F2888" s="55"/>
    </row>
    <row r="2889" spans="1:6">
      <c r="A2889" s="71">
        <v>40914</v>
      </c>
      <c r="B2889" s="72" t="s">
        <v>129</v>
      </c>
      <c r="C2889" s="73">
        <v>33.787010843907794</v>
      </c>
      <c r="D2889" s="73">
        <v>60.982127137619131</v>
      </c>
      <c r="E2889" s="73">
        <v>27.195116293711337</v>
      </c>
      <c r="F2889" s="55"/>
    </row>
    <row r="2890" spans="1:6">
      <c r="A2890" s="71">
        <v>40914</v>
      </c>
      <c r="B2890" s="72" t="s">
        <v>29</v>
      </c>
      <c r="C2890" s="73">
        <v>28.553583716895282</v>
      </c>
      <c r="D2890" s="73">
        <v>55.968381560279191</v>
      </c>
      <c r="E2890" s="73">
        <v>27.414797843383909</v>
      </c>
      <c r="F2890" s="55"/>
    </row>
    <row r="2891" spans="1:6">
      <c r="A2891" s="71">
        <v>40914</v>
      </c>
      <c r="B2891" s="72" t="s">
        <v>30</v>
      </c>
      <c r="C2891" s="73">
        <v>22.09974344862065</v>
      </c>
      <c r="D2891" s="73">
        <v>43.895577403479365</v>
      </c>
      <c r="E2891" s="73">
        <v>21.795833954858715</v>
      </c>
      <c r="F2891" s="55"/>
    </row>
    <row r="2892" spans="1:6">
      <c r="A2892" s="71">
        <v>40914</v>
      </c>
      <c r="B2892" s="72" t="s">
        <v>31</v>
      </c>
      <c r="C2892" s="73">
        <v>26.301512331177062</v>
      </c>
      <c r="D2892" s="73">
        <v>48.555202875699294</v>
      </c>
      <c r="E2892" s="73">
        <v>22.253690544522232</v>
      </c>
      <c r="F2892" s="55"/>
    </row>
    <row r="2893" spans="1:6">
      <c r="A2893" s="71">
        <v>40914</v>
      </c>
      <c r="B2893" s="72" t="s">
        <v>32</v>
      </c>
      <c r="C2893" s="73">
        <v>71.417204842952472</v>
      </c>
      <c r="D2893" s="73">
        <v>132.39001401959806</v>
      </c>
      <c r="E2893" s="73">
        <v>60.972809176645583</v>
      </c>
      <c r="F2893" s="55"/>
    </row>
    <row r="2894" spans="1:6">
      <c r="A2894" s="71">
        <v>40914</v>
      </c>
      <c r="B2894" s="72" t="s">
        <v>33</v>
      </c>
      <c r="C2894" s="73">
        <v>51.003900972759467</v>
      </c>
      <c r="D2894" s="73">
        <v>87.772717356288709</v>
      </c>
      <c r="E2894" s="73">
        <v>36.768816383529241</v>
      </c>
      <c r="F2894" s="55"/>
    </row>
    <row r="2895" spans="1:6">
      <c r="A2895" s="71">
        <v>40914</v>
      </c>
      <c r="B2895" s="72" t="s">
        <v>34</v>
      </c>
      <c r="C2895" s="73">
        <v>30.542058323770476</v>
      </c>
      <c r="D2895" s="73">
        <v>59.717808062399122</v>
      </c>
      <c r="E2895" s="73">
        <v>29.175749738628646</v>
      </c>
      <c r="F2895" s="55"/>
    </row>
    <row r="2896" spans="1:6">
      <c r="A2896" s="71">
        <v>40914</v>
      </c>
      <c r="B2896" s="72" t="s">
        <v>35</v>
      </c>
      <c r="C2896" s="73">
        <v>32.212993856852641</v>
      </c>
      <c r="D2896" s="73">
        <v>61.525907513549086</v>
      </c>
      <c r="E2896" s="73">
        <v>29.312913656696445</v>
      </c>
      <c r="F2896" s="55"/>
    </row>
    <row r="2897" spans="1:6">
      <c r="A2897" s="71">
        <v>40914</v>
      </c>
      <c r="B2897" s="72" t="s">
        <v>36</v>
      </c>
      <c r="C2897" s="73">
        <v>40.560810167735454</v>
      </c>
      <c r="D2897" s="73">
        <v>70.203414433598951</v>
      </c>
      <c r="E2897" s="73">
        <v>29.642604265863497</v>
      </c>
      <c r="F2897" s="55"/>
    </row>
    <row r="2898" spans="1:6">
      <c r="A2898" s="71">
        <v>40914</v>
      </c>
      <c r="B2898" s="72" t="s">
        <v>37</v>
      </c>
      <c r="C2898" s="73">
        <v>45.479007297199935</v>
      </c>
      <c r="D2898" s="73">
        <v>73.986359486408901</v>
      </c>
      <c r="E2898" s="73">
        <v>28.507352189208966</v>
      </c>
      <c r="F2898" s="55"/>
    </row>
    <row r="2899" spans="1:6">
      <c r="A2899" s="71">
        <v>40914</v>
      </c>
      <c r="B2899" s="72" t="s">
        <v>43</v>
      </c>
      <c r="C2899" s="73">
        <v>35.304368115927943</v>
      </c>
      <c r="D2899" s="73">
        <v>64.379451865559034</v>
      </c>
      <c r="E2899" s="73">
        <v>29.075083749631091</v>
      </c>
      <c r="F2899" s="55"/>
    </row>
    <row r="2900" spans="1:6">
      <c r="A2900" s="71">
        <v>40914</v>
      </c>
      <c r="B2900" s="72" t="s">
        <v>44</v>
      </c>
      <c r="C2900" s="73">
        <v>152.12375465570236</v>
      </c>
      <c r="D2900" s="73">
        <v>210.62459999389679</v>
      </c>
      <c r="E2900" s="73">
        <v>58.500845338194438</v>
      </c>
      <c r="F2900" s="55"/>
    </row>
    <row r="2901" spans="1:6">
      <c r="A2901" s="71">
        <v>40914</v>
      </c>
      <c r="B2901" s="72" t="s">
        <v>45</v>
      </c>
      <c r="C2901" s="73">
        <v>44.773464338568878</v>
      </c>
      <c r="D2901" s="73">
        <v>82.009623134938749</v>
      </c>
      <c r="E2901" s="73">
        <v>37.236158796369871</v>
      </c>
      <c r="F2901" s="55"/>
    </row>
    <row r="2902" spans="1:6">
      <c r="A2902" s="71">
        <v>40914</v>
      </c>
      <c r="B2902" s="72" t="s">
        <v>46</v>
      </c>
      <c r="C2902" s="73">
        <v>31.936941637519617</v>
      </c>
      <c r="D2902" s="73">
        <v>62.100334982399048</v>
      </c>
      <c r="E2902" s="73">
        <v>30.163393344879431</v>
      </c>
      <c r="F2902" s="55"/>
    </row>
    <row r="2903" spans="1:6">
      <c r="A2903" s="71">
        <v>40914</v>
      </c>
      <c r="B2903" s="72" t="s">
        <v>47</v>
      </c>
      <c r="C2903" s="73">
        <v>24.695496497496912</v>
      </c>
      <c r="D2903" s="73">
        <v>51.757063319279204</v>
      </c>
      <c r="E2903" s="73">
        <v>27.061566821782293</v>
      </c>
      <c r="F2903" s="55"/>
    </row>
    <row r="2904" spans="1:6">
      <c r="A2904" s="71">
        <v>40914</v>
      </c>
      <c r="B2904" s="72" t="s">
        <v>48</v>
      </c>
      <c r="C2904" s="73">
        <v>23.902372180958839</v>
      </c>
      <c r="D2904" s="73">
        <v>51.760086565109198</v>
      </c>
      <c r="E2904" s="73">
        <v>27.857714384150359</v>
      </c>
      <c r="F2904" s="55"/>
    </row>
    <row r="2905" spans="1:6">
      <c r="A2905" s="71">
        <v>40914</v>
      </c>
      <c r="B2905" s="72" t="s">
        <v>49</v>
      </c>
      <c r="C2905" s="73">
        <v>23.673490776689814</v>
      </c>
      <c r="D2905" s="73">
        <v>49.573869936659229</v>
      </c>
      <c r="E2905" s="73">
        <v>25.900379159969415</v>
      </c>
      <c r="F2905" s="55"/>
    </row>
    <row r="2906" spans="1:6">
      <c r="A2906" s="71">
        <v>40914</v>
      </c>
      <c r="B2906" s="72" t="s">
        <v>50</v>
      </c>
      <c r="C2906" s="73">
        <v>16.752711060693141</v>
      </c>
      <c r="D2906" s="73">
        <v>40.266309733279371</v>
      </c>
      <c r="E2906" s="73">
        <v>23.51359867258623</v>
      </c>
      <c r="F2906" s="55"/>
    </row>
    <row r="2907" spans="1:6">
      <c r="A2907" s="71">
        <v>40914</v>
      </c>
      <c r="B2907" s="72" t="s">
        <v>51</v>
      </c>
      <c r="C2907" s="73">
        <v>17.59458962959922</v>
      </c>
      <c r="D2907" s="73">
        <v>42.458156967599344</v>
      </c>
      <c r="E2907" s="73">
        <v>24.863567338000124</v>
      </c>
      <c r="F2907" s="55"/>
    </row>
    <row r="2908" spans="1:6">
      <c r="A2908" s="71">
        <v>40914</v>
      </c>
      <c r="B2908" s="72" t="s">
        <v>52</v>
      </c>
      <c r="C2908" s="73">
        <v>16.85843278195015</v>
      </c>
      <c r="D2908" s="73">
        <v>39.255208299419387</v>
      </c>
      <c r="E2908" s="73">
        <v>22.396775517469237</v>
      </c>
      <c r="F2908" s="55"/>
    </row>
    <row r="2909" spans="1:6">
      <c r="A2909" s="71">
        <v>40914</v>
      </c>
      <c r="B2909" s="72" t="s">
        <v>53</v>
      </c>
      <c r="C2909" s="73">
        <v>15.684427273191037</v>
      </c>
      <c r="D2909" s="73">
        <v>38.647982203519383</v>
      </c>
      <c r="E2909" s="73">
        <v>22.963554930328346</v>
      </c>
      <c r="F2909" s="55"/>
    </row>
    <row r="2910" spans="1:6">
      <c r="A2910" s="71">
        <v>40914</v>
      </c>
      <c r="B2910" s="72" t="s">
        <v>54</v>
      </c>
      <c r="C2910" s="73">
        <v>13.346690906448806</v>
      </c>
      <c r="D2910" s="73">
        <v>34.315632692799454</v>
      </c>
      <c r="E2910" s="73">
        <v>20.968941786350648</v>
      </c>
      <c r="F2910" s="55"/>
    </row>
    <row r="2911" spans="1:6">
      <c r="A2911" s="71">
        <v>40914</v>
      </c>
      <c r="B2911" s="72" t="s">
        <v>55</v>
      </c>
      <c r="C2911" s="73">
        <v>13.197728873364792</v>
      </c>
      <c r="D2911" s="73">
        <v>34.137017187839454</v>
      </c>
      <c r="E2911" s="73">
        <v>20.939288314474663</v>
      </c>
      <c r="F2911" s="55"/>
    </row>
    <row r="2912" spans="1:6">
      <c r="A2912" s="71">
        <v>40914</v>
      </c>
      <c r="B2912" s="72" t="s">
        <v>56</v>
      </c>
      <c r="C2912" s="73">
        <v>14.281610424281899</v>
      </c>
      <c r="D2912" s="73">
        <v>33.122968303499469</v>
      </c>
      <c r="E2912" s="73">
        <v>18.841357879217568</v>
      </c>
      <c r="F2912" s="55"/>
    </row>
    <row r="2913" spans="1:6">
      <c r="A2913" s="71">
        <v>40914</v>
      </c>
      <c r="B2913" s="72" t="s">
        <v>57</v>
      </c>
      <c r="C2913" s="73">
        <v>15.100600465471979</v>
      </c>
      <c r="D2913" s="73">
        <v>34.840984253239441</v>
      </c>
      <c r="E2913" s="73">
        <v>19.740383787767463</v>
      </c>
      <c r="F2913" s="55"/>
    </row>
    <row r="2914" spans="1:6">
      <c r="A2914" s="71">
        <v>40914</v>
      </c>
      <c r="B2914" s="72" t="s">
        <v>58</v>
      </c>
      <c r="C2914" s="73">
        <v>11.63295516278964</v>
      </c>
      <c r="D2914" s="73">
        <v>29.728343141189519</v>
      </c>
      <c r="E2914" s="73">
        <v>18.095387978399877</v>
      </c>
      <c r="F2914" s="55"/>
    </row>
    <row r="2915" spans="1:6">
      <c r="A2915" s="71">
        <v>40914</v>
      </c>
      <c r="B2915" s="72" t="s">
        <v>59</v>
      </c>
      <c r="C2915" s="73">
        <v>10.170094361213497</v>
      </c>
      <c r="D2915" s="73">
        <v>29.888157180439514</v>
      </c>
      <c r="E2915" s="73">
        <v>19.718062819226017</v>
      </c>
      <c r="F2915" s="55"/>
    </row>
    <row r="2916" spans="1:6">
      <c r="A2916" s="71">
        <v>40914</v>
      </c>
      <c r="B2916" s="72" t="s">
        <v>60</v>
      </c>
      <c r="C2916" s="73">
        <v>10.136141112957493</v>
      </c>
      <c r="D2916" s="73">
        <v>30.714217179199501</v>
      </c>
      <c r="E2916" s="73">
        <v>20.578076066242009</v>
      </c>
      <c r="F2916" s="55"/>
    </row>
    <row r="2917" spans="1:6">
      <c r="A2917" s="71">
        <v>40914</v>
      </c>
      <c r="B2917" s="72" t="s">
        <v>61</v>
      </c>
      <c r="C2917" s="73">
        <v>12.972056687410772</v>
      </c>
      <c r="D2917" s="73">
        <v>31.664592562799481</v>
      </c>
      <c r="E2917" s="73">
        <v>18.692535875388707</v>
      </c>
      <c r="F2917" s="55"/>
    </row>
    <row r="2918" spans="1:6">
      <c r="A2918" s="71">
        <v>40914</v>
      </c>
      <c r="B2918" s="72" t="s">
        <v>62</v>
      </c>
      <c r="C2918" s="73">
        <v>11.462904087980624</v>
      </c>
      <c r="D2918" s="73">
        <v>28.899579752609526</v>
      </c>
      <c r="E2918" s="73">
        <v>17.436675664628901</v>
      </c>
      <c r="F2918" s="55"/>
    </row>
    <row r="2919" spans="1:6">
      <c r="A2919" s="71">
        <v>40914</v>
      </c>
      <c r="B2919" s="72" t="s">
        <v>63</v>
      </c>
      <c r="C2919" s="73">
        <v>9.3080548360984139</v>
      </c>
      <c r="D2919" s="73">
        <v>24.609558189519593</v>
      </c>
      <c r="E2919" s="73">
        <v>15.301503353421179</v>
      </c>
      <c r="F2919" s="55"/>
    </row>
    <row r="2920" spans="1:6">
      <c r="A2920" s="71">
        <v>40914</v>
      </c>
      <c r="B2920" s="72" t="s">
        <v>64</v>
      </c>
      <c r="C2920" s="73">
        <v>7.6255782168832482</v>
      </c>
      <c r="D2920" s="73">
        <v>21.809926610069638</v>
      </c>
      <c r="E2920" s="73">
        <v>14.18434839318639</v>
      </c>
      <c r="F2920" s="55"/>
    </row>
    <row r="2921" spans="1:6">
      <c r="A2921" s="71">
        <v>40914</v>
      </c>
      <c r="B2921" s="72" t="s">
        <v>65</v>
      </c>
      <c r="C2921" s="73">
        <v>9.0555670109543893</v>
      </c>
      <c r="D2921" s="73">
        <v>24.036370863679601</v>
      </c>
      <c r="E2921" s="73">
        <v>14.980803852725211</v>
      </c>
      <c r="F2921" s="55"/>
    </row>
    <row r="2922" spans="1:6">
      <c r="A2922" s="71">
        <v>40914</v>
      </c>
      <c r="B2922" s="72" t="s">
        <v>66</v>
      </c>
      <c r="C2922" s="73">
        <v>6.61194766985715</v>
      </c>
      <c r="D2922" s="73">
        <v>18.322024655299693</v>
      </c>
      <c r="E2922" s="73">
        <v>11.710076985442543</v>
      </c>
      <c r="F2922" s="55"/>
    </row>
    <row r="2923" spans="1:6">
      <c r="A2923" s="71">
        <v>40914</v>
      </c>
      <c r="B2923" s="72" t="s">
        <v>67</v>
      </c>
      <c r="C2923" s="73">
        <v>6.796828619420169</v>
      </c>
      <c r="D2923" s="73">
        <v>16.278408150839727</v>
      </c>
      <c r="E2923" s="73">
        <v>9.481579531419559</v>
      </c>
      <c r="F2923" s="55"/>
    </row>
    <row r="2924" spans="1:6">
      <c r="A2924" s="71">
        <v>40914</v>
      </c>
      <c r="B2924" s="72" t="s">
        <v>68</v>
      </c>
      <c r="C2924" s="73">
        <v>6.4052059170171294</v>
      </c>
      <c r="D2924" s="73">
        <v>15.590224775399738</v>
      </c>
      <c r="E2924" s="73">
        <v>9.1850188583826089</v>
      </c>
      <c r="F2924" s="55"/>
    </row>
    <row r="2925" spans="1:6">
      <c r="A2925" s="71">
        <v>40914</v>
      </c>
      <c r="B2925" s="72" t="s">
        <v>69</v>
      </c>
      <c r="C2925" s="73">
        <v>6.80919005428317</v>
      </c>
      <c r="D2925" s="73">
        <v>15.399069621459738</v>
      </c>
      <c r="E2925" s="73">
        <v>8.5898795671765669</v>
      </c>
      <c r="F2925" s="55"/>
    </row>
    <row r="2926" spans="1:6">
      <c r="A2926" s="71">
        <v>40914</v>
      </c>
      <c r="B2926" s="72" t="s">
        <v>70</v>
      </c>
      <c r="C2926" s="73">
        <v>6.8672655220791743</v>
      </c>
      <c r="D2926" s="73">
        <v>14.12322813749976</v>
      </c>
      <c r="E2926" s="73">
        <v>7.2559626154205858</v>
      </c>
      <c r="F2926" s="55"/>
    </row>
    <row r="2927" spans="1:6">
      <c r="A2927" s="71">
        <v>40914</v>
      </c>
      <c r="B2927" s="72" t="s">
        <v>71</v>
      </c>
      <c r="C2927" s="73">
        <v>5.4261053269250343</v>
      </c>
      <c r="D2927" s="73">
        <v>12.022393062399797</v>
      </c>
      <c r="E2927" s="73">
        <v>6.5962877354747622</v>
      </c>
      <c r="F2927" s="55"/>
    </row>
    <row r="2928" spans="1:6">
      <c r="A2928" s="71">
        <v>40914</v>
      </c>
      <c r="B2928" s="72" t="s">
        <v>72</v>
      </c>
      <c r="C2928" s="73">
        <v>6.7412374351601629</v>
      </c>
      <c r="D2928" s="73">
        <v>15.107967222529741</v>
      </c>
      <c r="E2928" s="73">
        <v>8.3667297873695787</v>
      </c>
      <c r="F2928" s="55"/>
    </row>
    <row r="2929" spans="1:6">
      <c r="A2929" s="71">
        <v>40914</v>
      </c>
      <c r="B2929" s="72" t="s">
        <v>73</v>
      </c>
      <c r="C2929" s="73">
        <v>6.8108532849271706</v>
      </c>
      <c r="D2929" s="73">
        <v>15.865985931119727</v>
      </c>
      <c r="E2929" s="73">
        <v>9.0551326461925576</v>
      </c>
      <c r="F2929" s="55"/>
    </row>
    <row r="2930" spans="1:6">
      <c r="A2930" s="71">
        <v>40914</v>
      </c>
      <c r="B2930" s="72" t="s">
        <v>74</v>
      </c>
      <c r="C2930" s="73">
        <v>5.2886822674880207</v>
      </c>
      <c r="D2930" s="73">
        <v>15.222741817889737</v>
      </c>
      <c r="E2930" s="73">
        <v>9.9340595504017166</v>
      </c>
      <c r="F2930" s="55"/>
    </row>
    <row r="2931" spans="1:6">
      <c r="A2931" s="71">
        <v>40914</v>
      </c>
      <c r="B2931" s="72" t="s">
        <v>75</v>
      </c>
      <c r="C2931" s="73">
        <v>5.9119195789630821</v>
      </c>
      <c r="D2931" s="73">
        <v>16.376421164039716</v>
      </c>
      <c r="E2931" s="73">
        <v>10.464501585076633</v>
      </c>
      <c r="F2931" s="55"/>
    </row>
    <row r="2932" spans="1:6">
      <c r="A2932" s="71">
        <v>40914</v>
      </c>
      <c r="B2932" s="72" t="s">
        <v>76</v>
      </c>
      <c r="C2932" s="73">
        <v>6.0853228169730986</v>
      </c>
      <c r="D2932" s="73">
        <v>16.309560963149718</v>
      </c>
      <c r="E2932" s="73">
        <v>10.224238146176619</v>
      </c>
      <c r="F2932" s="55"/>
    </row>
    <row r="2933" spans="1:6">
      <c r="A2933" s="71">
        <v>40914</v>
      </c>
      <c r="B2933" s="72" t="s">
        <v>77</v>
      </c>
      <c r="C2933" s="73">
        <v>6.4433369584191347</v>
      </c>
      <c r="D2933" s="73">
        <v>18.175539393119681</v>
      </c>
      <c r="E2933" s="73">
        <v>11.732202434700547</v>
      </c>
      <c r="F2933" s="55"/>
    </row>
    <row r="2934" spans="1:6">
      <c r="A2934" s="71">
        <v>40914</v>
      </c>
      <c r="B2934" s="72" t="s">
        <v>78</v>
      </c>
      <c r="C2934" s="73">
        <v>5.8553144014230778</v>
      </c>
      <c r="D2934" s="73">
        <v>14.774138785609741</v>
      </c>
      <c r="E2934" s="73">
        <v>8.9188243841866637</v>
      </c>
      <c r="F2934" s="55"/>
    </row>
    <row r="2935" spans="1:6">
      <c r="A2935" s="71">
        <v>40915</v>
      </c>
      <c r="B2935" s="72" t="s">
        <v>79</v>
      </c>
      <c r="C2935" s="73">
        <v>6.0056692669430909</v>
      </c>
      <c r="D2935" s="73">
        <v>15.362834960879729</v>
      </c>
      <c r="E2935" s="73">
        <v>9.3571656939366381</v>
      </c>
      <c r="F2935" s="55"/>
    </row>
    <row r="2936" spans="1:6">
      <c r="A2936" s="71">
        <v>40915</v>
      </c>
      <c r="B2936" s="72" t="s">
        <v>80</v>
      </c>
      <c r="C2936" s="73">
        <v>6.7329911230251636</v>
      </c>
      <c r="D2936" s="73">
        <v>14.854997860739738</v>
      </c>
      <c r="E2936" s="73">
        <v>8.1220067377145746</v>
      </c>
      <c r="F2936" s="55"/>
    </row>
    <row r="2937" spans="1:6">
      <c r="A2937" s="71">
        <v>40915</v>
      </c>
      <c r="B2937" s="72" t="s">
        <v>81</v>
      </c>
      <c r="C2937" s="73">
        <v>4.5524028956509488</v>
      </c>
      <c r="D2937" s="73">
        <v>9.8247684424998258</v>
      </c>
      <c r="E2937" s="73">
        <v>5.272365546848877</v>
      </c>
      <c r="F2937" s="55"/>
    </row>
    <row r="2938" spans="1:6">
      <c r="A2938" s="71">
        <v>40915</v>
      </c>
      <c r="B2938" s="72" t="s">
        <v>82</v>
      </c>
      <c r="C2938" s="73">
        <v>5.7182592666310637</v>
      </c>
      <c r="D2938" s="73">
        <v>11.634379846109791</v>
      </c>
      <c r="E2938" s="73">
        <v>5.9161205794787275</v>
      </c>
      <c r="F2938" s="55"/>
    </row>
    <row r="2939" spans="1:6">
      <c r="A2939" s="71">
        <v>40915</v>
      </c>
      <c r="B2939" s="72" t="s">
        <v>83</v>
      </c>
      <c r="C2939" s="73">
        <v>5.5570329730400481</v>
      </c>
      <c r="D2939" s="73">
        <v>11.307150679999797</v>
      </c>
      <c r="E2939" s="73">
        <v>5.7501177069597489</v>
      </c>
      <c r="F2939" s="55"/>
    </row>
    <row r="2940" spans="1:6">
      <c r="A2940" s="71">
        <v>40915</v>
      </c>
      <c r="B2940" s="72" t="s">
        <v>84</v>
      </c>
      <c r="C2940" s="73">
        <v>5.4073287532080334</v>
      </c>
      <c r="D2940" s="73">
        <v>10.58410994471981</v>
      </c>
      <c r="E2940" s="73">
        <v>5.1767811915117763</v>
      </c>
      <c r="F2940" s="55"/>
    </row>
    <row r="2941" spans="1:6">
      <c r="A2941" s="71">
        <v>40915</v>
      </c>
      <c r="B2941" s="72" t="s">
        <v>85</v>
      </c>
      <c r="C2941" s="73">
        <v>5.1883512584220126</v>
      </c>
      <c r="D2941" s="73">
        <v>9.7705170950398248</v>
      </c>
      <c r="E2941" s="73">
        <v>4.5821658366178122</v>
      </c>
      <c r="F2941" s="55"/>
    </row>
    <row r="2942" spans="1:6">
      <c r="A2942" s="71">
        <v>40915</v>
      </c>
      <c r="B2942" s="72" t="s">
        <v>86</v>
      </c>
      <c r="C2942" s="73">
        <v>6.031321278428095</v>
      </c>
      <c r="D2942" s="73">
        <v>10.743671552499805</v>
      </c>
      <c r="E2942" s="73">
        <v>4.71235027407171</v>
      </c>
      <c r="F2942" s="55"/>
    </row>
    <row r="2943" spans="1:6">
      <c r="A2943" s="71">
        <v>40915</v>
      </c>
      <c r="B2943" s="72" t="s">
        <v>87</v>
      </c>
      <c r="C2943" s="73">
        <v>6.2510233559121176</v>
      </c>
      <c r="D2943" s="73">
        <v>10.868705345439801</v>
      </c>
      <c r="E2943" s="73">
        <v>4.6176819895276839</v>
      </c>
      <c r="F2943" s="55"/>
    </row>
    <row r="2944" spans="1:6">
      <c r="A2944" s="71">
        <v>40915</v>
      </c>
      <c r="B2944" s="72" t="s">
        <v>88</v>
      </c>
      <c r="C2944" s="73">
        <v>4.9237748611899868</v>
      </c>
      <c r="D2944" s="73">
        <v>10.190711963129814</v>
      </c>
      <c r="E2944" s="73">
        <v>5.2669371019398277</v>
      </c>
      <c r="F2944" s="55"/>
    </row>
    <row r="2945" spans="1:6">
      <c r="A2945" s="71">
        <v>40915</v>
      </c>
      <c r="B2945" s="72" t="s">
        <v>89</v>
      </c>
      <c r="C2945" s="73">
        <v>5.0741642306480008</v>
      </c>
      <c r="D2945" s="73">
        <v>8.5738177567598424</v>
      </c>
      <c r="E2945" s="73">
        <v>3.4996535261118416</v>
      </c>
      <c r="F2945" s="55"/>
    </row>
    <row r="2946" spans="1:6">
      <c r="A2946" s="71">
        <v>40915</v>
      </c>
      <c r="B2946" s="72" t="s">
        <v>90</v>
      </c>
      <c r="C2946" s="73">
        <v>6.6793698319601598</v>
      </c>
      <c r="D2946" s="73">
        <v>12.951970134949761</v>
      </c>
      <c r="E2946" s="73">
        <v>6.2726003029896011</v>
      </c>
      <c r="F2946" s="55"/>
    </row>
    <row r="2947" spans="1:6">
      <c r="A2947" s="71">
        <v>40915</v>
      </c>
      <c r="B2947" s="72" t="s">
        <v>91</v>
      </c>
      <c r="C2947" s="73">
        <v>7.2340197222692151</v>
      </c>
      <c r="D2947" s="73">
        <v>13.167660837599758</v>
      </c>
      <c r="E2947" s="73">
        <v>5.9336411153305431</v>
      </c>
      <c r="F2947" s="55"/>
    </row>
    <row r="2948" spans="1:6">
      <c r="A2948" s="71">
        <v>40915</v>
      </c>
      <c r="B2948" s="72" t="s">
        <v>92</v>
      </c>
      <c r="C2948" s="73">
        <v>5.0750926682450013</v>
      </c>
      <c r="D2948" s="73">
        <v>8.5640034449298419</v>
      </c>
      <c r="E2948" s="73">
        <v>3.4889107766848406</v>
      </c>
      <c r="F2948" s="55"/>
    </row>
    <row r="2949" spans="1:6">
      <c r="A2949" s="71">
        <v>40915</v>
      </c>
      <c r="B2949" s="72" t="s">
        <v>93</v>
      </c>
      <c r="C2949" s="73">
        <v>6.0916373897081018</v>
      </c>
      <c r="D2949" s="73">
        <v>11.053525523659793</v>
      </c>
      <c r="E2949" s="73">
        <v>4.9618881339516916</v>
      </c>
      <c r="F2949" s="55"/>
    </row>
    <row r="2950" spans="1:6">
      <c r="A2950" s="71">
        <v>40915</v>
      </c>
      <c r="B2950" s="72" t="s">
        <v>94</v>
      </c>
      <c r="C2950" s="73">
        <v>3.53971698194785</v>
      </c>
      <c r="D2950" s="73">
        <v>7.7503644589498553</v>
      </c>
      <c r="E2950" s="73">
        <v>4.2106474770020057</v>
      </c>
      <c r="F2950" s="55"/>
    </row>
    <row r="2951" spans="1:6">
      <c r="A2951" s="71">
        <v>40915</v>
      </c>
      <c r="B2951" s="72" t="s">
        <v>95</v>
      </c>
      <c r="C2951" s="73">
        <v>5.1453183223040098</v>
      </c>
      <c r="D2951" s="73">
        <v>8.327883983359845</v>
      </c>
      <c r="E2951" s="73">
        <v>3.1825656610558353</v>
      </c>
      <c r="F2951" s="55"/>
    </row>
    <row r="2952" spans="1:6">
      <c r="A2952" s="71">
        <v>40915</v>
      </c>
      <c r="B2952" s="72" t="s">
        <v>96</v>
      </c>
      <c r="C2952" s="73">
        <v>4.7760243388269732</v>
      </c>
      <c r="D2952" s="73">
        <v>5.9520681150998875</v>
      </c>
      <c r="E2952" s="73">
        <v>1.1760437762729143</v>
      </c>
      <c r="F2952" s="55"/>
    </row>
    <row r="2953" spans="1:6">
      <c r="A2953" s="71">
        <v>40915</v>
      </c>
      <c r="B2953" s="72" t="s">
        <v>97</v>
      </c>
      <c r="C2953" s="73">
        <v>6.6013647251721537</v>
      </c>
      <c r="D2953" s="73">
        <v>9.5170738475398213</v>
      </c>
      <c r="E2953" s="73">
        <v>2.9157091223676677</v>
      </c>
      <c r="F2953" s="55"/>
    </row>
    <row r="2954" spans="1:6">
      <c r="A2954" s="71">
        <v>40915</v>
      </c>
      <c r="B2954" s="72" t="s">
        <v>98</v>
      </c>
      <c r="C2954" s="73">
        <v>5.1462594348170096</v>
      </c>
      <c r="D2954" s="73">
        <v>7.616365921189856</v>
      </c>
      <c r="E2954" s="73">
        <v>2.4701064863728464</v>
      </c>
      <c r="F2954" s="55"/>
    </row>
    <row r="2955" spans="1:6">
      <c r="A2955" s="71">
        <v>40915</v>
      </c>
      <c r="B2955" s="72" t="s">
        <v>99</v>
      </c>
      <c r="C2955" s="73">
        <v>4.3725655064129336</v>
      </c>
      <c r="D2955" s="73">
        <v>7.0509246827598666</v>
      </c>
      <c r="E2955" s="73">
        <v>2.678359176346933</v>
      </c>
      <c r="F2955" s="55"/>
    </row>
    <row r="2956" spans="1:6">
      <c r="A2956" s="71">
        <v>40915</v>
      </c>
      <c r="B2956" s="72" t="s">
        <v>100</v>
      </c>
      <c r="C2956" s="73">
        <v>7.630794073864255</v>
      </c>
      <c r="D2956" s="73">
        <v>13.706528159309737</v>
      </c>
      <c r="E2956" s="73">
        <v>6.0757340854454824</v>
      </c>
      <c r="F2956" s="55"/>
    </row>
    <row r="2957" spans="1:6">
      <c r="A2957" s="71">
        <v>40915</v>
      </c>
      <c r="B2957" s="72" t="s">
        <v>101</v>
      </c>
      <c r="C2957" s="73">
        <v>6.6954045278961631</v>
      </c>
      <c r="D2957" s="73">
        <v>12.598062915899758</v>
      </c>
      <c r="E2957" s="73">
        <v>5.9026583880035952</v>
      </c>
      <c r="F2957" s="55"/>
    </row>
    <row r="2958" spans="1:6">
      <c r="A2958" s="71">
        <v>40915</v>
      </c>
      <c r="B2958" s="72" t="s">
        <v>102</v>
      </c>
      <c r="C2958" s="73">
        <v>5.2977222992440254</v>
      </c>
      <c r="D2958" s="73">
        <v>10.051869970319807</v>
      </c>
      <c r="E2958" s="73">
        <v>4.7541476710757813</v>
      </c>
      <c r="F2958" s="55"/>
    </row>
    <row r="2959" spans="1:6">
      <c r="A2959" s="71">
        <v>40915</v>
      </c>
      <c r="B2959" s="72" t="s">
        <v>103</v>
      </c>
      <c r="C2959" s="73">
        <v>6.9388792084871875</v>
      </c>
      <c r="D2959" s="73">
        <v>11.671262786879776</v>
      </c>
      <c r="E2959" s="73">
        <v>4.7323835783925885</v>
      </c>
      <c r="F2959" s="55"/>
    </row>
    <row r="2960" spans="1:6">
      <c r="A2960" s="71">
        <v>40915</v>
      </c>
      <c r="B2960" s="72" t="s">
        <v>104</v>
      </c>
      <c r="C2960" s="73">
        <v>5.4023708776130359</v>
      </c>
      <c r="D2960" s="73">
        <v>10.630411084229795</v>
      </c>
      <c r="E2960" s="73">
        <v>5.2280402066167593</v>
      </c>
      <c r="F2960" s="55"/>
    </row>
    <row r="2961" spans="1:6">
      <c r="A2961" s="71">
        <v>40915</v>
      </c>
      <c r="B2961" s="72" t="s">
        <v>105</v>
      </c>
      <c r="C2961" s="73">
        <v>7.378874859535232</v>
      </c>
      <c r="D2961" s="73">
        <v>14.650215954039714</v>
      </c>
      <c r="E2961" s="73">
        <v>7.2713410945044821</v>
      </c>
      <c r="F2961" s="55"/>
    </row>
    <row r="2962" spans="1:6">
      <c r="A2962" s="71">
        <v>40915</v>
      </c>
      <c r="B2962" s="72" t="s">
        <v>106</v>
      </c>
      <c r="C2962" s="73">
        <v>6.362283663380131</v>
      </c>
      <c r="D2962" s="73">
        <v>12.035615264249765</v>
      </c>
      <c r="E2962" s="73">
        <v>5.6733316008696342</v>
      </c>
      <c r="F2962" s="55"/>
    </row>
    <row r="2963" spans="1:6">
      <c r="A2963" s="71">
        <v>40915</v>
      </c>
      <c r="B2963" s="72" t="s">
        <v>107</v>
      </c>
      <c r="C2963" s="73">
        <v>6.4666931787501412</v>
      </c>
      <c r="D2963" s="73">
        <v>12.194837440679761</v>
      </c>
      <c r="E2963" s="73">
        <v>5.7281442619296197</v>
      </c>
      <c r="F2963" s="55"/>
    </row>
    <row r="2964" spans="1:6">
      <c r="A2964" s="71">
        <v>40915</v>
      </c>
      <c r="B2964" s="72" t="s">
        <v>108</v>
      </c>
      <c r="C2964" s="73">
        <v>8.4320644884993374</v>
      </c>
      <c r="D2964" s="73">
        <v>17.087354546369664</v>
      </c>
      <c r="E2964" s="73">
        <v>8.6552900578703262</v>
      </c>
      <c r="F2964" s="55"/>
    </row>
    <row r="2965" spans="1:6">
      <c r="A2965" s="71">
        <v>40915</v>
      </c>
      <c r="B2965" s="72" t="s">
        <v>109</v>
      </c>
      <c r="C2965" s="73">
        <v>8.8949539484783831</v>
      </c>
      <c r="D2965" s="73">
        <v>16.884511946819668</v>
      </c>
      <c r="E2965" s="73">
        <v>7.9895579983412848</v>
      </c>
      <c r="F2965" s="55"/>
    </row>
    <row r="2966" spans="1:6">
      <c r="A2966" s="71">
        <v>40915</v>
      </c>
      <c r="B2966" s="72" t="s">
        <v>110</v>
      </c>
      <c r="C2966" s="73">
        <v>8.5718130429413506</v>
      </c>
      <c r="D2966" s="73">
        <v>15.820949715669688</v>
      </c>
      <c r="E2966" s="73">
        <v>7.2491366727283371</v>
      </c>
      <c r="F2966" s="55"/>
    </row>
    <row r="2967" spans="1:6">
      <c r="A2967" s="71">
        <v>40915</v>
      </c>
      <c r="B2967" s="72" t="s">
        <v>111</v>
      </c>
      <c r="C2967" s="73">
        <v>9.2197401285284144</v>
      </c>
      <c r="D2967" s="73">
        <v>18.66459736959963</v>
      </c>
      <c r="E2967" s="73">
        <v>9.4448572410712153</v>
      </c>
      <c r="F2967" s="55"/>
    </row>
    <row r="2968" spans="1:6">
      <c r="A2968" s="71">
        <v>40915</v>
      </c>
      <c r="B2968" s="72" t="s">
        <v>112</v>
      </c>
      <c r="C2968" s="73">
        <v>6.5264706061001494</v>
      </c>
      <c r="D2968" s="73">
        <v>12.379606868969754</v>
      </c>
      <c r="E2968" s="73">
        <v>5.8531362628696044</v>
      </c>
      <c r="F2968" s="55"/>
    </row>
    <row r="2969" spans="1:6">
      <c r="A2969" s="71">
        <v>40915</v>
      </c>
      <c r="B2969" s="72" t="s">
        <v>113</v>
      </c>
      <c r="C2969" s="73">
        <v>8.2958863874783244</v>
      </c>
      <c r="D2969" s="73">
        <v>14.906231168079703</v>
      </c>
      <c r="E2969" s="73">
        <v>6.6103447806013786</v>
      </c>
      <c r="F2969" s="55"/>
    </row>
    <row r="2970" spans="1:6">
      <c r="A2970" s="71">
        <v>40915</v>
      </c>
      <c r="B2970" s="72" t="s">
        <v>114</v>
      </c>
      <c r="C2970" s="73">
        <v>6.2613185564331229</v>
      </c>
      <c r="D2970" s="73">
        <v>13.083357752849739</v>
      </c>
      <c r="E2970" s="73">
        <v>6.8220391964166165</v>
      </c>
      <c r="F2970" s="55"/>
    </row>
    <row r="2971" spans="1:6">
      <c r="A2971" s="71">
        <v>40915</v>
      </c>
      <c r="B2971" s="72" t="s">
        <v>115</v>
      </c>
      <c r="C2971" s="73">
        <v>8.6900599167263639</v>
      </c>
      <c r="D2971" s="73">
        <v>16.856423441279659</v>
      </c>
      <c r="E2971" s="73">
        <v>8.1663635245532955</v>
      </c>
      <c r="F2971" s="55"/>
    </row>
    <row r="2972" spans="1:6">
      <c r="A2972" s="71">
        <v>40915</v>
      </c>
      <c r="B2972" s="72" t="s">
        <v>116</v>
      </c>
      <c r="C2972" s="73">
        <v>7.8695221274602822</v>
      </c>
      <c r="D2972" s="73">
        <v>17.28790239189965</v>
      </c>
      <c r="E2972" s="73">
        <v>9.4183802644393673</v>
      </c>
      <c r="F2972" s="55"/>
    </row>
    <row r="2973" spans="1:6">
      <c r="A2973" s="71">
        <v>40915</v>
      </c>
      <c r="B2973" s="72" t="s">
        <v>117</v>
      </c>
      <c r="C2973" s="73">
        <v>9.5584953452874508</v>
      </c>
      <c r="D2973" s="73">
        <v>17.968681747639636</v>
      </c>
      <c r="E2973" s="73">
        <v>8.4101864023521848</v>
      </c>
      <c r="F2973" s="55"/>
    </row>
    <row r="2974" spans="1:6">
      <c r="A2974" s="71">
        <v>40915</v>
      </c>
      <c r="B2974" s="72" t="s">
        <v>118</v>
      </c>
      <c r="C2974" s="73">
        <v>10.114232461724505</v>
      </c>
      <c r="D2974" s="73">
        <v>24.26932873385951</v>
      </c>
      <c r="E2974" s="73">
        <v>14.155096272135005</v>
      </c>
      <c r="F2974" s="55"/>
    </row>
    <row r="2975" spans="1:6">
      <c r="A2975" s="71">
        <v>40915</v>
      </c>
      <c r="B2975" s="72" t="s">
        <v>119</v>
      </c>
      <c r="C2975" s="73">
        <v>7.7668617504982729</v>
      </c>
      <c r="D2975" s="73">
        <v>17.948110625279632</v>
      </c>
      <c r="E2975" s="73">
        <v>10.18124887478136</v>
      </c>
      <c r="F2975" s="55"/>
    </row>
    <row r="2976" spans="1:6">
      <c r="A2976" s="71">
        <v>40915</v>
      </c>
      <c r="B2976" s="72" t="s">
        <v>120</v>
      </c>
      <c r="C2976" s="73">
        <v>9.1553914105214105</v>
      </c>
      <c r="D2976" s="73">
        <v>19.558232879259599</v>
      </c>
      <c r="E2976" s="73">
        <v>10.402841468738188</v>
      </c>
      <c r="F2976" s="55"/>
    </row>
    <row r="2977" spans="1:6">
      <c r="A2977" s="71">
        <v>40915</v>
      </c>
      <c r="B2977" s="72" t="s">
        <v>121</v>
      </c>
      <c r="C2977" s="73">
        <v>9.9309943221074892</v>
      </c>
      <c r="D2977" s="73">
        <v>23.038354671299526</v>
      </c>
      <c r="E2977" s="73">
        <v>13.107360349192037</v>
      </c>
      <c r="F2977" s="55"/>
    </row>
    <row r="2978" spans="1:6">
      <c r="A2978" s="71">
        <v>40915</v>
      </c>
      <c r="B2978" s="72" t="s">
        <v>122</v>
      </c>
      <c r="C2978" s="73">
        <v>8.3235706104953273</v>
      </c>
      <c r="D2978" s="73">
        <v>19.662503754649595</v>
      </c>
      <c r="E2978" s="73">
        <v>11.338933144154268</v>
      </c>
      <c r="F2978" s="55"/>
    </row>
    <row r="2979" spans="1:6">
      <c r="A2979" s="71">
        <v>40915</v>
      </c>
      <c r="B2979" s="72" t="s">
        <v>123</v>
      </c>
      <c r="C2979" s="73">
        <v>9.6198335477104582</v>
      </c>
      <c r="D2979" s="73">
        <v>21.919016617519546</v>
      </c>
      <c r="E2979" s="73">
        <v>12.299183069809088</v>
      </c>
      <c r="F2979" s="55"/>
    </row>
    <row r="2980" spans="1:6">
      <c r="A2980" s="71">
        <v>40915</v>
      </c>
      <c r="B2980" s="72" t="s">
        <v>124</v>
      </c>
      <c r="C2980" s="73">
        <v>9.065061133213403</v>
      </c>
      <c r="D2980" s="73">
        <v>18.180014085479623</v>
      </c>
      <c r="E2980" s="73">
        <v>9.1149529522662203</v>
      </c>
      <c r="F2980" s="55"/>
    </row>
    <row r="2981" spans="1:6">
      <c r="A2981" s="71">
        <v>40915</v>
      </c>
      <c r="B2981" s="72" t="s">
        <v>125</v>
      </c>
      <c r="C2981" s="73">
        <v>8.9614768957073938</v>
      </c>
      <c r="D2981" s="73">
        <v>20.187336611259578</v>
      </c>
      <c r="E2981" s="73">
        <v>11.225859715552184</v>
      </c>
      <c r="F2981" s="55"/>
    </row>
    <row r="2982" spans="1:6">
      <c r="A2982" s="71">
        <v>40915</v>
      </c>
      <c r="B2982" s="72" t="s">
        <v>126</v>
      </c>
      <c r="C2982" s="73">
        <v>10.281157890462525</v>
      </c>
      <c r="D2982" s="73">
        <v>21.140691740749556</v>
      </c>
      <c r="E2982" s="73">
        <v>10.859533850287031</v>
      </c>
      <c r="F2982" s="55"/>
    </row>
    <row r="2983" spans="1:6">
      <c r="A2983" s="71">
        <v>40915</v>
      </c>
      <c r="B2983" s="72" t="s">
        <v>127</v>
      </c>
      <c r="C2983" s="73">
        <v>9.9809097376134943</v>
      </c>
      <c r="D2983" s="73">
        <v>21.062567889119556</v>
      </c>
      <c r="E2983" s="73">
        <v>11.081658151506062</v>
      </c>
      <c r="F2983" s="55"/>
    </row>
    <row r="2984" spans="1:6">
      <c r="A2984" s="71">
        <v>40915</v>
      </c>
      <c r="B2984" s="72" t="s">
        <v>128</v>
      </c>
      <c r="C2984" s="73">
        <v>8.3034649310033277</v>
      </c>
      <c r="D2984" s="73">
        <v>15.474745281449675</v>
      </c>
      <c r="E2984" s="73">
        <v>7.1712803504463469</v>
      </c>
      <c r="F2984" s="55"/>
    </row>
    <row r="2985" spans="1:6">
      <c r="A2985" s="71">
        <v>40915</v>
      </c>
      <c r="B2985" s="72" t="s">
        <v>129</v>
      </c>
      <c r="C2985" s="73">
        <v>6.1860237691831168</v>
      </c>
      <c r="D2985" s="73">
        <v>11.85899238571975</v>
      </c>
      <c r="E2985" s="73">
        <v>5.6729686165366333</v>
      </c>
      <c r="F2985" s="55"/>
    </row>
    <row r="2986" spans="1:6">
      <c r="A2986" s="71">
        <v>40915</v>
      </c>
      <c r="B2986" s="72" t="s">
        <v>29</v>
      </c>
      <c r="C2986" s="73">
        <v>8.0498434050393026</v>
      </c>
      <c r="D2986" s="73">
        <v>16.530990492779651</v>
      </c>
      <c r="E2986" s="73">
        <v>8.4811470877403483</v>
      </c>
      <c r="F2986" s="55"/>
    </row>
    <row r="2987" spans="1:6">
      <c r="A2987" s="71">
        <v>40915</v>
      </c>
      <c r="B2987" s="72" t="s">
        <v>30</v>
      </c>
      <c r="C2987" s="73">
        <v>9.3698701433364349</v>
      </c>
      <c r="D2987" s="73">
        <v>17.699846506999624</v>
      </c>
      <c r="E2987" s="73">
        <v>8.3299763636631887</v>
      </c>
      <c r="F2987" s="55"/>
    </row>
    <row r="2988" spans="1:6">
      <c r="A2988" s="71">
        <v>40915</v>
      </c>
      <c r="B2988" s="72" t="s">
        <v>31</v>
      </c>
      <c r="C2988" s="73">
        <v>7.1363512787722128</v>
      </c>
      <c r="D2988" s="73">
        <v>15.569059481569669</v>
      </c>
      <c r="E2988" s="73">
        <v>8.4327082027974569</v>
      </c>
      <c r="F2988" s="55"/>
    </row>
    <row r="2989" spans="1:6">
      <c r="A2989" s="71">
        <v>40915</v>
      </c>
      <c r="B2989" s="72" t="s">
        <v>32</v>
      </c>
      <c r="C2989" s="73">
        <v>7.229395748509222</v>
      </c>
      <c r="D2989" s="73">
        <v>14.810177365079683</v>
      </c>
      <c r="E2989" s="73">
        <v>7.5807816165704613</v>
      </c>
      <c r="F2989" s="55"/>
    </row>
    <row r="2990" spans="1:6">
      <c r="A2990" s="71">
        <v>40915</v>
      </c>
      <c r="B2990" s="72" t="s">
        <v>33</v>
      </c>
      <c r="C2990" s="73">
        <v>5.5048627368230498</v>
      </c>
      <c r="D2990" s="73">
        <v>12.463499932729732</v>
      </c>
      <c r="E2990" s="73">
        <v>6.9586371959066824</v>
      </c>
      <c r="F2990" s="55"/>
    </row>
    <row r="2991" spans="1:6">
      <c r="A2991" s="71">
        <v>40915</v>
      </c>
      <c r="B2991" s="72" t="s">
        <v>34</v>
      </c>
      <c r="C2991" s="73">
        <v>5.7599070221080755</v>
      </c>
      <c r="D2991" s="73">
        <v>11.61361752063975</v>
      </c>
      <c r="E2991" s="73">
        <v>5.8537104985316741</v>
      </c>
      <c r="F2991" s="55"/>
    </row>
    <row r="2992" spans="1:6">
      <c r="A2992" s="71">
        <v>40915</v>
      </c>
      <c r="B2992" s="72" t="s">
        <v>35</v>
      </c>
      <c r="C2992" s="73">
        <v>5.4707971747280464</v>
      </c>
      <c r="D2992" s="73">
        <v>10.275926699699779</v>
      </c>
      <c r="E2992" s="73">
        <v>4.8051295249717327</v>
      </c>
      <c r="F2992" s="55"/>
    </row>
    <row r="2993" spans="1:6">
      <c r="A2993" s="71">
        <v>40915</v>
      </c>
      <c r="B2993" s="72" t="s">
        <v>36</v>
      </c>
      <c r="C2993" s="73">
        <v>5.8995569938700898</v>
      </c>
      <c r="D2993" s="73">
        <v>12.01196329085974</v>
      </c>
      <c r="E2993" s="73">
        <v>6.1124062969896498</v>
      </c>
      <c r="F2993" s="55"/>
    </row>
    <row r="2994" spans="1:6">
      <c r="A2994" s="71">
        <v>40915</v>
      </c>
      <c r="B2994" s="72" t="s">
        <v>37</v>
      </c>
      <c r="C2994" s="73">
        <v>7.7179467261602719</v>
      </c>
      <c r="D2994" s="73">
        <v>15.551802263729662</v>
      </c>
      <c r="E2994" s="73">
        <v>7.8338555375693906</v>
      </c>
      <c r="F2994" s="55"/>
    </row>
    <row r="2995" spans="1:6">
      <c r="A2995" s="71">
        <v>40915</v>
      </c>
      <c r="B2995" s="72" t="s">
        <v>43</v>
      </c>
      <c r="C2995" s="73">
        <v>5.5991810356180602</v>
      </c>
      <c r="D2995" s="73">
        <v>13.057012737719715</v>
      </c>
      <c r="E2995" s="73">
        <v>7.4578317021016547</v>
      </c>
      <c r="F2995" s="55"/>
    </row>
    <row r="2996" spans="1:6">
      <c r="A2996" s="71">
        <v>40915</v>
      </c>
      <c r="B2996" s="72" t="s">
        <v>44</v>
      </c>
      <c r="C2996" s="73">
        <v>5.4026407007060406</v>
      </c>
      <c r="D2996" s="73">
        <v>13.590973134379704</v>
      </c>
      <c r="E2996" s="73">
        <v>8.1883324336736631</v>
      </c>
      <c r="F2996" s="55"/>
    </row>
    <row r="2997" spans="1:6">
      <c r="A2997" s="71">
        <v>40915</v>
      </c>
      <c r="B2997" s="72" t="s">
        <v>45</v>
      </c>
      <c r="C2997" s="73">
        <v>8.3795245672323393</v>
      </c>
      <c r="D2997" s="73">
        <v>17.982423971499607</v>
      </c>
      <c r="E2997" s="73">
        <v>9.6028994042672675</v>
      </c>
      <c r="F2997" s="55"/>
    </row>
    <row r="2998" spans="1:6">
      <c r="A2998" s="71">
        <v>40915</v>
      </c>
      <c r="B2998" s="72" t="s">
        <v>46</v>
      </c>
      <c r="C2998" s="73">
        <v>5.9824292684020985</v>
      </c>
      <c r="D2998" s="73">
        <v>14.488889236229682</v>
      </c>
      <c r="E2998" s="73">
        <v>8.506459967827583</v>
      </c>
      <c r="F2998" s="55"/>
    </row>
    <row r="2999" spans="1:6">
      <c r="A2999" s="71">
        <v>40915</v>
      </c>
      <c r="B2999" s="72" t="s">
        <v>47</v>
      </c>
      <c r="C2999" s="73">
        <v>7.639209995054264</v>
      </c>
      <c r="D2999" s="73">
        <v>15.964801384559648</v>
      </c>
      <c r="E2999" s="73">
        <v>8.3255913895053837</v>
      </c>
      <c r="F2999" s="55"/>
    </row>
    <row r="3000" spans="1:6">
      <c r="A3000" s="71">
        <v>40915</v>
      </c>
      <c r="B3000" s="72" t="s">
        <v>48</v>
      </c>
      <c r="C3000" s="73">
        <v>6.0179087877931021</v>
      </c>
      <c r="D3000" s="73">
        <v>14.320362224539682</v>
      </c>
      <c r="E3000" s="73">
        <v>8.3024534367465801</v>
      </c>
      <c r="F3000" s="55"/>
    </row>
    <row r="3001" spans="1:6">
      <c r="A3001" s="71">
        <v>40915</v>
      </c>
      <c r="B3001" s="72" t="s">
        <v>49</v>
      </c>
      <c r="C3001" s="73">
        <v>6.2036305067841209</v>
      </c>
      <c r="D3001" s="73">
        <v>14.253105910559684</v>
      </c>
      <c r="E3001" s="73">
        <v>8.0494754037755634</v>
      </c>
      <c r="F3001" s="55"/>
    </row>
    <row r="3002" spans="1:6">
      <c r="A3002" s="71">
        <v>40915</v>
      </c>
      <c r="B3002" s="72" t="s">
        <v>50</v>
      </c>
      <c r="C3002" s="73">
        <v>5.7174187552970723</v>
      </c>
      <c r="D3002" s="73">
        <v>13.709197406799694</v>
      </c>
      <c r="E3002" s="73">
        <v>7.9917786515026217</v>
      </c>
      <c r="F3002" s="55"/>
    </row>
    <row r="3003" spans="1:6">
      <c r="A3003" s="71">
        <v>40915</v>
      </c>
      <c r="B3003" s="72" t="s">
        <v>51</v>
      </c>
      <c r="C3003" s="73">
        <v>4.8951494316729907</v>
      </c>
      <c r="D3003" s="73">
        <v>11.485524429279744</v>
      </c>
      <c r="E3003" s="73">
        <v>6.5903749976067534</v>
      </c>
      <c r="F3003" s="55"/>
    </row>
    <row r="3004" spans="1:6">
      <c r="A3004" s="71">
        <v>40915</v>
      </c>
      <c r="B3004" s="72" t="s">
        <v>52</v>
      </c>
      <c r="C3004" s="73">
        <v>5.4632029166050478</v>
      </c>
      <c r="D3004" s="73">
        <v>10.70304201278976</v>
      </c>
      <c r="E3004" s="73">
        <v>5.2398390961847126</v>
      </c>
      <c r="F3004" s="55"/>
    </row>
    <row r="3005" spans="1:6">
      <c r="A3005" s="71">
        <v>40915</v>
      </c>
      <c r="B3005" s="72" t="s">
        <v>53</v>
      </c>
      <c r="C3005" s="73">
        <v>6.9467427145881961</v>
      </c>
      <c r="D3005" s="73">
        <v>12.724079345019716</v>
      </c>
      <c r="E3005" s="73">
        <v>5.7773366304315195</v>
      </c>
      <c r="F3005" s="55"/>
    </row>
    <row r="3006" spans="1:6">
      <c r="A3006" s="71">
        <v>40915</v>
      </c>
      <c r="B3006" s="72" t="s">
        <v>54</v>
      </c>
      <c r="C3006" s="73">
        <v>6.9471648597071969</v>
      </c>
      <c r="D3006" s="73">
        <v>11.419417568259743</v>
      </c>
      <c r="E3006" s="73">
        <v>4.4722527085525456</v>
      </c>
      <c r="F3006" s="55"/>
    </row>
    <row r="3007" spans="1:6">
      <c r="A3007" s="71">
        <v>40915</v>
      </c>
      <c r="B3007" s="72" t="s">
        <v>55</v>
      </c>
      <c r="C3007" s="73">
        <v>6.6694517452501687</v>
      </c>
      <c r="D3007" s="73">
        <v>11.351968799999742</v>
      </c>
      <c r="E3007" s="73">
        <v>4.6825170547495736</v>
      </c>
      <c r="F3007" s="55"/>
    </row>
    <row r="3008" spans="1:6">
      <c r="A3008" s="71">
        <v>40915</v>
      </c>
      <c r="B3008" s="72" t="s">
        <v>56</v>
      </c>
      <c r="C3008" s="73">
        <v>6.7857537235911805</v>
      </c>
      <c r="D3008" s="73">
        <v>12.226780237529722</v>
      </c>
      <c r="E3008" s="73">
        <v>5.4410265139385414</v>
      </c>
      <c r="F3008" s="55"/>
    </row>
    <row r="3009" spans="1:6">
      <c r="A3009" s="71">
        <v>40915</v>
      </c>
      <c r="B3009" s="72" t="s">
        <v>57</v>
      </c>
      <c r="C3009" s="73">
        <v>5.0707901444380088</v>
      </c>
      <c r="D3009" s="73">
        <v>8.7306776876198011</v>
      </c>
      <c r="E3009" s="73">
        <v>3.6598875431817923</v>
      </c>
      <c r="F3009" s="55"/>
    </row>
    <row r="3010" spans="1:6">
      <c r="A3010" s="71">
        <v>40915</v>
      </c>
      <c r="B3010" s="72" t="s">
        <v>58</v>
      </c>
      <c r="C3010" s="73">
        <v>6.2417974604481259</v>
      </c>
      <c r="D3010" s="73">
        <v>10.740832982219755</v>
      </c>
      <c r="E3010" s="73">
        <v>4.4990355217716296</v>
      </c>
      <c r="F3010" s="55"/>
    </row>
    <row r="3011" spans="1:6">
      <c r="A3011" s="71">
        <v>40915</v>
      </c>
      <c r="B3011" s="72" t="s">
        <v>59</v>
      </c>
      <c r="C3011" s="73">
        <v>4.9207130708269942</v>
      </c>
      <c r="D3011" s="73">
        <v>9.7081874117997788</v>
      </c>
      <c r="E3011" s="73">
        <v>4.7874743409727847</v>
      </c>
      <c r="F3011" s="55"/>
    </row>
    <row r="3012" spans="1:6">
      <c r="A3012" s="71">
        <v>40915</v>
      </c>
      <c r="B3012" s="72" t="s">
        <v>60</v>
      </c>
      <c r="C3012" s="73">
        <v>4.6196072486619633</v>
      </c>
      <c r="D3012" s="73">
        <v>10.015343068499771</v>
      </c>
      <c r="E3012" s="73">
        <v>5.3957358198378076</v>
      </c>
      <c r="F3012" s="55"/>
    </row>
    <row r="3013" spans="1:6">
      <c r="A3013" s="71">
        <v>40915</v>
      </c>
      <c r="B3013" s="72" t="s">
        <v>61</v>
      </c>
      <c r="C3013" s="73">
        <v>4.3068716159519331</v>
      </c>
      <c r="D3013" s="73">
        <v>9.7093144556997775</v>
      </c>
      <c r="E3013" s="73">
        <v>5.4024428397478443</v>
      </c>
      <c r="F3013" s="55"/>
    </row>
    <row r="3014" spans="1:6">
      <c r="A3014" s="71">
        <v>40915</v>
      </c>
      <c r="B3014" s="72" t="s">
        <v>62</v>
      </c>
      <c r="C3014" s="73">
        <v>5.2578328713410283</v>
      </c>
      <c r="D3014" s="73">
        <v>9.6644516479297771</v>
      </c>
      <c r="E3014" s="73">
        <v>4.4066187765887488</v>
      </c>
      <c r="F3014" s="55"/>
    </row>
    <row r="3015" spans="1:6">
      <c r="A3015" s="71">
        <v>40915</v>
      </c>
      <c r="B3015" s="72" t="s">
        <v>63</v>
      </c>
      <c r="C3015" s="73">
        <v>4.1566649765329178</v>
      </c>
      <c r="D3015" s="73">
        <v>6.8938456026398409</v>
      </c>
      <c r="E3015" s="73">
        <v>2.7371806261069231</v>
      </c>
      <c r="F3015" s="55"/>
    </row>
    <row r="3016" spans="1:6">
      <c r="A3016" s="71">
        <v>40915</v>
      </c>
      <c r="B3016" s="72" t="s">
        <v>64</v>
      </c>
      <c r="C3016" s="73">
        <v>6.7310754853641761</v>
      </c>
      <c r="D3016" s="73">
        <v>11.073953094749742</v>
      </c>
      <c r="E3016" s="73">
        <v>4.3428776093855657</v>
      </c>
      <c r="F3016" s="55"/>
    </row>
    <row r="3017" spans="1:6">
      <c r="A3017" s="71">
        <v>40915</v>
      </c>
      <c r="B3017" s="72" t="s">
        <v>65</v>
      </c>
      <c r="C3017" s="73">
        <v>4.5746262483709597</v>
      </c>
      <c r="D3017" s="73">
        <v>8.4166927376998046</v>
      </c>
      <c r="E3017" s="73">
        <v>3.842066489328845</v>
      </c>
      <c r="F3017" s="55"/>
    </row>
    <row r="3018" spans="1:6">
      <c r="A3018" s="71">
        <v>40915</v>
      </c>
      <c r="B3018" s="72" t="s">
        <v>66</v>
      </c>
      <c r="C3018" s="73">
        <v>3.57758655621386</v>
      </c>
      <c r="D3018" s="73">
        <v>7.0199972122198355</v>
      </c>
      <c r="E3018" s="73">
        <v>3.4424106560059755</v>
      </c>
      <c r="F3018" s="55"/>
    </row>
    <row r="3019" spans="1:6">
      <c r="A3019" s="71">
        <v>40915</v>
      </c>
      <c r="B3019" s="72" t="s">
        <v>67</v>
      </c>
      <c r="C3019" s="73">
        <v>4.122882487561915</v>
      </c>
      <c r="D3019" s="73">
        <v>6.7818470943598408</v>
      </c>
      <c r="E3019" s="73">
        <v>2.6589646067979258</v>
      </c>
      <c r="F3019" s="55"/>
    </row>
    <row r="3020" spans="1:6">
      <c r="A3020" s="71">
        <v>40915</v>
      </c>
      <c r="B3020" s="72" t="s">
        <v>68</v>
      </c>
      <c r="C3020" s="73">
        <v>3.6360116404428657</v>
      </c>
      <c r="D3020" s="73">
        <v>7.4525122523198242</v>
      </c>
      <c r="E3020" s="73">
        <v>3.8165006118769584</v>
      </c>
      <c r="F3020" s="55"/>
    </row>
    <row r="3021" spans="1:6">
      <c r="A3021" s="71">
        <v>40915</v>
      </c>
      <c r="B3021" s="72" t="s">
        <v>69</v>
      </c>
      <c r="C3021" s="73">
        <v>4.0305925274079053</v>
      </c>
      <c r="D3021" s="73">
        <v>7.4188610271798252</v>
      </c>
      <c r="E3021" s="73">
        <v>3.3882684997719199</v>
      </c>
      <c r="F3021" s="55"/>
    </row>
    <row r="3022" spans="1:6">
      <c r="A3022" s="71">
        <v>40915</v>
      </c>
      <c r="B3022" s="72" t="s">
        <v>70</v>
      </c>
      <c r="C3022" s="73">
        <v>5.0631955342340103</v>
      </c>
      <c r="D3022" s="73">
        <v>10.725591261599746</v>
      </c>
      <c r="E3022" s="73">
        <v>5.6623957273657357</v>
      </c>
      <c r="F3022" s="55"/>
    </row>
    <row r="3023" spans="1:6">
      <c r="A3023" s="71">
        <v>40915</v>
      </c>
      <c r="B3023" s="72" t="s">
        <v>71</v>
      </c>
      <c r="C3023" s="73">
        <v>3.9614805055518993</v>
      </c>
      <c r="D3023" s="73">
        <v>7.3401841990398253</v>
      </c>
      <c r="E3023" s="73">
        <v>3.378703693487926</v>
      </c>
      <c r="F3023" s="55"/>
    </row>
    <row r="3024" spans="1:6">
      <c r="A3024" s="71">
        <v>40915</v>
      </c>
      <c r="B3024" s="72" t="s">
        <v>72</v>
      </c>
      <c r="C3024" s="73">
        <v>4.1821388350319211</v>
      </c>
      <c r="D3024" s="73">
        <v>8.181484797599806</v>
      </c>
      <c r="E3024" s="73">
        <v>3.9993459625678849</v>
      </c>
      <c r="F3024" s="55"/>
    </row>
    <row r="3025" spans="1:6">
      <c r="A3025" s="71">
        <v>40915</v>
      </c>
      <c r="B3025" s="72" t="s">
        <v>73</v>
      </c>
      <c r="C3025" s="73">
        <v>4.0779778888479106</v>
      </c>
      <c r="D3025" s="73">
        <v>10.216085345579756</v>
      </c>
      <c r="E3025" s="73">
        <v>6.1381074567318459</v>
      </c>
      <c r="F3025" s="55"/>
    </row>
    <row r="3026" spans="1:6">
      <c r="A3026" s="71">
        <v>40915</v>
      </c>
      <c r="B3026" s="72" t="s">
        <v>74</v>
      </c>
      <c r="C3026" s="73">
        <v>3.4633009457598485</v>
      </c>
      <c r="D3026" s="73">
        <v>6.1936478729498523</v>
      </c>
      <c r="E3026" s="73">
        <v>2.7303469271900038</v>
      </c>
      <c r="F3026" s="55"/>
    </row>
    <row r="3027" spans="1:6">
      <c r="A3027" s="71">
        <v>40915</v>
      </c>
      <c r="B3027" s="72" t="s">
        <v>75</v>
      </c>
      <c r="C3027" s="73">
        <v>2.767327994776779</v>
      </c>
      <c r="D3027" s="73">
        <v>6.5576918961998416</v>
      </c>
      <c r="E3027" s="73">
        <v>3.7903639014230626</v>
      </c>
      <c r="F3027" s="55"/>
    </row>
    <row r="3028" spans="1:6">
      <c r="A3028" s="71">
        <v>40915</v>
      </c>
      <c r="B3028" s="72" t="s">
        <v>76</v>
      </c>
      <c r="C3028" s="73">
        <v>4.4036256111049443</v>
      </c>
      <c r="D3028" s="73">
        <v>9.4677194717697724</v>
      </c>
      <c r="E3028" s="73">
        <v>5.064093860664828</v>
      </c>
      <c r="F3028" s="55"/>
    </row>
    <row r="3029" spans="1:6">
      <c r="A3029" s="71">
        <v>40915</v>
      </c>
      <c r="B3029" s="72" t="s">
        <v>77</v>
      </c>
      <c r="C3029" s="73">
        <v>3.2434467692838274</v>
      </c>
      <c r="D3029" s="73">
        <v>6.9903782996998318</v>
      </c>
      <c r="E3029" s="73">
        <v>3.7469315304160045</v>
      </c>
      <c r="F3029" s="55"/>
    </row>
    <row r="3030" spans="1:6">
      <c r="A3030" s="71">
        <v>40915</v>
      </c>
      <c r="B3030" s="72" t="s">
        <v>78</v>
      </c>
      <c r="C3030" s="73">
        <v>5.3789939195630421</v>
      </c>
      <c r="D3030" s="73">
        <v>9.2983105976597749</v>
      </c>
      <c r="E3030" s="73">
        <v>3.9193166780967328</v>
      </c>
      <c r="F3030" s="55"/>
    </row>
    <row r="3031" spans="1:6">
      <c r="A3031" s="71">
        <v>40916</v>
      </c>
      <c r="B3031" s="72" t="s">
        <v>79</v>
      </c>
      <c r="C3031" s="73">
        <v>4.8338444539109879</v>
      </c>
      <c r="D3031" s="73">
        <v>9.9240780160797595</v>
      </c>
      <c r="E3031" s="73">
        <v>5.0902335621687715</v>
      </c>
      <c r="F3031" s="55"/>
    </row>
    <row r="3032" spans="1:6">
      <c r="A3032" s="71">
        <v>40916</v>
      </c>
      <c r="B3032" s="72" t="s">
        <v>80</v>
      </c>
      <c r="C3032" s="73">
        <v>4.8225311641849871</v>
      </c>
      <c r="D3032" s="73">
        <v>10.572654826499743</v>
      </c>
      <c r="E3032" s="73">
        <v>5.7501236623147562</v>
      </c>
      <c r="F3032" s="55"/>
    </row>
    <row r="3033" spans="1:6">
      <c r="A3033" s="71">
        <v>40916</v>
      </c>
      <c r="B3033" s="72" t="s">
        <v>81</v>
      </c>
      <c r="C3033" s="73">
        <v>4.6719291378029713</v>
      </c>
      <c r="D3033" s="73">
        <v>7.9015280722998069</v>
      </c>
      <c r="E3033" s="73">
        <v>3.2295989344968357</v>
      </c>
      <c r="F3033" s="55"/>
    </row>
    <row r="3034" spans="1:6">
      <c r="A3034" s="71">
        <v>40916</v>
      </c>
      <c r="B3034" s="72" t="s">
        <v>82</v>
      </c>
      <c r="C3034" s="73">
        <v>4.8927642119449937</v>
      </c>
      <c r="D3034" s="73">
        <v>8.0839023675298023</v>
      </c>
      <c r="E3034" s="73">
        <v>3.1911381555848086</v>
      </c>
      <c r="F3034" s="55"/>
    </row>
    <row r="3035" spans="1:6">
      <c r="A3035" s="71">
        <v>40916</v>
      </c>
      <c r="B3035" s="72" t="s">
        <v>83</v>
      </c>
      <c r="C3035" s="73">
        <v>3.9759748471129015</v>
      </c>
      <c r="D3035" s="73">
        <v>7.1065145749998253</v>
      </c>
      <c r="E3035" s="73">
        <v>3.1305397278869238</v>
      </c>
      <c r="F3035" s="55"/>
    </row>
    <row r="3036" spans="1:6">
      <c r="A3036" s="71">
        <v>40916</v>
      </c>
      <c r="B3036" s="72" t="s">
        <v>84</v>
      </c>
      <c r="C3036" s="73">
        <v>3.9646066327509009</v>
      </c>
      <c r="D3036" s="73">
        <v>6.9932156821498284</v>
      </c>
      <c r="E3036" s="73">
        <v>3.0286090493989275</v>
      </c>
      <c r="F3036" s="55"/>
    </row>
    <row r="3037" spans="1:6">
      <c r="A3037" s="71">
        <v>40916</v>
      </c>
      <c r="B3037" s="72" t="s">
        <v>85</v>
      </c>
      <c r="C3037" s="73">
        <v>5.3464482911450393</v>
      </c>
      <c r="D3037" s="73">
        <v>7.8123864104998075</v>
      </c>
      <c r="E3037" s="73">
        <v>2.4659381193547683</v>
      </c>
      <c r="F3037" s="55"/>
    </row>
    <row r="3038" spans="1:6">
      <c r="A3038" s="71">
        <v>40916</v>
      </c>
      <c r="B3038" s="72" t="s">
        <v>86</v>
      </c>
      <c r="C3038" s="73">
        <v>7.8082617699982881</v>
      </c>
      <c r="D3038" s="73">
        <v>12.521013049589689</v>
      </c>
      <c r="E3038" s="73">
        <v>4.7127512795914006</v>
      </c>
      <c r="F3038" s="55"/>
    </row>
    <row r="3039" spans="1:6">
      <c r="A3039" s="71">
        <v>40916</v>
      </c>
      <c r="B3039" s="72" t="s">
        <v>87</v>
      </c>
      <c r="C3039" s="73">
        <v>3.663428986061871</v>
      </c>
      <c r="D3039" s="73">
        <v>7.176400658079821</v>
      </c>
      <c r="E3039" s="73">
        <v>3.51297167201795</v>
      </c>
      <c r="F3039" s="55"/>
    </row>
    <row r="3040" spans="1:6">
      <c r="A3040" s="71">
        <v>40916</v>
      </c>
      <c r="B3040" s="72" t="s">
        <v>88</v>
      </c>
      <c r="C3040" s="73">
        <v>4.9874426896030037</v>
      </c>
      <c r="D3040" s="73">
        <v>9.5539237667997625</v>
      </c>
      <c r="E3040" s="73">
        <v>4.5664810771967588</v>
      </c>
      <c r="F3040" s="55"/>
    </row>
    <row r="3041" spans="1:6">
      <c r="A3041" s="71">
        <v>40916</v>
      </c>
      <c r="B3041" s="72" t="s">
        <v>89</v>
      </c>
      <c r="C3041" s="73">
        <v>2.8974212089217937</v>
      </c>
      <c r="D3041" s="73">
        <v>6.2900309565798436</v>
      </c>
      <c r="E3041" s="73">
        <v>3.3926097476580499</v>
      </c>
      <c r="F3041" s="55"/>
    </row>
    <row r="3042" spans="1:6">
      <c r="A3042" s="71">
        <v>40916</v>
      </c>
      <c r="B3042" s="72" t="s">
        <v>90</v>
      </c>
      <c r="C3042" s="73">
        <v>5.0461156388560102</v>
      </c>
      <c r="D3042" s="73">
        <v>7.780525273799805</v>
      </c>
      <c r="E3042" s="73">
        <v>2.7344096349437947</v>
      </c>
      <c r="F3042" s="55"/>
    </row>
    <row r="3043" spans="1:6">
      <c r="A3043" s="71">
        <v>40916</v>
      </c>
      <c r="B3043" s="72" t="s">
        <v>91</v>
      </c>
      <c r="C3043" s="73">
        <v>4.8838211315109943</v>
      </c>
      <c r="D3043" s="73">
        <v>7.007428760639824</v>
      </c>
      <c r="E3043" s="73">
        <v>2.1236076291288297</v>
      </c>
      <c r="F3043" s="55"/>
    </row>
    <row r="3044" spans="1:6">
      <c r="A3044" s="71">
        <v>40916</v>
      </c>
      <c r="B3044" s="72" t="s">
        <v>92</v>
      </c>
      <c r="C3044" s="73">
        <v>4.616971699342967</v>
      </c>
      <c r="D3044" s="73">
        <v>7.6904160678798057</v>
      </c>
      <c r="E3044" s="73">
        <v>3.0734443685368387</v>
      </c>
      <c r="F3044" s="55"/>
    </row>
    <row r="3045" spans="1:6">
      <c r="A3045" s="71">
        <v>40916</v>
      </c>
      <c r="B3045" s="72" t="s">
        <v>93</v>
      </c>
      <c r="C3045" s="73">
        <v>4.3268584211129379</v>
      </c>
      <c r="D3045" s="73">
        <v>7.4519443140998112</v>
      </c>
      <c r="E3045" s="73">
        <v>3.1250858929868732</v>
      </c>
      <c r="F3045" s="55"/>
    </row>
    <row r="3046" spans="1:6">
      <c r="A3046" s="71">
        <v>40916</v>
      </c>
      <c r="B3046" s="72" t="s">
        <v>94</v>
      </c>
      <c r="C3046" s="73">
        <v>5.2564352388180318</v>
      </c>
      <c r="D3046" s="73">
        <v>7.7026848308698046</v>
      </c>
      <c r="E3046" s="73">
        <v>2.4462495920517728</v>
      </c>
      <c r="F3046" s="55"/>
    </row>
    <row r="3047" spans="1:6">
      <c r="A3047" s="71">
        <v>40916</v>
      </c>
      <c r="B3047" s="72" t="s">
        <v>95</v>
      </c>
      <c r="C3047" s="73">
        <v>3.6652062909498717</v>
      </c>
      <c r="D3047" s="73">
        <v>5.7005445323998547</v>
      </c>
      <c r="E3047" s="73">
        <v>2.035338241449983</v>
      </c>
      <c r="F3047" s="55"/>
    </row>
    <row r="3048" spans="1:6">
      <c r="A3048" s="71">
        <v>40916</v>
      </c>
      <c r="B3048" s="72" t="s">
        <v>96</v>
      </c>
      <c r="C3048" s="73">
        <v>2.9799759063918017</v>
      </c>
      <c r="D3048" s="73">
        <v>5.1888201194398675</v>
      </c>
      <c r="E3048" s="73">
        <v>2.2088442130480659</v>
      </c>
      <c r="F3048" s="55"/>
    </row>
    <row r="3049" spans="1:6">
      <c r="A3049" s="71">
        <v>40916</v>
      </c>
      <c r="B3049" s="72" t="s">
        <v>97</v>
      </c>
      <c r="C3049" s="73">
        <v>3.2938572106758341</v>
      </c>
      <c r="D3049" s="73">
        <v>5.49637123013986</v>
      </c>
      <c r="E3049" s="73">
        <v>2.2025140194640258</v>
      </c>
      <c r="F3049" s="55"/>
    </row>
    <row r="3050" spans="1:6">
      <c r="A3050" s="71">
        <v>40916</v>
      </c>
      <c r="B3050" s="72" t="s">
        <v>98</v>
      </c>
      <c r="C3050" s="73">
        <v>2.5736634574727613</v>
      </c>
      <c r="D3050" s="73">
        <v>5.7129154543398535</v>
      </c>
      <c r="E3050" s="73">
        <v>3.1392519968670922</v>
      </c>
      <c r="F3050" s="55"/>
    </row>
    <row r="3051" spans="1:6">
      <c r="A3051" s="71">
        <v>40916</v>
      </c>
      <c r="B3051" s="72" t="s">
        <v>99</v>
      </c>
      <c r="C3051" s="73">
        <v>4.4097718891219468</v>
      </c>
      <c r="D3051" s="73">
        <v>7.6935348817598026</v>
      </c>
      <c r="E3051" s="73">
        <v>3.2837629926378558</v>
      </c>
      <c r="F3051" s="55"/>
    </row>
    <row r="3052" spans="1:6">
      <c r="A3052" s="71">
        <v>40916</v>
      </c>
      <c r="B3052" s="72" t="s">
        <v>100</v>
      </c>
      <c r="C3052" s="73">
        <v>4.6424522473809713</v>
      </c>
      <c r="D3052" s="73">
        <v>7.648453915199803</v>
      </c>
      <c r="E3052" s="73">
        <v>3.0060016678188317</v>
      </c>
      <c r="F3052" s="55"/>
    </row>
    <row r="3053" spans="1:6">
      <c r="A3053" s="71">
        <v>40916</v>
      </c>
      <c r="B3053" s="72" t="s">
        <v>101</v>
      </c>
      <c r="C3053" s="73">
        <v>3.4805974999998535</v>
      </c>
      <c r="D3053" s="73">
        <v>5.1447936968798667</v>
      </c>
      <c r="E3053" s="73">
        <v>1.6641961968800132</v>
      </c>
      <c r="F3053" s="55"/>
    </row>
    <row r="3054" spans="1:6">
      <c r="A3054" s="71">
        <v>40916</v>
      </c>
      <c r="B3054" s="72" t="s">
        <v>102</v>
      </c>
      <c r="C3054" s="73">
        <v>3.7481158860678798</v>
      </c>
      <c r="D3054" s="73">
        <v>7.2395536750798133</v>
      </c>
      <c r="E3054" s="73">
        <v>3.4914377890119335</v>
      </c>
      <c r="F3054" s="55"/>
    </row>
    <row r="3055" spans="1:6">
      <c r="A3055" s="71">
        <v>40916</v>
      </c>
      <c r="B3055" s="72" t="s">
        <v>103</v>
      </c>
      <c r="C3055" s="73">
        <v>4.1202715839129178</v>
      </c>
      <c r="D3055" s="73">
        <v>8.5149366297597791</v>
      </c>
      <c r="E3055" s="73">
        <v>4.3946650458468612</v>
      </c>
      <c r="F3055" s="55"/>
    </row>
    <row r="3056" spans="1:6">
      <c r="A3056" s="71">
        <v>40916</v>
      </c>
      <c r="B3056" s="72" t="s">
        <v>104</v>
      </c>
      <c r="C3056" s="73">
        <v>4.3762376172559438</v>
      </c>
      <c r="D3056" s="73">
        <v>8.6748093280197747</v>
      </c>
      <c r="E3056" s="73">
        <v>4.2985717107638308</v>
      </c>
      <c r="F3056" s="55"/>
    </row>
    <row r="3057" spans="1:6">
      <c r="A3057" s="71">
        <v>40916</v>
      </c>
      <c r="B3057" s="72" t="s">
        <v>105</v>
      </c>
      <c r="C3057" s="73">
        <v>5.7132831178840799</v>
      </c>
      <c r="D3057" s="73">
        <v>10.73598267189972</v>
      </c>
      <c r="E3057" s="73">
        <v>5.0226995540156398</v>
      </c>
      <c r="F3057" s="55"/>
    </row>
    <row r="3058" spans="1:6">
      <c r="A3058" s="71">
        <v>40916</v>
      </c>
      <c r="B3058" s="72" t="s">
        <v>106</v>
      </c>
      <c r="C3058" s="73">
        <v>5.0510109730800128</v>
      </c>
      <c r="D3058" s="73">
        <v>10.588591622699724</v>
      </c>
      <c r="E3058" s="73">
        <v>5.5375806496197111</v>
      </c>
      <c r="F3058" s="55"/>
    </row>
    <row r="3059" spans="1:6">
      <c r="A3059" s="71">
        <v>40916</v>
      </c>
      <c r="B3059" s="72" t="s">
        <v>107</v>
      </c>
      <c r="C3059" s="73">
        <v>3.2493511676538303</v>
      </c>
      <c r="D3059" s="73">
        <v>8.7332472151597713</v>
      </c>
      <c r="E3059" s="73">
        <v>5.4838960475059411</v>
      </c>
      <c r="F3059" s="55"/>
    </row>
    <row r="3060" spans="1:6">
      <c r="A3060" s="71">
        <v>40916</v>
      </c>
      <c r="B3060" s="72" t="s">
        <v>108</v>
      </c>
      <c r="C3060" s="73">
        <v>4.8656022540979942</v>
      </c>
      <c r="D3060" s="73">
        <v>8.8476217428897677</v>
      </c>
      <c r="E3060" s="73">
        <v>3.9820194887917735</v>
      </c>
      <c r="F3060" s="55"/>
    </row>
    <row r="3061" spans="1:6">
      <c r="A3061" s="71">
        <v>40916</v>
      </c>
      <c r="B3061" s="72" t="s">
        <v>109</v>
      </c>
      <c r="C3061" s="73">
        <v>3.7031975561948762</v>
      </c>
      <c r="D3061" s="73">
        <v>7.8118659267597943</v>
      </c>
      <c r="E3061" s="73">
        <v>4.1086683705649181</v>
      </c>
      <c r="F3061" s="55"/>
    </row>
    <row r="3062" spans="1:6">
      <c r="A3062" s="71">
        <v>40916</v>
      </c>
      <c r="B3062" s="72" t="s">
        <v>110</v>
      </c>
      <c r="C3062" s="73">
        <v>3.3545908900218411</v>
      </c>
      <c r="D3062" s="73">
        <v>9.8849738749997389</v>
      </c>
      <c r="E3062" s="73">
        <v>6.5303829849778978</v>
      </c>
      <c r="F3062" s="55"/>
    </row>
    <row r="3063" spans="1:6">
      <c r="A3063" s="71">
        <v>40916</v>
      </c>
      <c r="B3063" s="72" t="s">
        <v>111</v>
      </c>
      <c r="C3063" s="73">
        <v>3.2966520296538353</v>
      </c>
      <c r="D3063" s="73">
        <v>7.1636041613598103</v>
      </c>
      <c r="E3063" s="73">
        <v>3.866952131705975</v>
      </c>
      <c r="F3063" s="55"/>
    </row>
    <row r="3064" spans="1:6">
      <c r="A3064" s="71">
        <v>40916</v>
      </c>
      <c r="B3064" s="72" t="s">
        <v>112</v>
      </c>
      <c r="C3064" s="73">
        <v>5.0528467234140138</v>
      </c>
      <c r="D3064" s="73">
        <v>9.8063912967297391</v>
      </c>
      <c r="E3064" s="73">
        <v>4.7535445733157253</v>
      </c>
      <c r="F3064" s="55"/>
    </row>
    <row r="3065" spans="1:6">
      <c r="A3065" s="71">
        <v>40916</v>
      </c>
      <c r="B3065" s="72" t="s">
        <v>113</v>
      </c>
      <c r="C3065" s="73">
        <v>4.8205564709029893</v>
      </c>
      <c r="D3065" s="73">
        <v>12.324192093639672</v>
      </c>
      <c r="E3065" s="73">
        <v>7.5036356227366827</v>
      </c>
      <c r="F3065" s="55"/>
    </row>
    <row r="3066" spans="1:6">
      <c r="A3066" s="71">
        <v>40916</v>
      </c>
      <c r="B3066" s="72" t="s">
        <v>114</v>
      </c>
      <c r="C3066" s="73">
        <v>5.6815064343700774</v>
      </c>
      <c r="D3066" s="73">
        <v>14.033533495519626</v>
      </c>
      <c r="E3066" s="73">
        <v>8.3520270611495491</v>
      </c>
      <c r="F3066" s="55"/>
    </row>
    <row r="3067" spans="1:6">
      <c r="A3067" s="71">
        <v>40916</v>
      </c>
      <c r="B3067" s="72" t="s">
        <v>115</v>
      </c>
      <c r="C3067" s="73">
        <v>7.8917820026173011</v>
      </c>
      <c r="D3067" s="73">
        <v>23.352604109999376</v>
      </c>
      <c r="E3067" s="73">
        <v>15.460822107382075</v>
      </c>
      <c r="F3067" s="55"/>
    </row>
    <row r="3068" spans="1:6">
      <c r="A3068" s="71">
        <v>40916</v>
      </c>
      <c r="B3068" s="72" t="s">
        <v>116</v>
      </c>
      <c r="C3068" s="73">
        <v>96.922998655817352</v>
      </c>
      <c r="D3068" s="73">
        <v>175.2116252001953</v>
      </c>
      <c r="E3068" s="73">
        <v>78.288626544377948</v>
      </c>
      <c r="F3068" s="55"/>
    </row>
    <row r="3069" spans="1:6">
      <c r="A3069" s="71">
        <v>40916</v>
      </c>
      <c r="B3069" s="72" t="s">
        <v>117</v>
      </c>
      <c r="C3069" s="73">
        <v>10.649670195192583</v>
      </c>
      <c r="D3069" s="73">
        <v>26.522513780639287</v>
      </c>
      <c r="E3069" s="73">
        <v>15.872843585446704</v>
      </c>
      <c r="F3069" s="55"/>
    </row>
    <row r="3070" spans="1:6">
      <c r="A3070" s="71">
        <v>40916</v>
      </c>
      <c r="B3070" s="72" t="s">
        <v>118</v>
      </c>
      <c r="C3070" s="73">
        <v>14.291547569618952</v>
      </c>
      <c r="D3070" s="73">
        <v>30.477589682249178</v>
      </c>
      <c r="E3070" s="73">
        <v>16.186042112630226</v>
      </c>
      <c r="F3070" s="55"/>
    </row>
    <row r="3071" spans="1:6">
      <c r="A3071" s="71">
        <v>40916</v>
      </c>
      <c r="B3071" s="72" t="s">
        <v>119</v>
      </c>
      <c r="C3071" s="73">
        <v>9.6620664968694836</v>
      </c>
      <c r="D3071" s="73">
        <v>24.83924822079933</v>
      </c>
      <c r="E3071" s="73">
        <v>15.177181723929847</v>
      </c>
      <c r="F3071" s="55"/>
    </row>
    <row r="3072" spans="1:6">
      <c r="A3072" s="71">
        <v>40916</v>
      </c>
      <c r="B3072" s="72" t="s">
        <v>120</v>
      </c>
      <c r="C3072" s="73">
        <v>9.3950522907934566</v>
      </c>
      <c r="D3072" s="73">
        <v>23.541676736899362</v>
      </c>
      <c r="E3072" s="73">
        <v>14.146624446105905</v>
      </c>
      <c r="F3072" s="55"/>
    </row>
    <row r="3073" spans="1:6">
      <c r="A3073" s="71">
        <v>40916</v>
      </c>
      <c r="B3073" s="72" t="s">
        <v>121</v>
      </c>
      <c r="C3073" s="73">
        <v>14.806102287674006</v>
      </c>
      <c r="D3073" s="73">
        <v>31.257770753819148</v>
      </c>
      <c r="E3073" s="73">
        <v>16.451668466145144</v>
      </c>
      <c r="F3073" s="55"/>
    </row>
    <row r="3074" spans="1:6">
      <c r="A3074" s="71">
        <v>40916</v>
      </c>
      <c r="B3074" s="72" t="s">
        <v>122</v>
      </c>
      <c r="C3074" s="73">
        <v>7.7554926440002898</v>
      </c>
      <c r="D3074" s="73">
        <v>19.487378589299471</v>
      </c>
      <c r="E3074" s="73">
        <v>11.731885945299181</v>
      </c>
      <c r="F3074" s="55"/>
    </row>
    <row r="3075" spans="1:6">
      <c r="A3075" s="71">
        <v>40916</v>
      </c>
      <c r="B3075" s="72" t="s">
        <v>123</v>
      </c>
      <c r="C3075" s="73">
        <v>9.1174736712784288</v>
      </c>
      <c r="D3075" s="73">
        <v>21.9844019686794</v>
      </c>
      <c r="E3075" s="73">
        <v>12.866928297400971</v>
      </c>
      <c r="F3075" s="55"/>
    </row>
    <row r="3076" spans="1:6">
      <c r="A3076" s="71">
        <v>40916</v>
      </c>
      <c r="B3076" s="72" t="s">
        <v>124</v>
      </c>
      <c r="C3076" s="73">
        <v>6.4413874269951554</v>
      </c>
      <c r="D3076" s="73">
        <v>16.161578442179557</v>
      </c>
      <c r="E3076" s="73">
        <v>9.7201910151844011</v>
      </c>
      <c r="F3076" s="55"/>
    </row>
    <row r="3077" spans="1:6">
      <c r="A3077" s="71">
        <v>40916</v>
      </c>
      <c r="B3077" s="72" t="s">
        <v>125</v>
      </c>
      <c r="C3077" s="73">
        <v>9.4444483868244617</v>
      </c>
      <c r="D3077" s="73">
        <v>22.055333368499397</v>
      </c>
      <c r="E3077" s="73">
        <v>12.610884981674936</v>
      </c>
      <c r="F3077" s="55"/>
    </row>
    <row r="3078" spans="1:6">
      <c r="A3078" s="71">
        <v>40916</v>
      </c>
      <c r="B3078" s="72" t="s">
        <v>126</v>
      </c>
      <c r="C3078" s="73">
        <v>8.8514326170864006</v>
      </c>
      <c r="D3078" s="73">
        <v>21.224498921779418</v>
      </c>
      <c r="E3078" s="73">
        <v>12.373066304693017</v>
      </c>
      <c r="F3078" s="55"/>
    </row>
    <row r="3079" spans="1:6">
      <c r="A3079" s="71">
        <v>40916</v>
      </c>
      <c r="B3079" s="72" t="s">
        <v>127</v>
      </c>
      <c r="C3079" s="73">
        <v>8.3747417109543534</v>
      </c>
      <c r="D3079" s="73">
        <v>23.551208496479351</v>
      </c>
      <c r="E3079" s="73">
        <v>15.176466785524998</v>
      </c>
      <c r="F3079" s="55"/>
    </row>
    <row r="3080" spans="1:6">
      <c r="A3080" s="71">
        <v>40916</v>
      </c>
      <c r="B3080" s="72" t="s">
        <v>128</v>
      </c>
      <c r="C3080" s="73">
        <v>8.5731346960883741</v>
      </c>
      <c r="D3080" s="73">
        <v>20.007144559349449</v>
      </c>
      <c r="E3080" s="73">
        <v>11.434009863261075</v>
      </c>
      <c r="F3080" s="55"/>
    </row>
    <row r="3081" spans="1:6">
      <c r="A3081" s="71">
        <v>40916</v>
      </c>
      <c r="B3081" s="72" t="s">
        <v>129</v>
      </c>
      <c r="C3081" s="73">
        <v>10.948433047349617</v>
      </c>
      <c r="D3081" s="73">
        <v>21.992030276339388</v>
      </c>
      <c r="E3081" s="73">
        <v>11.043597228989771</v>
      </c>
      <c r="F3081" s="55"/>
    </row>
    <row r="3082" spans="1:6">
      <c r="A3082" s="71">
        <v>40916</v>
      </c>
      <c r="B3082" s="72" t="s">
        <v>29</v>
      </c>
      <c r="C3082" s="73">
        <v>9.7732754005114977</v>
      </c>
      <c r="D3082" s="73">
        <v>18.367656286049488</v>
      </c>
      <c r="E3082" s="73">
        <v>8.5943808855379906</v>
      </c>
      <c r="F3082" s="55"/>
    </row>
    <row r="3083" spans="1:6">
      <c r="A3083" s="71">
        <v>40916</v>
      </c>
      <c r="B3083" s="72" t="s">
        <v>30</v>
      </c>
      <c r="C3083" s="73">
        <v>7.4104419959272549</v>
      </c>
      <c r="D3083" s="73">
        <v>18.414326318599485</v>
      </c>
      <c r="E3083" s="73">
        <v>11.003884322672231</v>
      </c>
      <c r="F3083" s="55"/>
    </row>
    <row r="3084" spans="1:6">
      <c r="A3084" s="71">
        <v>40916</v>
      </c>
      <c r="B3084" s="72" t="s">
        <v>31</v>
      </c>
      <c r="C3084" s="73">
        <v>8.8430025186694028</v>
      </c>
      <c r="D3084" s="73">
        <v>22.725618428889366</v>
      </c>
      <c r="E3084" s="73">
        <v>13.882615910219963</v>
      </c>
      <c r="F3084" s="55"/>
    </row>
    <row r="3085" spans="1:6">
      <c r="A3085" s="71">
        <v>40916</v>
      </c>
      <c r="B3085" s="72" t="s">
        <v>32</v>
      </c>
      <c r="C3085" s="73">
        <v>8.8318934359234014</v>
      </c>
      <c r="D3085" s="73">
        <v>23.023419818579356</v>
      </c>
      <c r="E3085" s="73">
        <v>14.191526382655955</v>
      </c>
      <c r="F3085" s="55"/>
    </row>
    <row r="3086" spans="1:6">
      <c r="A3086" s="71">
        <v>40916</v>
      </c>
      <c r="B3086" s="72" t="s">
        <v>33</v>
      </c>
      <c r="C3086" s="73">
        <v>8.9488735222704126</v>
      </c>
      <c r="D3086" s="73">
        <v>22.306296195959373</v>
      </c>
      <c r="E3086" s="73">
        <v>13.35742267368896</v>
      </c>
      <c r="F3086" s="55"/>
    </row>
    <row r="3087" spans="1:6">
      <c r="A3087" s="71">
        <v>40916</v>
      </c>
      <c r="B3087" s="72" t="s">
        <v>34</v>
      </c>
      <c r="C3087" s="73">
        <v>9.7645858183974976</v>
      </c>
      <c r="D3087" s="73">
        <v>23.276984535999343</v>
      </c>
      <c r="E3087" s="73">
        <v>13.512398717601846</v>
      </c>
      <c r="F3087" s="55"/>
    </row>
    <row r="3088" spans="1:6">
      <c r="A3088" s="71">
        <v>40916</v>
      </c>
      <c r="B3088" s="72" t="s">
        <v>35</v>
      </c>
      <c r="C3088" s="73">
        <v>10.452290628223567</v>
      </c>
      <c r="D3088" s="73">
        <v>23.700327877019333</v>
      </c>
      <c r="E3088" s="73">
        <v>13.248037248795766</v>
      </c>
      <c r="F3088" s="55"/>
    </row>
    <row r="3089" spans="1:6">
      <c r="A3089" s="71">
        <v>40916</v>
      </c>
      <c r="B3089" s="72" t="s">
        <v>36</v>
      </c>
      <c r="C3089" s="73">
        <v>7.6344186888322794</v>
      </c>
      <c r="D3089" s="73">
        <v>19.481472219439446</v>
      </c>
      <c r="E3089" s="73">
        <v>11.847053530607166</v>
      </c>
      <c r="F3089" s="55"/>
    </row>
    <row r="3090" spans="1:6">
      <c r="A3090" s="71">
        <v>40916</v>
      </c>
      <c r="B3090" s="72" t="s">
        <v>37</v>
      </c>
      <c r="C3090" s="73">
        <v>10.302138209278553</v>
      </c>
      <c r="D3090" s="73">
        <v>22.596619747869358</v>
      </c>
      <c r="E3090" s="73">
        <v>12.294481538590805</v>
      </c>
      <c r="F3090" s="55"/>
    </row>
    <row r="3091" spans="1:6">
      <c r="A3091" s="71">
        <v>40916</v>
      </c>
      <c r="B3091" s="72" t="s">
        <v>43</v>
      </c>
      <c r="C3091" s="73">
        <v>10.698797078305592</v>
      </c>
      <c r="D3091" s="73">
        <v>24.97065053603929</v>
      </c>
      <c r="E3091" s="73">
        <v>14.271853457733698</v>
      </c>
      <c r="F3091" s="55"/>
    </row>
    <row r="3092" spans="1:6">
      <c r="A3092" s="71">
        <v>40916</v>
      </c>
      <c r="B3092" s="72" t="s">
        <v>44</v>
      </c>
      <c r="C3092" s="73">
        <v>50.386983536139638</v>
      </c>
      <c r="D3092" s="73">
        <v>70.58124310114799</v>
      </c>
      <c r="E3092" s="73">
        <v>20.194259565008352</v>
      </c>
      <c r="F3092" s="55"/>
    </row>
    <row r="3093" spans="1:6">
      <c r="A3093" s="71">
        <v>40916</v>
      </c>
      <c r="B3093" s="72" t="s">
        <v>45</v>
      </c>
      <c r="C3093" s="73">
        <v>45.322485108635128</v>
      </c>
      <c r="D3093" s="73">
        <v>68.931066562678026</v>
      </c>
      <c r="E3093" s="73">
        <v>23.608581454042898</v>
      </c>
      <c r="F3093" s="55"/>
    </row>
    <row r="3094" spans="1:6">
      <c r="A3094" s="71">
        <v>40916</v>
      </c>
      <c r="B3094" s="72" t="s">
        <v>46</v>
      </c>
      <c r="C3094" s="73">
        <v>14.230757463325954</v>
      </c>
      <c r="D3094" s="73">
        <v>30.725270833589121</v>
      </c>
      <c r="E3094" s="73">
        <v>16.494513370263167</v>
      </c>
      <c r="F3094" s="55"/>
    </row>
    <row r="3095" spans="1:6">
      <c r="A3095" s="71">
        <v>40916</v>
      </c>
      <c r="B3095" s="72" t="s">
        <v>47</v>
      </c>
      <c r="C3095" s="73">
        <v>15.862748553909123</v>
      </c>
      <c r="D3095" s="73">
        <v>34.925914251918996</v>
      </c>
      <c r="E3095" s="73">
        <v>19.063165698009875</v>
      </c>
      <c r="F3095" s="55"/>
    </row>
    <row r="3096" spans="1:6">
      <c r="A3096" s="71">
        <v>40916</v>
      </c>
      <c r="B3096" s="72" t="s">
        <v>48</v>
      </c>
      <c r="C3096" s="73">
        <v>14.640285115936997</v>
      </c>
      <c r="D3096" s="73">
        <v>30.945622620719107</v>
      </c>
      <c r="E3096" s="73">
        <v>16.305337504782109</v>
      </c>
      <c r="F3096" s="55"/>
    </row>
    <row r="3097" spans="1:6">
      <c r="A3097" s="71">
        <v>40916</v>
      </c>
      <c r="B3097" s="72" t="s">
        <v>49</v>
      </c>
      <c r="C3097" s="73">
        <v>15.515095675165087</v>
      </c>
      <c r="D3097" s="73">
        <v>31.871724311699079</v>
      </c>
      <c r="E3097" s="73">
        <v>16.356628636533991</v>
      </c>
      <c r="F3097" s="55"/>
    </row>
    <row r="3098" spans="1:6">
      <c r="A3098" s="71">
        <v>40916</v>
      </c>
      <c r="B3098" s="72" t="s">
        <v>50</v>
      </c>
      <c r="C3098" s="73">
        <v>15.690828985233104</v>
      </c>
      <c r="D3098" s="73">
        <v>35.55962370483897</v>
      </c>
      <c r="E3098" s="73">
        <v>19.868794719605866</v>
      </c>
      <c r="F3098" s="55"/>
    </row>
    <row r="3099" spans="1:6">
      <c r="A3099" s="71">
        <v>40916</v>
      </c>
      <c r="B3099" s="72" t="s">
        <v>51</v>
      </c>
      <c r="C3099" s="73">
        <v>16.635731055659203</v>
      </c>
      <c r="D3099" s="73">
        <v>34.854095914318989</v>
      </c>
      <c r="E3099" s="73">
        <v>18.218364858659786</v>
      </c>
      <c r="F3099" s="55"/>
    </row>
    <row r="3100" spans="1:6">
      <c r="A3100" s="71">
        <v>40916</v>
      </c>
      <c r="B3100" s="72" t="s">
        <v>52</v>
      </c>
      <c r="C3100" s="73">
        <v>14.282536091483962</v>
      </c>
      <c r="D3100" s="73">
        <v>31.181037712439096</v>
      </c>
      <c r="E3100" s="73">
        <v>16.898501620955134</v>
      </c>
      <c r="F3100" s="55"/>
    </row>
    <row r="3101" spans="1:6">
      <c r="A3101" s="71">
        <v>40916</v>
      </c>
      <c r="B3101" s="72" t="s">
        <v>53</v>
      </c>
      <c r="C3101" s="73">
        <v>12.313676938301761</v>
      </c>
      <c r="D3101" s="73">
        <v>29.082676466479153</v>
      </c>
      <c r="E3101" s="73">
        <v>16.768999528177392</v>
      </c>
      <c r="F3101" s="55"/>
    </row>
    <row r="3102" spans="1:6">
      <c r="A3102" s="71">
        <v>40916</v>
      </c>
      <c r="B3102" s="72" t="s">
        <v>54</v>
      </c>
      <c r="C3102" s="73">
        <v>10.332923913824558</v>
      </c>
      <c r="D3102" s="73">
        <v>25.134910334699267</v>
      </c>
      <c r="E3102" s="73">
        <v>14.801986420874709</v>
      </c>
      <c r="F3102" s="55"/>
    </row>
    <row r="3103" spans="1:6">
      <c r="A3103" s="71">
        <v>40916</v>
      </c>
      <c r="B3103" s="72" t="s">
        <v>55</v>
      </c>
      <c r="C3103" s="73">
        <v>9.7623762870884985</v>
      </c>
      <c r="D3103" s="73">
        <v>24.634091027519279</v>
      </c>
      <c r="E3103" s="73">
        <v>14.871714740430781</v>
      </c>
      <c r="F3103" s="55"/>
    </row>
    <row r="3104" spans="1:6">
      <c r="A3104" s="71">
        <v>40916</v>
      </c>
      <c r="B3104" s="72" t="s">
        <v>56</v>
      </c>
      <c r="C3104" s="73">
        <v>10.427430575954569</v>
      </c>
      <c r="D3104" s="73">
        <v>26.690375439139221</v>
      </c>
      <c r="E3104" s="73">
        <v>16.26294486318465</v>
      </c>
      <c r="F3104" s="55"/>
    </row>
    <row r="3105" spans="1:6">
      <c r="A3105" s="71">
        <v>40916</v>
      </c>
      <c r="B3105" s="72" t="s">
        <v>57</v>
      </c>
      <c r="C3105" s="73">
        <v>13.062763256513838</v>
      </c>
      <c r="D3105" s="73">
        <v>30.733378497039098</v>
      </c>
      <c r="E3105" s="73">
        <v>17.670615240525258</v>
      </c>
      <c r="F3105" s="55"/>
    </row>
    <row r="3106" spans="1:6">
      <c r="A3106" s="71">
        <v>40916</v>
      </c>
      <c r="B3106" s="72" t="s">
        <v>58</v>
      </c>
      <c r="C3106" s="73">
        <v>11.944318876082724</v>
      </c>
      <c r="D3106" s="73">
        <v>28.326119619509168</v>
      </c>
      <c r="E3106" s="73">
        <v>16.381800743426446</v>
      </c>
      <c r="F3106" s="55"/>
    </row>
    <row r="3107" spans="1:6">
      <c r="A3107" s="71">
        <v>40916</v>
      </c>
      <c r="B3107" s="72" t="s">
        <v>59</v>
      </c>
      <c r="C3107" s="73">
        <v>12.084952914239738</v>
      </c>
      <c r="D3107" s="73">
        <v>28.362008455199163</v>
      </c>
      <c r="E3107" s="73">
        <v>16.277055540959424</v>
      </c>
      <c r="F3107" s="55"/>
    </row>
    <row r="3108" spans="1:6">
      <c r="A3108" s="71">
        <v>40916</v>
      </c>
      <c r="B3108" s="72" t="s">
        <v>60</v>
      </c>
      <c r="C3108" s="73">
        <v>8.7392370884953969</v>
      </c>
      <c r="D3108" s="73">
        <v>22.209054251049341</v>
      </c>
      <c r="E3108" s="73">
        <v>13.469817162553944</v>
      </c>
      <c r="F3108" s="55"/>
    </row>
    <row r="3109" spans="1:6">
      <c r="A3109" s="71">
        <v>40916</v>
      </c>
      <c r="B3109" s="72" t="s">
        <v>61</v>
      </c>
      <c r="C3109" s="73">
        <v>12.459558039601777</v>
      </c>
      <c r="D3109" s="73">
        <v>28.685020301759145</v>
      </c>
      <c r="E3109" s="73">
        <v>16.225462262157368</v>
      </c>
      <c r="F3109" s="55"/>
    </row>
    <row r="3110" spans="1:6">
      <c r="A3110" s="71">
        <v>40916</v>
      </c>
      <c r="B3110" s="72" t="s">
        <v>62</v>
      </c>
      <c r="C3110" s="73">
        <v>12.798493873913813</v>
      </c>
      <c r="D3110" s="73">
        <v>27.259194052089185</v>
      </c>
      <c r="E3110" s="73">
        <v>14.460700178175372</v>
      </c>
      <c r="F3110" s="55"/>
    </row>
    <row r="3111" spans="1:6">
      <c r="A3111" s="71">
        <v>40916</v>
      </c>
      <c r="B3111" s="72" t="s">
        <v>63</v>
      </c>
      <c r="C3111" s="73">
        <v>8.4842519528183704</v>
      </c>
      <c r="D3111" s="73">
        <v>20.054422864959403</v>
      </c>
      <c r="E3111" s="73">
        <v>11.570170912141032</v>
      </c>
      <c r="F3111" s="55"/>
    </row>
    <row r="3112" spans="1:6">
      <c r="A3112" s="71">
        <v>40916</v>
      </c>
      <c r="B3112" s="72" t="s">
        <v>64</v>
      </c>
      <c r="C3112" s="73">
        <v>9.1845386002134433</v>
      </c>
      <c r="D3112" s="73">
        <v>22.659607727999322</v>
      </c>
      <c r="E3112" s="73">
        <v>13.475069127785879</v>
      </c>
      <c r="F3112" s="55"/>
    </row>
    <row r="3113" spans="1:6">
      <c r="A3113" s="71">
        <v>40916</v>
      </c>
      <c r="B3113" s="72" t="s">
        <v>65</v>
      </c>
      <c r="C3113" s="73">
        <v>8.310322353713353</v>
      </c>
      <c r="D3113" s="73">
        <v>21.975605422159344</v>
      </c>
      <c r="E3113" s="73">
        <v>13.665283068445991</v>
      </c>
      <c r="F3113" s="55"/>
    </row>
    <row r="3114" spans="1:6">
      <c r="A3114" s="71">
        <v>40916</v>
      </c>
      <c r="B3114" s="72" t="s">
        <v>66</v>
      </c>
      <c r="C3114" s="73">
        <v>7.436000482913264</v>
      </c>
      <c r="D3114" s="73">
        <v>20.240654813959392</v>
      </c>
      <c r="E3114" s="73">
        <v>12.804654331046127</v>
      </c>
      <c r="F3114" s="55"/>
    </row>
    <row r="3115" spans="1:6">
      <c r="A3115" s="71">
        <v>40916</v>
      </c>
      <c r="B3115" s="72" t="s">
        <v>67</v>
      </c>
      <c r="C3115" s="73">
        <v>7.8680550760533086</v>
      </c>
      <c r="D3115" s="73">
        <v>21.498369278639352</v>
      </c>
      <c r="E3115" s="73">
        <v>13.630314202586042</v>
      </c>
      <c r="F3115" s="55"/>
    </row>
    <row r="3116" spans="1:6">
      <c r="A3116" s="71">
        <v>40916</v>
      </c>
      <c r="B3116" s="72" t="s">
        <v>68</v>
      </c>
      <c r="C3116" s="73">
        <v>12.55815060173679</v>
      </c>
      <c r="D3116" s="73">
        <v>30.204552608839087</v>
      </c>
      <c r="E3116" s="73">
        <v>17.646402007102296</v>
      </c>
      <c r="F3116" s="55"/>
    </row>
    <row r="3117" spans="1:6">
      <c r="A3117" s="71">
        <v>40916</v>
      </c>
      <c r="B3117" s="72" t="s">
        <v>69</v>
      </c>
      <c r="C3117" s="73">
        <v>9.6773011707864942</v>
      </c>
      <c r="D3117" s="73">
        <v>26.196306729099209</v>
      </c>
      <c r="E3117" s="73">
        <v>16.519005558312713</v>
      </c>
      <c r="F3117" s="55"/>
    </row>
    <row r="3118" spans="1:6">
      <c r="A3118" s="71">
        <v>40916</v>
      </c>
      <c r="B3118" s="72" t="s">
        <v>70</v>
      </c>
      <c r="C3118" s="73">
        <v>7.8578128167293082</v>
      </c>
      <c r="D3118" s="73">
        <v>25.192406776949237</v>
      </c>
      <c r="E3118" s="73">
        <v>17.33459396021993</v>
      </c>
      <c r="F3118" s="55"/>
    </row>
    <row r="3119" spans="1:6">
      <c r="A3119" s="71">
        <v>40916</v>
      </c>
      <c r="B3119" s="72" t="s">
        <v>71</v>
      </c>
      <c r="C3119" s="73">
        <v>7.006535093447221</v>
      </c>
      <c r="D3119" s="73">
        <v>21.583311416319347</v>
      </c>
      <c r="E3119" s="73">
        <v>14.576776322872126</v>
      </c>
      <c r="F3119" s="55"/>
    </row>
    <row r="3120" spans="1:6">
      <c r="A3120" s="71">
        <v>40916</v>
      </c>
      <c r="B3120" s="72" t="s">
        <v>72</v>
      </c>
      <c r="C3120" s="73">
        <v>8.4421882956933683</v>
      </c>
      <c r="D3120" s="73">
        <v>23.481346468349287</v>
      </c>
      <c r="E3120" s="73">
        <v>15.039158172655918</v>
      </c>
      <c r="F3120" s="55"/>
    </row>
    <row r="3121" spans="1:6">
      <c r="A3121" s="71">
        <v>40916</v>
      </c>
      <c r="B3121" s="72" t="s">
        <v>73</v>
      </c>
      <c r="C3121" s="73">
        <v>8.8511212834954112</v>
      </c>
      <c r="D3121" s="73">
        <v>26.099507957039204</v>
      </c>
      <c r="E3121" s="73">
        <v>17.248386673543791</v>
      </c>
      <c r="F3121" s="55"/>
    </row>
    <row r="3122" spans="1:6">
      <c r="A3122" s="71">
        <v>40916</v>
      </c>
      <c r="B3122" s="72" t="s">
        <v>74</v>
      </c>
      <c r="C3122" s="73">
        <v>5.7474492811580919</v>
      </c>
      <c r="D3122" s="73">
        <v>19.130077187099417</v>
      </c>
      <c r="E3122" s="73">
        <v>13.382627905941325</v>
      </c>
      <c r="F3122" s="55"/>
    </row>
    <row r="3123" spans="1:6">
      <c r="A3123" s="71">
        <v>40916</v>
      </c>
      <c r="B3123" s="72" t="s">
        <v>75</v>
      </c>
      <c r="C3123" s="73">
        <v>6.8915199711612098</v>
      </c>
      <c r="D3123" s="73">
        <v>17.736912868479457</v>
      </c>
      <c r="E3123" s="73">
        <v>10.845392897318249</v>
      </c>
      <c r="F3123" s="55"/>
    </row>
    <row r="3124" spans="1:6">
      <c r="A3124" s="71">
        <v>40916</v>
      </c>
      <c r="B3124" s="72" t="s">
        <v>76</v>
      </c>
      <c r="C3124" s="73">
        <v>4.17250980682293</v>
      </c>
      <c r="D3124" s="73">
        <v>12.812001291929608</v>
      </c>
      <c r="E3124" s="73">
        <v>8.639491485106678</v>
      </c>
      <c r="F3124" s="55"/>
    </row>
    <row r="3125" spans="1:6">
      <c r="A3125" s="71">
        <v>40916</v>
      </c>
      <c r="B3125" s="72" t="s">
        <v>77</v>
      </c>
      <c r="C3125" s="73">
        <v>3.6825350136078803</v>
      </c>
      <c r="D3125" s="73">
        <v>10.252478053739685</v>
      </c>
      <c r="E3125" s="73">
        <v>6.569943040131804</v>
      </c>
      <c r="F3125" s="55"/>
    </row>
    <row r="3126" spans="1:6">
      <c r="A3126" s="71">
        <v>40916</v>
      </c>
      <c r="B3126" s="72" t="s">
        <v>78</v>
      </c>
      <c r="C3126" s="73">
        <v>5.9589462399841135</v>
      </c>
      <c r="D3126" s="73">
        <v>11.944768532949631</v>
      </c>
      <c r="E3126" s="73">
        <v>5.9858222929655174</v>
      </c>
      <c r="F3126" s="55"/>
    </row>
    <row r="3127" spans="1:6">
      <c r="A3127" s="71">
        <v>40917</v>
      </c>
      <c r="B3127" s="72" t="s">
        <v>79</v>
      </c>
      <c r="C3127" s="73">
        <v>4.4884486724709625</v>
      </c>
      <c r="D3127" s="73">
        <v>9.0305370839997217</v>
      </c>
      <c r="E3127" s="73">
        <v>4.5420884115287592</v>
      </c>
      <c r="F3127" s="55"/>
    </row>
    <row r="3128" spans="1:6">
      <c r="A3128" s="71">
        <v>40917</v>
      </c>
      <c r="B3128" s="72" t="s">
        <v>80</v>
      </c>
      <c r="C3128" s="73">
        <v>3.216234592900832</v>
      </c>
      <c r="D3128" s="73">
        <v>6.127401217839811</v>
      </c>
      <c r="E3128" s="73">
        <v>2.9111666249389789</v>
      </c>
      <c r="F3128" s="55"/>
    </row>
    <row r="3129" spans="1:6">
      <c r="A3129" s="71">
        <v>40917</v>
      </c>
      <c r="B3129" s="72" t="s">
        <v>81</v>
      </c>
      <c r="C3129" s="73">
        <v>4.1153941118329245</v>
      </c>
      <c r="D3129" s="73">
        <v>8.002664445999752</v>
      </c>
      <c r="E3129" s="73">
        <v>3.8872703341668275</v>
      </c>
      <c r="F3129" s="55"/>
    </row>
    <row r="3130" spans="1:6">
      <c r="A3130" s="71">
        <v>40917</v>
      </c>
      <c r="B3130" s="72" t="s">
        <v>82</v>
      </c>
      <c r="C3130" s="73">
        <v>3.4034318833628516</v>
      </c>
      <c r="D3130" s="73">
        <v>7.7744650715997583</v>
      </c>
      <c r="E3130" s="73">
        <v>4.3710331882369067</v>
      </c>
      <c r="F3130" s="55"/>
    </row>
    <row r="3131" spans="1:6">
      <c r="A3131" s="71">
        <v>40917</v>
      </c>
      <c r="B3131" s="72" t="s">
        <v>83</v>
      </c>
      <c r="C3131" s="73">
        <v>4.7464099488409897</v>
      </c>
      <c r="D3131" s="73">
        <v>8.1979600033197446</v>
      </c>
      <c r="E3131" s="73">
        <v>3.451550054478755</v>
      </c>
      <c r="F3131" s="55"/>
    </row>
    <row r="3132" spans="1:6">
      <c r="A3132" s="71">
        <v>40917</v>
      </c>
      <c r="B3132" s="72" t="s">
        <v>84</v>
      </c>
      <c r="C3132" s="73">
        <v>2.6331611094747722</v>
      </c>
      <c r="D3132" s="73">
        <v>6.826309964849786</v>
      </c>
      <c r="E3132" s="73">
        <v>4.1931488553750143</v>
      </c>
      <c r="F3132" s="55"/>
    </row>
    <row r="3133" spans="1:6">
      <c r="A3133" s="71">
        <v>40917</v>
      </c>
      <c r="B3133" s="72" t="s">
        <v>85</v>
      </c>
      <c r="C3133" s="73">
        <v>2.726741446493782</v>
      </c>
      <c r="D3133" s="73">
        <v>5.9919474093598124</v>
      </c>
      <c r="E3133" s="73">
        <v>3.2652059628660304</v>
      </c>
      <c r="F3133" s="55"/>
    </row>
    <row r="3134" spans="1:6">
      <c r="A3134" s="71">
        <v>40917</v>
      </c>
      <c r="B3134" s="72" t="s">
        <v>86</v>
      </c>
      <c r="C3134" s="73">
        <v>3.8830672428979014</v>
      </c>
      <c r="D3134" s="73">
        <v>7.4789302924197649</v>
      </c>
      <c r="E3134" s="73">
        <v>3.5958630495218635</v>
      </c>
      <c r="F3134" s="55"/>
    </row>
    <row r="3135" spans="1:6">
      <c r="A3135" s="71">
        <v>40917</v>
      </c>
      <c r="B3135" s="72" t="s">
        <v>87</v>
      </c>
      <c r="C3135" s="73">
        <v>3.5446074220978665</v>
      </c>
      <c r="D3135" s="73">
        <v>6.7359997364797879</v>
      </c>
      <c r="E3135" s="73">
        <v>3.1913923143819214</v>
      </c>
      <c r="F3135" s="55"/>
    </row>
    <row r="3136" spans="1:6">
      <c r="A3136" s="71">
        <v>40917</v>
      </c>
      <c r="B3136" s="72" t="s">
        <v>88</v>
      </c>
      <c r="C3136" s="73">
        <v>3.0893086994318191</v>
      </c>
      <c r="D3136" s="73">
        <v>6.3932781981897984</v>
      </c>
      <c r="E3136" s="73">
        <v>3.3039694987579793</v>
      </c>
      <c r="F3136" s="55"/>
    </row>
    <row r="3137" spans="1:6">
      <c r="A3137" s="71">
        <v>40917</v>
      </c>
      <c r="B3137" s="72" t="s">
        <v>89</v>
      </c>
      <c r="C3137" s="73">
        <v>5.4723190329170652</v>
      </c>
      <c r="D3137" s="73">
        <v>7.8004776409997536</v>
      </c>
      <c r="E3137" s="73">
        <v>2.3281586080826884</v>
      </c>
      <c r="F3137" s="55"/>
    </row>
    <row r="3138" spans="1:6">
      <c r="A3138" s="71">
        <v>40917</v>
      </c>
      <c r="B3138" s="72" t="s">
        <v>90</v>
      </c>
      <c r="C3138" s="73">
        <v>3.498523704114862</v>
      </c>
      <c r="D3138" s="73">
        <v>6.3139468936798</v>
      </c>
      <c r="E3138" s="73">
        <v>2.815423189564938</v>
      </c>
      <c r="F3138" s="55"/>
    </row>
    <row r="3139" spans="1:6">
      <c r="A3139" s="71">
        <v>40917</v>
      </c>
      <c r="B3139" s="72" t="s">
        <v>91</v>
      </c>
      <c r="C3139" s="73">
        <v>3.6973272156948824</v>
      </c>
      <c r="D3139" s="73">
        <v>6.2113599932398023</v>
      </c>
      <c r="E3139" s="73">
        <v>2.5140327775449198</v>
      </c>
      <c r="F3139" s="55"/>
    </row>
    <row r="3140" spans="1:6">
      <c r="A3140" s="71">
        <v>40917</v>
      </c>
      <c r="B3140" s="72" t="s">
        <v>92</v>
      </c>
      <c r="C3140" s="73">
        <v>4.1298071226829274</v>
      </c>
      <c r="D3140" s="73">
        <v>7.7903865113697517</v>
      </c>
      <c r="E3140" s="73">
        <v>3.6605793886868243</v>
      </c>
      <c r="F3140" s="55"/>
    </row>
    <row r="3141" spans="1:6">
      <c r="A3141" s="71">
        <v>40917</v>
      </c>
      <c r="B3141" s="72" t="s">
        <v>93</v>
      </c>
      <c r="C3141" s="73">
        <v>5.3100720565070487</v>
      </c>
      <c r="D3141" s="73">
        <v>9.0149460456797126</v>
      </c>
      <c r="E3141" s="73">
        <v>3.7048739891726639</v>
      </c>
      <c r="F3141" s="55"/>
    </row>
    <row r="3142" spans="1:6">
      <c r="A3142" s="71">
        <v>40917</v>
      </c>
      <c r="B3142" s="72" t="s">
        <v>94</v>
      </c>
      <c r="C3142" s="73">
        <v>5.1935517879460367</v>
      </c>
      <c r="D3142" s="73">
        <v>9.9993867602996804</v>
      </c>
      <c r="E3142" s="73">
        <v>4.8058349723536438</v>
      </c>
      <c r="F3142" s="55"/>
    </row>
    <row r="3143" spans="1:6">
      <c r="A3143" s="71">
        <v>40917</v>
      </c>
      <c r="B3143" s="72" t="s">
        <v>95</v>
      </c>
      <c r="C3143" s="73">
        <v>4.6329974992669793</v>
      </c>
      <c r="D3143" s="73">
        <v>11.887827636559621</v>
      </c>
      <c r="E3143" s="73">
        <v>7.2548301372926414</v>
      </c>
      <c r="F3143" s="55"/>
    </row>
    <row r="3144" spans="1:6">
      <c r="A3144" s="71">
        <v>40917</v>
      </c>
      <c r="B3144" s="72" t="s">
        <v>96</v>
      </c>
      <c r="C3144" s="73">
        <v>6.0705857386891271</v>
      </c>
      <c r="D3144" s="73">
        <v>15.183884500509512</v>
      </c>
      <c r="E3144" s="73">
        <v>9.1132987618203849</v>
      </c>
      <c r="F3144" s="55"/>
    </row>
    <row r="3145" spans="1:6">
      <c r="A3145" s="71">
        <v>40917</v>
      </c>
      <c r="B3145" s="72" t="s">
        <v>97</v>
      </c>
      <c r="C3145" s="73">
        <v>8.3030049603033582</v>
      </c>
      <c r="D3145" s="73">
        <v>20.070887327879355</v>
      </c>
      <c r="E3145" s="73">
        <v>11.767882367575996</v>
      </c>
      <c r="F3145" s="55"/>
    </row>
    <row r="3146" spans="1:6">
      <c r="A3146" s="71">
        <v>40917</v>
      </c>
      <c r="B3146" s="72" t="s">
        <v>98</v>
      </c>
      <c r="C3146" s="73">
        <v>12.896436400535833</v>
      </c>
      <c r="D3146" s="73">
        <v>26.70932111153914</v>
      </c>
      <c r="E3146" s="73">
        <v>13.812884711003306</v>
      </c>
      <c r="F3146" s="55"/>
    </row>
    <row r="3147" spans="1:6">
      <c r="A3147" s="71">
        <v>40917</v>
      </c>
      <c r="B3147" s="72" t="s">
        <v>99</v>
      </c>
      <c r="C3147" s="73">
        <v>15.456787293854099</v>
      </c>
      <c r="D3147" s="73">
        <v>34.023729682198905</v>
      </c>
      <c r="E3147" s="73">
        <v>18.566942388344806</v>
      </c>
      <c r="F3147" s="55"/>
    </row>
    <row r="3148" spans="1:6">
      <c r="A3148" s="71">
        <v>40917</v>
      </c>
      <c r="B3148" s="72" t="s">
        <v>100</v>
      </c>
      <c r="C3148" s="73">
        <v>16.077196115622161</v>
      </c>
      <c r="D3148" s="73">
        <v>34.311811669018894</v>
      </c>
      <c r="E3148" s="73">
        <v>18.234615553396733</v>
      </c>
      <c r="F3148" s="55"/>
    </row>
    <row r="3149" spans="1:6">
      <c r="A3149" s="71">
        <v>40917</v>
      </c>
      <c r="B3149" s="72" t="s">
        <v>101</v>
      </c>
      <c r="C3149" s="73">
        <v>22.074601248942784</v>
      </c>
      <c r="D3149" s="73">
        <v>44.362988932078565</v>
      </c>
      <c r="E3149" s="73">
        <v>22.288387683135781</v>
      </c>
      <c r="F3149" s="55"/>
    </row>
    <row r="3150" spans="1:6">
      <c r="A3150" s="71">
        <v>40917</v>
      </c>
      <c r="B3150" s="72" t="s">
        <v>102</v>
      </c>
      <c r="C3150" s="73">
        <v>28.598763746650459</v>
      </c>
      <c r="D3150" s="73">
        <v>53.030331098108277</v>
      </c>
      <c r="E3150" s="73">
        <v>24.431567351457819</v>
      </c>
      <c r="F3150" s="55"/>
    </row>
    <row r="3151" spans="1:6">
      <c r="A3151" s="71">
        <v>40917</v>
      </c>
      <c r="B3151" s="72" t="s">
        <v>103</v>
      </c>
      <c r="C3151" s="73">
        <v>33.451989396938963</v>
      </c>
      <c r="D3151" s="73">
        <v>64.045281067197919</v>
      </c>
      <c r="E3151" s="73">
        <v>30.593291670258957</v>
      </c>
      <c r="F3151" s="55"/>
    </row>
    <row r="3152" spans="1:6">
      <c r="A3152" s="71">
        <v>40917</v>
      </c>
      <c r="B3152" s="72" t="s">
        <v>104</v>
      </c>
      <c r="C3152" s="73">
        <v>28.485298484926449</v>
      </c>
      <c r="D3152" s="73">
        <v>56.802677849698142</v>
      </c>
      <c r="E3152" s="73">
        <v>28.317379364771693</v>
      </c>
      <c r="F3152" s="55"/>
    </row>
    <row r="3153" spans="1:6">
      <c r="A3153" s="71">
        <v>40917</v>
      </c>
      <c r="B3153" s="72" t="s">
        <v>105</v>
      </c>
      <c r="C3153" s="73">
        <v>38.916079082132526</v>
      </c>
      <c r="D3153" s="73">
        <v>70.2117857000177</v>
      </c>
      <c r="E3153" s="73">
        <v>31.295706617885173</v>
      </c>
      <c r="F3153" s="55"/>
    </row>
    <row r="3154" spans="1:6">
      <c r="A3154" s="71">
        <v>40917</v>
      </c>
      <c r="B3154" s="72" t="s">
        <v>106</v>
      </c>
      <c r="C3154" s="73">
        <v>42.695094236398923</v>
      </c>
      <c r="D3154" s="73">
        <v>73.982501203857581</v>
      </c>
      <c r="E3154" s="73">
        <v>31.287406967458658</v>
      </c>
      <c r="F3154" s="55"/>
    </row>
    <row r="3155" spans="1:6">
      <c r="A3155" s="71">
        <v>40917</v>
      </c>
      <c r="B3155" s="72" t="s">
        <v>107</v>
      </c>
      <c r="C3155" s="73">
        <v>42.72105185419192</v>
      </c>
      <c r="D3155" s="73">
        <v>73.494431136277584</v>
      </c>
      <c r="E3155" s="73">
        <v>30.773379282085664</v>
      </c>
      <c r="F3155" s="55"/>
    </row>
    <row r="3156" spans="1:6">
      <c r="A3156" s="71">
        <v>40917</v>
      </c>
      <c r="B3156" s="72" t="s">
        <v>108</v>
      </c>
      <c r="C3156" s="73">
        <v>42.922420627937946</v>
      </c>
      <c r="D3156" s="73">
        <v>77.552023151327433</v>
      </c>
      <c r="E3156" s="73">
        <v>34.629602523389487</v>
      </c>
      <c r="F3156" s="55"/>
    </row>
    <row r="3157" spans="1:6">
      <c r="A3157" s="71">
        <v>40917</v>
      </c>
      <c r="B3157" s="72" t="s">
        <v>109</v>
      </c>
      <c r="C3157" s="73">
        <v>44.585637524317121</v>
      </c>
      <c r="D3157" s="73">
        <v>80.14437526769737</v>
      </c>
      <c r="E3157" s="73">
        <v>35.558737743380249</v>
      </c>
      <c r="F3157" s="55"/>
    </row>
    <row r="3158" spans="1:6">
      <c r="A3158" s="71">
        <v>40917</v>
      </c>
      <c r="B3158" s="72" t="s">
        <v>110</v>
      </c>
      <c r="C3158" s="73">
        <v>52.19026558909291</v>
      </c>
      <c r="D3158" s="73">
        <v>86.756498770637123</v>
      </c>
      <c r="E3158" s="73">
        <v>34.566233181544213</v>
      </c>
      <c r="F3158" s="55"/>
    </row>
    <row r="3159" spans="1:6">
      <c r="A3159" s="71">
        <v>40917</v>
      </c>
      <c r="B3159" s="72" t="s">
        <v>111</v>
      </c>
      <c r="C3159" s="73">
        <v>49.784031546779659</v>
      </c>
      <c r="D3159" s="73">
        <v>85.982745803837147</v>
      </c>
      <c r="E3159" s="73">
        <v>36.198714257057489</v>
      </c>
      <c r="F3159" s="55"/>
    </row>
    <row r="3160" spans="1:6">
      <c r="A3160" s="71">
        <v>40917</v>
      </c>
      <c r="B3160" s="72" t="s">
        <v>112</v>
      </c>
      <c r="C3160" s="73">
        <v>49.003349514687578</v>
      </c>
      <c r="D3160" s="73">
        <v>86.548881920487119</v>
      </c>
      <c r="E3160" s="73">
        <v>37.545532405799541</v>
      </c>
      <c r="F3160" s="55"/>
    </row>
    <row r="3161" spans="1:6">
      <c r="A3161" s="71">
        <v>40917</v>
      </c>
      <c r="B3161" s="72" t="s">
        <v>113</v>
      </c>
      <c r="C3161" s="73">
        <v>50.936372267391782</v>
      </c>
      <c r="D3161" s="73">
        <v>87.229617314557103</v>
      </c>
      <c r="E3161" s="73">
        <v>36.293245047165321</v>
      </c>
      <c r="F3161" s="55"/>
    </row>
    <row r="3162" spans="1:6">
      <c r="A3162" s="71">
        <v>40917</v>
      </c>
      <c r="B3162" s="72" t="s">
        <v>114</v>
      </c>
      <c r="C3162" s="73">
        <v>46.002834323522272</v>
      </c>
      <c r="D3162" s="73">
        <v>81.267036386247298</v>
      </c>
      <c r="E3162" s="73">
        <v>35.264202062725026</v>
      </c>
      <c r="F3162" s="55"/>
    </row>
    <row r="3163" spans="1:6">
      <c r="A3163" s="71">
        <v>40917</v>
      </c>
      <c r="B3163" s="72" t="s">
        <v>115</v>
      </c>
      <c r="C3163" s="73">
        <v>36.599753430102297</v>
      </c>
      <c r="D3163" s="73">
        <v>68.407987008477718</v>
      </c>
      <c r="E3163" s="73">
        <v>31.808233578375422</v>
      </c>
      <c r="F3163" s="55"/>
    </row>
    <row r="3164" spans="1:6">
      <c r="A3164" s="71">
        <v>40917</v>
      </c>
      <c r="B3164" s="72" t="s">
        <v>116</v>
      </c>
      <c r="C3164" s="73">
        <v>29.28975478654354</v>
      </c>
      <c r="D3164" s="73">
        <v>56.280605854088122</v>
      </c>
      <c r="E3164" s="73">
        <v>26.990851067544583</v>
      </c>
      <c r="F3164" s="55"/>
    </row>
    <row r="3165" spans="1:6">
      <c r="A3165" s="71">
        <v>40917</v>
      </c>
      <c r="B3165" s="72" t="s">
        <v>117</v>
      </c>
      <c r="C3165" s="73">
        <v>33.234494069175952</v>
      </c>
      <c r="D3165" s="73">
        <v>61.290161856997948</v>
      </c>
      <c r="E3165" s="73">
        <v>28.055667787821996</v>
      </c>
      <c r="F3165" s="55"/>
    </row>
    <row r="3166" spans="1:6">
      <c r="A3166" s="71">
        <v>40917</v>
      </c>
      <c r="B3166" s="72" t="s">
        <v>118</v>
      </c>
      <c r="C3166" s="73">
        <v>32.862064452312914</v>
      </c>
      <c r="D3166" s="73">
        <v>61.797785609337922</v>
      </c>
      <c r="E3166" s="73">
        <v>28.935721157025007</v>
      </c>
      <c r="F3166" s="55"/>
    </row>
    <row r="3167" spans="1:6">
      <c r="A3167" s="71">
        <v>40917</v>
      </c>
      <c r="B3167" s="72" t="s">
        <v>119</v>
      </c>
      <c r="C3167" s="73">
        <v>32.548097944426878</v>
      </c>
      <c r="D3167" s="73">
        <v>59.120303711998012</v>
      </c>
      <c r="E3167" s="73">
        <v>26.572205767571134</v>
      </c>
      <c r="F3167" s="55"/>
    </row>
    <row r="3168" spans="1:6">
      <c r="A3168" s="71">
        <v>40917</v>
      </c>
      <c r="B3168" s="72" t="s">
        <v>120</v>
      </c>
      <c r="C3168" s="73">
        <v>31.906427913324816</v>
      </c>
      <c r="D3168" s="73">
        <v>57.82894131762805</v>
      </c>
      <c r="E3168" s="73">
        <v>25.922513404303235</v>
      </c>
      <c r="F3168" s="55"/>
    </row>
    <row r="3169" spans="1:6">
      <c r="A3169" s="71">
        <v>40917</v>
      </c>
      <c r="B3169" s="72" t="s">
        <v>121</v>
      </c>
      <c r="C3169" s="73">
        <v>23.739623522702967</v>
      </c>
      <c r="D3169" s="73">
        <v>44.425540330258492</v>
      </c>
      <c r="E3169" s="73">
        <v>20.685916807555525</v>
      </c>
      <c r="F3169" s="55"/>
    </row>
    <row r="3170" spans="1:6">
      <c r="A3170" s="71">
        <v>40917</v>
      </c>
      <c r="B3170" s="72" t="s">
        <v>122</v>
      </c>
      <c r="C3170" s="73">
        <v>29.838704391475602</v>
      </c>
      <c r="D3170" s="73">
        <v>54.237342424508164</v>
      </c>
      <c r="E3170" s="73">
        <v>24.398638033032562</v>
      </c>
      <c r="F3170" s="55"/>
    </row>
    <row r="3171" spans="1:6">
      <c r="A3171" s="71">
        <v>40917</v>
      </c>
      <c r="B3171" s="72" t="s">
        <v>123</v>
      </c>
      <c r="C3171" s="73">
        <v>29.723455135324588</v>
      </c>
      <c r="D3171" s="73">
        <v>53.552858323878183</v>
      </c>
      <c r="E3171" s="73">
        <v>23.829403188553595</v>
      </c>
      <c r="F3171" s="55"/>
    </row>
    <row r="3172" spans="1:6">
      <c r="A3172" s="71">
        <v>40917</v>
      </c>
      <c r="B3172" s="72" t="s">
        <v>124</v>
      </c>
      <c r="C3172" s="73">
        <v>22.468046709742836</v>
      </c>
      <c r="D3172" s="73">
        <v>42.794323439098548</v>
      </c>
      <c r="E3172" s="73">
        <v>20.326276729355712</v>
      </c>
      <c r="F3172" s="55"/>
    </row>
    <row r="3173" spans="1:6">
      <c r="A3173" s="71">
        <v>40917</v>
      </c>
      <c r="B3173" s="72" t="s">
        <v>125</v>
      </c>
      <c r="C3173" s="73">
        <v>24.857393797066084</v>
      </c>
      <c r="D3173" s="73">
        <v>45.856972337738448</v>
      </c>
      <c r="E3173" s="73">
        <v>20.999578540672363</v>
      </c>
      <c r="F3173" s="55"/>
    </row>
    <row r="3174" spans="1:6">
      <c r="A3174" s="71">
        <v>40917</v>
      </c>
      <c r="B3174" s="72" t="s">
        <v>126</v>
      </c>
      <c r="C3174" s="73">
        <v>22.798533785344873</v>
      </c>
      <c r="D3174" s="73">
        <v>43.486967733018517</v>
      </c>
      <c r="E3174" s="73">
        <v>20.688433947673644</v>
      </c>
      <c r="F3174" s="55"/>
    </row>
    <row r="3175" spans="1:6">
      <c r="A3175" s="71">
        <v>40917</v>
      </c>
      <c r="B3175" s="72" t="s">
        <v>127</v>
      </c>
      <c r="C3175" s="73">
        <v>22.753076067379869</v>
      </c>
      <c r="D3175" s="73">
        <v>42.446362991758548</v>
      </c>
      <c r="E3175" s="73">
        <v>19.693286924378679</v>
      </c>
      <c r="F3175" s="55"/>
    </row>
    <row r="3176" spans="1:6">
      <c r="A3176" s="71">
        <v>40917</v>
      </c>
      <c r="B3176" s="72" t="s">
        <v>128</v>
      </c>
      <c r="C3176" s="73">
        <v>23.866701996291983</v>
      </c>
      <c r="D3176" s="73">
        <v>46.598538115648402</v>
      </c>
      <c r="E3176" s="73">
        <v>22.731836119356419</v>
      </c>
      <c r="F3176" s="55"/>
    </row>
    <row r="3177" spans="1:6">
      <c r="A3177" s="71">
        <v>40917</v>
      </c>
      <c r="B3177" s="72" t="s">
        <v>129</v>
      </c>
      <c r="C3177" s="73">
        <v>21.374189295771728</v>
      </c>
      <c r="D3177" s="73">
        <v>41.797795408598567</v>
      </c>
      <c r="E3177" s="73">
        <v>20.423606112826839</v>
      </c>
      <c r="F3177" s="55"/>
    </row>
    <row r="3178" spans="1:6">
      <c r="A3178" s="71">
        <v>40917</v>
      </c>
      <c r="B3178" s="72" t="s">
        <v>29</v>
      </c>
      <c r="C3178" s="73">
        <v>25.368373613694139</v>
      </c>
      <c r="D3178" s="73">
        <v>48.266274129898342</v>
      </c>
      <c r="E3178" s="73">
        <v>22.897900516204203</v>
      </c>
      <c r="F3178" s="55"/>
    </row>
    <row r="3179" spans="1:6">
      <c r="A3179" s="71">
        <v>40917</v>
      </c>
      <c r="B3179" s="72" t="s">
        <v>30</v>
      </c>
      <c r="C3179" s="73">
        <v>20.826386195622668</v>
      </c>
      <c r="D3179" s="73">
        <v>42.972065385438526</v>
      </c>
      <c r="E3179" s="73">
        <v>22.145679189815858</v>
      </c>
      <c r="F3179" s="55"/>
    </row>
    <row r="3180" spans="1:6">
      <c r="A3180" s="71">
        <v>40917</v>
      </c>
      <c r="B3180" s="72" t="s">
        <v>31</v>
      </c>
      <c r="C3180" s="73">
        <v>27.678450215115383</v>
      </c>
      <c r="D3180" s="73">
        <v>47.03349659973837</v>
      </c>
      <c r="E3180" s="73">
        <v>19.355046384622987</v>
      </c>
      <c r="F3180" s="55"/>
    </row>
    <row r="3181" spans="1:6">
      <c r="A3181" s="71">
        <v>40917</v>
      </c>
      <c r="B3181" s="72" t="s">
        <v>32</v>
      </c>
      <c r="C3181" s="73">
        <v>20.301873699691615</v>
      </c>
      <c r="D3181" s="73">
        <v>38.619678749278663</v>
      </c>
      <c r="E3181" s="73">
        <v>18.317805049587047</v>
      </c>
      <c r="F3181" s="55"/>
    </row>
    <row r="3182" spans="1:6">
      <c r="A3182" s="71">
        <v>40917</v>
      </c>
      <c r="B3182" s="72" t="s">
        <v>33</v>
      </c>
      <c r="C3182" s="73">
        <v>18.265171999692402</v>
      </c>
      <c r="D3182" s="73">
        <v>33.782693934298827</v>
      </c>
      <c r="E3182" s="73">
        <v>15.517521934606425</v>
      </c>
      <c r="F3182" s="55"/>
    </row>
    <row r="3183" spans="1:6">
      <c r="A3183" s="71">
        <v>40917</v>
      </c>
      <c r="B3183" s="72" t="s">
        <v>34</v>
      </c>
      <c r="C3183" s="73">
        <v>21.920695458563785</v>
      </c>
      <c r="D3183" s="73">
        <v>39.644767588478622</v>
      </c>
      <c r="E3183" s="73">
        <v>17.724072129914838</v>
      </c>
      <c r="F3183" s="55"/>
    </row>
    <row r="3184" spans="1:6">
      <c r="A3184" s="71">
        <v>40917</v>
      </c>
      <c r="B3184" s="72" t="s">
        <v>35</v>
      </c>
      <c r="C3184" s="73">
        <v>23.702481382842969</v>
      </c>
      <c r="D3184" s="73">
        <v>45.943322686378401</v>
      </c>
      <c r="E3184" s="73">
        <v>22.240841303535433</v>
      </c>
      <c r="F3184" s="55"/>
    </row>
    <row r="3185" spans="1:6">
      <c r="A3185" s="71">
        <v>40917</v>
      </c>
      <c r="B3185" s="72" t="s">
        <v>36</v>
      </c>
      <c r="C3185" s="73">
        <v>25.578195852250168</v>
      </c>
      <c r="D3185" s="73">
        <v>48.343043946298316</v>
      </c>
      <c r="E3185" s="73">
        <v>22.764848094048148</v>
      </c>
      <c r="F3185" s="55"/>
    </row>
    <row r="3186" spans="1:6">
      <c r="A3186" s="71">
        <v>40917</v>
      </c>
      <c r="B3186" s="72" t="s">
        <v>37</v>
      </c>
      <c r="C3186" s="73">
        <v>24.209076734778023</v>
      </c>
      <c r="D3186" s="73">
        <v>46.26976180093839</v>
      </c>
      <c r="E3186" s="73">
        <v>22.060685066160367</v>
      </c>
      <c r="F3186" s="55"/>
    </row>
    <row r="3187" spans="1:6">
      <c r="A3187" s="71">
        <v>40917</v>
      </c>
      <c r="B3187" s="72" t="s">
        <v>43</v>
      </c>
      <c r="C3187" s="73">
        <v>38.445129630987509</v>
      </c>
      <c r="D3187" s="73">
        <v>67.401274979997638</v>
      </c>
      <c r="E3187" s="73">
        <v>28.956145349010129</v>
      </c>
      <c r="F3187" s="55"/>
    </row>
    <row r="3188" spans="1:6">
      <c r="A3188" s="71">
        <v>40917</v>
      </c>
      <c r="B3188" s="72" t="s">
        <v>44</v>
      </c>
      <c r="C3188" s="73">
        <v>37.275798091490387</v>
      </c>
      <c r="D3188" s="73">
        <v>64.411147865347743</v>
      </c>
      <c r="E3188" s="73">
        <v>27.135349773857357</v>
      </c>
      <c r="F3188" s="55"/>
    </row>
    <row r="3189" spans="1:6">
      <c r="A3189" s="71">
        <v>40917</v>
      </c>
      <c r="B3189" s="72" t="s">
        <v>45</v>
      </c>
      <c r="C3189" s="73">
        <v>36.352385378886297</v>
      </c>
      <c r="D3189" s="73">
        <v>67.053390987097643</v>
      </c>
      <c r="E3189" s="73">
        <v>30.701005608211346</v>
      </c>
      <c r="F3189" s="55"/>
    </row>
    <row r="3190" spans="1:6">
      <c r="A3190" s="71">
        <v>40917</v>
      </c>
      <c r="B3190" s="72" t="s">
        <v>46</v>
      </c>
      <c r="C3190" s="73">
        <v>35.838985486511241</v>
      </c>
      <c r="D3190" s="73">
        <v>64.361186534697737</v>
      </c>
      <c r="E3190" s="73">
        <v>28.522201048186496</v>
      </c>
      <c r="F3190" s="55"/>
    </row>
    <row r="3191" spans="1:6">
      <c r="A3191" s="71">
        <v>40917</v>
      </c>
      <c r="B3191" s="72" t="s">
        <v>47</v>
      </c>
      <c r="C3191" s="73">
        <v>38.46609099635652</v>
      </c>
      <c r="D3191" s="73">
        <v>67.990428299357603</v>
      </c>
      <c r="E3191" s="73">
        <v>29.524337303001083</v>
      </c>
      <c r="F3191" s="55"/>
    </row>
    <row r="3192" spans="1:6">
      <c r="A3192" s="71">
        <v>40917</v>
      </c>
      <c r="B3192" s="72" t="s">
        <v>48</v>
      </c>
      <c r="C3192" s="73">
        <v>39.265310668213594</v>
      </c>
      <c r="D3192" s="73">
        <v>71.872512418797456</v>
      </c>
      <c r="E3192" s="73">
        <v>32.607201750583862</v>
      </c>
      <c r="F3192" s="55"/>
    </row>
    <row r="3193" spans="1:6">
      <c r="A3193" s="71">
        <v>40917</v>
      </c>
      <c r="B3193" s="72" t="s">
        <v>49</v>
      </c>
      <c r="C3193" s="73">
        <v>38.154275351299482</v>
      </c>
      <c r="D3193" s="73">
        <v>69.306339621597544</v>
      </c>
      <c r="E3193" s="73">
        <v>31.152064270298062</v>
      </c>
      <c r="F3193" s="55"/>
    </row>
    <row r="3194" spans="1:6">
      <c r="A3194" s="71">
        <v>40917</v>
      </c>
      <c r="B3194" s="72" t="s">
        <v>50</v>
      </c>
      <c r="C3194" s="73">
        <v>27.748632821305399</v>
      </c>
      <c r="D3194" s="73">
        <v>54.897445925918056</v>
      </c>
      <c r="E3194" s="73">
        <v>27.148813104612657</v>
      </c>
      <c r="F3194" s="55"/>
    </row>
    <row r="3195" spans="1:6">
      <c r="A3195" s="71">
        <v>40917</v>
      </c>
      <c r="B3195" s="72" t="s">
        <v>51</v>
      </c>
      <c r="C3195" s="73">
        <v>67.216090778879519</v>
      </c>
      <c r="D3195" s="73">
        <v>110.62746122079608</v>
      </c>
      <c r="E3195" s="73">
        <v>43.41137044191656</v>
      </c>
      <c r="F3195" s="55"/>
    </row>
    <row r="3196" spans="1:6">
      <c r="A3196" s="71">
        <v>40917</v>
      </c>
      <c r="B3196" s="72" t="s">
        <v>52</v>
      </c>
      <c r="C3196" s="73">
        <v>47.562241274607473</v>
      </c>
      <c r="D3196" s="73">
        <v>86.315033348006935</v>
      </c>
      <c r="E3196" s="73">
        <v>38.752792073399462</v>
      </c>
      <c r="F3196" s="55"/>
    </row>
    <row r="3197" spans="1:6">
      <c r="A3197" s="71">
        <v>40917</v>
      </c>
      <c r="B3197" s="72" t="s">
        <v>53</v>
      </c>
      <c r="C3197" s="73">
        <v>47.588543931780471</v>
      </c>
      <c r="D3197" s="73">
        <v>83.967165204397006</v>
      </c>
      <c r="E3197" s="73">
        <v>36.378621272616535</v>
      </c>
      <c r="F3197" s="55"/>
    </row>
    <row r="3198" spans="1:6">
      <c r="A3198" s="71">
        <v>40917</v>
      </c>
      <c r="B3198" s="72" t="s">
        <v>54</v>
      </c>
      <c r="C3198" s="73">
        <v>89.831043597296897</v>
      </c>
      <c r="D3198" s="73">
        <v>136.81603148079512</v>
      </c>
      <c r="E3198" s="73">
        <v>46.984987883498221</v>
      </c>
      <c r="F3198" s="55"/>
    </row>
    <row r="3199" spans="1:6">
      <c r="A3199" s="71">
        <v>40917</v>
      </c>
      <c r="B3199" s="72" t="s">
        <v>55</v>
      </c>
      <c r="C3199" s="73">
        <v>62.730162237683054</v>
      </c>
      <c r="D3199" s="73">
        <v>105.37275925439623</v>
      </c>
      <c r="E3199" s="73">
        <v>42.642597016713175</v>
      </c>
      <c r="F3199" s="55"/>
    </row>
    <row r="3200" spans="1:6">
      <c r="A3200" s="71">
        <v>40917</v>
      </c>
      <c r="B3200" s="72" t="s">
        <v>56</v>
      </c>
      <c r="C3200" s="73">
        <v>72.277976002275054</v>
      </c>
      <c r="D3200" s="73">
        <v>117.0875663339958</v>
      </c>
      <c r="E3200" s="73">
        <v>44.809590331720742</v>
      </c>
      <c r="F3200" s="55"/>
    </row>
    <row r="3201" spans="1:6">
      <c r="A3201" s="71">
        <v>40917</v>
      </c>
      <c r="B3201" s="72" t="s">
        <v>57</v>
      </c>
      <c r="C3201" s="73">
        <v>56.17137459212438</v>
      </c>
      <c r="D3201" s="73">
        <v>95.856599370996548</v>
      </c>
      <c r="E3201" s="73">
        <v>39.685224778872168</v>
      </c>
      <c r="F3201" s="55"/>
    </row>
    <row r="3202" spans="1:6">
      <c r="A3202" s="71">
        <v>40917</v>
      </c>
      <c r="B3202" s="72" t="s">
        <v>58</v>
      </c>
      <c r="C3202" s="73">
        <v>40.87195151578878</v>
      </c>
      <c r="D3202" s="73">
        <v>76.827448114197239</v>
      </c>
      <c r="E3202" s="73">
        <v>35.955496598408459</v>
      </c>
      <c r="F3202" s="55"/>
    </row>
    <row r="3203" spans="1:6">
      <c r="A3203" s="71">
        <v>40917</v>
      </c>
      <c r="B3203" s="72" t="s">
        <v>59</v>
      </c>
      <c r="C3203" s="73">
        <v>37.133497689020388</v>
      </c>
      <c r="D3203" s="73">
        <v>66.682521755517598</v>
      </c>
      <c r="E3203" s="73">
        <v>29.549024066497211</v>
      </c>
      <c r="F3203" s="55"/>
    </row>
    <row r="3204" spans="1:6">
      <c r="A3204" s="71">
        <v>40917</v>
      </c>
      <c r="B3204" s="72" t="s">
        <v>60</v>
      </c>
      <c r="C3204" s="73">
        <v>24.845109279968103</v>
      </c>
      <c r="D3204" s="73">
        <v>53.930059362408052</v>
      </c>
      <c r="E3204" s="73">
        <v>29.084950082439949</v>
      </c>
      <c r="F3204" s="55"/>
    </row>
    <row r="3205" spans="1:6">
      <c r="A3205" s="71">
        <v>40917</v>
      </c>
      <c r="B3205" s="72" t="s">
        <v>61</v>
      </c>
      <c r="C3205" s="73">
        <v>40.351536890616728</v>
      </c>
      <c r="D3205" s="73">
        <v>71.466884690877407</v>
      </c>
      <c r="E3205" s="73">
        <v>31.115347800260679</v>
      </c>
      <c r="F3205" s="55"/>
    </row>
    <row r="3206" spans="1:6">
      <c r="A3206" s="71">
        <v>40917</v>
      </c>
      <c r="B3206" s="72" t="s">
        <v>62</v>
      </c>
      <c r="C3206" s="73">
        <v>36.800043051716351</v>
      </c>
      <c r="D3206" s="73">
        <v>66.854769527617577</v>
      </c>
      <c r="E3206" s="73">
        <v>30.054726475901226</v>
      </c>
      <c r="F3206" s="55"/>
    </row>
    <row r="3207" spans="1:6">
      <c r="A3207" s="71">
        <v>40917</v>
      </c>
      <c r="B3207" s="72" t="s">
        <v>63</v>
      </c>
      <c r="C3207" s="73">
        <v>43.64072666305907</v>
      </c>
      <c r="D3207" s="73">
        <v>72.520113641997355</v>
      </c>
      <c r="E3207" s="73">
        <v>28.879386978938285</v>
      </c>
      <c r="F3207" s="55"/>
    </row>
    <row r="3208" spans="1:6">
      <c r="A3208" s="71">
        <v>40917</v>
      </c>
      <c r="B3208" s="72" t="s">
        <v>64</v>
      </c>
      <c r="C3208" s="73">
        <v>29.848271781642627</v>
      </c>
      <c r="D3208" s="73">
        <v>55.113855826107994</v>
      </c>
      <c r="E3208" s="73">
        <v>25.265584044465367</v>
      </c>
      <c r="F3208" s="55"/>
    </row>
    <row r="3209" spans="1:6">
      <c r="A3209" s="71">
        <v>40917</v>
      </c>
      <c r="B3209" s="72" t="s">
        <v>65</v>
      </c>
      <c r="C3209" s="73">
        <v>26.764755325252306</v>
      </c>
      <c r="D3209" s="73">
        <v>52.934848852818071</v>
      </c>
      <c r="E3209" s="73">
        <v>26.170093527565765</v>
      </c>
      <c r="F3209" s="55"/>
    </row>
    <row r="3210" spans="1:6">
      <c r="A3210" s="71">
        <v>40917</v>
      </c>
      <c r="B3210" s="72" t="s">
        <v>66</v>
      </c>
      <c r="C3210" s="73">
        <v>21.181970790194718</v>
      </c>
      <c r="D3210" s="73">
        <v>49.067184107038202</v>
      </c>
      <c r="E3210" s="73">
        <v>27.885213316843483</v>
      </c>
      <c r="F3210" s="55"/>
    </row>
    <row r="3211" spans="1:6">
      <c r="A3211" s="71">
        <v>40917</v>
      </c>
      <c r="B3211" s="72" t="s">
        <v>67</v>
      </c>
      <c r="C3211" s="73">
        <v>11.668088796917724</v>
      </c>
      <c r="D3211" s="73">
        <v>40.547073754798511</v>
      </c>
      <c r="E3211" s="73">
        <v>28.878984957880789</v>
      </c>
      <c r="F3211" s="55"/>
    </row>
    <row r="3212" spans="1:6">
      <c r="A3212" s="71">
        <v>40917</v>
      </c>
      <c r="B3212" s="72" t="s">
        <v>68</v>
      </c>
      <c r="C3212" s="73">
        <v>23.730644471079991</v>
      </c>
      <c r="D3212" s="73">
        <v>57.642178730497882</v>
      </c>
      <c r="E3212" s="73">
        <v>33.911534259417891</v>
      </c>
      <c r="F3212" s="55"/>
    </row>
    <row r="3213" spans="1:6">
      <c r="A3213" s="71">
        <v>40917</v>
      </c>
      <c r="B3213" s="72" t="s">
        <v>69</v>
      </c>
      <c r="C3213" s="73">
        <v>67.429583402933574</v>
      </c>
      <c r="D3213" s="73">
        <v>103.50454947339618</v>
      </c>
      <c r="E3213" s="73">
        <v>36.074966070462608</v>
      </c>
      <c r="F3213" s="55"/>
    </row>
    <row r="3214" spans="1:6">
      <c r="A3214" s="71">
        <v>40917</v>
      </c>
      <c r="B3214" s="72" t="s">
        <v>70</v>
      </c>
      <c r="C3214" s="73">
        <v>42.778960704880987</v>
      </c>
      <c r="D3214" s="73">
        <v>78.075169322277134</v>
      </c>
      <c r="E3214" s="73">
        <v>35.296208617396147</v>
      </c>
      <c r="F3214" s="55"/>
    </row>
    <row r="3215" spans="1:6">
      <c r="A3215" s="71">
        <v>40917</v>
      </c>
      <c r="B3215" s="72" t="s">
        <v>71</v>
      </c>
      <c r="C3215" s="73">
        <v>38.732802705926559</v>
      </c>
      <c r="D3215" s="73">
        <v>68.555218155837466</v>
      </c>
      <c r="E3215" s="73">
        <v>29.822415449910906</v>
      </c>
      <c r="F3215" s="55"/>
    </row>
    <row r="3216" spans="1:6">
      <c r="A3216" s="71">
        <v>40917</v>
      </c>
      <c r="B3216" s="72" t="s">
        <v>72</v>
      </c>
      <c r="C3216" s="73">
        <v>21.189598977140722</v>
      </c>
      <c r="D3216" s="73">
        <v>48.509591971418203</v>
      </c>
      <c r="E3216" s="73">
        <v>27.319992994277481</v>
      </c>
      <c r="F3216" s="55"/>
    </row>
    <row r="3217" spans="1:6">
      <c r="A3217" s="71">
        <v>40917</v>
      </c>
      <c r="B3217" s="72" t="s">
        <v>73</v>
      </c>
      <c r="C3217" s="73">
        <v>35.462871635137219</v>
      </c>
      <c r="D3217" s="73">
        <v>64.57592267399761</v>
      </c>
      <c r="E3217" s="73">
        <v>29.113051038860391</v>
      </c>
      <c r="F3217" s="55"/>
    </row>
    <row r="3218" spans="1:6">
      <c r="A3218" s="71">
        <v>40917</v>
      </c>
      <c r="B3218" s="72" t="s">
        <v>74</v>
      </c>
      <c r="C3218" s="73">
        <v>20.922178117509699</v>
      </c>
      <c r="D3218" s="73">
        <v>47.952096524668228</v>
      </c>
      <c r="E3218" s="73">
        <v>27.029918407158529</v>
      </c>
      <c r="F3218" s="55"/>
    </row>
    <row r="3219" spans="1:6">
      <c r="A3219" s="71">
        <v>40917</v>
      </c>
      <c r="B3219" s="72" t="s">
        <v>75</v>
      </c>
      <c r="C3219" s="73">
        <v>58.59148232731566</v>
      </c>
      <c r="D3219" s="73">
        <v>86.681862022836782</v>
      </c>
      <c r="E3219" s="73">
        <v>28.090379695521122</v>
      </c>
      <c r="F3219" s="55"/>
    </row>
    <row r="3220" spans="1:6">
      <c r="A3220" s="71">
        <v>40917</v>
      </c>
      <c r="B3220" s="72" t="s">
        <v>76</v>
      </c>
      <c r="C3220" s="73">
        <v>83.96288032239633</v>
      </c>
      <c r="D3220" s="73">
        <v>118.83095038979558</v>
      </c>
      <c r="E3220" s="73">
        <v>34.868070067399245</v>
      </c>
      <c r="F3220" s="55"/>
    </row>
    <row r="3221" spans="1:6">
      <c r="A3221" s="71">
        <v>40917</v>
      </c>
      <c r="B3221" s="72" t="s">
        <v>77</v>
      </c>
      <c r="C3221" s="73">
        <v>62.026492643126012</v>
      </c>
      <c r="D3221" s="73">
        <v>99.644431900196281</v>
      </c>
      <c r="E3221" s="73">
        <v>37.617939257070269</v>
      </c>
      <c r="F3221" s="55"/>
    </row>
    <row r="3222" spans="1:6">
      <c r="A3222" s="71">
        <v>40917</v>
      </c>
      <c r="B3222" s="72" t="s">
        <v>78</v>
      </c>
      <c r="C3222" s="73">
        <v>53.048834639117075</v>
      </c>
      <c r="D3222" s="73">
        <v>87.374903286296743</v>
      </c>
      <c r="E3222" s="73">
        <v>34.326068647179667</v>
      </c>
      <c r="F3222" s="55"/>
    </row>
    <row r="3223" spans="1:6">
      <c r="A3223" s="71">
        <v>40918</v>
      </c>
      <c r="B3223" s="72" t="s">
        <v>79</v>
      </c>
      <c r="C3223" s="73">
        <v>51.149963356271876</v>
      </c>
      <c r="D3223" s="73">
        <v>83.299425743276885</v>
      </c>
      <c r="E3223" s="73">
        <v>32.149462387005009</v>
      </c>
      <c r="F3223" s="55"/>
    </row>
    <row r="3224" spans="1:6">
      <c r="A3224" s="71">
        <v>40918</v>
      </c>
      <c r="B3224" s="72" t="s">
        <v>80</v>
      </c>
      <c r="C3224" s="73">
        <v>37.68521820648246</v>
      </c>
      <c r="D3224" s="73">
        <v>68.900978032017406</v>
      </c>
      <c r="E3224" s="73">
        <v>31.215759825534946</v>
      </c>
      <c r="F3224" s="55"/>
    </row>
    <row r="3225" spans="1:6">
      <c r="A3225" s="71">
        <v>40918</v>
      </c>
      <c r="B3225" s="72" t="s">
        <v>81</v>
      </c>
      <c r="C3225" s="73">
        <v>34.657919286451147</v>
      </c>
      <c r="D3225" s="73">
        <v>67.387502762037471</v>
      </c>
      <c r="E3225" s="73">
        <v>32.729583475586324</v>
      </c>
      <c r="F3225" s="55"/>
    </row>
    <row r="3226" spans="1:6">
      <c r="A3226" s="71">
        <v>40918</v>
      </c>
      <c r="B3226" s="72" t="s">
        <v>82</v>
      </c>
      <c r="C3226" s="73">
        <v>30.338507149857691</v>
      </c>
      <c r="D3226" s="73">
        <v>58.895593619727777</v>
      </c>
      <c r="E3226" s="73">
        <v>28.557086469870086</v>
      </c>
      <c r="F3226" s="55"/>
    </row>
    <row r="3227" spans="1:6">
      <c r="A3227" s="71">
        <v>40918</v>
      </c>
      <c r="B3227" s="72" t="s">
        <v>83</v>
      </c>
      <c r="C3227" s="73">
        <v>31.056703324513766</v>
      </c>
      <c r="D3227" s="73">
        <v>57.622806623197825</v>
      </c>
      <c r="E3227" s="73">
        <v>26.566103298684059</v>
      </c>
      <c r="F3227" s="55"/>
    </row>
    <row r="3228" spans="1:6">
      <c r="A3228" s="71">
        <v>40918</v>
      </c>
      <c r="B3228" s="72" t="s">
        <v>84</v>
      </c>
      <c r="C3228" s="73">
        <v>24.352405189901063</v>
      </c>
      <c r="D3228" s="73">
        <v>51.520869678888054</v>
      </c>
      <c r="E3228" s="73">
        <v>27.168464488986992</v>
      </c>
      <c r="F3228" s="55"/>
    </row>
    <row r="3229" spans="1:6">
      <c r="A3229" s="71">
        <v>40918</v>
      </c>
      <c r="B3229" s="72" t="s">
        <v>85</v>
      </c>
      <c r="C3229" s="73">
        <v>35.089063175091191</v>
      </c>
      <c r="D3229" s="73">
        <v>64.114447085277575</v>
      </c>
      <c r="E3229" s="73">
        <v>29.025383910186385</v>
      </c>
      <c r="F3229" s="55"/>
    </row>
    <row r="3230" spans="1:6">
      <c r="A3230" s="71">
        <v>40918</v>
      </c>
      <c r="B3230" s="72" t="s">
        <v>86</v>
      </c>
      <c r="C3230" s="73">
        <v>13.255357924838895</v>
      </c>
      <c r="D3230" s="73">
        <v>38.394980259928545</v>
      </c>
      <c r="E3230" s="73">
        <v>25.139622335089648</v>
      </c>
      <c r="F3230" s="55"/>
    </row>
    <row r="3231" spans="1:6">
      <c r="A3231" s="71">
        <v>40918</v>
      </c>
      <c r="B3231" s="72" t="s">
        <v>87</v>
      </c>
      <c r="C3231" s="73">
        <v>12.445630172502812</v>
      </c>
      <c r="D3231" s="73">
        <v>37.385215724958584</v>
      </c>
      <c r="E3231" s="73">
        <v>24.939585552455775</v>
      </c>
      <c r="F3231" s="55"/>
    </row>
    <row r="3232" spans="1:6">
      <c r="A3232" s="71">
        <v>40918</v>
      </c>
      <c r="B3232" s="72" t="s">
        <v>88</v>
      </c>
      <c r="C3232" s="73">
        <v>16.05282975103519</v>
      </c>
      <c r="D3232" s="73">
        <v>38.870892488998514</v>
      </c>
      <c r="E3232" s="73">
        <v>22.818062737963324</v>
      </c>
      <c r="F3232" s="55"/>
    </row>
    <row r="3233" spans="1:6">
      <c r="A3233" s="71">
        <v>40918</v>
      </c>
      <c r="B3233" s="72" t="s">
        <v>89</v>
      </c>
      <c r="C3233" s="73">
        <v>10.743646376435633</v>
      </c>
      <c r="D3233" s="73">
        <v>32.168082022578773</v>
      </c>
      <c r="E3233" s="73">
        <v>21.424435646143138</v>
      </c>
      <c r="F3233" s="55"/>
    </row>
    <row r="3234" spans="1:6">
      <c r="A3234" s="71">
        <v>40918</v>
      </c>
      <c r="B3234" s="72" t="s">
        <v>90</v>
      </c>
      <c r="C3234" s="73">
        <v>9.5576601263615082</v>
      </c>
      <c r="D3234" s="73">
        <v>27.270251467328958</v>
      </c>
      <c r="E3234" s="73">
        <v>17.71259134096745</v>
      </c>
      <c r="F3234" s="55"/>
    </row>
    <row r="3235" spans="1:6">
      <c r="A3235" s="71">
        <v>40918</v>
      </c>
      <c r="B3235" s="72" t="s">
        <v>91</v>
      </c>
      <c r="C3235" s="73">
        <v>8.0660441653533503</v>
      </c>
      <c r="D3235" s="73">
        <v>24.913854699119046</v>
      </c>
      <c r="E3235" s="73">
        <v>16.847810533765696</v>
      </c>
      <c r="F3235" s="55"/>
    </row>
    <row r="3236" spans="1:6">
      <c r="A3236" s="71">
        <v>40918</v>
      </c>
      <c r="B3236" s="72" t="s">
        <v>92</v>
      </c>
      <c r="C3236" s="73">
        <v>7.8550235721203281</v>
      </c>
      <c r="D3236" s="73">
        <v>23.304876230659104</v>
      </c>
      <c r="E3236" s="73">
        <v>15.449852658538777</v>
      </c>
      <c r="F3236" s="55"/>
    </row>
    <row r="3237" spans="1:6">
      <c r="A3237" s="71">
        <v>40918</v>
      </c>
      <c r="B3237" s="72" t="s">
        <v>93</v>
      </c>
      <c r="C3237" s="73">
        <v>8.4782934040943942</v>
      </c>
      <c r="D3237" s="73">
        <v>20.096718446499228</v>
      </c>
      <c r="E3237" s="73">
        <v>11.618425042404834</v>
      </c>
      <c r="F3237" s="55"/>
    </row>
    <row r="3238" spans="1:6">
      <c r="A3238" s="71">
        <v>40918</v>
      </c>
      <c r="B3238" s="72" t="s">
        <v>94</v>
      </c>
      <c r="C3238" s="73">
        <v>6.7865666547532157</v>
      </c>
      <c r="D3238" s="73">
        <v>18.268699120919297</v>
      </c>
      <c r="E3238" s="73">
        <v>11.482132466166082</v>
      </c>
      <c r="F3238" s="55"/>
    </row>
    <row r="3239" spans="1:6">
      <c r="A3239" s="71">
        <v>40918</v>
      </c>
      <c r="B3239" s="72" t="s">
        <v>95</v>
      </c>
      <c r="C3239" s="73">
        <v>9.1726972591074674</v>
      </c>
      <c r="D3239" s="73">
        <v>21.502616383919172</v>
      </c>
      <c r="E3239" s="73">
        <v>12.329919124811704</v>
      </c>
      <c r="F3239" s="55"/>
    </row>
    <row r="3240" spans="1:6">
      <c r="A3240" s="71">
        <v>40918</v>
      </c>
      <c r="B3240" s="72" t="s">
        <v>96</v>
      </c>
      <c r="C3240" s="73">
        <v>8.6678661850634153</v>
      </c>
      <c r="D3240" s="73">
        <v>22.838490488449121</v>
      </c>
      <c r="E3240" s="73">
        <v>14.170624303385706</v>
      </c>
      <c r="F3240" s="55"/>
    </row>
    <row r="3241" spans="1:6">
      <c r="A3241" s="71">
        <v>40918</v>
      </c>
      <c r="B3241" s="72" t="s">
        <v>97</v>
      </c>
      <c r="C3241" s="73">
        <v>8.1982357822583651</v>
      </c>
      <c r="D3241" s="73">
        <v>23.127453678599107</v>
      </c>
      <c r="E3241" s="73">
        <v>14.929217896340742</v>
      </c>
      <c r="F3241" s="55"/>
    </row>
    <row r="3242" spans="1:6">
      <c r="A3242" s="71">
        <v>40918</v>
      </c>
      <c r="B3242" s="72" t="s">
        <v>98</v>
      </c>
      <c r="C3242" s="73">
        <v>12.159975648056784</v>
      </c>
      <c r="D3242" s="73">
        <v>26.05151960679899</v>
      </c>
      <c r="E3242" s="73">
        <v>13.891543958742206</v>
      </c>
      <c r="F3242" s="55"/>
    </row>
    <row r="3243" spans="1:6">
      <c r="A3243" s="71">
        <v>40918</v>
      </c>
      <c r="B3243" s="72" t="s">
        <v>99</v>
      </c>
      <c r="C3243" s="73">
        <v>18.050034945527408</v>
      </c>
      <c r="D3243" s="73">
        <v>34.925305111398643</v>
      </c>
      <c r="E3243" s="73">
        <v>16.875270165871235</v>
      </c>
      <c r="F3243" s="55"/>
    </row>
    <row r="3244" spans="1:6">
      <c r="A3244" s="71">
        <v>40918</v>
      </c>
      <c r="B3244" s="72" t="s">
        <v>100</v>
      </c>
      <c r="C3244" s="73">
        <v>16.064376599511196</v>
      </c>
      <c r="D3244" s="73">
        <v>33.074489575618713</v>
      </c>
      <c r="E3244" s="73">
        <v>17.010112976107518</v>
      </c>
      <c r="F3244" s="55"/>
    </row>
    <row r="3245" spans="1:6">
      <c r="A3245" s="71">
        <v>40918</v>
      </c>
      <c r="B3245" s="72" t="s">
        <v>101</v>
      </c>
      <c r="C3245" s="73">
        <v>14.631038552874045</v>
      </c>
      <c r="D3245" s="73">
        <v>30.763108524058804</v>
      </c>
      <c r="E3245" s="73">
        <v>16.132069971184759</v>
      </c>
      <c r="F3245" s="55"/>
    </row>
    <row r="3246" spans="1:6">
      <c r="A3246" s="71">
        <v>40918</v>
      </c>
      <c r="B3246" s="72" t="s">
        <v>102</v>
      </c>
      <c r="C3246" s="73">
        <v>11.598540804796725</v>
      </c>
      <c r="D3246" s="73">
        <v>27.48466524827893</v>
      </c>
      <c r="E3246" s="73">
        <v>15.886124443482204</v>
      </c>
      <c r="F3246" s="55"/>
    </row>
    <row r="3247" spans="1:6">
      <c r="A3247" s="71">
        <v>40918</v>
      </c>
      <c r="B3247" s="72" t="s">
        <v>103</v>
      </c>
      <c r="C3247" s="73">
        <v>16.619887808993258</v>
      </c>
      <c r="D3247" s="73">
        <v>36.25697375999858</v>
      </c>
      <c r="E3247" s="73">
        <v>19.637085951005322</v>
      </c>
      <c r="F3247" s="55"/>
    </row>
    <row r="3248" spans="1:6">
      <c r="A3248" s="71">
        <v>40918</v>
      </c>
      <c r="B3248" s="72" t="s">
        <v>104</v>
      </c>
      <c r="C3248" s="73">
        <v>28.332520644217492</v>
      </c>
      <c r="D3248" s="73">
        <v>53.329580367167914</v>
      </c>
      <c r="E3248" s="73">
        <v>24.997059722950421</v>
      </c>
      <c r="F3248" s="55"/>
    </row>
    <row r="3249" spans="1:6">
      <c r="A3249" s="71">
        <v>40918</v>
      </c>
      <c r="B3249" s="72" t="s">
        <v>105</v>
      </c>
      <c r="C3249" s="73">
        <v>32.214811519046904</v>
      </c>
      <c r="D3249" s="73">
        <v>59.295574655577674</v>
      </c>
      <c r="E3249" s="73">
        <v>27.08076313653077</v>
      </c>
      <c r="F3249" s="55"/>
    </row>
    <row r="3250" spans="1:6">
      <c r="A3250" s="71">
        <v>40918</v>
      </c>
      <c r="B3250" s="72" t="s">
        <v>106</v>
      </c>
      <c r="C3250" s="73">
        <v>30.170486561235691</v>
      </c>
      <c r="D3250" s="73">
        <v>57.83692941407773</v>
      </c>
      <c r="E3250" s="73">
        <v>27.666442852842039</v>
      </c>
      <c r="F3250" s="55"/>
    </row>
    <row r="3251" spans="1:6">
      <c r="A3251" s="71">
        <v>40918</v>
      </c>
      <c r="B3251" s="72" t="s">
        <v>107</v>
      </c>
      <c r="C3251" s="73">
        <v>41.650818933599901</v>
      </c>
      <c r="D3251" s="73">
        <v>71.459867419317192</v>
      </c>
      <c r="E3251" s="73">
        <v>29.809048485717291</v>
      </c>
      <c r="F3251" s="55"/>
    </row>
    <row r="3252" spans="1:6">
      <c r="A3252" s="71">
        <v>40918</v>
      </c>
      <c r="B3252" s="72" t="s">
        <v>108</v>
      </c>
      <c r="C3252" s="73">
        <v>60.765732086699934</v>
      </c>
      <c r="D3252" s="73">
        <v>95.446466096496252</v>
      </c>
      <c r="E3252" s="73">
        <v>34.680734009796318</v>
      </c>
      <c r="F3252" s="55"/>
    </row>
    <row r="3253" spans="1:6">
      <c r="A3253" s="71">
        <v>40918</v>
      </c>
      <c r="B3253" s="72" t="s">
        <v>109</v>
      </c>
      <c r="C3253" s="73">
        <v>35.198362555496225</v>
      </c>
      <c r="D3253" s="73">
        <v>63.062752756377513</v>
      </c>
      <c r="E3253" s="73">
        <v>27.864390200881289</v>
      </c>
      <c r="F3253" s="55"/>
    </row>
    <row r="3254" spans="1:6">
      <c r="A3254" s="71">
        <v>40918</v>
      </c>
      <c r="B3254" s="72" t="s">
        <v>110</v>
      </c>
      <c r="C3254" s="73">
        <v>28.095679873828473</v>
      </c>
      <c r="D3254" s="73">
        <v>57.101714824767747</v>
      </c>
      <c r="E3254" s="73">
        <v>29.006034950939274</v>
      </c>
      <c r="F3254" s="55"/>
    </row>
    <row r="3255" spans="1:6">
      <c r="A3255" s="71">
        <v>40918</v>
      </c>
      <c r="B3255" s="72" t="s">
        <v>111</v>
      </c>
      <c r="C3255" s="73">
        <v>28.015016555490465</v>
      </c>
      <c r="D3255" s="73">
        <v>56.575273788557759</v>
      </c>
      <c r="E3255" s="73">
        <v>28.560257233067293</v>
      </c>
      <c r="F3255" s="55"/>
    </row>
    <row r="3256" spans="1:6">
      <c r="A3256" s="71">
        <v>40918</v>
      </c>
      <c r="B3256" s="72" t="s">
        <v>112</v>
      </c>
      <c r="C3256" s="73">
        <v>26.91084880151535</v>
      </c>
      <c r="D3256" s="73">
        <v>57.741636200937712</v>
      </c>
      <c r="E3256" s="73">
        <v>30.830787399422363</v>
      </c>
      <c r="F3256" s="55"/>
    </row>
    <row r="3257" spans="1:6">
      <c r="A3257" s="71">
        <v>40918</v>
      </c>
      <c r="B3257" s="72" t="s">
        <v>113</v>
      </c>
      <c r="C3257" s="73">
        <v>35.277381432530234</v>
      </c>
      <c r="D3257" s="73">
        <v>67.442037052797318</v>
      </c>
      <c r="E3257" s="73">
        <v>32.164655620267084</v>
      </c>
      <c r="F3257" s="55"/>
    </row>
    <row r="3258" spans="1:6">
      <c r="A3258" s="71">
        <v>40918</v>
      </c>
      <c r="B3258" s="72" t="s">
        <v>114</v>
      </c>
      <c r="C3258" s="73">
        <v>37.56204134162148</v>
      </c>
      <c r="D3258" s="73">
        <v>73.45797968741708</v>
      </c>
      <c r="E3258" s="73">
        <v>35.895938345795599</v>
      </c>
      <c r="F3258" s="55"/>
    </row>
    <row r="3259" spans="1:6">
      <c r="A3259" s="71">
        <v>40918</v>
      </c>
      <c r="B3259" s="72" t="s">
        <v>115</v>
      </c>
      <c r="C3259" s="73">
        <v>33.457809506229047</v>
      </c>
      <c r="D3259" s="73">
        <v>63.441471615837465</v>
      </c>
      <c r="E3259" s="73">
        <v>29.983662109608417</v>
      </c>
      <c r="F3259" s="55"/>
    </row>
    <row r="3260" spans="1:6">
      <c r="A3260" s="71">
        <v>40918</v>
      </c>
      <c r="B3260" s="72" t="s">
        <v>116</v>
      </c>
      <c r="C3260" s="73">
        <v>33.23623647031102</v>
      </c>
      <c r="D3260" s="73">
        <v>65.138353513347397</v>
      </c>
      <c r="E3260" s="73">
        <v>31.902117043036377</v>
      </c>
      <c r="F3260" s="55"/>
    </row>
    <row r="3261" spans="1:6">
      <c r="A3261" s="71">
        <v>40918</v>
      </c>
      <c r="B3261" s="72" t="s">
        <v>117</v>
      </c>
      <c r="C3261" s="73">
        <v>23.412090417883984</v>
      </c>
      <c r="D3261" s="73">
        <v>48.185556751778073</v>
      </c>
      <c r="E3261" s="73">
        <v>24.773466333894088</v>
      </c>
      <c r="F3261" s="55"/>
    </row>
    <row r="3262" spans="1:6">
      <c r="A3262" s="71">
        <v>40918</v>
      </c>
      <c r="B3262" s="72" t="s">
        <v>118</v>
      </c>
      <c r="C3262" s="73">
        <v>22.095415936774842</v>
      </c>
      <c r="D3262" s="73">
        <v>46.702228984498127</v>
      </c>
      <c r="E3262" s="73">
        <v>24.606813047723286</v>
      </c>
      <c r="F3262" s="55"/>
    </row>
    <row r="3263" spans="1:6">
      <c r="A3263" s="71">
        <v>40918</v>
      </c>
      <c r="B3263" s="72" t="s">
        <v>119</v>
      </c>
      <c r="C3263" s="73">
        <v>19.425121741962563</v>
      </c>
      <c r="D3263" s="73">
        <v>44.089702979678222</v>
      </c>
      <c r="E3263" s="73">
        <v>24.664581237715659</v>
      </c>
      <c r="F3263" s="55"/>
    </row>
    <row r="3264" spans="1:6">
      <c r="A3264" s="71">
        <v>40918</v>
      </c>
      <c r="B3264" s="72" t="s">
        <v>120</v>
      </c>
      <c r="C3264" s="73">
        <v>16.766277796385278</v>
      </c>
      <c r="D3264" s="73">
        <v>36.776164936558523</v>
      </c>
      <c r="E3264" s="73">
        <v>20.009887140173245</v>
      </c>
      <c r="F3264" s="55"/>
    </row>
    <row r="3265" spans="1:6">
      <c r="A3265" s="71">
        <v>40918</v>
      </c>
      <c r="B3265" s="72" t="s">
        <v>121</v>
      </c>
      <c r="C3265" s="73">
        <v>21.76980412677981</v>
      </c>
      <c r="D3265" s="73">
        <v>46.237842262258134</v>
      </c>
      <c r="E3265" s="73">
        <v>24.468038135478324</v>
      </c>
      <c r="F3265" s="55"/>
    </row>
    <row r="3266" spans="1:6">
      <c r="A3266" s="71">
        <v>40918</v>
      </c>
      <c r="B3266" s="72" t="s">
        <v>122</v>
      </c>
      <c r="C3266" s="73">
        <v>26.632672829590327</v>
      </c>
      <c r="D3266" s="73">
        <v>51.310463358827931</v>
      </c>
      <c r="E3266" s="73">
        <v>24.677790529237605</v>
      </c>
      <c r="F3266" s="55"/>
    </row>
    <row r="3267" spans="1:6">
      <c r="A3267" s="71">
        <v>40918</v>
      </c>
      <c r="B3267" s="72" t="s">
        <v>123</v>
      </c>
      <c r="C3267" s="73">
        <v>20.901277028111721</v>
      </c>
      <c r="D3267" s="73">
        <v>42.0947325265983</v>
      </c>
      <c r="E3267" s="73">
        <v>21.193455498486578</v>
      </c>
      <c r="F3267" s="55"/>
    </row>
    <row r="3268" spans="1:6">
      <c r="A3268" s="71">
        <v>40918</v>
      </c>
      <c r="B3268" s="72" t="s">
        <v>124</v>
      </c>
      <c r="C3268" s="73">
        <v>21.832574946791819</v>
      </c>
      <c r="D3268" s="73">
        <v>41.578560574318317</v>
      </c>
      <c r="E3268" s="73">
        <v>19.745985627526498</v>
      </c>
      <c r="F3268" s="55"/>
    </row>
    <row r="3269" spans="1:6">
      <c r="A3269" s="71">
        <v>40918</v>
      </c>
      <c r="B3269" s="72" t="s">
        <v>125</v>
      </c>
      <c r="C3269" s="73">
        <v>24.400495006495092</v>
      </c>
      <c r="D3269" s="73">
        <v>47.239541907618076</v>
      </c>
      <c r="E3269" s="73">
        <v>22.839046901122984</v>
      </c>
      <c r="F3269" s="55"/>
    </row>
    <row r="3270" spans="1:6">
      <c r="A3270" s="71">
        <v>40918</v>
      </c>
      <c r="B3270" s="72" t="s">
        <v>126</v>
      </c>
      <c r="C3270" s="73">
        <v>22.282604906339866</v>
      </c>
      <c r="D3270" s="73">
        <v>43.450416701898241</v>
      </c>
      <c r="E3270" s="73">
        <v>21.167811795558375</v>
      </c>
      <c r="F3270" s="55"/>
    </row>
    <row r="3271" spans="1:6">
      <c r="A3271" s="71">
        <v>40918</v>
      </c>
      <c r="B3271" s="72" t="s">
        <v>127</v>
      </c>
      <c r="C3271" s="73">
        <v>20.011388024943628</v>
      </c>
      <c r="D3271" s="73">
        <v>39.626279909278381</v>
      </c>
      <c r="E3271" s="73">
        <v>19.614891884334753</v>
      </c>
      <c r="F3271" s="55"/>
    </row>
    <row r="3272" spans="1:6">
      <c r="A3272" s="71">
        <v>40918</v>
      </c>
      <c r="B3272" s="72" t="s">
        <v>128</v>
      </c>
      <c r="C3272" s="73">
        <v>21.884900708823825</v>
      </c>
      <c r="D3272" s="73">
        <v>42.913634740948254</v>
      </c>
      <c r="E3272" s="73">
        <v>21.028734032124429</v>
      </c>
      <c r="F3272" s="55"/>
    </row>
    <row r="3273" spans="1:6">
      <c r="A3273" s="71">
        <v>40918</v>
      </c>
      <c r="B3273" s="72" t="s">
        <v>129</v>
      </c>
      <c r="C3273" s="73">
        <v>23.158047227928961</v>
      </c>
      <c r="D3273" s="73">
        <v>43.227325274998236</v>
      </c>
      <c r="E3273" s="73">
        <v>20.069278047069275</v>
      </c>
      <c r="F3273" s="55"/>
    </row>
    <row r="3274" spans="1:6">
      <c r="A3274" s="71">
        <v>40918</v>
      </c>
      <c r="B3274" s="72" t="s">
        <v>29</v>
      </c>
      <c r="C3274" s="73">
        <v>20.556719293438682</v>
      </c>
      <c r="D3274" s="73">
        <v>40.612953159088342</v>
      </c>
      <c r="E3274" s="73">
        <v>20.056233865649659</v>
      </c>
      <c r="F3274" s="55"/>
    </row>
    <row r="3275" spans="1:6">
      <c r="A3275" s="71">
        <v>40918</v>
      </c>
      <c r="B3275" s="72" t="s">
        <v>30</v>
      </c>
      <c r="C3275" s="73">
        <v>27.082785657220381</v>
      </c>
      <c r="D3275" s="73">
        <v>50.679747228317922</v>
      </c>
      <c r="E3275" s="73">
        <v>23.596961571097541</v>
      </c>
      <c r="F3275" s="55"/>
    </row>
    <row r="3276" spans="1:6">
      <c r="A3276" s="71">
        <v>40918</v>
      </c>
      <c r="B3276" s="72" t="s">
        <v>31</v>
      </c>
      <c r="C3276" s="73">
        <v>30.535472774750748</v>
      </c>
      <c r="D3276" s="73">
        <v>55.213645343887734</v>
      </c>
      <c r="E3276" s="73">
        <v>24.678172569136986</v>
      </c>
      <c r="F3276" s="55"/>
    </row>
    <row r="3277" spans="1:6">
      <c r="A3277" s="71">
        <v>40918</v>
      </c>
      <c r="B3277" s="72" t="s">
        <v>32</v>
      </c>
      <c r="C3277" s="73">
        <v>18.616856311066478</v>
      </c>
      <c r="D3277" s="73">
        <v>38.106395845498433</v>
      </c>
      <c r="E3277" s="73">
        <v>19.489539534431955</v>
      </c>
      <c r="F3277" s="55"/>
    </row>
    <row r="3278" spans="1:6">
      <c r="A3278" s="71">
        <v>40918</v>
      </c>
      <c r="B3278" s="72" t="s">
        <v>33</v>
      </c>
      <c r="C3278" s="73">
        <v>26.486873669176315</v>
      </c>
      <c r="D3278" s="73">
        <v>49.962012629267939</v>
      </c>
      <c r="E3278" s="73">
        <v>23.475138960091623</v>
      </c>
      <c r="F3278" s="55"/>
    </row>
    <row r="3279" spans="1:6">
      <c r="A3279" s="71">
        <v>40918</v>
      </c>
      <c r="B3279" s="72" t="s">
        <v>34</v>
      </c>
      <c r="C3279" s="73">
        <v>31.40092598325484</v>
      </c>
      <c r="D3279" s="73">
        <v>59.847142243197531</v>
      </c>
      <c r="E3279" s="73">
        <v>28.446216259942691</v>
      </c>
      <c r="F3279" s="55"/>
    </row>
    <row r="3280" spans="1:6">
      <c r="A3280" s="71">
        <v>40918</v>
      </c>
      <c r="B3280" s="72" t="s">
        <v>35</v>
      </c>
      <c r="C3280" s="73">
        <v>24.345860907440091</v>
      </c>
      <c r="D3280" s="73">
        <v>51.893551664997858</v>
      </c>
      <c r="E3280" s="73">
        <v>27.547690757557767</v>
      </c>
      <c r="F3280" s="55"/>
    </row>
    <row r="3281" spans="1:6">
      <c r="A3281" s="71">
        <v>40918</v>
      </c>
      <c r="B3281" s="72" t="s">
        <v>36</v>
      </c>
      <c r="C3281" s="73">
        <v>30.521036655601751</v>
      </c>
      <c r="D3281" s="73">
        <v>59.680995205497531</v>
      </c>
      <c r="E3281" s="73">
        <v>29.15995854989578</v>
      </c>
      <c r="F3281" s="55"/>
    </row>
    <row r="3282" spans="1:6">
      <c r="A3282" s="71">
        <v>40918</v>
      </c>
      <c r="B3282" s="72" t="s">
        <v>37</v>
      </c>
      <c r="C3282" s="73">
        <v>22.581379154135902</v>
      </c>
      <c r="D3282" s="73">
        <v>47.516860425998033</v>
      </c>
      <c r="E3282" s="73">
        <v>24.93548127186213</v>
      </c>
      <c r="F3282" s="55"/>
    </row>
    <row r="3283" spans="1:6">
      <c r="A3283" s="71">
        <v>40918</v>
      </c>
      <c r="B3283" s="72" t="s">
        <v>43</v>
      </c>
      <c r="C3283" s="73">
        <v>24.633025988423125</v>
      </c>
      <c r="D3283" s="73">
        <v>46.446925256278071</v>
      </c>
      <c r="E3283" s="73">
        <v>21.813899267854946</v>
      </c>
      <c r="F3283" s="55"/>
    </row>
    <row r="3284" spans="1:6">
      <c r="A3284" s="71">
        <v>40918</v>
      </c>
      <c r="B3284" s="72" t="s">
        <v>44</v>
      </c>
      <c r="C3284" s="73">
        <v>17.186996120547331</v>
      </c>
      <c r="D3284" s="73">
        <v>37.452640762308441</v>
      </c>
      <c r="E3284" s="73">
        <v>20.26564464176111</v>
      </c>
      <c r="F3284" s="55"/>
    </row>
    <row r="3285" spans="1:6">
      <c r="A3285" s="71">
        <v>40918</v>
      </c>
      <c r="B3285" s="72" t="s">
        <v>45</v>
      </c>
      <c r="C3285" s="73">
        <v>19.863155984819617</v>
      </c>
      <c r="D3285" s="73">
        <v>41.342141818878282</v>
      </c>
      <c r="E3285" s="73">
        <v>21.478985834058665</v>
      </c>
      <c r="F3285" s="55"/>
    </row>
    <row r="3286" spans="1:6">
      <c r="A3286" s="71">
        <v>40918</v>
      </c>
      <c r="B3286" s="72" t="s">
        <v>46</v>
      </c>
      <c r="C3286" s="73">
        <v>24.130668635485073</v>
      </c>
      <c r="D3286" s="73">
        <v>49.211957046057947</v>
      </c>
      <c r="E3286" s="73">
        <v>25.081288410572874</v>
      </c>
      <c r="F3286" s="55"/>
    </row>
    <row r="3287" spans="1:6">
      <c r="A3287" s="71">
        <v>40918</v>
      </c>
      <c r="B3287" s="72" t="s">
        <v>47</v>
      </c>
      <c r="C3287" s="73">
        <v>24.12032427267107</v>
      </c>
      <c r="D3287" s="73">
        <v>47.645802819998003</v>
      </c>
      <c r="E3287" s="73">
        <v>23.525478547326934</v>
      </c>
      <c r="F3287" s="55"/>
    </row>
    <row r="3288" spans="1:6">
      <c r="A3288" s="71">
        <v>40918</v>
      </c>
      <c r="B3288" s="72" t="s">
        <v>48</v>
      </c>
      <c r="C3288" s="73">
        <v>24.911483531161156</v>
      </c>
      <c r="D3288" s="73">
        <v>52.332617136237808</v>
      </c>
      <c r="E3288" s="73">
        <v>27.421133605076651</v>
      </c>
      <c r="F3288" s="55"/>
    </row>
    <row r="3289" spans="1:6">
      <c r="A3289" s="71">
        <v>40918</v>
      </c>
      <c r="B3289" s="72" t="s">
        <v>49</v>
      </c>
      <c r="C3289" s="73">
        <v>17.89938379191241</v>
      </c>
      <c r="D3289" s="73">
        <v>41.686187666338249</v>
      </c>
      <c r="E3289" s="73">
        <v>23.786803874425839</v>
      </c>
      <c r="F3289" s="55"/>
    </row>
    <row r="3290" spans="1:6">
      <c r="A3290" s="71">
        <v>40918</v>
      </c>
      <c r="B3290" s="72" t="s">
        <v>50</v>
      </c>
      <c r="C3290" s="73">
        <v>19.432925171259573</v>
      </c>
      <c r="D3290" s="73">
        <v>45.311655217288092</v>
      </c>
      <c r="E3290" s="73">
        <v>25.878730046028519</v>
      </c>
      <c r="F3290" s="55"/>
    </row>
    <row r="3291" spans="1:6">
      <c r="A3291" s="71">
        <v>40918</v>
      </c>
      <c r="B3291" s="72" t="s">
        <v>51</v>
      </c>
      <c r="C3291" s="73">
        <v>20.377202074876674</v>
      </c>
      <c r="D3291" s="73">
        <v>45.521948170198087</v>
      </c>
      <c r="E3291" s="73">
        <v>25.144746095321413</v>
      </c>
      <c r="F3291" s="55"/>
    </row>
    <row r="3292" spans="1:6">
      <c r="A3292" s="71">
        <v>40918</v>
      </c>
      <c r="B3292" s="72" t="s">
        <v>52</v>
      </c>
      <c r="C3292" s="73">
        <v>21.239064057180766</v>
      </c>
      <c r="D3292" s="73">
        <v>48.017147121447977</v>
      </c>
      <c r="E3292" s="73">
        <v>26.778083064267211</v>
      </c>
      <c r="F3292" s="55"/>
    </row>
    <row r="3293" spans="1:6">
      <c r="A3293" s="71">
        <v>40918</v>
      </c>
      <c r="B3293" s="72" t="s">
        <v>53</v>
      </c>
      <c r="C3293" s="73">
        <v>16.253010544560233</v>
      </c>
      <c r="D3293" s="73">
        <v>38.441300706738382</v>
      </c>
      <c r="E3293" s="73">
        <v>22.188290162178149</v>
      </c>
      <c r="F3293" s="55"/>
    </row>
    <row r="3294" spans="1:6">
      <c r="A3294" s="71">
        <v>40918</v>
      </c>
      <c r="B3294" s="72" t="s">
        <v>54</v>
      </c>
      <c r="C3294" s="73">
        <v>30.615496749052767</v>
      </c>
      <c r="D3294" s="73">
        <v>60.752495844317437</v>
      </c>
      <c r="E3294" s="73">
        <v>30.13699909526467</v>
      </c>
      <c r="F3294" s="55"/>
    </row>
    <row r="3295" spans="1:6">
      <c r="A3295" s="71">
        <v>40918</v>
      </c>
      <c r="B3295" s="72" t="s">
        <v>55</v>
      </c>
      <c r="C3295" s="73">
        <v>17.162918040179331</v>
      </c>
      <c r="D3295" s="73">
        <v>40.869466775518269</v>
      </c>
      <c r="E3295" s="73">
        <v>23.706548735338938</v>
      </c>
      <c r="F3295" s="55"/>
    </row>
    <row r="3296" spans="1:6">
      <c r="A3296" s="71">
        <v>40918</v>
      </c>
      <c r="B3296" s="72" t="s">
        <v>56</v>
      </c>
      <c r="C3296" s="73">
        <v>12.05780258625879</v>
      </c>
      <c r="D3296" s="73">
        <v>27.690327498188829</v>
      </c>
      <c r="E3296" s="73">
        <v>15.632524911930039</v>
      </c>
      <c r="F3296" s="55"/>
    </row>
    <row r="3297" spans="1:6">
      <c r="A3297" s="71">
        <v>40918</v>
      </c>
      <c r="B3297" s="72" t="s">
        <v>57</v>
      </c>
      <c r="C3297" s="73">
        <v>9.3932647867495032</v>
      </c>
      <c r="D3297" s="73">
        <v>24.736873800698948</v>
      </c>
      <c r="E3297" s="73">
        <v>15.343609013949445</v>
      </c>
      <c r="F3297" s="55"/>
    </row>
    <row r="3298" spans="1:6">
      <c r="A3298" s="71">
        <v>40918</v>
      </c>
      <c r="B3298" s="72" t="s">
        <v>58</v>
      </c>
      <c r="C3298" s="73">
        <v>10.325542194771604</v>
      </c>
      <c r="D3298" s="73">
        <v>26.412132009118881</v>
      </c>
      <c r="E3298" s="73">
        <v>16.086589814347278</v>
      </c>
      <c r="F3298" s="55"/>
    </row>
    <row r="3299" spans="1:6">
      <c r="A3299" s="71">
        <v>40918</v>
      </c>
      <c r="B3299" s="72" t="s">
        <v>59</v>
      </c>
      <c r="C3299" s="73">
        <v>8.9933706454134619</v>
      </c>
      <c r="D3299" s="73">
        <v>27.695070968918824</v>
      </c>
      <c r="E3299" s="73">
        <v>18.701700323505364</v>
      </c>
      <c r="F3299" s="55"/>
    </row>
    <row r="3300" spans="1:6">
      <c r="A3300" s="71">
        <v>40918</v>
      </c>
      <c r="B3300" s="72" t="s">
        <v>60</v>
      </c>
      <c r="C3300" s="73">
        <v>5.8445655087331243</v>
      </c>
      <c r="D3300" s="73">
        <v>20.099988057969142</v>
      </c>
      <c r="E3300" s="73">
        <v>14.255422549236018</v>
      </c>
      <c r="F3300" s="55"/>
    </row>
    <row r="3301" spans="1:6">
      <c r="A3301" s="71">
        <v>40918</v>
      </c>
      <c r="B3301" s="72" t="s">
        <v>61</v>
      </c>
      <c r="C3301" s="73">
        <v>7.7086812797703237</v>
      </c>
      <c r="D3301" s="73">
        <v>24.800252226478943</v>
      </c>
      <c r="E3301" s="73">
        <v>17.091570946708618</v>
      </c>
      <c r="F3301" s="55"/>
    </row>
    <row r="3302" spans="1:6">
      <c r="A3302" s="71">
        <v>40918</v>
      </c>
      <c r="B3302" s="72" t="s">
        <v>62</v>
      </c>
      <c r="C3302" s="73">
        <v>8.759047477208437</v>
      </c>
      <c r="D3302" s="73">
        <v>27.122494422148844</v>
      </c>
      <c r="E3302" s="73">
        <v>18.363446944940407</v>
      </c>
      <c r="F3302" s="55"/>
    </row>
    <row r="3303" spans="1:6">
      <c r="A3303" s="71">
        <v>40918</v>
      </c>
      <c r="B3303" s="72" t="s">
        <v>63</v>
      </c>
      <c r="C3303" s="73">
        <v>16.09755380231622</v>
      </c>
      <c r="D3303" s="73">
        <v>34.987590103198499</v>
      </c>
      <c r="E3303" s="73">
        <v>18.890036300882279</v>
      </c>
      <c r="F3303" s="55"/>
    </row>
    <row r="3304" spans="1:6">
      <c r="A3304" s="71">
        <v>40918</v>
      </c>
      <c r="B3304" s="72" t="s">
        <v>64</v>
      </c>
      <c r="C3304" s="73">
        <v>10.246654420916597</v>
      </c>
      <c r="D3304" s="73">
        <v>28.857748606468764</v>
      </c>
      <c r="E3304" s="73">
        <v>18.611094185552169</v>
      </c>
      <c r="F3304" s="55"/>
    </row>
    <row r="3305" spans="1:6">
      <c r="A3305" s="71">
        <v>40918</v>
      </c>
      <c r="B3305" s="72" t="s">
        <v>65</v>
      </c>
      <c r="C3305" s="73">
        <v>8.4302493341634026</v>
      </c>
      <c r="D3305" s="73">
        <v>27.023203630798836</v>
      </c>
      <c r="E3305" s="73">
        <v>18.592954296635433</v>
      </c>
      <c r="F3305" s="55"/>
    </row>
    <row r="3306" spans="1:6">
      <c r="A3306" s="71">
        <v>40918</v>
      </c>
      <c r="B3306" s="72" t="s">
        <v>66</v>
      </c>
      <c r="C3306" s="73">
        <v>5.1858862214870554</v>
      </c>
      <c r="D3306" s="73">
        <v>20.199265205789132</v>
      </c>
      <c r="E3306" s="73">
        <v>15.013378984302076</v>
      </c>
      <c r="F3306" s="55"/>
    </row>
    <row r="3307" spans="1:6">
      <c r="A3307" s="71">
        <v>40918</v>
      </c>
      <c r="B3307" s="72" t="s">
        <v>67</v>
      </c>
      <c r="C3307" s="73">
        <v>6.8382261855462323</v>
      </c>
      <c r="D3307" s="73">
        <v>20.777902744199107</v>
      </c>
      <c r="E3307" s="73">
        <v>13.939676558652874</v>
      </c>
      <c r="F3307" s="55"/>
    </row>
    <row r="3308" spans="1:6">
      <c r="A3308" s="71">
        <v>40918</v>
      </c>
      <c r="B3308" s="72" t="s">
        <v>68</v>
      </c>
      <c r="C3308" s="73">
        <v>5.8945604945451322</v>
      </c>
      <c r="D3308" s="73">
        <v>21.691566483419063</v>
      </c>
      <c r="E3308" s="73">
        <v>15.797005988873931</v>
      </c>
      <c r="F3308" s="55"/>
    </row>
    <row r="3309" spans="1:6">
      <c r="A3309" s="71">
        <v>40918</v>
      </c>
      <c r="B3309" s="72" t="s">
        <v>69</v>
      </c>
      <c r="C3309" s="73">
        <v>7.1576862132752677</v>
      </c>
      <c r="D3309" s="73">
        <v>22.42051813517903</v>
      </c>
      <c r="E3309" s="73">
        <v>15.262831921903762</v>
      </c>
      <c r="F3309" s="55"/>
    </row>
    <row r="3310" spans="1:6">
      <c r="A3310" s="71">
        <v>40918</v>
      </c>
      <c r="B3310" s="72" t="s">
        <v>70</v>
      </c>
      <c r="C3310" s="73">
        <v>7.2879389201132811</v>
      </c>
      <c r="D3310" s="73">
        <v>19.12957060391917</v>
      </c>
      <c r="E3310" s="73">
        <v>11.84163168380589</v>
      </c>
      <c r="F3310" s="55"/>
    </row>
    <row r="3311" spans="1:6">
      <c r="A3311" s="71">
        <v>40918</v>
      </c>
      <c r="B3311" s="72" t="s">
        <v>71</v>
      </c>
      <c r="C3311" s="73">
        <v>5.8720096125081298</v>
      </c>
      <c r="D3311" s="73">
        <v>17.721277533439231</v>
      </c>
      <c r="E3311" s="73">
        <v>11.849267920931101</v>
      </c>
      <c r="F3311" s="55"/>
    </row>
    <row r="3312" spans="1:6">
      <c r="A3312" s="71">
        <v>40918</v>
      </c>
      <c r="B3312" s="72" t="s">
        <v>72</v>
      </c>
      <c r="C3312" s="73">
        <v>4.8572384170290217</v>
      </c>
      <c r="D3312" s="73">
        <v>14.637639913749364</v>
      </c>
      <c r="E3312" s="73">
        <v>9.7804014967203425</v>
      </c>
      <c r="F3312" s="55"/>
    </row>
    <row r="3313" spans="1:6">
      <c r="A3313" s="71">
        <v>40918</v>
      </c>
      <c r="B3313" s="72" t="s">
        <v>73</v>
      </c>
      <c r="C3313" s="73">
        <v>4.0194127465009322</v>
      </c>
      <c r="D3313" s="73">
        <v>15.643642560359318</v>
      </c>
      <c r="E3313" s="73">
        <v>11.624229813858385</v>
      </c>
      <c r="F3313" s="55"/>
    </row>
    <row r="3314" spans="1:6">
      <c r="A3314" s="71">
        <v>40918</v>
      </c>
      <c r="B3314" s="72" t="s">
        <v>74</v>
      </c>
      <c r="C3314" s="73">
        <v>3.3703694350968618</v>
      </c>
      <c r="D3314" s="73">
        <v>12.952380871029437</v>
      </c>
      <c r="E3314" s="73">
        <v>9.582011435932575</v>
      </c>
      <c r="F3314" s="55"/>
    </row>
    <row r="3315" spans="1:6">
      <c r="A3315" s="71">
        <v>40918</v>
      </c>
      <c r="B3315" s="72" t="s">
        <v>75</v>
      </c>
      <c r="C3315" s="73">
        <v>3.2407061118528486</v>
      </c>
      <c r="D3315" s="73">
        <v>9.1284251307996023</v>
      </c>
      <c r="E3315" s="73">
        <v>5.8877190189467541</v>
      </c>
      <c r="F3315" s="55"/>
    </row>
    <row r="3316" spans="1:6">
      <c r="A3316" s="71">
        <v>40918</v>
      </c>
      <c r="B3316" s="72" t="s">
        <v>76</v>
      </c>
      <c r="C3316" s="73">
        <v>2.5325060919017721</v>
      </c>
      <c r="D3316" s="73">
        <v>9.6489490543495773</v>
      </c>
      <c r="E3316" s="73">
        <v>7.1164429624478052</v>
      </c>
      <c r="F3316" s="55"/>
    </row>
    <row r="3317" spans="1:6">
      <c r="A3317" s="71">
        <v>40918</v>
      </c>
      <c r="B3317" s="72" t="s">
        <v>77</v>
      </c>
      <c r="C3317" s="73">
        <v>4.1384444088349444</v>
      </c>
      <c r="D3317" s="73">
        <v>10.527777183699538</v>
      </c>
      <c r="E3317" s="73">
        <v>6.3893327748645934</v>
      </c>
      <c r="F3317" s="55"/>
    </row>
    <row r="3318" spans="1:6">
      <c r="A3318" s="71">
        <v>40918</v>
      </c>
      <c r="B3318" s="72" t="s">
        <v>78</v>
      </c>
      <c r="C3318" s="73">
        <v>3.4302134057558691</v>
      </c>
      <c r="D3318" s="73">
        <v>9.9158594878195654</v>
      </c>
      <c r="E3318" s="73">
        <v>6.4856460820636963</v>
      </c>
      <c r="F3318" s="55"/>
    </row>
    <row r="3319" spans="1:6">
      <c r="A3319" s="71">
        <v>40919</v>
      </c>
      <c r="B3319" s="72" t="s">
        <v>79</v>
      </c>
      <c r="C3319" s="73">
        <v>4.3869200479499719</v>
      </c>
      <c r="D3319" s="73">
        <v>12.447540455759453</v>
      </c>
      <c r="E3319" s="73">
        <v>8.0606204078094805</v>
      </c>
      <c r="F3319" s="55"/>
    </row>
    <row r="3320" spans="1:6">
      <c r="A3320" s="71">
        <v>40919</v>
      </c>
      <c r="B3320" s="72" t="s">
        <v>80</v>
      </c>
      <c r="C3320" s="73">
        <v>4.8477471464780209</v>
      </c>
      <c r="D3320" s="73">
        <v>14.459388226469363</v>
      </c>
      <c r="E3320" s="73">
        <v>9.6116410799913421</v>
      </c>
      <c r="F3320" s="55"/>
    </row>
    <row r="3321" spans="1:6">
      <c r="A3321" s="71">
        <v>40919</v>
      </c>
      <c r="B3321" s="72" t="s">
        <v>81</v>
      </c>
      <c r="C3321" s="73">
        <v>5.1550981814210548</v>
      </c>
      <c r="D3321" s="73">
        <v>13.570175672439403</v>
      </c>
      <c r="E3321" s="73">
        <v>8.4150774910183479</v>
      </c>
      <c r="F3321" s="55"/>
    </row>
    <row r="3322" spans="1:6">
      <c r="A3322" s="71">
        <v>40919</v>
      </c>
      <c r="B3322" s="72" t="s">
        <v>82</v>
      </c>
      <c r="C3322" s="73">
        <v>1.8601978781927009</v>
      </c>
      <c r="D3322" s="73">
        <v>9.4441786165495838</v>
      </c>
      <c r="E3322" s="73">
        <v>7.5839807383568827</v>
      </c>
      <c r="F3322" s="55"/>
    </row>
    <row r="3323" spans="1:6">
      <c r="A3323" s="71">
        <v>40919</v>
      </c>
      <c r="B3323" s="72" t="s">
        <v>83</v>
      </c>
      <c r="C3323" s="73">
        <v>2.9351538587388157</v>
      </c>
      <c r="D3323" s="73">
        <v>10.438897839719537</v>
      </c>
      <c r="E3323" s="73">
        <v>7.5037439809807216</v>
      </c>
      <c r="F3323" s="55"/>
    </row>
    <row r="3324" spans="1:6">
      <c r="A3324" s="71">
        <v>40919</v>
      </c>
      <c r="B3324" s="72" t="s">
        <v>84</v>
      </c>
      <c r="C3324" s="73">
        <v>3.1951969900618442</v>
      </c>
      <c r="D3324" s="73">
        <v>10.13890958940955</v>
      </c>
      <c r="E3324" s="73">
        <v>6.9437125993477062</v>
      </c>
      <c r="F3324" s="55"/>
    </row>
    <row r="3325" spans="1:6">
      <c r="A3325" s="71">
        <v>40919</v>
      </c>
      <c r="B3325" s="72" t="s">
        <v>85</v>
      </c>
      <c r="C3325" s="73">
        <v>2.7228717592827931</v>
      </c>
      <c r="D3325" s="73">
        <v>10.60194998813953</v>
      </c>
      <c r="E3325" s="73">
        <v>7.8790782288567378</v>
      </c>
      <c r="F3325" s="55"/>
    </row>
    <row r="3326" spans="1:6">
      <c r="A3326" s="71">
        <v>40919</v>
      </c>
      <c r="B3326" s="72" t="s">
        <v>86</v>
      </c>
      <c r="C3326" s="73">
        <v>4.3651240275769689</v>
      </c>
      <c r="D3326" s="73">
        <v>10.244125599859544</v>
      </c>
      <c r="E3326" s="73">
        <v>5.8790015722825748</v>
      </c>
      <c r="F3326" s="55"/>
    </row>
    <row r="3327" spans="1:6">
      <c r="A3327" s="71">
        <v>40919</v>
      </c>
      <c r="B3327" s="72" t="s">
        <v>87</v>
      </c>
      <c r="C3327" s="73">
        <v>4.0818409916999396</v>
      </c>
      <c r="D3327" s="73">
        <v>11.643817743199483</v>
      </c>
      <c r="E3327" s="73">
        <v>7.5619767514995431</v>
      </c>
      <c r="F3327" s="55"/>
    </row>
    <row r="3328" spans="1:6">
      <c r="A3328" s="71">
        <v>40919</v>
      </c>
      <c r="B3328" s="72" t="s">
        <v>88</v>
      </c>
      <c r="C3328" s="73">
        <v>3.5149640324228786</v>
      </c>
      <c r="D3328" s="73">
        <v>10.071840456989552</v>
      </c>
      <c r="E3328" s="73">
        <v>6.5568764245666733</v>
      </c>
      <c r="F3328" s="55"/>
    </row>
    <row r="3329" spans="1:6">
      <c r="A3329" s="71">
        <v>40919</v>
      </c>
      <c r="B3329" s="72" t="s">
        <v>89</v>
      </c>
      <c r="C3329" s="73">
        <v>1.2229259138956328</v>
      </c>
      <c r="D3329" s="73">
        <v>8.071808654439641</v>
      </c>
      <c r="E3329" s="73">
        <v>6.848882740544008</v>
      </c>
      <c r="F3329" s="55"/>
    </row>
    <row r="3330" spans="1:6">
      <c r="A3330" s="71">
        <v>40919</v>
      </c>
      <c r="B3330" s="72" t="s">
        <v>90</v>
      </c>
      <c r="C3330" s="73">
        <v>4.7442900102130112</v>
      </c>
      <c r="D3330" s="73">
        <v>10.998176981369509</v>
      </c>
      <c r="E3330" s="73">
        <v>6.2538869711564979</v>
      </c>
      <c r="F3330" s="55"/>
    </row>
    <row r="3331" spans="1:6">
      <c r="A3331" s="71">
        <v>40919</v>
      </c>
      <c r="B3331" s="72" t="s">
        <v>91</v>
      </c>
      <c r="C3331" s="73">
        <v>3.8819231437549186</v>
      </c>
      <c r="D3331" s="73">
        <v>10.640272843199524</v>
      </c>
      <c r="E3331" s="73">
        <v>6.7583496994446053</v>
      </c>
      <c r="F3331" s="55"/>
    </row>
    <row r="3332" spans="1:6">
      <c r="A3332" s="71">
        <v>40919</v>
      </c>
      <c r="B3332" s="72" t="s">
        <v>92</v>
      </c>
      <c r="C3332" s="73">
        <v>3.5748910941978851</v>
      </c>
      <c r="D3332" s="73">
        <v>11.797496510999471</v>
      </c>
      <c r="E3332" s="73">
        <v>8.222605416801585</v>
      </c>
      <c r="F3332" s="55"/>
    </row>
    <row r="3333" spans="1:6">
      <c r="A3333" s="71">
        <v>40919</v>
      </c>
      <c r="B3333" s="72" t="s">
        <v>93</v>
      </c>
      <c r="C3333" s="73">
        <v>3.7878375705009089</v>
      </c>
      <c r="D3333" s="73">
        <v>11.694067293539474</v>
      </c>
      <c r="E3333" s="73">
        <v>7.9062297230385656</v>
      </c>
      <c r="F3333" s="55"/>
    </row>
    <row r="3334" spans="1:6">
      <c r="A3334" s="71">
        <v>40919</v>
      </c>
      <c r="B3334" s="72" t="s">
        <v>94</v>
      </c>
      <c r="C3334" s="73">
        <v>3.6698709531918956</v>
      </c>
      <c r="D3334" s="73">
        <v>12.45818805470944</v>
      </c>
      <c r="E3334" s="73">
        <v>8.7883171015175456</v>
      </c>
      <c r="F3334" s="55"/>
    </row>
    <row r="3335" spans="1:6">
      <c r="A3335" s="71">
        <v>40919</v>
      </c>
      <c r="B3335" s="72" t="s">
        <v>95</v>
      </c>
      <c r="C3335" s="73">
        <v>6.3532146781881851</v>
      </c>
      <c r="D3335" s="73">
        <v>16.739113513039246</v>
      </c>
      <c r="E3335" s="73">
        <v>10.385898834851062</v>
      </c>
      <c r="F3335" s="55"/>
    </row>
    <row r="3336" spans="1:6">
      <c r="A3336" s="71">
        <v>40919</v>
      </c>
      <c r="B3336" s="72" t="s">
        <v>96</v>
      </c>
      <c r="C3336" s="73">
        <v>4.7578069749180125</v>
      </c>
      <c r="D3336" s="73">
        <v>16.358296505739265</v>
      </c>
      <c r="E3336" s="73">
        <v>11.600489530821253</v>
      </c>
      <c r="F3336" s="55"/>
    </row>
    <row r="3337" spans="1:6">
      <c r="A3337" s="71">
        <v>40919</v>
      </c>
      <c r="B3337" s="72" t="s">
        <v>97</v>
      </c>
      <c r="C3337" s="73">
        <v>6.4958277636462007</v>
      </c>
      <c r="D3337" s="73">
        <v>19.887916351499104</v>
      </c>
      <c r="E3337" s="73">
        <v>13.392088587852903</v>
      </c>
      <c r="F3337" s="55"/>
    </row>
    <row r="3338" spans="1:6">
      <c r="A3338" s="71">
        <v>40919</v>
      </c>
      <c r="B3338" s="72" t="s">
        <v>98</v>
      </c>
      <c r="C3338" s="73">
        <v>5.5031627719010938</v>
      </c>
      <c r="D3338" s="73">
        <v>18.303941847379175</v>
      </c>
      <c r="E3338" s="73">
        <v>12.800779075478081</v>
      </c>
      <c r="F3338" s="55"/>
    </row>
    <row r="3339" spans="1:6">
      <c r="A3339" s="71">
        <v>40919</v>
      </c>
      <c r="B3339" s="72" t="s">
        <v>99</v>
      </c>
      <c r="C3339" s="73">
        <v>5.5626043139771006</v>
      </c>
      <c r="D3339" s="73">
        <v>20.81584523731906</v>
      </c>
      <c r="E3339" s="73">
        <v>15.253240923341959</v>
      </c>
      <c r="F3339" s="55"/>
    </row>
    <row r="3340" spans="1:6">
      <c r="A3340" s="71">
        <v>40919</v>
      </c>
      <c r="B3340" s="72" t="s">
        <v>100</v>
      </c>
      <c r="C3340" s="73">
        <v>7.7620982698683383</v>
      </c>
      <c r="D3340" s="73">
        <v>23.40903479270894</v>
      </c>
      <c r="E3340" s="73">
        <v>15.646936522840601</v>
      </c>
      <c r="F3340" s="55"/>
    </row>
    <row r="3341" spans="1:6">
      <c r="A3341" s="71">
        <v>40919</v>
      </c>
      <c r="B3341" s="72" t="s">
        <v>101</v>
      </c>
      <c r="C3341" s="73">
        <v>11.853719655143777</v>
      </c>
      <c r="D3341" s="73">
        <v>29.601444231878656</v>
      </c>
      <c r="E3341" s="73">
        <v>17.747724576734878</v>
      </c>
      <c r="F3341" s="55"/>
    </row>
    <row r="3342" spans="1:6">
      <c r="A3342" s="71">
        <v>40919</v>
      </c>
      <c r="B3342" s="72" t="s">
        <v>102</v>
      </c>
      <c r="C3342" s="73">
        <v>15.922178593685215</v>
      </c>
      <c r="D3342" s="73">
        <v>38.629886065098241</v>
      </c>
      <c r="E3342" s="73">
        <v>22.707707471413023</v>
      </c>
      <c r="F3342" s="55"/>
    </row>
    <row r="3343" spans="1:6">
      <c r="A3343" s="71">
        <v>40919</v>
      </c>
      <c r="B3343" s="72" t="s">
        <v>103</v>
      </c>
      <c r="C3343" s="73">
        <v>15.686615396198192</v>
      </c>
      <c r="D3343" s="73">
        <v>38.23858972415826</v>
      </c>
      <c r="E3343" s="73">
        <v>22.551974327960068</v>
      </c>
      <c r="F3343" s="55"/>
    </row>
    <row r="3344" spans="1:6">
      <c r="A3344" s="71">
        <v>40919</v>
      </c>
      <c r="B3344" s="72" t="s">
        <v>104</v>
      </c>
      <c r="C3344" s="73">
        <v>18.608638587612507</v>
      </c>
      <c r="D3344" s="73">
        <v>43.449104316018015</v>
      </c>
      <c r="E3344" s="73">
        <v>24.840465728405508</v>
      </c>
      <c r="F3344" s="55"/>
    </row>
    <row r="3345" spans="1:6">
      <c r="A3345" s="71">
        <v>40919</v>
      </c>
      <c r="B3345" s="72" t="s">
        <v>105</v>
      </c>
      <c r="C3345" s="73">
        <v>17.42704899601938</v>
      </c>
      <c r="D3345" s="73">
        <v>42.768668807898052</v>
      </c>
      <c r="E3345" s="73">
        <v>25.341619811878672</v>
      </c>
      <c r="F3345" s="55"/>
    </row>
    <row r="3346" spans="1:6">
      <c r="A3346" s="71">
        <v>40919</v>
      </c>
      <c r="B3346" s="72" t="s">
        <v>106</v>
      </c>
      <c r="C3346" s="73">
        <v>29.728873848407709</v>
      </c>
      <c r="D3346" s="73">
        <v>57.78439834751736</v>
      </c>
      <c r="E3346" s="73">
        <v>28.055524499109652</v>
      </c>
      <c r="F3346" s="55"/>
    </row>
    <row r="3347" spans="1:6">
      <c r="A3347" s="71">
        <v>40919</v>
      </c>
      <c r="B3347" s="72" t="s">
        <v>107</v>
      </c>
      <c r="C3347" s="73">
        <v>34.958789588813275</v>
      </c>
      <c r="D3347" s="73">
        <v>66.921199391396939</v>
      </c>
      <c r="E3347" s="73">
        <v>31.962409802583664</v>
      </c>
      <c r="F3347" s="55"/>
    </row>
    <row r="3348" spans="1:6">
      <c r="A3348" s="71">
        <v>40919</v>
      </c>
      <c r="B3348" s="72" t="s">
        <v>108</v>
      </c>
      <c r="C3348" s="73">
        <v>57.341505975378681</v>
      </c>
      <c r="D3348" s="73">
        <v>92.567441046035754</v>
      </c>
      <c r="E3348" s="73">
        <v>35.225935070657073</v>
      </c>
      <c r="F3348" s="55"/>
    </row>
    <row r="3349" spans="1:6">
      <c r="A3349" s="71">
        <v>40919</v>
      </c>
      <c r="B3349" s="72" t="s">
        <v>109</v>
      </c>
      <c r="C3349" s="73">
        <v>38.464570486083652</v>
      </c>
      <c r="D3349" s="73">
        <v>69.695813031596799</v>
      </c>
      <c r="E3349" s="73">
        <v>31.231242545513147</v>
      </c>
      <c r="F3349" s="55"/>
    </row>
    <row r="3350" spans="1:6">
      <c r="A3350" s="71">
        <v>40919</v>
      </c>
      <c r="B3350" s="72" t="s">
        <v>110</v>
      </c>
      <c r="C3350" s="73">
        <v>24.080976063385101</v>
      </c>
      <c r="D3350" s="73">
        <v>53.953650882197522</v>
      </c>
      <c r="E3350" s="73">
        <v>29.87267481881242</v>
      </c>
      <c r="F3350" s="55"/>
    </row>
    <row r="3351" spans="1:6">
      <c r="A3351" s="71">
        <v>40919</v>
      </c>
      <c r="B3351" s="72" t="s">
        <v>111</v>
      </c>
      <c r="C3351" s="73">
        <v>30.305621046438777</v>
      </c>
      <c r="D3351" s="73">
        <v>62.420748842157124</v>
      </c>
      <c r="E3351" s="73">
        <v>32.115127795718351</v>
      </c>
      <c r="F3351" s="55"/>
    </row>
    <row r="3352" spans="1:6">
      <c r="A3352" s="71">
        <v>40919</v>
      </c>
      <c r="B3352" s="72" t="s">
        <v>112</v>
      </c>
      <c r="C3352" s="73">
        <v>29.69216569537371</v>
      </c>
      <c r="D3352" s="73">
        <v>59.818947155097234</v>
      </c>
      <c r="E3352" s="73">
        <v>30.126781459723524</v>
      </c>
      <c r="F3352" s="55"/>
    </row>
    <row r="3353" spans="1:6">
      <c r="A3353" s="71">
        <v>40919</v>
      </c>
      <c r="B3353" s="72" t="s">
        <v>113</v>
      </c>
      <c r="C3353" s="73">
        <v>33.965504711474175</v>
      </c>
      <c r="D3353" s="73">
        <v>62.983695819657093</v>
      </c>
      <c r="E3353" s="73">
        <v>29.018191108182918</v>
      </c>
      <c r="F3353" s="55"/>
    </row>
    <row r="3354" spans="1:6">
      <c r="A3354" s="71">
        <v>40919</v>
      </c>
      <c r="B3354" s="72" t="s">
        <v>114</v>
      </c>
      <c r="C3354" s="73">
        <v>19.353384005188591</v>
      </c>
      <c r="D3354" s="73">
        <v>43.520169246737986</v>
      </c>
      <c r="E3354" s="73">
        <v>24.166785241549395</v>
      </c>
      <c r="F3354" s="55"/>
    </row>
    <row r="3355" spans="1:6">
      <c r="A3355" s="71">
        <v>40919</v>
      </c>
      <c r="B3355" s="72" t="s">
        <v>115</v>
      </c>
      <c r="C3355" s="73">
        <v>22.123695762989893</v>
      </c>
      <c r="D3355" s="73">
        <v>49.429125488157709</v>
      </c>
      <c r="E3355" s="73">
        <v>27.305429725167816</v>
      </c>
      <c r="F3355" s="55"/>
    </row>
    <row r="3356" spans="1:6">
      <c r="A3356" s="71">
        <v>40919</v>
      </c>
      <c r="B3356" s="72" t="s">
        <v>116</v>
      </c>
      <c r="C3356" s="73">
        <v>22.551062174580938</v>
      </c>
      <c r="D3356" s="73">
        <v>50.231095877767672</v>
      </c>
      <c r="E3356" s="73">
        <v>27.680033703186734</v>
      </c>
      <c r="F3356" s="55"/>
    </row>
    <row r="3357" spans="1:6">
      <c r="A3357" s="71">
        <v>40919</v>
      </c>
      <c r="B3357" s="72" t="s">
        <v>117</v>
      </c>
      <c r="C3357" s="73">
        <v>29.298596689202672</v>
      </c>
      <c r="D3357" s="73">
        <v>58.839863523997266</v>
      </c>
      <c r="E3357" s="73">
        <v>29.541266834794595</v>
      </c>
      <c r="F3357" s="55"/>
    </row>
    <row r="3358" spans="1:6">
      <c r="A3358" s="71">
        <v>40919</v>
      </c>
      <c r="B3358" s="72" t="s">
        <v>118</v>
      </c>
      <c r="C3358" s="73">
        <v>27.560428730616479</v>
      </c>
      <c r="D3358" s="73">
        <v>51.962725923537583</v>
      </c>
      <c r="E3358" s="73">
        <v>24.402297192921104</v>
      </c>
      <c r="F3358" s="55"/>
    </row>
    <row r="3359" spans="1:6">
      <c r="A3359" s="71">
        <v>40919</v>
      </c>
      <c r="B3359" s="72" t="s">
        <v>119</v>
      </c>
      <c r="C3359" s="73">
        <v>36.960514705196502</v>
      </c>
      <c r="D3359" s="73">
        <v>66.017036367516923</v>
      </c>
      <c r="E3359" s="73">
        <v>29.056521662320421</v>
      </c>
      <c r="F3359" s="55"/>
    </row>
    <row r="3360" spans="1:6">
      <c r="A3360" s="71">
        <v>40919</v>
      </c>
      <c r="B3360" s="72" t="s">
        <v>120</v>
      </c>
      <c r="C3360" s="73">
        <v>38.75018173962669</v>
      </c>
      <c r="D3360" s="73">
        <v>66.437839113946907</v>
      </c>
      <c r="E3360" s="73">
        <v>27.687657374320217</v>
      </c>
      <c r="F3360" s="55"/>
    </row>
    <row r="3361" spans="1:6">
      <c r="A3361" s="71">
        <v>40919</v>
      </c>
      <c r="B3361" s="72" t="s">
        <v>121</v>
      </c>
      <c r="C3361" s="73">
        <v>39.344398938783755</v>
      </c>
      <c r="D3361" s="73">
        <v>70.728175059296689</v>
      </c>
      <c r="E3361" s="73">
        <v>31.383776120512934</v>
      </c>
      <c r="F3361" s="55"/>
    </row>
    <row r="3362" spans="1:6">
      <c r="A3362" s="71">
        <v>40919</v>
      </c>
      <c r="B3362" s="72" t="s">
        <v>122</v>
      </c>
      <c r="C3362" s="73">
        <v>32.184176492494984</v>
      </c>
      <c r="D3362" s="73">
        <v>61.405512474997124</v>
      </c>
      <c r="E3362" s="73">
        <v>29.22133598250214</v>
      </c>
      <c r="F3362" s="55"/>
    </row>
    <row r="3363" spans="1:6">
      <c r="A3363" s="71">
        <v>40919</v>
      </c>
      <c r="B3363" s="72" t="s">
        <v>123</v>
      </c>
      <c r="C3363" s="73">
        <v>41.421018397272981</v>
      </c>
      <c r="D3363" s="73">
        <v>68.847605959276777</v>
      </c>
      <c r="E3363" s="73">
        <v>27.426587562003796</v>
      </c>
      <c r="F3363" s="55"/>
    </row>
    <row r="3364" spans="1:6">
      <c r="A3364" s="71">
        <v>40919</v>
      </c>
      <c r="B3364" s="72" t="s">
        <v>124</v>
      </c>
      <c r="C3364" s="73">
        <v>30.968448458039855</v>
      </c>
      <c r="D3364" s="73">
        <v>56.302515435867363</v>
      </c>
      <c r="E3364" s="73">
        <v>25.334066977827508</v>
      </c>
      <c r="F3364" s="55"/>
    </row>
    <row r="3365" spans="1:6">
      <c r="A3365" s="71">
        <v>40919</v>
      </c>
      <c r="B3365" s="72" t="s">
        <v>125</v>
      </c>
      <c r="C3365" s="73">
        <v>36.168515158406422</v>
      </c>
      <c r="D3365" s="73">
        <v>66.792788287276863</v>
      </c>
      <c r="E3365" s="73">
        <v>30.624273128870442</v>
      </c>
      <c r="F3365" s="55"/>
    </row>
    <row r="3366" spans="1:6">
      <c r="A3366" s="71">
        <v>40919</v>
      </c>
      <c r="B3366" s="72" t="s">
        <v>126</v>
      </c>
      <c r="C3366" s="73">
        <v>30.202417314506771</v>
      </c>
      <c r="D3366" s="73">
        <v>60.017266747687174</v>
      </c>
      <c r="E3366" s="73">
        <v>29.814849433180402</v>
      </c>
      <c r="F3366" s="55"/>
    </row>
    <row r="3367" spans="1:6">
      <c r="A3367" s="71">
        <v>40919</v>
      </c>
      <c r="B3367" s="72" t="s">
        <v>127</v>
      </c>
      <c r="C3367" s="73">
        <v>26.011979795661318</v>
      </c>
      <c r="D3367" s="73">
        <v>52.742636701197512</v>
      </c>
      <c r="E3367" s="73">
        <v>26.730656905536193</v>
      </c>
      <c r="F3367" s="55"/>
    </row>
    <row r="3368" spans="1:6">
      <c r="A3368" s="71">
        <v>40919</v>
      </c>
      <c r="B3368" s="72" t="s">
        <v>128</v>
      </c>
      <c r="C3368" s="73">
        <v>27.446550254845477</v>
      </c>
      <c r="D3368" s="73">
        <v>51.215769381507577</v>
      </c>
      <c r="E3368" s="73">
        <v>23.769219126662101</v>
      </c>
      <c r="F3368" s="55"/>
    </row>
    <row r="3369" spans="1:6">
      <c r="A3369" s="71">
        <v>40919</v>
      </c>
      <c r="B3369" s="72" t="s">
        <v>129</v>
      </c>
      <c r="C3369" s="73">
        <v>23.906863288173096</v>
      </c>
      <c r="D3369" s="73">
        <v>47.39379730481776</v>
      </c>
      <c r="E3369" s="73">
        <v>23.486934016644664</v>
      </c>
      <c r="F3369" s="55"/>
    </row>
    <row r="3370" spans="1:6">
      <c r="A3370" s="71">
        <v>40919</v>
      </c>
      <c r="B3370" s="72" t="s">
        <v>29</v>
      </c>
      <c r="C3370" s="73">
        <v>21.112963769789793</v>
      </c>
      <c r="D3370" s="73">
        <v>41.566109433418035</v>
      </c>
      <c r="E3370" s="73">
        <v>20.453145663628241</v>
      </c>
      <c r="F3370" s="55"/>
    </row>
    <row r="3371" spans="1:6">
      <c r="A3371" s="71">
        <v>40919</v>
      </c>
      <c r="B3371" s="72" t="s">
        <v>30</v>
      </c>
      <c r="C3371" s="73">
        <v>21.362969905011816</v>
      </c>
      <c r="D3371" s="73">
        <v>44.489626075277883</v>
      </c>
      <c r="E3371" s="73">
        <v>23.126656170266067</v>
      </c>
      <c r="F3371" s="55"/>
    </row>
    <row r="3372" spans="1:6">
      <c r="A3372" s="71">
        <v>40919</v>
      </c>
      <c r="B3372" s="72" t="s">
        <v>31</v>
      </c>
      <c r="C3372" s="73">
        <v>25.545873723666272</v>
      </c>
      <c r="D3372" s="73">
        <v>51.378122432797561</v>
      </c>
      <c r="E3372" s="73">
        <v>25.832248709131289</v>
      </c>
      <c r="F3372" s="55"/>
    </row>
    <row r="3373" spans="1:6">
      <c r="A3373" s="71">
        <v>40919</v>
      </c>
      <c r="B3373" s="72" t="s">
        <v>32</v>
      </c>
      <c r="C3373" s="73">
        <v>25.417078632168256</v>
      </c>
      <c r="D3373" s="73">
        <v>53.421445969917457</v>
      </c>
      <c r="E3373" s="73">
        <v>28.004367337749201</v>
      </c>
      <c r="F3373" s="55"/>
    </row>
    <row r="3374" spans="1:6">
      <c r="A3374" s="71">
        <v>40919</v>
      </c>
      <c r="B3374" s="72" t="s">
        <v>33</v>
      </c>
      <c r="C3374" s="73">
        <v>24.020596612585106</v>
      </c>
      <c r="D3374" s="73">
        <v>49.772418785187632</v>
      </c>
      <c r="E3374" s="73">
        <v>25.751822172602527</v>
      </c>
      <c r="F3374" s="55"/>
    </row>
    <row r="3375" spans="1:6">
      <c r="A3375" s="71">
        <v>40919</v>
      </c>
      <c r="B3375" s="72" t="s">
        <v>34</v>
      </c>
      <c r="C3375" s="73">
        <v>22.541011705414945</v>
      </c>
      <c r="D3375" s="73">
        <v>47.630263183357727</v>
      </c>
      <c r="E3375" s="73">
        <v>25.089251477942781</v>
      </c>
      <c r="F3375" s="55"/>
    </row>
    <row r="3376" spans="1:6">
      <c r="A3376" s="71">
        <v>40919</v>
      </c>
      <c r="B3376" s="72" t="s">
        <v>35</v>
      </c>
      <c r="C3376" s="73">
        <v>33.348461467045119</v>
      </c>
      <c r="D3376" s="73">
        <v>61.512392818047061</v>
      </c>
      <c r="E3376" s="73">
        <v>28.163931351001942</v>
      </c>
      <c r="F3376" s="55"/>
    </row>
    <row r="3377" spans="1:6">
      <c r="A3377" s="71">
        <v>40919</v>
      </c>
      <c r="B3377" s="72" t="s">
        <v>36</v>
      </c>
      <c r="C3377" s="73">
        <v>38.362785675641668</v>
      </c>
      <c r="D3377" s="73">
        <v>65.945497152696845</v>
      </c>
      <c r="E3377" s="73">
        <v>27.582711477055177</v>
      </c>
      <c r="F3377" s="55"/>
    </row>
    <row r="3378" spans="1:6">
      <c r="A3378" s="71">
        <v>40919</v>
      </c>
      <c r="B3378" s="72" t="s">
        <v>37</v>
      </c>
      <c r="C3378" s="73">
        <v>38.637620304889701</v>
      </c>
      <c r="D3378" s="73">
        <v>68.743999774316705</v>
      </c>
      <c r="E3378" s="73">
        <v>30.106379469427004</v>
      </c>
      <c r="F3378" s="55"/>
    </row>
    <row r="3379" spans="1:6">
      <c r="A3379" s="71">
        <v>40919</v>
      </c>
      <c r="B3379" s="72" t="s">
        <v>43</v>
      </c>
      <c r="C3379" s="73">
        <v>38.545108885786696</v>
      </c>
      <c r="D3379" s="73">
        <v>69.722067483356653</v>
      </c>
      <c r="E3379" s="73">
        <v>31.176958597569957</v>
      </c>
      <c r="F3379" s="55"/>
    </row>
    <row r="3380" spans="1:6">
      <c r="A3380" s="71">
        <v>40919</v>
      </c>
      <c r="B3380" s="72" t="s">
        <v>44</v>
      </c>
      <c r="C3380" s="73">
        <v>34.707473782391268</v>
      </c>
      <c r="D3380" s="73">
        <v>63.787951534996935</v>
      </c>
      <c r="E3380" s="73">
        <v>29.080477752605667</v>
      </c>
      <c r="F3380" s="55"/>
    </row>
    <row r="3381" spans="1:6">
      <c r="A3381" s="71">
        <v>40919</v>
      </c>
      <c r="B3381" s="72" t="s">
        <v>45</v>
      </c>
      <c r="C3381" s="73">
        <v>25.298789285629248</v>
      </c>
      <c r="D3381" s="73">
        <v>54.651983383517369</v>
      </c>
      <c r="E3381" s="73">
        <v>29.353194097888121</v>
      </c>
      <c r="F3381" s="55"/>
    </row>
    <row r="3382" spans="1:6">
      <c r="A3382" s="71">
        <v>40919</v>
      </c>
      <c r="B3382" s="72" t="s">
        <v>46</v>
      </c>
      <c r="C3382" s="73">
        <v>27.007128624874436</v>
      </c>
      <c r="D3382" s="73">
        <v>57.195297949047252</v>
      </c>
      <c r="E3382" s="73">
        <v>30.188169324172815</v>
      </c>
      <c r="F3382" s="55"/>
    </row>
    <row r="3383" spans="1:6">
      <c r="A3383" s="71">
        <v>40919</v>
      </c>
      <c r="B3383" s="72" t="s">
        <v>47</v>
      </c>
      <c r="C3383" s="73">
        <v>20.572155462867737</v>
      </c>
      <c r="D3383" s="73">
        <v>49.565888312717618</v>
      </c>
      <c r="E3383" s="73">
        <v>28.993732849849881</v>
      </c>
      <c r="F3383" s="55"/>
    </row>
    <row r="3384" spans="1:6">
      <c r="A3384" s="71">
        <v>40919</v>
      </c>
      <c r="B3384" s="72" t="s">
        <v>48</v>
      </c>
      <c r="C3384" s="73">
        <v>38.829212399440713</v>
      </c>
      <c r="D3384" s="73">
        <v>69.405466802586645</v>
      </c>
      <c r="E3384" s="73">
        <v>30.576254403145931</v>
      </c>
      <c r="F3384" s="55"/>
    </row>
    <row r="3385" spans="1:6">
      <c r="A3385" s="71">
        <v>40919</v>
      </c>
      <c r="B3385" s="72" t="s">
        <v>49</v>
      </c>
      <c r="C3385" s="73">
        <v>42.376206455187116</v>
      </c>
      <c r="D3385" s="73">
        <v>77.344565834936262</v>
      </c>
      <c r="E3385" s="73">
        <v>34.968359379749145</v>
      </c>
      <c r="F3385" s="55"/>
    </row>
    <row r="3386" spans="1:6">
      <c r="A3386" s="71">
        <v>40919</v>
      </c>
      <c r="B3386" s="72" t="s">
        <v>50</v>
      </c>
      <c r="C3386" s="73">
        <v>27.641906224333507</v>
      </c>
      <c r="D3386" s="73">
        <v>58.275660119927174</v>
      </c>
      <c r="E3386" s="73">
        <v>30.633753895593667</v>
      </c>
      <c r="F3386" s="55"/>
    </row>
    <row r="3387" spans="1:6">
      <c r="A3387" s="71">
        <v>40919</v>
      </c>
      <c r="B3387" s="72" t="s">
        <v>51</v>
      </c>
      <c r="C3387" s="73">
        <v>23.363333172087039</v>
      </c>
      <c r="D3387" s="73">
        <v>52.280518037997467</v>
      </c>
      <c r="E3387" s="73">
        <v>28.917184865910428</v>
      </c>
      <c r="F3387" s="55"/>
    </row>
    <row r="3388" spans="1:6">
      <c r="A3388" s="71">
        <v>40919</v>
      </c>
      <c r="B3388" s="72" t="s">
        <v>52</v>
      </c>
      <c r="C3388" s="73">
        <v>17.981527011873457</v>
      </c>
      <c r="D3388" s="73">
        <v>44.114918106177853</v>
      </c>
      <c r="E3388" s="73">
        <v>26.133391094304397</v>
      </c>
      <c r="F3388" s="55"/>
    </row>
    <row r="3389" spans="1:6">
      <c r="A3389" s="71">
        <v>40919</v>
      </c>
      <c r="B3389" s="72" t="s">
        <v>53</v>
      </c>
      <c r="C3389" s="73">
        <v>19.820578523661656</v>
      </c>
      <c r="D3389" s="73">
        <v>48.027884744017669</v>
      </c>
      <c r="E3389" s="73">
        <v>28.207306220356013</v>
      </c>
      <c r="F3389" s="55"/>
    </row>
    <row r="3390" spans="1:6">
      <c r="A3390" s="71">
        <v>40919</v>
      </c>
      <c r="B3390" s="72" t="s">
        <v>54</v>
      </c>
      <c r="C3390" s="73">
        <v>221.19371524476159</v>
      </c>
      <c r="D3390" s="73">
        <v>319.58518343578442</v>
      </c>
      <c r="E3390" s="73">
        <v>98.391468191022824</v>
      </c>
      <c r="F3390" s="55"/>
    </row>
    <row r="3391" spans="1:6">
      <c r="A3391" s="71">
        <v>40919</v>
      </c>
      <c r="B3391" s="72" t="s">
        <v>55</v>
      </c>
      <c r="C3391" s="73">
        <v>30.982597220165875</v>
      </c>
      <c r="D3391" s="73">
        <v>62.794976196956938</v>
      </c>
      <c r="E3391" s="73">
        <v>31.812378976791063</v>
      </c>
      <c r="F3391" s="55"/>
    </row>
    <row r="3392" spans="1:6">
      <c r="A3392" s="71">
        <v>40919</v>
      </c>
      <c r="B3392" s="72" t="s">
        <v>56</v>
      </c>
      <c r="C3392" s="73">
        <v>19.041344823756575</v>
      </c>
      <c r="D3392" s="73">
        <v>42.917946828097911</v>
      </c>
      <c r="E3392" s="73">
        <v>23.876602004341336</v>
      </c>
      <c r="F3392" s="55"/>
    </row>
    <row r="3393" spans="1:6">
      <c r="A3393" s="71">
        <v>40919</v>
      </c>
      <c r="B3393" s="72" t="s">
        <v>57</v>
      </c>
      <c r="C3393" s="73">
        <v>16.23147151945027</v>
      </c>
      <c r="D3393" s="73">
        <v>38.521567055258117</v>
      </c>
      <c r="E3393" s="73">
        <v>22.290095535807847</v>
      </c>
      <c r="F3393" s="55"/>
    </row>
    <row r="3394" spans="1:6">
      <c r="A3394" s="71">
        <v>40919</v>
      </c>
      <c r="B3394" s="72" t="s">
        <v>58</v>
      </c>
      <c r="C3394" s="73">
        <v>13.919446595762018</v>
      </c>
      <c r="D3394" s="73">
        <v>34.855930999888294</v>
      </c>
      <c r="E3394" s="73">
        <v>20.936484404126276</v>
      </c>
      <c r="F3394" s="55"/>
    </row>
    <row r="3395" spans="1:6">
      <c r="A3395" s="71">
        <v>40919</v>
      </c>
      <c r="B3395" s="72" t="s">
        <v>59</v>
      </c>
      <c r="C3395" s="73">
        <v>8.7127741516734503</v>
      </c>
      <c r="D3395" s="73">
        <v>28.868339255638581</v>
      </c>
      <c r="E3395" s="73">
        <v>20.155565103965131</v>
      </c>
      <c r="F3395" s="55"/>
    </row>
    <row r="3396" spans="1:6">
      <c r="A3396" s="71">
        <v>40919</v>
      </c>
      <c r="B3396" s="72" t="s">
        <v>60</v>
      </c>
      <c r="C3396" s="73">
        <v>7.5032767656283195</v>
      </c>
      <c r="D3396" s="73">
        <v>26.30453199945871</v>
      </c>
      <c r="E3396" s="73">
        <v>18.801255233830389</v>
      </c>
      <c r="F3396" s="55"/>
    </row>
    <row r="3397" spans="1:6">
      <c r="A3397" s="71">
        <v>40919</v>
      </c>
      <c r="B3397" s="72" t="s">
        <v>61</v>
      </c>
      <c r="C3397" s="73">
        <v>9.2713974051145112</v>
      </c>
      <c r="D3397" s="73">
        <v>27.025784359198674</v>
      </c>
      <c r="E3397" s="73">
        <v>17.754386954084161</v>
      </c>
      <c r="F3397" s="55"/>
    </row>
    <row r="3398" spans="1:6">
      <c r="A3398" s="71">
        <v>40919</v>
      </c>
      <c r="B3398" s="72" t="s">
        <v>62</v>
      </c>
      <c r="C3398" s="73">
        <v>10.90922062347569</v>
      </c>
      <c r="D3398" s="73">
        <v>28.745550323238582</v>
      </c>
      <c r="E3398" s="73">
        <v>17.836329699762892</v>
      </c>
      <c r="F3398" s="55"/>
    </row>
    <row r="3399" spans="1:6">
      <c r="A3399" s="71">
        <v>40919</v>
      </c>
      <c r="B3399" s="72" t="s">
        <v>63</v>
      </c>
      <c r="C3399" s="73">
        <v>9.1063880011784946</v>
      </c>
      <c r="D3399" s="73">
        <v>25.798157881758726</v>
      </c>
      <c r="E3399" s="73">
        <v>16.691769880580232</v>
      </c>
      <c r="F3399" s="55"/>
    </row>
    <row r="3400" spans="1:6">
      <c r="A3400" s="71">
        <v>40919</v>
      </c>
      <c r="B3400" s="72" t="s">
        <v>64</v>
      </c>
      <c r="C3400" s="73">
        <v>9.6646165718185557</v>
      </c>
      <c r="D3400" s="73">
        <v>25.57901354750874</v>
      </c>
      <c r="E3400" s="73">
        <v>15.914396975690185</v>
      </c>
      <c r="F3400" s="55"/>
    </row>
    <row r="3401" spans="1:6">
      <c r="A3401" s="71">
        <v>40919</v>
      </c>
      <c r="B3401" s="72" t="s">
        <v>65</v>
      </c>
      <c r="C3401" s="73">
        <v>7.2800419073902951</v>
      </c>
      <c r="D3401" s="73">
        <v>21.435106379958942</v>
      </c>
      <c r="E3401" s="73">
        <v>14.155064472568647</v>
      </c>
      <c r="F3401" s="55"/>
    </row>
    <row r="3402" spans="1:6">
      <c r="A3402" s="71">
        <v>40919</v>
      </c>
      <c r="B3402" s="72" t="s">
        <v>66</v>
      </c>
      <c r="C3402" s="73">
        <v>6.7345867063832356</v>
      </c>
      <c r="D3402" s="73">
        <v>18.115202585999103</v>
      </c>
      <c r="E3402" s="73">
        <v>11.380615879615867</v>
      </c>
      <c r="F3402" s="55"/>
    </row>
    <row r="3403" spans="1:6">
      <c r="A3403" s="71">
        <v>40919</v>
      </c>
      <c r="B3403" s="72" t="s">
        <v>67</v>
      </c>
      <c r="C3403" s="73">
        <v>4.527572300331995</v>
      </c>
      <c r="D3403" s="73">
        <v>14.144595559919299</v>
      </c>
      <c r="E3403" s="73">
        <v>9.6170232595873042</v>
      </c>
      <c r="F3403" s="55"/>
    </row>
    <row r="3404" spans="1:6">
      <c r="A3404" s="71">
        <v>40919</v>
      </c>
      <c r="B3404" s="72" t="s">
        <v>68</v>
      </c>
      <c r="C3404" s="73">
        <v>3.7445185215769103</v>
      </c>
      <c r="D3404" s="73">
        <v>15.306761084539241</v>
      </c>
      <c r="E3404" s="73">
        <v>11.56224256296233</v>
      </c>
      <c r="F3404" s="55"/>
    </row>
    <row r="3405" spans="1:6">
      <c r="A3405" s="71">
        <v>40919</v>
      </c>
      <c r="B3405" s="72" t="s">
        <v>69</v>
      </c>
      <c r="C3405" s="73">
        <v>6.1185858096881693</v>
      </c>
      <c r="D3405" s="73">
        <v>18.548015732139081</v>
      </c>
      <c r="E3405" s="73">
        <v>12.429429922450911</v>
      </c>
      <c r="F3405" s="55"/>
    </row>
    <row r="3406" spans="1:6">
      <c r="A3406" s="71">
        <v>40919</v>
      </c>
      <c r="B3406" s="72" t="s">
        <v>70</v>
      </c>
      <c r="C3406" s="73">
        <v>3.6262635499288969</v>
      </c>
      <c r="D3406" s="73">
        <v>10.023698147729501</v>
      </c>
      <c r="E3406" s="73">
        <v>6.3974345978006042</v>
      </c>
      <c r="F3406" s="55"/>
    </row>
    <row r="3407" spans="1:6">
      <c r="A3407" s="71">
        <v>40919</v>
      </c>
      <c r="B3407" s="72" t="s">
        <v>71</v>
      </c>
      <c r="C3407" s="73">
        <v>2.8074049289388081</v>
      </c>
      <c r="D3407" s="73">
        <v>7.3991402575996315</v>
      </c>
      <c r="E3407" s="73">
        <v>4.5917353286608229</v>
      </c>
      <c r="F3407" s="55"/>
    </row>
    <row r="3408" spans="1:6">
      <c r="A3408" s="71">
        <v>40919</v>
      </c>
      <c r="B3408" s="72" t="s">
        <v>72</v>
      </c>
      <c r="C3408" s="73">
        <v>3.5554657642448899</v>
      </c>
      <c r="D3408" s="73">
        <v>8.5031051674795766</v>
      </c>
      <c r="E3408" s="73">
        <v>4.9476394032346871</v>
      </c>
      <c r="F3408" s="55"/>
    </row>
    <row r="3409" spans="1:6">
      <c r="A3409" s="71">
        <v>40919</v>
      </c>
      <c r="B3409" s="72" t="s">
        <v>73</v>
      </c>
      <c r="C3409" s="73">
        <v>4.8497292685210311</v>
      </c>
      <c r="D3409" s="73">
        <v>8.0621445481195977</v>
      </c>
      <c r="E3409" s="73">
        <v>3.2124152795985665</v>
      </c>
      <c r="F3409" s="55"/>
    </row>
    <row r="3410" spans="1:6">
      <c r="A3410" s="71">
        <v>40919</v>
      </c>
      <c r="B3410" s="72" t="s">
        <v>74</v>
      </c>
      <c r="C3410" s="73">
        <v>2.7129225603977978</v>
      </c>
      <c r="D3410" s="73">
        <v>5.8204086170697087</v>
      </c>
      <c r="E3410" s="73">
        <v>3.1074860566719109</v>
      </c>
      <c r="F3410" s="55"/>
    </row>
    <row r="3411" spans="1:6">
      <c r="A3411" s="71">
        <v>40919</v>
      </c>
      <c r="B3411" s="72" t="s">
        <v>75</v>
      </c>
      <c r="C3411" s="73">
        <v>2.4281206470867667</v>
      </c>
      <c r="D3411" s="73">
        <v>6.6804886669996657</v>
      </c>
      <c r="E3411" s="73">
        <v>4.2523680199128986</v>
      </c>
      <c r="F3411" s="55"/>
    </row>
    <row r="3412" spans="1:6">
      <c r="A3412" s="71">
        <v>40919</v>
      </c>
      <c r="B3412" s="72" t="s">
        <v>76</v>
      </c>
      <c r="C3412" s="73">
        <v>3.318826255140864</v>
      </c>
      <c r="D3412" s="73">
        <v>7.5639040627496206</v>
      </c>
      <c r="E3412" s="73">
        <v>4.245077807608757</v>
      </c>
      <c r="F3412" s="55"/>
    </row>
    <row r="3413" spans="1:6">
      <c r="A3413" s="71">
        <v>40919</v>
      </c>
      <c r="B3413" s="72" t="s">
        <v>77</v>
      </c>
      <c r="C3413" s="73">
        <v>3.3783973630248703</v>
      </c>
      <c r="D3413" s="73">
        <v>5.19394302497974</v>
      </c>
      <c r="E3413" s="73">
        <v>1.8155456619548698</v>
      </c>
      <c r="F3413" s="55"/>
    </row>
    <row r="3414" spans="1:6">
      <c r="A3414" s="71">
        <v>40919</v>
      </c>
      <c r="B3414" s="72" t="s">
        <v>78</v>
      </c>
      <c r="C3414" s="73">
        <v>2.9392018630428223</v>
      </c>
      <c r="D3414" s="73">
        <v>6.7048660341096626</v>
      </c>
      <c r="E3414" s="73">
        <v>3.7656641710668404</v>
      </c>
      <c r="F3414" s="55"/>
    </row>
    <row r="3415" spans="1:6">
      <c r="A3415" s="71">
        <v>40920</v>
      </c>
      <c r="B3415" s="72" t="s">
        <v>79</v>
      </c>
      <c r="C3415" s="73">
        <v>3.4975607036528831</v>
      </c>
      <c r="D3415" s="73">
        <v>8.9015921803195521</v>
      </c>
      <c r="E3415" s="73">
        <v>5.4040314766666686</v>
      </c>
      <c r="F3415" s="55"/>
    </row>
    <row r="3416" spans="1:6">
      <c r="A3416" s="71">
        <v>40920</v>
      </c>
      <c r="B3416" s="72" t="s">
        <v>80</v>
      </c>
      <c r="C3416" s="73">
        <v>2.5001024811737742</v>
      </c>
      <c r="D3416" s="73">
        <v>7.426161893789625</v>
      </c>
      <c r="E3416" s="73">
        <v>4.9260594126158512</v>
      </c>
      <c r="F3416" s="55"/>
    </row>
    <row r="3417" spans="1:6">
      <c r="A3417" s="71">
        <v>40920</v>
      </c>
      <c r="B3417" s="72" t="s">
        <v>81</v>
      </c>
      <c r="C3417" s="73">
        <v>2.8328256232068108</v>
      </c>
      <c r="D3417" s="73">
        <v>8.2633811426995827</v>
      </c>
      <c r="E3417" s="73">
        <v>5.4305555194927724</v>
      </c>
      <c r="F3417" s="55"/>
    </row>
    <row r="3418" spans="1:6">
      <c r="A3418" s="71">
        <v>40920</v>
      </c>
      <c r="B3418" s="72" t="s">
        <v>82</v>
      </c>
      <c r="C3418" s="73">
        <v>3.9258045010959304</v>
      </c>
      <c r="D3418" s="73">
        <v>8.9147296239295493</v>
      </c>
      <c r="E3418" s="73">
        <v>4.9889251228336189</v>
      </c>
      <c r="F3418" s="55"/>
    </row>
    <row r="3419" spans="1:6">
      <c r="A3419" s="71">
        <v>40920</v>
      </c>
      <c r="B3419" s="72" t="s">
        <v>83</v>
      </c>
      <c r="C3419" s="73">
        <v>3.023226850768832</v>
      </c>
      <c r="D3419" s="73">
        <v>10.170574644999485</v>
      </c>
      <c r="E3419" s="73">
        <v>7.1473477942306527</v>
      </c>
      <c r="F3419" s="55"/>
    </row>
    <row r="3420" spans="1:6">
      <c r="A3420" s="71">
        <v>40920</v>
      </c>
      <c r="B3420" s="72" t="s">
        <v>84</v>
      </c>
      <c r="C3420" s="73">
        <v>2.5957336900177848</v>
      </c>
      <c r="D3420" s="73">
        <v>11.194078570109431</v>
      </c>
      <c r="E3420" s="73">
        <v>8.5983448800916467</v>
      </c>
      <c r="F3420" s="55"/>
    </row>
    <row r="3421" spans="1:6">
      <c r="A3421" s="71">
        <v>40920</v>
      </c>
      <c r="B3421" s="72" t="s">
        <v>85</v>
      </c>
      <c r="C3421" s="73">
        <v>3.2255536369158544</v>
      </c>
      <c r="D3421" s="73">
        <v>10.043854899839491</v>
      </c>
      <c r="E3421" s="73">
        <v>6.8183012629236366</v>
      </c>
      <c r="F3421" s="55"/>
    </row>
    <row r="3422" spans="1:6">
      <c r="A3422" s="71">
        <v>40920</v>
      </c>
      <c r="B3422" s="72" t="s">
        <v>86</v>
      </c>
      <c r="C3422" s="73">
        <v>2.8574277291498147</v>
      </c>
      <c r="D3422" s="73">
        <v>10.172304756249483</v>
      </c>
      <c r="E3422" s="73">
        <v>7.3148770270996684</v>
      </c>
      <c r="F3422" s="55"/>
    </row>
    <row r="3423" spans="1:6">
      <c r="A3423" s="71">
        <v>40920</v>
      </c>
      <c r="B3423" s="72" t="s">
        <v>87</v>
      </c>
      <c r="C3423" s="73">
        <v>4.0814328358339482</v>
      </c>
      <c r="D3423" s="73">
        <v>10.358899863839474</v>
      </c>
      <c r="E3423" s="73">
        <v>6.2774670280055256</v>
      </c>
      <c r="F3423" s="55"/>
    </row>
    <row r="3424" spans="1:6">
      <c r="A3424" s="71">
        <v>40920</v>
      </c>
      <c r="B3424" s="72" t="s">
        <v>88</v>
      </c>
      <c r="C3424" s="73">
        <v>3.91531824963893</v>
      </c>
      <c r="D3424" s="73">
        <v>8.5805852855395628</v>
      </c>
      <c r="E3424" s="73">
        <v>4.6652670359006327</v>
      </c>
      <c r="F3424" s="55"/>
    </row>
    <row r="3425" spans="1:6">
      <c r="A3425" s="71">
        <v>40920</v>
      </c>
      <c r="B3425" s="72" t="s">
        <v>89</v>
      </c>
      <c r="C3425" s="73">
        <v>4.5453656408629994</v>
      </c>
      <c r="D3425" s="73">
        <v>9.5112691675595151</v>
      </c>
      <c r="E3425" s="73">
        <v>4.9659035266965157</v>
      </c>
      <c r="F3425" s="55"/>
    </row>
    <row r="3426" spans="1:6">
      <c r="A3426" s="71">
        <v>40920</v>
      </c>
      <c r="B3426" s="72" t="s">
        <v>90</v>
      </c>
      <c r="C3426" s="73">
        <v>3.4285377582898766</v>
      </c>
      <c r="D3426" s="73">
        <v>6.3722138754796749</v>
      </c>
      <c r="E3426" s="73">
        <v>2.9436761171897983</v>
      </c>
      <c r="F3426" s="55"/>
    </row>
    <row r="3427" spans="1:6">
      <c r="A3427" s="71">
        <v>40920</v>
      </c>
      <c r="B3427" s="72" t="s">
        <v>91</v>
      </c>
      <c r="C3427" s="73">
        <v>3.0127758074118316</v>
      </c>
      <c r="D3427" s="73">
        <v>6.5121204959996666</v>
      </c>
      <c r="E3427" s="73">
        <v>3.499344688587835</v>
      </c>
      <c r="F3427" s="55"/>
    </row>
    <row r="3428" spans="1:6">
      <c r="A3428" s="71">
        <v>40920</v>
      </c>
      <c r="B3428" s="72" t="s">
        <v>92</v>
      </c>
      <c r="C3428" s="73">
        <v>2.4899957730347739</v>
      </c>
      <c r="D3428" s="73">
        <v>6.1636062156996845</v>
      </c>
      <c r="E3428" s="73">
        <v>3.6736104426649105</v>
      </c>
      <c r="F3428" s="55"/>
    </row>
    <row r="3429" spans="1:6">
      <c r="A3429" s="71">
        <v>40920</v>
      </c>
      <c r="B3429" s="72" t="s">
        <v>93</v>
      </c>
      <c r="C3429" s="73">
        <v>2.680321303181795</v>
      </c>
      <c r="D3429" s="73">
        <v>5.4079987226997233</v>
      </c>
      <c r="E3429" s="73">
        <v>2.7276774195179283</v>
      </c>
      <c r="F3429" s="55"/>
    </row>
    <row r="3430" spans="1:6">
      <c r="A3430" s="71">
        <v>40920</v>
      </c>
      <c r="B3430" s="72" t="s">
        <v>94</v>
      </c>
      <c r="C3430" s="73">
        <v>3.9999181856379402</v>
      </c>
      <c r="D3430" s="73">
        <v>9.2813495682595235</v>
      </c>
      <c r="E3430" s="73">
        <v>5.2814313826215837</v>
      </c>
      <c r="F3430" s="55"/>
    </row>
    <row r="3431" spans="1:6">
      <c r="A3431" s="71">
        <v>40920</v>
      </c>
      <c r="B3431" s="72" t="s">
        <v>95</v>
      </c>
      <c r="C3431" s="73">
        <v>3.2987906397678626</v>
      </c>
      <c r="D3431" s="73">
        <v>7.8861047668795949</v>
      </c>
      <c r="E3431" s="73">
        <v>4.5873141271117319</v>
      </c>
      <c r="F3431" s="55"/>
    </row>
    <row r="3432" spans="1:6">
      <c r="A3432" s="71">
        <v>40920</v>
      </c>
      <c r="B3432" s="72" t="s">
        <v>96</v>
      </c>
      <c r="C3432" s="73">
        <v>2.6926859067737965</v>
      </c>
      <c r="D3432" s="73">
        <v>8.561212388799559</v>
      </c>
      <c r="E3432" s="73">
        <v>5.8685264820257625</v>
      </c>
      <c r="F3432" s="55"/>
    </row>
    <row r="3433" spans="1:6">
      <c r="A3433" s="71">
        <v>40920</v>
      </c>
      <c r="B3433" s="72" t="s">
        <v>97</v>
      </c>
      <c r="C3433" s="73">
        <v>3.2872925075168618</v>
      </c>
      <c r="D3433" s="73">
        <v>10.120484791799479</v>
      </c>
      <c r="E3433" s="73">
        <v>6.8331922842826174</v>
      </c>
      <c r="F3433" s="55"/>
    </row>
    <row r="3434" spans="1:6">
      <c r="A3434" s="71">
        <v>40920</v>
      </c>
      <c r="B3434" s="72" t="s">
        <v>98</v>
      </c>
      <c r="C3434" s="73">
        <v>4.167321036211959</v>
      </c>
      <c r="D3434" s="73">
        <v>8.9228179764095401</v>
      </c>
      <c r="E3434" s="73">
        <v>4.7554969401975811</v>
      </c>
      <c r="F3434" s="55"/>
    </row>
    <row r="3435" spans="1:6">
      <c r="A3435" s="71">
        <v>40920</v>
      </c>
      <c r="B3435" s="72" t="s">
        <v>99</v>
      </c>
      <c r="C3435" s="73">
        <v>6.3435019837481983</v>
      </c>
      <c r="D3435" s="73">
        <v>15.124277115999218</v>
      </c>
      <c r="E3435" s="73">
        <v>8.7807751322510192</v>
      </c>
      <c r="F3435" s="55"/>
    </row>
    <row r="3436" spans="1:6">
      <c r="A3436" s="71">
        <v>40920</v>
      </c>
      <c r="B3436" s="72" t="s">
        <v>100</v>
      </c>
      <c r="C3436" s="73">
        <v>5.8444533590011432</v>
      </c>
      <c r="D3436" s="73">
        <v>15.136768651409216</v>
      </c>
      <c r="E3436" s="73">
        <v>9.2923152924080732</v>
      </c>
      <c r="F3436" s="55"/>
    </row>
    <row r="3437" spans="1:6">
      <c r="A3437" s="71">
        <v>40920</v>
      </c>
      <c r="B3437" s="72" t="s">
        <v>101</v>
      </c>
      <c r="C3437" s="73">
        <v>5.2977785494100837</v>
      </c>
      <c r="D3437" s="73">
        <v>13.403954879999306</v>
      </c>
      <c r="E3437" s="73">
        <v>8.1061763305892214</v>
      </c>
      <c r="F3437" s="55"/>
    </row>
    <row r="3438" spans="1:6">
      <c r="A3438" s="71">
        <v>40920</v>
      </c>
      <c r="B3438" s="72" t="s">
        <v>102</v>
      </c>
      <c r="C3438" s="73">
        <v>8.7350140522004605</v>
      </c>
      <c r="D3438" s="73">
        <v>18.640930617179034</v>
      </c>
      <c r="E3438" s="73">
        <v>9.9059165649785736</v>
      </c>
      <c r="F3438" s="55"/>
    </row>
    <row r="3439" spans="1:6">
      <c r="A3439" s="71">
        <v>40920</v>
      </c>
      <c r="B3439" s="72" t="s">
        <v>103</v>
      </c>
      <c r="C3439" s="73">
        <v>9.6631982955635625</v>
      </c>
      <c r="D3439" s="73">
        <v>18.595439696639033</v>
      </c>
      <c r="E3439" s="73">
        <v>8.9322414010754709</v>
      </c>
      <c r="F3439" s="55"/>
    </row>
    <row r="3440" spans="1:6">
      <c r="A3440" s="71">
        <v>40920</v>
      </c>
      <c r="B3440" s="72" t="s">
        <v>104</v>
      </c>
      <c r="C3440" s="73">
        <v>8.6052158819334483</v>
      </c>
      <c r="D3440" s="73">
        <v>19.643854851758977</v>
      </c>
      <c r="E3440" s="73">
        <v>11.038638969825529</v>
      </c>
      <c r="F3440" s="55"/>
    </row>
    <row r="3441" spans="1:6">
      <c r="A3441" s="71">
        <v>40920</v>
      </c>
      <c r="B3441" s="72" t="s">
        <v>105</v>
      </c>
      <c r="C3441" s="73">
        <v>16.836771559385355</v>
      </c>
      <c r="D3441" s="73">
        <v>33.645498069258252</v>
      </c>
      <c r="E3441" s="73">
        <v>16.808726509872898</v>
      </c>
      <c r="F3441" s="55"/>
    </row>
    <row r="3442" spans="1:6">
      <c r="A3442" s="71">
        <v>40920</v>
      </c>
      <c r="B3442" s="72" t="s">
        <v>106</v>
      </c>
      <c r="C3442" s="73">
        <v>21.15575480239383</v>
      </c>
      <c r="D3442" s="73">
        <v>41.328927645447855</v>
      </c>
      <c r="E3442" s="73">
        <v>20.173172843054026</v>
      </c>
      <c r="F3442" s="55"/>
    </row>
    <row r="3443" spans="1:6">
      <c r="A3443" s="71">
        <v>40920</v>
      </c>
      <c r="B3443" s="72" t="s">
        <v>107</v>
      </c>
      <c r="C3443" s="73">
        <v>20.645479851927771</v>
      </c>
      <c r="D3443" s="73">
        <v>39.073237658277961</v>
      </c>
      <c r="E3443" s="73">
        <v>18.42775780635019</v>
      </c>
      <c r="F3443" s="55"/>
    </row>
    <row r="3444" spans="1:6">
      <c r="A3444" s="71">
        <v>40920</v>
      </c>
      <c r="B3444" s="72" t="s">
        <v>108</v>
      </c>
      <c r="C3444" s="73">
        <v>19.159615932203611</v>
      </c>
      <c r="D3444" s="73">
        <v>38.796090436287969</v>
      </c>
      <c r="E3444" s="73">
        <v>19.636474504084358</v>
      </c>
      <c r="F3444" s="55"/>
    </row>
    <row r="3445" spans="1:6">
      <c r="A3445" s="71">
        <v>40920</v>
      </c>
      <c r="B3445" s="72" t="s">
        <v>109</v>
      </c>
      <c r="C3445" s="73">
        <v>15.06804710098416</v>
      </c>
      <c r="D3445" s="73">
        <v>30.83608243277839</v>
      </c>
      <c r="E3445" s="73">
        <v>15.768035331794231</v>
      </c>
      <c r="F3445" s="55"/>
    </row>
    <row r="3446" spans="1:6">
      <c r="A3446" s="71">
        <v>40920</v>
      </c>
      <c r="B3446" s="72" t="s">
        <v>110</v>
      </c>
      <c r="C3446" s="73">
        <v>22.076917623420929</v>
      </c>
      <c r="D3446" s="73">
        <v>43.037920519067747</v>
      </c>
      <c r="E3446" s="73">
        <v>20.961002895646818</v>
      </c>
      <c r="F3446" s="55"/>
    </row>
    <row r="3447" spans="1:6">
      <c r="A3447" s="71">
        <v>40920</v>
      </c>
      <c r="B3447" s="72" t="s">
        <v>111</v>
      </c>
      <c r="C3447" s="73">
        <v>23.446586245347081</v>
      </c>
      <c r="D3447" s="73">
        <v>47.27803367239752</v>
      </c>
      <c r="E3447" s="73">
        <v>23.831447427050438</v>
      </c>
      <c r="F3447" s="55"/>
    </row>
    <row r="3448" spans="1:6">
      <c r="A3448" s="71">
        <v>40920</v>
      </c>
      <c r="B3448" s="72" t="s">
        <v>112</v>
      </c>
      <c r="C3448" s="73">
        <v>15.68949680323523</v>
      </c>
      <c r="D3448" s="73">
        <v>32.971921051678272</v>
      </c>
      <c r="E3448" s="73">
        <v>17.282424248443043</v>
      </c>
      <c r="F3448" s="55"/>
    </row>
    <row r="3449" spans="1:6">
      <c r="A3449" s="71">
        <v>40920</v>
      </c>
      <c r="B3449" s="72" t="s">
        <v>113</v>
      </c>
      <c r="C3449" s="73">
        <v>17.42785571877042</v>
      </c>
      <c r="D3449" s="73">
        <v>36.210621263798096</v>
      </c>
      <c r="E3449" s="73">
        <v>18.782765545027676</v>
      </c>
      <c r="F3449" s="55"/>
    </row>
    <row r="3450" spans="1:6">
      <c r="A3450" s="71">
        <v>40920</v>
      </c>
      <c r="B3450" s="72" t="s">
        <v>114</v>
      </c>
      <c r="C3450" s="73">
        <v>21.546602832609874</v>
      </c>
      <c r="D3450" s="73">
        <v>42.407250130137768</v>
      </c>
      <c r="E3450" s="73">
        <v>20.860647297527894</v>
      </c>
      <c r="F3450" s="55"/>
    </row>
    <row r="3451" spans="1:6">
      <c r="A3451" s="71">
        <v>40920</v>
      </c>
      <c r="B3451" s="72" t="s">
        <v>115</v>
      </c>
      <c r="C3451" s="73">
        <v>20.131585285747718</v>
      </c>
      <c r="D3451" s="73">
        <v>40.441712331477873</v>
      </c>
      <c r="E3451" s="73">
        <v>20.310127045730155</v>
      </c>
      <c r="F3451" s="55"/>
    </row>
    <row r="3452" spans="1:6">
      <c r="A3452" s="71">
        <v>40920</v>
      </c>
      <c r="B3452" s="72" t="s">
        <v>116</v>
      </c>
      <c r="C3452" s="73">
        <v>24.036737742163151</v>
      </c>
      <c r="D3452" s="73">
        <v>43.984161561447671</v>
      </c>
      <c r="E3452" s="73">
        <v>19.94742381928452</v>
      </c>
      <c r="F3452" s="55"/>
    </row>
    <row r="3453" spans="1:6">
      <c r="A3453" s="71">
        <v>40920</v>
      </c>
      <c r="B3453" s="72" t="s">
        <v>117</v>
      </c>
      <c r="C3453" s="73">
        <v>23.431105501871087</v>
      </c>
      <c r="D3453" s="73">
        <v>42.414451347477758</v>
      </c>
      <c r="E3453" s="73">
        <v>18.983345845606671</v>
      </c>
      <c r="F3453" s="55"/>
    </row>
    <row r="3454" spans="1:6">
      <c r="A3454" s="71">
        <v>40920</v>
      </c>
      <c r="B3454" s="72" t="s">
        <v>118</v>
      </c>
      <c r="C3454" s="73">
        <v>20.206580933194729</v>
      </c>
      <c r="D3454" s="73">
        <v>36.616853902318063</v>
      </c>
      <c r="E3454" s="73">
        <v>16.410272969123334</v>
      </c>
      <c r="F3454" s="55"/>
    </row>
    <row r="3455" spans="1:6">
      <c r="A3455" s="71">
        <v>40920</v>
      </c>
      <c r="B3455" s="72" t="s">
        <v>119</v>
      </c>
      <c r="C3455" s="73">
        <v>33.505028719016195</v>
      </c>
      <c r="D3455" s="73">
        <v>53.227891918397184</v>
      </c>
      <c r="E3455" s="73">
        <v>19.722863199380988</v>
      </c>
      <c r="F3455" s="55"/>
    </row>
    <row r="3456" spans="1:6">
      <c r="A3456" s="71">
        <v>40920</v>
      </c>
      <c r="B3456" s="72" t="s">
        <v>120</v>
      </c>
      <c r="C3456" s="73">
        <v>20.875659284856802</v>
      </c>
      <c r="D3456" s="73">
        <v>34.081756014458193</v>
      </c>
      <c r="E3456" s="73">
        <v>13.206096729601391</v>
      </c>
      <c r="F3456" s="55"/>
    </row>
    <row r="3457" spans="1:6">
      <c r="A3457" s="71">
        <v>40920</v>
      </c>
      <c r="B3457" s="72" t="s">
        <v>121</v>
      </c>
      <c r="C3457" s="73">
        <v>20.067296773591714</v>
      </c>
      <c r="D3457" s="73">
        <v>33.675984936298214</v>
      </c>
      <c r="E3457" s="73">
        <v>13.6086881627065</v>
      </c>
      <c r="F3457" s="55"/>
    </row>
    <row r="3458" spans="1:6">
      <c r="A3458" s="71">
        <v>40920</v>
      </c>
      <c r="B3458" s="72" t="s">
        <v>122</v>
      </c>
      <c r="C3458" s="73">
        <v>25.021606862419262</v>
      </c>
      <c r="D3458" s="73">
        <v>45.117422824467603</v>
      </c>
      <c r="E3458" s="73">
        <v>20.095815962048341</v>
      </c>
      <c r="F3458" s="55"/>
    </row>
    <row r="3459" spans="1:6">
      <c r="A3459" s="71">
        <v>40920</v>
      </c>
      <c r="B3459" s="72" t="s">
        <v>123</v>
      </c>
      <c r="C3459" s="73">
        <v>19.498122485789654</v>
      </c>
      <c r="D3459" s="73">
        <v>35.473876926598109</v>
      </c>
      <c r="E3459" s="73">
        <v>15.975754440808455</v>
      </c>
      <c r="F3459" s="55"/>
    </row>
    <row r="3460" spans="1:6">
      <c r="A3460" s="71">
        <v>40920</v>
      </c>
      <c r="B3460" s="72" t="s">
        <v>124</v>
      </c>
      <c r="C3460" s="73">
        <v>19.380196005714637</v>
      </c>
      <c r="D3460" s="73">
        <v>36.804045024628039</v>
      </c>
      <c r="E3460" s="73">
        <v>17.423849018913401</v>
      </c>
      <c r="F3460" s="55"/>
    </row>
    <row r="3461" spans="1:6">
      <c r="A3461" s="71">
        <v>40920</v>
      </c>
      <c r="B3461" s="72" t="s">
        <v>125</v>
      </c>
      <c r="C3461" s="73">
        <v>21.370088031768862</v>
      </c>
      <c r="D3461" s="73">
        <v>38.751876765157938</v>
      </c>
      <c r="E3461" s="73">
        <v>17.381788733389076</v>
      </c>
      <c r="F3461" s="55"/>
    </row>
    <row r="3462" spans="1:6">
      <c r="A3462" s="71">
        <v>40920</v>
      </c>
      <c r="B3462" s="72" t="s">
        <v>126</v>
      </c>
      <c r="C3462" s="73">
        <v>16.893431215493369</v>
      </c>
      <c r="D3462" s="73">
        <v>32.893185959248243</v>
      </c>
      <c r="E3462" s="73">
        <v>15.999754743754874</v>
      </c>
      <c r="F3462" s="55"/>
    </row>
    <row r="3463" spans="1:6">
      <c r="A3463" s="71">
        <v>40920</v>
      </c>
      <c r="B3463" s="72" t="s">
        <v>127</v>
      </c>
      <c r="C3463" s="73">
        <v>21.491715939396876</v>
      </c>
      <c r="D3463" s="73">
        <v>39.152446502397908</v>
      </c>
      <c r="E3463" s="73">
        <v>17.660730563001032</v>
      </c>
      <c r="F3463" s="55"/>
    </row>
    <row r="3464" spans="1:6">
      <c r="A3464" s="71">
        <v>40920</v>
      </c>
      <c r="B3464" s="72" t="s">
        <v>128</v>
      </c>
      <c r="C3464" s="73">
        <v>20.909358811758811</v>
      </c>
      <c r="D3464" s="73">
        <v>37.628095390967985</v>
      </c>
      <c r="E3464" s="73">
        <v>16.718736579209175</v>
      </c>
      <c r="F3464" s="55"/>
    </row>
    <row r="3465" spans="1:6">
      <c r="A3465" s="71">
        <v>40920</v>
      </c>
      <c r="B3465" s="72" t="s">
        <v>129</v>
      </c>
      <c r="C3465" s="73">
        <v>18.206690064834511</v>
      </c>
      <c r="D3465" s="73">
        <v>32.793883304278239</v>
      </c>
      <c r="E3465" s="73">
        <v>14.587193239443728</v>
      </c>
      <c r="F3465" s="55"/>
    </row>
    <row r="3466" spans="1:6">
      <c r="A3466" s="71">
        <v>40920</v>
      </c>
      <c r="B3466" s="72" t="s">
        <v>29</v>
      </c>
      <c r="C3466" s="73">
        <v>20.471080482781765</v>
      </c>
      <c r="D3466" s="73">
        <v>38.063567965257953</v>
      </c>
      <c r="E3466" s="73">
        <v>17.592487482476187</v>
      </c>
      <c r="F3466" s="55"/>
    </row>
    <row r="3467" spans="1:6">
      <c r="A3467" s="71">
        <v>40920</v>
      </c>
      <c r="B3467" s="72" t="s">
        <v>30</v>
      </c>
      <c r="C3467" s="73">
        <v>15.051928515783166</v>
      </c>
      <c r="D3467" s="73">
        <v>30.291735369798374</v>
      </c>
      <c r="E3467" s="73">
        <v>15.239806854015209</v>
      </c>
      <c r="F3467" s="55"/>
    </row>
    <row r="3468" spans="1:6">
      <c r="A3468" s="71">
        <v>40920</v>
      </c>
      <c r="B3468" s="72" t="s">
        <v>31</v>
      </c>
      <c r="C3468" s="73">
        <v>18.209918999685513</v>
      </c>
      <c r="D3468" s="73">
        <v>33.358926187978206</v>
      </c>
      <c r="E3468" s="73">
        <v>15.149007188292693</v>
      </c>
      <c r="F3468" s="55"/>
    </row>
    <row r="3469" spans="1:6">
      <c r="A3469" s="71">
        <v>40920</v>
      </c>
      <c r="B3469" s="72" t="s">
        <v>32</v>
      </c>
      <c r="C3469" s="73">
        <v>17.996538055428491</v>
      </c>
      <c r="D3469" s="73">
        <v>34.165108821778155</v>
      </c>
      <c r="E3469" s="73">
        <v>16.168570766349664</v>
      </c>
      <c r="F3469" s="55"/>
    </row>
    <row r="3470" spans="1:6">
      <c r="A3470" s="71">
        <v>40920</v>
      </c>
      <c r="B3470" s="72" t="s">
        <v>33</v>
      </c>
      <c r="C3470" s="73">
        <v>34.964556216851371</v>
      </c>
      <c r="D3470" s="73">
        <v>61.118319325206699</v>
      </c>
      <c r="E3470" s="73">
        <v>26.153763108355328</v>
      </c>
      <c r="F3470" s="55"/>
    </row>
    <row r="3471" spans="1:6">
      <c r="A3471" s="71">
        <v>40920</v>
      </c>
      <c r="B3471" s="72" t="s">
        <v>34</v>
      </c>
      <c r="C3471" s="73">
        <v>31.737467794333014</v>
      </c>
      <c r="D3471" s="73">
        <v>55.747535329916985</v>
      </c>
      <c r="E3471" s="73">
        <v>24.010067535583971</v>
      </c>
      <c r="F3471" s="55"/>
    </row>
    <row r="3472" spans="1:6">
      <c r="A3472" s="71">
        <v>40920</v>
      </c>
      <c r="B3472" s="72" t="s">
        <v>35</v>
      </c>
      <c r="C3472" s="73">
        <v>24.029429631906158</v>
      </c>
      <c r="D3472" s="73">
        <v>44.558579274297585</v>
      </c>
      <c r="E3472" s="73">
        <v>20.529149642391427</v>
      </c>
      <c r="F3472" s="55"/>
    </row>
    <row r="3473" spans="1:6">
      <c r="A3473" s="71">
        <v>40920</v>
      </c>
      <c r="B3473" s="72" t="s">
        <v>36</v>
      </c>
      <c r="C3473" s="73">
        <v>27.546396623674553</v>
      </c>
      <c r="D3473" s="73">
        <v>51.789743255077198</v>
      </c>
      <c r="E3473" s="73">
        <v>24.243346631402645</v>
      </c>
      <c r="F3473" s="55"/>
    </row>
    <row r="3474" spans="1:6">
      <c r="A3474" s="71">
        <v>40920</v>
      </c>
      <c r="B3474" s="72" t="s">
        <v>37</v>
      </c>
      <c r="C3474" s="73">
        <v>28.513367131180658</v>
      </c>
      <c r="D3474" s="73">
        <v>53.926407713747075</v>
      </c>
      <c r="E3474" s="73">
        <v>25.413040582566417</v>
      </c>
      <c r="F3474" s="55"/>
    </row>
    <row r="3475" spans="1:6">
      <c r="A3475" s="71">
        <v>40920</v>
      </c>
      <c r="B3475" s="72" t="s">
        <v>43</v>
      </c>
      <c r="C3475" s="73">
        <v>34.557739940021328</v>
      </c>
      <c r="D3475" s="73">
        <v>58.943437860596795</v>
      </c>
      <c r="E3475" s="73">
        <v>24.385697920575467</v>
      </c>
      <c r="F3475" s="55"/>
    </row>
    <row r="3476" spans="1:6">
      <c r="A3476" s="71">
        <v>40920</v>
      </c>
      <c r="B3476" s="72" t="s">
        <v>44</v>
      </c>
      <c r="C3476" s="73">
        <v>30.733711675972906</v>
      </c>
      <c r="D3476" s="73">
        <v>56.847774798746912</v>
      </c>
      <c r="E3476" s="73">
        <v>26.114063122774006</v>
      </c>
      <c r="F3476" s="55"/>
    </row>
    <row r="3477" spans="1:6">
      <c r="A3477" s="71">
        <v>40920</v>
      </c>
      <c r="B3477" s="72" t="s">
        <v>45</v>
      </c>
      <c r="C3477" s="73">
        <v>33.405590622426203</v>
      </c>
      <c r="D3477" s="73">
        <v>62.576902742596587</v>
      </c>
      <c r="E3477" s="73">
        <v>29.171312120170384</v>
      </c>
      <c r="F3477" s="55"/>
    </row>
    <row r="3478" spans="1:6">
      <c r="A3478" s="71">
        <v>40920</v>
      </c>
      <c r="B3478" s="72" t="s">
        <v>46</v>
      </c>
      <c r="C3478" s="73">
        <v>29.628724500463782</v>
      </c>
      <c r="D3478" s="73">
        <v>60.341258583056714</v>
      </c>
      <c r="E3478" s="73">
        <v>30.712534082592931</v>
      </c>
      <c r="F3478" s="55"/>
    </row>
    <row r="3479" spans="1:6">
      <c r="A3479" s="71">
        <v>40920</v>
      </c>
      <c r="B3479" s="72" t="s">
        <v>47</v>
      </c>
      <c r="C3479" s="73">
        <v>42.016740319023164</v>
      </c>
      <c r="D3479" s="73">
        <v>81.116577292395576</v>
      </c>
      <c r="E3479" s="73">
        <v>39.099836973372412</v>
      </c>
      <c r="F3479" s="55"/>
    </row>
    <row r="3480" spans="1:6">
      <c r="A3480" s="71">
        <v>40920</v>
      </c>
      <c r="B3480" s="72" t="s">
        <v>48</v>
      </c>
      <c r="C3480" s="73">
        <v>86.559955265397107</v>
      </c>
      <c r="D3480" s="73">
        <v>133.78284970389271</v>
      </c>
      <c r="E3480" s="73">
        <v>47.222894438495601</v>
      </c>
      <c r="F3480" s="55"/>
    </row>
    <row r="3481" spans="1:6">
      <c r="A3481" s="71">
        <v>40920</v>
      </c>
      <c r="B3481" s="72" t="s">
        <v>49</v>
      </c>
      <c r="C3481" s="73">
        <v>51.702970409806227</v>
      </c>
      <c r="D3481" s="73">
        <v>91.833643742574978</v>
      </c>
      <c r="E3481" s="73">
        <v>40.130673332768751</v>
      </c>
      <c r="F3481" s="55"/>
    </row>
    <row r="3482" spans="1:6">
      <c r="A3482" s="71">
        <v>40920</v>
      </c>
      <c r="B3482" s="72" t="s">
        <v>50</v>
      </c>
      <c r="C3482" s="73">
        <v>32.831208833600144</v>
      </c>
      <c r="D3482" s="73">
        <v>64.869268254546441</v>
      </c>
      <c r="E3482" s="73">
        <v>32.038059420946297</v>
      </c>
      <c r="F3482" s="55"/>
    </row>
    <row r="3483" spans="1:6">
      <c r="A3483" s="71">
        <v>40920</v>
      </c>
      <c r="B3483" s="72" t="s">
        <v>51</v>
      </c>
      <c r="C3483" s="73">
        <v>53.294989591545423</v>
      </c>
      <c r="D3483" s="73">
        <v>92.753946033634918</v>
      </c>
      <c r="E3483" s="73">
        <v>39.458956442089494</v>
      </c>
      <c r="F3483" s="55"/>
    </row>
    <row r="3484" spans="1:6">
      <c r="A3484" s="71">
        <v>40920</v>
      </c>
      <c r="B3484" s="72" t="s">
        <v>52</v>
      </c>
      <c r="C3484" s="73">
        <v>38.809438719657805</v>
      </c>
      <c r="D3484" s="73">
        <v>77.954582305855709</v>
      </c>
      <c r="E3484" s="73">
        <v>39.145143586197904</v>
      </c>
      <c r="F3484" s="55"/>
    </row>
    <row r="3485" spans="1:6">
      <c r="A3485" s="71">
        <v>40920</v>
      </c>
      <c r="B3485" s="72" t="s">
        <v>53</v>
      </c>
      <c r="C3485" s="73">
        <v>64.582862517074673</v>
      </c>
      <c r="D3485" s="73">
        <v>105.5864750709942</v>
      </c>
      <c r="E3485" s="73">
        <v>41.003612553919524</v>
      </c>
      <c r="F3485" s="55"/>
    </row>
    <row r="3486" spans="1:6">
      <c r="A3486" s="71">
        <v>40920</v>
      </c>
      <c r="B3486" s="72" t="s">
        <v>54</v>
      </c>
      <c r="C3486" s="73">
        <v>109.87069555674969</v>
      </c>
      <c r="D3486" s="73">
        <v>167.66445971669077</v>
      </c>
      <c r="E3486" s="73">
        <v>57.793764159941077</v>
      </c>
      <c r="F3486" s="55"/>
    </row>
    <row r="3487" spans="1:6">
      <c r="A3487" s="71">
        <v>40920</v>
      </c>
      <c r="B3487" s="72" t="s">
        <v>55</v>
      </c>
      <c r="C3487" s="73">
        <v>67.918113063308056</v>
      </c>
      <c r="D3487" s="73">
        <v>115.63317011999362</v>
      </c>
      <c r="E3487" s="73">
        <v>47.715057056685566</v>
      </c>
      <c r="F3487" s="55"/>
    </row>
    <row r="3488" spans="1:6">
      <c r="A3488" s="71">
        <v>40920</v>
      </c>
      <c r="B3488" s="72" t="s">
        <v>56</v>
      </c>
      <c r="C3488" s="73">
        <v>39.414989054123879</v>
      </c>
      <c r="D3488" s="73">
        <v>78.333937187165674</v>
      </c>
      <c r="E3488" s="73">
        <v>38.918948133041795</v>
      </c>
      <c r="F3488" s="55"/>
    </row>
    <row r="3489" spans="1:6">
      <c r="A3489" s="71">
        <v>40920</v>
      </c>
      <c r="B3489" s="72" t="s">
        <v>57</v>
      </c>
      <c r="C3489" s="73">
        <v>53.421228480996426</v>
      </c>
      <c r="D3489" s="73">
        <v>93.707290945394817</v>
      </c>
      <c r="E3489" s="73">
        <v>40.286062464398391</v>
      </c>
      <c r="F3489" s="55"/>
    </row>
    <row r="3490" spans="1:6">
      <c r="A3490" s="71">
        <v>40920</v>
      </c>
      <c r="B3490" s="72" t="s">
        <v>58</v>
      </c>
      <c r="C3490" s="73">
        <v>39.884876957186933</v>
      </c>
      <c r="D3490" s="73">
        <v>72.659345515015985</v>
      </c>
      <c r="E3490" s="73">
        <v>32.774468557829053</v>
      </c>
      <c r="F3490" s="55"/>
    </row>
    <row r="3491" spans="1:6">
      <c r="A3491" s="71">
        <v>40920</v>
      </c>
      <c r="B3491" s="72" t="s">
        <v>59</v>
      </c>
      <c r="C3491" s="73">
        <v>31.083051057766955</v>
      </c>
      <c r="D3491" s="73">
        <v>63.420042068236491</v>
      </c>
      <c r="E3491" s="73">
        <v>32.336991010469532</v>
      </c>
      <c r="F3491" s="55"/>
    </row>
    <row r="3492" spans="1:6">
      <c r="A3492" s="71">
        <v>40920</v>
      </c>
      <c r="B3492" s="72" t="s">
        <v>60</v>
      </c>
      <c r="C3492" s="73">
        <v>31.192260141328966</v>
      </c>
      <c r="D3492" s="73">
        <v>65.267740700396388</v>
      </c>
      <c r="E3492" s="73">
        <v>34.075480559067422</v>
      </c>
      <c r="F3492" s="55"/>
    </row>
    <row r="3493" spans="1:6">
      <c r="A3493" s="71">
        <v>40920</v>
      </c>
      <c r="B3493" s="72" t="s">
        <v>61</v>
      </c>
      <c r="C3493" s="73">
        <v>35.978509117159497</v>
      </c>
      <c r="D3493" s="73">
        <v>66.590394710696302</v>
      </c>
      <c r="E3493" s="73">
        <v>30.611885593536805</v>
      </c>
      <c r="F3493" s="55"/>
    </row>
    <row r="3494" spans="1:6">
      <c r="A3494" s="71">
        <v>40920</v>
      </c>
      <c r="B3494" s="72" t="s">
        <v>62</v>
      </c>
      <c r="C3494" s="73">
        <v>35.455629091778441</v>
      </c>
      <c r="D3494" s="73">
        <v>67.971562403486217</v>
      </c>
      <c r="E3494" s="73">
        <v>32.515933311707776</v>
      </c>
      <c r="F3494" s="55"/>
    </row>
    <row r="3495" spans="1:6">
      <c r="A3495" s="71">
        <v>40920</v>
      </c>
      <c r="B3495" s="72" t="s">
        <v>63</v>
      </c>
      <c r="C3495" s="73">
        <v>23.250671499445083</v>
      </c>
      <c r="D3495" s="73">
        <v>53.383394384557029</v>
      </c>
      <c r="E3495" s="73">
        <v>30.132722885111946</v>
      </c>
      <c r="F3495" s="55"/>
    </row>
    <row r="3496" spans="1:6">
      <c r="A3496" s="71">
        <v>40920</v>
      </c>
      <c r="B3496" s="72" t="s">
        <v>64</v>
      </c>
      <c r="C3496" s="73">
        <v>41.832198458523152</v>
      </c>
      <c r="D3496" s="73">
        <v>74.586871482085854</v>
      </c>
      <c r="E3496" s="73">
        <v>32.754673023562702</v>
      </c>
      <c r="F3496" s="55"/>
    </row>
    <row r="3497" spans="1:6">
      <c r="A3497" s="71">
        <v>40920</v>
      </c>
      <c r="B3497" s="72" t="s">
        <v>65</v>
      </c>
      <c r="C3497" s="73">
        <v>41.452778625486111</v>
      </c>
      <c r="D3497" s="73">
        <v>76.050447770595767</v>
      </c>
      <c r="E3497" s="73">
        <v>34.597669145109656</v>
      </c>
      <c r="F3497" s="55"/>
    </row>
    <row r="3498" spans="1:6">
      <c r="A3498" s="71">
        <v>40920</v>
      </c>
      <c r="B3498" s="72" t="s">
        <v>66</v>
      </c>
      <c r="C3498" s="73">
        <v>39.450192800104887</v>
      </c>
      <c r="D3498" s="73">
        <v>70.462137309646067</v>
      </c>
      <c r="E3498" s="73">
        <v>31.011944509541181</v>
      </c>
      <c r="F3498" s="55"/>
    </row>
    <row r="3499" spans="1:6">
      <c r="A3499" s="71">
        <v>40920</v>
      </c>
      <c r="B3499" s="72" t="s">
        <v>67</v>
      </c>
      <c r="C3499" s="73">
        <v>27.338072301799542</v>
      </c>
      <c r="D3499" s="73">
        <v>54.773246906276938</v>
      </c>
      <c r="E3499" s="73">
        <v>27.435174604477396</v>
      </c>
      <c r="F3499" s="55"/>
    </row>
    <row r="3500" spans="1:6">
      <c r="A3500" s="71">
        <v>40920</v>
      </c>
      <c r="B3500" s="72" t="s">
        <v>68</v>
      </c>
      <c r="C3500" s="73">
        <v>21.562602613599903</v>
      </c>
      <c r="D3500" s="73">
        <v>44.267128544467518</v>
      </c>
      <c r="E3500" s="73">
        <v>22.704525930867614</v>
      </c>
      <c r="F3500" s="55"/>
    </row>
    <row r="3501" spans="1:6">
      <c r="A3501" s="71">
        <v>40920</v>
      </c>
      <c r="B3501" s="72" t="s">
        <v>69</v>
      </c>
      <c r="C3501" s="73">
        <v>22.208463241810971</v>
      </c>
      <c r="D3501" s="73">
        <v>46.791979954817378</v>
      </c>
      <c r="E3501" s="73">
        <v>24.583516713006407</v>
      </c>
      <c r="F3501" s="55"/>
    </row>
    <row r="3502" spans="1:6">
      <c r="A3502" s="71">
        <v>40920</v>
      </c>
      <c r="B3502" s="72" t="s">
        <v>70</v>
      </c>
      <c r="C3502" s="73">
        <v>25.886532371624384</v>
      </c>
      <c r="D3502" s="73">
        <v>53.030789527347025</v>
      </c>
      <c r="E3502" s="73">
        <v>27.144257155722642</v>
      </c>
      <c r="F3502" s="55"/>
    </row>
    <row r="3503" spans="1:6">
      <c r="A3503" s="71">
        <v>40920</v>
      </c>
      <c r="B3503" s="72" t="s">
        <v>71</v>
      </c>
      <c r="C3503" s="73">
        <v>19.692116159901694</v>
      </c>
      <c r="D3503" s="73">
        <v>43.305277547517569</v>
      </c>
      <c r="E3503" s="73">
        <v>23.613161387615875</v>
      </c>
      <c r="F3503" s="55"/>
    </row>
    <row r="3504" spans="1:6">
      <c r="A3504" s="71">
        <v>40920</v>
      </c>
      <c r="B3504" s="72" t="s">
        <v>72</v>
      </c>
      <c r="C3504" s="73">
        <v>13.091045147480958</v>
      </c>
      <c r="D3504" s="73">
        <v>31.534748630998227</v>
      </c>
      <c r="E3504" s="73">
        <v>18.443703483517268</v>
      </c>
      <c r="F3504" s="55"/>
    </row>
    <row r="3505" spans="1:6">
      <c r="A3505" s="71">
        <v>40920</v>
      </c>
      <c r="B3505" s="72" t="s">
        <v>73</v>
      </c>
      <c r="C3505" s="73">
        <v>13.497765083164003</v>
      </c>
      <c r="D3505" s="73">
        <v>28.850083181398375</v>
      </c>
      <c r="E3505" s="73">
        <v>15.352318098234372</v>
      </c>
      <c r="F3505" s="55"/>
    </row>
    <row r="3506" spans="1:6">
      <c r="A3506" s="71">
        <v>40920</v>
      </c>
      <c r="B3506" s="72" t="s">
        <v>74</v>
      </c>
      <c r="C3506" s="73">
        <v>12.5672141513189</v>
      </c>
      <c r="D3506" s="73">
        <v>27.391604294948458</v>
      </c>
      <c r="E3506" s="73">
        <v>14.824390143629557</v>
      </c>
      <c r="F3506" s="55"/>
    </row>
    <row r="3507" spans="1:6">
      <c r="A3507" s="71">
        <v>40920</v>
      </c>
      <c r="B3507" s="72" t="s">
        <v>75</v>
      </c>
      <c r="C3507" s="73">
        <v>11.421614467519774</v>
      </c>
      <c r="D3507" s="73">
        <v>25.66428581859855</v>
      </c>
      <c r="E3507" s="73">
        <v>14.242671351078776</v>
      </c>
      <c r="F3507" s="55"/>
    </row>
    <row r="3508" spans="1:6">
      <c r="A3508" s="71">
        <v>40920</v>
      </c>
      <c r="B3508" s="72" t="s">
        <v>76</v>
      </c>
      <c r="C3508" s="73">
        <v>11.123744140697742</v>
      </c>
      <c r="D3508" s="73">
        <v>25.899377297128538</v>
      </c>
      <c r="E3508" s="73">
        <v>14.775633156430796</v>
      </c>
      <c r="F3508" s="55"/>
    </row>
    <row r="3509" spans="1:6">
      <c r="A3509" s="71">
        <v>40920</v>
      </c>
      <c r="B3509" s="72" t="s">
        <v>77</v>
      </c>
      <c r="C3509" s="73">
        <v>13.429294552889999</v>
      </c>
      <c r="D3509" s="73">
        <v>27.618214800718441</v>
      </c>
      <c r="E3509" s="73">
        <v>14.188920247828442</v>
      </c>
      <c r="F3509" s="55"/>
    </row>
    <row r="3510" spans="1:6">
      <c r="A3510" s="71">
        <v>40920</v>
      </c>
      <c r="B3510" s="72" t="s">
        <v>78</v>
      </c>
      <c r="C3510" s="73">
        <v>10.957851717613723</v>
      </c>
      <c r="D3510" s="73">
        <v>26.276171416428515</v>
      </c>
      <c r="E3510" s="73">
        <v>15.318319698814792</v>
      </c>
      <c r="F3510" s="55"/>
    </row>
    <row r="3511" spans="1:6">
      <c r="A3511" s="71">
        <v>40921</v>
      </c>
      <c r="B3511" s="72" t="s">
        <v>79</v>
      </c>
      <c r="C3511" s="73">
        <v>9.9193813749096087</v>
      </c>
      <c r="D3511" s="73">
        <v>25.03913379287858</v>
      </c>
      <c r="E3511" s="73">
        <v>15.119752417968972</v>
      </c>
      <c r="F3511" s="55"/>
    </row>
    <row r="3512" spans="1:6">
      <c r="A3512" s="71">
        <v>40921</v>
      </c>
      <c r="B3512" s="72" t="s">
        <v>80</v>
      </c>
      <c r="C3512" s="73">
        <v>8.1043913956824039</v>
      </c>
      <c r="D3512" s="73">
        <v>20.062817482248864</v>
      </c>
      <c r="E3512" s="73">
        <v>11.95842608656646</v>
      </c>
      <c r="F3512" s="55"/>
    </row>
    <row r="3513" spans="1:6">
      <c r="A3513" s="71">
        <v>40921</v>
      </c>
      <c r="B3513" s="72" t="s">
        <v>81</v>
      </c>
      <c r="C3513" s="73">
        <v>6.7311625306842524</v>
      </c>
      <c r="D3513" s="73">
        <v>14.022562007999204</v>
      </c>
      <c r="E3513" s="73">
        <v>7.2913994773149513</v>
      </c>
      <c r="F3513" s="55"/>
    </row>
    <row r="3514" spans="1:6">
      <c r="A3514" s="71">
        <v>40921</v>
      </c>
      <c r="B3514" s="72" t="s">
        <v>82</v>
      </c>
      <c r="C3514" s="73">
        <v>6.1581523203871891</v>
      </c>
      <c r="D3514" s="73">
        <v>13.345557525059242</v>
      </c>
      <c r="E3514" s="73">
        <v>7.1874052046720527</v>
      </c>
      <c r="F3514" s="55"/>
    </row>
    <row r="3515" spans="1:6">
      <c r="A3515" s="71">
        <v>40921</v>
      </c>
      <c r="B3515" s="72" t="s">
        <v>83</v>
      </c>
      <c r="C3515" s="73">
        <v>6.9589431067132779</v>
      </c>
      <c r="D3515" s="73">
        <v>16.653670790999051</v>
      </c>
      <c r="E3515" s="73">
        <v>9.6947276842857733</v>
      </c>
      <c r="F3515" s="55"/>
    </row>
    <row r="3516" spans="1:6">
      <c r="A3516" s="71">
        <v>40921</v>
      </c>
      <c r="B3516" s="72" t="s">
        <v>84</v>
      </c>
      <c r="C3516" s="73">
        <v>6.4934051644052255</v>
      </c>
      <c r="D3516" s="73">
        <v>14.691119131769163</v>
      </c>
      <c r="E3516" s="73">
        <v>8.1977139673639385</v>
      </c>
      <c r="F3516" s="55"/>
    </row>
    <row r="3517" spans="1:6">
      <c r="A3517" s="71">
        <v>40921</v>
      </c>
      <c r="B3517" s="72" t="s">
        <v>85</v>
      </c>
      <c r="C3517" s="73">
        <v>7.0553481895952892</v>
      </c>
      <c r="D3517" s="73">
        <v>18.245131436698959</v>
      </c>
      <c r="E3517" s="73">
        <v>11.189783247103669</v>
      </c>
      <c r="F3517" s="55"/>
    </row>
    <row r="3518" spans="1:6">
      <c r="A3518" s="71">
        <v>40921</v>
      </c>
      <c r="B3518" s="72" t="s">
        <v>86</v>
      </c>
      <c r="C3518" s="73">
        <v>13.508113799997009</v>
      </c>
      <c r="D3518" s="73">
        <v>27.515349961658426</v>
      </c>
      <c r="E3518" s="73">
        <v>14.007236161661417</v>
      </c>
      <c r="F3518" s="55"/>
    </row>
    <row r="3519" spans="1:6">
      <c r="A3519" s="71">
        <v>40921</v>
      </c>
      <c r="B3519" s="72" t="s">
        <v>87</v>
      </c>
      <c r="C3519" s="73">
        <v>14.04663735932307</v>
      </c>
      <c r="D3519" s="73">
        <v>28.931321627998347</v>
      </c>
      <c r="E3519" s="73">
        <v>14.884684268675278</v>
      </c>
      <c r="F3519" s="55"/>
    </row>
    <row r="3520" spans="1:6">
      <c r="A3520" s="71">
        <v>40921</v>
      </c>
      <c r="B3520" s="72" t="s">
        <v>88</v>
      </c>
      <c r="C3520" s="73">
        <v>20.560326420729794</v>
      </c>
      <c r="D3520" s="73">
        <v>37.267981320357869</v>
      </c>
      <c r="E3520" s="73">
        <v>16.707654899628075</v>
      </c>
      <c r="F3520" s="55"/>
    </row>
    <row r="3521" spans="1:6">
      <c r="A3521" s="71">
        <v>40921</v>
      </c>
      <c r="B3521" s="72" t="s">
        <v>89</v>
      </c>
      <c r="C3521" s="73">
        <v>10.749842121092703</v>
      </c>
      <c r="D3521" s="73">
        <v>24.959732163098572</v>
      </c>
      <c r="E3521" s="73">
        <v>14.209890042005869</v>
      </c>
      <c r="F3521" s="55"/>
    </row>
    <row r="3522" spans="1:6">
      <c r="A3522" s="71">
        <v>40921</v>
      </c>
      <c r="B3522" s="72" t="s">
        <v>90</v>
      </c>
      <c r="C3522" s="73">
        <v>18.722201105005595</v>
      </c>
      <c r="D3522" s="73">
        <v>35.495090855397962</v>
      </c>
      <c r="E3522" s="73">
        <v>16.772889750392366</v>
      </c>
      <c r="F3522" s="55"/>
    </row>
    <row r="3523" spans="1:6">
      <c r="A3523" s="71">
        <v>40921</v>
      </c>
      <c r="B3523" s="72" t="s">
        <v>91</v>
      </c>
      <c r="C3523" s="73">
        <v>17.731261885275483</v>
      </c>
      <c r="D3523" s="73">
        <v>33.158680004638093</v>
      </c>
      <c r="E3523" s="73">
        <v>15.42741811936261</v>
      </c>
      <c r="F3523" s="55"/>
    </row>
    <row r="3524" spans="1:6">
      <c r="A3524" s="71">
        <v>40921</v>
      </c>
      <c r="B3524" s="72" t="s">
        <v>92</v>
      </c>
      <c r="C3524" s="73">
        <v>18.784172349066601</v>
      </c>
      <c r="D3524" s="73">
        <v>35.838181681447935</v>
      </c>
      <c r="E3524" s="73">
        <v>17.054009332381334</v>
      </c>
      <c r="F3524" s="55"/>
    </row>
    <row r="3525" spans="1:6">
      <c r="A3525" s="71">
        <v>40921</v>
      </c>
      <c r="B3525" s="72" t="s">
        <v>93</v>
      </c>
      <c r="C3525" s="73">
        <v>22.706100760970042</v>
      </c>
      <c r="D3525" s="73">
        <v>40.131671305437692</v>
      </c>
      <c r="E3525" s="73">
        <v>17.42557054446765</v>
      </c>
      <c r="F3525" s="55"/>
    </row>
    <row r="3526" spans="1:6">
      <c r="A3526" s="71">
        <v>40921</v>
      </c>
      <c r="B3526" s="72" t="s">
        <v>94</v>
      </c>
      <c r="C3526" s="73">
        <v>16.574816123237358</v>
      </c>
      <c r="D3526" s="73">
        <v>33.222757724908085</v>
      </c>
      <c r="E3526" s="73">
        <v>16.647941601670727</v>
      </c>
      <c r="F3526" s="55"/>
    </row>
    <row r="3527" spans="1:6">
      <c r="A3527" s="71">
        <v>40921</v>
      </c>
      <c r="B3527" s="72" t="s">
        <v>95</v>
      </c>
      <c r="C3527" s="73">
        <v>25.123712816986313</v>
      </c>
      <c r="D3527" s="73">
        <v>44.989493973197405</v>
      </c>
      <c r="E3527" s="73">
        <v>19.865781156211092</v>
      </c>
      <c r="F3527" s="55"/>
    </row>
    <row r="3528" spans="1:6">
      <c r="A3528" s="71">
        <v>40921</v>
      </c>
      <c r="B3528" s="72" t="s">
        <v>96</v>
      </c>
      <c r="C3528" s="73">
        <v>29.321691593830781</v>
      </c>
      <c r="D3528" s="73">
        <v>47.787219263337242</v>
      </c>
      <c r="E3528" s="73">
        <v>18.465527669506461</v>
      </c>
      <c r="F3528" s="55"/>
    </row>
    <row r="3529" spans="1:6">
      <c r="A3529" s="71">
        <v>40921</v>
      </c>
      <c r="B3529" s="72" t="s">
        <v>97</v>
      </c>
      <c r="C3529" s="73">
        <v>37.274518790281675</v>
      </c>
      <c r="D3529" s="73">
        <v>60.316343063456515</v>
      </c>
      <c r="E3529" s="73">
        <v>23.041824273174839</v>
      </c>
      <c r="F3529" s="55"/>
    </row>
    <row r="3530" spans="1:6">
      <c r="A3530" s="71">
        <v>40921</v>
      </c>
      <c r="B3530" s="72" t="s">
        <v>98</v>
      </c>
      <c r="C3530" s="73">
        <v>28.834898427565729</v>
      </c>
      <c r="D3530" s="73">
        <v>49.313172819917142</v>
      </c>
      <c r="E3530" s="73">
        <v>20.478274392351413</v>
      </c>
      <c r="F3530" s="55"/>
    </row>
    <row r="3531" spans="1:6">
      <c r="A3531" s="71">
        <v>40921</v>
      </c>
      <c r="B3531" s="72" t="s">
        <v>99</v>
      </c>
      <c r="C3531" s="73">
        <v>46.366951268472697</v>
      </c>
      <c r="D3531" s="73">
        <v>68.429391965996032</v>
      </c>
      <c r="E3531" s="73">
        <v>22.062440697523336</v>
      </c>
      <c r="F3531" s="55"/>
    </row>
    <row r="3532" spans="1:6">
      <c r="A3532" s="71">
        <v>40921</v>
      </c>
      <c r="B3532" s="72" t="s">
        <v>100</v>
      </c>
      <c r="C3532" s="73">
        <v>44.169289284011448</v>
      </c>
      <c r="D3532" s="73">
        <v>67.649482242146078</v>
      </c>
      <c r="E3532" s="73">
        <v>23.48019295813463</v>
      </c>
      <c r="F3532" s="55"/>
    </row>
    <row r="3533" spans="1:6">
      <c r="A3533" s="71">
        <v>40921</v>
      </c>
      <c r="B3533" s="72" t="s">
        <v>101</v>
      </c>
      <c r="C3533" s="73">
        <v>34.544606625752373</v>
      </c>
      <c r="D3533" s="73">
        <v>54.819874556036815</v>
      </c>
      <c r="E3533" s="73">
        <v>20.275267930284443</v>
      </c>
      <c r="F3533" s="55"/>
    </row>
    <row r="3534" spans="1:6">
      <c r="A3534" s="71">
        <v>40921</v>
      </c>
      <c r="B3534" s="72" t="s">
        <v>102</v>
      </c>
      <c r="C3534" s="73">
        <v>33.350634345389238</v>
      </c>
      <c r="D3534" s="73">
        <v>53.149961831886905</v>
      </c>
      <c r="E3534" s="73">
        <v>19.799327486497667</v>
      </c>
      <c r="F3534" s="55"/>
    </row>
    <row r="3535" spans="1:6">
      <c r="A3535" s="71">
        <v>40921</v>
      </c>
      <c r="B3535" s="72" t="s">
        <v>103</v>
      </c>
      <c r="C3535" s="73">
        <v>31.426914464841026</v>
      </c>
      <c r="D3535" s="73">
        <v>51.456460671357007</v>
      </c>
      <c r="E3535" s="73">
        <v>20.029546206515981</v>
      </c>
      <c r="F3535" s="55"/>
    </row>
    <row r="3536" spans="1:6">
      <c r="A3536" s="71">
        <v>40921</v>
      </c>
      <c r="B3536" s="72" t="s">
        <v>104</v>
      </c>
      <c r="C3536" s="73">
        <v>40.782634852851068</v>
      </c>
      <c r="D3536" s="73">
        <v>62.305840958246371</v>
      </c>
      <c r="E3536" s="73">
        <v>21.523206105395303</v>
      </c>
      <c r="F3536" s="55"/>
    </row>
    <row r="3537" spans="1:6">
      <c r="A3537" s="71">
        <v>40921</v>
      </c>
      <c r="B3537" s="72" t="s">
        <v>105</v>
      </c>
      <c r="C3537" s="73">
        <v>46.179976622249683</v>
      </c>
      <c r="D3537" s="73">
        <v>70.535355021995883</v>
      </c>
      <c r="E3537" s="73">
        <v>24.355378399746201</v>
      </c>
      <c r="F3537" s="55"/>
    </row>
    <row r="3538" spans="1:6">
      <c r="A3538" s="71">
        <v>40921</v>
      </c>
      <c r="B3538" s="72" t="s">
        <v>106</v>
      </c>
      <c r="C3538" s="73">
        <v>67.751766184966101</v>
      </c>
      <c r="D3538" s="73">
        <v>100.28567370629415</v>
      </c>
      <c r="E3538" s="73">
        <v>32.533907521328047</v>
      </c>
      <c r="F3538" s="55"/>
    </row>
    <row r="3539" spans="1:6">
      <c r="A3539" s="71">
        <v>40921</v>
      </c>
      <c r="B3539" s="72" t="s">
        <v>107</v>
      </c>
      <c r="C3539" s="73">
        <v>68.054843789778133</v>
      </c>
      <c r="D3539" s="73">
        <v>97.950801171594279</v>
      </c>
      <c r="E3539" s="73">
        <v>29.895957381816146</v>
      </c>
      <c r="F3539" s="55"/>
    </row>
    <row r="3540" spans="1:6">
      <c r="A3540" s="71">
        <v>40921</v>
      </c>
      <c r="B3540" s="72" t="s">
        <v>108</v>
      </c>
      <c r="C3540" s="73">
        <v>53.390632946443489</v>
      </c>
      <c r="D3540" s="73">
        <v>82.695261798815153</v>
      </c>
      <c r="E3540" s="73">
        <v>29.304628852371664</v>
      </c>
      <c r="F3540" s="55"/>
    </row>
    <row r="3541" spans="1:6">
      <c r="A3541" s="71">
        <v>40921</v>
      </c>
      <c r="B3541" s="72" t="s">
        <v>109</v>
      </c>
      <c r="C3541" s="73">
        <v>73.411206311531743</v>
      </c>
      <c r="D3541" s="73">
        <v>111.53838485579345</v>
      </c>
      <c r="E3541" s="73">
        <v>38.12717854426171</v>
      </c>
      <c r="F3541" s="55"/>
    </row>
    <row r="3542" spans="1:6">
      <c r="A3542" s="71">
        <v>40921</v>
      </c>
      <c r="B3542" s="72" t="s">
        <v>110</v>
      </c>
      <c r="C3542" s="73">
        <v>68.581385586606189</v>
      </c>
      <c r="D3542" s="73">
        <v>106.27760410599376</v>
      </c>
      <c r="E3542" s="73">
        <v>37.696218519387571</v>
      </c>
      <c r="F3542" s="55"/>
    </row>
    <row r="3543" spans="1:6">
      <c r="A3543" s="71">
        <v>40921</v>
      </c>
      <c r="B3543" s="72" t="s">
        <v>111</v>
      </c>
      <c r="C3543" s="73">
        <v>72.031744685637591</v>
      </c>
      <c r="D3543" s="73">
        <v>112.48736639439339</v>
      </c>
      <c r="E3543" s="73">
        <v>40.4556217087558</v>
      </c>
      <c r="F3543" s="55"/>
    </row>
    <row r="3544" spans="1:6">
      <c r="A3544" s="71">
        <v>40921</v>
      </c>
      <c r="B3544" s="72" t="s">
        <v>112</v>
      </c>
      <c r="C3544" s="73">
        <v>101.63063193443891</v>
      </c>
      <c r="D3544" s="73">
        <v>144.0996306002915</v>
      </c>
      <c r="E3544" s="73">
        <v>42.468998665852595</v>
      </c>
      <c r="F3544" s="55"/>
    </row>
    <row r="3545" spans="1:6">
      <c r="A3545" s="71">
        <v>40921</v>
      </c>
      <c r="B3545" s="72" t="s">
        <v>113</v>
      </c>
      <c r="C3545" s="73">
        <v>91.846944836732803</v>
      </c>
      <c r="D3545" s="73">
        <v>131.93292240939223</v>
      </c>
      <c r="E3545" s="73">
        <v>40.085977572659431</v>
      </c>
      <c r="F3545" s="55"/>
    </row>
    <row r="3546" spans="1:6">
      <c r="A3546" s="71">
        <v>40921</v>
      </c>
      <c r="B3546" s="72" t="s">
        <v>114</v>
      </c>
      <c r="C3546" s="73">
        <v>66.44319696055797</v>
      </c>
      <c r="D3546" s="73">
        <v>106.41861443789374</v>
      </c>
      <c r="E3546" s="73">
        <v>39.975417477335768</v>
      </c>
      <c r="F3546" s="55"/>
    </row>
    <row r="3547" spans="1:6">
      <c r="A3547" s="71">
        <v>40921</v>
      </c>
      <c r="B3547" s="72" t="s">
        <v>115</v>
      </c>
      <c r="C3547" s="73">
        <v>82.186625983037743</v>
      </c>
      <c r="D3547" s="73">
        <v>126.91339101599252</v>
      </c>
      <c r="E3547" s="73">
        <v>44.726765032954773</v>
      </c>
      <c r="F3547" s="55"/>
    </row>
    <row r="3548" spans="1:6">
      <c r="A3548" s="71">
        <v>40921</v>
      </c>
      <c r="B3548" s="72" t="s">
        <v>116</v>
      </c>
      <c r="C3548" s="73">
        <v>66.415105508870965</v>
      </c>
      <c r="D3548" s="73">
        <v>105.61099913979376</v>
      </c>
      <c r="E3548" s="73">
        <v>39.195893630922797</v>
      </c>
      <c r="F3548" s="55"/>
    </row>
    <row r="3549" spans="1:6">
      <c r="A3549" s="71">
        <v>40921</v>
      </c>
      <c r="B3549" s="72" t="s">
        <v>117</v>
      </c>
      <c r="C3549" s="73">
        <v>55.860921343180785</v>
      </c>
      <c r="D3549" s="73">
        <v>95.465071563734355</v>
      </c>
      <c r="E3549" s="73">
        <v>39.604150220553571</v>
      </c>
      <c r="F3549" s="55"/>
    </row>
    <row r="3550" spans="1:6">
      <c r="A3550" s="71">
        <v>40921</v>
      </c>
      <c r="B3550" s="72" t="s">
        <v>118</v>
      </c>
      <c r="C3550" s="73">
        <v>48.334241301817933</v>
      </c>
      <c r="D3550" s="73">
        <v>81.605977195225165</v>
      </c>
      <c r="E3550" s="73">
        <v>33.271735893407232</v>
      </c>
      <c r="F3550" s="55"/>
    </row>
    <row r="3551" spans="1:6">
      <c r="A3551" s="71">
        <v>40921</v>
      </c>
      <c r="B3551" s="72" t="s">
        <v>119</v>
      </c>
      <c r="C3551" s="73">
        <v>36.053778213689554</v>
      </c>
      <c r="D3551" s="73">
        <v>66.316639422876065</v>
      </c>
      <c r="E3551" s="73">
        <v>30.262861209186511</v>
      </c>
      <c r="F3551" s="55"/>
    </row>
    <row r="3552" spans="1:6">
      <c r="A3552" s="71">
        <v>40921</v>
      </c>
      <c r="B3552" s="72" t="s">
        <v>120</v>
      </c>
      <c r="C3552" s="73">
        <v>25.675535437938386</v>
      </c>
      <c r="D3552" s="73">
        <v>48.062653376397144</v>
      </c>
      <c r="E3552" s="73">
        <v>22.387117938458758</v>
      </c>
      <c r="F3552" s="55"/>
    </row>
    <row r="3553" spans="1:6">
      <c r="A3553" s="71">
        <v>40921</v>
      </c>
      <c r="B3553" s="72" t="s">
        <v>121</v>
      </c>
      <c r="C3553" s="73">
        <v>20.612279716123819</v>
      </c>
      <c r="D3553" s="73">
        <v>43.989640766637386</v>
      </c>
      <c r="E3553" s="73">
        <v>23.377361050513567</v>
      </c>
      <c r="F3553" s="55"/>
    </row>
    <row r="3554" spans="1:6">
      <c r="A3554" s="71">
        <v>40921</v>
      </c>
      <c r="B3554" s="72" t="s">
        <v>122</v>
      </c>
      <c r="C3554" s="73">
        <v>23.03226937513309</v>
      </c>
      <c r="D3554" s="73">
        <v>47.142776395747198</v>
      </c>
      <c r="E3554" s="73">
        <v>24.110507020614108</v>
      </c>
      <c r="F3554" s="55"/>
    </row>
    <row r="3555" spans="1:6">
      <c r="A3555" s="71">
        <v>40921</v>
      </c>
      <c r="B3555" s="72" t="s">
        <v>123</v>
      </c>
      <c r="C3555" s="73">
        <v>29.416218840765811</v>
      </c>
      <c r="D3555" s="73">
        <v>58.097224595196543</v>
      </c>
      <c r="E3555" s="73">
        <v>28.681005754430732</v>
      </c>
      <c r="F3555" s="55"/>
    </row>
    <row r="3556" spans="1:6">
      <c r="A3556" s="71">
        <v>40921</v>
      </c>
      <c r="B3556" s="72" t="s">
        <v>124</v>
      </c>
      <c r="C3556" s="73">
        <v>25.298358008790348</v>
      </c>
      <c r="D3556" s="73">
        <v>51.587615760836925</v>
      </c>
      <c r="E3556" s="73">
        <v>26.289257752046577</v>
      </c>
      <c r="F3556" s="55"/>
    </row>
    <row r="3557" spans="1:6">
      <c r="A3557" s="71">
        <v>40921</v>
      </c>
      <c r="B3557" s="72" t="s">
        <v>125</v>
      </c>
      <c r="C3557" s="73">
        <v>25.635180781987387</v>
      </c>
      <c r="D3557" s="73">
        <v>54.964285263596722</v>
      </c>
      <c r="E3557" s="73">
        <v>29.329104481609335</v>
      </c>
      <c r="F3557" s="55"/>
    </row>
    <row r="3558" spans="1:6">
      <c r="A3558" s="71">
        <v>40921</v>
      </c>
      <c r="B3558" s="72" t="s">
        <v>126</v>
      </c>
      <c r="C3558" s="73">
        <v>25.049816882609321</v>
      </c>
      <c r="D3558" s="73">
        <v>52.56577659892686</v>
      </c>
      <c r="E3558" s="73">
        <v>27.515959716317539</v>
      </c>
      <c r="F3558" s="55"/>
    </row>
    <row r="3559" spans="1:6">
      <c r="A3559" s="71">
        <v>40921</v>
      </c>
      <c r="B3559" s="72" t="s">
        <v>127</v>
      </c>
      <c r="C3559" s="73">
        <v>32.681063244434178</v>
      </c>
      <c r="D3559" s="73">
        <v>62.035089411596296</v>
      </c>
      <c r="E3559" s="73">
        <v>29.354026167162118</v>
      </c>
      <c r="F3559" s="55"/>
    </row>
    <row r="3560" spans="1:6">
      <c r="A3560" s="71">
        <v>40921</v>
      </c>
      <c r="B3560" s="72" t="s">
        <v>128</v>
      </c>
      <c r="C3560" s="73">
        <v>31.293493545191023</v>
      </c>
      <c r="D3560" s="73">
        <v>62.413505551386265</v>
      </c>
      <c r="E3560" s="73">
        <v>31.120012006195243</v>
      </c>
      <c r="F3560" s="55"/>
    </row>
    <row r="3561" spans="1:6">
      <c r="A3561" s="71">
        <v>40921</v>
      </c>
      <c r="B3561" s="72" t="s">
        <v>129</v>
      </c>
      <c r="C3561" s="73">
        <v>33.834897046580309</v>
      </c>
      <c r="D3561" s="73">
        <v>65.510332154056073</v>
      </c>
      <c r="E3561" s="73">
        <v>31.675435107475764</v>
      </c>
      <c r="F3561" s="55"/>
    </row>
    <row r="3562" spans="1:6">
      <c r="A3562" s="71">
        <v>40921</v>
      </c>
      <c r="B3562" s="72" t="s">
        <v>29</v>
      </c>
      <c r="C3562" s="73">
        <v>37.299042100200701</v>
      </c>
      <c r="D3562" s="73">
        <v>68.666095574995879</v>
      </c>
      <c r="E3562" s="73">
        <v>31.367053474795178</v>
      </c>
      <c r="F3562" s="55"/>
    </row>
    <row r="3563" spans="1:6">
      <c r="A3563" s="71">
        <v>40921</v>
      </c>
      <c r="B3563" s="72" t="s">
        <v>30</v>
      </c>
      <c r="C3563" s="73">
        <v>31.370895314192037</v>
      </c>
      <c r="D3563" s="73">
        <v>63.947433437876157</v>
      </c>
      <c r="E3563" s="73">
        <v>32.576538123684116</v>
      </c>
      <c r="F3563" s="55"/>
    </row>
    <row r="3564" spans="1:6">
      <c r="A3564" s="71">
        <v>40921</v>
      </c>
      <c r="B3564" s="72" t="s">
        <v>31</v>
      </c>
      <c r="C3564" s="73">
        <v>35.206719124949473</v>
      </c>
      <c r="D3564" s="73">
        <v>68.404281225405882</v>
      </c>
      <c r="E3564" s="73">
        <v>33.197562100456409</v>
      </c>
      <c r="F3564" s="55"/>
    </row>
    <row r="3565" spans="1:6">
      <c r="A3565" s="71">
        <v>40921</v>
      </c>
      <c r="B3565" s="72" t="s">
        <v>32</v>
      </c>
      <c r="C3565" s="73">
        <v>40.744422198777087</v>
      </c>
      <c r="D3565" s="73">
        <v>72.228763906255651</v>
      </c>
      <c r="E3565" s="73">
        <v>31.484341707478563</v>
      </c>
      <c r="F3565" s="55"/>
    </row>
    <row r="3566" spans="1:6">
      <c r="A3566" s="71">
        <v>40921</v>
      </c>
      <c r="B3566" s="72" t="s">
        <v>33</v>
      </c>
      <c r="C3566" s="73">
        <v>43.526778905682413</v>
      </c>
      <c r="D3566" s="73">
        <v>80.378503954375148</v>
      </c>
      <c r="E3566" s="73">
        <v>36.851725048692735</v>
      </c>
      <c r="F3566" s="55"/>
    </row>
    <row r="3567" spans="1:6">
      <c r="A3567" s="71">
        <v>40921</v>
      </c>
      <c r="B3567" s="72" t="s">
        <v>34</v>
      </c>
      <c r="C3567" s="73">
        <v>46.345412243362723</v>
      </c>
      <c r="D3567" s="73">
        <v>80.394745052795159</v>
      </c>
      <c r="E3567" s="73">
        <v>34.049332809432435</v>
      </c>
      <c r="F3567" s="55"/>
    </row>
    <row r="3568" spans="1:6">
      <c r="A3568" s="71">
        <v>40921</v>
      </c>
      <c r="B3568" s="72" t="s">
        <v>35</v>
      </c>
      <c r="C3568" s="73">
        <v>44.334822912689503</v>
      </c>
      <c r="D3568" s="73">
        <v>83.341417041894957</v>
      </c>
      <c r="E3568" s="73">
        <v>39.006594129205453</v>
      </c>
      <c r="F3568" s="55"/>
    </row>
    <row r="3569" spans="1:6">
      <c r="A3569" s="71">
        <v>40921</v>
      </c>
      <c r="B3569" s="72" t="s">
        <v>36</v>
      </c>
      <c r="C3569" s="73">
        <v>68.462645552520229</v>
      </c>
      <c r="D3569" s="73">
        <v>112.88649416939317</v>
      </c>
      <c r="E3569" s="73">
        <v>44.423848616872945</v>
      </c>
      <c r="F3569" s="55"/>
    </row>
    <row r="3570" spans="1:6">
      <c r="A3570" s="71">
        <v>40921</v>
      </c>
      <c r="B3570" s="72" t="s">
        <v>37</v>
      </c>
      <c r="C3570" s="73">
        <v>93.67199026051307</v>
      </c>
      <c r="D3570" s="73">
        <v>147.24133806319108</v>
      </c>
      <c r="E3570" s="73">
        <v>53.56934780267801</v>
      </c>
      <c r="F3570" s="55"/>
    </row>
    <row r="3571" spans="1:6">
      <c r="A3571" s="71">
        <v>40921</v>
      </c>
      <c r="B3571" s="72" t="s">
        <v>43</v>
      </c>
      <c r="C3571" s="73">
        <v>68.590551768540237</v>
      </c>
      <c r="D3571" s="73">
        <v>112.78195128719317</v>
      </c>
      <c r="E3571" s="73">
        <v>44.191399518652929</v>
      </c>
      <c r="F3571" s="55"/>
    </row>
    <row r="3572" spans="1:6">
      <c r="A3572" s="71">
        <v>40921</v>
      </c>
      <c r="B3572" s="72" t="s">
        <v>44</v>
      </c>
      <c r="C3572" s="73">
        <v>91.561329756551828</v>
      </c>
      <c r="D3572" s="73">
        <v>141.04398643949145</v>
      </c>
      <c r="E3572" s="73">
        <v>49.48265668293962</v>
      </c>
      <c r="F3572" s="55"/>
    </row>
    <row r="3573" spans="1:6">
      <c r="A3573" s="71">
        <v>40921</v>
      </c>
      <c r="B3573" s="72" t="s">
        <v>45</v>
      </c>
      <c r="C3573" s="73">
        <v>119.66546672529601</v>
      </c>
      <c r="D3573" s="73">
        <v>175.75795596258934</v>
      </c>
      <c r="E3573" s="73">
        <v>56.092489237293321</v>
      </c>
      <c r="F3573" s="55"/>
    </row>
    <row r="3574" spans="1:6">
      <c r="A3574" s="71">
        <v>40921</v>
      </c>
      <c r="B3574" s="72" t="s">
        <v>46</v>
      </c>
      <c r="C3574" s="73">
        <v>124.34790533363153</v>
      </c>
      <c r="D3574" s="73">
        <v>187.49350855168862</v>
      </c>
      <c r="E3574" s="73">
        <v>63.14560321805709</v>
      </c>
      <c r="F3574" s="55"/>
    </row>
    <row r="3575" spans="1:6">
      <c r="A3575" s="71">
        <v>40921</v>
      </c>
      <c r="B3575" s="72" t="s">
        <v>47</v>
      </c>
      <c r="C3575" s="73">
        <v>97.020441637773459</v>
      </c>
      <c r="D3575" s="73">
        <v>150.09704857599087</v>
      </c>
      <c r="E3575" s="73">
        <v>53.076606938217409</v>
      </c>
      <c r="F3575" s="55"/>
    </row>
    <row r="3576" spans="1:6">
      <c r="A3576" s="71">
        <v>40921</v>
      </c>
      <c r="B3576" s="72" t="s">
        <v>48</v>
      </c>
      <c r="C3576" s="73">
        <v>173.16033709521707</v>
      </c>
      <c r="D3576" s="73">
        <v>240.40331570498535</v>
      </c>
      <c r="E3576" s="73">
        <v>67.242978609768272</v>
      </c>
      <c r="F3576" s="55"/>
    </row>
    <row r="3577" spans="1:6">
      <c r="A3577" s="71">
        <v>40921</v>
      </c>
      <c r="B3577" s="72" t="s">
        <v>49</v>
      </c>
      <c r="C3577" s="73">
        <v>192.83466699686431</v>
      </c>
      <c r="D3577" s="73">
        <v>260.00200271698412</v>
      </c>
      <c r="E3577" s="73">
        <v>67.167335720119809</v>
      </c>
      <c r="F3577" s="55"/>
    </row>
    <row r="3578" spans="1:6">
      <c r="A3578" s="71">
        <v>40921</v>
      </c>
      <c r="B3578" s="72" t="s">
        <v>50</v>
      </c>
      <c r="C3578" s="73">
        <v>202.79855957256041</v>
      </c>
      <c r="D3578" s="73">
        <v>276.08439833258313</v>
      </c>
      <c r="E3578" s="73">
        <v>73.285838760022727</v>
      </c>
      <c r="F3578" s="55"/>
    </row>
    <row r="3579" spans="1:6">
      <c r="A3579" s="71">
        <v>40921</v>
      </c>
      <c r="B3579" s="72" t="s">
        <v>51</v>
      </c>
      <c r="C3579" s="73">
        <v>180.02614406768285</v>
      </c>
      <c r="D3579" s="73">
        <v>254.75319104158442</v>
      </c>
      <c r="E3579" s="73">
        <v>74.727046973901565</v>
      </c>
      <c r="F3579" s="55"/>
    </row>
    <row r="3580" spans="1:6">
      <c r="A3580" s="71">
        <v>40921</v>
      </c>
      <c r="B3580" s="72" t="s">
        <v>52</v>
      </c>
      <c r="C3580" s="73">
        <v>162.52773249620589</v>
      </c>
      <c r="D3580" s="73">
        <v>242.68599028528516</v>
      </c>
      <c r="E3580" s="73">
        <v>80.158257789079272</v>
      </c>
      <c r="F3580" s="55"/>
    </row>
    <row r="3581" spans="1:6">
      <c r="A3581" s="71">
        <v>40921</v>
      </c>
      <c r="B3581" s="72" t="s">
        <v>53</v>
      </c>
      <c r="C3581" s="73">
        <v>175.48988643967238</v>
      </c>
      <c r="D3581" s="73">
        <v>258.65281644298415</v>
      </c>
      <c r="E3581" s="73">
        <v>83.162930003311772</v>
      </c>
      <c r="F3581" s="55"/>
    </row>
    <row r="3582" spans="1:6">
      <c r="A3582" s="71">
        <v>40921</v>
      </c>
      <c r="B3582" s="72" t="s">
        <v>54</v>
      </c>
      <c r="C3582" s="73">
        <v>169.14344307166664</v>
      </c>
      <c r="D3582" s="73">
        <v>243.53442961798507</v>
      </c>
      <c r="E3582" s="73">
        <v>74.39098654631843</v>
      </c>
      <c r="F3582" s="55"/>
    </row>
    <row r="3583" spans="1:6">
      <c r="A3583" s="71">
        <v>40921</v>
      </c>
      <c r="B3583" s="72" t="s">
        <v>55</v>
      </c>
      <c r="C3583" s="73">
        <v>220.01033531091741</v>
      </c>
      <c r="D3583" s="73">
        <v>302.44076761918143</v>
      </c>
      <c r="E3583" s="73">
        <v>82.430432308264017</v>
      </c>
      <c r="F3583" s="55"/>
    </row>
    <row r="3584" spans="1:6">
      <c r="A3584" s="71">
        <v>40921</v>
      </c>
      <c r="B3584" s="72" t="s">
        <v>56</v>
      </c>
      <c r="C3584" s="73">
        <v>300.03170645782143</v>
      </c>
      <c r="D3584" s="73">
        <v>405.81900242067502</v>
      </c>
      <c r="E3584" s="73">
        <v>105.78729596285359</v>
      </c>
      <c r="F3584" s="55"/>
    </row>
    <row r="3585" spans="1:6">
      <c r="A3585" s="71">
        <v>40921</v>
      </c>
      <c r="B3585" s="72" t="s">
        <v>57</v>
      </c>
      <c r="C3585" s="73">
        <v>219.9162077460374</v>
      </c>
      <c r="D3585" s="73">
        <v>298.25089808438167</v>
      </c>
      <c r="E3585" s="73">
        <v>78.334690338344274</v>
      </c>
      <c r="F3585" s="55"/>
    </row>
    <row r="3586" spans="1:6">
      <c r="A3586" s="71">
        <v>40921</v>
      </c>
      <c r="B3586" s="72" t="s">
        <v>58</v>
      </c>
      <c r="C3586" s="73">
        <v>154.78715011368502</v>
      </c>
      <c r="D3586" s="73">
        <v>227.39681741578602</v>
      </c>
      <c r="E3586" s="73">
        <v>72.609667302101002</v>
      </c>
      <c r="F3586" s="55"/>
    </row>
    <row r="3587" spans="1:6">
      <c r="A3587" s="71">
        <v>40921</v>
      </c>
      <c r="B3587" s="72" t="s">
        <v>59</v>
      </c>
      <c r="C3587" s="73">
        <v>146.87796271194912</v>
      </c>
      <c r="D3587" s="73">
        <v>217.3181433199866</v>
      </c>
      <c r="E3587" s="73">
        <v>70.44018060803748</v>
      </c>
      <c r="F3587" s="55"/>
    </row>
    <row r="3588" spans="1:6">
      <c r="A3588" s="71">
        <v>40921</v>
      </c>
      <c r="B3588" s="72" t="s">
        <v>60</v>
      </c>
      <c r="C3588" s="73">
        <v>178.68151468338775</v>
      </c>
      <c r="D3588" s="73">
        <v>246.90229789358477</v>
      </c>
      <c r="E3588" s="73">
        <v>68.220783210197027</v>
      </c>
      <c r="F3588" s="55"/>
    </row>
    <row r="3589" spans="1:6">
      <c r="A3589" s="71">
        <v>40921</v>
      </c>
      <c r="B3589" s="72" t="s">
        <v>61</v>
      </c>
      <c r="C3589" s="73">
        <v>101.29979667311397</v>
      </c>
      <c r="D3589" s="73">
        <v>154.43995880879046</v>
      </c>
      <c r="E3589" s="73">
        <v>53.140162135676491</v>
      </c>
      <c r="F3589" s="55"/>
    </row>
    <row r="3590" spans="1:6">
      <c r="A3590" s="71">
        <v>40921</v>
      </c>
      <c r="B3590" s="72" t="s">
        <v>62</v>
      </c>
      <c r="C3590" s="73">
        <v>135.86428887440289</v>
      </c>
      <c r="D3590" s="73">
        <v>191.65244434908817</v>
      </c>
      <c r="E3590" s="73">
        <v>55.788155474685283</v>
      </c>
      <c r="F3590" s="55"/>
    </row>
    <row r="3591" spans="1:6">
      <c r="A3591" s="71">
        <v>40921</v>
      </c>
      <c r="B3591" s="72" t="s">
        <v>63</v>
      </c>
      <c r="C3591" s="73">
        <v>55.77092837066381</v>
      </c>
      <c r="D3591" s="73">
        <v>100.58503897519378</v>
      </c>
      <c r="E3591" s="73">
        <v>44.814110604529972</v>
      </c>
      <c r="F3591" s="55"/>
    </row>
    <row r="3592" spans="1:6">
      <c r="A3592" s="71">
        <v>40921</v>
      </c>
      <c r="B3592" s="72" t="s">
        <v>64</v>
      </c>
      <c r="C3592" s="73">
        <v>56.278238928156874</v>
      </c>
      <c r="D3592" s="73">
        <v>94.686706542144137</v>
      </c>
      <c r="E3592" s="73">
        <v>38.408467613987263</v>
      </c>
      <c r="F3592" s="55"/>
    </row>
    <row r="3593" spans="1:6">
      <c r="A3593" s="71">
        <v>40921</v>
      </c>
      <c r="B3593" s="72" t="s">
        <v>65</v>
      </c>
      <c r="C3593" s="73">
        <v>63.242473782836676</v>
      </c>
      <c r="D3593" s="73">
        <v>112.21714936239303</v>
      </c>
      <c r="E3593" s="73">
        <v>48.974675579556354</v>
      </c>
      <c r="F3593" s="55"/>
    </row>
    <row r="3594" spans="1:6">
      <c r="A3594" s="71">
        <v>40921</v>
      </c>
      <c r="B3594" s="72" t="s">
        <v>66</v>
      </c>
      <c r="C3594" s="73">
        <v>44.006477838964486</v>
      </c>
      <c r="D3594" s="73">
        <v>83.803683203564802</v>
      </c>
      <c r="E3594" s="73">
        <v>39.797205364600316</v>
      </c>
      <c r="F3594" s="55"/>
    </row>
    <row r="3595" spans="1:6">
      <c r="A3595" s="71">
        <v>40921</v>
      </c>
      <c r="B3595" s="72" t="s">
        <v>67</v>
      </c>
      <c r="C3595" s="73">
        <v>116.09917617737565</v>
      </c>
      <c r="D3595" s="73">
        <v>158.36604008279016</v>
      </c>
      <c r="E3595" s="73">
        <v>42.26686390541451</v>
      </c>
      <c r="F3595" s="55"/>
    </row>
    <row r="3596" spans="1:6">
      <c r="A3596" s="71">
        <v>40921</v>
      </c>
      <c r="B3596" s="72" t="s">
        <v>68</v>
      </c>
      <c r="C3596" s="73">
        <v>194.61031969250956</v>
      </c>
      <c r="D3596" s="73">
        <v>247.24803937858462</v>
      </c>
      <c r="E3596" s="73">
        <v>52.637719686075059</v>
      </c>
      <c r="F3596" s="55"/>
    </row>
    <row r="3597" spans="1:6">
      <c r="A3597" s="71">
        <v>40921</v>
      </c>
      <c r="B3597" s="72" t="s">
        <v>69</v>
      </c>
      <c r="C3597" s="73">
        <v>136.16018748869794</v>
      </c>
      <c r="D3597" s="73">
        <v>185.38773570098846</v>
      </c>
      <c r="E3597" s="73">
        <v>49.227548212290515</v>
      </c>
      <c r="F3597" s="55"/>
    </row>
    <row r="3598" spans="1:6">
      <c r="A3598" s="71">
        <v>40921</v>
      </c>
      <c r="B3598" s="72" t="s">
        <v>70</v>
      </c>
      <c r="C3598" s="73">
        <v>122.84248137717144</v>
      </c>
      <c r="D3598" s="73">
        <v>172.24767282328924</v>
      </c>
      <c r="E3598" s="73">
        <v>49.405191446117797</v>
      </c>
      <c r="F3598" s="55"/>
    </row>
    <row r="3599" spans="1:6">
      <c r="A3599" s="71">
        <v>40921</v>
      </c>
      <c r="B3599" s="72" t="s">
        <v>71</v>
      </c>
      <c r="C3599" s="73">
        <v>54.164315818615641</v>
      </c>
      <c r="D3599" s="73">
        <v>94.254238692154118</v>
      </c>
      <c r="E3599" s="73">
        <v>40.089922873538477</v>
      </c>
      <c r="F3599" s="55"/>
    </row>
    <row r="3600" spans="1:6">
      <c r="A3600" s="71">
        <v>40921</v>
      </c>
      <c r="B3600" s="72" t="s">
        <v>72</v>
      </c>
      <c r="C3600" s="73">
        <v>50.673590315913252</v>
      </c>
      <c r="D3600" s="73">
        <v>85.041424009134687</v>
      </c>
      <c r="E3600" s="73">
        <v>34.367833693221435</v>
      </c>
      <c r="F3600" s="55"/>
    </row>
    <row r="3601" spans="1:6">
      <c r="A3601" s="71">
        <v>40921</v>
      </c>
      <c r="B3601" s="72" t="s">
        <v>73</v>
      </c>
      <c r="C3601" s="73">
        <v>52.50166292093845</v>
      </c>
      <c r="D3601" s="73">
        <v>84.001028463774745</v>
      </c>
      <c r="E3601" s="73">
        <v>31.499365542836294</v>
      </c>
      <c r="F3601" s="55"/>
    </row>
    <row r="3602" spans="1:6">
      <c r="A3602" s="71">
        <v>40921</v>
      </c>
      <c r="B3602" s="72" t="s">
        <v>74</v>
      </c>
      <c r="C3602" s="73">
        <v>44.65154548677657</v>
      </c>
      <c r="D3602" s="73">
        <v>76.712639850195188</v>
      </c>
      <c r="E3602" s="73">
        <v>32.061094363418619</v>
      </c>
      <c r="F3602" s="55"/>
    </row>
    <row r="3603" spans="1:6">
      <c r="A3603" s="71">
        <v>40921</v>
      </c>
      <c r="B3603" s="72" t="s">
        <v>75</v>
      </c>
      <c r="C3603" s="73">
        <v>32.525427715162195</v>
      </c>
      <c r="D3603" s="73">
        <v>60.509139738876215</v>
      </c>
      <c r="E3603" s="73">
        <v>27.98371202371402</v>
      </c>
      <c r="F3603" s="55"/>
    </row>
    <row r="3604" spans="1:6">
      <c r="A3604" s="71">
        <v>40921</v>
      </c>
      <c r="B3604" s="72" t="s">
        <v>76</v>
      </c>
      <c r="C3604" s="73">
        <v>38.243787376727845</v>
      </c>
      <c r="D3604" s="73">
        <v>68.863547142385684</v>
      </c>
      <c r="E3604" s="73">
        <v>30.61975976565784</v>
      </c>
      <c r="F3604" s="55"/>
    </row>
    <row r="3605" spans="1:6">
      <c r="A3605" s="71">
        <v>40921</v>
      </c>
      <c r="B3605" s="72" t="s">
        <v>77</v>
      </c>
      <c r="C3605" s="73">
        <v>32.493211986641192</v>
      </c>
      <c r="D3605" s="73">
        <v>56.275587234416463</v>
      </c>
      <c r="E3605" s="73">
        <v>23.782375247775271</v>
      </c>
      <c r="F3605" s="55"/>
    </row>
    <row r="3606" spans="1:6">
      <c r="A3606" s="71">
        <v>40921</v>
      </c>
      <c r="B3606" s="72" t="s">
        <v>78</v>
      </c>
      <c r="C3606" s="73">
        <v>27.162338685903588</v>
      </c>
      <c r="D3606" s="73">
        <v>52.966157568386677</v>
      </c>
      <c r="E3606" s="73">
        <v>25.803818882483089</v>
      </c>
      <c r="F3606" s="55"/>
    </row>
    <row r="3607" spans="1:6">
      <c r="A3607" s="71">
        <v>40922</v>
      </c>
      <c r="B3607" s="72" t="s">
        <v>79</v>
      </c>
      <c r="C3607" s="73">
        <v>19.476592684905714</v>
      </c>
      <c r="D3607" s="73">
        <v>39.224644729197536</v>
      </c>
      <c r="E3607" s="73">
        <v>19.748052044291821</v>
      </c>
      <c r="F3607" s="55"/>
    </row>
    <row r="3608" spans="1:6">
      <c r="A3608" s="71">
        <v>40922</v>
      </c>
      <c r="B3608" s="72" t="s">
        <v>80</v>
      </c>
      <c r="C3608" s="73">
        <v>16.871093482701419</v>
      </c>
      <c r="D3608" s="73">
        <v>37.511625474767634</v>
      </c>
      <c r="E3608" s="73">
        <v>20.640531992066215</v>
      </c>
      <c r="F3608" s="55"/>
    </row>
    <row r="3609" spans="1:6">
      <c r="A3609" s="71">
        <v>40922</v>
      </c>
      <c r="B3609" s="72" t="s">
        <v>81</v>
      </c>
      <c r="C3609" s="73">
        <v>14.553597666341155</v>
      </c>
      <c r="D3609" s="73">
        <v>27.480305152218268</v>
      </c>
      <c r="E3609" s="73">
        <v>12.926707485877113</v>
      </c>
      <c r="F3609" s="55"/>
    </row>
    <row r="3610" spans="1:6">
      <c r="A3610" s="71">
        <v>40922</v>
      </c>
      <c r="B3610" s="72" t="s">
        <v>82</v>
      </c>
      <c r="C3610" s="73">
        <v>10.265603114508668</v>
      </c>
      <c r="D3610" s="73">
        <v>22.688091535168567</v>
      </c>
      <c r="E3610" s="73">
        <v>12.422488420659899</v>
      </c>
      <c r="F3610" s="55"/>
    </row>
    <row r="3611" spans="1:6">
      <c r="A3611" s="71">
        <v>40922</v>
      </c>
      <c r="B3611" s="72" t="s">
        <v>83</v>
      </c>
      <c r="C3611" s="73">
        <v>10.374333367910682</v>
      </c>
      <c r="D3611" s="73">
        <v>23.511868379158511</v>
      </c>
      <c r="E3611" s="73">
        <v>13.137535011247829</v>
      </c>
      <c r="F3611" s="55"/>
    </row>
    <row r="3612" spans="1:6">
      <c r="A3612" s="71">
        <v>40922</v>
      </c>
      <c r="B3612" s="72" t="s">
        <v>84</v>
      </c>
      <c r="C3612" s="73">
        <v>7.431269557842346</v>
      </c>
      <c r="D3612" s="73">
        <v>19.999722461498735</v>
      </c>
      <c r="E3612" s="73">
        <v>12.568452903656389</v>
      </c>
      <c r="F3612" s="55"/>
    </row>
    <row r="3613" spans="1:6">
      <c r="A3613" s="71">
        <v>40922</v>
      </c>
      <c r="B3613" s="72" t="s">
        <v>85</v>
      </c>
      <c r="C3613" s="73">
        <v>11.997667784019866</v>
      </c>
      <c r="D3613" s="73">
        <v>33.326906136237888</v>
      </c>
      <c r="E3613" s="73">
        <v>21.32923835221802</v>
      </c>
      <c r="F3613" s="55"/>
    </row>
    <row r="3614" spans="1:6">
      <c r="A3614" s="71">
        <v>40922</v>
      </c>
      <c r="B3614" s="72" t="s">
        <v>86</v>
      </c>
      <c r="C3614" s="73">
        <v>11.421583906592801</v>
      </c>
      <c r="D3614" s="73">
        <v>30.343758062258079</v>
      </c>
      <c r="E3614" s="73">
        <v>18.922174155665278</v>
      </c>
      <c r="F3614" s="55"/>
    </row>
    <row r="3615" spans="1:6">
      <c r="A3615" s="71">
        <v>40922</v>
      </c>
      <c r="B3615" s="72" t="s">
        <v>87</v>
      </c>
      <c r="C3615" s="73">
        <v>8.5862176963534775</v>
      </c>
      <c r="D3615" s="73">
        <v>22.012798708958606</v>
      </c>
      <c r="E3615" s="73">
        <v>13.426581012605128</v>
      </c>
      <c r="F3615" s="55"/>
    </row>
    <row r="3616" spans="1:6">
      <c r="A3616" s="71">
        <v>40922</v>
      </c>
      <c r="B3616" s="72" t="s">
        <v>88</v>
      </c>
      <c r="C3616" s="73">
        <v>13.934643514218088</v>
      </c>
      <c r="D3616" s="73">
        <v>30.241381411528081</v>
      </c>
      <c r="E3616" s="73">
        <v>16.306737897309993</v>
      </c>
      <c r="F3616" s="55"/>
    </row>
    <row r="3617" spans="1:6">
      <c r="A3617" s="71">
        <v>40922</v>
      </c>
      <c r="B3617" s="72" t="s">
        <v>89</v>
      </c>
      <c r="C3617" s="73">
        <v>13.166275480041</v>
      </c>
      <c r="D3617" s="73">
        <v>29.960980921298098</v>
      </c>
      <c r="E3617" s="73">
        <v>16.794705441257101</v>
      </c>
      <c r="F3617" s="55"/>
    </row>
    <row r="3618" spans="1:6">
      <c r="A3618" s="71">
        <v>40922</v>
      </c>
      <c r="B3618" s="72" t="s">
        <v>90</v>
      </c>
      <c r="C3618" s="73">
        <v>7.1694600361423175</v>
      </c>
      <c r="D3618" s="73">
        <v>21.957728771718603</v>
      </c>
      <c r="E3618" s="73">
        <v>14.788268735576285</v>
      </c>
      <c r="F3618" s="55"/>
    </row>
    <row r="3619" spans="1:6">
      <c r="A3619" s="71">
        <v>40922</v>
      </c>
      <c r="B3619" s="72" t="s">
        <v>91</v>
      </c>
      <c r="C3619" s="73">
        <v>8.8646882660885105</v>
      </c>
      <c r="D3619" s="73">
        <v>26.614071376318304</v>
      </c>
      <c r="E3619" s="73">
        <v>17.749383110229793</v>
      </c>
      <c r="F3619" s="55"/>
    </row>
    <row r="3620" spans="1:6">
      <c r="A3620" s="71">
        <v>40922</v>
      </c>
      <c r="B3620" s="72" t="s">
        <v>92</v>
      </c>
      <c r="C3620" s="73">
        <v>6.9178670718532889</v>
      </c>
      <c r="D3620" s="73">
        <v>22.512722707548562</v>
      </c>
      <c r="E3620" s="73">
        <v>15.594855635695273</v>
      </c>
      <c r="F3620" s="55"/>
    </row>
    <row r="3621" spans="1:6">
      <c r="A3621" s="71">
        <v>40922</v>
      </c>
      <c r="B3621" s="72" t="s">
        <v>93</v>
      </c>
      <c r="C3621" s="73">
        <v>11.113714608417768</v>
      </c>
      <c r="D3621" s="73">
        <v>29.262301999338131</v>
      </c>
      <c r="E3621" s="73">
        <v>18.148587390920362</v>
      </c>
      <c r="F3621" s="55"/>
    </row>
    <row r="3622" spans="1:6">
      <c r="A3622" s="71">
        <v>40922</v>
      </c>
      <c r="B3622" s="72" t="s">
        <v>94</v>
      </c>
      <c r="C3622" s="73">
        <v>10.332933735551679</v>
      </c>
      <c r="D3622" s="73">
        <v>31.52134583114799</v>
      </c>
      <c r="E3622" s="73">
        <v>21.188412095596313</v>
      </c>
      <c r="F3622" s="55"/>
    </row>
    <row r="3623" spans="1:6">
      <c r="A3623" s="71">
        <v>40922</v>
      </c>
      <c r="B3623" s="72" t="s">
        <v>95</v>
      </c>
      <c r="C3623" s="73">
        <v>9.852629645150623</v>
      </c>
      <c r="D3623" s="73">
        <v>27.97220644295821</v>
      </c>
      <c r="E3623" s="73">
        <v>18.119576797807589</v>
      </c>
      <c r="F3623" s="55"/>
    </row>
    <row r="3624" spans="1:6">
      <c r="A3624" s="71">
        <v>40922</v>
      </c>
      <c r="B3624" s="72" t="s">
        <v>96</v>
      </c>
      <c r="C3624" s="73">
        <v>12.835019107453965</v>
      </c>
      <c r="D3624" s="73">
        <v>32.877122014677894</v>
      </c>
      <c r="E3624" s="73">
        <v>20.042102907223928</v>
      </c>
      <c r="F3624" s="55"/>
    </row>
    <row r="3625" spans="1:6">
      <c r="A3625" s="71">
        <v>40922</v>
      </c>
      <c r="B3625" s="72" t="s">
        <v>97</v>
      </c>
      <c r="C3625" s="73">
        <v>22.382938964800054</v>
      </c>
      <c r="D3625" s="73">
        <v>45.543716304657089</v>
      </c>
      <c r="E3625" s="73">
        <v>23.160777339857034</v>
      </c>
      <c r="F3625" s="55"/>
    </row>
    <row r="3626" spans="1:6">
      <c r="A3626" s="71">
        <v>40922</v>
      </c>
      <c r="B3626" s="72" t="s">
        <v>98</v>
      </c>
      <c r="C3626" s="73">
        <v>14.195330026575119</v>
      </c>
      <c r="D3626" s="73">
        <v>34.021522360427817</v>
      </c>
      <c r="E3626" s="73">
        <v>19.826192333852696</v>
      </c>
      <c r="F3626" s="55"/>
    </row>
    <row r="3627" spans="1:6">
      <c r="A3627" s="71">
        <v>40922</v>
      </c>
      <c r="B3627" s="72" t="s">
        <v>99</v>
      </c>
      <c r="C3627" s="73">
        <v>20.112731687604796</v>
      </c>
      <c r="D3627" s="73">
        <v>38.080837694797552</v>
      </c>
      <c r="E3627" s="73">
        <v>17.968106007192755</v>
      </c>
      <c r="F3627" s="55"/>
    </row>
    <row r="3628" spans="1:6">
      <c r="A3628" s="71">
        <v>40922</v>
      </c>
      <c r="B3628" s="72" t="s">
        <v>100</v>
      </c>
      <c r="C3628" s="73">
        <v>12.2607656991459</v>
      </c>
      <c r="D3628" s="73">
        <v>26.592217203088289</v>
      </c>
      <c r="E3628" s="73">
        <v>14.33145150394239</v>
      </c>
      <c r="F3628" s="55"/>
    </row>
    <row r="3629" spans="1:6">
      <c r="A3629" s="71">
        <v>40922</v>
      </c>
      <c r="B3629" s="72" t="s">
        <v>101</v>
      </c>
      <c r="C3629" s="73">
        <v>14.859306501513196</v>
      </c>
      <c r="D3629" s="73">
        <v>32.956907629557882</v>
      </c>
      <c r="E3629" s="73">
        <v>18.097601128044687</v>
      </c>
      <c r="F3629" s="55"/>
    </row>
    <row r="3630" spans="1:6">
      <c r="A3630" s="71">
        <v>40922</v>
      </c>
      <c r="B3630" s="72" t="s">
        <v>102</v>
      </c>
      <c r="C3630" s="73">
        <v>45.626936081517712</v>
      </c>
      <c r="D3630" s="73">
        <v>77.703615833214997</v>
      </c>
      <c r="E3630" s="73">
        <v>32.076679751697284</v>
      </c>
      <c r="F3630" s="55"/>
    </row>
    <row r="3631" spans="1:6">
      <c r="A3631" s="71">
        <v>40922</v>
      </c>
      <c r="B3631" s="72" t="s">
        <v>103</v>
      </c>
      <c r="C3631" s="73">
        <v>56.106314312492898</v>
      </c>
      <c r="D3631" s="73">
        <v>81.189889105914773</v>
      </c>
      <c r="E3631" s="73">
        <v>25.083574793421874</v>
      </c>
      <c r="F3631" s="55"/>
    </row>
    <row r="3632" spans="1:6">
      <c r="A3632" s="71">
        <v>40922</v>
      </c>
      <c r="B3632" s="72" t="s">
        <v>104</v>
      </c>
      <c r="C3632" s="73">
        <v>35.780469901829591</v>
      </c>
      <c r="D3632" s="73">
        <v>61.925169863196004</v>
      </c>
      <c r="E3632" s="73">
        <v>26.144699961366413</v>
      </c>
      <c r="F3632" s="55"/>
    </row>
    <row r="3633" spans="1:6">
      <c r="A3633" s="71">
        <v>40922</v>
      </c>
      <c r="B3633" s="72" t="s">
        <v>105</v>
      </c>
      <c r="C3633" s="73">
        <v>27.241424493387616</v>
      </c>
      <c r="D3633" s="73">
        <v>48.693510280456856</v>
      </c>
      <c r="E3633" s="73">
        <v>21.45208578706924</v>
      </c>
      <c r="F3633" s="55"/>
    </row>
    <row r="3634" spans="1:6">
      <c r="A3634" s="71">
        <v>40922</v>
      </c>
      <c r="B3634" s="72" t="s">
        <v>106</v>
      </c>
      <c r="C3634" s="73">
        <v>22.310522791806051</v>
      </c>
      <c r="D3634" s="73">
        <v>47.590307740346923</v>
      </c>
      <c r="E3634" s="73">
        <v>25.279784948540872</v>
      </c>
      <c r="F3634" s="55"/>
    </row>
    <row r="3635" spans="1:6">
      <c r="A3635" s="71">
        <v>40922</v>
      </c>
      <c r="B3635" s="72" t="s">
        <v>107</v>
      </c>
      <c r="C3635" s="73">
        <v>26.498680304215526</v>
      </c>
      <c r="D3635" s="73">
        <v>47.016445770716956</v>
      </c>
      <c r="E3635" s="73">
        <v>20.51776546650143</v>
      </c>
      <c r="F3635" s="55"/>
    </row>
    <row r="3636" spans="1:6">
      <c r="A3636" s="71">
        <v>40922</v>
      </c>
      <c r="B3636" s="72" t="s">
        <v>108</v>
      </c>
      <c r="C3636" s="73">
        <v>36.498729357078673</v>
      </c>
      <c r="D3636" s="73">
        <v>59.29157696998616</v>
      </c>
      <c r="E3636" s="73">
        <v>22.792847612907487</v>
      </c>
      <c r="F3636" s="55"/>
    </row>
    <row r="3637" spans="1:6">
      <c r="A3637" s="71">
        <v>40922</v>
      </c>
      <c r="B3637" s="72" t="s">
        <v>109</v>
      </c>
      <c r="C3637" s="73">
        <v>39.06380736002297</v>
      </c>
      <c r="D3637" s="73">
        <v>67.120083131995642</v>
      </c>
      <c r="E3637" s="73">
        <v>28.056275771972672</v>
      </c>
      <c r="F3637" s="55"/>
    </row>
    <row r="3638" spans="1:6">
      <c r="A3638" s="71">
        <v>40922</v>
      </c>
      <c r="B3638" s="72" t="s">
        <v>110</v>
      </c>
      <c r="C3638" s="73">
        <v>47.669899612221954</v>
      </c>
      <c r="D3638" s="73">
        <v>77.609001021044961</v>
      </c>
      <c r="E3638" s="73">
        <v>29.939101408823007</v>
      </c>
      <c r="F3638" s="55"/>
    </row>
    <row r="3639" spans="1:6">
      <c r="A3639" s="71">
        <v>40922</v>
      </c>
      <c r="B3639" s="72" t="s">
        <v>111</v>
      </c>
      <c r="C3639" s="73">
        <v>51.162549014555353</v>
      </c>
      <c r="D3639" s="73">
        <v>85.957223918714405</v>
      </c>
      <c r="E3639" s="73">
        <v>34.794674904159052</v>
      </c>
      <c r="F3639" s="55"/>
    </row>
    <row r="3640" spans="1:6">
      <c r="A3640" s="71">
        <v>40922</v>
      </c>
      <c r="B3640" s="72" t="s">
        <v>112</v>
      </c>
      <c r="C3640" s="73">
        <v>63.970467490779818</v>
      </c>
      <c r="D3640" s="73">
        <v>102.50949482669333</v>
      </c>
      <c r="E3640" s="73">
        <v>38.539027335913509</v>
      </c>
      <c r="F3640" s="55"/>
    </row>
    <row r="3641" spans="1:6">
      <c r="A3641" s="71">
        <v>40922</v>
      </c>
      <c r="B3641" s="72" t="s">
        <v>113</v>
      </c>
      <c r="C3641" s="73">
        <v>68.379169739553319</v>
      </c>
      <c r="D3641" s="73">
        <v>106.98777160739304</v>
      </c>
      <c r="E3641" s="73">
        <v>38.608601867839724</v>
      </c>
      <c r="F3641" s="55"/>
    </row>
    <row r="3642" spans="1:6">
      <c r="A3642" s="71">
        <v>40922</v>
      </c>
      <c r="B3642" s="72" t="s">
        <v>114</v>
      </c>
      <c r="C3642" s="73">
        <v>70.308948358996545</v>
      </c>
      <c r="D3642" s="73">
        <v>108.99474619699289</v>
      </c>
      <c r="E3642" s="73">
        <v>38.685797837996347</v>
      </c>
      <c r="F3642" s="55"/>
    </row>
    <row r="3643" spans="1:6">
      <c r="A3643" s="71">
        <v>40922</v>
      </c>
      <c r="B3643" s="72" t="s">
        <v>115</v>
      </c>
      <c r="C3643" s="73">
        <v>73.370413031293893</v>
      </c>
      <c r="D3643" s="73">
        <v>114.88642439039249</v>
      </c>
      <c r="E3643" s="73">
        <v>41.516011359098599</v>
      </c>
      <c r="F3643" s="55"/>
    </row>
    <row r="3644" spans="1:6">
      <c r="A3644" s="71">
        <v>40922</v>
      </c>
      <c r="B3644" s="72" t="s">
        <v>116</v>
      </c>
      <c r="C3644" s="73">
        <v>144.11921230658399</v>
      </c>
      <c r="D3644" s="73">
        <v>191.05646217988755</v>
      </c>
      <c r="E3644" s="73">
        <v>46.937249873303557</v>
      </c>
      <c r="F3644" s="55"/>
    </row>
    <row r="3645" spans="1:6">
      <c r="A3645" s="71">
        <v>40922</v>
      </c>
      <c r="B3645" s="72" t="s">
        <v>117</v>
      </c>
      <c r="C3645" s="73">
        <v>35.362284483441549</v>
      </c>
      <c r="D3645" s="73">
        <v>65.702145135815712</v>
      </c>
      <c r="E3645" s="73">
        <v>30.339860652374163</v>
      </c>
      <c r="F3645" s="55"/>
    </row>
    <row r="3646" spans="1:6">
      <c r="A3646" s="71">
        <v>40922</v>
      </c>
      <c r="B3646" s="72" t="s">
        <v>118</v>
      </c>
      <c r="C3646" s="73">
        <v>20.387925697566835</v>
      </c>
      <c r="D3646" s="73">
        <v>40.417146055227356</v>
      </c>
      <c r="E3646" s="73">
        <v>20.02922035766052</v>
      </c>
      <c r="F3646" s="55"/>
    </row>
    <row r="3647" spans="1:6">
      <c r="A3647" s="71">
        <v>40922</v>
      </c>
      <c r="B3647" s="72" t="s">
        <v>119</v>
      </c>
      <c r="C3647" s="73">
        <v>14.417460312729153</v>
      </c>
      <c r="D3647" s="73">
        <v>29.717036873598055</v>
      </c>
      <c r="E3647" s="73">
        <v>15.299576560868902</v>
      </c>
      <c r="F3647" s="55"/>
    </row>
    <row r="3648" spans="1:6">
      <c r="A3648" s="71">
        <v>40922</v>
      </c>
      <c r="B3648" s="72" t="s">
        <v>120</v>
      </c>
      <c r="C3648" s="73">
        <v>12.600212661082944</v>
      </c>
      <c r="D3648" s="73">
        <v>25.232636685068346</v>
      </c>
      <c r="E3648" s="73">
        <v>12.632424023985402</v>
      </c>
      <c r="F3648" s="55"/>
    </row>
    <row r="3649" spans="1:6">
      <c r="A3649" s="71">
        <v>40922</v>
      </c>
      <c r="B3649" s="72" t="s">
        <v>121</v>
      </c>
      <c r="C3649" s="73">
        <v>16.99592958746145</v>
      </c>
      <c r="D3649" s="73">
        <v>34.371530269017747</v>
      </c>
      <c r="E3649" s="73">
        <v>17.375600681556296</v>
      </c>
      <c r="F3649" s="55"/>
    </row>
    <row r="3650" spans="1:6">
      <c r="A3650" s="71">
        <v>40922</v>
      </c>
      <c r="B3650" s="72" t="s">
        <v>122</v>
      </c>
      <c r="C3650" s="73">
        <v>14.215280344359128</v>
      </c>
      <c r="D3650" s="73">
        <v>30.475676377957999</v>
      </c>
      <c r="E3650" s="73">
        <v>16.260396033598873</v>
      </c>
      <c r="F3650" s="55"/>
    </row>
    <row r="3651" spans="1:6">
      <c r="A3651" s="71">
        <v>40922</v>
      </c>
      <c r="B3651" s="72" t="s">
        <v>123</v>
      </c>
      <c r="C3651" s="73">
        <v>11.94008865644687</v>
      </c>
      <c r="D3651" s="73">
        <v>27.168207307318212</v>
      </c>
      <c r="E3651" s="73">
        <v>15.228118650871343</v>
      </c>
      <c r="F3651" s="55"/>
    </row>
    <row r="3652" spans="1:6">
      <c r="A3652" s="71">
        <v>40922</v>
      </c>
      <c r="B3652" s="72" t="s">
        <v>124</v>
      </c>
      <c r="C3652" s="73">
        <v>20.888849986847895</v>
      </c>
      <c r="D3652" s="73">
        <v>45.506644268397004</v>
      </c>
      <c r="E3652" s="73">
        <v>24.617794281549109</v>
      </c>
      <c r="F3652" s="55"/>
    </row>
    <row r="3653" spans="1:6">
      <c r="A3653" s="71">
        <v>40922</v>
      </c>
      <c r="B3653" s="72" t="s">
        <v>125</v>
      </c>
      <c r="C3653" s="73">
        <v>14.964493317744216</v>
      </c>
      <c r="D3653" s="73">
        <v>30.386571625197998</v>
      </c>
      <c r="E3653" s="73">
        <v>15.422078307453782</v>
      </c>
      <c r="F3653" s="55"/>
    </row>
    <row r="3654" spans="1:6">
      <c r="A3654" s="71">
        <v>40922</v>
      </c>
      <c r="B3654" s="72" t="s">
        <v>126</v>
      </c>
      <c r="C3654" s="73">
        <v>13.941580472174101</v>
      </c>
      <c r="D3654" s="73">
        <v>31.224538479527936</v>
      </c>
      <c r="E3654" s="73">
        <v>17.282958007353834</v>
      </c>
      <c r="F3654" s="55"/>
    </row>
    <row r="3655" spans="1:6">
      <c r="A3655" s="71">
        <v>40922</v>
      </c>
      <c r="B3655" s="72" t="s">
        <v>127</v>
      </c>
      <c r="C3655" s="73">
        <v>16.628489885564406</v>
      </c>
      <c r="D3655" s="73">
        <v>36.149932439277613</v>
      </c>
      <c r="E3655" s="73">
        <v>19.521442553713207</v>
      </c>
      <c r="F3655" s="55"/>
    </row>
    <row r="3656" spans="1:6">
      <c r="A3656" s="71">
        <v>40922</v>
      </c>
      <c r="B3656" s="72" t="s">
        <v>128</v>
      </c>
      <c r="C3656" s="73">
        <v>18.797736632865657</v>
      </c>
      <c r="D3656" s="73">
        <v>39.238241357507412</v>
      </c>
      <c r="E3656" s="73">
        <v>20.440504724641755</v>
      </c>
      <c r="F3656" s="55"/>
    </row>
    <row r="3657" spans="1:6">
      <c r="A3657" s="71">
        <v>40922</v>
      </c>
      <c r="B3657" s="72" t="s">
        <v>129</v>
      </c>
      <c r="C3657" s="73">
        <v>20.388996504934841</v>
      </c>
      <c r="D3657" s="73">
        <v>44.211756006897076</v>
      </c>
      <c r="E3657" s="73">
        <v>23.822759501962235</v>
      </c>
      <c r="F3657" s="55"/>
    </row>
    <row r="3658" spans="1:6">
      <c r="A3658" s="71">
        <v>40922</v>
      </c>
      <c r="B3658" s="72" t="s">
        <v>29</v>
      </c>
      <c r="C3658" s="73">
        <v>21.546736645775976</v>
      </c>
      <c r="D3658" s="73">
        <v>45.333428028717002</v>
      </c>
      <c r="E3658" s="73">
        <v>23.786691382941026</v>
      </c>
      <c r="F3658" s="55"/>
    </row>
    <row r="3659" spans="1:6">
      <c r="A3659" s="71">
        <v>40922</v>
      </c>
      <c r="B3659" s="72" t="s">
        <v>30</v>
      </c>
      <c r="C3659" s="73">
        <v>22.523890744126085</v>
      </c>
      <c r="D3659" s="73">
        <v>45.512689639236974</v>
      </c>
      <c r="E3659" s="73">
        <v>22.988798895110889</v>
      </c>
      <c r="F3659" s="55"/>
    </row>
    <row r="3660" spans="1:6">
      <c r="A3660" s="71">
        <v>40922</v>
      </c>
      <c r="B3660" s="72" t="s">
        <v>31</v>
      </c>
      <c r="C3660" s="73">
        <v>17.4285703014795</v>
      </c>
      <c r="D3660" s="73">
        <v>37.797793460557493</v>
      </c>
      <c r="E3660" s="73">
        <v>20.369223159077993</v>
      </c>
      <c r="F3660" s="55"/>
    </row>
    <row r="3661" spans="1:6">
      <c r="A3661" s="71">
        <v>40922</v>
      </c>
      <c r="B3661" s="72" t="s">
        <v>32</v>
      </c>
      <c r="C3661" s="73">
        <v>12.284456173392911</v>
      </c>
      <c r="D3661" s="73">
        <v>28.503110043538104</v>
      </c>
      <c r="E3661" s="73">
        <v>16.218653870145193</v>
      </c>
      <c r="F3661" s="55"/>
    </row>
    <row r="3662" spans="1:6">
      <c r="A3662" s="71">
        <v>40922</v>
      </c>
      <c r="B3662" s="72" t="s">
        <v>33</v>
      </c>
      <c r="C3662" s="73">
        <v>10.995803173838762</v>
      </c>
      <c r="D3662" s="73">
        <v>25.323112739748318</v>
      </c>
      <c r="E3662" s="73">
        <v>14.327309565909555</v>
      </c>
      <c r="F3662" s="55"/>
    </row>
    <row r="3663" spans="1:6">
      <c r="A3663" s="71">
        <v>40922</v>
      </c>
      <c r="B3663" s="72" t="s">
        <v>34</v>
      </c>
      <c r="C3663" s="73">
        <v>56.295776645207972</v>
      </c>
      <c r="D3663" s="73">
        <v>89.301666683514057</v>
      </c>
      <c r="E3663" s="73">
        <v>33.005890038306084</v>
      </c>
      <c r="F3663" s="55"/>
    </row>
    <row r="3664" spans="1:6">
      <c r="A3664" s="71">
        <v>40922</v>
      </c>
      <c r="B3664" s="72" t="s">
        <v>35</v>
      </c>
      <c r="C3664" s="73">
        <v>14.841549812466207</v>
      </c>
      <c r="D3664" s="73">
        <v>34.200043678857725</v>
      </c>
      <c r="E3664" s="73">
        <v>19.35849386639152</v>
      </c>
      <c r="F3664" s="55"/>
    </row>
    <row r="3665" spans="1:6">
      <c r="A3665" s="71">
        <v>40922</v>
      </c>
      <c r="B3665" s="72" t="s">
        <v>36</v>
      </c>
      <c r="C3665" s="73">
        <v>14.770103141499199</v>
      </c>
      <c r="D3665" s="73">
        <v>32.221967154677849</v>
      </c>
      <c r="E3665" s="73">
        <v>17.45186401317865</v>
      </c>
      <c r="F3665" s="55"/>
    </row>
    <row r="3666" spans="1:6">
      <c r="A3666" s="71">
        <v>40922</v>
      </c>
      <c r="B3666" s="72" t="s">
        <v>37</v>
      </c>
      <c r="C3666" s="73">
        <v>19.073891342829693</v>
      </c>
      <c r="D3666" s="73">
        <v>39.130546245197394</v>
      </c>
      <c r="E3666" s="73">
        <v>20.056654902367701</v>
      </c>
      <c r="F3666" s="55"/>
    </row>
    <row r="3667" spans="1:6">
      <c r="A3667" s="71">
        <v>40922</v>
      </c>
      <c r="B3667" s="72" t="s">
        <v>43</v>
      </c>
      <c r="C3667" s="73">
        <v>15.169601672838246</v>
      </c>
      <c r="D3667" s="73">
        <v>38.001185476797453</v>
      </c>
      <c r="E3667" s="73">
        <v>22.831583803959205</v>
      </c>
      <c r="F3667" s="55"/>
    </row>
    <row r="3668" spans="1:6">
      <c r="A3668" s="71">
        <v>40922</v>
      </c>
      <c r="B3668" s="72" t="s">
        <v>44</v>
      </c>
      <c r="C3668" s="73">
        <v>11.493889690259822</v>
      </c>
      <c r="D3668" s="73">
        <v>27.759862267948144</v>
      </c>
      <c r="E3668" s="73">
        <v>16.265972577688323</v>
      </c>
      <c r="F3668" s="55"/>
    </row>
    <row r="3669" spans="1:6">
      <c r="A3669" s="71">
        <v>40922</v>
      </c>
      <c r="B3669" s="72" t="s">
        <v>45</v>
      </c>
      <c r="C3669" s="73">
        <v>19.366557337356728</v>
      </c>
      <c r="D3669" s="73">
        <v>47.836866130036796</v>
      </c>
      <c r="E3669" s="73">
        <v>28.470308792680068</v>
      </c>
      <c r="F3669" s="55"/>
    </row>
    <row r="3670" spans="1:6">
      <c r="A3670" s="71">
        <v>40922</v>
      </c>
      <c r="B3670" s="72" t="s">
        <v>46</v>
      </c>
      <c r="C3670" s="73">
        <v>21.356900285184956</v>
      </c>
      <c r="D3670" s="73">
        <v>52.001038468166513</v>
      </c>
      <c r="E3670" s="73">
        <v>30.644138182981557</v>
      </c>
      <c r="F3670" s="55"/>
    </row>
    <row r="3671" spans="1:6">
      <c r="A3671" s="71">
        <v>40922</v>
      </c>
      <c r="B3671" s="72" t="s">
        <v>47</v>
      </c>
      <c r="C3671" s="73">
        <v>40.805334980691192</v>
      </c>
      <c r="D3671" s="73">
        <v>80.971004118074575</v>
      </c>
      <c r="E3671" s="73">
        <v>40.165669137383382</v>
      </c>
      <c r="F3671" s="55"/>
    </row>
    <row r="3672" spans="1:6">
      <c r="A3672" s="71">
        <v>40922</v>
      </c>
      <c r="B3672" s="72" t="s">
        <v>48</v>
      </c>
      <c r="C3672" s="73">
        <v>56.301267606496985</v>
      </c>
      <c r="D3672" s="73">
        <v>103.40061221049307</v>
      </c>
      <c r="E3672" s="73">
        <v>47.09934460399608</v>
      </c>
      <c r="F3672" s="55"/>
    </row>
    <row r="3673" spans="1:6">
      <c r="A3673" s="71">
        <v>40922</v>
      </c>
      <c r="B3673" s="72" t="s">
        <v>49</v>
      </c>
      <c r="C3673" s="73">
        <v>73.354484322931938</v>
      </c>
      <c r="D3673" s="73">
        <v>127.22405636459146</v>
      </c>
      <c r="E3673" s="73">
        <v>53.869572041659524</v>
      </c>
      <c r="F3673" s="55"/>
    </row>
    <row r="3674" spans="1:6">
      <c r="A3674" s="71">
        <v>40922</v>
      </c>
      <c r="B3674" s="72" t="s">
        <v>50</v>
      </c>
      <c r="C3674" s="73">
        <v>44.490371476473619</v>
      </c>
      <c r="D3674" s="73">
        <v>86.880374923434161</v>
      </c>
      <c r="E3674" s="73">
        <v>42.390003446960542</v>
      </c>
      <c r="F3674" s="55"/>
    </row>
    <row r="3675" spans="1:6">
      <c r="A3675" s="71">
        <v>40922</v>
      </c>
      <c r="B3675" s="72" t="s">
        <v>51</v>
      </c>
      <c r="C3675" s="73">
        <v>35.219329820486557</v>
      </c>
      <c r="D3675" s="73">
        <v>76.425513402514852</v>
      </c>
      <c r="E3675" s="73">
        <v>41.206183582028295</v>
      </c>
      <c r="F3675" s="55"/>
    </row>
    <row r="3676" spans="1:6">
      <c r="A3676" s="71">
        <v>40922</v>
      </c>
      <c r="B3676" s="72" t="s">
        <v>52</v>
      </c>
      <c r="C3676" s="73">
        <v>23.631674886159221</v>
      </c>
      <c r="D3676" s="73">
        <v>57.549352048796116</v>
      </c>
      <c r="E3676" s="73">
        <v>33.917677162636892</v>
      </c>
      <c r="F3676" s="55"/>
    </row>
    <row r="3677" spans="1:6">
      <c r="A3677" s="71">
        <v>40922</v>
      </c>
      <c r="B3677" s="72" t="s">
        <v>53</v>
      </c>
      <c r="C3677" s="73">
        <v>26.201996079355521</v>
      </c>
      <c r="D3677" s="73">
        <v>62.057707984195808</v>
      </c>
      <c r="E3677" s="73">
        <v>35.855711904840291</v>
      </c>
      <c r="F3677" s="55"/>
    </row>
    <row r="3678" spans="1:6">
      <c r="A3678" s="71">
        <v>40922</v>
      </c>
      <c r="B3678" s="72" t="s">
        <v>54</v>
      </c>
      <c r="C3678" s="73">
        <v>22.729824858212115</v>
      </c>
      <c r="D3678" s="73">
        <v>58.71161814981604</v>
      </c>
      <c r="E3678" s="73">
        <v>35.981793291603921</v>
      </c>
      <c r="F3678" s="55"/>
    </row>
    <row r="3679" spans="1:6">
      <c r="A3679" s="71">
        <v>40922</v>
      </c>
      <c r="B3679" s="72" t="s">
        <v>55</v>
      </c>
      <c r="C3679" s="73">
        <v>22.369286871111079</v>
      </c>
      <c r="D3679" s="73">
        <v>58.514386186076045</v>
      </c>
      <c r="E3679" s="73">
        <v>36.145099314964966</v>
      </c>
      <c r="F3679" s="55"/>
    </row>
    <row r="3680" spans="1:6">
      <c r="A3680" s="71">
        <v>40922</v>
      </c>
      <c r="B3680" s="72" t="s">
        <v>56</v>
      </c>
      <c r="C3680" s="73">
        <v>24.204149006140291</v>
      </c>
      <c r="D3680" s="73">
        <v>60.310577459805927</v>
      </c>
      <c r="E3680" s="73">
        <v>36.106428453665636</v>
      </c>
      <c r="F3680" s="55"/>
    </row>
    <row r="3681" spans="1:6">
      <c r="A3681" s="71">
        <v>40922</v>
      </c>
      <c r="B3681" s="72" t="s">
        <v>57</v>
      </c>
      <c r="C3681" s="73">
        <v>23.107776642526165</v>
      </c>
      <c r="D3681" s="73">
        <v>58.249613181476057</v>
      </c>
      <c r="E3681" s="73">
        <v>35.141836538949889</v>
      </c>
      <c r="F3681" s="55"/>
    </row>
    <row r="3682" spans="1:6">
      <c r="A3682" s="71">
        <v>40922</v>
      </c>
      <c r="B3682" s="72" t="s">
        <v>58</v>
      </c>
      <c r="C3682" s="73">
        <v>21.202969461994947</v>
      </c>
      <c r="D3682" s="73">
        <v>54.525061730096304</v>
      </c>
      <c r="E3682" s="73">
        <v>33.322092268101358</v>
      </c>
      <c r="F3682" s="55"/>
    </row>
    <row r="3683" spans="1:6">
      <c r="A3683" s="71">
        <v>40922</v>
      </c>
      <c r="B3683" s="72" t="s">
        <v>59</v>
      </c>
      <c r="C3683" s="73">
        <v>18.393066066696623</v>
      </c>
      <c r="D3683" s="73">
        <v>51.566932120436505</v>
      </c>
      <c r="E3683" s="73">
        <v>33.173866053739886</v>
      </c>
      <c r="F3683" s="55"/>
    </row>
    <row r="3684" spans="1:6">
      <c r="A3684" s="71">
        <v>40922</v>
      </c>
      <c r="B3684" s="72" t="s">
        <v>60</v>
      </c>
      <c r="C3684" s="73">
        <v>19.262869012921723</v>
      </c>
      <c r="D3684" s="73">
        <v>52.14792346659646</v>
      </c>
      <c r="E3684" s="73">
        <v>32.885054453674741</v>
      </c>
      <c r="F3684" s="55"/>
    </row>
    <row r="3685" spans="1:6">
      <c r="A3685" s="71">
        <v>40922</v>
      </c>
      <c r="B3685" s="72" t="s">
        <v>61</v>
      </c>
      <c r="C3685" s="73">
        <v>15.089021926744241</v>
      </c>
      <c r="D3685" s="73">
        <v>48.79996840751668</v>
      </c>
      <c r="E3685" s="73">
        <v>33.710946480772435</v>
      </c>
      <c r="F3685" s="55"/>
    </row>
    <row r="3686" spans="1:6">
      <c r="A3686" s="71">
        <v>40922</v>
      </c>
      <c r="B3686" s="72" t="s">
        <v>62</v>
      </c>
      <c r="C3686" s="73">
        <v>18.818634881748672</v>
      </c>
      <c r="D3686" s="73">
        <v>50.785008876636546</v>
      </c>
      <c r="E3686" s="73">
        <v>31.966373994887874</v>
      </c>
      <c r="F3686" s="55"/>
    </row>
    <row r="3687" spans="1:6">
      <c r="A3687" s="71">
        <v>40922</v>
      </c>
      <c r="B3687" s="72" t="s">
        <v>63</v>
      </c>
      <c r="C3687" s="73">
        <v>18.62664823344365</v>
      </c>
      <c r="D3687" s="73">
        <v>52.829271549996406</v>
      </c>
      <c r="E3687" s="73">
        <v>34.20262331655276</v>
      </c>
      <c r="F3687" s="55"/>
    </row>
    <row r="3688" spans="1:6">
      <c r="A3688" s="71">
        <v>40922</v>
      </c>
      <c r="B3688" s="72" t="s">
        <v>64</v>
      </c>
      <c r="C3688" s="73">
        <v>18.036378437411582</v>
      </c>
      <c r="D3688" s="73">
        <v>51.722946241466474</v>
      </c>
      <c r="E3688" s="73">
        <v>33.686567804054889</v>
      </c>
      <c r="F3688" s="55"/>
    </row>
    <row r="3689" spans="1:6">
      <c r="A3689" s="71">
        <v>40922</v>
      </c>
      <c r="B3689" s="72" t="s">
        <v>65</v>
      </c>
      <c r="C3689" s="73">
        <v>13.583893190943069</v>
      </c>
      <c r="D3689" s="73">
        <v>44.019476311396993</v>
      </c>
      <c r="E3689" s="73">
        <v>30.435583120453924</v>
      </c>
      <c r="F3689" s="55"/>
    </row>
    <row r="3690" spans="1:6">
      <c r="A3690" s="71">
        <v>40922</v>
      </c>
      <c r="B3690" s="72" t="s">
        <v>66</v>
      </c>
      <c r="C3690" s="73">
        <v>13.982992814509116</v>
      </c>
      <c r="D3690" s="73">
        <v>42.806315608287072</v>
      </c>
      <c r="E3690" s="73">
        <v>28.823322793777955</v>
      </c>
      <c r="F3690" s="55"/>
    </row>
    <row r="3691" spans="1:6">
      <c r="A3691" s="71">
        <v>40922</v>
      </c>
      <c r="B3691" s="72" t="s">
        <v>67</v>
      </c>
      <c r="C3691" s="73">
        <v>10.253988255472684</v>
      </c>
      <c r="D3691" s="73">
        <v>34.452333384837644</v>
      </c>
      <c r="E3691" s="73">
        <v>24.198345129364959</v>
      </c>
      <c r="F3691" s="55"/>
    </row>
    <row r="3692" spans="1:6">
      <c r="A3692" s="71">
        <v>40922</v>
      </c>
      <c r="B3692" s="72" t="s">
        <v>68</v>
      </c>
      <c r="C3692" s="73">
        <v>14.298478680957151</v>
      </c>
      <c r="D3692" s="73">
        <v>36.732322240397487</v>
      </c>
      <c r="E3692" s="73">
        <v>22.433843559440334</v>
      </c>
      <c r="F3692" s="55"/>
    </row>
    <row r="3693" spans="1:6">
      <c r="A3693" s="71">
        <v>40922</v>
      </c>
      <c r="B3693" s="72" t="s">
        <v>69</v>
      </c>
      <c r="C3693" s="73">
        <v>11.281306690595803</v>
      </c>
      <c r="D3693" s="73">
        <v>33.854171820717681</v>
      </c>
      <c r="E3693" s="73">
        <v>22.572865130121876</v>
      </c>
      <c r="F3693" s="55"/>
    </row>
    <row r="3694" spans="1:6">
      <c r="A3694" s="71">
        <v>40922</v>
      </c>
      <c r="B3694" s="72" t="s">
        <v>70</v>
      </c>
      <c r="C3694" s="73">
        <v>9.3503281791045811</v>
      </c>
      <c r="D3694" s="73">
        <v>31.022918819637876</v>
      </c>
      <c r="E3694" s="73">
        <v>21.672590640533294</v>
      </c>
      <c r="F3694" s="55"/>
    </row>
    <row r="3695" spans="1:6">
      <c r="A3695" s="71">
        <v>40922</v>
      </c>
      <c r="B3695" s="72" t="s">
        <v>71</v>
      </c>
      <c r="C3695" s="73">
        <v>11.41543052802882</v>
      </c>
      <c r="D3695" s="73">
        <v>33.326708338557715</v>
      </c>
      <c r="E3695" s="73">
        <v>21.911277810528894</v>
      </c>
      <c r="F3695" s="55"/>
    </row>
    <row r="3696" spans="1:6">
      <c r="A3696" s="71">
        <v>40922</v>
      </c>
      <c r="B3696" s="72" t="s">
        <v>72</v>
      </c>
      <c r="C3696" s="73">
        <v>9.7136430290526228</v>
      </c>
      <c r="D3696" s="73">
        <v>30.058284288257937</v>
      </c>
      <c r="E3696" s="73">
        <v>20.344641259205314</v>
      </c>
      <c r="F3696" s="55"/>
    </row>
    <row r="3697" spans="1:6">
      <c r="A3697" s="71">
        <v>40922</v>
      </c>
      <c r="B3697" s="72" t="s">
        <v>73</v>
      </c>
      <c r="C3697" s="73">
        <v>7.9150582289604161</v>
      </c>
      <c r="D3697" s="73">
        <v>28.312564678198054</v>
      </c>
      <c r="E3697" s="73">
        <v>20.397506449237639</v>
      </c>
      <c r="F3697" s="55"/>
    </row>
    <row r="3698" spans="1:6">
      <c r="A3698" s="71">
        <v>40922</v>
      </c>
      <c r="B3698" s="72" t="s">
        <v>74</v>
      </c>
      <c r="C3698" s="73">
        <v>10.71704626826374</v>
      </c>
      <c r="D3698" s="73">
        <v>31.53756537328783</v>
      </c>
      <c r="E3698" s="73">
        <v>20.82051910502409</v>
      </c>
      <c r="F3698" s="55"/>
    </row>
    <row r="3699" spans="1:6">
      <c r="A3699" s="71">
        <v>40922</v>
      </c>
      <c r="B3699" s="72" t="s">
        <v>75</v>
      </c>
      <c r="C3699" s="73">
        <v>9.968943758352653</v>
      </c>
      <c r="D3699" s="73">
        <v>30.452984367317903</v>
      </c>
      <c r="E3699" s="73">
        <v>20.484040608965252</v>
      </c>
      <c r="F3699" s="55"/>
    </row>
    <row r="3700" spans="1:6">
      <c r="A3700" s="71">
        <v>40922</v>
      </c>
      <c r="B3700" s="72" t="s">
        <v>76</v>
      </c>
      <c r="C3700" s="73">
        <v>9.8608324633486415</v>
      </c>
      <c r="D3700" s="73">
        <v>29.40370824329797</v>
      </c>
      <c r="E3700" s="73">
        <v>19.542875779949327</v>
      </c>
      <c r="F3700" s="55"/>
    </row>
    <row r="3701" spans="1:6">
      <c r="A3701" s="71">
        <v>40922</v>
      </c>
      <c r="B3701" s="72" t="s">
        <v>77</v>
      </c>
      <c r="C3701" s="73">
        <v>8.1826130084184463</v>
      </c>
      <c r="D3701" s="73">
        <v>27.350517734158114</v>
      </c>
      <c r="E3701" s="73">
        <v>19.167904725739668</v>
      </c>
      <c r="F3701" s="55"/>
    </row>
    <row r="3702" spans="1:6">
      <c r="A3702" s="71">
        <v>40922</v>
      </c>
      <c r="B3702" s="72" t="s">
        <v>78</v>
      </c>
      <c r="C3702" s="73">
        <v>7.651642161657386</v>
      </c>
      <c r="D3702" s="73">
        <v>25.580538734098234</v>
      </c>
      <c r="E3702" s="73">
        <v>17.928896572440848</v>
      </c>
      <c r="F3702" s="55"/>
    </row>
    <row r="3703" spans="1:6">
      <c r="A3703" s="71">
        <v>40923</v>
      </c>
      <c r="B3703" s="72" t="s">
        <v>79</v>
      </c>
      <c r="C3703" s="73">
        <v>8.3285159387404661</v>
      </c>
      <c r="D3703" s="73">
        <v>26.054394140638202</v>
      </c>
      <c r="E3703" s="73">
        <v>17.725878201897736</v>
      </c>
      <c r="F3703" s="55"/>
    </row>
    <row r="3704" spans="1:6">
      <c r="A3704" s="71">
        <v>40923</v>
      </c>
      <c r="B3704" s="72" t="s">
        <v>80</v>
      </c>
      <c r="C3704" s="73">
        <v>6.9881469814463086</v>
      </c>
      <c r="D3704" s="73">
        <v>23.87074750512835</v>
      </c>
      <c r="E3704" s="73">
        <v>16.88260052368204</v>
      </c>
      <c r="F3704" s="55"/>
    </row>
    <row r="3705" spans="1:6">
      <c r="A3705" s="71">
        <v>40923</v>
      </c>
      <c r="B3705" s="72" t="s">
        <v>81</v>
      </c>
      <c r="C3705" s="73">
        <v>8.7764645244635169</v>
      </c>
      <c r="D3705" s="73">
        <v>24.946972765438268</v>
      </c>
      <c r="E3705" s="73">
        <v>16.170508240974751</v>
      </c>
      <c r="F3705" s="55"/>
    </row>
    <row r="3706" spans="1:6">
      <c r="A3706" s="71">
        <v>40923</v>
      </c>
      <c r="B3706" s="72" t="s">
        <v>82</v>
      </c>
      <c r="C3706" s="73">
        <v>7.605101794617382</v>
      </c>
      <c r="D3706" s="73">
        <v>22.916585057398411</v>
      </c>
      <c r="E3706" s="73">
        <v>15.311483262781028</v>
      </c>
      <c r="F3706" s="55"/>
    </row>
    <row r="3707" spans="1:6">
      <c r="A3707" s="71">
        <v>40923</v>
      </c>
      <c r="B3707" s="72" t="s">
        <v>83</v>
      </c>
      <c r="C3707" s="73">
        <v>7.5451356518513748</v>
      </c>
      <c r="D3707" s="73">
        <v>21.984610479798473</v>
      </c>
      <c r="E3707" s="73">
        <v>14.439474827947098</v>
      </c>
      <c r="F3707" s="55"/>
    </row>
    <row r="3708" spans="1:6">
      <c r="A3708" s="71">
        <v>40923</v>
      </c>
      <c r="B3708" s="72" t="s">
        <v>84</v>
      </c>
      <c r="C3708" s="73">
        <v>7.4972450541763687</v>
      </c>
      <c r="D3708" s="73">
        <v>22.682862508798426</v>
      </c>
      <c r="E3708" s="73">
        <v>15.185617454622058</v>
      </c>
      <c r="F3708" s="55"/>
    </row>
    <row r="3709" spans="1:6">
      <c r="A3709" s="71">
        <v>40923</v>
      </c>
      <c r="B3709" s="72" t="s">
        <v>85</v>
      </c>
      <c r="C3709" s="73">
        <v>8.6576779105055035</v>
      </c>
      <c r="D3709" s="73">
        <v>23.393006960398374</v>
      </c>
      <c r="E3709" s="73">
        <v>14.73532904989287</v>
      </c>
      <c r="F3709" s="55"/>
    </row>
    <row r="3710" spans="1:6">
      <c r="A3710" s="71">
        <v>40923</v>
      </c>
      <c r="B3710" s="72" t="s">
        <v>86</v>
      </c>
      <c r="C3710" s="73">
        <v>5.1054879022880924</v>
      </c>
      <c r="D3710" s="73">
        <v>17.782040150348763</v>
      </c>
      <c r="E3710" s="73">
        <v>12.67655224806067</v>
      </c>
      <c r="F3710" s="55"/>
    </row>
    <row r="3711" spans="1:6">
      <c r="A3711" s="71">
        <v>40923</v>
      </c>
      <c r="B3711" s="72" t="s">
        <v>87</v>
      </c>
      <c r="C3711" s="73">
        <v>7.9215203236344189</v>
      </c>
      <c r="D3711" s="73">
        <v>19.98080215855861</v>
      </c>
      <c r="E3711" s="73">
        <v>12.059281834924192</v>
      </c>
      <c r="F3711" s="55"/>
    </row>
    <row r="3712" spans="1:6">
      <c r="A3712" s="71">
        <v>40923</v>
      </c>
      <c r="B3712" s="72" t="s">
        <v>88</v>
      </c>
      <c r="C3712" s="73">
        <v>6.3387940617962357</v>
      </c>
      <c r="D3712" s="73">
        <v>16.874143712998823</v>
      </c>
      <c r="E3712" s="73">
        <v>10.535349651202587</v>
      </c>
      <c r="F3712" s="55"/>
    </row>
    <row r="3713" spans="1:6">
      <c r="A3713" s="71">
        <v>40923</v>
      </c>
      <c r="B3713" s="72" t="s">
        <v>89</v>
      </c>
      <c r="C3713" s="73">
        <v>5.6260830510261535</v>
      </c>
      <c r="D3713" s="73">
        <v>15.421558673698925</v>
      </c>
      <c r="E3713" s="73">
        <v>9.7954756226727717</v>
      </c>
      <c r="F3713" s="55"/>
    </row>
    <row r="3714" spans="1:6">
      <c r="A3714" s="71">
        <v>40923</v>
      </c>
      <c r="B3714" s="72" t="s">
        <v>90</v>
      </c>
      <c r="C3714" s="73">
        <v>6.3878799744662409</v>
      </c>
      <c r="D3714" s="73">
        <v>15.694231531038904</v>
      </c>
      <c r="E3714" s="73">
        <v>9.3063515565726629</v>
      </c>
      <c r="F3714" s="55"/>
    </row>
    <row r="3715" spans="1:6">
      <c r="A3715" s="71">
        <v>40923</v>
      </c>
      <c r="B3715" s="72" t="s">
        <v>91</v>
      </c>
      <c r="C3715" s="73">
        <v>6.1827643547182172</v>
      </c>
      <c r="D3715" s="73">
        <v>19.075227695278667</v>
      </c>
      <c r="E3715" s="73">
        <v>12.89246334056045</v>
      </c>
      <c r="F3715" s="55"/>
    </row>
    <row r="3716" spans="1:6">
      <c r="A3716" s="71">
        <v>40923</v>
      </c>
      <c r="B3716" s="72" t="s">
        <v>92</v>
      </c>
      <c r="C3716" s="73">
        <v>8.0567986346664355</v>
      </c>
      <c r="D3716" s="73">
        <v>21.050108489408526</v>
      </c>
      <c r="E3716" s="73">
        <v>12.99330985474209</v>
      </c>
      <c r="F3716" s="55"/>
    </row>
    <row r="3717" spans="1:6">
      <c r="A3717" s="71">
        <v>40923</v>
      </c>
      <c r="B3717" s="72" t="s">
        <v>93</v>
      </c>
      <c r="C3717" s="73">
        <v>7.0780651009503215</v>
      </c>
      <c r="D3717" s="73">
        <v>16.725190620498829</v>
      </c>
      <c r="E3717" s="73">
        <v>9.6471255195485064</v>
      </c>
      <c r="F3717" s="55"/>
    </row>
    <row r="3718" spans="1:6">
      <c r="A3718" s="71">
        <v>40923</v>
      </c>
      <c r="B3718" s="72" t="s">
        <v>94</v>
      </c>
      <c r="C3718" s="73">
        <v>5.8574249263701805</v>
      </c>
      <c r="D3718" s="73">
        <v>13.889183603249027</v>
      </c>
      <c r="E3718" s="73">
        <v>8.0317586768788463</v>
      </c>
      <c r="F3718" s="55"/>
    </row>
    <row r="3719" spans="1:6">
      <c r="A3719" s="71">
        <v>40923</v>
      </c>
      <c r="B3719" s="72" t="s">
        <v>95</v>
      </c>
      <c r="C3719" s="73">
        <v>5.3741527931391238</v>
      </c>
      <c r="D3719" s="73">
        <v>13.393465917039061</v>
      </c>
      <c r="E3719" s="73">
        <v>8.0193131238999378</v>
      </c>
      <c r="F3719" s="55"/>
    </row>
    <row r="3720" spans="1:6">
      <c r="A3720" s="71">
        <v>40923</v>
      </c>
      <c r="B3720" s="72" t="s">
        <v>96</v>
      </c>
      <c r="C3720" s="73">
        <v>6.7044798251982796</v>
      </c>
      <c r="D3720" s="73">
        <v>14.446361763338986</v>
      </c>
      <c r="E3720" s="73">
        <v>7.7418819381407067</v>
      </c>
      <c r="F3720" s="55"/>
    </row>
    <row r="3721" spans="1:6">
      <c r="A3721" s="71">
        <v>40923</v>
      </c>
      <c r="B3721" s="72" t="s">
        <v>97</v>
      </c>
      <c r="C3721" s="73">
        <v>6.7895124687462882</v>
      </c>
      <c r="D3721" s="73">
        <v>17.225468550418789</v>
      </c>
      <c r="E3721" s="73">
        <v>10.435956081672501</v>
      </c>
      <c r="F3721" s="55"/>
    </row>
    <row r="3722" spans="1:6">
      <c r="A3722" s="71">
        <v>40923</v>
      </c>
      <c r="B3722" s="72" t="s">
        <v>98</v>
      </c>
      <c r="C3722" s="73">
        <v>7.0075718653313146</v>
      </c>
      <c r="D3722" s="73">
        <v>16.481566101098839</v>
      </c>
      <c r="E3722" s="73">
        <v>9.473994235767524</v>
      </c>
      <c r="F3722" s="55"/>
    </row>
    <row r="3723" spans="1:6">
      <c r="A3723" s="71">
        <v>40923</v>
      </c>
      <c r="B3723" s="72" t="s">
        <v>99</v>
      </c>
      <c r="C3723" s="73">
        <v>6.3428567244552383</v>
      </c>
      <c r="D3723" s="73">
        <v>15.997705905718872</v>
      </c>
      <c r="E3723" s="73">
        <v>9.6548491812636339</v>
      </c>
      <c r="F3723" s="55"/>
    </row>
    <row r="3724" spans="1:6">
      <c r="A3724" s="71">
        <v>40923</v>
      </c>
      <c r="B3724" s="72" t="s">
        <v>100</v>
      </c>
      <c r="C3724" s="73">
        <v>6.0892551380612074</v>
      </c>
      <c r="D3724" s="73">
        <v>17.476664695738769</v>
      </c>
      <c r="E3724" s="73">
        <v>11.387409557677561</v>
      </c>
      <c r="F3724" s="55"/>
    </row>
    <row r="3725" spans="1:6">
      <c r="A3725" s="71">
        <v>40923</v>
      </c>
      <c r="B3725" s="72" t="s">
        <v>101</v>
      </c>
      <c r="C3725" s="73">
        <v>5.4365035805181332</v>
      </c>
      <c r="D3725" s="73">
        <v>18.340878096418706</v>
      </c>
      <c r="E3725" s="73">
        <v>12.904374515900573</v>
      </c>
      <c r="F3725" s="55"/>
    </row>
    <row r="3726" spans="1:6">
      <c r="A3726" s="71">
        <v>40923</v>
      </c>
      <c r="B3726" s="72" t="s">
        <v>102</v>
      </c>
      <c r="C3726" s="73">
        <v>6.8882514965773005</v>
      </c>
      <c r="D3726" s="73">
        <v>18.093557400298725</v>
      </c>
      <c r="E3726" s="73">
        <v>11.205305903721424</v>
      </c>
      <c r="F3726" s="55"/>
    </row>
    <row r="3727" spans="1:6">
      <c r="A3727" s="71">
        <v>40923</v>
      </c>
      <c r="B3727" s="72" t="s">
        <v>103</v>
      </c>
      <c r="C3727" s="73">
        <v>7.3603951826073564</v>
      </c>
      <c r="D3727" s="73">
        <v>18.153698375998719</v>
      </c>
      <c r="E3727" s="73">
        <v>10.793303193391363</v>
      </c>
      <c r="F3727" s="55"/>
    </row>
    <row r="3728" spans="1:6">
      <c r="A3728" s="71">
        <v>40923</v>
      </c>
      <c r="B3728" s="72" t="s">
        <v>104</v>
      </c>
      <c r="C3728" s="73">
        <v>6.4293800789572488</v>
      </c>
      <c r="D3728" s="73">
        <v>15.576386432728899</v>
      </c>
      <c r="E3728" s="73">
        <v>9.1470063537716513</v>
      </c>
      <c r="F3728" s="55"/>
    </row>
    <row r="3729" spans="1:6">
      <c r="A3729" s="71">
        <v>40923</v>
      </c>
      <c r="B3729" s="72" t="s">
        <v>105</v>
      </c>
      <c r="C3729" s="73">
        <v>7.3128626513093513</v>
      </c>
      <c r="D3729" s="73">
        <v>17.540674529738759</v>
      </c>
      <c r="E3729" s="73">
        <v>10.227811878429407</v>
      </c>
      <c r="F3729" s="55"/>
    </row>
    <row r="3730" spans="1:6">
      <c r="A3730" s="71">
        <v>40923</v>
      </c>
      <c r="B3730" s="72" t="s">
        <v>106</v>
      </c>
      <c r="C3730" s="73">
        <v>6.1639708811132179</v>
      </c>
      <c r="D3730" s="73">
        <v>15.128639822728926</v>
      </c>
      <c r="E3730" s="73">
        <v>8.9646689416157095</v>
      </c>
      <c r="F3730" s="55"/>
    </row>
    <row r="3731" spans="1:6">
      <c r="A3731" s="71">
        <v>40923</v>
      </c>
      <c r="B3731" s="72" t="s">
        <v>107</v>
      </c>
      <c r="C3731" s="73">
        <v>6.2127247814002233</v>
      </c>
      <c r="D3731" s="73">
        <v>13.840105453199017</v>
      </c>
      <c r="E3731" s="73">
        <v>7.627380671798794</v>
      </c>
      <c r="F3731" s="55"/>
    </row>
    <row r="3732" spans="1:6">
      <c r="A3732" s="71">
        <v>40923</v>
      </c>
      <c r="B3732" s="72" t="s">
        <v>108</v>
      </c>
      <c r="C3732" s="73">
        <v>5.92269869021119</v>
      </c>
      <c r="D3732" s="73">
        <v>13.817216970399018</v>
      </c>
      <c r="E3732" s="73">
        <v>7.8945182801878282</v>
      </c>
      <c r="F3732" s="55"/>
    </row>
    <row r="3733" spans="1:6">
      <c r="A3733" s="71">
        <v>40923</v>
      </c>
      <c r="B3733" s="72" t="s">
        <v>109</v>
      </c>
      <c r="C3733" s="73">
        <v>6.8789584476293015</v>
      </c>
      <c r="D3733" s="73">
        <v>14.586967216618964</v>
      </c>
      <c r="E3733" s="73">
        <v>7.7080087689896626</v>
      </c>
      <c r="F3733" s="55"/>
    </row>
    <row r="3734" spans="1:6">
      <c r="A3734" s="71">
        <v>40923</v>
      </c>
      <c r="B3734" s="72" t="s">
        <v>110</v>
      </c>
      <c r="C3734" s="73">
        <v>7.0487712926483219</v>
      </c>
      <c r="D3734" s="73">
        <v>15.640750198058889</v>
      </c>
      <c r="E3734" s="73">
        <v>8.5919789054105671</v>
      </c>
      <c r="F3734" s="55"/>
    </row>
    <row r="3735" spans="1:6">
      <c r="A3735" s="71">
        <v>40923</v>
      </c>
      <c r="B3735" s="72" t="s">
        <v>111</v>
      </c>
      <c r="C3735" s="73">
        <v>6.9160638770783063</v>
      </c>
      <c r="D3735" s="73">
        <v>14.943546122158937</v>
      </c>
      <c r="E3735" s="73">
        <v>8.0274822450806305</v>
      </c>
      <c r="F3735" s="55"/>
    </row>
    <row r="3736" spans="1:6">
      <c r="A3736" s="71">
        <v>40923</v>
      </c>
      <c r="B3736" s="72" t="s">
        <v>112</v>
      </c>
      <c r="C3736" s="73">
        <v>6.6018064212392691</v>
      </c>
      <c r="D3736" s="73">
        <v>16.352439556618837</v>
      </c>
      <c r="E3736" s="73">
        <v>9.7506331353795677</v>
      </c>
      <c r="F3736" s="55"/>
    </row>
    <row r="3737" spans="1:6">
      <c r="A3737" s="71">
        <v>40923</v>
      </c>
      <c r="B3737" s="72" t="s">
        <v>113</v>
      </c>
      <c r="C3737" s="73">
        <v>9.4221912679075981</v>
      </c>
      <c r="D3737" s="73">
        <v>20.743432188498524</v>
      </c>
      <c r="E3737" s="73">
        <v>11.321240920590926</v>
      </c>
      <c r="F3737" s="55"/>
    </row>
    <row r="3738" spans="1:6">
      <c r="A3738" s="71">
        <v>40923</v>
      </c>
      <c r="B3738" s="72" t="s">
        <v>114</v>
      </c>
      <c r="C3738" s="73">
        <v>16.806003516335458</v>
      </c>
      <c r="D3738" s="73">
        <v>34.306080647407548</v>
      </c>
      <c r="E3738" s="73">
        <v>17.500077131072089</v>
      </c>
      <c r="F3738" s="55"/>
    </row>
    <row r="3739" spans="1:6">
      <c r="A3739" s="71">
        <v>40923</v>
      </c>
      <c r="B3739" s="72" t="s">
        <v>115</v>
      </c>
      <c r="C3739" s="73">
        <v>10.173761423587687</v>
      </c>
      <c r="D3739" s="73">
        <v>23.550501133198317</v>
      </c>
      <c r="E3739" s="73">
        <v>13.37673970961063</v>
      </c>
      <c r="F3739" s="55"/>
    </row>
    <row r="3740" spans="1:6">
      <c r="A3740" s="71">
        <v>40923</v>
      </c>
      <c r="B3740" s="72" t="s">
        <v>116</v>
      </c>
      <c r="C3740" s="73">
        <v>9.8111996748986439</v>
      </c>
      <c r="D3740" s="73">
        <v>20.924424569358504</v>
      </c>
      <c r="E3740" s="73">
        <v>11.11322489445986</v>
      </c>
      <c r="F3740" s="55"/>
    </row>
    <row r="3741" spans="1:6">
      <c r="A3741" s="71">
        <v>40923</v>
      </c>
      <c r="B3741" s="72" t="s">
        <v>117</v>
      </c>
      <c r="C3741" s="73">
        <v>11.615538182692854</v>
      </c>
      <c r="D3741" s="73">
        <v>24.204090058698267</v>
      </c>
      <c r="E3741" s="73">
        <v>12.588551876005413</v>
      </c>
      <c r="F3741" s="55"/>
    </row>
    <row r="3742" spans="1:6">
      <c r="A3742" s="71">
        <v>40923</v>
      </c>
      <c r="B3742" s="72" t="s">
        <v>118</v>
      </c>
      <c r="C3742" s="73">
        <v>12.015729257358901</v>
      </c>
      <c r="D3742" s="73">
        <v>24.974803894498212</v>
      </c>
      <c r="E3742" s="73">
        <v>12.959074637139311</v>
      </c>
      <c r="F3742" s="55"/>
    </row>
    <row r="3743" spans="1:6">
      <c r="A3743" s="71">
        <v>40923</v>
      </c>
      <c r="B3743" s="72" t="s">
        <v>119</v>
      </c>
      <c r="C3743" s="73">
        <v>12.198036623858924</v>
      </c>
      <c r="D3743" s="73">
        <v>22.45490099887839</v>
      </c>
      <c r="E3743" s="73">
        <v>10.256864375019466</v>
      </c>
      <c r="F3743" s="55"/>
    </row>
    <row r="3744" spans="1:6">
      <c r="A3744" s="71">
        <v>40923</v>
      </c>
      <c r="B3744" s="72" t="s">
        <v>120</v>
      </c>
      <c r="C3744" s="73">
        <v>15.794803220345344</v>
      </c>
      <c r="D3744" s="73">
        <v>27.889663914278003</v>
      </c>
      <c r="E3744" s="73">
        <v>12.09486069393266</v>
      </c>
      <c r="F3744" s="55"/>
    </row>
    <row r="3745" spans="1:6">
      <c r="A3745" s="71">
        <v>40923</v>
      </c>
      <c r="B3745" s="72" t="s">
        <v>121</v>
      </c>
      <c r="C3745" s="73">
        <v>13.591949191364087</v>
      </c>
      <c r="D3745" s="73">
        <v>28.13982265193798</v>
      </c>
      <c r="E3745" s="73">
        <v>14.547873460573893</v>
      </c>
      <c r="F3745" s="55"/>
    </row>
    <row r="3746" spans="1:6">
      <c r="A3746" s="71">
        <v>40923</v>
      </c>
      <c r="B3746" s="72" t="s">
        <v>122</v>
      </c>
      <c r="C3746" s="73">
        <v>17.370855211713526</v>
      </c>
      <c r="D3746" s="73">
        <v>35.588143147857444</v>
      </c>
      <c r="E3746" s="73">
        <v>18.217287936143919</v>
      </c>
      <c r="F3746" s="55"/>
    </row>
    <row r="3747" spans="1:6">
      <c r="A3747" s="71">
        <v>40923</v>
      </c>
      <c r="B3747" s="72" t="s">
        <v>123</v>
      </c>
      <c r="C3747" s="73">
        <v>12.830596946226997</v>
      </c>
      <c r="D3747" s="73">
        <v>27.053703988998056</v>
      </c>
      <c r="E3747" s="73">
        <v>14.223107042771058</v>
      </c>
      <c r="F3747" s="55"/>
    </row>
    <row r="3748" spans="1:6">
      <c r="A3748" s="71">
        <v>40923</v>
      </c>
      <c r="B3748" s="72" t="s">
        <v>124</v>
      </c>
      <c r="C3748" s="73">
        <v>13.897089286674124</v>
      </c>
      <c r="D3748" s="73">
        <v>26.048779877998125</v>
      </c>
      <c r="E3748" s="73">
        <v>12.151690591324002</v>
      </c>
      <c r="F3748" s="55"/>
    </row>
    <row r="3749" spans="1:6">
      <c r="A3749" s="71">
        <v>40923</v>
      </c>
      <c r="B3749" s="72" t="s">
        <v>125</v>
      </c>
      <c r="C3749" s="73">
        <v>15.956845062579363</v>
      </c>
      <c r="D3749" s="73">
        <v>29.673580031477865</v>
      </c>
      <c r="E3749" s="73">
        <v>13.716734968898502</v>
      </c>
      <c r="F3749" s="55"/>
    </row>
    <row r="3750" spans="1:6">
      <c r="A3750" s="71">
        <v>40923</v>
      </c>
      <c r="B3750" s="72" t="s">
        <v>126</v>
      </c>
      <c r="C3750" s="73">
        <v>14.928239067239243</v>
      </c>
      <c r="D3750" s="73">
        <v>29.154198113537895</v>
      </c>
      <c r="E3750" s="73">
        <v>14.225959046298652</v>
      </c>
      <c r="F3750" s="55"/>
    </row>
    <row r="3751" spans="1:6">
      <c r="A3751" s="71">
        <v>40923</v>
      </c>
      <c r="B3751" s="72" t="s">
        <v>127</v>
      </c>
      <c r="C3751" s="73">
        <v>15.861797604033352</v>
      </c>
      <c r="D3751" s="73">
        <v>31.536129476877726</v>
      </c>
      <c r="E3751" s="73">
        <v>15.674331872844373</v>
      </c>
      <c r="F3751" s="55"/>
    </row>
    <row r="3752" spans="1:6">
      <c r="A3752" s="71">
        <v>40923</v>
      </c>
      <c r="B3752" s="72" t="s">
        <v>128</v>
      </c>
      <c r="C3752" s="73">
        <v>18.757862895693691</v>
      </c>
      <c r="D3752" s="73">
        <v>55.484412132245993</v>
      </c>
      <c r="E3752" s="73">
        <v>36.726549236552302</v>
      </c>
      <c r="F3752" s="55"/>
    </row>
    <row r="3753" spans="1:6">
      <c r="A3753" s="71">
        <v>40923</v>
      </c>
      <c r="B3753" s="72" t="s">
        <v>129</v>
      </c>
      <c r="C3753" s="73">
        <v>12.423187988026951</v>
      </c>
      <c r="D3753" s="73">
        <v>25.191443422378178</v>
      </c>
      <c r="E3753" s="73">
        <v>12.768255434351227</v>
      </c>
      <c r="F3753" s="55"/>
    </row>
    <row r="3754" spans="1:6">
      <c r="A3754" s="71">
        <v>40923</v>
      </c>
      <c r="B3754" s="72" t="s">
        <v>29</v>
      </c>
      <c r="C3754" s="73">
        <v>12.726784560232987</v>
      </c>
      <c r="D3754" s="73">
        <v>25.027024980388191</v>
      </c>
      <c r="E3754" s="73">
        <v>12.300240420155204</v>
      </c>
      <c r="F3754" s="55"/>
    </row>
    <row r="3755" spans="1:6">
      <c r="A3755" s="71">
        <v>40923</v>
      </c>
      <c r="B3755" s="72" t="s">
        <v>30</v>
      </c>
      <c r="C3755" s="73">
        <v>13.93909251491413</v>
      </c>
      <c r="D3755" s="73">
        <v>27.053907186078039</v>
      </c>
      <c r="E3755" s="73">
        <v>13.114814671163909</v>
      </c>
      <c r="F3755" s="55"/>
    </row>
    <row r="3756" spans="1:6">
      <c r="A3756" s="71">
        <v>40923</v>
      </c>
      <c r="B3756" s="72" t="s">
        <v>31</v>
      </c>
      <c r="C3756" s="73">
        <v>13.394665261380066</v>
      </c>
      <c r="D3756" s="73">
        <v>30.218195012707806</v>
      </c>
      <c r="E3756" s="73">
        <v>16.82352975132774</v>
      </c>
      <c r="F3756" s="55"/>
    </row>
    <row r="3757" spans="1:6">
      <c r="A3757" s="71">
        <v>40923</v>
      </c>
      <c r="B3757" s="72" t="s">
        <v>32</v>
      </c>
      <c r="C3757" s="73">
        <v>14.631386958669211</v>
      </c>
      <c r="D3757" s="73">
        <v>29.165556870597879</v>
      </c>
      <c r="E3757" s="73">
        <v>14.534169911928668</v>
      </c>
      <c r="F3757" s="55"/>
    </row>
    <row r="3758" spans="1:6">
      <c r="A3758" s="71">
        <v>40923</v>
      </c>
      <c r="B3758" s="72" t="s">
        <v>33</v>
      </c>
      <c r="C3758" s="73">
        <v>10.742425099952756</v>
      </c>
      <c r="D3758" s="73">
        <v>22.438114568658371</v>
      </c>
      <c r="E3758" s="73">
        <v>11.695689468705615</v>
      </c>
      <c r="F3758" s="55"/>
    </row>
    <row r="3759" spans="1:6">
      <c r="A3759" s="71">
        <v>40923</v>
      </c>
      <c r="B3759" s="72" t="s">
        <v>34</v>
      </c>
      <c r="C3759" s="73">
        <v>13.84538507665412</v>
      </c>
      <c r="D3759" s="73">
        <v>29.28727827455787</v>
      </c>
      <c r="E3759" s="73">
        <v>15.441893197903751</v>
      </c>
      <c r="F3759" s="55"/>
    </row>
    <row r="3760" spans="1:6">
      <c r="A3760" s="71">
        <v>40923</v>
      </c>
      <c r="B3760" s="72" t="s">
        <v>35</v>
      </c>
      <c r="C3760" s="73">
        <v>10.93758082933878</v>
      </c>
      <c r="D3760" s="73">
        <v>27.867115916637971</v>
      </c>
      <c r="E3760" s="73">
        <v>16.929535087299193</v>
      </c>
      <c r="F3760" s="55"/>
    </row>
    <row r="3761" spans="1:6">
      <c r="A3761" s="71">
        <v>40923</v>
      </c>
      <c r="B3761" s="72" t="s">
        <v>36</v>
      </c>
      <c r="C3761" s="73">
        <v>12.477444562262962</v>
      </c>
      <c r="D3761" s="73">
        <v>25.475183718998146</v>
      </c>
      <c r="E3761" s="73">
        <v>12.997739156735184</v>
      </c>
      <c r="F3761" s="55"/>
    </row>
    <row r="3762" spans="1:6">
      <c r="A3762" s="71">
        <v>40923</v>
      </c>
      <c r="B3762" s="72" t="s">
        <v>37</v>
      </c>
      <c r="C3762" s="73">
        <v>17.023398794167495</v>
      </c>
      <c r="D3762" s="73">
        <v>33.913502968497532</v>
      </c>
      <c r="E3762" s="73">
        <v>16.890104174330038</v>
      </c>
      <c r="F3762" s="55"/>
    </row>
    <row r="3763" spans="1:6">
      <c r="A3763" s="71">
        <v>40923</v>
      </c>
      <c r="B3763" s="72" t="s">
        <v>43</v>
      </c>
      <c r="C3763" s="73">
        <v>18.781978554741698</v>
      </c>
      <c r="D3763" s="73">
        <v>37.802268279597243</v>
      </c>
      <c r="E3763" s="73">
        <v>19.020289724855544</v>
      </c>
      <c r="F3763" s="55"/>
    </row>
    <row r="3764" spans="1:6">
      <c r="A3764" s="71">
        <v>40923</v>
      </c>
      <c r="B3764" s="72" t="s">
        <v>44</v>
      </c>
      <c r="C3764" s="73">
        <v>14.5161186901442</v>
      </c>
      <c r="D3764" s="73">
        <v>31.487841114007701</v>
      </c>
      <c r="E3764" s="73">
        <v>16.9717224238635</v>
      </c>
      <c r="F3764" s="55"/>
    </row>
    <row r="3765" spans="1:6">
      <c r="A3765" s="71">
        <v>40923</v>
      </c>
      <c r="B3765" s="72" t="s">
        <v>45</v>
      </c>
      <c r="C3765" s="73">
        <v>21.548141812240022</v>
      </c>
      <c r="D3765" s="73">
        <v>42.819682739256862</v>
      </c>
      <c r="E3765" s="73">
        <v>21.27154092701684</v>
      </c>
      <c r="F3765" s="55"/>
    </row>
    <row r="3766" spans="1:6">
      <c r="A3766" s="71">
        <v>40923</v>
      </c>
      <c r="B3766" s="72" t="s">
        <v>46</v>
      </c>
      <c r="C3766" s="73">
        <v>34.848794093575584</v>
      </c>
      <c r="D3766" s="73">
        <v>64.037534448325317</v>
      </c>
      <c r="E3766" s="73">
        <v>29.188740354749733</v>
      </c>
      <c r="F3766" s="55"/>
    </row>
    <row r="3767" spans="1:6">
      <c r="A3767" s="71">
        <v>40923</v>
      </c>
      <c r="B3767" s="72" t="s">
        <v>47</v>
      </c>
      <c r="C3767" s="73">
        <v>29.770806786532987</v>
      </c>
      <c r="D3767" s="73">
        <v>57.604983191995785</v>
      </c>
      <c r="E3767" s="73">
        <v>27.834176405462799</v>
      </c>
      <c r="F3767" s="55"/>
    </row>
    <row r="3768" spans="1:6">
      <c r="A3768" s="71">
        <v>40923</v>
      </c>
      <c r="B3768" s="72" t="s">
        <v>48</v>
      </c>
      <c r="C3768" s="73">
        <v>21.285150354622992</v>
      </c>
      <c r="D3768" s="73">
        <v>43.549892329456803</v>
      </c>
      <c r="E3768" s="73">
        <v>22.264741974833811</v>
      </c>
      <c r="F3768" s="55"/>
    </row>
    <row r="3769" spans="1:6">
      <c r="A3769" s="71">
        <v>40923</v>
      </c>
      <c r="B3769" s="72" t="s">
        <v>49</v>
      </c>
      <c r="C3769" s="73">
        <v>28.986104787569897</v>
      </c>
      <c r="D3769" s="73">
        <v>59.519915002975637</v>
      </c>
      <c r="E3769" s="73">
        <v>30.53381021540574</v>
      </c>
      <c r="F3769" s="55"/>
    </row>
    <row r="3770" spans="1:6">
      <c r="A3770" s="71">
        <v>40923</v>
      </c>
      <c r="B3770" s="72" t="s">
        <v>50</v>
      </c>
      <c r="C3770" s="73">
        <v>30.34592749939106</v>
      </c>
      <c r="D3770" s="73">
        <v>59.392820894695639</v>
      </c>
      <c r="E3770" s="73">
        <v>29.046893395304579</v>
      </c>
      <c r="F3770" s="55"/>
    </row>
    <row r="3771" spans="1:6">
      <c r="A3771" s="71">
        <v>40923</v>
      </c>
      <c r="B3771" s="72" t="s">
        <v>51</v>
      </c>
      <c r="C3771" s="73">
        <v>25.327132813157469</v>
      </c>
      <c r="D3771" s="73">
        <v>51.405506796156224</v>
      </c>
      <c r="E3771" s="73">
        <v>26.078373982998755</v>
      </c>
      <c r="F3771" s="55"/>
    </row>
    <row r="3772" spans="1:6">
      <c r="A3772" s="71">
        <v>40923</v>
      </c>
      <c r="B3772" s="72" t="s">
        <v>52</v>
      </c>
      <c r="C3772" s="73">
        <v>18.937330282860721</v>
      </c>
      <c r="D3772" s="73">
        <v>37.121676567147269</v>
      </c>
      <c r="E3772" s="73">
        <v>18.184346284286548</v>
      </c>
      <c r="F3772" s="55"/>
    </row>
    <row r="3773" spans="1:6">
      <c r="A3773" s="71">
        <v>40923</v>
      </c>
      <c r="B3773" s="72" t="s">
        <v>53</v>
      </c>
      <c r="C3773" s="73">
        <v>12.607427352020979</v>
      </c>
      <c r="D3773" s="73">
        <v>26.179884481918073</v>
      </c>
      <c r="E3773" s="73">
        <v>13.572457129897094</v>
      </c>
      <c r="F3773" s="55"/>
    </row>
    <row r="3774" spans="1:6">
      <c r="A3774" s="71">
        <v>40923</v>
      </c>
      <c r="B3774" s="72" t="s">
        <v>54</v>
      </c>
      <c r="C3774" s="73">
        <v>11.33460788110483</v>
      </c>
      <c r="D3774" s="73">
        <v>26.786071784968026</v>
      </c>
      <c r="E3774" s="73">
        <v>15.451463903863196</v>
      </c>
      <c r="F3774" s="55"/>
    </row>
    <row r="3775" spans="1:6">
      <c r="A3775" s="71">
        <v>40923</v>
      </c>
      <c r="B3775" s="72" t="s">
        <v>55</v>
      </c>
      <c r="C3775" s="73">
        <v>14.622432388609214</v>
      </c>
      <c r="D3775" s="73">
        <v>26.17093687343807</v>
      </c>
      <c r="E3775" s="73">
        <v>11.548504484828856</v>
      </c>
      <c r="F3775" s="55"/>
    </row>
    <row r="3776" spans="1:6">
      <c r="A3776" s="71">
        <v>40923</v>
      </c>
      <c r="B3776" s="72" t="s">
        <v>56</v>
      </c>
      <c r="C3776" s="73">
        <v>17.595246339015564</v>
      </c>
      <c r="D3776" s="73">
        <v>33.228382846017546</v>
      </c>
      <c r="E3776" s="73">
        <v>15.633136507001982</v>
      </c>
      <c r="F3776" s="55"/>
    </row>
    <row r="3777" spans="1:6">
      <c r="A3777" s="71">
        <v>40923</v>
      </c>
      <c r="B3777" s="72" t="s">
        <v>57</v>
      </c>
      <c r="C3777" s="73">
        <v>9.78379174147965</v>
      </c>
      <c r="D3777" s="73">
        <v>20.979399068898452</v>
      </c>
      <c r="E3777" s="73">
        <v>11.195607327418802</v>
      </c>
      <c r="F3777" s="55"/>
    </row>
    <row r="3778" spans="1:6">
      <c r="A3778" s="71">
        <v>40923</v>
      </c>
      <c r="B3778" s="72" t="s">
        <v>58</v>
      </c>
      <c r="C3778" s="73">
        <v>11.822515160700888</v>
      </c>
      <c r="D3778" s="73">
        <v>21.704032757698396</v>
      </c>
      <c r="E3778" s="73">
        <v>9.881517596997508</v>
      </c>
      <c r="F3778" s="55"/>
    </row>
    <row r="3779" spans="1:6">
      <c r="A3779" s="71">
        <v>40923</v>
      </c>
      <c r="B3779" s="72" t="s">
        <v>59</v>
      </c>
      <c r="C3779" s="73">
        <v>12.053720428616915</v>
      </c>
      <c r="D3779" s="73">
        <v>24.480662881918189</v>
      </c>
      <c r="E3779" s="73">
        <v>12.426942453301274</v>
      </c>
      <c r="F3779" s="55"/>
    </row>
    <row r="3780" spans="1:6">
      <c r="A3780" s="71">
        <v>40923</v>
      </c>
      <c r="B3780" s="72" t="s">
        <v>60</v>
      </c>
      <c r="C3780" s="73">
        <v>11.532688699438854</v>
      </c>
      <c r="D3780" s="73">
        <v>20.413547481768489</v>
      </c>
      <c r="E3780" s="73">
        <v>8.8808587823296357</v>
      </c>
      <c r="F3780" s="55"/>
    </row>
    <row r="3781" spans="1:6">
      <c r="A3781" s="71">
        <v>40923</v>
      </c>
      <c r="B3781" s="72" t="s">
        <v>61</v>
      </c>
      <c r="C3781" s="73">
        <v>9.0337559547975612</v>
      </c>
      <c r="D3781" s="73">
        <v>17.11701673577873</v>
      </c>
      <c r="E3781" s="73">
        <v>8.0832607809811687</v>
      </c>
      <c r="F3781" s="55"/>
    </row>
    <row r="3782" spans="1:6">
      <c r="A3782" s="71">
        <v>40923</v>
      </c>
      <c r="B3782" s="72" t="s">
        <v>62</v>
      </c>
      <c r="C3782" s="73">
        <v>8.7430475306305286</v>
      </c>
      <c r="D3782" s="73">
        <v>21.376699917098414</v>
      </c>
      <c r="E3782" s="73">
        <v>12.633652386467885</v>
      </c>
      <c r="F3782" s="55"/>
    </row>
    <row r="3783" spans="1:6">
      <c r="A3783" s="71">
        <v>40923</v>
      </c>
      <c r="B3783" s="72" t="s">
        <v>63</v>
      </c>
      <c r="C3783" s="73">
        <v>8.088243340857451</v>
      </c>
      <c r="D3783" s="73">
        <v>18.115446371278654</v>
      </c>
      <c r="E3783" s="73">
        <v>10.027203030421203</v>
      </c>
      <c r="F3783" s="55"/>
    </row>
    <row r="3784" spans="1:6">
      <c r="A3784" s="71">
        <v>40923</v>
      </c>
      <c r="B3784" s="72" t="s">
        <v>64</v>
      </c>
      <c r="C3784" s="73">
        <v>9.8848559122346629</v>
      </c>
      <c r="D3784" s="73">
        <v>18.306278109388639</v>
      </c>
      <c r="E3784" s="73">
        <v>8.4214221971539764</v>
      </c>
      <c r="F3784" s="55"/>
    </row>
    <row r="3785" spans="1:6">
      <c r="A3785" s="71">
        <v>40923</v>
      </c>
      <c r="B3785" s="72" t="s">
        <v>65</v>
      </c>
      <c r="C3785" s="73">
        <v>7.2881527145933571</v>
      </c>
      <c r="D3785" s="73">
        <v>20.003953022518512</v>
      </c>
      <c r="E3785" s="73">
        <v>12.715800307925155</v>
      </c>
      <c r="F3785" s="55"/>
    </row>
    <row r="3786" spans="1:6">
      <c r="A3786" s="71">
        <v>40923</v>
      </c>
      <c r="B3786" s="72" t="s">
        <v>66</v>
      </c>
      <c r="C3786" s="73">
        <v>7.2764380525273564</v>
      </c>
      <c r="D3786" s="73">
        <v>16.184405477238798</v>
      </c>
      <c r="E3786" s="73">
        <v>8.9079674247114404</v>
      </c>
      <c r="F3786" s="55"/>
    </row>
    <row r="3787" spans="1:6">
      <c r="A3787" s="71">
        <v>40923</v>
      </c>
      <c r="B3787" s="72" t="s">
        <v>67</v>
      </c>
      <c r="C3787" s="73">
        <v>7.2161691201013483</v>
      </c>
      <c r="D3787" s="73">
        <v>15.663197879998833</v>
      </c>
      <c r="E3787" s="73">
        <v>8.4470287598974849</v>
      </c>
      <c r="F3787" s="55"/>
    </row>
    <row r="3788" spans="1:6">
      <c r="A3788" s="71">
        <v>40923</v>
      </c>
      <c r="B3788" s="72" t="s">
        <v>68</v>
      </c>
      <c r="C3788" s="73">
        <v>8.6125635065755137</v>
      </c>
      <c r="D3788" s="73">
        <v>18.440879911858623</v>
      </c>
      <c r="E3788" s="73">
        <v>9.8283164052831093</v>
      </c>
      <c r="F3788" s="55"/>
    </row>
    <row r="3789" spans="1:6">
      <c r="A3789" s="71">
        <v>40923</v>
      </c>
      <c r="B3789" s="72" t="s">
        <v>69</v>
      </c>
      <c r="C3789" s="73">
        <v>9.7906066213156517</v>
      </c>
      <c r="D3789" s="73">
        <v>19.664243987258534</v>
      </c>
      <c r="E3789" s="73">
        <v>9.8736373659428818</v>
      </c>
      <c r="F3789" s="55"/>
    </row>
    <row r="3790" spans="1:6">
      <c r="A3790" s="71">
        <v>40923</v>
      </c>
      <c r="B3790" s="72" t="s">
        <v>70</v>
      </c>
      <c r="C3790" s="73">
        <v>9.6819115760136398</v>
      </c>
      <c r="D3790" s="73">
        <v>20.318078094238484</v>
      </c>
      <c r="E3790" s="73">
        <v>10.636166518224844</v>
      </c>
      <c r="F3790" s="55"/>
    </row>
    <row r="3791" spans="1:6">
      <c r="A3791" s="71">
        <v>40923</v>
      </c>
      <c r="B3791" s="72" t="s">
        <v>71</v>
      </c>
      <c r="C3791" s="73">
        <v>6.6836382024292869</v>
      </c>
      <c r="D3791" s="73">
        <v>15.666677875198829</v>
      </c>
      <c r="E3791" s="73">
        <v>8.983039672769543</v>
      </c>
      <c r="F3791" s="55"/>
    </row>
    <row r="3792" spans="1:6">
      <c r="A3792" s="71">
        <v>40923</v>
      </c>
      <c r="B3792" s="72" t="s">
        <v>72</v>
      </c>
      <c r="C3792" s="73">
        <v>8.1774594108474634</v>
      </c>
      <c r="D3792" s="73">
        <v>14.433135011198921</v>
      </c>
      <c r="E3792" s="73">
        <v>6.2556756003514575</v>
      </c>
      <c r="F3792" s="55"/>
    </row>
    <row r="3793" spans="1:6">
      <c r="A3793" s="71">
        <v>40923</v>
      </c>
      <c r="B3793" s="72" t="s">
        <v>73</v>
      </c>
      <c r="C3793" s="73">
        <v>5.6280211629441625</v>
      </c>
      <c r="D3793" s="73">
        <v>11.798793458759116</v>
      </c>
      <c r="E3793" s="73">
        <v>6.1707722958149533</v>
      </c>
      <c r="F3793" s="55"/>
    </row>
    <row r="3794" spans="1:6">
      <c r="A3794" s="71">
        <v>40923</v>
      </c>
      <c r="B3794" s="72" t="s">
        <v>74</v>
      </c>
      <c r="C3794" s="73">
        <v>5.6890632652461699</v>
      </c>
      <c r="D3794" s="73">
        <v>10.731088057519194</v>
      </c>
      <c r="E3794" s="73">
        <v>5.0420247922730246</v>
      </c>
      <c r="F3794" s="55"/>
    </row>
    <row r="3795" spans="1:6">
      <c r="A3795" s="71">
        <v>40923</v>
      </c>
      <c r="B3795" s="72" t="s">
        <v>75</v>
      </c>
      <c r="C3795" s="73">
        <v>6.9402095920583173</v>
      </c>
      <c r="D3795" s="73">
        <v>10.411157918439219</v>
      </c>
      <c r="E3795" s="73">
        <v>3.4709483263809018</v>
      </c>
      <c r="F3795" s="55"/>
    </row>
    <row r="3796" spans="1:6">
      <c r="A3796" s="71">
        <v>40923</v>
      </c>
      <c r="B3796" s="72" t="s">
        <v>76</v>
      </c>
      <c r="C3796" s="73">
        <v>6.0419151010832115</v>
      </c>
      <c r="D3796" s="73">
        <v>8.8802491258793346</v>
      </c>
      <c r="E3796" s="73">
        <v>2.8383340247961231</v>
      </c>
      <c r="F3796" s="55"/>
    </row>
    <row r="3797" spans="1:6">
      <c r="A3797" s="71">
        <v>40923</v>
      </c>
      <c r="B3797" s="72" t="s">
        <v>77</v>
      </c>
      <c r="C3797" s="73">
        <v>6.9774502206113231</v>
      </c>
      <c r="D3797" s="73">
        <v>9.7949361674992641</v>
      </c>
      <c r="E3797" s="73">
        <v>2.817485946887941</v>
      </c>
      <c r="F3797" s="55"/>
    </row>
    <row r="3798" spans="1:6">
      <c r="A3798" s="71">
        <v>40923</v>
      </c>
      <c r="B3798" s="72" t="s">
        <v>78</v>
      </c>
      <c r="C3798" s="73">
        <v>6.370556697130251</v>
      </c>
      <c r="D3798" s="73">
        <v>8.8931084335093313</v>
      </c>
      <c r="E3798" s="73">
        <v>2.5225517363790804</v>
      </c>
      <c r="F3798" s="55"/>
    </row>
    <row r="3799" spans="1:6">
      <c r="A3799" s="71">
        <v>40924</v>
      </c>
      <c r="B3799" s="72" t="s">
        <v>79</v>
      </c>
      <c r="C3799" s="73">
        <v>4.5732195430550391</v>
      </c>
      <c r="D3799" s="73">
        <v>7.1006329118394662</v>
      </c>
      <c r="E3799" s="73">
        <v>2.5274133687844271</v>
      </c>
      <c r="F3799" s="55"/>
    </row>
    <row r="3800" spans="1:6">
      <c r="A3800" s="71">
        <v>40924</v>
      </c>
      <c r="B3800" s="72" t="s">
        <v>80</v>
      </c>
      <c r="C3800" s="73">
        <v>5.0229373358030927</v>
      </c>
      <c r="D3800" s="73">
        <v>6.9229076401094787</v>
      </c>
      <c r="E3800" s="73">
        <v>1.899970304306386</v>
      </c>
      <c r="F3800" s="55"/>
    </row>
    <row r="3801" spans="1:6">
      <c r="A3801" s="71">
        <v>40924</v>
      </c>
      <c r="B3801" s="72" t="s">
        <v>81</v>
      </c>
      <c r="C3801" s="73">
        <v>6.2987762533752427</v>
      </c>
      <c r="D3801" s="73">
        <v>9.15584570645931</v>
      </c>
      <c r="E3801" s="73">
        <v>2.8570694530840672</v>
      </c>
      <c r="F3801" s="55"/>
    </row>
    <row r="3802" spans="1:6">
      <c r="A3802" s="71">
        <v>40924</v>
      </c>
      <c r="B3802" s="72" t="s">
        <v>82</v>
      </c>
      <c r="C3802" s="73">
        <v>5.0842635674720995</v>
      </c>
      <c r="D3802" s="73">
        <v>7.6481088053994233</v>
      </c>
      <c r="E3802" s="73">
        <v>2.5638452379273238</v>
      </c>
      <c r="F3802" s="55"/>
    </row>
    <row r="3803" spans="1:6">
      <c r="A3803" s="71">
        <v>40924</v>
      </c>
      <c r="B3803" s="72" t="s">
        <v>83</v>
      </c>
      <c r="C3803" s="73">
        <v>7.1499702164393435</v>
      </c>
      <c r="D3803" s="73">
        <v>8.6936744500793441</v>
      </c>
      <c r="E3803" s="73">
        <v>1.5437042336400006</v>
      </c>
      <c r="F3803" s="55"/>
    </row>
    <row r="3804" spans="1:6">
      <c r="A3804" s="71">
        <v>40924</v>
      </c>
      <c r="B3804" s="72" t="s">
        <v>84</v>
      </c>
      <c r="C3804" s="73">
        <v>6.4092232537332556</v>
      </c>
      <c r="D3804" s="73">
        <v>9.0267202827993174</v>
      </c>
      <c r="E3804" s="73">
        <v>2.6174970290660617</v>
      </c>
      <c r="F3804" s="55"/>
    </row>
    <row r="3805" spans="1:6">
      <c r="A3805" s="71">
        <v>40924</v>
      </c>
      <c r="B3805" s="72" t="s">
        <v>85</v>
      </c>
      <c r="C3805" s="73">
        <v>7.3452132619133668</v>
      </c>
      <c r="D3805" s="73">
        <v>10.215013453199226</v>
      </c>
      <c r="E3805" s="73">
        <v>2.8698001912858597</v>
      </c>
      <c r="F3805" s="55"/>
    </row>
    <row r="3806" spans="1:6">
      <c r="A3806" s="71">
        <v>40924</v>
      </c>
      <c r="B3806" s="72" t="s">
        <v>86</v>
      </c>
      <c r="C3806" s="73">
        <v>5.34062582098713</v>
      </c>
      <c r="D3806" s="73">
        <v>8.3031286152893724</v>
      </c>
      <c r="E3806" s="73">
        <v>2.9625027943022424</v>
      </c>
      <c r="F3806" s="55"/>
    </row>
    <row r="3807" spans="1:6">
      <c r="A3807" s="71">
        <v>40924</v>
      </c>
      <c r="B3807" s="72" t="s">
        <v>87</v>
      </c>
      <c r="C3807" s="73">
        <v>6.3131192001062448</v>
      </c>
      <c r="D3807" s="73">
        <v>8.9331890815993233</v>
      </c>
      <c r="E3807" s="73">
        <v>2.6200698814930785</v>
      </c>
      <c r="F3807" s="55"/>
    </row>
    <row r="3808" spans="1:6">
      <c r="A3808" s="71">
        <v>40924</v>
      </c>
      <c r="B3808" s="72" t="s">
        <v>88</v>
      </c>
      <c r="C3808" s="73">
        <v>4.9280426804110817</v>
      </c>
      <c r="D3808" s="73">
        <v>8.5297681210193534</v>
      </c>
      <c r="E3808" s="73">
        <v>3.6017254406082717</v>
      </c>
      <c r="F3808" s="55"/>
    </row>
    <row r="3809" spans="1:6">
      <c r="A3809" s="71">
        <v>40924</v>
      </c>
      <c r="B3809" s="72" t="s">
        <v>89</v>
      </c>
      <c r="C3809" s="73">
        <v>6.3989267739352558</v>
      </c>
      <c r="D3809" s="73">
        <v>9.4212832711392842</v>
      </c>
      <c r="E3809" s="73">
        <v>3.0223564972040284</v>
      </c>
      <c r="F3809" s="55"/>
    </row>
    <row r="3810" spans="1:6">
      <c r="A3810" s="71">
        <v>40924</v>
      </c>
      <c r="B3810" s="72" t="s">
        <v>90</v>
      </c>
      <c r="C3810" s="73">
        <v>5.9617387107682047</v>
      </c>
      <c r="D3810" s="73">
        <v>9.1485379138993057</v>
      </c>
      <c r="E3810" s="73">
        <v>3.186799203131101</v>
      </c>
      <c r="F3810" s="55"/>
    </row>
    <row r="3811" spans="1:6">
      <c r="A3811" s="71">
        <v>40924</v>
      </c>
      <c r="B3811" s="72" t="s">
        <v>91</v>
      </c>
      <c r="C3811" s="73">
        <v>6.7521666030342979</v>
      </c>
      <c r="D3811" s="73">
        <v>11.489775213719126</v>
      </c>
      <c r="E3811" s="73">
        <v>4.7376086106848279</v>
      </c>
      <c r="F3811" s="55"/>
    </row>
    <row r="3812" spans="1:6">
      <c r="A3812" s="71">
        <v>40924</v>
      </c>
      <c r="B3812" s="72" t="s">
        <v>92</v>
      </c>
      <c r="C3812" s="73">
        <v>5.6220665460381651</v>
      </c>
      <c r="D3812" s="73">
        <v>10.123920884999229</v>
      </c>
      <c r="E3812" s="73">
        <v>4.5018543389610644</v>
      </c>
      <c r="F3812" s="55"/>
    </row>
    <row r="3813" spans="1:6">
      <c r="A3813" s="71">
        <v>40924</v>
      </c>
      <c r="B3813" s="72" t="s">
        <v>93</v>
      </c>
      <c r="C3813" s="73">
        <v>6.1572792646872285</v>
      </c>
      <c r="D3813" s="73">
        <v>10.754291782699182</v>
      </c>
      <c r="E3813" s="73">
        <v>4.5970125180119537</v>
      </c>
      <c r="F3813" s="55"/>
    </row>
    <row r="3814" spans="1:6">
      <c r="A3814" s="71">
        <v>40924</v>
      </c>
      <c r="B3814" s="72" t="s">
        <v>94</v>
      </c>
      <c r="C3814" s="73">
        <v>10.242464491428711</v>
      </c>
      <c r="D3814" s="73">
        <v>16.173925879228769</v>
      </c>
      <c r="E3814" s="73">
        <v>5.9314613878000575</v>
      </c>
      <c r="F3814" s="55"/>
    </row>
    <row r="3815" spans="1:6">
      <c r="A3815" s="71">
        <v>40924</v>
      </c>
      <c r="B3815" s="72" t="s">
        <v>95</v>
      </c>
      <c r="C3815" s="73">
        <v>6.59567813441328</v>
      </c>
      <c r="D3815" s="73">
        <v>15.176523765038842</v>
      </c>
      <c r="E3815" s="73">
        <v>8.5808456306255625</v>
      </c>
      <c r="F3815" s="55"/>
    </row>
    <row r="3816" spans="1:6">
      <c r="A3816" s="71">
        <v>40924</v>
      </c>
      <c r="B3816" s="72" t="s">
        <v>96</v>
      </c>
      <c r="C3816" s="73">
        <v>11.495990533719858</v>
      </c>
      <c r="D3816" s="73">
        <v>19.765042050428491</v>
      </c>
      <c r="E3816" s="73">
        <v>8.2690515167086325</v>
      </c>
      <c r="F3816" s="55"/>
    </row>
    <row r="3817" spans="1:6">
      <c r="A3817" s="71">
        <v>40924</v>
      </c>
      <c r="B3817" s="72" t="s">
        <v>97</v>
      </c>
      <c r="C3817" s="73">
        <v>9.2593376909945952</v>
      </c>
      <c r="D3817" s="73">
        <v>16.663936043398728</v>
      </c>
      <c r="E3817" s="73">
        <v>7.4045983524041326</v>
      </c>
      <c r="F3817" s="55"/>
    </row>
    <row r="3818" spans="1:6">
      <c r="A3818" s="71">
        <v>40924</v>
      </c>
      <c r="B3818" s="72" t="s">
        <v>98</v>
      </c>
      <c r="C3818" s="73">
        <v>10.013796671279685</v>
      </c>
      <c r="D3818" s="73">
        <v>18.067466000798618</v>
      </c>
      <c r="E3818" s="73">
        <v>8.0536693295189323</v>
      </c>
      <c r="F3818" s="55"/>
    </row>
    <row r="3819" spans="1:6">
      <c r="A3819" s="71">
        <v>40924</v>
      </c>
      <c r="B3819" s="72" t="s">
        <v>99</v>
      </c>
      <c r="C3819" s="73">
        <v>9.3212138731856022</v>
      </c>
      <c r="D3819" s="73">
        <v>16.689558431518723</v>
      </c>
      <c r="E3819" s="73">
        <v>7.3683445583331206</v>
      </c>
      <c r="F3819" s="55"/>
    </row>
    <row r="3820" spans="1:6">
      <c r="A3820" s="71">
        <v>40924</v>
      </c>
      <c r="B3820" s="72" t="s">
        <v>100</v>
      </c>
      <c r="C3820" s="73">
        <v>9.9176648032536736</v>
      </c>
      <c r="D3820" s="73">
        <v>17.950591544698625</v>
      </c>
      <c r="E3820" s="73">
        <v>8.0329267414449514</v>
      </c>
      <c r="F3820" s="55"/>
    </row>
    <row r="3821" spans="1:6">
      <c r="A3821" s="71">
        <v>40924</v>
      </c>
      <c r="B3821" s="72" t="s">
        <v>101</v>
      </c>
      <c r="C3821" s="73">
        <v>23.795260203763316</v>
      </c>
      <c r="D3821" s="73">
        <v>37.591336005717118</v>
      </c>
      <c r="E3821" s="73">
        <v>13.796075801953801</v>
      </c>
      <c r="F3821" s="55"/>
    </row>
    <row r="3822" spans="1:6">
      <c r="A3822" s="71">
        <v>40924</v>
      </c>
      <c r="B3822" s="72" t="s">
        <v>102</v>
      </c>
      <c r="C3822" s="73">
        <v>16.438106883420446</v>
      </c>
      <c r="D3822" s="73">
        <v>30.757171937047637</v>
      </c>
      <c r="E3822" s="73">
        <v>14.319065053627192</v>
      </c>
      <c r="F3822" s="55"/>
    </row>
    <row r="3823" spans="1:6">
      <c r="A3823" s="71">
        <v>40924</v>
      </c>
      <c r="B3823" s="72" t="s">
        <v>103</v>
      </c>
      <c r="C3823" s="73">
        <v>17.862195703260614</v>
      </c>
      <c r="D3823" s="73">
        <v>32.661242801277488</v>
      </c>
      <c r="E3823" s="73">
        <v>14.799047098016874</v>
      </c>
      <c r="F3823" s="55"/>
    </row>
    <row r="3824" spans="1:6">
      <c r="A3824" s="71">
        <v>40924</v>
      </c>
      <c r="B3824" s="72" t="s">
        <v>104</v>
      </c>
      <c r="C3824" s="73">
        <v>20.636683211841941</v>
      </c>
      <c r="D3824" s="73">
        <v>36.063720685887226</v>
      </c>
      <c r="E3824" s="73">
        <v>15.427037474045285</v>
      </c>
      <c r="F3824" s="55"/>
    </row>
    <row r="3825" spans="1:6">
      <c r="A3825" s="71">
        <v>40924</v>
      </c>
      <c r="B3825" s="72" t="s">
        <v>105</v>
      </c>
      <c r="C3825" s="73">
        <v>21.051486927284991</v>
      </c>
      <c r="D3825" s="73">
        <v>35.744659886517248</v>
      </c>
      <c r="E3825" s="73">
        <v>14.693172959232257</v>
      </c>
      <c r="F3825" s="55"/>
    </row>
    <row r="3826" spans="1:6">
      <c r="A3826" s="71">
        <v>40924</v>
      </c>
      <c r="B3826" s="72" t="s">
        <v>106</v>
      </c>
      <c r="C3826" s="73">
        <v>16.125605959690411</v>
      </c>
      <c r="D3826" s="73">
        <v>29.812651119567708</v>
      </c>
      <c r="E3826" s="73">
        <v>13.687045159877297</v>
      </c>
      <c r="F3826" s="55"/>
    </row>
    <row r="3827" spans="1:6">
      <c r="A3827" s="71">
        <v>40924</v>
      </c>
      <c r="B3827" s="72" t="s">
        <v>107</v>
      </c>
      <c r="C3827" s="73">
        <v>25.385156020051507</v>
      </c>
      <c r="D3827" s="73">
        <v>43.098139502396677</v>
      </c>
      <c r="E3827" s="73">
        <v>17.71298348234517</v>
      </c>
      <c r="F3827" s="55"/>
    </row>
    <row r="3828" spans="1:6">
      <c r="A3828" s="71">
        <v>40924</v>
      </c>
      <c r="B3828" s="72" t="s">
        <v>108</v>
      </c>
      <c r="C3828" s="73">
        <v>20.519790793663933</v>
      </c>
      <c r="D3828" s="73">
        <v>41.209528055846825</v>
      </c>
      <c r="E3828" s="73">
        <v>20.689737262182891</v>
      </c>
      <c r="F3828" s="55"/>
    </row>
    <row r="3829" spans="1:6">
      <c r="A3829" s="71">
        <v>40924</v>
      </c>
      <c r="B3829" s="72" t="s">
        <v>109</v>
      </c>
      <c r="C3829" s="73">
        <v>24.487678004915399</v>
      </c>
      <c r="D3829" s="73">
        <v>43.994947145216599</v>
      </c>
      <c r="E3829" s="73">
        <v>19.507269140301201</v>
      </c>
      <c r="F3829" s="55"/>
    </row>
    <row r="3830" spans="1:6">
      <c r="A3830" s="71">
        <v>40924</v>
      </c>
      <c r="B3830" s="72" t="s">
        <v>110</v>
      </c>
      <c r="C3830" s="73">
        <v>22.067564730415114</v>
      </c>
      <c r="D3830" s="73">
        <v>42.213225138626733</v>
      </c>
      <c r="E3830" s="73">
        <v>20.145660408211619</v>
      </c>
      <c r="F3830" s="55"/>
    </row>
    <row r="3831" spans="1:6">
      <c r="A3831" s="71">
        <v>40924</v>
      </c>
      <c r="B3831" s="72" t="s">
        <v>111</v>
      </c>
      <c r="C3831" s="73">
        <v>38.095676333133014</v>
      </c>
      <c r="D3831" s="73">
        <v>68.325218666234719</v>
      </c>
      <c r="E3831" s="73">
        <v>30.229542333101705</v>
      </c>
      <c r="F3831" s="55"/>
    </row>
    <row r="3832" spans="1:6">
      <c r="A3832" s="71">
        <v>40924</v>
      </c>
      <c r="B3832" s="72" t="s">
        <v>112</v>
      </c>
      <c r="C3832" s="73">
        <v>31.623492423205246</v>
      </c>
      <c r="D3832" s="73">
        <v>55.005800263195745</v>
      </c>
      <c r="E3832" s="73">
        <v>23.382307839990499</v>
      </c>
      <c r="F3832" s="55"/>
    </row>
    <row r="3833" spans="1:6">
      <c r="A3833" s="71">
        <v>40924</v>
      </c>
      <c r="B3833" s="72" t="s">
        <v>113</v>
      </c>
      <c r="C3833" s="73">
        <v>33.110136237404426</v>
      </c>
      <c r="D3833" s="73">
        <v>56.602962432115618</v>
      </c>
      <c r="E3833" s="73">
        <v>23.492826194711192</v>
      </c>
      <c r="F3833" s="55"/>
    </row>
    <row r="3834" spans="1:6">
      <c r="A3834" s="71">
        <v>40924</v>
      </c>
      <c r="B3834" s="72" t="s">
        <v>114</v>
      </c>
      <c r="C3834" s="73">
        <v>32.101833086916308</v>
      </c>
      <c r="D3834" s="73">
        <v>56.237290259205651</v>
      </c>
      <c r="E3834" s="73">
        <v>24.135457172289343</v>
      </c>
      <c r="F3834" s="55"/>
    </row>
    <row r="3835" spans="1:6">
      <c r="A3835" s="71">
        <v>40924</v>
      </c>
      <c r="B3835" s="72" t="s">
        <v>115</v>
      </c>
      <c r="C3835" s="73">
        <v>28.732042080245908</v>
      </c>
      <c r="D3835" s="73">
        <v>51.243373743236027</v>
      </c>
      <c r="E3835" s="73">
        <v>22.51133166299012</v>
      </c>
      <c r="F3835" s="55"/>
    </row>
    <row r="3836" spans="1:6">
      <c r="A3836" s="71">
        <v>40924</v>
      </c>
      <c r="B3836" s="72" t="s">
        <v>116</v>
      </c>
      <c r="C3836" s="73">
        <v>31.314320777411215</v>
      </c>
      <c r="D3836" s="73">
        <v>52.923880415675896</v>
      </c>
      <c r="E3836" s="73">
        <v>21.609559638264681</v>
      </c>
      <c r="F3836" s="55"/>
    </row>
    <row r="3837" spans="1:6">
      <c r="A3837" s="71">
        <v>40924</v>
      </c>
      <c r="B3837" s="72" t="s">
        <v>117</v>
      </c>
      <c r="C3837" s="73">
        <v>30.354431769045103</v>
      </c>
      <c r="D3837" s="73">
        <v>55.378008828995696</v>
      </c>
      <c r="E3837" s="73">
        <v>25.023577059950593</v>
      </c>
      <c r="F3837" s="55"/>
    </row>
    <row r="3838" spans="1:6">
      <c r="A3838" s="71">
        <v>40924</v>
      </c>
      <c r="B3838" s="72" t="s">
        <v>118</v>
      </c>
      <c r="C3838" s="73">
        <v>26.095242877141597</v>
      </c>
      <c r="D3838" s="73">
        <v>46.741913933516372</v>
      </c>
      <c r="E3838" s="73">
        <v>20.646671056374775</v>
      </c>
      <c r="F3838" s="55"/>
    </row>
    <row r="3839" spans="1:6">
      <c r="A3839" s="71">
        <v>40924</v>
      </c>
      <c r="B3839" s="72" t="s">
        <v>119</v>
      </c>
      <c r="C3839" s="73">
        <v>23.613086534056304</v>
      </c>
      <c r="D3839" s="73">
        <v>41.48455623647677</v>
      </c>
      <c r="E3839" s="73">
        <v>17.871469702420466</v>
      </c>
      <c r="F3839" s="55"/>
    </row>
    <row r="3840" spans="1:6">
      <c r="A3840" s="71">
        <v>40924</v>
      </c>
      <c r="B3840" s="72" t="s">
        <v>120</v>
      </c>
      <c r="C3840" s="73">
        <v>24.004069411295347</v>
      </c>
      <c r="D3840" s="73">
        <v>45.128556999836491</v>
      </c>
      <c r="E3840" s="73">
        <v>21.124487588541143</v>
      </c>
      <c r="F3840" s="55"/>
    </row>
    <row r="3841" spans="1:6">
      <c r="A3841" s="71">
        <v>40924</v>
      </c>
      <c r="B3841" s="72" t="s">
        <v>121</v>
      </c>
      <c r="C3841" s="73">
        <v>35.901644397768763</v>
      </c>
      <c r="D3841" s="73">
        <v>59.270216302795376</v>
      </c>
      <c r="E3841" s="73">
        <v>23.368571905026613</v>
      </c>
      <c r="F3841" s="55"/>
    </row>
    <row r="3842" spans="1:6">
      <c r="A3842" s="71">
        <v>40924</v>
      </c>
      <c r="B3842" s="72" t="s">
        <v>122</v>
      </c>
      <c r="C3842" s="73">
        <v>31.76355951696527</v>
      </c>
      <c r="D3842" s="73">
        <v>55.702805885995652</v>
      </c>
      <c r="E3842" s="73">
        <v>23.939246369030382</v>
      </c>
      <c r="F3842" s="55"/>
    </row>
    <row r="3843" spans="1:6">
      <c r="A3843" s="71">
        <v>40924</v>
      </c>
      <c r="B3843" s="72" t="s">
        <v>123</v>
      </c>
      <c r="C3843" s="73">
        <v>32.556943481307364</v>
      </c>
      <c r="D3843" s="73">
        <v>54.587011431435741</v>
      </c>
      <c r="E3843" s="73">
        <v>22.030067950128377</v>
      </c>
      <c r="F3843" s="55"/>
    </row>
    <row r="3844" spans="1:6">
      <c r="A3844" s="71">
        <v>40924</v>
      </c>
      <c r="B3844" s="72" t="s">
        <v>124</v>
      </c>
      <c r="C3844" s="73">
        <v>29.733448222038028</v>
      </c>
      <c r="D3844" s="73">
        <v>52.042657812355934</v>
      </c>
      <c r="E3844" s="73">
        <v>22.309209590317906</v>
      </c>
      <c r="F3844" s="55"/>
    </row>
    <row r="3845" spans="1:6">
      <c r="A3845" s="71">
        <v>40924</v>
      </c>
      <c r="B3845" s="72" t="s">
        <v>125</v>
      </c>
      <c r="C3845" s="73">
        <v>21.538662136495059</v>
      </c>
      <c r="D3845" s="73">
        <v>40.593616010196826</v>
      </c>
      <c r="E3845" s="73">
        <v>19.054953873701766</v>
      </c>
      <c r="F3845" s="55"/>
    </row>
    <row r="3846" spans="1:6">
      <c r="A3846" s="71">
        <v>40924</v>
      </c>
      <c r="B3846" s="72" t="s">
        <v>126</v>
      </c>
      <c r="C3846" s="73">
        <v>21.137975331781011</v>
      </c>
      <c r="D3846" s="73">
        <v>39.476798647956905</v>
      </c>
      <c r="E3846" s="73">
        <v>18.338823316175894</v>
      </c>
      <c r="F3846" s="55"/>
    </row>
    <row r="3847" spans="1:6">
      <c r="A3847" s="71">
        <v>40924</v>
      </c>
      <c r="B3847" s="72" t="s">
        <v>127</v>
      </c>
      <c r="C3847" s="73">
        <v>25.061307208670481</v>
      </c>
      <c r="D3847" s="73">
        <v>44.467432433996521</v>
      </c>
      <c r="E3847" s="73">
        <v>19.40612522532604</v>
      </c>
      <c r="F3847" s="55"/>
    </row>
    <row r="3848" spans="1:6">
      <c r="A3848" s="71">
        <v>40924</v>
      </c>
      <c r="B3848" s="72" t="s">
        <v>128</v>
      </c>
      <c r="C3848" s="73">
        <v>25.294198240414506</v>
      </c>
      <c r="D3848" s="73">
        <v>45.29142631595645</v>
      </c>
      <c r="E3848" s="73">
        <v>19.997228075541944</v>
      </c>
      <c r="F3848" s="55"/>
    </row>
    <row r="3849" spans="1:6">
      <c r="A3849" s="71">
        <v>40924</v>
      </c>
      <c r="B3849" s="72" t="s">
        <v>129</v>
      </c>
      <c r="C3849" s="73">
        <v>47.807762758754187</v>
      </c>
      <c r="D3849" s="73">
        <v>72.691762350894294</v>
      </c>
      <c r="E3849" s="73">
        <v>24.883999592140107</v>
      </c>
      <c r="F3849" s="55"/>
    </row>
    <row r="3850" spans="1:6">
      <c r="A3850" s="71">
        <v>40924</v>
      </c>
      <c r="B3850" s="72" t="s">
        <v>29</v>
      </c>
      <c r="C3850" s="73">
        <v>27.514351769330773</v>
      </c>
      <c r="D3850" s="73">
        <v>50.345255300756051</v>
      </c>
      <c r="E3850" s="73">
        <v>22.830903531425278</v>
      </c>
      <c r="F3850" s="55"/>
    </row>
    <row r="3851" spans="1:6">
      <c r="A3851" s="71">
        <v>40924</v>
      </c>
      <c r="B3851" s="72" t="s">
        <v>30</v>
      </c>
      <c r="C3851" s="73">
        <v>25.030552616299477</v>
      </c>
      <c r="D3851" s="73">
        <v>47.144725168836302</v>
      </c>
      <c r="E3851" s="73">
        <v>22.114172552536825</v>
      </c>
      <c r="F3851" s="55"/>
    </row>
    <row r="3852" spans="1:6">
      <c r="A3852" s="71">
        <v>40924</v>
      </c>
      <c r="B3852" s="72" t="s">
        <v>31</v>
      </c>
      <c r="C3852" s="73">
        <v>27.980523938566826</v>
      </c>
      <c r="D3852" s="73">
        <v>51.982347845245911</v>
      </c>
      <c r="E3852" s="73">
        <v>24.001823906679085</v>
      </c>
      <c r="F3852" s="55"/>
    </row>
    <row r="3853" spans="1:6">
      <c r="A3853" s="71">
        <v>40924</v>
      </c>
      <c r="B3853" s="72" t="s">
        <v>32</v>
      </c>
      <c r="C3853" s="73">
        <v>30.467817847604124</v>
      </c>
      <c r="D3853" s="73">
        <v>54.914976272335679</v>
      </c>
      <c r="E3853" s="73">
        <v>24.447158424731555</v>
      </c>
      <c r="F3853" s="55"/>
    </row>
    <row r="3854" spans="1:6">
      <c r="A3854" s="71">
        <v>40924</v>
      </c>
      <c r="B3854" s="72" t="s">
        <v>33</v>
      </c>
      <c r="C3854" s="73">
        <v>39.66955134875122</v>
      </c>
      <c r="D3854" s="73">
        <v>65.577660473174845</v>
      </c>
      <c r="E3854" s="73">
        <v>25.908109124423625</v>
      </c>
      <c r="F3854" s="55"/>
    </row>
    <row r="3855" spans="1:6">
      <c r="A3855" s="71">
        <v>40924</v>
      </c>
      <c r="B3855" s="72" t="s">
        <v>34</v>
      </c>
      <c r="C3855" s="73">
        <v>38.026720447267024</v>
      </c>
      <c r="D3855" s="73">
        <v>63.484975049594993</v>
      </c>
      <c r="E3855" s="73">
        <v>25.458254602327969</v>
      </c>
      <c r="F3855" s="55"/>
    </row>
    <row r="3856" spans="1:6">
      <c r="A3856" s="71">
        <v>40924</v>
      </c>
      <c r="B3856" s="72" t="s">
        <v>35</v>
      </c>
      <c r="C3856" s="73">
        <v>31.545538755303255</v>
      </c>
      <c r="D3856" s="73">
        <v>56.698912359595532</v>
      </c>
      <c r="E3856" s="73">
        <v>25.153373604292277</v>
      </c>
      <c r="F3856" s="55"/>
    </row>
    <row r="3857" spans="1:6">
      <c r="A3857" s="71">
        <v>40924</v>
      </c>
      <c r="B3857" s="72" t="s">
        <v>36</v>
      </c>
      <c r="C3857" s="73">
        <v>27.440171670526766</v>
      </c>
      <c r="D3857" s="73">
        <v>50.221815384796031</v>
      </c>
      <c r="E3857" s="73">
        <v>22.781643714269265</v>
      </c>
      <c r="F3857" s="55"/>
    </row>
    <row r="3858" spans="1:6">
      <c r="A3858" s="71">
        <v>40924</v>
      </c>
      <c r="B3858" s="72" t="s">
        <v>37</v>
      </c>
      <c r="C3858" s="73">
        <v>25.55258438456454</v>
      </c>
      <c r="D3858" s="73">
        <v>49.843382767756069</v>
      </c>
      <c r="E3858" s="73">
        <v>24.290798383191529</v>
      </c>
      <c r="F3858" s="55"/>
    </row>
    <row r="3859" spans="1:6">
      <c r="A3859" s="71">
        <v>40924</v>
      </c>
      <c r="B3859" s="72" t="s">
        <v>43</v>
      </c>
      <c r="C3859" s="73">
        <v>37.584519935949977</v>
      </c>
      <c r="D3859" s="73">
        <v>67.859372782074644</v>
      </c>
      <c r="E3859" s="73">
        <v>30.274852846124666</v>
      </c>
      <c r="F3859" s="55"/>
    </row>
    <row r="3860" spans="1:6">
      <c r="A3860" s="71">
        <v>40924</v>
      </c>
      <c r="B3860" s="72" t="s">
        <v>44</v>
      </c>
      <c r="C3860" s="73">
        <v>39.122583255687154</v>
      </c>
      <c r="D3860" s="73">
        <v>70.627214994954414</v>
      </c>
      <c r="E3860" s="73">
        <v>31.504631739267261</v>
      </c>
      <c r="F3860" s="55"/>
    </row>
    <row r="3861" spans="1:6">
      <c r="A3861" s="71">
        <v>40924</v>
      </c>
      <c r="B3861" s="72" t="s">
        <v>45</v>
      </c>
      <c r="C3861" s="73">
        <v>34.17557192384357</v>
      </c>
      <c r="D3861" s="73">
        <v>63.613286232734964</v>
      </c>
      <c r="E3861" s="73">
        <v>29.437714308891394</v>
      </c>
      <c r="F3861" s="55"/>
    </row>
    <row r="3862" spans="1:6">
      <c r="A3862" s="71">
        <v>40924</v>
      </c>
      <c r="B3862" s="72" t="s">
        <v>46</v>
      </c>
      <c r="C3862" s="73">
        <v>35.311311614297708</v>
      </c>
      <c r="D3862" s="73">
        <v>66.822072125994708</v>
      </c>
      <c r="E3862" s="73">
        <v>31.510760511697001</v>
      </c>
      <c r="F3862" s="55"/>
    </row>
    <row r="3863" spans="1:6">
      <c r="A3863" s="71">
        <v>40924</v>
      </c>
      <c r="B3863" s="72" t="s">
        <v>47</v>
      </c>
      <c r="C3863" s="73">
        <v>38.507584956633089</v>
      </c>
      <c r="D3863" s="73">
        <v>72.807675522394234</v>
      </c>
      <c r="E3863" s="73">
        <v>34.300090565761145</v>
      </c>
      <c r="F3863" s="55"/>
    </row>
    <row r="3864" spans="1:6">
      <c r="A3864" s="71">
        <v>40924</v>
      </c>
      <c r="B3864" s="72" t="s">
        <v>48</v>
      </c>
      <c r="C3864" s="73">
        <v>65.479477446709296</v>
      </c>
      <c r="D3864" s="73">
        <v>108.80046553089136</v>
      </c>
      <c r="E3864" s="73">
        <v>43.320988084182062</v>
      </c>
      <c r="F3864" s="55"/>
    </row>
    <row r="3865" spans="1:6">
      <c r="A3865" s="71">
        <v>40924</v>
      </c>
      <c r="B3865" s="72" t="s">
        <v>49</v>
      </c>
      <c r="C3865" s="73">
        <v>55.875064714469161</v>
      </c>
      <c r="D3865" s="73">
        <v>97.234621575172284</v>
      </c>
      <c r="E3865" s="73">
        <v>41.359556860703123</v>
      </c>
      <c r="F3865" s="55"/>
    </row>
    <row r="3866" spans="1:6">
      <c r="A3866" s="71">
        <v>40924</v>
      </c>
      <c r="B3866" s="72" t="s">
        <v>50</v>
      </c>
      <c r="C3866" s="73">
        <v>42.587001242202575</v>
      </c>
      <c r="D3866" s="73">
        <v>78.516621400673756</v>
      </c>
      <c r="E3866" s="73">
        <v>35.929620158471181</v>
      </c>
      <c r="F3866" s="55"/>
    </row>
    <row r="3867" spans="1:6">
      <c r="A3867" s="71">
        <v>40924</v>
      </c>
      <c r="B3867" s="72" t="s">
        <v>51</v>
      </c>
      <c r="C3867" s="73">
        <v>35.272731446586704</v>
      </c>
      <c r="D3867" s="73">
        <v>74.38514467419408</v>
      </c>
      <c r="E3867" s="73">
        <v>39.112413227607377</v>
      </c>
      <c r="F3867" s="55"/>
    </row>
    <row r="3868" spans="1:6">
      <c r="A3868" s="71">
        <v>40924</v>
      </c>
      <c r="B3868" s="72" t="s">
        <v>52</v>
      </c>
      <c r="C3868" s="73">
        <v>42.055328698008516</v>
      </c>
      <c r="D3868" s="73">
        <v>81.421730775983519</v>
      </c>
      <c r="E3868" s="73">
        <v>39.366402077975003</v>
      </c>
      <c r="F3868" s="55"/>
    </row>
    <row r="3869" spans="1:6">
      <c r="A3869" s="71">
        <v>40924</v>
      </c>
      <c r="B3869" s="72" t="s">
        <v>53</v>
      </c>
      <c r="C3869" s="73">
        <v>38.886808234485137</v>
      </c>
      <c r="D3869" s="73">
        <v>78.195884732793758</v>
      </c>
      <c r="E3869" s="73">
        <v>39.30907649830862</v>
      </c>
      <c r="F3869" s="55"/>
    </row>
    <row r="3870" spans="1:6">
      <c r="A3870" s="71">
        <v>40924</v>
      </c>
      <c r="B3870" s="72" t="s">
        <v>54</v>
      </c>
      <c r="C3870" s="73">
        <v>36.547294551661857</v>
      </c>
      <c r="D3870" s="73">
        <v>72.62129105923421</v>
      </c>
      <c r="E3870" s="73">
        <v>36.073996507572353</v>
      </c>
      <c r="F3870" s="55"/>
    </row>
    <row r="3871" spans="1:6">
      <c r="A3871" s="71">
        <v>40924</v>
      </c>
      <c r="B3871" s="72" t="s">
        <v>55</v>
      </c>
      <c r="C3871" s="73">
        <v>34.46365513808761</v>
      </c>
      <c r="D3871" s="73">
        <v>72.386877784314223</v>
      </c>
      <c r="E3871" s="73">
        <v>37.923222646226613</v>
      </c>
      <c r="F3871" s="55"/>
    </row>
    <row r="3872" spans="1:6">
      <c r="A3872" s="71">
        <v>40924</v>
      </c>
      <c r="B3872" s="72" t="s">
        <v>56</v>
      </c>
      <c r="C3872" s="73">
        <v>58.788594890147522</v>
      </c>
      <c r="D3872" s="73">
        <v>101.69535647449187</v>
      </c>
      <c r="E3872" s="73">
        <v>42.906761584344352</v>
      </c>
      <c r="F3872" s="55"/>
    </row>
    <row r="3873" spans="1:6">
      <c r="A3873" s="71">
        <v>40924</v>
      </c>
      <c r="B3873" s="72" t="s">
        <v>57</v>
      </c>
      <c r="C3873" s="73">
        <v>39.944883632559275</v>
      </c>
      <c r="D3873" s="73">
        <v>76.496304587833876</v>
      </c>
      <c r="E3873" s="73">
        <v>36.551420955274601</v>
      </c>
      <c r="F3873" s="55"/>
    </row>
    <row r="3874" spans="1:6">
      <c r="A3874" s="71">
        <v>40924</v>
      </c>
      <c r="B3874" s="72" t="s">
        <v>58</v>
      </c>
      <c r="C3874" s="73">
        <v>35.66517277237476</v>
      </c>
      <c r="D3874" s="73">
        <v>70.75345459121435</v>
      </c>
      <c r="E3874" s="73">
        <v>35.08828181883959</v>
      </c>
      <c r="F3874" s="55"/>
    </row>
    <row r="3875" spans="1:6">
      <c r="A3875" s="71">
        <v>40924</v>
      </c>
      <c r="B3875" s="72" t="s">
        <v>59</v>
      </c>
      <c r="C3875" s="73">
        <v>26.407293430345657</v>
      </c>
      <c r="D3875" s="73">
        <v>60.299965958435173</v>
      </c>
      <c r="E3875" s="73">
        <v>33.89267252808952</v>
      </c>
      <c r="F3875" s="55"/>
    </row>
    <row r="3876" spans="1:6">
      <c r="A3876" s="71">
        <v>40924</v>
      </c>
      <c r="B3876" s="72" t="s">
        <v>60</v>
      </c>
      <c r="C3876" s="73">
        <v>24.993514821462483</v>
      </c>
      <c r="D3876" s="73">
        <v>57.131323985905418</v>
      </c>
      <c r="E3876" s="73">
        <v>32.137809164442935</v>
      </c>
      <c r="F3876" s="55"/>
    </row>
    <row r="3877" spans="1:6">
      <c r="A3877" s="71">
        <v>40924</v>
      </c>
      <c r="B3877" s="72" t="s">
        <v>61</v>
      </c>
      <c r="C3877" s="73">
        <v>22.981694932634245</v>
      </c>
      <c r="D3877" s="73">
        <v>56.645541224995455</v>
      </c>
      <c r="E3877" s="73">
        <v>33.663846292361214</v>
      </c>
      <c r="F3877" s="55"/>
    </row>
    <row r="3878" spans="1:6">
      <c r="A3878" s="71">
        <v>40924</v>
      </c>
      <c r="B3878" s="72" t="s">
        <v>62</v>
      </c>
      <c r="C3878" s="73">
        <v>23.617540522813322</v>
      </c>
      <c r="D3878" s="73">
        <v>57.221121639615404</v>
      </c>
      <c r="E3878" s="73">
        <v>33.603581116802083</v>
      </c>
      <c r="F3878" s="55"/>
    </row>
    <row r="3879" spans="1:6">
      <c r="A3879" s="71">
        <v>40924</v>
      </c>
      <c r="B3879" s="72" t="s">
        <v>63</v>
      </c>
      <c r="C3879" s="73">
        <v>21.202709742590034</v>
      </c>
      <c r="D3879" s="73">
        <v>54.290316914555646</v>
      </c>
      <c r="E3879" s="73">
        <v>33.087607171965615</v>
      </c>
      <c r="F3879" s="55"/>
    </row>
    <row r="3880" spans="1:6">
      <c r="A3880" s="71">
        <v>40924</v>
      </c>
      <c r="B3880" s="72" t="s">
        <v>64</v>
      </c>
      <c r="C3880" s="73">
        <v>20.435099961839942</v>
      </c>
      <c r="D3880" s="73">
        <v>51.132568184185899</v>
      </c>
      <c r="E3880" s="73">
        <v>30.697468222345957</v>
      </c>
      <c r="F3880" s="55"/>
    </row>
    <row r="3881" spans="1:6">
      <c r="A3881" s="71">
        <v>40924</v>
      </c>
      <c r="B3881" s="72" t="s">
        <v>65</v>
      </c>
      <c r="C3881" s="73">
        <v>17.604856718124605</v>
      </c>
      <c r="D3881" s="73">
        <v>45.207171013396362</v>
      </c>
      <c r="E3881" s="73">
        <v>27.602314295271757</v>
      </c>
      <c r="F3881" s="55"/>
    </row>
    <row r="3882" spans="1:6">
      <c r="A3882" s="71">
        <v>40924</v>
      </c>
      <c r="B3882" s="72" t="s">
        <v>66</v>
      </c>
      <c r="C3882" s="73">
        <v>23.256838818047278</v>
      </c>
      <c r="D3882" s="73">
        <v>53.941457271095658</v>
      </c>
      <c r="E3882" s="73">
        <v>30.68461845304838</v>
      </c>
      <c r="F3882" s="55"/>
    </row>
    <row r="3883" spans="1:6">
      <c r="A3883" s="71">
        <v>40924</v>
      </c>
      <c r="B3883" s="72" t="s">
        <v>67</v>
      </c>
      <c r="C3883" s="73">
        <v>26.297428548927645</v>
      </c>
      <c r="D3883" s="73">
        <v>60.469782083155124</v>
      </c>
      <c r="E3883" s="73">
        <v>34.172353534227483</v>
      </c>
      <c r="F3883" s="55"/>
    </row>
    <row r="3884" spans="1:6">
      <c r="A3884" s="71">
        <v>40924</v>
      </c>
      <c r="B3884" s="72" t="s">
        <v>68</v>
      </c>
      <c r="C3884" s="73">
        <v>18.97503413215577</v>
      </c>
      <c r="D3884" s="73">
        <v>48.674362178396073</v>
      </c>
      <c r="E3884" s="73">
        <v>29.699328046240304</v>
      </c>
      <c r="F3884" s="55"/>
    </row>
    <row r="3885" spans="1:6">
      <c r="A3885" s="71">
        <v>40924</v>
      </c>
      <c r="B3885" s="72" t="s">
        <v>69</v>
      </c>
      <c r="C3885" s="73">
        <v>17.303739148239572</v>
      </c>
      <c r="D3885" s="73">
        <v>46.267060001956267</v>
      </c>
      <c r="E3885" s="73">
        <v>28.963320853716695</v>
      </c>
      <c r="F3885" s="55"/>
    </row>
    <row r="3886" spans="1:6">
      <c r="A3886" s="71">
        <v>40924</v>
      </c>
      <c r="B3886" s="72" t="s">
        <v>70</v>
      </c>
      <c r="C3886" s="73">
        <v>16.022904905439418</v>
      </c>
      <c r="D3886" s="73">
        <v>44.241293438276429</v>
      </c>
      <c r="E3886" s="73">
        <v>28.218388532837011</v>
      </c>
      <c r="F3886" s="55"/>
    </row>
    <row r="3887" spans="1:6">
      <c r="A3887" s="71">
        <v>40924</v>
      </c>
      <c r="B3887" s="72" t="s">
        <v>71</v>
      </c>
      <c r="C3887" s="73">
        <v>19.30795104778581</v>
      </c>
      <c r="D3887" s="73">
        <v>48.92106879999605</v>
      </c>
      <c r="E3887" s="73">
        <v>29.61311775221024</v>
      </c>
      <c r="F3887" s="55"/>
    </row>
    <row r="3888" spans="1:6">
      <c r="A3888" s="71">
        <v>40924</v>
      </c>
      <c r="B3888" s="72" t="s">
        <v>72</v>
      </c>
      <c r="C3888" s="73">
        <v>23.435820204387305</v>
      </c>
      <c r="D3888" s="73">
        <v>54.746893088915577</v>
      </c>
      <c r="E3888" s="73">
        <v>31.311072884528272</v>
      </c>
      <c r="F3888" s="55"/>
    </row>
    <row r="3889" spans="1:6">
      <c r="A3889" s="71">
        <v>40924</v>
      </c>
      <c r="B3889" s="72" t="s">
        <v>73</v>
      </c>
      <c r="C3889" s="73">
        <v>23.205181082719282</v>
      </c>
      <c r="D3889" s="73">
        <v>54.093586253935619</v>
      </c>
      <c r="E3889" s="73">
        <v>30.888405171216338</v>
      </c>
      <c r="F3889" s="55"/>
    </row>
    <row r="3890" spans="1:6">
      <c r="A3890" s="71">
        <v>40924</v>
      </c>
      <c r="B3890" s="72" t="s">
        <v>74</v>
      </c>
      <c r="C3890" s="73">
        <v>21.997655667295135</v>
      </c>
      <c r="D3890" s="73">
        <v>53.452140864325671</v>
      </c>
      <c r="E3890" s="73">
        <v>31.454485197030536</v>
      </c>
      <c r="F3890" s="55"/>
    </row>
    <row r="3891" spans="1:6">
      <c r="A3891" s="71">
        <v>40924</v>
      </c>
      <c r="B3891" s="72" t="s">
        <v>75</v>
      </c>
      <c r="C3891" s="73">
        <v>21.815752489783115</v>
      </c>
      <c r="D3891" s="73">
        <v>54.541141925195582</v>
      </c>
      <c r="E3891" s="73">
        <v>32.725389435412467</v>
      </c>
      <c r="F3891" s="55"/>
    </row>
    <row r="3892" spans="1:6">
      <c r="A3892" s="71">
        <v>40924</v>
      </c>
      <c r="B3892" s="72" t="s">
        <v>76</v>
      </c>
      <c r="C3892" s="73">
        <v>17.396211263317586</v>
      </c>
      <c r="D3892" s="73">
        <v>48.982321198796022</v>
      </c>
      <c r="E3892" s="73">
        <v>31.586109935478436</v>
      </c>
      <c r="F3892" s="55"/>
    </row>
    <row r="3893" spans="1:6">
      <c r="A3893" s="71">
        <v>40924</v>
      </c>
      <c r="B3893" s="72" t="s">
        <v>77</v>
      </c>
      <c r="C3893" s="73">
        <v>14.111955894897189</v>
      </c>
      <c r="D3893" s="73">
        <v>44.879068750396357</v>
      </c>
      <c r="E3893" s="73">
        <v>30.767112855499168</v>
      </c>
      <c r="F3893" s="55"/>
    </row>
    <row r="3894" spans="1:6">
      <c r="A3894" s="71">
        <v>40924</v>
      </c>
      <c r="B3894" s="72" t="s">
        <v>78</v>
      </c>
      <c r="C3894" s="73">
        <v>18.876058282858764</v>
      </c>
      <c r="D3894" s="73">
        <v>49.214526060486008</v>
      </c>
      <c r="E3894" s="73">
        <v>30.338467777627244</v>
      </c>
      <c r="F3894" s="55"/>
    </row>
    <row r="3895" spans="1:6">
      <c r="A3895" s="71">
        <v>40925</v>
      </c>
      <c r="B3895" s="72" t="s">
        <v>79</v>
      </c>
      <c r="C3895" s="73">
        <v>27.561488983785804</v>
      </c>
      <c r="D3895" s="73">
        <v>59.363898100555168</v>
      </c>
      <c r="E3895" s="73">
        <v>31.802409116769365</v>
      </c>
      <c r="F3895" s="55"/>
    </row>
    <row r="3896" spans="1:6">
      <c r="A3896" s="71">
        <v>40925</v>
      </c>
      <c r="B3896" s="72" t="s">
        <v>80</v>
      </c>
      <c r="C3896" s="73">
        <v>23.312268655222294</v>
      </c>
      <c r="D3896" s="73">
        <v>57.683931881915306</v>
      </c>
      <c r="E3896" s="73">
        <v>34.371663226693016</v>
      </c>
      <c r="F3896" s="55"/>
    </row>
    <row r="3897" spans="1:6">
      <c r="A3897" s="71">
        <v>40925</v>
      </c>
      <c r="B3897" s="72" t="s">
        <v>81</v>
      </c>
      <c r="C3897" s="73">
        <v>15.971992877669416</v>
      </c>
      <c r="D3897" s="73">
        <v>47.837805512296107</v>
      </c>
      <c r="E3897" s="73">
        <v>31.865812634626693</v>
      </c>
      <c r="F3897" s="55"/>
    </row>
    <row r="3898" spans="1:6">
      <c r="A3898" s="71">
        <v>40925</v>
      </c>
      <c r="B3898" s="72" t="s">
        <v>82</v>
      </c>
      <c r="C3898" s="73">
        <v>19.540095796856843</v>
      </c>
      <c r="D3898" s="73">
        <v>50.90882550935585</v>
      </c>
      <c r="E3898" s="73">
        <v>31.368729712499007</v>
      </c>
      <c r="F3898" s="55"/>
    </row>
    <row r="3899" spans="1:6">
      <c r="A3899" s="71">
        <v>40925</v>
      </c>
      <c r="B3899" s="72" t="s">
        <v>83</v>
      </c>
      <c r="C3899" s="73">
        <v>25.368770052457542</v>
      </c>
      <c r="D3899" s="73">
        <v>58.02780260879527</v>
      </c>
      <c r="E3899" s="73">
        <v>32.659032556337728</v>
      </c>
      <c r="F3899" s="55"/>
    </row>
    <row r="3900" spans="1:6">
      <c r="A3900" s="71">
        <v>40925</v>
      </c>
      <c r="B3900" s="72" t="s">
        <v>84</v>
      </c>
      <c r="C3900" s="73">
        <v>25.150312100180518</v>
      </c>
      <c r="D3900" s="73">
        <v>55.451849973475468</v>
      </c>
      <c r="E3900" s="73">
        <v>30.301537873294951</v>
      </c>
      <c r="F3900" s="55"/>
    </row>
    <row r="3901" spans="1:6">
      <c r="A3901" s="71">
        <v>40925</v>
      </c>
      <c r="B3901" s="72" t="s">
        <v>85</v>
      </c>
      <c r="C3901" s="73">
        <v>26.129240815817635</v>
      </c>
      <c r="D3901" s="73">
        <v>58.284974064055241</v>
      </c>
      <c r="E3901" s="73">
        <v>32.15573324823761</v>
      </c>
      <c r="F3901" s="55"/>
    </row>
    <row r="3902" spans="1:6">
      <c r="A3902" s="71">
        <v>40925</v>
      </c>
      <c r="B3902" s="72" t="s">
        <v>86</v>
      </c>
      <c r="C3902" s="73">
        <v>29.894258461067086</v>
      </c>
      <c r="D3902" s="73">
        <v>62.623084211394875</v>
      </c>
      <c r="E3902" s="73">
        <v>32.728825750327786</v>
      </c>
      <c r="F3902" s="55"/>
    </row>
    <row r="3903" spans="1:6">
      <c r="A3903" s="71">
        <v>40925</v>
      </c>
      <c r="B3903" s="72" t="s">
        <v>87</v>
      </c>
      <c r="C3903" s="73">
        <v>31.582327158938291</v>
      </c>
      <c r="D3903" s="73">
        <v>63.522228987354801</v>
      </c>
      <c r="E3903" s="73">
        <v>31.939901828416509</v>
      </c>
      <c r="F3903" s="55"/>
    </row>
    <row r="3904" spans="1:6">
      <c r="A3904" s="71">
        <v>40925</v>
      </c>
      <c r="B3904" s="72" t="s">
        <v>88</v>
      </c>
      <c r="C3904" s="73">
        <v>38.329919625204099</v>
      </c>
      <c r="D3904" s="73">
        <v>72.399511876854064</v>
      </c>
      <c r="E3904" s="73">
        <v>34.069592251649965</v>
      </c>
      <c r="F3904" s="55"/>
    </row>
    <row r="3905" spans="1:6">
      <c r="A3905" s="71">
        <v>40925</v>
      </c>
      <c r="B3905" s="72" t="s">
        <v>89</v>
      </c>
      <c r="C3905" s="73">
        <v>36.523374848816886</v>
      </c>
      <c r="D3905" s="73">
        <v>71.985473173734107</v>
      </c>
      <c r="E3905" s="73">
        <v>35.462098324917221</v>
      </c>
      <c r="F3905" s="55"/>
    </row>
    <row r="3906" spans="1:6">
      <c r="A3906" s="71">
        <v>40925</v>
      </c>
      <c r="B3906" s="72" t="s">
        <v>90</v>
      </c>
      <c r="C3906" s="73">
        <v>43.223141148230688</v>
      </c>
      <c r="D3906" s="73">
        <v>77.603356142863632</v>
      </c>
      <c r="E3906" s="73">
        <v>34.380214994632944</v>
      </c>
      <c r="F3906" s="55"/>
    </row>
    <row r="3907" spans="1:6">
      <c r="A3907" s="71">
        <v>40925</v>
      </c>
      <c r="B3907" s="72" t="s">
        <v>91</v>
      </c>
      <c r="C3907" s="73">
        <v>57.171749173954375</v>
      </c>
      <c r="D3907" s="73">
        <v>93.721645330792299</v>
      </c>
      <c r="E3907" s="73">
        <v>36.549896156837924</v>
      </c>
      <c r="F3907" s="55"/>
    </row>
    <row r="3908" spans="1:6">
      <c r="A3908" s="71">
        <v>40925</v>
      </c>
      <c r="B3908" s="72" t="s">
        <v>92</v>
      </c>
      <c r="C3908" s="73">
        <v>54.962604032618103</v>
      </c>
      <c r="D3908" s="73">
        <v>89.151571746062672</v>
      </c>
      <c r="E3908" s="73">
        <v>34.188967713444569</v>
      </c>
      <c r="F3908" s="55"/>
    </row>
    <row r="3909" spans="1:6">
      <c r="A3909" s="71">
        <v>40925</v>
      </c>
      <c r="B3909" s="72" t="s">
        <v>93</v>
      </c>
      <c r="C3909" s="73">
        <v>46.408884005950078</v>
      </c>
      <c r="D3909" s="73">
        <v>80.351943633473383</v>
      </c>
      <c r="E3909" s="73">
        <v>33.943059627523304</v>
      </c>
      <c r="F3909" s="55"/>
    </row>
    <row r="3910" spans="1:6">
      <c r="A3910" s="71">
        <v>40925</v>
      </c>
      <c r="B3910" s="72" t="s">
        <v>94</v>
      </c>
      <c r="C3910" s="73">
        <v>47.707389065093238</v>
      </c>
      <c r="D3910" s="73">
        <v>81.813926175353259</v>
      </c>
      <c r="E3910" s="73">
        <v>34.106537110260021</v>
      </c>
      <c r="F3910" s="55"/>
    </row>
    <row r="3911" spans="1:6">
      <c r="A3911" s="71">
        <v>40925</v>
      </c>
      <c r="B3911" s="72" t="s">
        <v>95</v>
      </c>
      <c r="C3911" s="73">
        <v>38.210899006428093</v>
      </c>
      <c r="D3911" s="73">
        <v>73.944848544233921</v>
      </c>
      <c r="E3911" s="73">
        <v>35.733949537805827</v>
      </c>
      <c r="F3911" s="55"/>
    </row>
    <row r="3912" spans="1:6">
      <c r="A3912" s="71">
        <v>40925</v>
      </c>
      <c r="B3912" s="72" t="s">
        <v>96</v>
      </c>
      <c r="C3912" s="73">
        <v>35.926793777825822</v>
      </c>
      <c r="D3912" s="73">
        <v>71.009610120744156</v>
      </c>
      <c r="E3912" s="73">
        <v>35.082816342918335</v>
      </c>
      <c r="F3912" s="55"/>
    </row>
    <row r="3913" spans="1:6">
      <c r="A3913" s="71">
        <v>40925</v>
      </c>
      <c r="B3913" s="72" t="s">
        <v>97</v>
      </c>
      <c r="C3913" s="73">
        <v>33.324524754689506</v>
      </c>
      <c r="D3913" s="73">
        <v>66.353376400014525</v>
      </c>
      <c r="E3913" s="73">
        <v>33.02885164532502</v>
      </c>
      <c r="F3913" s="55"/>
    </row>
    <row r="3914" spans="1:6">
      <c r="A3914" s="71">
        <v>40925</v>
      </c>
      <c r="B3914" s="72" t="s">
        <v>98</v>
      </c>
      <c r="C3914" s="73">
        <v>46.471161337447079</v>
      </c>
      <c r="D3914" s="73">
        <v>78.306799756783548</v>
      </c>
      <c r="E3914" s="73">
        <v>31.835638419336469</v>
      </c>
      <c r="F3914" s="55"/>
    </row>
    <row r="3915" spans="1:6">
      <c r="A3915" s="71">
        <v>40925</v>
      </c>
      <c r="B3915" s="72" t="s">
        <v>99</v>
      </c>
      <c r="C3915" s="73">
        <v>60.536437986879776</v>
      </c>
      <c r="D3915" s="73">
        <v>93.034039318192313</v>
      </c>
      <c r="E3915" s="73">
        <v>32.497601331312538</v>
      </c>
      <c r="F3915" s="55"/>
    </row>
    <row r="3916" spans="1:6">
      <c r="A3916" s="71">
        <v>40925</v>
      </c>
      <c r="B3916" s="72" t="s">
        <v>100</v>
      </c>
      <c r="C3916" s="73">
        <v>78.84681539414197</v>
      </c>
      <c r="D3916" s="73">
        <v>113.53527529499061</v>
      </c>
      <c r="E3916" s="73">
        <v>34.688459900848642</v>
      </c>
      <c r="F3916" s="55"/>
    </row>
    <row r="3917" spans="1:6">
      <c r="A3917" s="71">
        <v>40925</v>
      </c>
      <c r="B3917" s="72" t="s">
        <v>101</v>
      </c>
      <c r="C3917" s="73">
        <v>60.23766598061674</v>
      </c>
      <c r="D3917" s="73">
        <v>93.594081421692266</v>
      </c>
      <c r="E3917" s="73">
        <v>33.356415441075526</v>
      </c>
      <c r="F3917" s="55"/>
    </row>
    <row r="3918" spans="1:6">
      <c r="A3918" s="71">
        <v>40925</v>
      </c>
      <c r="B3918" s="72" t="s">
        <v>102</v>
      </c>
      <c r="C3918" s="73">
        <v>52.010034258583765</v>
      </c>
      <c r="D3918" s="73">
        <v>85.961659289672895</v>
      </c>
      <c r="E3918" s="73">
        <v>33.951625031089129</v>
      </c>
      <c r="F3918" s="55"/>
    </row>
    <row r="3919" spans="1:6">
      <c r="A3919" s="71">
        <v>40925</v>
      </c>
      <c r="B3919" s="72" t="s">
        <v>103</v>
      </c>
      <c r="C3919" s="73">
        <v>71.766360009686124</v>
      </c>
      <c r="D3919" s="73">
        <v>108.41424404159102</v>
      </c>
      <c r="E3919" s="73">
        <v>36.647884031904894</v>
      </c>
      <c r="F3919" s="55"/>
    </row>
    <row r="3920" spans="1:6">
      <c r="A3920" s="71">
        <v>40925</v>
      </c>
      <c r="B3920" s="72" t="s">
        <v>104</v>
      </c>
      <c r="C3920" s="73">
        <v>80.112626375732148</v>
      </c>
      <c r="D3920" s="73">
        <v>113.91893225409055</v>
      </c>
      <c r="E3920" s="73">
        <v>33.806305878358401</v>
      </c>
      <c r="F3920" s="55"/>
    </row>
    <row r="3921" spans="1:6">
      <c r="A3921" s="71">
        <v>40925</v>
      </c>
      <c r="B3921" s="72" t="s">
        <v>105</v>
      </c>
      <c r="C3921" s="73">
        <v>69.401504146657857</v>
      </c>
      <c r="D3921" s="73">
        <v>103.52490533959141</v>
      </c>
      <c r="E3921" s="73">
        <v>34.123401192933557</v>
      </c>
      <c r="F3921" s="55"/>
    </row>
    <row r="3922" spans="1:6">
      <c r="A3922" s="71">
        <v>40925</v>
      </c>
      <c r="B3922" s="72" t="s">
        <v>106</v>
      </c>
      <c r="C3922" s="73">
        <v>69.222000049079824</v>
      </c>
      <c r="D3922" s="73">
        <v>107.59532534999107</v>
      </c>
      <c r="E3922" s="73">
        <v>38.373325300911247</v>
      </c>
      <c r="F3922" s="55"/>
    </row>
    <row r="3923" spans="1:6">
      <c r="A3923" s="71">
        <v>40925</v>
      </c>
      <c r="B3923" s="72" t="s">
        <v>107</v>
      </c>
      <c r="C3923" s="73">
        <v>86.341324725617895</v>
      </c>
      <c r="D3923" s="73">
        <v>126.25214173438951</v>
      </c>
      <c r="E3923" s="73">
        <v>39.910817008771616</v>
      </c>
      <c r="F3923" s="55"/>
    </row>
    <row r="3924" spans="1:6">
      <c r="A3924" s="71">
        <v>40925</v>
      </c>
      <c r="B3924" s="72" t="s">
        <v>108</v>
      </c>
      <c r="C3924" s="73">
        <v>77.598494071286837</v>
      </c>
      <c r="D3924" s="73">
        <v>118.12878078039017</v>
      </c>
      <c r="E3924" s="73">
        <v>40.530286709103336</v>
      </c>
      <c r="F3924" s="55"/>
    </row>
    <row r="3925" spans="1:6">
      <c r="A3925" s="71">
        <v>40925</v>
      </c>
      <c r="B3925" s="72" t="s">
        <v>109</v>
      </c>
      <c r="C3925" s="73">
        <v>98.647830786574374</v>
      </c>
      <c r="D3925" s="73">
        <v>143.96244157678802</v>
      </c>
      <c r="E3925" s="73">
        <v>45.314610790213649</v>
      </c>
      <c r="F3925" s="55"/>
    </row>
    <row r="3926" spans="1:6">
      <c r="A3926" s="71">
        <v>40925</v>
      </c>
      <c r="B3926" s="72" t="s">
        <v>110</v>
      </c>
      <c r="C3926" s="73">
        <v>95.716845526219018</v>
      </c>
      <c r="D3926" s="73">
        <v>137.51323386498856</v>
      </c>
      <c r="E3926" s="73">
        <v>41.796388338769546</v>
      </c>
      <c r="F3926" s="55"/>
    </row>
    <row r="3927" spans="1:6">
      <c r="A3927" s="71">
        <v>40925</v>
      </c>
      <c r="B3927" s="72" t="s">
        <v>111</v>
      </c>
      <c r="C3927" s="73">
        <v>83.106214900603518</v>
      </c>
      <c r="D3927" s="73">
        <v>122.69248221598977</v>
      </c>
      <c r="E3927" s="73">
        <v>39.586267315386252</v>
      </c>
      <c r="F3927" s="55"/>
    </row>
    <row r="3928" spans="1:6">
      <c r="A3928" s="71">
        <v>40925</v>
      </c>
      <c r="B3928" s="72" t="s">
        <v>112</v>
      </c>
      <c r="C3928" s="73">
        <v>70.75111984231502</v>
      </c>
      <c r="D3928" s="73">
        <v>109.54435472039086</v>
      </c>
      <c r="E3928" s="73">
        <v>38.793234878075836</v>
      </c>
      <c r="F3928" s="55"/>
    </row>
    <row r="3929" spans="1:6">
      <c r="A3929" s="71">
        <v>40925</v>
      </c>
      <c r="B3929" s="72" t="s">
        <v>113</v>
      </c>
      <c r="C3929" s="73">
        <v>88.268064475023138</v>
      </c>
      <c r="D3929" s="73">
        <v>130.95816509098907</v>
      </c>
      <c r="E3929" s="73">
        <v>42.690100615965932</v>
      </c>
      <c r="F3929" s="55"/>
    </row>
    <row r="3930" spans="1:6">
      <c r="A3930" s="71">
        <v>40925</v>
      </c>
      <c r="B3930" s="72" t="s">
        <v>114</v>
      </c>
      <c r="C3930" s="73">
        <v>80.587107339547217</v>
      </c>
      <c r="D3930" s="73">
        <v>123.07157827228973</v>
      </c>
      <c r="E3930" s="73">
        <v>42.484470932742511</v>
      </c>
      <c r="F3930" s="55"/>
    </row>
    <row r="3931" spans="1:6">
      <c r="A3931" s="71">
        <v>40925</v>
      </c>
      <c r="B3931" s="72" t="s">
        <v>115</v>
      </c>
      <c r="C3931" s="73">
        <v>72.893026161762293</v>
      </c>
      <c r="D3931" s="73">
        <v>110.99778266879072</v>
      </c>
      <c r="E3931" s="73">
        <v>38.104756507028426</v>
      </c>
      <c r="F3931" s="55"/>
    </row>
    <row r="3932" spans="1:6">
      <c r="A3932" s="71">
        <v>40925</v>
      </c>
      <c r="B3932" s="72" t="s">
        <v>116</v>
      </c>
      <c r="C3932" s="73">
        <v>69.567853030824878</v>
      </c>
      <c r="D3932" s="73">
        <v>106.81732955649106</v>
      </c>
      <c r="E3932" s="73">
        <v>37.249476525666182</v>
      </c>
      <c r="F3932" s="55"/>
    </row>
    <row r="3933" spans="1:6">
      <c r="A3933" s="71">
        <v>40925</v>
      </c>
      <c r="B3933" s="72" t="s">
        <v>117</v>
      </c>
      <c r="C3933" s="73">
        <v>69.082214209111839</v>
      </c>
      <c r="D3933" s="73">
        <v>104.90924944779123</v>
      </c>
      <c r="E3933" s="73">
        <v>35.827035238679386</v>
      </c>
      <c r="F3933" s="55"/>
    </row>
    <row r="3934" spans="1:6">
      <c r="A3934" s="71">
        <v>40925</v>
      </c>
      <c r="B3934" s="72" t="s">
        <v>118</v>
      </c>
      <c r="C3934" s="73">
        <v>69.208605420588839</v>
      </c>
      <c r="D3934" s="73">
        <v>104.43651185789125</v>
      </c>
      <c r="E3934" s="73">
        <v>35.227906437302408</v>
      </c>
      <c r="F3934" s="55"/>
    </row>
    <row r="3935" spans="1:6">
      <c r="A3935" s="71">
        <v>40925</v>
      </c>
      <c r="B3935" s="72" t="s">
        <v>119</v>
      </c>
      <c r="C3935" s="73">
        <v>57.031367072879377</v>
      </c>
      <c r="D3935" s="73">
        <v>86.748094924312724</v>
      </c>
      <c r="E3935" s="73">
        <v>29.716727851433347</v>
      </c>
      <c r="F3935" s="55"/>
    </row>
    <row r="3936" spans="1:6">
      <c r="A3936" s="71">
        <v>40925</v>
      </c>
      <c r="B3936" s="72" t="s">
        <v>120</v>
      </c>
      <c r="C3936" s="73">
        <v>61.540121329652926</v>
      </c>
      <c r="D3936" s="73">
        <v>92.770898481132221</v>
      </c>
      <c r="E3936" s="73">
        <v>31.230777151479295</v>
      </c>
      <c r="F3936" s="55"/>
    </row>
    <row r="3937" spans="1:6">
      <c r="A3937" s="71">
        <v>40925</v>
      </c>
      <c r="B3937" s="72" t="s">
        <v>121</v>
      </c>
      <c r="C3937" s="73">
        <v>70.591858418798026</v>
      </c>
      <c r="D3937" s="73">
        <v>100.50534899999157</v>
      </c>
      <c r="E3937" s="73">
        <v>29.913490581193543</v>
      </c>
      <c r="F3937" s="55"/>
    </row>
    <row r="3938" spans="1:6">
      <c r="A3938" s="71">
        <v>40925</v>
      </c>
      <c r="B3938" s="72" t="s">
        <v>122</v>
      </c>
      <c r="C3938" s="73">
        <v>57.298343512301422</v>
      </c>
      <c r="D3938" s="73">
        <v>85.350493481462834</v>
      </c>
      <c r="E3938" s="73">
        <v>28.052149969161412</v>
      </c>
      <c r="F3938" s="55"/>
    </row>
    <row r="3939" spans="1:6">
      <c r="A3939" s="71">
        <v>40925</v>
      </c>
      <c r="B3939" s="72" t="s">
        <v>123</v>
      </c>
      <c r="C3939" s="73">
        <v>63.056905260891121</v>
      </c>
      <c r="D3939" s="73">
        <v>94.293976558392075</v>
      </c>
      <c r="E3939" s="73">
        <v>31.237071297500954</v>
      </c>
      <c r="F3939" s="55"/>
    </row>
    <row r="3940" spans="1:6">
      <c r="A3940" s="71">
        <v>40925</v>
      </c>
      <c r="B3940" s="72" t="s">
        <v>124</v>
      </c>
      <c r="C3940" s="73">
        <v>65.264802756210386</v>
      </c>
      <c r="D3940" s="73">
        <v>98.044809815601752</v>
      </c>
      <c r="E3940" s="73">
        <v>32.780007059391366</v>
      </c>
      <c r="F3940" s="55"/>
    </row>
    <row r="3941" spans="1:6">
      <c r="A3941" s="71">
        <v>40925</v>
      </c>
      <c r="B3941" s="72" t="s">
        <v>125</v>
      </c>
      <c r="C3941" s="73">
        <v>66.603441141402556</v>
      </c>
      <c r="D3941" s="73">
        <v>98.026274622251748</v>
      </c>
      <c r="E3941" s="73">
        <v>31.422833480849192</v>
      </c>
      <c r="F3941" s="55"/>
    </row>
    <row r="3942" spans="1:6">
      <c r="A3942" s="71">
        <v>40925</v>
      </c>
      <c r="B3942" s="72" t="s">
        <v>126</v>
      </c>
      <c r="C3942" s="73">
        <v>72.020604120038215</v>
      </c>
      <c r="D3942" s="73">
        <v>107.11555065249098</v>
      </c>
      <c r="E3942" s="73">
        <v>35.094946532452767</v>
      </c>
      <c r="F3942" s="55"/>
    </row>
    <row r="3943" spans="1:6">
      <c r="A3943" s="71">
        <v>40925</v>
      </c>
      <c r="B3943" s="72" t="s">
        <v>127</v>
      </c>
      <c r="C3943" s="73">
        <v>75.221489852520591</v>
      </c>
      <c r="D3943" s="73">
        <v>107.48051581919093</v>
      </c>
      <c r="E3943" s="73">
        <v>32.259025966670336</v>
      </c>
      <c r="F3943" s="55"/>
    </row>
    <row r="3944" spans="1:6">
      <c r="A3944" s="71">
        <v>40925</v>
      </c>
      <c r="B3944" s="72" t="s">
        <v>128</v>
      </c>
      <c r="C3944" s="73">
        <v>67.288612188378636</v>
      </c>
      <c r="D3944" s="73">
        <v>99.347149878991615</v>
      </c>
      <c r="E3944" s="73">
        <v>32.05853769061298</v>
      </c>
      <c r="F3944" s="55"/>
    </row>
    <row r="3945" spans="1:6">
      <c r="A3945" s="71">
        <v>40925</v>
      </c>
      <c r="B3945" s="72" t="s">
        <v>129</v>
      </c>
      <c r="C3945" s="73">
        <v>61.057498691879879</v>
      </c>
      <c r="D3945" s="73">
        <v>90.925602891112334</v>
      </c>
      <c r="E3945" s="73">
        <v>29.868104199232455</v>
      </c>
      <c r="F3945" s="55"/>
    </row>
    <row r="3946" spans="1:6">
      <c r="A3946" s="71">
        <v>40925</v>
      </c>
      <c r="B3946" s="72" t="s">
        <v>29</v>
      </c>
      <c r="C3946" s="73">
        <v>66.843092257393579</v>
      </c>
      <c r="D3946" s="73">
        <v>99.238382229891627</v>
      </c>
      <c r="E3946" s="73">
        <v>32.395289972498048</v>
      </c>
      <c r="F3946" s="55"/>
    </row>
    <row r="3947" spans="1:6">
      <c r="A3947" s="71">
        <v>40925</v>
      </c>
      <c r="B3947" s="72" t="s">
        <v>30</v>
      </c>
      <c r="C3947" s="73">
        <v>48.519615899560371</v>
      </c>
      <c r="D3947" s="73">
        <v>76.964859648593475</v>
      </c>
      <c r="E3947" s="73">
        <v>28.445243749033104</v>
      </c>
      <c r="F3947" s="55"/>
    </row>
    <row r="3948" spans="1:6">
      <c r="A3948" s="71">
        <v>40925</v>
      </c>
      <c r="B3948" s="72" t="s">
        <v>31</v>
      </c>
      <c r="C3948" s="73">
        <v>67.585871912759686</v>
      </c>
      <c r="D3948" s="73">
        <v>99.129588217191611</v>
      </c>
      <c r="E3948" s="73">
        <v>31.543716304431925</v>
      </c>
      <c r="F3948" s="55"/>
    </row>
    <row r="3949" spans="1:6">
      <c r="A3949" s="71">
        <v>40925</v>
      </c>
      <c r="B3949" s="72" t="s">
        <v>32</v>
      </c>
      <c r="C3949" s="73">
        <v>45.805185241596043</v>
      </c>
      <c r="D3949" s="73">
        <v>72.962435648513818</v>
      </c>
      <c r="E3949" s="73">
        <v>27.157250406917775</v>
      </c>
      <c r="F3949" s="55"/>
    </row>
    <row r="3950" spans="1:6">
      <c r="A3950" s="71">
        <v>40925</v>
      </c>
      <c r="B3950" s="72" t="s">
        <v>33</v>
      </c>
      <c r="C3950" s="73">
        <v>51.995579678308793</v>
      </c>
      <c r="D3950" s="73">
        <v>82.078278542843037</v>
      </c>
      <c r="E3950" s="73">
        <v>30.082698864534244</v>
      </c>
      <c r="F3950" s="55"/>
    </row>
    <row r="3951" spans="1:6">
      <c r="A3951" s="71">
        <v>40925</v>
      </c>
      <c r="B3951" s="72" t="s">
        <v>34</v>
      </c>
      <c r="C3951" s="73">
        <v>56.949061812864386</v>
      </c>
      <c r="D3951" s="73">
        <v>87.14786195327261</v>
      </c>
      <c r="E3951" s="73">
        <v>30.198800140408224</v>
      </c>
      <c r="F3951" s="55"/>
    </row>
    <row r="3952" spans="1:6">
      <c r="A3952" s="71">
        <v>40925</v>
      </c>
      <c r="B3952" s="72" t="s">
        <v>35</v>
      </c>
      <c r="C3952" s="73">
        <v>59.476741266993692</v>
      </c>
      <c r="D3952" s="73">
        <v>89.667368668792378</v>
      </c>
      <c r="E3952" s="73">
        <v>30.190627401798686</v>
      </c>
      <c r="F3952" s="55"/>
    </row>
    <row r="3953" spans="1:6">
      <c r="A3953" s="71">
        <v>40925</v>
      </c>
      <c r="B3953" s="72" t="s">
        <v>36</v>
      </c>
      <c r="C3953" s="73">
        <v>60.681159344558843</v>
      </c>
      <c r="D3953" s="73">
        <v>90.654292305792296</v>
      </c>
      <c r="E3953" s="73">
        <v>29.973132961233453</v>
      </c>
      <c r="F3953" s="55"/>
    </row>
    <row r="3954" spans="1:6">
      <c r="A3954" s="71">
        <v>40925</v>
      </c>
      <c r="B3954" s="72" t="s">
        <v>37</v>
      </c>
      <c r="C3954" s="73">
        <v>76.457874197284767</v>
      </c>
      <c r="D3954" s="73">
        <v>109.82108486509067</v>
      </c>
      <c r="E3954" s="73">
        <v>33.363210667805902</v>
      </c>
      <c r="F3954" s="55"/>
    </row>
    <row r="3955" spans="1:6">
      <c r="A3955" s="71">
        <v>40925</v>
      </c>
      <c r="B3955" s="72" t="s">
        <v>43</v>
      </c>
      <c r="C3955" s="73">
        <v>78.619413703522014</v>
      </c>
      <c r="D3955" s="73">
        <v>112.58178952799042</v>
      </c>
      <c r="E3955" s="73">
        <v>33.96237582446841</v>
      </c>
      <c r="F3955" s="55"/>
    </row>
    <row r="3956" spans="1:6">
      <c r="A3956" s="71">
        <v>40925</v>
      </c>
      <c r="B3956" s="72" t="s">
        <v>44</v>
      </c>
      <c r="C3956" s="73">
        <v>77.888497417450935</v>
      </c>
      <c r="D3956" s="73">
        <v>111.03091709669054</v>
      </c>
      <c r="E3956" s="73">
        <v>33.142419679239609</v>
      </c>
      <c r="F3956" s="55"/>
    </row>
    <row r="3957" spans="1:6">
      <c r="A3957" s="71">
        <v>40925</v>
      </c>
      <c r="B3957" s="72" t="s">
        <v>45</v>
      </c>
      <c r="C3957" s="73">
        <v>83.911612231939657</v>
      </c>
      <c r="D3957" s="73">
        <v>119.78104299998979</v>
      </c>
      <c r="E3957" s="73">
        <v>35.869430768050137</v>
      </c>
      <c r="F3957" s="55"/>
    </row>
    <row r="3958" spans="1:6">
      <c r="A3958" s="71">
        <v>40925</v>
      </c>
      <c r="B3958" s="72" t="s">
        <v>46</v>
      </c>
      <c r="C3958" s="73">
        <v>87.299813683147079</v>
      </c>
      <c r="D3958" s="73">
        <v>125.17807742548933</v>
      </c>
      <c r="E3958" s="73">
        <v>37.878263742342256</v>
      </c>
      <c r="F3958" s="55"/>
    </row>
    <row r="3959" spans="1:6">
      <c r="A3959" s="71">
        <v>40925</v>
      </c>
      <c r="B3959" s="72" t="s">
        <v>47</v>
      </c>
      <c r="C3959" s="73">
        <v>85.134926719808817</v>
      </c>
      <c r="D3959" s="73">
        <v>120.03381324958976</v>
      </c>
      <c r="E3959" s="73">
        <v>34.898886529780938</v>
      </c>
      <c r="F3959" s="55"/>
    </row>
    <row r="3960" spans="1:6">
      <c r="A3960" s="71">
        <v>40925</v>
      </c>
      <c r="B3960" s="72" t="s">
        <v>48</v>
      </c>
      <c r="C3960" s="73">
        <v>81.020444833057311</v>
      </c>
      <c r="D3960" s="73">
        <v>121.71762875118959</v>
      </c>
      <c r="E3960" s="73">
        <v>40.697183918132282</v>
      </c>
      <c r="F3960" s="55"/>
    </row>
    <row r="3961" spans="1:6">
      <c r="A3961" s="71">
        <v>40925</v>
      </c>
      <c r="B3961" s="72" t="s">
        <v>49</v>
      </c>
      <c r="C3961" s="73">
        <v>73.202746360947373</v>
      </c>
      <c r="D3961" s="73">
        <v>112.61896220399038</v>
      </c>
      <c r="E3961" s="73">
        <v>39.416215843043005</v>
      </c>
      <c r="F3961" s="55"/>
    </row>
    <row r="3962" spans="1:6">
      <c r="A3962" s="71">
        <v>40925</v>
      </c>
      <c r="B3962" s="72" t="s">
        <v>50</v>
      </c>
      <c r="C3962" s="73">
        <v>72.26281938302526</v>
      </c>
      <c r="D3962" s="73">
        <v>110.46850569499055</v>
      </c>
      <c r="E3962" s="73">
        <v>38.205686311965295</v>
      </c>
      <c r="F3962" s="55"/>
    </row>
    <row r="3963" spans="1:6">
      <c r="A3963" s="71">
        <v>40925</v>
      </c>
      <c r="B3963" s="72" t="s">
        <v>51</v>
      </c>
      <c r="C3963" s="73">
        <v>66.99424571274163</v>
      </c>
      <c r="D3963" s="73">
        <v>107.23942661799083</v>
      </c>
      <c r="E3963" s="73">
        <v>40.2451809052492</v>
      </c>
      <c r="F3963" s="55"/>
    </row>
    <row r="3964" spans="1:6">
      <c r="A3964" s="71">
        <v>40925</v>
      </c>
      <c r="B3964" s="72" t="s">
        <v>52</v>
      </c>
      <c r="C3964" s="73">
        <v>75.287780977537622</v>
      </c>
      <c r="D3964" s="73">
        <v>116.83149981749</v>
      </c>
      <c r="E3964" s="73">
        <v>41.543718839952376</v>
      </c>
      <c r="F3964" s="55"/>
    </row>
    <row r="3965" spans="1:6">
      <c r="A3965" s="71">
        <v>40925</v>
      </c>
      <c r="B3965" s="72" t="s">
        <v>53</v>
      </c>
      <c r="C3965" s="73">
        <v>61.397494841249944</v>
      </c>
      <c r="D3965" s="73">
        <v>100.54053319779139</v>
      </c>
      <c r="E3965" s="73">
        <v>39.143038356541446</v>
      </c>
      <c r="F3965" s="55"/>
    </row>
    <row r="3966" spans="1:6">
      <c r="A3966" s="71">
        <v>40925</v>
      </c>
      <c r="B3966" s="72" t="s">
        <v>54</v>
      </c>
      <c r="C3966" s="73">
        <v>69.802038675598979</v>
      </c>
      <c r="D3966" s="73">
        <v>109.89361112869058</v>
      </c>
      <c r="E3966" s="73">
        <v>40.091572453091601</v>
      </c>
      <c r="F3966" s="55"/>
    </row>
    <row r="3967" spans="1:6">
      <c r="A3967" s="71">
        <v>40925</v>
      </c>
      <c r="B3967" s="72" t="s">
        <v>55</v>
      </c>
      <c r="C3967" s="73">
        <v>75.460195126031664</v>
      </c>
      <c r="D3967" s="73">
        <v>114.93322696799014</v>
      </c>
      <c r="E3967" s="73">
        <v>39.473031841958473</v>
      </c>
      <c r="F3967" s="55"/>
    </row>
    <row r="3968" spans="1:6">
      <c r="A3968" s="71">
        <v>40925</v>
      </c>
      <c r="B3968" s="72" t="s">
        <v>56</v>
      </c>
      <c r="C3968" s="73">
        <v>62.119479794607031</v>
      </c>
      <c r="D3968" s="73">
        <v>98.543582972371539</v>
      </c>
      <c r="E3968" s="73">
        <v>36.424103177764508</v>
      </c>
      <c r="F3968" s="55"/>
    </row>
    <row r="3969" spans="1:6">
      <c r="A3969" s="71">
        <v>40925</v>
      </c>
      <c r="B3969" s="72" t="s">
        <v>57</v>
      </c>
      <c r="C3969" s="73">
        <v>47.526062161384274</v>
      </c>
      <c r="D3969" s="73">
        <v>80.33026167275311</v>
      </c>
      <c r="E3969" s="73">
        <v>32.804199511368836</v>
      </c>
      <c r="F3969" s="55"/>
    </row>
    <row r="3970" spans="1:6">
      <c r="A3970" s="71">
        <v>40925</v>
      </c>
      <c r="B3970" s="72" t="s">
        <v>58</v>
      </c>
      <c r="C3970" s="73">
        <v>44.707362691402928</v>
      </c>
      <c r="D3970" s="73">
        <v>77.134237344443363</v>
      </c>
      <c r="E3970" s="73">
        <v>32.426874653040436</v>
      </c>
      <c r="F3970" s="55"/>
    </row>
    <row r="3971" spans="1:6">
      <c r="A3971" s="71">
        <v>40925</v>
      </c>
      <c r="B3971" s="72" t="s">
        <v>59</v>
      </c>
      <c r="C3971" s="73">
        <v>43.004707406748722</v>
      </c>
      <c r="D3971" s="73">
        <v>74.597164297873576</v>
      </c>
      <c r="E3971" s="73">
        <v>31.592456891124854</v>
      </c>
      <c r="F3971" s="55"/>
    </row>
    <row r="3972" spans="1:6">
      <c r="A3972" s="71">
        <v>40925</v>
      </c>
      <c r="B3972" s="72" t="s">
        <v>60</v>
      </c>
      <c r="C3972" s="73">
        <v>39.032186551443239</v>
      </c>
      <c r="D3972" s="73">
        <v>66.92895179894424</v>
      </c>
      <c r="E3972" s="73">
        <v>27.896765247501001</v>
      </c>
      <c r="F3972" s="55"/>
    </row>
    <row r="3973" spans="1:6">
      <c r="A3973" s="71">
        <v>40925</v>
      </c>
      <c r="B3973" s="72" t="s">
        <v>61</v>
      </c>
      <c r="C3973" s="73">
        <v>42.653837786941679</v>
      </c>
      <c r="D3973" s="73">
        <v>71.979853038953792</v>
      </c>
      <c r="E3973" s="73">
        <v>29.326015252012112</v>
      </c>
      <c r="F3973" s="55"/>
    </row>
    <row r="3974" spans="1:6">
      <c r="A3974" s="71">
        <v>40925</v>
      </c>
      <c r="B3974" s="72" t="s">
        <v>62</v>
      </c>
      <c r="C3974" s="73">
        <v>42.950763257406713</v>
      </c>
      <c r="D3974" s="73">
        <v>70.053531493683963</v>
      </c>
      <c r="E3974" s="73">
        <v>27.10276823627725</v>
      </c>
      <c r="F3974" s="55"/>
    </row>
    <row r="3975" spans="1:6">
      <c r="A3975" s="71">
        <v>40925</v>
      </c>
      <c r="B3975" s="72" t="s">
        <v>63</v>
      </c>
      <c r="C3975" s="73">
        <v>45.100582820362973</v>
      </c>
      <c r="D3975" s="73">
        <v>72.131647006713763</v>
      </c>
      <c r="E3975" s="73">
        <v>27.03106418635079</v>
      </c>
      <c r="F3975" s="55"/>
    </row>
    <row r="3976" spans="1:6">
      <c r="A3976" s="71">
        <v>40925</v>
      </c>
      <c r="B3976" s="72" t="s">
        <v>64</v>
      </c>
      <c r="C3976" s="73">
        <v>45.090899665666981</v>
      </c>
      <c r="D3976" s="73">
        <v>72.675190307603728</v>
      </c>
      <c r="E3976" s="73">
        <v>27.584290641936747</v>
      </c>
      <c r="F3976" s="55"/>
    </row>
    <row r="3977" spans="1:6">
      <c r="A3977" s="71">
        <v>40925</v>
      </c>
      <c r="B3977" s="72" t="s">
        <v>65</v>
      </c>
      <c r="C3977" s="73">
        <v>41.694141366882569</v>
      </c>
      <c r="D3977" s="73">
        <v>67.367045309794179</v>
      </c>
      <c r="E3977" s="73">
        <v>25.67290394291161</v>
      </c>
      <c r="F3977" s="55"/>
    </row>
    <row r="3978" spans="1:6">
      <c r="A3978" s="71">
        <v>40925</v>
      </c>
      <c r="B3978" s="72" t="s">
        <v>66</v>
      </c>
      <c r="C3978" s="73">
        <v>47.832888982778314</v>
      </c>
      <c r="D3978" s="73">
        <v>74.290100452043575</v>
      </c>
      <c r="E3978" s="73">
        <v>26.45721146926526</v>
      </c>
      <c r="F3978" s="55"/>
    </row>
    <row r="3979" spans="1:6">
      <c r="A3979" s="71">
        <v>40925</v>
      </c>
      <c r="B3979" s="72" t="s">
        <v>67</v>
      </c>
      <c r="C3979" s="73">
        <v>46.755572968229181</v>
      </c>
      <c r="D3979" s="73">
        <v>72.819093188153701</v>
      </c>
      <c r="E3979" s="73">
        <v>26.06352021992452</v>
      </c>
      <c r="F3979" s="55"/>
    </row>
    <row r="3980" spans="1:6">
      <c r="A3980" s="71">
        <v>40925</v>
      </c>
      <c r="B3980" s="72" t="s">
        <v>68</v>
      </c>
      <c r="C3980" s="73">
        <v>41.320820856042523</v>
      </c>
      <c r="D3980" s="73">
        <v>65.387271893234342</v>
      </c>
      <c r="E3980" s="73">
        <v>24.066451037191818</v>
      </c>
      <c r="F3980" s="55"/>
    </row>
    <row r="3981" spans="1:6">
      <c r="A3981" s="71">
        <v>40925</v>
      </c>
      <c r="B3981" s="72" t="s">
        <v>69</v>
      </c>
      <c r="C3981" s="73">
        <v>38.622730371275196</v>
      </c>
      <c r="D3981" s="73">
        <v>61.133022778614702</v>
      </c>
      <c r="E3981" s="73">
        <v>22.510292407339506</v>
      </c>
      <c r="F3981" s="55"/>
    </row>
    <row r="3982" spans="1:6">
      <c r="A3982" s="71">
        <v>40925</v>
      </c>
      <c r="B3982" s="72" t="s">
        <v>70</v>
      </c>
      <c r="C3982" s="73">
        <v>50.139390435871597</v>
      </c>
      <c r="D3982" s="73">
        <v>74.522335170143535</v>
      </c>
      <c r="E3982" s="73">
        <v>24.382944734271938</v>
      </c>
      <c r="F3982" s="55"/>
    </row>
    <row r="3983" spans="1:6">
      <c r="A3983" s="71">
        <v>40925</v>
      </c>
      <c r="B3983" s="72" t="s">
        <v>71</v>
      </c>
      <c r="C3983" s="73">
        <v>48.313108127671384</v>
      </c>
      <c r="D3983" s="73">
        <v>73.590801326393617</v>
      </c>
      <c r="E3983" s="73">
        <v>25.277693198722233</v>
      </c>
      <c r="F3983" s="55"/>
    </row>
    <row r="3984" spans="1:6">
      <c r="A3984" s="71">
        <v>40925</v>
      </c>
      <c r="B3984" s="72" t="s">
        <v>72</v>
      </c>
      <c r="C3984" s="73">
        <v>41.514457132879549</v>
      </c>
      <c r="D3984" s="73">
        <v>64.909813439024362</v>
      </c>
      <c r="E3984" s="73">
        <v>23.395356306144812</v>
      </c>
      <c r="F3984" s="55"/>
    </row>
    <row r="3985" spans="1:6">
      <c r="A3985" s="71">
        <v>40925</v>
      </c>
      <c r="B3985" s="72" t="s">
        <v>73</v>
      </c>
      <c r="C3985" s="73">
        <v>49.42363814942351</v>
      </c>
      <c r="D3985" s="73">
        <v>74.618595860393512</v>
      </c>
      <c r="E3985" s="73">
        <v>25.194957710970002</v>
      </c>
      <c r="F3985" s="55"/>
    </row>
    <row r="3986" spans="1:6">
      <c r="A3986" s="71">
        <v>40925</v>
      </c>
      <c r="B3986" s="72" t="s">
        <v>74</v>
      </c>
      <c r="C3986" s="73">
        <v>70.962687685795146</v>
      </c>
      <c r="D3986" s="73">
        <v>96.745565226231577</v>
      </c>
      <c r="E3986" s="73">
        <v>25.782877540436431</v>
      </c>
      <c r="F3986" s="55"/>
    </row>
    <row r="3987" spans="1:6">
      <c r="A3987" s="71">
        <v>40925</v>
      </c>
      <c r="B3987" s="72" t="s">
        <v>75</v>
      </c>
      <c r="C3987" s="73">
        <v>41.140950019109503</v>
      </c>
      <c r="D3987" s="73">
        <v>64.704550660994371</v>
      </c>
      <c r="E3987" s="73">
        <v>23.563600641884868</v>
      </c>
      <c r="F3987" s="55"/>
    </row>
    <row r="3988" spans="1:6">
      <c r="A3988" s="71">
        <v>40925</v>
      </c>
      <c r="B3988" s="72" t="s">
        <v>76</v>
      </c>
      <c r="C3988" s="73">
        <v>23.828858893778403</v>
      </c>
      <c r="D3988" s="73">
        <v>47.322226338955872</v>
      </c>
      <c r="E3988" s="73">
        <v>23.493367445177469</v>
      </c>
      <c r="F3988" s="55"/>
    </row>
    <row r="3989" spans="1:6">
      <c r="A3989" s="71">
        <v>40925</v>
      </c>
      <c r="B3989" s="72" t="s">
        <v>77</v>
      </c>
      <c r="C3989" s="73">
        <v>19.311017426394855</v>
      </c>
      <c r="D3989" s="73">
        <v>40.281298219256492</v>
      </c>
      <c r="E3989" s="73">
        <v>20.970280792861637</v>
      </c>
      <c r="F3989" s="55"/>
    </row>
    <row r="3990" spans="1:6">
      <c r="A3990" s="71">
        <v>40925</v>
      </c>
      <c r="B3990" s="72" t="s">
        <v>78</v>
      </c>
      <c r="C3990" s="73">
        <v>15.664620083824408</v>
      </c>
      <c r="D3990" s="73">
        <v>35.987562955726858</v>
      </c>
      <c r="E3990" s="73">
        <v>20.322942871902448</v>
      </c>
      <c r="F3990" s="55"/>
    </row>
    <row r="3991" spans="1:6">
      <c r="A3991" s="71">
        <v>40926</v>
      </c>
      <c r="B3991" s="72" t="s">
        <v>79</v>
      </c>
      <c r="C3991" s="73">
        <v>15.125116201947344</v>
      </c>
      <c r="D3991" s="73">
        <v>33.997454348877028</v>
      </c>
      <c r="E3991" s="73">
        <v>18.872338146929685</v>
      </c>
      <c r="F3991" s="55"/>
    </row>
    <row r="3992" spans="1:6">
      <c r="A3992" s="71">
        <v>40926</v>
      </c>
      <c r="B3992" s="72" t="s">
        <v>80</v>
      </c>
      <c r="C3992" s="73">
        <v>14.536420078938272</v>
      </c>
      <c r="D3992" s="73">
        <v>36.615577144946805</v>
      </c>
      <c r="E3992" s="73">
        <v>22.079157066008534</v>
      </c>
      <c r="F3992" s="55"/>
    </row>
    <row r="3993" spans="1:6">
      <c r="A3993" s="71">
        <v>40926</v>
      </c>
      <c r="B3993" s="72" t="s">
        <v>81</v>
      </c>
      <c r="C3993" s="73">
        <v>12.584213066586035</v>
      </c>
      <c r="D3993" s="73">
        <v>31.768848086377222</v>
      </c>
      <c r="E3993" s="73">
        <v>19.184635019791187</v>
      </c>
      <c r="F3993" s="55"/>
    </row>
    <row r="3994" spans="1:6">
      <c r="A3994" s="71">
        <v>40926</v>
      </c>
      <c r="B3994" s="72" t="s">
        <v>82</v>
      </c>
      <c r="C3994" s="73">
        <v>11.074005304265851</v>
      </c>
      <c r="D3994" s="73">
        <v>30.63035608775732</v>
      </c>
      <c r="E3994" s="73">
        <v>19.556350783491467</v>
      </c>
      <c r="F3994" s="55"/>
    </row>
    <row r="3995" spans="1:6">
      <c r="A3995" s="71">
        <v>40926</v>
      </c>
      <c r="B3995" s="72" t="s">
        <v>83</v>
      </c>
      <c r="C3995" s="73">
        <v>12.720787387779051</v>
      </c>
      <c r="D3995" s="73">
        <v>32.144434950157184</v>
      </c>
      <c r="E3995" s="73">
        <v>19.423647562378132</v>
      </c>
      <c r="F3995" s="55"/>
    </row>
    <row r="3996" spans="1:6">
      <c r="A3996" s="71">
        <v>40926</v>
      </c>
      <c r="B3996" s="72" t="s">
        <v>84</v>
      </c>
      <c r="C3996" s="73">
        <v>13.753488918358178</v>
      </c>
      <c r="D3996" s="73">
        <v>31.918127625787204</v>
      </c>
      <c r="E3996" s="73">
        <v>18.164638707429027</v>
      </c>
      <c r="F3996" s="55"/>
    </row>
    <row r="3997" spans="1:6">
      <c r="A3997" s="71">
        <v>40926</v>
      </c>
      <c r="B3997" s="72" t="s">
        <v>85</v>
      </c>
      <c r="C3997" s="73">
        <v>10.277313891009754</v>
      </c>
      <c r="D3997" s="73">
        <v>28.990789978497457</v>
      </c>
      <c r="E3997" s="73">
        <v>18.713476087487702</v>
      </c>
      <c r="F3997" s="55"/>
    </row>
    <row r="3998" spans="1:6">
      <c r="A3998" s="71">
        <v>40926</v>
      </c>
      <c r="B3998" s="72" t="s">
        <v>86</v>
      </c>
      <c r="C3998" s="73">
        <v>8.7051933300745628</v>
      </c>
      <c r="D3998" s="73">
        <v>26.567346028867671</v>
      </c>
      <c r="E3998" s="73">
        <v>17.862152698793111</v>
      </c>
      <c r="F3998" s="55"/>
    </row>
    <row r="3999" spans="1:6">
      <c r="A3999" s="71">
        <v>40926</v>
      </c>
      <c r="B3999" s="72" t="s">
        <v>87</v>
      </c>
      <c r="C3999" s="73">
        <v>10.683979383184804</v>
      </c>
      <c r="D3999" s="73">
        <v>29.318129607357427</v>
      </c>
      <c r="E3999" s="73">
        <v>18.634150224172622</v>
      </c>
      <c r="F3999" s="55"/>
    </row>
    <row r="4000" spans="1:6">
      <c r="A4000" s="71">
        <v>40926</v>
      </c>
      <c r="B4000" s="72" t="s">
        <v>88</v>
      </c>
      <c r="C4000" s="73">
        <v>9.6400944807686777</v>
      </c>
      <c r="D4000" s="73">
        <v>26.786379174267648</v>
      </c>
      <c r="E4000" s="73">
        <v>17.14628469349897</v>
      </c>
      <c r="F4000" s="55"/>
    </row>
    <row r="4001" spans="1:6">
      <c r="A4001" s="71">
        <v>40926</v>
      </c>
      <c r="B4001" s="72" t="s">
        <v>89</v>
      </c>
      <c r="C4001" s="73">
        <v>9.6283579896806764</v>
      </c>
      <c r="D4001" s="73">
        <v>25.77925284621773</v>
      </c>
      <c r="E4001" s="73">
        <v>16.150894856537054</v>
      </c>
      <c r="F4001" s="55"/>
    </row>
    <row r="4002" spans="1:6">
      <c r="A4002" s="71">
        <v>40926</v>
      </c>
      <c r="B4002" s="72" t="s">
        <v>90</v>
      </c>
      <c r="C4002" s="73">
        <v>9.2356421697596272</v>
      </c>
      <c r="D4002" s="73">
        <v>24.892093424547809</v>
      </c>
      <c r="E4002" s="73">
        <v>15.656451254788182</v>
      </c>
      <c r="F4002" s="55"/>
    </row>
    <row r="4003" spans="1:6">
      <c r="A4003" s="71">
        <v>40926</v>
      </c>
      <c r="B4003" s="72" t="s">
        <v>91</v>
      </c>
      <c r="C4003" s="73">
        <v>10.15794493507774</v>
      </c>
      <c r="D4003" s="73">
        <v>23.104204774557967</v>
      </c>
      <c r="E4003" s="73">
        <v>12.946259839480227</v>
      </c>
      <c r="F4003" s="55"/>
    </row>
    <row r="4004" spans="1:6">
      <c r="A4004" s="71">
        <v>40926</v>
      </c>
      <c r="B4004" s="72" t="s">
        <v>92</v>
      </c>
      <c r="C4004" s="73">
        <v>8.43778431215053</v>
      </c>
      <c r="D4004" s="73">
        <v>20.667629313128181</v>
      </c>
      <c r="E4004" s="73">
        <v>12.229845000977651</v>
      </c>
      <c r="F4004" s="55"/>
    </row>
    <row r="4005" spans="1:6">
      <c r="A4005" s="71">
        <v>40926</v>
      </c>
      <c r="B4005" s="72" t="s">
        <v>93</v>
      </c>
      <c r="C4005" s="73">
        <v>7.0124278716633563</v>
      </c>
      <c r="D4005" s="73">
        <v>17.606279748918446</v>
      </c>
      <c r="E4005" s="73">
        <v>10.593851877255091</v>
      </c>
      <c r="F4005" s="55"/>
    </row>
    <row r="4006" spans="1:6">
      <c r="A4006" s="71">
        <v>40926</v>
      </c>
      <c r="B4006" s="72" t="s">
        <v>94</v>
      </c>
      <c r="C4006" s="73">
        <v>6.1031899990462462</v>
      </c>
      <c r="D4006" s="73">
        <v>15.865738016908601</v>
      </c>
      <c r="E4006" s="73">
        <v>9.762548017862354</v>
      </c>
      <c r="F4006" s="55"/>
    </row>
    <row r="4007" spans="1:6">
      <c r="A4007" s="71">
        <v>40926</v>
      </c>
      <c r="B4007" s="72" t="s">
        <v>95</v>
      </c>
      <c r="C4007" s="73">
        <v>7.1976282877403799</v>
      </c>
      <c r="D4007" s="73">
        <v>16.41911737959855</v>
      </c>
      <c r="E4007" s="73">
        <v>9.2214890918581709</v>
      </c>
      <c r="F4007" s="55"/>
    </row>
    <row r="4008" spans="1:6">
      <c r="A4008" s="71">
        <v>40926</v>
      </c>
      <c r="B4008" s="72" t="s">
        <v>96</v>
      </c>
      <c r="C4008" s="73">
        <v>8.378248764447525</v>
      </c>
      <c r="D4008" s="73">
        <v>19.374900956568286</v>
      </c>
      <c r="E4008" s="73">
        <v>10.996652192120761</v>
      </c>
      <c r="F4008" s="55"/>
    </row>
    <row r="4009" spans="1:6">
      <c r="A4009" s="71">
        <v>40926</v>
      </c>
      <c r="B4009" s="72" t="s">
        <v>97</v>
      </c>
      <c r="C4009" s="73">
        <v>7.8254743745654567</v>
      </c>
      <c r="D4009" s="73">
        <v>18.066614977918402</v>
      </c>
      <c r="E4009" s="73">
        <v>10.241140603352946</v>
      </c>
      <c r="F4009" s="55"/>
    </row>
    <row r="4010" spans="1:6">
      <c r="A4010" s="71">
        <v>40926</v>
      </c>
      <c r="B4010" s="72" t="s">
        <v>98</v>
      </c>
      <c r="C4010" s="73">
        <v>11.821876755053944</v>
      </c>
      <c r="D4010" s="73">
        <v>23.929967851437883</v>
      </c>
      <c r="E4010" s="73">
        <v>12.108091096383939</v>
      </c>
      <c r="F4010" s="55"/>
    </row>
    <row r="4011" spans="1:6">
      <c r="A4011" s="71">
        <v>40926</v>
      </c>
      <c r="B4011" s="72" t="s">
        <v>99</v>
      </c>
      <c r="C4011" s="73">
        <v>11.060205043402853</v>
      </c>
      <c r="D4011" s="73">
        <v>24.868348981197798</v>
      </c>
      <c r="E4011" s="73">
        <v>13.808143937794945</v>
      </c>
      <c r="F4011" s="55"/>
    </row>
    <row r="4012" spans="1:6">
      <c r="A4012" s="71">
        <v>40926</v>
      </c>
      <c r="B4012" s="72" t="s">
        <v>100</v>
      </c>
      <c r="C4012" s="73">
        <v>12.302800284981005</v>
      </c>
      <c r="D4012" s="73">
        <v>27.440785106997566</v>
      </c>
      <c r="E4012" s="73">
        <v>15.137984822016561</v>
      </c>
      <c r="F4012" s="55"/>
    </row>
    <row r="4013" spans="1:6">
      <c r="A4013" s="71">
        <v>40926</v>
      </c>
      <c r="B4013" s="72" t="s">
        <v>101</v>
      </c>
      <c r="C4013" s="73">
        <v>18.931779748281816</v>
      </c>
      <c r="D4013" s="73">
        <v>33.762187485397007</v>
      </c>
      <c r="E4013" s="73">
        <v>14.830407737115191</v>
      </c>
      <c r="F4013" s="55"/>
    </row>
    <row r="4014" spans="1:6">
      <c r="A4014" s="71">
        <v>40926</v>
      </c>
      <c r="B4014" s="72" t="s">
        <v>102</v>
      </c>
      <c r="C4014" s="73">
        <v>18.563921997190771</v>
      </c>
      <c r="D4014" s="73">
        <v>34.208619408206964</v>
      </c>
      <c r="E4014" s="73">
        <v>15.644697411016192</v>
      </c>
      <c r="F4014" s="55"/>
    </row>
    <row r="4015" spans="1:6">
      <c r="A4015" s="71">
        <v>40926</v>
      </c>
      <c r="B4015" s="72" t="s">
        <v>103</v>
      </c>
      <c r="C4015" s="73">
        <v>15.047538298459342</v>
      </c>
      <c r="D4015" s="73">
        <v>31.23044562047723</v>
      </c>
      <c r="E4015" s="73">
        <v>16.18290732201789</v>
      </c>
      <c r="F4015" s="55"/>
    </row>
    <row r="4016" spans="1:6">
      <c r="A4016" s="71">
        <v>40926</v>
      </c>
      <c r="B4016" s="72" t="s">
        <v>104</v>
      </c>
      <c r="C4016" s="73">
        <v>19.058026606548832</v>
      </c>
      <c r="D4016" s="73">
        <v>34.981459665706893</v>
      </c>
      <c r="E4016" s="73">
        <v>15.923433059158061</v>
      </c>
      <c r="F4016" s="55"/>
    </row>
    <row r="4017" spans="1:6">
      <c r="A4017" s="71">
        <v>40926</v>
      </c>
      <c r="B4017" s="72" t="s">
        <v>105</v>
      </c>
      <c r="C4017" s="73">
        <v>17.804500083129682</v>
      </c>
      <c r="D4017" s="73">
        <v>35.872684354496812</v>
      </c>
      <c r="E4017" s="73">
        <v>18.06818427136713</v>
      </c>
      <c r="F4017" s="55"/>
    </row>
    <row r="4018" spans="1:6">
      <c r="A4018" s="71">
        <v>40926</v>
      </c>
      <c r="B4018" s="72" t="s">
        <v>106</v>
      </c>
      <c r="C4018" s="73">
        <v>21.877109621786179</v>
      </c>
      <c r="D4018" s="73">
        <v>41.919861059516265</v>
      </c>
      <c r="E4018" s="73">
        <v>20.042751437730086</v>
      </c>
      <c r="F4018" s="55"/>
    </row>
    <row r="4019" spans="1:6">
      <c r="A4019" s="71">
        <v>40926</v>
      </c>
      <c r="B4019" s="72" t="s">
        <v>107</v>
      </c>
      <c r="C4019" s="73">
        <v>24.818439855130539</v>
      </c>
      <c r="D4019" s="73">
        <v>47.030221314435806</v>
      </c>
      <c r="E4019" s="73">
        <v>22.211781459305268</v>
      </c>
      <c r="F4019" s="55"/>
    </row>
    <row r="4020" spans="1:6">
      <c r="A4020" s="71">
        <v>40926</v>
      </c>
      <c r="B4020" s="72" t="s">
        <v>108</v>
      </c>
      <c r="C4020" s="73">
        <v>24.81986050196554</v>
      </c>
      <c r="D4020" s="73">
        <v>48.631410720615669</v>
      </c>
      <c r="E4020" s="73">
        <v>23.81155021865013</v>
      </c>
      <c r="F4020" s="55"/>
    </row>
    <row r="4021" spans="1:6">
      <c r="A4021" s="71">
        <v>40926</v>
      </c>
      <c r="B4021" s="72" t="s">
        <v>109</v>
      </c>
      <c r="C4021" s="73">
        <v>24.710554244047525</v>
      </c>
      <c r="D4021" s="73">
        <v>49.980349437475539</v>
      </c>
      <c r="E4021" s="73">
        <v>25.269795193428013</v>
      </c>
      <c r="F4021" s="55"/>
    </row>
    <row r="4022" spans="1:6">
      <c r="A4022" s="71">
        <v>40926</v>
      </c>
      <c r="B4022" s="72" t="s">
        <v>110</v>
      </c>
      <c r="C4022" s="73">
        <v>22.964844065206311</v>
      </c>
      <c r="D4022" s="73">
        <v>45.018439586745984</v>
      </c>
      <c r="E4022" s="73">
        <v>22.053595521539673</v>
      </c>
      <c r="F4022" s="55"/>
    </row>
    <row r="4023" spans="1:6">
      <c r="A4023" s="71">
        <v>40926</v>
      </c>
      <c r="B4023" s="72" t="s">
        <v>111</v>
      </c>
      <c r="C4023" s="73">
        <v>27.309610786152845</v>
      </c>
      <c r="D4023" s="73">
        <v>54.938731376795097</v>
      </c>
      <c r="E4023" s="73">
        <v>27.629120590642252</v>
      </c>
      <c r="F4023" s="55"/>
    </row>
    <row r="4024" spans="1:6">
      <c r="A4024" s="71">
        <v>40926</v>
      </c>
      <c r="B4024" s="72" t="s">
        <v>112</v>
      </c>
      <c r="C4024" s="73">
        <v>27.212732858487836</v>
      </c>
      <c r="D4024" s="73">
        <v>53.150426181925255</v>
      </c>
      <c r="E4024" s="73">
        <v>25.937693323437419</v>
      </c>
      <c r="F4024" s="55"/>
    </row>
    <row r="4025" spans="1:6">
      <c r="A4025" s="71">
        <v>40926</v>
      </c>
      <c r="B4025" s="72" t="s">
        <v>113</v>
      </c>
      <c r="C4025" s="73">
        <v>21.393643844005123</v>
      </c>
      <c r="D4025" s="73">
        <v>44.773363092075989</v>
      </c>
      <c r="E4025" s="73">
        <v>23.379719248070867</v>
      </c>
      <c r="F4025" s="55"/>
    </row>
    <row r="4026" spans="1:6">
      <c r="A4026" s="71">
        <v>40926</v>
      </c>
      <c r="B4026" s="72" t="s">
        <v>114</v>
      </c>
      <c r="C4026" s="73">
        <v>20.151910496714969</v>
      </c>
      <c r="D4026" s="73">
        <v>40.507446107186375</v>
      </c>
      <c r="E4026" s="73">
        <v>20.355535610471406</v>
      </c>
      <c r="F4026" s="55"/>
    </row>
    <row r="4027" spans="1:6">
      <c r="A4027" s="71">
        <v>40926</v>
      </c>
      <c r="B4027" s="72" t="s">
        <v>115</v>
      </c>
      <c r="C4027" s="73">
        <v>20.953032497275068</v>
      </c>
      <c r="D4027" s="73">
        <v>43.383460084796113</v>
      </c>
      <c r="E4027" s="73">
        <v>22.430427587521045</v>
      </c>
      <c r="F4027" s="55"/>
    </row>
    <row r="4028" spans="1:6">
      <c r="A4028" s="71">
        <v>40926</v>
      </c>
      <c r="B4028" s="72" t="s">
        <v>116</v>
      </c>
      <c r="C4028" s="73">
        <v>21.175773866998092</v>
      </c>
      <c r="D4028" s="73">
        <v>44.973124840595965</v>
      </c>
      <c r="E4028" s="73">
        <v>23.797350973597872</v>
      </c>
      <c r="F4028" s="55"/>
    </row>
    <row r="4029" spans="1:6">
      <c r="A4029" s="71">
        <v>40926</v>
      </c>
      <c r="B4029" s="72" t="s">
        <v>117</v>
      </c>
      <c r="C4029" s="73">
        <v>21.004664659737077</v>
      </c>
      <c r="D4029" s="73">
        <v>41.524254467336277</v>
      </c>
      <c r="E4029" s="73">
        <v>20.5195898075992</v>
      </c>
      <c r="F4029" s="55"/>
    </row>
    <row r="4030" spans="1:6">
      <c r="A4030" s="71">
        <v>40926</v>
      </c>
      <c r="B4030" s="72" t="s">
        <v>118</v>
      </c>
      <c r="C4030" s="73">
        <v>20.94431967781507</v>
      </c>
      <c r="D4030" s="73">
        <v>39.939069546266417</v>
      </c>
      <c r="E4030" s="73">
        <v>18.994749868451347</v>
      </c>
      <c r="F4030" s="55"/>
    </row>
    <row r="4031" spans="1:6">
      <c r="A4031" s="71">
        <v>40926</v>
      </c>
      <c r="B4031" s="72" t="s">
        <v>119</v>
      </c>
      <c r="C4031" s="73">
        <v>22.004180478640198</v>
      </c>
      <c r="D4031" s="73">
        <v>40.747059140476338</v>
      </c>
      <c r="E4031" s="73">
        <v>18.742878661836141</v>
      </c>
      <c r="F4031" s="55"/>
    </row>
    <row r="4032" spans="1:6">
      <c r="A4032" s="71">
        <v>40926</v>
      </c>
      <c r="B4032" s="72" t="s">
        <v>120</v>
      </c>
      <c r="C4032" s="73">
        <v>27.262123098188848</v>
      </c>
      <c r="D4032" s="73">
        <v>48.675438394345626</v>
      </c>
      <c r="E4032" s="73">
        <v>21.413315296156778</v>
      </c>
      <c r="F4032" s="55"/>
    </row>
    <row r="4033" spans="1:6">
      <c r="A4033" s="71">
        <v>40926</v>
      </c>
      <c r="B4033" s="72" t="s">
        <v>121</v>
      </c>
      <c r="C4033" s="73">
        <v>25.404655121426618</v>
      </c>
      <c r="D4033" s="73">
        <v>49.026923390635595</v>
      </c>
      <c r="E4033" s="73">
        <v>23.622268269208977</v>
      </c>
      <c r="F4033" s="55"/>
    </row>
    <row r="4034" spans="1:6">
      <c r="A4034" s="71">
        <v>40926</v>
      </c>
      <c r="B4034" s="72" t="s">
        <v>122</v>
      </c>
      <c r="C4034" s="73">
        <v>22.094141552026212</v>
      </c>
      <c r="D4034" s="73">
        <v>43.724885126046068</v>
      </c>
      <c r="E4034" s="73">
        <v>21.630743574019856</v>
      </c>
      <c r="F4034" s="55"/>
    </row>
    <row r="4035" spans="1:6">
      <c r="A4035" s="71">
        <v>40926</v>
      </c>
      <c r="B4035" s="72" t="s">
        <v>123</v>
      </c>
      <c r="C4035" s="73">
        <v>23.572946892935398</v>
      </c>
      <c r="D4035" s="73">
        <v>43.498720165116076</v>
      </c>
      <c r="E4035" s="73">
        <v>19.925773272180678</v>
      </c>
      <c r="F4035" s="55"/>
    </row>
    <row r="4036" spans="1:6">
      <c r="A4036" s="71">
        <v>40926</v>
      </c>
      <c r="B4036" s="72" t="s">
        <v>124</v>
      </c>
      <c r="C4036" s="73">
        <v>22.244431411608232</v>
      </c>
      <c r="D4036" s="73">
        <v>42.791323262366141</v>
      </c>
      <c r="E4036" s="73">
        <v>20.546891850757909</v>
      </c>
      <c r="F4036" s="55"/>
    </row>
    <row r="4037" spans="1:6">
      <c r="A4037" s="71">
        <v>40926</v>
      </c>
      <c r="B4037" s="72" t="s">
        <v>125</v>
      </c>
      <c r="C4037" s="73">
        <v>28.304317436689974</v>
      </c>
      <c r="D4037" s="73">
        <v>50.553553962995437</v>
      </c>
      <c r="E4037" s="73">
        <v>22.249236526305463</v>
      </c>
      <c r="F4037" s="55"/>
    </row>
    <row r="4038" spans="1:6">
      <c r="A4038" s="71">
        <v>40926</v>
      </c>
      <c r="B4038" s="72" t="s">
        <v>126</v>
      </c>
      <c r="C4038" s="73">
        <v>35.694912055647883</v>
      </c>
      <c r="D4038" s="73">
        <v>60.205578912354568</v>
      </c>
      <c r="E4038" s="73">
        <v>24.510666856706685</v>
      </c>
      <c r="F4038" s="55"/>
    </row>
    <row r="4039" spans="1:6">
      <c r="A4039" s="71">
        <v>40926</v>
      </c>
      <c r="B4039" s="72" t="s">
        <v>127</v>
      </c>
      <c r="C4039" s="73">
        <v>29.206597965713087</v>
      </c>
      <c r="D4039" s="73">
        <v>51.256957636795377</v>
      </c>
      <c r="E4039" s="73">
        <v>22.05035967108229</v>
      </c>
      <c r="F4039" s="55"/>
    </row>
    <row r="4040" spans="1:6">
      <c r="A4040" s="71">
        <v>40926</v>
      </c>
      <c r="B4040" s="72" t="s">
        <v>128</v>
      </c>
      <c r="C4040" s="73">
        <v>33.309618594731596</v>
      </c>
      <c r="D4040" s="73">
        <v>58.190663211714742</v>
      </c>
      <c r="E4040" s="73">
        <v>24.881044616983147</v>
      </c>
      <c r="F4040" s="55"/>
    </row>
    <row r="4041" spans="1:6">
      <c r="A4041" s="71">
        <v>40926</v>
      </c>
      <c r="B4041" s="72" t="s">
        <v>129</v>
      </c>
      <c r="C4041" s="73">
        <v>29.000547570910065</v>
      </c>
      <c r="D4041" s="73">
        <v>54.656011020115059</v>
      </c>
      <c r="E4041" s="73">
        <v>25.655463449204994</v>
      </c>
      <c r="F4041" s="55"/>
    </row>
    <row r="4042" spans="1:6">
      <c r="A4042" s="71">
        <v>40926</v>
      </c>
      <c r="B4042" s="72" t="s">
        <v>29</v>
      </c>
      <c r="C4042" s="73">
        <v>33.96626957839667</v>
      </c>
      <c r="D4042" s="73">
        <v>58.016526025944749</v>
      </c>
      <c r="E4042" s="73">
        <v>24.05025644754808</v>
      </c>
      <c r="F4042" s="55"/>
    </row>
    <row r="4043" spans="1:6">
      <c r="A4043" s="71">
        <v>40926</v>
      </c>
      <c r="B4043" s="72" t="s">
        <v>30</v>
      </c>
      <c r="C4043" s="73">
        <v>38.895603697512279</v>
      </c>
      <c r="D4043" s="73">
        <v>64.217618309434187</v>
      </c>
      <c r="E4043" s="73">
        <v>25.322014611921908</v>
      </c>
      <c r="F4043" s="55"/>
    </row>
    <row r="4044" spans="1:6">
      <c r="A4044" s="71">
        <v>40926</v>
      </c>
      <c r="B4044" s="72" t="s">
        <v>31</v>
      </c>
      <c r="C4044" s="73">
        <v>43.899416257085903</v>
      </c>
      <c r="D4044" s="73">
        <v>72.092316328693471</v>
      </c>
      <c r="E4044" s="73">
        <v>28.192900071607568</v>
      </c>
      <c r="F4044" s="55"/>
    </row>
    <row r="4045" spans="1:6">
      <c r="A4045" s="71">
        <v>40926</v>
      </c>
      <c r="B4045" s="72" t="s">
        <v>32</v>
      </c>
      <c r="C4045" s="73">
        <v>45.478871369413092</v>
      </c>
      <c r="D4045" s="73">
        <v>72.962863781633388</v>
      </c>
      <c r="E4045" s="73">
        <v>27.483992412220296</v>
      </c>
      <c r="F4045" s="55"/>
    </row>
    <row r="4046" spans="1:6">
      <c r="A4046" s="71">
        <v>40926</v>
      </c>
      <c r="B4046" s="72" t="s">
        <v>33</v>
      </c>
      <c r="C4046" s="73">
        <v>52.405644311890939</v>
      </c>
      <c r="D4046" s="73">
        <v>80.237064224452723</v>
      </c>
      <c r="E4046" s="73">
        <v>27.831419912561785</v>
      </c>
      <c r="F4046" s="55"/>
    </row>
    <row r="4047" spans="1:6">
      <c r="A4047" s="71">
        <v>40926</v>
      </c>
      <c r="B4047" s="72" t="s">
        <v>34</v>
      </c>
      <c r="C4047" s="73">
        <v>56.807342718511492</v>
      </c>
      <c r="D4047" s="73">
        <v>91.303848903991707</v>
      </c>
      <c r="E4047" s="73">
        <v>34.496506185480214</v>
      </c>
      <c r="F4047" s="55"/>
    </row>
    <row r="4048" spans="1:6">
      <c r="A4048" s="71">
        <v>40926</v>
      </c>
      <c r="B4048" s="72" t="s">
        <v>35</v>
      </c>
      <c r="C4048" s="73">
        <v>60.655053816204955</v>
      </c>
      <c r="D4048" s="73">
        <v>92.608960902561591</v>
      </c>
      <c r="E4048" s="73">
        <v>31.953907086356637</v>
      </c>
      <c r="F4048" s="55"/>
    </row>
    <row r="4049" spans="1:6">
      <c r="A4049" s="71">
        <v>40926</v>
      </c>
      <c r="B4049" s="72" t="s">
        <v>36</v>
      </c>
      <c r="C4049" s="73">
        <v>58.847082278558737</v>
      </c>
      <c r="D4049" s="73">
        <v>89.038525329671913</v>
      </c>
      <c r="E4049" s="73">
        <v>30.191443051113175</v>
      </c>
      <c r="F4049" s="55"/>
    </row>
    <row r="4050" spans="1:6">
      <c r="A4050" s="71">
        <v>40926</v>
      </c>
      <c r="B4050" s="72" t="s">
        <v>37</v>
      </c>
      <c r="C4050" s="73">
        <v>36.347898134196974</v>
      </c>
      <c r="D4050" s="73">
        <v>64.868285421954099</v>
      </c>
      <c r="E4050" s="73">
        <v>28.520387287757124</v>
      </c>
      <c r="F4050" s="55"/>
    </row>
    <row r="4051" spans="1:6">
      <c r="A4051" s="71">
        <v>40926</v>
      </c>
      <c r="B4051" s="72" t="s">
        <v>43</v>
      </c>
      <c r="C4051" s="73">
        <v>38.531343287045246</v>
      </c>
      <c r="D4051" s="73">
        <v>65.63036030075402</v>
      </c>
      <c r="E4051" s="73">
        <v>27.099017013708774</v>
      </c>
      <c r="F4051" s="55"/>
    </row>
    <row r="4052" spans="1:6">
      <c r="A4052" s="71">
        <v>40926</v>
      </c>
      <c r="B4052" s="72" t="s">
        <v>44</v>
      </c>
      <c r="C4052" s="73">
        <v>35.933008158908926</v>
      </c>
      <c r="D4052" s="73">
        <v>66.103540996493976</v>
      </c>
      <c r="E4052" s="73">
        <v>30.17053283758505</v>
      </c>
      <c r="F4052" s="55"/>
    </row>
    <row r="4053" spans="1:6">
      <c r="A4053" s="71">
        <v>40926</v>
      </c>
      <c r="B4053" s="72" t="s">
        <v>45</v>
      </c>
      <c r="C4053" s="73">
        <v>39.102720451677314</v>
      </c>
      <c r="D4053" s="73">
        <v>68.322772757553778</v>
      </c>
      <c r="E4053" s="73">
        <v>29.220052305876465</v>
      </c>
      <c r="F4053" s="55"/>
    </row>
    <row r="4054" spans="1:6">
      <c r="A4054" s="71">
        <v>40926</v>
      </c>
      <c r="B4054" s="72" t="s">
        <v>46</v>
      </c>
      <c r="C4054" s="73">
        <v>52.380300629374958</v>
      </c>
      <c r="D4054" s="73">
        <v>91.435179575781675</v>
      </c>
      <c r="E4054" s="73">
        <v>39.054878946406717</v>
      </c>
      <c r="F4054" s="55"/>
    </row>
    <row r="4055" spans="1:6">
      <c r="A4055" s="71">
        <v>40926</v>
      </c>
      <c r="B4055" s="72" t="s">
        <v>47</v>
      </c>
      <c r="C4055" s="73">
        <v>59.274047352869793</v>
      </c>
      <c r="D4055" s="73">
        <v>102.24248156879068</v>
      </c>
      <c r="E4055" s="73">
        <v>42.968434215920887</v>
      </c>
      <c r="F4055" s="55"/>
    </row>
    <row r="4056" spans="1:6">
      <c r="A4056" s="71">
        <v>40926</v>
      </c>
      <c r="B4056" s="72" t="s">
        <v>48</v>
      </c>
      <c r="C4056" s="73">
        <v>58.772000277279737</v>
      </c>
      <c r="D4056" s="73">
        <v>102.12764370079067</v>
      </c>
      <c r="E4056" s="73">
        <v>43.355643423510934</v>
      </c>
      <c r="F4056" s="55"/>
    </row>
    <row r="4057" spans="1:6">
      <c r="A4057" s="71">
        <v>40926</v>
      </c>
      <c r="B4057" s="72" t="s">
        <v>49</v>
      </c>
      <c r="C4057" s="73">
        <v>59.354789314317806</v>
      </c>
      <c r="D4057" s="73">
        <v>99.086097419090933</v>
      </c>
      <c r="E4057" s="73">
        <v>39.731308104773127</v>
      </c>
      <c r="F4057" s="55"/>
    </row>
    <row r="4058" spans="1:6">
      <c r="A4058" s="71">
        <v>40926</v>
      </c>
      <c r="B4058" s="72" t="s">
        <v>50</v>
      </c>
      <c r="C4058" s="73">
        <v>66.422721376770681</v>
      </c>
      <c r="D4058" s="73">
        <v>108.40205150999009</v>
      </c>
      <c r="E4058" s="73">
        <v>41.979330133219406</v>
      </c>
      <c r="F4058" s="55"/>
    </row>
    <row r="4059" spans="1:6">
      <c r="A4059" s="71">
        <v>40926</v>
      </c>
      <c r="B4059" s="72" t="s">
        <v>51</v>
      </c>
      <c r="C4059" s="73">
        <v>69.891174117559117</v>
      </c>
      <c r="D4059" s="73">
        <v>115.03291563398948</v>
      </c>
      <c r="E4059" s="73">
        <v>45.141741516430358</v>
      </c>
      <c r="F4059" s="55"/>
    </row>
    <row r="4060" spans="1:6">
      <c r="A4060" s="71">
        <v>40926</v>
      </c>
      <c r="B4060" s="72" t="s">
        <v>52</v>
      </c>
      <c r="C4060" s="73">
        <v>82.200956491387643</v>
      </c>
      <c r="D4060" s="73">
        <v>127.6875000419883</v>
      </c>
      <c r="E4060" s="73">
        <v>45.486543550600658</v>
      </c>
      <c r="F4060" s="55"/>
    </row>
    <row r="4061" spans="1:6">
      <c r="A4061" s="71">
        <v>40926</v>
      </c>
      <c r="B4061" s="72" t="s">
        <v>53</v>
      </c>
      <c r="C4061" s="73">
        <v>61.994886272175151</v>
      </c>
      <c r="D4061" s="73">
        <v>105.40818452499033</v>
      </c>
      <c r="E4061" s="73">
        <v>43.413298252815181</v>
      </c>
      <c r="F4061" s="55"/>
    </row>
    <row r="4062" spans="1:6">
      <c r="A4062" s="71">
        <v>40926</v>
      </c>
      <c r="B4062" s="72" t="s">
        <v>54</v>
      </c>
      <c r="C4062" s="73">
        <v>83.887478051357846</v>
      </c>
      <c r="D4062" s="73">
        <v>129.02667671248815</v>
      </c>
      <c r="E4062" s="73">
        <v>45.139198661130308</v>
      </c>
      <c r="F4062" s="55"/>
    </row>
    <row r="4063" spans="1:6">
      <c r="A4063" s="71">
        <v>40926</v>
      </c>
      <c r="B4063" s="72" t="s">
        <v>55</v>
      </c>
      <c r="C4063" s="73">
        <v>81.623076296698571</v>
      </c>
      <c r="D4063" s="73">
        <v>130.96141042078798</v>
      </c>
      <c r="E4063" s="73">
        <v>49.338334124089414</v>
      </c>
      <c r="F4063" s="55"/>
    </row>
    <row r="4064" spans="1:6">
      <c r="A4064" s="71">
        <v>40926</v>
      </c>
      <c r="B4064" s="72" t="s">
        <v>56</v>
      </c>
      <c r="C4064" s="73">
        <v>75.029438207989742</v>
      </c>
      <c r="D4064" s="73">
        <v>113.13660687268961</v>
      </c>
      <c r="E4064" s="73">
        <v>38.10716866469987</v>
      </c>
      <c r="F4064" s="55"/>
    </row>
    <row r="4065" spans="1:6">
      <c r="A4065" s="71">
        <v>40926</v>
      </c>
      <c r="B4065" s="72" t="s">
        <v>57</v>
      </c>
      <c r="C4065" s="73">
        <v>70.531821998591198</v>
      </c>
      <c r="D4065" s="73">
        <v>113.50427430838957</v>
      </c>
      <c r="E4065" s="73">
        <v>42.972452309798371</v>
      </c>
      <c r="F4065" s="55"/>
    </row>
    <row r="4066" spans="1:6">
      <c r="A4066" s="71">
        <v>40926</v>
      </c>
      <c r="B4066" s="72" t="s">
        <v>58</v>
      </c>
      <c r="C4066" s="73">
        <v>50.80036601778577</v>
      </c>
      <c r="D4066" s="73">
        <v>86.615005450672029</v>
      </c>
      <c r="E4066" s="73">
        <v>35.81463943288626</v>
      </c>
      <c r="F4066" s="55"/>
    </row>
    <row r="4067" spans="1:6">
      <c r="A4067" s="71">
        <v>40926</v>
      </c>
      <c r="B4067" s="72" t="s">
        <v>59</v>
      </c>
      <c r="C4067" s="73">
        <v>45.240009337063078</v>
      </c>
      <c r="D4067" s="73">
        <v>82.474335144792406</v>
      </c>
      <c r="E4067" s="73">
        <v>37.234325807729327</v>
      </c>
      <c r="F4067" s="55"/>
    </row>
    <row r="4068" spans="1:6">
      <c r="A4068" s="71">
        <v>40926</v>
      </c>
      <c r="B4068" s="72" t="s">
        <v>60</v>
      </c>
      <c r="C4068" s="73">
        <v>28.712237909656043</v>
      </c>
      <c r="D4068" s="73">
        <v>60.93118719423439</v>
      </c>
      <c r="E4068" s="73">
        <v>32.218949284578343</v>
      </c>
      <c r="F4068" s="55"/>
    </row>
    <row r="4069" spans="1:6">
      <c r="A4069" s="71">
        <v>40926</v>
      </c>
      <c r="B4069" s="72" t="s">
        <v>61</v>
      </c>
      <c r="C4069" s="73">
        <v>39.175474082376333</v>
      </c>
      <c r="D4069" s="73">
        <v>70.925563206293461</v>
      </c>
      <c r="E4069" s="73">
        <v>31.750089123917128</v>
      </c>
      <c r="F4069" s="55"/>
    </row>
    <row r="4070" spans="1:6">
      <c r="A4070" s="71">
        <v>40926</v>
      </c>
      <c r="B4070" s="72" t="s">
        <v>62</v>
      </c>
      <c r="C4070" s="73">
        <v>40.411459484307485</v>
      </c>
      <c r="D4070" s="73">
        <v>73.303800500533242</v>
      </c>
      <c r="E4070" s="73">
        <v>32.892341016225757</v>
      </c>
      <c r="F4070" s="55"/>
    </row>
    <row r="4071" spans="1:6">
      <c r="A4071" s="71">
        <v>40926</v>
      </c>
      <c r="B4071" s="72" t="s">
        <v>63</v>
      </c>
      <c r="C4071" s="73">
        <v>38.513683549320255</v>
      </c>
      <c r="D4071" s="73">
        <v>72.126591511033354</v>
      </c>
      <c r="E4071" s="73">
        <v>33.612907961713098</v>
      </c>
      <c r="F4071" s="55"/>
    </row>
    <row r="4072" spans="1:6">
      <c r="A4072" s="71">
        <v>40926</v>
      </c>
      <c r="B4072" s="72" t="s">
        <v>64</v>
      </c>
      <c r="C4072" s="73">
        <v>54.827909610643275</v>
      </c>
      <c r="D4072" s="73">
        <v>90.838187762391613</v>
      </c>
      <c r="E4072" s="73">
        <v>36.010278151748338</v>
      </c>
      <c r="F4072" s="55"/>
    </row>
    <row r="4073" spans="1:6">
      <c r="A4073" s="71">
        <v>40926</v>
      </c>
      <c r="B4073" s="72" t="s">
        <v>65</v>
      </c>
      <c r="C4073" s="73">
        <v>69.712603198738123</v>
      </c>
      <c r="D4073" s="73">
        <v>108.24993748518999</v>
      </c>
      <c r="E4073" s="73">
        <v>38.537334286451866</v>
      </c>
      <c r="F4073" s="55"/>
    </row>
    <row r="4074" spans="1:6">
      <c r="A4074" s="71">
        <v>40926</v>
      </c>
      <c r="B4074" s="72" t="s">
        <v>66</v>
      </c>
      <c r="C4074" s="73">
        <v>62.694944970249253</v>
      </c>
      <c r="D4074" s="73">
        <v>98.189749225340933</v>
      </c>
      <c r="E4074" s="73">
        <v>35.49480425509168</v>
      </c>
      <c r="F4074" s="55"/>
    </row>
    <row r="4075" spans="1:6">
      <c r="A4075" s="71">
        <v>40926</v>
      </c>
      <c r="B4075" s="72" t="s">
        <v>67</v>
      </c>
      <c r="C4075" s="73">
        <v>31.648530826146409</v>
      </c>
      <c r="D4075" s="73">
        <v>63.847924168314094</v>
      </c>
      <c r="E4075" s="73">
        <v>32.199393342167681</v>
      </c>
      <c r="F4075" s="55"/>
    </row>
    <row r="4076" spans="1:6">
      <c r="A4076" s="71">
        <v>40926</v>
      </c>
      <c r="B4076" s="72" t="s">
        <v>68</v>
      </c>
      <c r="C4076" s="73">
        <v>40.931308831500559</v>
      </c>
      <c r="D4076" s="73">
        <v>75.124275878303052</v>
      </c>
      <c r="E4076" s="73">
        <v>34.192967046802494</v>
      </c>
      <c r="F4076" s="55"/>
    </row>
    <row r="4077" spans="1:6">
      <c r="A4077" s="71">
        <v>40926</v>
      </c>
      <c r="B4077" s="72" t="s">
        <v>69</v>
      </c>
      <c r="C4077" s="73">
        <v>56.596178323316501</v>
      </c>
      <c r="D4077" s="73">
        <v>88.957985447791756</v>
      </c>
      <c r="E4077" s="73">
        <v>32.361807124475256</v>
      </c>
      <c r="F4077" s="55"/>
    </row>
    <row r="4078" spans="1:6">
      <c r="A4078" s="71">
        <v>40926</v>
      </c>
      <c r="B4078" s="72" t="s">
        <v>70</v>
      </c>
      <c r="C4078" s="73">
        <v>61.487285411964095</v>
      </c>
      <c r="D4078" s="73">
        <v>96.679874895411047</v>
      </c>
      <c r="E4078" s="73">
        <v>35.192589483446952</v>
      </c>
      <c r="F4078" s="55"/>
    </row>
    <row r="4079" spans="1:6">
      <c r="A4079" s="71">
        <v>40926</v>
      </c>
      <c r="B4079" s="72" t="s">
        <v>71</v>
      </c>
      <c r="C4079" s="73">
        <v>41.715976232538658</v>
      </c>
      <c r="D4079" s="73">
        <v>72.471664812793279</v>
      </c>
      <c r="E4079" s="73">
        <v>30.75568858025462</v>
      </c>
      <c r="F4079" s="55"/>
    </row>
    <row r="4080" spans="1:6">
      <c r="A4080" s="71">
        <v>40926</v>
      </c>
      <c r="B4080" s="72" t="s">
        <v>72</v>
      </c>
      <c r="C4080" s="73">
        <v>26.065485599715725</v>
      </c>
      <c r="D4080" s="73">
        <v>55.15865442037488</v>
      </c>
      <c r="E4080" s="73">
        <v>29.093168820659155</v>
      </c>
      <c r="F4080" s="55"/>
    </row>
    <row r="4081" spans="1:6">
      <c r="A4081" s="71">
        <v>40926</v>
      </c>
      <c r="B4081" s="72" t="s">
        <v>73</v>
      </c>
      <c r="C4081" s="73">
        <v>30.745818070702303</v>
      </c>
      <c r="D4081" s="73">
        <v>62.132251681914234</v>
      </c>
      <c r="E4081" s="73">
        <v>31.386433611211931</v>
      </c>
      <c r="F4081" s="55"/>
    </row>
    <row r="4082" spans="1:6">
      <c r="A4082" s="71">
        <v>40926</v>
      </c>
      <c r="B4082" s="72" t="s">
        <v>74</v>
      </c>
      <c r="C4082" s="73">
        <v>41.821882925367674</v>
      </c>
      <c r="D4082" s="73">
        <v>70.095571076593487</v>
      </c>
      <c r="E4082" s="73">
        <v>28.273688151225812</v>
      </c>
      <c r="F4082" s="55"/>
    </row>
    <row r="4083" spans="1:6">
      <c r="A4083" s="71">
        <v>40926</v>
      </c>
      <c r="B4083" s="72" t="s">
        <v>75</v>
      </c>
      <c r="C4083" s="73">
        <v>37.218968771189104</v>
      </c>
      <c r="D4083" s="73">
        <v>67.421826487593734</v>
      </c>
      <c r="E4083" s="73">
        <v>30.20285771640463</v>
      </c>
      <c r="F4083" s="55"/>
    </row>
    <row r="4084" spans="1:6">
      <c r="A4084" s="71">
        <v>40926</v>
      </c>
      <c r="B4084" s="72" t="s">
        <v>76</v>
      </c>
      <c r="C4084" s="73">
        <v>30.306574558657253</v>
      </c>
      <c r="D4084" s="73">
        <v>60.357290884914384</v>
      </c>
      <c r="E4084" s="73">
        <v>30.050716326257131</v>
      </c>
      <c r="F4084" s="55"/>
    </row>
    <row r="4085" spans="1:6">
      <c r="A4085" s="71">
        <v>40926</v>
      </c>
      <c r="B4085" s="72" t="s">
        <v>77</v>
      </c>
      <c r="C4085" s="73">
        <v>37.865313064707188</v>
      </c>
      <c r="D4085" s="73">
        <v>66.391822881273811</v>
      </c>
      <c r="E4085" s="73">
        <v>28.526509816566623</v>
      </c>
      <c r="F4085" s="55"/>
    </row>
    <row r="4086" spans="1:6">
      <c r="A4086" s="71">
        <v>40926</v>
      </c>
      <c r="B4086" s="72" t="s">
        <v>78</v>
      </c>
      <c r="C4086" s="73">
        <v>34.187541913273733</v>
      </c>
      <c r="D4086" s="73">
        <v>62.2457348555942</v>
      </c>
      <c r="E4086" s="73">
        <v>28.058192942320467</v>
      </c>
      <c r="F4086" s="55"/>
    </row>
    <row r="4087" spans="1:6">
      <c r="A4087" s="71">
        <v>40927</v>
      </c>
      <c r="B4087" s="72" t="s">
        <v>79</v>
      </c>
      <c r="C4087" s="73">
        <v>36.029561538011961</v>
      </c>
      <c r="D4087" s="73">
        <v>66.652417649993779</v>
      </c>
      <c r="E4087" s="73">
        <v>30.622856111981818</v>
      </c>
      <c r="F4087" s="55"/>
    </row>
    <row r="4088" spans="1:6">
      <c r="A4088" s="71">
        <v>40927</v>
      </c>
      <c r="B4088" s="72" t="s">
        <v>80</v>
      </c>
      <c r="C4088" s="73">
        <v>23.743198501000442</v>
      </c>
      <c r="D4088" s="73">
        <v>48.692100383235456</v>
      </c>
      <c r="E4088" s="73">
        <v>24.948901882235013</v>
      </c>
      <c r="F4088" s="55"/>
    </row>
    <row r="4089" spans="1:6">
      <c r="A4089" s="71">
        <v>40927</v>
      </c>
      <c r="B4089" s="72" t="s">
        <v>81</v>
      </c>
      <c r="C4089" s="73">
        <v>23.559289165950421</v>
      </c>
      <c r="D4089" s="73">
        <v>47.029776093635611</v>
      </c>
      <c r="E4089" s="73">
        <v>23.47048692768519</v>
      </c>
      <c r="F4089" s="55"/>
    </row>
    <row r="4090" spans="1:6">
      <c r="A4090" s="71">
        <v>40927</v>
      </c>
      <c r="B4090" s="72" t="s">
        <v>82</v>
      </c>
      <c r="C4090" s="73">
        <v>10.035655983438742</v>
      </c>
      <c r="D4090" s="73">
        <v>29.271541693017262</v>
      </c>
      <c r="E4090" s="73">
        <v>19.235885709578518</v>
      </c>
      <c r="F4090" s="55"/>
    </row>
    <row r="4091" spans="1:6">
      <c r="A4091" s="71">
        <v>40927</v>
      </c>
      <c r="B4091" s="72" t="s">
        <v>83</v>
      </c>
      <c r="C4091" s="73">
        <v>7.5534196829064362</v>
      </c>
      <c r="D4091" s="73">
        <v>25.508416869037617</v>
      </c>
      <c r="E4091" s="73">
        <v>17.95499718613118</v>
      </c>
      <c r="F4091" s="55"/>
    </row>
    <row r="4092" spans="1:6">
      <c r="A4092" s="71">
        <v>40927</v>
      </c>
      <c r="B4092" s="72" t="s">
        <v>84</v>
      </c>
      <c r="C4092" s="73">
        <v>7.3314965494274089</v>
      </c>
      <c r="D4092" s="73">
        <v>24.725449891047688</v>
      </c>
      <c r="E4092" s="73">
        <v>17.393953341620279</v>
      </c>
      <c r="F4092" s="55"/>
    </row>
    <row r="4093" spans="1:6">
      <c r="A4093" s="71">
        <v>40927</v>
      </c>
      <c r="B4093" s="72" t="s">
        <v>85</v>
      </c>
      <c r="C4093" s="73">
        <v>13.026965135916116</v>
      </c>
      <c r="D4093" s="73">
        <v>31.303718960757067</v>
      </c>
      <c r="E4093" s="73">
        <v>18.276753824840952</v>
      </c>
      <c r="F4093" s="55"/>
    </row>
    <row r="4094" spans="1:6">
      <c r="A4094" s="71">
        <v>40927</v>
      </c>
      <c r="B4094" s="72" t="s">
        <v>86</v>
      </c>
      <c r="C4094" s="73">
        <v>9.3584528815736618</v>
      </c>
      <c r="D4094" s="73">
        <v>26.466000388587521</v>
      </c>
      <c r="E4094" s="73">
        <v>17.107547507013859</v>
      </c>
      <c r="F4094" s="55"/>
    </row>
    <row r="4095" spans="1:6">
      <c r="A4095" s="71">
        <v>40927</v>
      </c>
      <c r="B4095" s="72" t="s">
        <v>87</v>
      </c>
      <c r="C4095" s="73">
        <v>9.2107251154286427</v>
      </c>
      <c r="D4095" s="73">
        <v>26.045028717757557</v>
      </c>
      <c r="E4095" s="73">
        <v>16.834303602328916</v>
      </c>
      <c r="F4095" s="55"/>
    </row>
    <row r="4096" spans="1:6">
      <c r="A4096" s="71">
        <v>40927</v>
      </c>
      <c r="B4096" s="72" t="s">
        <v>88</v>
      </c>
      <c r="C4096" s="73">
        <v>8.3092765538085303</v>
      </c>
      <c r="D4096" s="73">
        <v>24.41703912962771</v>
      </c>
      <c r="E4096" s="73">
        <v>16.10776257581918</v>
      </c>
      <c r="F4096" s="55"/>
    </row>
    <row r="4097" spans="1:6">
      <c r="A4097" s="71">
        <v>40927</v>
      </c>
      <c r="B4097" s="72" t="s">
        <v>89</v>
      </c>
      <c r="C4097" s="73">
        <v>8.2603240798375257</v>
      </c>
      <c r="D4097" s="73">
        <v>19.08326587889821</v>
      </c>
      <c r="E4097" s="73">
        <v>10.822941799060684</v>
      </c>
      <c r="F4097" s="55"/>
    </row>
    <row r="4098" spans="1:6">
      <c r="A4098" s="71">
        <v>40927</v>
      </c>
      <c r="B4098" s="72" t="s">
        <v>90</v>
      </c>
      <c r="C4098" s="73">
        <v>8.4585101703905501</v>
      </c>
      <c r="D4098" s="73">
        <v>19.313657583998186</v>
      </c>
      <c r="E4098" s="73">
        <v>10.855147413607636</v>
      </c>
      <c r="F4098" s="55"/>
    </row>
    <row r="4099" spans="1:6">
      <c r="A4099" s="71">
        <v>40927</v>
      </c>
      <c r="B4099" s="72" t="s">
        <v>91</v>
      </c>
      <c r="C4099" s="73">
        <v>9.2869724108306535</v>
      </c>
      <c r="D4099" s="73">
        <v>25.664423740077584</v>
      </c>
      <c r="E4099" s="73">
        <v>16.377451329246931</v>
      </c>
      <c r="F4099" s="55"/>
    </row>
    <row r="4100" spans="1:6">
      <c r="A4100" s="71">
        <v>40927</v>
      </c>
      <c r="B4100" s="72" t="s">
        <v>92</v>
      </c>
      <c r="C4100" s="73">
        <v>8.5707017321035632</v>
      </c>
      <c r="D4100" s="73">
        <v>21.259415693367998</v>
      </c>
      <c r="E4100" s="73">
        <v>12.688713961264435</v>
      </c>
      <c r="F4100" s="55"/>
    </row>
    <row r="4101" spans="1:6">
      <c r="A4101" s="71">
        <v>40927</v>
      </c>
      <c r="B4101" s="72" t="s">
        <v>93</v>
      </c>
      <c r="C4101" s="73">
        <v>11.104851155735879</v>
      </c>
      <c r="D4101" s="73">
        <v>27.780003511257384</v>
      </c>
      <c r="E4101" s="73">
        <v>16.675152355521504</v>
      </c>
      <c r="F4101" s="55"/>
    </row>
    <row r="4102" spans="1:6">
      <c r="A4102" s="71">
        <v>40927</v>
      </c>
      <c r="B4102" s="72" t="s">
        <v>94</v>
      </c>
      <c r="C4102" s="73">
        <v>9.6099206340736938</v>
      </c>
      <c r="D4102" s="73">
        <v>25.270196228547618</v>
      </c>
      <c r="E4102" s="73">
        <v>15.660275594473925</v>
      </c>
      <c r="F4102" s="55"/>
    </row>
    <row r="4103" spans="1:6">
      <c r="A4103" s="71">
        <v>40927</v>
      </c>
      <c r="B4103" s="72" t="s">
        <v>95</v>
      </c>
      <c r="C4103" s="73">
        <v>12.663568603176072</v>
      </c>
      <c r="D4103" s="73">
        <v>26.20129922479753</v>
      </c>
      <c r="E4103" s="73">
        <v>13.537730621621458</v>
      </c>
      <c r="F4103" s="55"/>
    </row>
    <row r="4104" spans="1:6">
      <c r="A4104" s="71">
        <v>40927</v>
      </c>
      <c r="B4104" s="72" t="s">
        <v>96</v>
      </c>
      <c r="C4104" s="73">
        <v>15.321998512690405</v>
      </c>
      <c r="D4104" s="73">
        <v>28.931677309877273</v>
      </c>
      <c r="E4104" s="73">
        <v>13.609678797186868</v>
      </c>
      <c r="F4104" s="55"/>
    </row>
    <row r="4105" spans="1:6">
      <c r="A4105" s="71">
        <v>40927</v>
      </c>
      <c r="B4105" s="72" t="s">
        <v>97</v>
      </c>
      <c r="C4105" s="73">
        <v>14.432797311689294</v>
      </c>
      <c r="D4105" s="73">
        <v>27.798145425237376</v>
      </c>
      <c r="E4105" s="73">
        <v>13.365348113548082</v>
      </c>
      <c r="F4105" s="55"/>
    </row>
    <row r="4106" spans="1:6">
      <c r="A4106" s="71">
        <v>40927</v>
      </c>
      <c r="B4106" s="72" t="s">
        <v>98</v>
      </c>
      <c r="C4106" s="73">
        <v>17.400701785704662</v>
      </c>
      <c r="D4106" s="73">
        <v>33.101162174106875</v>
      </c>
      <c r="E4106" s="73">
        <v>15.700460388402213</v>
      </c>
      <c r="F4106" s="55"/>
    </row>
    <row r="4107" spans="1:6">
      <c r="A4107" s="71">
        <v>40927</v>
      </c>
      <c r="B4107" s="72" t="s">
        <v>99</v>
      </c>
      <c r="C4107" s="73">
        <v>24.9681838713086</v>
      </c>
      <c r="D4107" s="73">
        <v>44.684780859995776</v>
      </c>
      <c r="E4107" s="73">
        <v>19.716596988687176</v>
      </c>
      <c r="F4107" s="55"/>
    </row>
    <row r="4108" spans="1:6">
      <c r="A4108" s="71">
        <v>40927</v>
      </c>
      <c r="B4108" s="72" t="s">
        <v>100</v>
      </c>
      <c r="C4108" s="73">
        <v>32.66017036631056</v>
      </c>
      <c r="D4108" s="73">
        <v>54.615028796574833</v>
      </c>
      <c r="E4108" s="73">
        <v>21.954858430264274</v>
      </c>
      <c r="F4108" s="55"/>
    </row>
    <row r="4109" spans="1:6">
      <c r="A4109" s="71">
        <v>40927</v>
      </c>
      <c r="B4109" s="72" t="s">
        <v>101</v>
      </c>
      <c r="C4109" s="73">
        <v>33.057708991769609</v>
      </c>
      <c r="D4109" s="73">
        <v>57.396014976954575</v>
      </c>
      <c r="E4109" s="73">
        <v>24.338305985184967</v>
      </c>
      <c r="F4109" s="55"/>
    </row>
    <row r="4110" spans="1:6">
      <c r="A4110" s="71">
        <v>40927</v>
      </c>
      <c r="B4110" s="72" t="s">
        <v>102</v>
      </c>
      <c r="C4110" s="73">
        <v>43.273626592587881</v>
      </c>
      <c r="D4110" s="73">
        <v>71.543591649603229</v>
      </c>
      <c r="E4110" s="73">
        <v>28.269965057015348</v>
      </c>
      <c r="F4110" s="55"/>
    </row>
    <row r="4111" spans="1:6">
      <c r="A4111" s="71">
        <v>40927</v>
      </c>
      <c r="B4111" s="72" t="s">
        <v>103</v>
      </c>
      <c r="C4111" s="73">
        <v>35.200855117464876</v>
      </c>
      <c r="D4111" s="73">
        <v>61.074478632954218</v>
      </c>
      <c r="E4111" s="73">
        <v>25.873623515489342</v>
      </c>
      <c r="F4111" s="55"/>
    </row>
    <row r="4112" spans="1:6">
      <c r="A4112" s="71">
        <v>40927</v>
      </c>
      <c r="B4112" s="72" t="s">
        <v>104</v>
      </c>
      <c r="C4112" s="73">
        <v>41.27508998066763</v>
      </c>
      <c r="D4112" s="73">
        <v>71.176911068993249</v>
      </c>
      <c r="E4112" s="73">
        <v>29.901821088325619</v>
      </c>
      <c r="F4112" s="55"/>
    </row>
    <row r="4113" spans="1:6">
      <c r="A4113" s="71">
        <v>40927</v>
      </c>
      <c r="B4113" s="72" t="s">
        <v>105</v>
      </c>
      <c r="C4113" s="73">
        <v>39.533584224081416</v>
      </c>
      <c r="D4113" s="73">
        <v>73.029175545293072</v>
      </c>
      <c r="E4113" s="73">
        <v>33.495591321211656</v>
      </c>
      <c r="F4113" s="55"/>
    </row>
    <row r="4114" spans="1:6">
      <c r="A4114" s="71">
        <v>40927</v>
      </c>
      <c r="B4114" s="72" t="s">
        <v>106</v>
      </c>
      <c r="C4114" s="73">
        <v>43.951381182345962</v>
      </c>
      <c r="D4114" s="73">
        <v>75.207844401742861</v>
      </c>
      <c r="E4114" s="73">
        <v>31.256463219396899</v>
      </c>
      <c r="F4114" s="55"/>
    </row>
    <row r="4115" spans="1:6">
      <c r="A4115" s="71">
        <v>40927</v>
      </c>
      <c r="B4115" s="72" t="s">
        <v>107</v>
      </c>
      <c r="C4115" s="73">
        <v>35.889177641471967</v>
      </c>
      <c r="D4115" s="73">
        <v>69.291649382193427</v>
      </c>
      <c r="E4115" s="73">
        <v>33.40247174072146</v>
      </c>
      <c r="F4115" s="55"/>
    </row>
    <row r="4116" spans="1:6">
      <c r="A4116" s="71">
        <v>40927</v>
      </c>
      <c r="B4116" s="72" t="s">
        <v>108</v>
      </c>
      <c r="C4116" s="73">
        <v>56.227311390225495</v>
      </c>
      <c r="D4116" s="73">
        <v>95.865725505730893</v>
      </c>
      <c r="E4116" s="73">
        <v>39.638414115505398</v>
      </c>
      <c r="F4116" s="55"/>
    </row>
    <row r="4117" spans="1:6">
      <c r="A4117" s="71">
        <v>40927</v>
      </c>
      <c r="B4117" s="72" t="s">
        <v>109</v>
      </c>
      <c r="C4117" s="73">
        <v>60.387030052181011</v>
      </c>
      <c r="D4117" s="73">
        <v>104.64361834199005</v>
      </c>
      <c r="E4117" s="73">
        <v>44.256588289809038</v>
      </c>
      <c r="F4117" s="55"/>
    </row>
    <row r="4118" spans="1:6">
      <c r="A4118" s="71">
        <v>40927</v>
      </c>
      <c r="B4118" s="72" t="s">
        <v>110</v>
      </c>
      <c r="C4118" s="73">
        <v>62.86472604518432</v>
      </c>
      <c r="D4118" s="73">
        <v>106.09943219618989</v>
      </c>
      <c r="E4118" s="73">
        <v>43.234706151005575</v>
      </c>
      <c r="F4118" s="55"/>
    </row>
    <row r="4119" spans="1:6">
      <c r="A4119" s="71">
        <v>40927</v>
      </c>
      <c r="B4119" s="72" t="s">
        <v>111</v>
      </c>
      <c r="C4119" s="73">
        <v>64.439547900598512</v>
      </c>
      <c r="D4119" s="73">
        <v>106.95116038798982</v>
      </c>
      <c r="E4119" s="73">
        <v>42.511612487391304</v>
      </c>
      <c r="F4119" s="55"/>
    </row>
    <row r="4120" spans="1:6">
      <c r="A4120" s="71">
        <v>40927</v>
      </c>
      <c r="B4120" s="72" t="s">
        <v>112</v>
      </c>
      <c r="C4120" s="73">
        <v>58.999226888174846</v>
      </c>
      <c r="D4120" s="73">
        <v>102.60620038529024</v>
      </c>
      <c r="E4120" s="73">
        <v>43.606973497115391</v>
      </c>
      <c r="F4120" s="55"/>
    </row>
    <row r="4121" spans="1:6">
      <c r="A4121" s="71">
        <v>40927</v>
      </c>
      <c r="B4121" s="72" t="s">
        <v>113</v>
      </c>
      <c r="C4121" s="73">
        <v>50.019492206728721</v>
      </c>
      <c r="D4121" s="73">
        <v>89.715825930371437</v>
      </c>
      <c r="E4121" s="73">
        <v>39.696333723642717</v>
      </c>
      <c r="F4121" s="55"/>
    </row>
    <row r="4122" spans="1:6">
      <c r="A4122" s="71">
        <v>40927</v>
      </c>
      <c r="B4122" s="72" t="s">
        <v>114</v>
      </c>
      <c r="C4122" s="73">
        <v>39.133122176092371</v>
      </c>
      <c r="D4122" s="73">
        <v>75.240667083742821</v>
      </c>
      <c r="E4122" s="73">
        <v>36.10754490765045</v>
      </c>
      <c r="F4122" s="55"/>
    </row>
    <row r="4123" spans="1:6">
      <c r="A4123" s="71">
        <v>40927</v>
      </c>
      <c r="B4123" s="72" t="s">
        <v>115</v>
      </c>
      <c r="C4123" s="73">
        <v>35.781774510405953</v>
      </c>
      <c r="D4123" s="73">
        <v>66.819773190713619</v>
      </c>
      <c r="E4123" s="73">
        <v>31.037998680307666</v>
      </c>
      <c r="F4123" s="55"/>
    </row>
    <row r="4124" spans="1:6">
      <c r="A4124" s="71">
        <v>40927</v>
      </c>
      <c r="B4124" s="72" t="s">
        <v>116</v>
      </c>
      <c r="C4124" s="73">
        <v>29.682680170049196</v>
      </c>
      <c r="D4124" s="73">
        <v>58.228726113604438</v>
      </c>
      <c r="E4124" s="73">
        <v>28.546045943555242</v>
      </c>
      <c r="F4124" s="55"/>
    </row>
    <row r="4125" spans="1:6">
      <c r="A4125" s="71">
        <v>40927</v>
      </c>
      <c r="B4125" s="72" t="s">
        <v>117</v>
      </c>
      <c r="C4125" s="73">
        <v>30.117536881881254</v>
      </c>
      <c r="D4125" s="73">
        <v>58.872609015394374</v>
      </c>
      <c r="E4125" s="73">
        <v>28.755072133513121</v>
      </c>
      <c r="F4125" s="55"/>
    </row>
    <row r="4126" spans="1:6">
      <c r="A4126" s="71">
        <v>40927</v>
      </c>
      <c r="B4126" s="72" t="s">
        <v>118</v>
      </c>
      <c r="C4126" s="73">
        <v>27.928534482528981</v>
      </c>
      <c r="D4126" s="73">
        <v>50.969291990155121</v>
      </c>
      <c r="E4126" s="73">
        <v>23.040757507626139</v>
      </c>
      <c r="F4126" s="55"/>
    </row>
    <row r="4127" spans="1:6">
      <c r="A4127" s="71">
        <v>40927</v>
      </c>
      <c r="B4127" s="72" t="s">
        <v>119</v>
      </c>
      <c r="C4127" s="73">
        <v>25.665017026294699</v>
      </c>
      <c r="D4127" s="73">
        <v>49.037646777595306</v>
      </c>
      <c r="E4127" s="73">
        <v>23.372629751300607</v>
      </c>
      <c r="F4127" s="55"/>
    </row>
    <row r="4128" spans="1:6">
      <c r="A4128" s="71">
        <v>40927</v>
      </c>
      <c r="B4128" s="72" t="s">
        <v>120</v>
      </c>
      <c r="C4128" s="73">
        <v>22.349083392933284</v>
      </c>
      <c r="D4128" s="73">
        <v>41.145021972066061</v>
      </c>
      <c r="E4128" s="73">
        <v>18.795938579132777</v>
      </c>
      <c r="F4128" s="55"/>
    </row>
    <row r="4129" spans="1:6">
      <c r="A4129" s="71">
        <v>40927</v>
      </c>
      <c r="B4129" s="72" t="s">
        <v>121</v>
      </c>
      <c r="C4129" s="73">
        <v>23.823460388071471</v>
      </c>
      <c r="D4129" s="73">
        <v>42.586149521155917</v>
      </c>
      <c r="E4129" s="73">
        <v>18.762689133084447</v>
      </c>
      <c r="F4129" s="55"/>
    </row>
    <row r="4130" spans="1:6">
      <c r="A4130" s="71">
        <v>40927</v>
      </c>
      <c r="B4130" s="72" t="s">
        <v>122</v>
      </c>
      <c r="C4130" s="73">
        <v>28.430079971741044</v>
      </c>
      <c r="D4130" s="73">
        <v>49.916299719355216</v>
      </c>
      <c r="E4130" s="73">
        <v>21.486219747614172</v>
      </c>
      <c r="F4130" s="55"/>
    </row>
    <row r="4131" spans="1:6">
      <c r="A4131" s="71">
        <v>40927</v>
      </c>
      <c r="B4131" s="72" t="s">
        <v>123</v>
      </c>
      <c r="C4131" s="73">
        <v>19.715862224924958</v>
      </c>
      <c r="D4131" s="73">
        <v>39.833636952236176</v>
      </c>
      <c r="E4131" s="73">
        <v>20.117774727311218</v>
      </c>
      <c r="F4131" s="55"/>
    </row>
    <row r="4132" spans="1:6">
      <c r="A4132" s="71">
        <v>40927</v>
      </c>
      <c r="B4132" s="72" t="s">
        <v>124</v>
      </c>
      <c r="C4132" s="73">
        <v>19.853176268298977</v>
      </c>
      <c r="D4132" s="73">
        <v>37.284091089146415</v>
      </c>
      <c r="E4132" s="73">
        <v>17.430914820847438</v>
      </c>
      <c r="F4132" s="55"/>
    </row>
    <row r="4133" spans="1:6">
      <c r="A4133" s="71">
        <v>40927</v>
      </c>
      <c r="B4133" s="72" t="s">
        <v>125</v>
      </c>
      <c r="C4133" s="73">
        <v>26.156669872615762</v>
      </c>
      <c r="D4133" s="73">
        <v>41.990729574075964</v>
      </c>
      <c r="E4133" s="73">
        <v>15.834059701460202</v>
      </c>
      <c r="F4133" s="55"/>
    </row>
    <row r="4134" spans="1:6">
      <c r="A4134" s="71">
        <v>40927</v>
      </c>
      <c r="B4134" s="72" t="s">
        <v>126</v>
      </c>
      <c r="C4134" s="73">
        <v>30.492053317891305</v>
      </c>
      <c r="D4134" s="73">
        <v>54.19663403362479</v>
      </c>
      <c r="E4134" s="73">
        <v>23.704580715733485</v>
      </c>
      <c r="F4134" s="55"/>
    </row>
    <row r="4135" spans="1:6">
      <c r="A4135" s="71">
        <v>40927</v>
      </c>
      <c r="B4135" s="72" t="s">
        <v>127</v>
      </c>
      <c r="C4135" s="73">
        <v>25.998662526560746</v>
      </c>
      <c r="D4135" s="73">
        <v>48.006731188075378</v>
      </c>
      <c r="E4135" s="73">
        <v>22.008068661514631</v>
      </c>
      <c r="F4135" s="55"/>
    </row>
    <row r="4136" spans="1:6">
      <c r="A4136" s="71">
        <v>40927</v>
      </c>
      <c r="B4136" s="72" t="s">
        <v>128</v>
      </c>
      <c r="C4136" s="73">
        <v>26.81748280578185</v>
      </c>
      <c r="D4136" s="73">
        <v>47.356158720145437</v>
      </c>
      <c r="E4136" s="73">
        <v>20.538675914363587</v>
      </c>
      <c r="F4136" s="55"/>
    </row>
    <row r="4137" spans="1:6">
      <c r="A4137" s="71">
        <v>40927</v>
      </c>
      <c r="B4137" s="72" t="s">
        <v>129</v>
      </c>
      <c r="C4137" s="73">
        <v>21.456444602095182</v>
      </c>
      <c r="D4137" s="73">
        <v>37.94747494849635</v>
      </c>
      <c r="E4137" s="73">
        <v>16.491030346401168</v>
      </c>
      <c r="F4137" s="55"/>
    </row>
    <row r="4138" spans="1:6">
      <c r="A4138" s="71">
        <v>40927</v>
      </c>
      <c r="B4138" s="72" t="s">
        <v>29</v>
      </c>
      <c r="C4138" s="73">
        <v>21.730142842922216</v>
      </c>
      <c r="D4138" s="73">
        <v>34.562270628626671</v>
      </c>
      <c r="E4138" s="73">
        <v>12.832127785704454</v>
      </c>
      <c r="F4138" s="55"/>
    </row>
    <row r="4139" spans="1:6">
      <c r="A4139" s="71">
        <v>40927</v>
      </c>
      <c r="B4139" s="72" t="s">
        <v>30</v>
      </c>
      <c r="C4139" s="73">
        <v>22.375454482867294</v>
      </c>
      <c r="D4139" s="73">
        <v>40.068770348156143</v>
      </c>
      <c r="E4139" s="73">
        <v>17.693315865288849</v>
      </c>
      <c r="F4139" s="55"/>
    </row>
    <row r="4140" spans="1:6">
      <c r="A4140" s="71">
        <v>40927</v>
      </c>
      <c r="B4140" s="72" t="s">
        <v>31</v>
      </c>
      <c r="C4140" s="73">
        <v>21.955575871890243</v>
      </c>
      <c r="D4140" s="73">
        <v>40.385519916256094</v>
      </c>
      <c r="E4140" s="73">
        <v>18.42994404436585</v>
      </c>
      <c r="F4140" s="55"/>
    </row>
    <row r="4141" spans="1:6">
      <c r="A4141" s="71">
        <v>40927</v>
      </c>
      <c r="B4141" s="72" t="s">
        <v>32</v>
      </c>
      <c r="C4141" s="73">
        <v>23.29467279559141</v>
      </c>
      <c r="D4141" s="73">
        <v>45.905035806835564</v>
      </c>
      <c r="E4141" s="73">
        <v>22.610363011244154</v>
      </c>
      <c r="F4141" s="55"/>
    </row>
    <row r="4142" spans="1:6">
      <c r="A4142" s="71">
        <v>40927</v>
      </c>
      <c r="B4142" s="72" t="s">
        <v>33</v>
      </c>
      <c r="C4142" s="73">
        <v>19.022070380676876</v>
      </c>
      <c r="D4142" s="73">
        <v>36.215407598346502</v>
      </c>
      <c r="E4142" s="73">
        <v>17.193337217669626</v>
      </c>
      <c r="F4142" s="55"/>
    </row>
    <row r="4143" spans="1:6">
      <c r="A4143" s="71">
        <v>40927</v>
      </c>
      <c r="B4143" s="72" t="s">
        <v>34</v>
      </c>
      <c r="C4143" s="73">
        <v>16.681650054218583</v>
      </c>
      <c r="D4143" s="73">
        <v>33.56732804095676</v>
      </c>
      <c r="E4143" s="73">
        <v>16.885677986738177</v>
      </c>
      <c r="F4143" s="55"/>
    </row>
    <row r="4144" spans="1:6">
      <c r="A4144" s="71">
        <v>40927</v>
      </c>
      <c r="B4144" s="72" t="s">
        <v>35</v>
      </c>
      <c r="C4144" s="73">
        <v>22.567658846277322</v>
      </c>
      <c r="D4144" s="73">
        <v>42.741982787155862</v>
      </c>
      <c r="E4144" s="73">
        <v>20.174323940878541</v>
      </c>
      <c r="F4144" s="55"/>
    </row>
    <row r="4145" spans="1:6">
      <c r="A4145" s="71">
        <v>40927</v>
      </c>
      <c r="B4145" s="72" t="s">
        <v>36</v>
      </c>
      <c r="C4145" s="73">
        <v>27.748089178450972</v>
      </c>
      <c r="D4145" s="73">
        <v>49.073663607095249</v>
      </c>
      <c r="E4145" s="73">
        <v>21.325574428644277</v>
      </c>
      <c r="F4145" s="55"/>
    </row>
    <row r="4146" spans="1:6">
      <c r="A4146" s="71">
        <v>40927</v>
      </c>
      <c r="B4146" s="72" t="s">
        <v>37</v>
      </c>
      <c r="C4146" s="73">
        <v>20.909828813065115</v>
      </c>
      <c r="D4146" s="73">
        <v>40.543952238496075</v>
      </c>
      <c r="E4146" s="73">
        <v>19.63412342543096</v>
      </c>
      <c r="F4146" s="55"/>
    </row>
    <row r="4147" spans="1:6">
      <c r="A4147" s="71">
        <v>40927</v>
      </c>
      <c r="B4147" s="72" t="s">
        <v>43</v>
      </c>
      <c r="C4147" s="73">
        <v>20.997759083243125</v>
      </c>
      <c r="D4147" s="73">
        <v>40.860846806396047</v>
      </c>
      <c r="E4147" s="73">
        <v>19.863087723152923</v>
      </c>
      <c r="F4147" s="55"/>
    </row>
    <row r="4148" spans="1:6">
      <c r="A4148" s="71">
        <v>40927</v>
      </c>
      <c r="B4148" s="72" t="s">
        <v>44</v>
      </c>
      <c r="C4148" s="73">
        <v>25.918742228179742</v>
      </c>
      <c r="D4148" s="73">
        <v>48.694353741265282</v>
      </c>
      <c r="E4148" s="73">
        <v>22.77561151308554</v>
      </c>
      <c r="F4148" s="55"/>
    </row>
    <row r="4149" spans="1:6">
      <c r="A4149" s="71">
        <v>40927</v>
      </c>
      <c r="B4149" s="72" t="s">
        <v>45</v>
      </c>
      <c r="C4149" s="73">
        <v>23.094583132118391</v>
      </c>
      <c r="D4149" s="73">
        <v>45.670842865335572</v>
      </c>
      <c r="E4149" s="73">
        <v>22.576259733217181</v>
      </c>
      <c r="F4149" s="55"/>
    </row>
    <row r="4150" spans="1:6">
      <c r="A4150" s="71">
        <v>40927</v>
      </c>
      <c r="B4150" s="72" t="s">
        <v>46</v>
      </c>
      <c r="C4150" s="73">
        <v>23.64122369586546</v>
      </c>
      <c r="D4150" s="73">
        <v>45.261749117125603</v>
      </c>
      <c r="E4150" s="73">
        <v>21.620525421260144</v>
      </c>
      <c r="F4150" s="55"/>
    </row>
    <row r="4151" spans="1:6">
      <c r="A4151" s="71">
        <v>40927</v>
      </c>
      <c r="B4151" s="72" t="s">
        <v>47</v>
      </c>
      <c r="C4151" s="73">
        <v>21.238027972342159</v>
      </c>
      <c r="D4151" s="73">
        <v>43.67833167807575</v>
      </c>
      <c r="E4151" s="73">
        <v>22.440303705733591</v>
      </c>
      <c r="F4151" s="55"/>
    </row>
    <row r="4152" spans="1:6">
      <c r="A4152" s="71">
        <v>40927</v>
      </c>
      <c r="B4152" s="72" t="s">
        <v>48</v>
      </c>
      <c r="C4152" s="73">
        <v>18.128030659539768</v>
      </c>
      <c r="D4152" s="73">
        <v>39.528136665246151</v>
      </c>
      <c r="E4152" s="73">
        <v>21.400106005706384</v>
      </c>
      <c r="F4152" s="55"/>
    </row>
    <row r="4153" spans="1:6">
      <c r="A4153" s="71">
        <v>40927</v>
      </c>
      <c r="B4153" s="72" t="s">
        <v>49</v>
      </c>
      <c r="C4153" s="73">
        <v>23.322958854084419</v>
      </c>
      <c r="D4153" s="73">
        <v>45.148069270255604</v>
      </c>
      <c r="E4153" s="73">
        <v>21.825110416171185</v>
      </c>
      <c r="F4153" s="55"/>
    </row>
    <row r="4154" spans="1:6">
      <c r="A4154" s="71">
        <v>40927</v>
      </c>
      <c r="B4154" s="72" t="s">
        <v>50</v>
      </c>
      <c r="C4154" s="73">
        <v>19.419341201541933</v>
      </c>
      <c r="D4154" s="73">
        <v>40.719019135886029</v>
      </c>
      <c r="E4154" s="73">
        <v>21.299677934344096</v>
      </c>
      <c r="F4154" s="55"/>
    </row>
    <row r="4155" spans="1:6">
      <c r="A4155" s="71">
        <v>40927</v>
      </c>
      <c r="B4155" s="72" t="s">
        <v>51</v>
      </c>
      <c r="C4155" s="73">
        <v>17.511252814064694</v>
      </c>
      <c r="D4155" s="73">
        <v>38.50536110159625</v>
      </c>
      <c r="E4155" s="73">
        <v>20.994108287531557</v>
      </c>
      <c r="F4155" s="55"/>
    </row>
    <row r="4156" spans="1:6">
      <c r="A4156" s="71">
        <v>40927</v>
      </c>
      <c r="B4156" s="72" t="s">
        <v>52</v>
      </c>
      <c r="C4156" s="73">
        <v>16.508005288642568</v>
      </c>
      <c r="D4156" s="73">
        <v>36.097713629006478</v>
      </c>
      <c r="E4156" s="73">
        <v>19.589708340363909</v>
      </c>
      <c r="F4156" s="55"/>
    </row>
    <row r="4157" spans="1:6">
      <c r="A4157" s="71">
        <v>40927</v>
      </c>
      <c r="B4157" s="72" t="s">
        <v>53</v>
      </c>
      <c r="C4157" s="73">
        <v>12.528942381216069</v>
      </c>
      <c r="D4157" s="73">
        <v>29.923618003297083</v>
      </c>
      <c r="E4157" s="73">
        <v>17.394675622081014</v>
      </c>
      <c r="F4157" s="55"/>
    </row>
    <row r="4158" spans="1:6">
      <c r="A4158" s="71">
        <v>40927</v>
      </c>
      <c r="B4158" s="72" t="s">
        <v>54</v>
      </c>
      <c r="C4158" s="73">
        <v>13.658004761518212</v>
      </c>
      <c r="D4158" s="73">
        <v>30.857761381716987</v>
      </c>
      <c r="E4158" s="73">
        <v>17.199756620198777</v>
      </c>
      <c r="F4158" s="55"/>
    </row>
    <row r="4159" spans="1:6">
      <c r="A4159" s="71">
        <v>40927</v>
      </c>
      <c r="B4159" s="72" t="s">
        <v>55</v>
      </c>
      <c r="C4159" s="73">
        <v>14.067985800470263</v>
      </c>
      <c r="D4159" s="73">
        <v>27.880075584957275</v>
      </c>
      <c r="E4159" s="73">
        <v>13.812089784487013</v>
      </c>
      <c r="F4159" s="55"/>
    </row>
    <row r="4160" spans="1:6">
      <c r="A4160" s="71">
        <v>40927</v>
      </c>
      <c r="B4160" s="72" t="s">
        <v>56</v>
      </c>
      <c r="C4160" s="73">
        <v>11.72502063254397</v>
      </c>
      <c r="D4160" s="73">
        <v>25.895241280657473</v>
      </c>
      <c r="E4160" s="73">
        <v>14.170220648113503</v>
      </c>
      <c r="F4160" s="55"/>
    </row>
    <row r="4161" spans="1:6">
      <c r="A4161" s="71">
        <v>40927</v>
      </c>
      <c r="B4161" s="72" t="s">
        <v>57</v>
      </c>
      <c r="C4161" s="73">
        <v>13.027851487900133</v>
      </c>
      <c r="D4161" s="73">
        <v>25.81186250445748</v>
      </c>
      <c r="E4161" s="73">
        <v>12.784011016557347</v>
      </c>
      <c r="F4161" s="55"/>
    </row>
    <row r="4162" spans="1:6">
      <c r="A4162" s="71">
        <v>40927</v>
      </c>
      <c r="B4162" s="72" t="s">
        <v>58</v>
      </c>
      <c r="C4162" s="73">
        <v>11.007020179863879</v>
      </c>
      <c r="D4162" s="73">
        <v>23.160472337997735</v>
      </c>
      <c r="E4162" s="73">
        <v>12.153452158133856</v>
      </c>
      <c r="F4162" s="55"/>
    </row>
    <row r="4163" spans="1:6">
      <c r="A4163" s="71">
        <v>40927</v>
      </c>
      <c r="B4163" s="72" t="s">
        <v>59</v>
      </c>
      <c r="C4163" s="73">
        <v>19.317642005709924</v>
      </c>
      <c r="D4163" s="73">
        <v>35.469431387516529</v>
      </c>
      <c r="E4163" s="73">
        <v>16.151789381806605</v>
      </c>
      <c r="F4163" s="55"/>
    </row>
    <row r="4164" spans="1:6">
      <c r="A4164" s="71">
        <v>40927</v>
      </c>
      <c r="B4164" s="72" t="s">
        <v>60</v>
      </c>
      <c r="C4164" s="73">
        <v>14.592934911901331</v>
      </c>
      <c r="D4164" s="73">
        <v>29.426207773967118</v>
      </c>
      <c r="E4164" s="73">
        <v>14.833272862065787</v>
      </c>
      <c r="F4164" s="55"/>
    </row>
    <row r="4165" spans="1:6">
      <c r="A4165" s="71">
        <v>40927</v>
      </c>
      <c r="B4165" s="72" t="s">
        <v>61</v>
      </c>
      <c r="C4165" s="73">
        <v>10.43829312891881</v>
      </c>
      <c r="D4165" s="73">
        <v>20.317182048538008</v>
      </c>
      <c r="E4165" s="73">
        <v>9.8788889196191985</v>
      </c>
      <c r="F4165" s="55"/>
    </row>
    <row r="4166" spans="1:6">
      <c r="A4166" s="71">
        <v>40927</v>
      </c>
      <c r="B4166" s="72" t="s">
        <v>62</v>
      </c>
      <c r="C4166" s="73">
        <v>10.141163451473773</v>
      </c>
      <c r="D4166" s="73">
        <v>17.604336021828271</v>
      </c>
      <c r="E4166" s="73">
        <v>7.463172570354498</v>
      </c>
      <c r="F4166" s="55"/>
    </row>
    <row r="4167" spans="1:6">
      <c r="A4167" s="71">
        <v>40927</v>
      </c>
      <c r="B4167" s="72" t="s">
        <v>63</v>
      </c>
      <c r="C4167" s="73">
        <v>9.571072438734701</v>
      </c>
      <c r="D4167" s="73">
        <v>16.684438676398361</v>
      </c>
      <c r="E4167" s="73">
        <v>7.1133662376636604</v>
      </c>
      <c r="F4167" s="55"/>
    </row>
    <row r="4168" spans="1:6">
      <c r="A4168" s="71">
        <v>40927</v>
      </c>
      <c r="B4168" s="72" t="s">
        <v>64</v>
      </c>
      <c r="C4168" s="73">
        <v>9.8817782304927402</v>
      </c>
      <c r="D4168" s="73">
        <v>17.085212928898322</v>
      </c>
      <c r="E4168" s="73">
        <v>7.2034346984055819</v>
      </c>
      <c r="F4168" s="55"/>
    </row>
    <row r="4169" spans="1:6">
      <c r="A4169" s="71">
        <v>40927</v>
      </c>
      <c r="B4169" s="72" t="s">
        <v>65</v>
      </c>
      <c r="C4169" s="73">
        <v>8.7284689939765965</v>
      </c>
      <c r="D4169" s="73">
        <v>16.116715735398419</v>
      </c>
      <c r="E4169" s="73">
        <v>7.3882467414218223</v>
      </c>
      <c r="F4169" s="55"/>
    </row>
    <row r="4170" spans="1:6">
      <c r="A4170" s="71">
        <v>40927</v>
      </c>
      <c r="B4170" s="72" t="s">
        <v>66</v>
      </c>
      <c r="C4170" s="73">
        <v>7.4013180495584301</v>
      </c>
      <c r="D4170" s="73">
        <v>12.251793865168795</v>
      </c>
      <c r="E4170" s="73">
        <v>4.8504758156103644</v>
      </c>
      <c r="F4170" s="55"/>
    </row>
    <row r="4171" spans="1:6">
      <c r="A4171" s="71">
        <v>40927</v>
      </c>
      <c r="B4171" s="72" t="s">
        <v>67</v>
      </c>
      <c r="C4171" s="73">
        <v>7.7243620388334699</v>
      </c>
      <c r="D4171" s="73">
        <v>13.864307096638635</v>
      </c>
      <c r="E4171" s="73">
        <v>6.1399450578051651</v>
      </c>
      <c r="F4171" s="55"/>
    </row>
    <row r="4172" spans="1:6">
      <c r="A4172" s="71">
        <v>40927</v>
      </c>
      <c r="B4172" s="72" t="s">
        <v>68</v>
      </c>
      <c r="C4172" s="73">
        <v>8.0102146908955056</v>
      </c>
      <c r="D4172" s="73">
        <v>17.658561203048261</v>
      </c>
      <c r="E4172" s="73">
        <v>9.6483465121527558</v>
      </c>
      <c r="F4172" s="55"/>
    </row>
    <row r="4173" spans="1:6">
      <c r="A4173" s="71">
        <v>40927</v>
      </c>
      <c r="B4173" s="72" t="s">
        <v>69</v>
      </c>
      <c r="C4173" s="73">
        <v>7.8617489629744881</v>
      </c>
      <c r="D4173" s="73">
        <v>15.223307481438502</v>
      </c>
      <c r="E4173" s="73">
        <v>7.3615585184640135</v>
      </c>
      <c r="F4173" s="55"/>
    </row>
    <row r="4174" spans="1:6">
      <c r="A4174" s="71">
        <v>40927</v>
      </c>
      <c r="B4174" s="72" t="s">
        <v>70</v>
      </c>
      <c r="C4174" s="73">
        <v>7.1051407512183928</v>
      </c>
      <c r="D4174" s="73">
        <v>13.030211342248716</v>
      </c>
      <c r="E4174" s="73">
        <v>5.9250705910303232</v>
      </c>
      <c r="F4174" s="55"/>
    </row>
    <row r="4175" spans="1:6">
      <c r="A4175" s="71">
        <v>40927</v>
      </c>
      <c r="B4175" s="72" t="s">
        <v>71</v>
      </c>
      <c r="C4175" s="73">
        <v>7.4654753645484382</v>
      </c>
      <c r="D4175" s="73">
        <v>14.303707385598591</v>
      </c>
      <c r="E4175" s="73">
        <v>6.8382320210501524</v>
      </c>
      <c r="F4175" s="55"/>
    </row>
    <row r="4176" spans="1:6">
      <c r="A4176" s="71">
        <v>40927</v>
      </c>
      <c r="B4176" s="72" t="s">
        <v>72</v>
      </c>
      <c r="C4176" s="73">
        <v>6.19986119623728</v>
      </c>
      <c r="D4176" s="73">
        <v>11.176894299218898</v>
      </c>
      <c r="E4176" s="73">
        <v>4.9770331029816175</v>
      </c>
      <c r="F4176" s="55"/>
    </row>
    <row r="4177" spans="1:6">
      <c r="A4177" s="71">
        <v>40927</v>
      </c>
      <c r="B4177" s="72" t="s">
        <v>73</v>
      </c>
      <c r="C4177" s="73">
        <v>7.5532123422574502</v>
      </c>
      <c r="D4177" s="73">
        <v>12.450427910698769</v>
      </c>
      <c r="E4177" s="73">
        <v>4.897215568441319</v>
      </c>
      <c r="F4177" s="55"/>
    </row>
    <row r="4178" spans="1:6">
      <c r="A4178" s="71">
        <v>40927</v>
      </c>
      <c r="B4178" s="72" t="s">
        <v>74</v>
      </c>
      <c r="C4178" s="73">
        <v>6.3619407111383008</v>
      </c>
      <c r="D4178" s="73">
        <v>12.523847375268762</v>
      </c>
      <c r="E4178" s="73">
        <v>6.161906664130461</v>
      </c>
      <c r="F4178" s="55"/>
    </row>
    <row r="4179" spans="1:6">
      <c r="A4179" s="71">
        <v>40927</v>
      </c>
      <c r="B4179" s="72" t="s">
        <v>75</v>
      </c>
      <c r="C4179" s="73">
        <v>6.2754018650722898</v>
      </c>
      <c r="D4179" s="73">
        <v>15.749624541718443</v>
      </c>
      <c r="E4179" s="73">
        <v>9.4742226766461535</v>
      </c>
      <c r="F4179" s="55"/>
    </row>
    <row r="4180" spans="1:6">
      <c r="A4180" s="71">
        <v>40927</v>
      </c>
      <c r="B4180" s="72" t="s">
        <v>76</v>
      </c>
      <c r="C4180" s="73">
        <v>9.1311965892136477</v>
      </c>
      <c r="D4180" s="73">
        <v>19.230379052818098</v>
      </c>
      <c r="E4180" s="73">
        <v>10.09918246360445</v>
      </c>
      <c r="F4180" s="55"/>
    </row>
    <row r="4181" spans="1:6">
      <c r="A4181" s="71">
        <v>40927</v>
      </c>
      <c r="B4181" s="72" t="s">
        <v>77</v>
      </c>
      <c r="C4181" s="73">
        <v>6.7975712970083553</v>
      </c>
      <c r="D4181" s="73">
        <v>18.212862170918196</v>
      </c>
      <c r="E4181" s="73">
        <v>11.415290873909841</v>
      </c>
      <c r="F4181" s="55"/>
    </row>
    <row r="4182" spans="1:6">
      <c r="A4182" s="71">
        <v>40927</v>
      </c>
      <c r="B4182" s="72" t="s">
        <v>78</v>
      </c>
      <c r="C4182" s="73">
        <v>6.4254660407333093</v>
      </c>
      <c r="D4182" s="73">
        <v>16.091732202848405</v>
      </c>
      <c r="E4182" s="73">
        <v>9.6662661621150967</v>
      </c>
      <c r="F4182" s="55"/>
    </row>
    <row r="4183" spans="1:6">
      <c r="A4183" s="71">
        <v>40928</v>
      </c>
      <c r="B4183" s="72" t="s">
        <v>79</v>
      </c>
      <c r="C4183" s="73">
        <v>8.7726554764976044</v>
      </c>
      <c r="D4183" s="73">
        <v>19.512437351758066</v>
      </c>
      <c r="E4183" s="73">
        <v>10.739781875260462</v>
      </c>
      <c r="F4183" s="55"/>
    </row>
    <row r="4184" spans="1:6">
      <c r="A4184" s="71">
        <v>40928</v>
      </c>
      <c r="B4184" s="72" t="s">
        <v>80</v>
      </c>
      <c r="C4184" s="73">
        <v>7.6431360950574625</v>
      </c>
      <c r="D4184" s="73">
        <v>16.530079265988359</v>
      </c>
      <c r="E4184" s="73">
        <v>8.8869431709308966</v>
      </c>
      <c r="F4184" s="55"/>
    </row>
    <row r="4185" spans="1:6">
      <c r="A4185" s="71">
        <v>40928</v>
      </c>
      <c r="B4185" s="72" t="s">
        <v>81</v>
      </c>
      <c r="C4185" s="73">
        <v>7.3082707631734207</v>
      </c>
      <c r="D4185" s="73">
        <v>14.262971140318584</v>
      </c>
      <c r="E4185" s="73">
        <v>6.954700377145163</v>
      </c>
      <c r="F4185" s="55"/>
    </row>
    <row r="4186" spans="1:6">
      <c r="A4186" s="71">
        <v>40928</v>
      </c>
      <c r="B4186" s="72" t="s">
        <v>82</v>
      </c>
      <c r="C4186" s="73">
        <v>5.7190306156942201</v>
      </c>
      <c r="D4186" s="73">
        <v>11.922842299528815</v>
      </c>
      <c r="E4186" s="73">
        <v>6.2038116838345951</v>
      </c>
      <c r="F4186" s="55"/>
    </row>
    <row r="4187" spans="1:6">
      <c r="A4187" s="71">
        <v>40928</v>
      </c>
      <c r="B4187" s="72" t="s">
        <v>83</v>
      </c>
      <c r="C4187" s="73">
        <v>5.0611012259181383</v>
      </c>
      <c r="D4187" s="73">
        <v>9.7158856949990344</v>
      </c>
      <c r="E4187" s="73">
        <v>4.6547844690808962</v>
      </c>
      <c r="F4187" s="55"/>
    </row>
    <row r="4188" spans="1:6">
      <c r="A4188" s="71">
        <v>40928</v>
      </c>
      <c r="B4188" s="72" t="s">
        <v>84</v>
      </c>
      <c r="C4188" s="73">
        <v>6.315867203504296</v>
      </c>
      <c r="D4188" s="73">
        <v>11.899877362288818</v>
      </c>
      <c r="E4188" s="73">
        <v>5.5840101587845217</v>
      </c>
      <c r="F4188" s="55"/>
    </row>
    <row r="4189" spans="1:6">
      <c r="A4189" s="71">
        <v>40928</v>
      </c>
      <c r="B4189" s="72" t="s">
        <v>85</v>
      </c>
      <c r="C4189" s="73">
        <v>4.477874552197064</v>
      </c>
      <c r="D4189" s="73">
        <v>10.250706137098978</v>
      </c>
      <c r="E4189" s="73">
        <v>5.7728315849019145</v>
      </c>
      <c r="F4189" s="55"/>
    </row>
    <row r="4190" spans="1:6">
      <c r="A4190" s="71">
        <v>40928</v>
      </c>
      <c r="B4190" s="72" t="s">
        <v>86</v>
      </c>
      <c r="C4190" s="73">
        <v>6.1426754371282737</v>
      </c>
      <c r="D4190" s="73">
        <v>11.221796849748882</v>
      </c>
      <c r="E4190" s="73">
        <v>5.0791214126206086</v>
      </c>
      <c r="F4190" s="55"/>
    </row>
    <row r="4191" spans="1:6">
      <c r="A4191" s="71">
        <v>40928</v>
      </c>
      <c r="B4191" s="72" t="s">
        <v>87</v>
      </c>
      <c r="C4191" s="73">
        <v>6.1430236452372737</v>
      </c>
      <c r="D4191" s="73">
        <v>12.532698294878752</v>
      </c>
      <c r="E4191" s="73">
        <v>6.3896746496414787</v>
      </c>
      <c r="F4191" s="55"/>
    </row>
    <row r="4192" spans="1:6">
      <c r="A4192" s="71">
        <v>40928</v>
      </c>
      <c r="B4192" s="72" t="s">
        <v>88</v>
      </c>
      <c r="C4192" s="73">
        <v>7.5472161797934518</v>
      </c>
      <c r="D4192" s="73">
        <v>11.82966568874882</v>
      </c>
      <c r="E4192" s="73">
        <v>4.2824495089553682</v>
      </c>
      <c r="F4192" s="55"/>
    </row>
    <row r="4193" spans="1:6">
      <c r="A4193" s="71">
        <v>40928</v>
      </c>
      <c r="B4193" s="72" t="s">
        <v>89</v>
      </c>
      <c r="C4193" s="73">
        <v>7.9576394324815034</v>
      </c>
      <c r="D4193" s="73">
        <v>12.788866615158723</v>
      </c>
      <c r="E4193" s="73">
        <v>4.8312271826772193</v>
      </c>
      <c r="F4193" s="55"/>
    </row>
    <row r="4194" spans="1:6">
      <c r="A4194" s="71">
        <v>40928</v>
      </c>
      <c r="B4194" s="72" t="s">
        <v>90</v>
      </c>
      <c r="C4194" s="73">
        <v>9.2005713925426598</v>
      </c>
      <c r="D4194" s="73">
        <v>16.672540057618335</v>
      </c>
      <c r="E4194" s="73">
        <v>7.4719686650756749</v>
      </c>
      <c r="F4194" s="55"/>
    </row>
    <row r="4195" spans="1:6">
      <c r="A4195" s="71">
        <v>40928</v>
      </c>
      <c r="B4195" s="72" t="s">
        <v>91</v>
      </c>
      <c r="C4195" s="73">
        <v>5.8586296647582392</v>
      </c>
      <c r="D4195" s="73">
        <v>12.232047461758778</v>
      </c>
      <c r="E4195" s="73">
        <v>6.3734177970005392</v>
      </c>
      <c r="F4195" s="55"/>
    </row>
    <row r="4196" spans="1:6">
      <c r="A4196" s="71">
        <v>40928</v>
      </c>
      <c r="B4196" s="72" t="s">
        <v>92</v>
      </c>
      <c r="C4196" s="73">
        <v>7.3625340269484285</v>
      </c>
      <c r="D4196" s="73">
        <v>12.863764418598715</v>
      </c>
      <c r="E4196" s="73">
        <v>5.501230391650286</v>
      </c>
      <c r="F4196" s="55"/>
    </row>
    <row r="4197" spans="1:6">
      <c r="A4197" s="71">
        <v>40928</v>
      </c>
      <c r="B4197" s="72" t="s">
        <v>93</v>
      </c>
      <c r="C4197" s="73">
        <v>7.6860512130874694</v>
      </c>
      <c r="D4197" s="73">
        <v>15.12181223139849</v>
      </c>
      <c r="E4197" s="73">
        <v>7.4357610183110205</v>
      </c>
      <c r="F4197" s="55"/>
    </row>
    <row r="4198" spans="1:6">
      <c r="A4198" s="71">
        <v>40928</v>
      </c>
      <c r="B4198" s="72" t="s">
        <v>94</v>
      </c>
      <c r="C4198" s="73">
        <v>6.8662634152783664</v>
      </c>
      <c r="D4198" s="73">
        <v>13.957486738498604</v>
      </c>
      <c r="E4198" s="73">
        <v>7.0912233232202375</v>
      </c>
      <c r="F4198" s="55"/>
    </row>
    <row r="4199" spans="1:6">
      <c r="A4199" s="71">
        <v>40928</v>
      </c>
      <c r="B4199" s="72" t="s">
        <v>95</v>
      </c>
      <c r="C4199" s="73">
        <v>8.7433303329866039</v>
      </c>
      <c r="D4199" s="73">
        <v>13.448465320638654</v>
      </c>
      <c r="E4199" s="73">
        <v>4.7051349876520501</v>
      </c>
      <c r="F4199" s="55"/>
    </row>
    <row r="4200" spans="1:6">
      <c r="A4200" s="71">
        <v>40928</v>
      </c>
      <c r="B4200" s="72" t="s">
        <v>96</v>
      </c>
      <c r="C4200" s="73">
        <v>6.3698801376883045</v>
      </c>
      <c r="D4200" s="73">
        <v>11.79839180123882</v>
      </c>
      <c r="E4200" s="73">
        <v>5.4285116635505153</v>
      </c>
      <c r="F4200" s="55"/>
    </row>
    <row r="4201" spans="1:6">
      <c r="A4201" s="71">
        <v>40928</v>
      </c>
      <c r="B4201" s="72" t="s">
        <v>97</v>
      </c>
      <c r="C4201" s="73">
        <v>8.9556266447296302</v>
      </c>
      <c r="D4201" s="73">
        <v>16.873101941398311</v>
      </c>
      <c r="E4201" s="73">
        <v>7.9174752966686803</v>
      </c>
      <c r="F4201" s="55"/>
    </row>
    <row r="4202" spans="1:6">
      <c r="A4202" s="71">
        <v>40928</v>
      </c>
      <c r="B4202" s="72" t="s">
        <v>98</v>
      </c>
      <c r="C4202" s="73">
        <v>10.311052252001801</v>
      </c>
      <c r="D4202" s="73">
        <v>18.864909417898108</v>
      </c>
      <c r="E4202" s="73">
        <v>8.5538571658963072</v>
      </c>
      <c r="F4202" s="55"/>
    </row>
    <row r="4203" spans="1:6">
      <c r="A4203" s="71">
        <v>40928</v>
      </c>
      <c r="B4203" s="72" t="s">
        <v>99</v>
      </c>
      <c r="C4203" s="73">
        <v>12.226032977135043</v>
      </c>
      <c r="D4203" s="73">
        <v>21.463945097917847</v>
      </c>
      <c r="E4203" s="73">
        <v>9.2379121207828039</v>
      </c>
      <c r="F4203" s="55"/>
    </row>
    <row r="4204" spans="1:6">
      <c r="A4204" s="71">
        <v>40928</v>
      </c>
      <c r="B4204" s="72" t="s">
        <v>100</v>
      </c>
      <c r="C4204" s="73">
        <v>12.114838860895031</v>
      </c>
      <c r="D4204" s="73">
        <v>23.941853873157594</v>
      </c>
      <c r="E4204" s="73">
        <v>11.827015012262564</v>
      </c>
      <c r="F4204" s="55"/>
    </row>
    <row r="4205" spans="1:6">
      <c r="A4205" s="71">
        <v>40928</v>
      </c>
      <c r="B4205" s="72" t="s">
        <v>101</v>
      </c>
      <c r="C4205" s="73">
        <v>11.419301974163941</v>
      </c>
      <c r="D4205" s="73">
        <v>22.583299033197733</v>
      </c>
      <c r="E4205" s="73">
        <v>11.163997059033791</v>
      </c>
      <c r="F4205" s="55"/>
    </row>
    <row r="4206" spans="1:6">
      <c r="A4206" s="71">
        <v>40928</v>
      </c>
      <c r="B4206" s="72" t="s">
        <v>102</v>
      </c>
      <c r="C4206" s="73">
        <v>11.370215709412937</v>
      </c>
      <c r="D4206" s="73">
        <v>20.253219140277963</v>
      </c>
      <c r="E4206" s="73">
        <v>8.8830034308650259</v>
      </c>
      <c r="F4206" s="55"/>
    </row>
    <row r="4207" spans="1:6">
      <c r="A4207" s="71">
        <v>40928</v>
      </c>
      <c r="B4207" s="72" t="s">
        <v>103</v>
      </c>
      <c r="C4207" s="73">
        <v>15.125916657360412</v>
      </c>
      <c r="D4207" s="73">
        <v>28.244331436797157</v>
      </c>
      <c r="E4207" s="73">
        <v>13.118414779436746</v>
      </c>
      <c r="F4207" s="55"/>
    </row>
    <row r="4208" spans="1:6">
      <c r="A4208" s="71">
        <v>40928</v>
      </c>
      <c r="B4208" s="72" t="s">
        <v>104</v>
      </c>
      <c r="C4208" s="73">
        <v>20.784547078939124</v>
      </c>
      <c r="D4208" s="73">
        <v>39.357199819486034</v>
      </c>
      <c r="E4208" s="73">
        <v>18.572652740546911</v>
      </c>
      <c r="F4208" s="55"/>
    </row>
    <row r="4209" spans="1:6">
      <c r="A4209" s="71">
        <v>40928</v>
      </c>
      <c r="B4209" s="72" t="s">
        <v>105</v>
      </c>
      <c r="C4209" s="73">
        <v>23.869696310226516</v>
      </c>
      <c r="D4209" s="73">
        <v>41.727453951275798</v>
      </c>
      <c r="E4209" s="73">
        <v>17.857757641049282</v>
      </c>
      <c r="F4209" s="55"/>
    </row>
    <row r="4210" spans="1:6">
      <c r="A4210" s="71">
        <v>40928</v>
      </c>
      <c r="B4210" s="72" t="s">
        <v>106</v>
      </c>
      <c r="C4210" s="73">
        <v>29.318049252516207</v>
      </c>
      <c r="D4210" s="73">
        <v>53.145881410314651</v>
      </c>
      <c r="E4210" s="73">
        <v>23.827832157798444</v>
      </c>
      <c r="F4210" s="55"/>
    </row>
    <row r="4211" spans="1:6">
      <c r="A4211" s="71">
        <v>40928</v>
      </c>
      <c r="B4211" s="72" t="s">
        <v>107</v>
      </c>
      <c r="C4211" s="73">
        <v>27.08108887897092</v>
      </c>
      <c r="D4211" s="73">
        <v>50.221696916594937</v>
      </c>
      <c r="E4211" s="73">
        <v>23.140608037624016</v>
      </c>
      <c r="F4211" s="55"/>
    </row>
    <row r="4212" spans="1:6">
      <c r="A4212" s="71">
        <v>40928</v>
      </c>
      <c r="B4212" s="72" t="s">
        <v>108</v>
      </c>
      <c r="C4212" s="73">
        <v>25.702061427876746</v>
      </c>
      <c r="D4212" s="73">
        <v>49.88432943074497</v>
      </c>
      <c r="E4212" s="73">
        <v>24.182268002868224</v>
      </c>
      <c r="F4212" s="55"/>
    </row>
    <row r="4213" spans="1:6">
      <c r="A4213" s="71">
        <v>40928</v>
      </c>
      <c r="B4213" s="72" t="s">
        <v>109</v>
      </c>
      <c r="C4213" s="73">
        <v>24.260686710213569</v>
      </c>
      <c r="D4213" s="73">
        <v>44.19017241491553</v>
      </c>
      <c r="E4213" s="73">
        <v>19.92948570470196</v>
      </c>
      <c r="F4213" s="55"/>
    </row>
    <row r="4214" spans="1:6">
      <c r="A4214" s="71">
        <v>40928</v>
      </c>
      <c r="B4214" s="72" t="s">
        <v>110</v>
      </c>
      <c r="C4214" s="73">
        <v>22.893781983064397</v>
      </c>
      <c r="D4214" s="73">
        <v>42.297561677255729</v>
      </c>
      <c r="E4214" s="73">
        <v>19.403779694191332</v>
      </c>
      <c r="F4214" s="55"/>
    </row>
    <row r="4215" spans="1:6">
      <c r="A4215" s="71">
        <v>40928</v>
      </c>
      <c r="B4215" s="72" t="s">
        <v>111</v>
      </c>
      <c r="C4215" s="73">
        <v>24.549544373610601</v>
      </c>
      <c r="D4215" s="73">
        <v>49.540153742554992</v>
      </c>
      <c r="E4215" s="73">
        <v>24.990609368944391</v>
      </c>
      <c r="F4215" s="55"/>
    </row>
    <row r="4216" spans="1:6">
      <c r="A4216" s="71">
        <v>40928</v>
      </c>
      <c r="B4216" s="72" t="s">
        <v>112</v>
      </c>
      <c r="C4216" s="73">
        <v>30.273472500538329</v>
      </c>
      <c r="D4216" s="73">
        <v>53.56409716148459</v>
      </c>
      <c r="E4216" s="73">
        <v>23.290624660946261</v>
      </c>
      <c r="F4216" s="55"/>
    </row>
    <row r="4217" spans="1:6">
      <c r="A4217" s="71">
        <v>40928</v>
      </c>
      <c r="B4217" s="72" t="s">
        <v>113</v>
      </c>
      <c r="C4217" s="73">
        <v>27.948718112162034</v>
      </c>
      <c r="D4217" s="73">
        <v>52.121216432994721</v>
      </c>
      <c r="E4217" s="73">
        <v>24.172498320832688</v>
      </c>
      <c r="F4217" s="55"/>
    </row>
    <row r="4218" spans="1:6">
      <c r="A4218" s="71">
        <v>40928</v>
      </c>
      <c r="B4218" s="72" t="s">
        <v>114</v>
      </c>
      <c r="C4218" s="73">
        <v>27.726349244137008</v>
      </c>
      <c r="D4218" s="73">
        <v>54.092364469074525</v>
      </c>
      <c r="E4218" s="73">
        <v>26.366015224937517</v>
      </c>
      <c r="F4218" s="55"/>
    </row>
    <row r="4219" spans="1:6">
      <c r="A4219" s="71">
        <v>40928</v>
      </c>
      <c r="B4219" s="72" t="s">
        <v>115</v>
      </c>
      <c r="C4219" s="73">
        <v>30.738982534460387</v>
      </c>
      <c r="D4219" s="73">
        <v>59.052819376794019</v>
      </c>
      <c r="E4219" s="73">
        <v>28.313836842333632</v>
      </c>
      <c r="F4219" s="55"/>
    </row>
    <row r="4220" spans="1:6">
      <c r="A4220" s="71">
        <v>40928</v>
      </c>
      <c r="B4220" s="72" t="s">
        <v>116</v>
      </c>
      <c r="C4220" s="73">
        <v>21.769234337425257</v>
      </c>
      <c r="D4220" s="73">
        <v>42.833843519245654</v>
      </c>
      <c r="E4220" s="73">
        <v>21.064609181820398</v>
      </c>
      <c r="F4220" s="55"/>
    </row>
    <row r="4221" spans="1:6">
      <c r="A4221" s="71">
        <v>40928</v>
      </c>
      <c r="B4221" s="72" t="s">
        <v>117</v>
      </c>
      <c r="C4221" s="73">
        <v>22.591758508766361</v>
      </c>
      <c r="D4221" s="73">
        <v>44.69543873267547</v>
      </c>
      <c r="E4221" s="73">
        <v>22.103680223909109</v>
      </c>
      <c r="F4221" s="55"/>
    </row>
    <row r="4222" spans="1:6">
      <c r="A4222" s="71">
        <v>40928</v>
      </c>
      <c r="B4222" s="72" t="s">
        <v>118</v>
      </c>
      <c r="C4222" s="73">
        <v>26.849064799695903</v>
      </c>
      <c r="D4222" s="73">
        <v>50.288133914694889</v>
      </c>
      <c r="E4222" s="73">
        <v>23.439069114998986</v>
      </c>
      <c r="F4222" s="55"/>
    </row>
    <row r="4223" spans="1:6">
      <c r="A4223" s="71">
        <v>40928</v>
      </c>
      <c r="B4223" s="72" t="s">
        <v>119</v>
      </c>
      <c r="C4223" s="73">
        <v>26.452336664698851</v>
      </c>
      <c r="D4223" s="73">
        <v>46.255925045435305</v>
      </c>
      <c r="E4223" s="73">
        <v>19.803588380736453</v>
      </c>
      <c r="F4223" s="55"/>
    </row>
    <row r="4224" spans="1:6">
      <c r="A4224" s="71">
        <v>40928</v>
      </c>
      <c r="B4224" s="72" t="s">
        <v>120</v>
      </c>
      <c r="C4224" s="73">
        <v>27.95979141169304</v>
      </c>
      <c r="D4224" s="73">
        <v>47.53461208162517</v>
      </c>
      <c r="E4224" s="73">
        <v>19.57482066993213</v>
      </c>
      <c r="F4224" s="55"/>
    </row>
    <row r="4225" spans="1:6">
      <c r="A4225" s="71">
        <v>40928</v>
      </c>
      <c r="B4225" s="72" t="s">
        <v>121</v>
      </c>
      <c r="C4225" s="73">
        <v>27.824460288511023</v>
      </c>
      <c r="D4225" s="73">
        <v>50.733886513074836</v>
      </c>
      <c r="E4225" s="73">
        <v>22.909426224563813</v>
      </c>
      <c r="F4225" s="55"/>
    </row>
    <row r="4226" spans="1:6">
      <c r="A4226" s="71">
        <v>40928</v>
      </c>
      <c r="B4226" s="72" t="s">
        <v>122</v>
      </c>
      <c r="C4226" s="73">
        <v>25.361460602515713</v>
      </c>
      <c r="D4226" s="73">
        <v>44.415829809535481</v>
      </c>
      <c r="E4226" s="73">
        <v>19.054369207019768</v>
      </c>
      <c r="F4226" s="55"/>
    </row>
    <row r="4227" spans="1:6">
      <c r="A4227" s="71">
        <v>40928</v>
      </c>
      <c r="B4227" s="72" t="s">
        <v>123</v>
      </c>
      <c r="C4227" s="73">
        <v>24.840077367452643</v>
      </c>
      <c r="D4227" s="73">
        <v>45.427190988195377</v>
      </c>
      <c r="E4227" s="73">
        <v>20.587113620742734</v>
      </c>
      <c r="F4227" s="55"/>
    </row>
    <row r="4228" spans="1:6">
      <c r="A4228" s="71">
        <v>40928</v>
      </c>
      <c r="B4228" s="72" t="s">
        <v>124</v>
      </c>
      <c r="C4228" s="73">
        <v>33.082555652286693</v>
      </c>
      <c r="D4228" s="73">
        <v>55.033460982624398</v>
      </c>
      <c r="E4228" s="73">
        <v>21.950905330337704</v>
      </c>
      <c r="F4228" s="55"/>
    </row>
    <row r="4229" spans="1:6">
      <c r="A4229" s="71">
        <v>40928</v>
      </c>
      <c r="B4229" s="72" t="s">
        <v>125</v>
      </c>
      <c r="C4229" s="73">
        <v>31.640290169693507</v>
      </c>
      <c r="D4229" s="73">
        <v>56.762792185814213</v>
      </c>
      <c r="E4229" s="73">
        <v>25.122502016120706</v>
      </c>
      <c r="F4229" s="55"/>
    </row>
    <row r="4230" spans="1:6">
      <c r="A4230" s="71">
        <v>40928</v>
      </c>
      <c r="B4230" s="72" t="s">
        <v>126</v>
      </c>
      <c r="C4230" s="73">
        <v>28.952845394016173</v>
      </c>
      <c r="D4230" s="73">
        <v>50.164055999614888</v>
      </c>
      <c r="E4230" s="73">
        <v>21.211210605598716</v>
      </c>
      <c r="F4230" s="55"/>
    </row>
    <row r="4231" spans="1:6">
      <c r="A4231" s="71">
        <v>40928</v>
      </c>
      <c r="B4231" s="72" t="s">
        <v>127</v>
      </c>
      <c r="C4231" s="73">
        <v>29.066540693680182</v>
      </c>
      <c r="D4231" s="73">
        <v>55.273427288154359</v>
      </c>
      <c r="E4231" s="73">
        <v>26.206886594474177</v>
      </c>
      <c r="F4231" s="55"/>
    </row>
    <row r="4232" spans="1:6">
      <c r="A4232" s="71">
        <v>40928</v>
      </c>
      <c r="B4232" s="72" t="s">
        <v>128</v>
      </c>
      <c r="C4232" s="73">
        <v>34.098617869865826</v>
      </c>
      <c r="D4232" s="73">
        <v>62.961135270893571</v>
      </c>
      <c r="E4232" s="73">
        <v>28.862517401027745</v>
      </c>
      <c r="F4232" s="55"/>
    </row>
    <row r="4233" spans="1:6">
      <c r="A4233" s="71">
        <v>40928</v>
      </c>
      <c r="B4233" s="72" t="s">
        <v>129</v>
      </c>
      <c r="C4233" s="73">
        <v>36.516286939137132</v>
      </c>
      <c r="D4233" s="73">
        <v>65.931591245073264</v>
      </c>
      <c r="E4233" s="73">
        <v>29.415304305936132</v>
      </c>
      <c r="F4233" s="55"/>
    </row>
    <row r="4234" spans="1:6">
      <c r="A4234" s="71">
        <v>40928</v>
      </c>
      <c r="B4234" s="72" t="s">
        <v>29</v>
      </c>
      <c r="C4234" s="73">
        <v>36.456087014587126</v>
      </c>
      <c r="D4234" s="73">
        <v>65.643308697533286</v>
      </c>
      <c r="E4234" s="73">
        <v>29.187221682946159</v>
      </c>
      <c r="F4234" s="55"/>
    </row>
    <row r="4235" spans="1:6">
      <c r="A4235" s="71">
        <v>40928</v>
      </c>
      <c r="B4235" s="72" t="s">
        <v>30</v>
      </c>
      <c r="C4235" s="73">
        <v>41.55170360360777</v>
      </c>
      <c r="D4235" s="73">
        <v>74.597606316872373</v>
      </c>
      <c r="E4235" s="73">
        <v>33.045902713264603</v>
      </c>
      <c r="F4235" s="55"/>
    </row>
    <row r="4236" spans="1:6">
      <c r="A4236" s="71">
        <v>40928</v>
      </c>
      <c r="B4236" s="72" t="s">
        <v>31</v>
      </c>
      <c r="C4236" s="73">
        <v>33.819880422732794</v>
      </c>
      <c r="D4236" s="73">
        <v>62.743708525183585</v>
      </c>
      <c r="E4236" s="73">
        <v>28.923828102450791</v>
      </c>
      <c r="F4236" s="55"/>
    </row>
    <row r="4237" spans="1:6">
      <c r="A4237" s="71">
        <v>40928</v>
      </c>
      <c r="B4237" s="72" t="s">
        <v>32</v>
      </c>
      <c r="C4237" s="73">
        <v>25.950176700154792</v>
      </c>
      <c r="D4237" s="73">
        <v>51.788561570994695</v>
      </c>
      <c r="E4237" s="73">
        <v>25.838384870839903</v>
      </c>
      <c r="F4237" s="55"/>
    </row>
    <row r="4238" spans="1:6">
      <c r="A4238" s="71">
        <v>40928</v>
      </c>
      <c r="B4238" s="72" t="s">
        <v>33</v>
      </c>
      <c r="C4238" s="73">
        <v>23.996084388034546</v>
      </c>
      <c r="D4238" s="73">
        <v>43.094602334365582</v>
      </c>
      <c r="E4238" s="73">
        <v>19.098517946331036</v>
      </c>
      <c r="F4238" s="55"/>
    </row>
    <row r="4239" spans="1:6">
      <c r="A4239" s="71">
        <v>40928</v>
      </c>
      <c r="B4239" s="72" t="s">
        <v>34</v>
      </c>
      <c r="C4239" s="73">
        <v>28.170367361683077</v>
      </c>
      <c r="D4239" s="73">
        <v>50.431810001274833</v>
      </c>
      <c r="E4239" s="73">
        <v>22.261442639591756</v>
      </c>
      <c r="F4239" s="55"/>
    </row>
    <row r="4240" spans="1:6">
      <c r="A4240" s="71">
        <v>40928</v>
      </c>
      <c r="B4240" s="72" t="s">
        <v>35</v>
      </c>
      <c r="C4240" s="73">
        <v>38.050520133782335</v>
      </c>
      <c r="D4240" s="73">
        <v>66.017429480783235</v>
      </c>
      <c r="E4240" s="73">
        <v>27.9669093470009</v>
      </c>
      <c r="F4240" s="55"/>
    </row>
    <row r="4241" spans="1:6">
      <c r="A4241" s="71">
        <v>40928</v>
      </c>
      <c r="B4241" s="72" t="s">
        <v>36</v>
      </c>
      <c r="C4241" s="73">
        <v>24.448638674365604</v>
      </c>
      <c r="D4241" s="73">
        <v>46.7876894175552</v>
      </c>
      <c r="E4241" s="73">
        <v>22.339050743189595</v>
      </c>
      <c r="F4241" s="55"/>
    </row>
    <row r="4242" spans="1:6">
      <c r="A4242" s="71">
        <v>40928</v>
      </c>
      <c r="B4242" s="72" t="s">
        <v>37</v>
      </c>
      <c r="C4242" s="73">
        <v>21.422578552073219</v>
      </c>
      <c r="D4242" s="73">
        <v>43.785235875045494</v>
      </c>
      <c r="E4242" s="73">
        <v>22.362657322972275</v>
      </c>
      <c r="F4242" s="55"/>
    </row>
    <row r="4243" spans="1:6">
      <c r="A4243" s="71">
        <v>40928</v>
      </c>
      <c r="B4243" s="72" t="s">
        <v>43</v>
      </c>
      <c r="C4243" s="73">
        <v>22.096592281206306</v>
      </c>
      <c r="D4243" s="73">
        <v>40.806789950155803</v>
      </c>
      <c r="E4243" s="73">
        <v>18.710197668949498</v>
      </c>
      <c r="F4243" s="55"/>
    </row>
    <row r="4244" spans="1:6">
      <c r="A4244" s="71">
        <v>40928</v>
      </c>
      <c r="B4244" s="72" t="s">
        <v>44</v>
      </c>
      <c r="C4244" s="73">
        <v>23.966843743963544</v>
      </c>
      <c r="D4244" s="73">
        <v>47.269817260045144</v>
      </c>
      <c r="E4244" s="73">
        <v>23.3029735160816</v>
      </c>
      <c r="F4244" s="55"/>
    </row>
    <row r="4245" spans="1:6">
      <c r="A4245" s="71">
        <v>40928</v>
      </c>
      <c r="B4245" s="72" t="s">
        <v>45</v>
      </c>
      <c r="C4245" s="73">
        <v>20.454274678760097</v>
      </c>
      <c r="D4245" s="73">
        <v>43.062276736575569</v>
      </c>
      <c r="E4245" s="73">
        <v>22.608002057815472</v>
      </c>
      <c r="F4245" s="55"/>
    </row>
    <row r="4246" spans="1:6">
      <c r="A4246" s="71">
        <v>40928</v>
      </c>
      <c r="B4246" s="72" t="s">
        <v>46</v>
      </c>
      <c r="C4246" s="73">
        <v>18.835445197972895</v>
      </c>
      <c r="D4246" s="73">
        <v>40.071138253825872</v>
      </c>
      <c r="E4246" s="73">
        <v>21.235693055852977</v>
      </c>
      <c r="F4246" s="55"/>
    </row>
    <row r="4247" spans="1:6">
      <c r="A4247" s="71">
        <v>40928</v>
      </c>
      <c r="B4247" s="72" t="s">
        <v>47</v>
      </c>
      <c r="C4247" s="73">
        <v>26.425946726497855</v>
      </c>
      <c r="D4247" s="73">
        <v>50.721393987194773</v>
      </c>
      <c r="E4247" s="73">
        <v>24.295447260696918</v>
      </c>
      <c r="F4247" s="55"/>
    </row>
    <row r="4248" spans="1:6">
      <c r="A4248" s="71">
        <v>40928</v>
      </c>
      <c r="B4248" s="72" t="s">
        <v>48</v>
      </c>
      <c r="C4248" s="73">
        <v>31.487350583565501</v>
      </c>
      <c r="D4248" s="73">
        <v>60.666948957643747</v>
      </c>
      <c r="E4248" s="73">
        <v>29.179598374078246</v>
      </c>
      <c r="F4248" s="55"/>
    </row>
    <row r="4249" spans="1:6">
      <c r="A4249" s="71">
        <v>40928</v>
      </c>
      <c r="B4249" s="72" t="s">
        <v>49</v>
      </c>
      <c r="C4249" s="73">
        <v>24.497084632824617</v>
      </c>
      <c r="D4249" s="73">
        <v>51.286733856114708</v>
      </c>
      <c r="E4249" s="73">
        <v>26.789649223290091</v>
      </c>
      <c r="F4249" s="55"/>
    </row>
    <row r="4250" spans="1:6">
      <c r="A4250" s="71">
        <v>40928</v>
      </c>
      <c r="B4250" s="72" t="s">
        <v>50</v>
      </c>
      <c r="C4250" s="73">
        <v>20.198304995560068</v>
      </c>
      <c r="D4250" s="73">
        <v>44.376259624815418</v>
      </c>
      <c r="E4250" s="73">
        <v>24.17795462925535</v>
      </c>
      <c r="F4250" s="55"/>
    </row>
    <row r="4251" spans="1:6">
      <c r="A4251" s="71">
        <v>40928</v>
      </c>
      <c r="B4251" s="72" t="s">
        <v>51</v>
      </c>
      <c r="C4251" s="73">
        <v>22.829549838928404</v>
      </c>
      <c r="D4251" s="73">
        <v>45.364584684515314</v>
      </c>
      <c r="E4251" s="73">
        <v>22.53503484558691</v>
      </c>
      <c r="F4251" s="55"/>
    </row>
    <row r="4252" spans="1:6">
      <c r="A4252" s="71">
        <v>40928</v>
      </c>
      <c r="B4252" s="72" t="s">
        <v>52</v>
      </c>
      <c r="C4252" s="73">
        <v>18.580052575531866</v>
      </c>
      <c r="D4252" s="73">
        <v>42.543012795745611</v>
      </c>
      <c r="E4252" s="73">
        <v>23.962960220213745</v>
      </c>
      <c r="F4252" s="55"/>
    </row>
    <row r="4253" spans="1:6">
      <c r="A4253" s="71">
        <v>40928</v>
      </c>
      <c r="B4253" s="72" t="s">
        <v>53</v>
      </c>
      <c r="C4253" s="73">
        <v>20.650517059159128</v>
      </c>
      <c r="D4253" s="73">
        <v>43.604384275075496</v>
      </c>
      <c r="E4253" s="73">
        <v>22.953867215916368</v>
      </c>
      <c r="F4253" s="55"/>
    </row>
    <row r="4254" spans="1:6">
      <c r="A4254" s="71">
        <v>40928</v>
      </c>
      <c r="B4254" s="72" t="s">
        <v>54</v>
      </c>
      <c r="C4254" s="73">
        <v>17.996199901792789</v>
      </c>
      <c r="D4254" s="73">
        <v>40.076327466755856</v>
      </c>
      <c r="E4254" s="73">
        <v>22.080127564963067</v>
      </c>
      <c r="F4254" s="55"/>
    </row>
    <row r="4255" spans="1:6">
      <c r="A4255" s="71">
        <v>40928</v>
      </c>
      <c r="B4255" s="72" t="s">
        <v>55</v>
      </c>
      <c r="C4255" s="73">
        <v>18.371249259389838</v>
      </c>
      <c r="D4255" s="73">
        <v>40.979411161915756</v>
      </c>
      <c r="E4255" s="73">
        <v>22.608161902525918</v>
      </c>
      <c r="F4255" s="55"/>
    </row>
    <row r="4256" spans="1:6">
      <c r="A4256" s="71">
        <v>40928</v>
      </c>
      <c r="B4256" s="72" t="s">
        <v>56</v>
      </c>
      <c r="C4256" s="73">
        <v>17.349872508162708</v>
      </c>
      <c r="D4256" s="73">
        <v>38.363967633706032</v>
      </c>
      <c r="E4256" s="73">
        <v>21.014095125543324</v>
      </c>
      <c r="F4256" s="55"/>
    </row>
    <row r="4257" spans="1:6">
      <c r="A4257" s="71">
        <v>40928</v>
      </c>
      <c r="B4257" s="72" t="s">
        <v>57</v>
      </c>
      <c r="C4257" s="73">
        <v>20.630244493273128</v>
      </c>
      <c r="D4257" s="73">
        <v>42.420596249195611</v>
      </c>
      <c r="E4257" s="73">
        <v>21.790351755922483</v>
      </c>
      <c r="F4257" s="55"/>
    </row>
    <row r="4258" spans="1:6">
      <c r="A4258" s="71">
        <v>40928</v>
      </c>
      <c r="B4258" s="72" t="s">
        <v>58</v>
      </c>
      <c r="C4258" s="73">
        <v>16.41659150518359</v>
      </c>
      <c r="D4258" s="73">
        <v>35.981529102446274</v>
      </c>
      <c r="E4258" s="73">
        <v>19.564937597262684</v>
      </c>
      <c r="F4258" s="55"/>
    </row>
    <row r="4259" spans="1:6">
      <c r="A4259" s="71">
        <v>40928</v>
      </c>
      <c r="B4259" s="72" t="s">
        <v>59</v>
      </c>
      <c r="C4259" s="73">
        <v>12.077756703852039</v>
      </c>
      <c r="D4259" s="73">
        <v>26.168694232517289</v>
      </c>
      <c r="E4259" s="73">
        <v>14.090937528665251</v>
      </c>
      <c r="F4259" s="55"/>
    </row>
    <row r="4260" spans="1:6">
      <c r="A4260" s="71">
        <v>40928</v>
      </c>
      <c r="B4260" s="72" t="s">
        <v>60</v>
      </c>
      <c r="C4260" s="73">
        <v>12.652117754959113</v>
      </c>
      <c r="D4260" s="73">
        <v>26.377133362617261</v>
      </c>
      <c r="E4260" s="73">
        <v>13.725015607658149</v>
      </c>
      <c r="F4260" s="55"/>
    </row>
    <row r="4261" spans="1:6">
      <c r="A4261" s="71">
        <v>40928</v>
      </c>
      <c r="B4261" s="72" t="s">
        <v>61</v>
      </c>
      <c r="C4261" s="73">
        <v>13.550815284692225</v>
      </c>
      <c r="D4261" s="73">
        <v>27.681656991177125</v>
      </c>
      <c r="E4261" s="73">
        <v>14.130841706484899</v>
      </c>
      <c r="F4261" s="55"/>
    </row>
    <row r="4262" spans="1:6">
      <c r="A4262" s="71">
        <v>40928</v>
      </c>
      <c r="B4262" s="72" t="s">
        <v>62</v>
      </c>
      <c r="C4262" s="73">
        <v>12.304311110805067</v>
      </c>
      <c r="D4262" s="73">
        <v>25.746673949497325</v>
      </c>
      <c r="E4262" s="73">
        <v>13.442362838692258</v>
      </c>
      <c r="F4262" s="55"/>
    </row>
    <row r="4263" spans="1:6">
      <c r="A4263" s="71">
        <v>40928</v>
      </c>
      <c r="B4263" s="72" t="s">
        <v>63</v>
      </c>
      <c r="C4263" s="73">
        <v>11.756176315293999</v>
      </c>
      <c r="D4263" s="73">
        <v>26.393595915277256</v>
      </c>
      <c r="E4263" s="73">
        <v>14.637419599983257</v>
      </c>
      <c r="F4263" s="55"/>
    </row>
    <row r="4264" spans="1:6">
      <c r="A4264" s="71">
        <v>40928</v>
      </c>
      <c r="B4264" s="72" t="s">
        <v>64</v>
      </c>
      <c r="C4264" s="73">
        <v>9.8981989713117624</v>
      </c>
      <c r="D4264" s="73">
        <v>22.387657781337669</v>
      </c>
      <c r="E4264" s="73">
        <v>12.489458810025907</v>
      </c>
      <c r="F4264" s="55"/>
    </row>
    <row r="4265" spans="1:6">
      <c r="A4265" s="71">
        <v>40928</v>
      </c>
      <c r="B4265" s="72" t="s">
        <v>65</v>
      </c>
      <c r="C4265" s="73">
        <v>8.8383993035336275</v>
      </c>
      <c r="D4265" s="73">
        <v>23.448625238497559</v>
      </c>
      <c r="E4265" s="73">
        <v>14.610225934963932</v>
      </c>
      <c r="F4265" s="55"/>
    </row>
    <row r="4266" spans="1:6">
      <c r="A4266" s="71">
        <v>40928</v>
      </c>
      <c r="B4266" s="72" t="s">
        <v>66</v>
      </c>
      <c r="C4266" s="73">
        <v>7.9531370557135146</v>
      </c>
      <c r="D4266" s="73">
        <v>23.023532277897601</v>
      </c>
      <c r="E4266" s="73">
        <v>15.070395222184086</v>
      </c>
      <c r="F4266" s="55"/>
    </row>
    <row r="4267" spans="1:6">
      <c r="A4267" s="71">
        <v>40928</v>
      </c>
      <c r="B4267" s="72" t="s">
        <v>67</v>
      </c>
      <c r="C4267" s="73">
        <v>7.6791092670704799</v>
      </c>
      <c r="D4267" s="73">
        <v>21.623799404997747</v>
      </c>
      <c r="E4267" s="73">
        <v>13.944690137927267</v>
      </c>
      <c r="F4267" s="55"/>
    </row>
    <row r="4268" spans="1:6">
      <c r="A4268" s="71">
        <v>40928</v>
      </c>
      <c r="B4268" s="72" t="s">
        <v>68</v>
      </c>
      <c r="C4268" s="73">
        <v>8.1287117062975369</v>
      </c>
      <c r="D4268" s="73">
        <v>22.575249630367647</v>
      </c>
      <c r="E4268" s="73">
        <v>14.44653792407011</v>
      </c>
      <c r="F4268" s="55"/>
    </row>
    <row r="4269" spans="1:6">
      <c r="A4269" s="71">
        <v>40928</v>
      </c>
      <c r="B4269" s="72" t="s">
        <v>69</v>
      </c>
      <c r="C4269" s="73">
        <v>6.6942439846453539</v>
      </c>
      <c r="D4269" s="73">
        <v>21.796711539817725</v>
      </c>
      <c r="E4269" s="73">
        <v>15.102467555172371</v>
      </c>
      <c r="F4269" s="55"/>
    </row>
    <row r="4270" spans="1:6">
      <c r="A4270" s="71">
        <v>40928</v>
      </c>
      <c r="B4270" s="72" t="s">
        <v>70</v>
      </c>
      <c r="C4270" s="73">
        <v>5.5715724496082117</v>
      </c>
      <c r="D4270" s="73">
        <v>19.007663173198015</v>
      </c>
      <c r="E4270" s="73">
        <v>13.436090723589803</v>
      </c>
      <c r="F4270" s="55"/>
    </row>
    <row r="4271" spans="1:6">
      <c r="A4271" s="71">
        <v>40928</v>
      </c>
      <c r="B4271" s="72" t="s">
        <v>71</v>
      </c>
      <c r="C4271" s="73">
        <v>8.3047944097645612</v>
      </c>
      <c r="D4271" s="73">
        <v>21.470073182717758</v>
      </c>
      <c r="E4271" s="73">
        <v>13.165278772953197</v>
      </c>
      <c r="F4271" s="55"/>
    </row>
    <row r="4272" spans="1:6">
      <c r="A4272" s="71">
        <v>40928</v>
      </c>
      <c r="B4272" s="72" t="s">
        <v>72</v>
      </c>
      <c r="C4272" s="73">
        <v>7.1196882920704088</v>
      </c>
      <c r="D4272" s="73">
        <v>21.727134569947726</v>
      </c>
      <c r="E4272" s="73">
        <v>14.607446277877317</v>
      </c>
      <c r="F4272" s="55"/>
    </row>
    <row r="4273" spans="1:6">
      <c r="A4273" s="71">
        <v>40928</v>
      </c>
      <c r="B4273" s="72" t="s">
        <v>73</v>
      </c>
      <c r="C4273" s="73">
        <v>5.79716356294524</v>
      </c>
      <c r="D4273" s="73">
        <v>20.497485676677858</v>
      </c>
      <c r="E4273" s="73">
        <v>14.700322113732618</v>
      </c>
      <c r="F4273" s="55"/>
    </row>
    <row r="4274" spans="1:6">
      <c r="A4274" s="71">
        <v>40928</v>
      </c>
      <c r="B4274" s="72" t="s">
        <v>74</v>
      </c>
      <c r="C4274" s="73">
        <v>6.4215477663443208</v>
      </c>
      <c r="D4274" s="73">
        <v>16.647490943778259</v>
      </c>
      <c r="E4274" s="73">
        <v>10.225943177433937</v>
      </c>
      <c r="F4274" s="55"/>
    </row>
    <row r="4275" spans="1:6">
      <c r="A4275" s="71">
        <v>40928</v>
      </c>
      <c r="B4275" s="72" t="s">
        <v>75</v>
      </c>
      <c r="C4275" s="73">
        <v>5.2361346340181685</v>
      </c>
      <c r="D4275" s="73">
        <v>13.796470649438556</v>
      </c>
      <c r="E4275" s="73">
        <v>8.5603360154203862</v>
      </c>
      <c r="F4275" s="55"/>
    </row>
    <row r="4276" spans="1:6">
      <c r="A4276" s="71">
        <v>40928</v>
      </c>
      <c r="B4276" s="72" t="s">
        <v>76</v>
      </c>
      <c r="C4276" s="73">
        <v>4.1379655660010286</v>
      </c>
      <c r="D4276" s="73">
        <v>10.494172802608899</v>
      </c>
      <c r="E4276" s="73">
        <v>6.3562072366078706</v>
      </c>
      <c r="F4276" s="55"/>
    </row>
    <row r="4277" spans="1:6">
      <c r="A4277" s="71">
        <v>40928</v>
      </c>
      <c r="B4277" s="72" t="s">
        <v>77</v>
      </c>
      <c r="C4277" s="73">
        <v>4.5875961717080864</v>
      </c>
      <c r="D4277" s="73">
        <v>11.872098759398757</v>
      </c>
      <c r="E4277" s="73">
        <v>7.2845025876906702</v>
      </c>
      <c r="F4277" s="55"/>
    </row>
    <row r="4278" spans="1:6">
      <c r="A4278" s="71">
        <v>40928</v>
      </c>
      <c r="B4278" s="72" t="s">
        <v>78</v>
      </c>
      <c r="C4278" s="73">
        <v>4.4505314016820687</v>
      </c>
      <c r="D4278" s="73">
        <v>10.227134967408928</v>
      </c>
      <c r="E4278" s="73">
        <v>5.7766035657268588</v>
      </c>
      <c r="F4278" s="55"/>
    </row>
    <row r="4279" spans="1:6">
      <c r="A4279" s="71">
        <v>40929</v>
      </c>
      <c r="B4279" s="72" t="s">
        <v>79</v>
      </c>
      <c r="C4279" s="73">
        <v>5.8865187049302525</v>
      </c>
      <c r="D4279" s="73">
        <v>12.592612212238679</v>
      </c>
      <c r="E4279" s="73">
        <v>6.7060935073084265</v>
      </c>
      <c r="F4279" s="55"/>
    </row>
    <row r="4280" spans="1:6">
      <c r="A4280" s="71">
        <v>40929</v>
      </c>
      <c r="B4280" s="72" t="s">
        <v>80</v>
      </c>
      <c r="C4280" s="73">
        <v>6.9356215768133866</v>
      </c>
      <c r="D4280" s="73">
        <v>15.750759558038347</v>
      </c>
      <c r="E4280" s="73">
        <v>8.8151379812249608</v>
      </c>
      <c r="F4280" s="55"/>
    </row>
    <row r="4281" spans="1:6">
      <c r="A4281" s="71">
        <v>40929</v>
      </c>
      <c r="B4281" s="72" t="s">
        <v>81</v>
      </c>
      <c r="C4281" s="73">
        <v>5.1754766520871618</v>
      </c>
      <c r="D4281" s="73">
        <v>13.008489973818634</v>
      </c>
      <c r="E4281" s="73">
        <v>7.8330133217314719</v>
      </c>
      <c r="F4281" s="55"/>
    </row>
    <row r="4282" spans="1:6">
      <c r="A4282" s="71">
        <v>40929</v>
      </c>
      <c r="B4282" s="72" t="s">
        <v>82</v>
      </c>
      <c r="C4282" s="73">
        <v>4.9010594618581269</v>
      </c>
      <c r="D4282" s="73">
        <v>14.886808739548435</v>
      </c>
      <c r="E4282" s="73">
        <v>9.9857492776903083</v>
      </c>
      <c r="F4282" s="55"/>
    </row>
    <row r="4283" spans="1:6">
      <c r="A4283" s="71">
        <v>40929</v>
      </c>
      <c r="B4283" s="72" t="s">
        <v>83</v>
      </c>
      <c r="C4283" s="73">
        <v>6.4497833482073252</v>
      </c>
      <c r="D4283" s="73">
        <v>21.764447237397711</v>
      </c>
      <c r="E4283" s="73">
        <v>15.314663889190385</v>
      </c>
      <c r="F4283" s="55"/>
    </row>
    <row r="4284" spans="1:6">
      <c r="A4284" s="71">
        <v>40929</v>
      </c>
      <c r="B4284" s="72" t="s">
        <v>84</v>
      </c>
      <c r="C4284" s="73">
        <v>7.1619735371914173</v>
      </c>
      <c r="D4284" s="73">
        <v>19.997547837197892</v>
      </c>
      <c r="E4284" s="73">
        <v>12.835574300006474</v>
      </c>
      <c r="F4284" s="55"/>
    </row>
    <row r="4285" spans="1:6">
      <c r="A4285" s="71">
        <v>40929</v>
      </c>
      <c r="B4285" s="72" t="s">
        <v>85</v>
      </c>
      <c r="C4285" s="73">
        <v>4.2149997624380395</v>
      </c>
      <c r="D4285" s="73">
        <v>12.072342961798729</v>
      </c>
      <c r="E4285" s="73">
        <v>7.857343199360689</v>
      </c>
      <c r="F4285" s="55"/>
    </row>
    <row r="4286" spans="1:6">
      <c r="A4286" s="71">
        <v>40929</v>
      </c>
      <c r="B4286" s="72" t="s">
        <v>86</v>
      </c>
      <c r="C4286" s="73">
        <v>5.614071759977219</v>
      </c>
      <c r="D4286" s="73">
        <v>11.999825791438736</v>
      </c>
      <c r="E4286" s="73">
        <v>6.3857540314615173</v>
      </c>
      <c r="F4286" s="55"/>
    </row>
    <row r="4287" spans="1:6">
      <c r="A4287" s="71">
        <v>40929</v>
      </c>
      <c r="B4287" s="72" t="s">
        <v>87</v>
      </c>
      <c r="C4287" s="73">
        <v>5.3520920541071852</v>
      </c>
      <c r="D4287" s="73">
        <v>11.719975443998763</v>
      </c>
      <c r="E4287" s="73">
        <v>6.3678833898915777</v>
      </c>
      <c r="F4287" s="55"/>
    </row>
    <row r="4288" spans="1:6">
      <c r="A4288" s="71">
        <v>40929</v>
      </c>
      <c r="B4288" s="72" t="s">
        <v>88</v>
      </c>
      <c r="C4288" s="73">
        <v>3.3663246808349307</v>
      </c>
      <c r="D4288" s="73">
        <v>9.1837861067690323</v>
      </c>
      <c r="E4288" s="73">
        <v>5.817461425934102</v>
      </c>
      <c r="F4288" s="55"/>
    </row>
    <row r="4289" spans="1:6">
      <c r="A4289" s="71">
        <v>40929</v>
      </c>
      <c r="B4289" s="72" t="s">
        <v>89</v>
      </c>
      <c r="C4289" s="73">
        <v>3.3540227476609297</v>
      </c>
      <c r="D4289" s="73">
        <v>6.4155810666793229</v>
      </c>
      <c r="E4289" s="73">
        <v>3.0615583190183933</v>
      </c>
      <c r="F4289" s="55"/>
    </row>
    <row r="4290" spans="1:6">
      <c r="A4290" s="71">
        <v>40929</v>
      </c>
      <c r="B4290" s="72" t="s">
        <v>90</v>
      </c>
      <c r="C4290" s="73">
        <v>3.5665827680729567</v>
      </c>
      <c r="D4290" s="73">
        <v>5.2083672022894492</v>
      </c>
      <c r="E4290" s="73">
        <v>1.6417844342164924</v>
      </c>
      <c r="F4290" s="55"/>
    </row>
    <row r="4291" spans="1:6">
      <c r="A4291" s="71">
        <v>40929</v>
      </c>
      <c r="B4291" s="72" t="s">
        <v>91</v>
      </c>
      <c r="C4291" s="73">
        <v>2.4049242827228086</v>
      </c>
      <c r="D4291" s="73">
        <v>4.1230052416795653</v>
      </c>
      <c r="E4291" s="73">
        <v>1.7180809589567567</v>
      </c>
      <c r="F4291" s="55"/>
    </row>
    <row r="4292" spans="1:6">
      <c r="A4292" s="71">
        <v>40929</v>
      </c>
      <c r="B4292" s="72" t="s">
        <v>92</v>
      </c>
      <c r="C4292" s="73">
        <v>2.0427391316567625</v>
      </c>
      <c r="D4292" s="73">
        <v>4.7453718860494991</v>
      </c>
      <c r="E4292" s="73">
        <v>2.7026327543927366</v>
      </c>
      <c r="F4292" s="55"/>
    </row>
    <row r="4293" spans="1:6">
      <c r="A4293" s="71">
        <v>40929</v>
      </c>
      <c r="B4293" s="72" t="s">
        <v>93</v>
      </c>
      <c r="C4293" s="73">
        <v>2.8924817228518709</v>
      </c>
      <c r="D4293" s="73">
        <v>5.8679876577393788</v>
      </c>
      <c r="E4293" s="73">
        <v>2.9755059348875079</v>
      </c>
      <c r="F4293" s="55"/>
    </row>
    <row r="4294" spans="1:6">
      <c r="A4294" s="71">
        <v>40929</v>
      </c>
      <c r="B4294" s="72" t="s">
        <v>94</v>
      </c>
      <c r="C4294" s="73">
        <v>3.867272336508996</v>
      </c>
      <c r="D4294" s="73">
        <v>5.0142894459294682</v>
      </c>
      <c r="E4294" s="73">
        <v>1.1470171094204722</v>
      </c>
      <c r="F4294" s="55"/>
    </row>
    <row r="4295" spans="1:6">
      <c r="A4295" s="71">
        <v>40929</v>
      </c>
      <c r="B4295" s="72" t="s">
        <v>95</v>
      </c>
      <c r="C4295" s="73">
        <v>2.6303932239528374</v>
      </c>
      <c r="D4295" s="73">
        <v>4.7095384139195007</v>
      </c>
      <c r="E4295" s="73">
        <v>2.0791451899666633</v>
      </c>
      <c r="F4295" s="55"/>
    </row>
    <row r="4296" spans="1:6">
      <c r="A4296" s="71">
        <v>40929</v>
      </c>
      <c r="B4296" s="72" t="s">
        <v>96</v>
      </c>
      <c r="C4296" s="73">
        <v>1.8307568761657353</v>
      </c>
      <c r="D4296" s="73">
        <v>2.8063532362997035</v>
      </c>
      <c r="E4296" s="73">
        <v>0.97559636013396811</v>
      </c>
      <c r="F4296" s="55"/>
    </row>
    <row r="4297" spans="1:6">
      <c r="A4297" s="71">
        <v>40929</v>
      </c>
      <c r="B4297" s="72" t="s">
        <v>97</v>
      </c>
      <c r="C4297" s="73">
        <v>2.8306470862188631</v>
      </c>
      <c r="D4297" s="73">
        <v>3.977915537399578</v>
      </c>
      <c r="E4297" s="73">
        <v>1.147268451180715</v>
      </c>
      <c r="F4297" s="55"/>
    </row>
    <row r="4298" spans="1:6">
      <c r="A4298" s="71">
        <v>40929</v>
      </c>
      <c r="B4298" s="72" t="s">
        <v>98</v>
      </c>
      <c r="C4298" s="73">
        <v>0.21871574009252889</v>
      </c>
      <c r="D4298" s="73">
        <v>0.61014269949993527</v>
      </c>
      <c r="E4298" s="73">
        <v>0.39142695940740635</v>
      </c>
      <c r="F4298" s="55"/>
    </row>
    <row r="4299" spans="1:6">
      <c r="A4299" s="71">
        <v>40929</v>
      </c>
      <c r="B4299" s="72" t="s">
        <v>99</v>
      </c>
      <c r="C4299" s="73">
        <v>2.8184673251518619</v>
      </c>
      <c r="D4299" s="73">
        <v>4.9424227973994759</v>
      </c>
      <c r="E4299" s="73">
        <v>2.1239554722476139</v>
      </c>
      <c r="F4299" s="55"/>
    </row>
    <row r="4300" spans="1:6">
      <c r="A4300" s="71">
        <v>40929</v>
      </c>
      <c r="B4300" s="72" t="s">
        <v>100</v>
      </c>
      <c r="C4300" s="73">
        <v>3.881079415957998</v>
      </c>
      <c r="D4300" s="73">
        <v>5.8335942972593804</v>
      </c>
      <c r="E4300" s="73">
        <v>1.9525148813013824</v>
      </c>
      <c r="F4300" s="55"/>
    </row>
    <row r="4301" spans="1:6">
      <c r="A4301" s="71">
        <v>40929</v>
      </c>
      <c r="B4301" s="72" t="s">
        <v>101</v>
      </c>
      <c r="C4301" s="73">
        <v>5.4188170958301951</v>
      </c>
      <c r="D4301" s="73">
        <v>7.7134533563191807</v>
      </c>
      <c r="E4301" s="73">
        <v>2.2946362604889856</v>
      </c>
      <c r="F4301" s="55"/>
    </row>
    <row r="4302" spans="1:6">
      <c r="A4302" s="71">
        <v>40929</v>
      </c>
      <c r="B4302" s="72" t="s">
        <v>102</v>
      </c>
      <c r="C4302" s="73">
        <v>3.5939969449629618</v>
      </c>
      <c r="D4302" s="73">
        <v>5.9440738004493685</v>
      </c>
      <c r="E4302" s="73">
        <v>2.3500768554864067</v>
      </c>
      <c r="F4302" s="55"/>
    </row>
    <row r="4303" spans="1:6">
      <c r="A4303" s="71">
        <v>40929</v>
      </c>
      <c r="B4303" s="72" t="s">
        <v>103</v>
      </c>
      <c r="C4303" s="73">
        <v>4.9068635171431296</v>
      </c>
      <c r="D4303" s="73">
        <v>8.7396029990390698</v>
      </c>
      <c r="E4303" s="73">
        <v>3.8327394818959402</v>
      </c>
      <c r="F4303" s="55"/>
    </row>
    <row r="4304" spans="1:6">
      <c r="A4304" s="71">
        <v>40929</v>
      </c>
      <c r="B4304" s="72" t="s">
        <v>104</v>
      </c>
      <c r="C4304" s="73">
        <v>3.7069222434799762</v>
      </c>
      <c r="D4304" s="73">
        <v>8.2884229918691172</v>
      </c>
      <c r="E4304" s="73">
        <v>4.581500748389141</v>
      </c>
      <c r="F4304" s="55"/>
    </row>
    <row r="4305" spans="1:6">
      <c r="A4305" s="71">
        <v>40929</v>
      </c>
      <c r="B4305" s="72" t="s">
        <v>105</v>
      </c>
      <c r="C4305" s="73">
        <v>3.9696934274380098</v>
      </c>
      <c r="D4305" s="73">
        <v>8.7405468159190693</v>
      </c>
      <c r="E4305" s="73">
        <v>4.7708533884810596</v>
      </c>
      <c r="F4305" s="55"/>
    </row>
    <row r="4306" spans="1:6">
      <c r="A4306" s="71">
        <v>40929</v>
      </c>
      <c r="B4306" s="72" t="s">
        <v>106</v>
      </c>
      <c r="C4306" s="73">
        <v>3.2322001392399158</v>
      </c>
      <c r="D4306" s="73">
        <v>8.1061961354391361</v>
      </c>
      <c r="E4306" s="73">
        <v>4.8739959961992199</v>
      </c>
      <c r="F4306" s="55"/>
    </row>
    <row r="4307" spans="1:6">
      <c r="A4307" s="71">
        <v>40929</v>
      </c>
      <c r="B4307" s="72" t="s">
        <v>107</v>
      </c>
      <c r="C4307" s="73">
        <v>4.8829602919851274</v>
      </c>
      <c r="D4307" s="73">
        <v>9.0345014919990376</v>
      </c>
      <c r="E4307" s="73">
        <v>4.1515412000139102</v>
      </c>
      <c r="F4307" s="55"/>
    </row>
    <row r="4308" spans="1:6">
      <c r="A4308" s="71">
        <v>40929</v>
      </c>
      <c r="B4308" s="72" t="s">
        <v>108</v>
      </c>
      <c r="C4308" s="73">
        <v>3.7202624635229777</v>
      </c>
      <c r="D4308" s="73">
        <v>10.658845388968864</v>
      </c>
      <c r="E4308" s="73">
        <v>6.9385829254458855</v>
      </c>
      <c r="F4308" s="55"/>
    </row>
    <row r="4309" spans="1:6">
      <c r="A4309" s="71">
        <v>40929</v>
      </c>
      <c r="B4309" s="72" t="s">
        <v>109</v>
      </c>
      <c r="C4309" s="73">
        <v>4.2832324150030505</v>
      </c>
      <c r="D4309" s="73">
        <v>10.537319734738874</v>
      </c>
      <c r="E4309" s="73">
        <v>6.2540873197358238</v>
      </c>
      <c r="F4309" s="55"/>
    </row>
    <row r="4310" spans="1:6">
      <c r="A4310" s="71">
        <v>40929</v>
      </c>
      <c r="B4310" s="72" t="s">
        <v>110</v>
      </c>
      <c r="C4310" s="73">
        <v>5.0463696168231493</v>
      </c>
      <c r="D4310" s="73">
        <v>10.02503648046893</v>
      </c>
      <c r="E4310" s="73">
        <v>4.9786668636457811</v>
      </c>
      <c r="F4310" s="55"/>
    </row>
    <row r="4311" spans="1:6">
      <c r="A4311" s="71">
        <v>40929</v>
      </c>
      <c r="B4311" s="72" t="s">
        <v>111</v>
      </c>
      <c r="C4311" s="73">
        <v>6.635067688609352</v>
      </c>
      <c r="D4311" s="73">
        <v>13.481410064638558</v>
      </c>
      <c r="E4311" s="73">
        <v>6.8463423760292059</v>
      </c>
      <c r="F4311" s="55"/>
    </row>
    <row r="4312" spans="1:6">
      <c r="A4312" s="71">
        <v>40929</v>
      </c>
      <c r="B4312" s="72" t="s">
        <v>112</v>
      </c>
      <c r="C4312" s="73">
        <v>6.4478227381653292</v>
      </c>
      <c r="D4312" s="73">
        <v>13.164623587498591</v>
      </c>
      <c r="E4312" s="73">
        <v>6.7168008493332616</v>
      </c>
      <c r="F4312" s="55"/>
    </row>
    <row r="4313" spans="1:6">
      <c r="A4313" s="71">
        <v>40929</v>
      </c>
      <c r="B4313" s="72" t="s">
        <v>113</v>
      </c>
      <c r="C4313" s="73">
        <v>7.223719226378428</v>
      </c>
      <c r="D4313" s="73">
        <v>16.878007149878194</v>
      </c>
      <c r="E4313" s="73">
        <v>9.6542879234997656</v>
      </c>
      <c r="F4313" s="55"/>
    </row>
    <row r="4314" spans="1:6">
      <c r="A4314" s="71">
        <v>40929</v>
      </c>
      <c r="B4314" s="72" t="s">
        <v>114</v>
      </c>
      <c r="C4314" s="73">
        <v>7.1240514088694153</v>
      </c>
      <c r="D4314" s="73">
        <v>17.208679796868157</v>
      </c>
      <c r="E4314" s="73">
        <v>10.084628387998741</v>
      </c>
      <c r="F4314" s="55"/>
    </row>
    <row r="4315" spans="1:6">
      <c r="A4315" s="71">
        <v>40929</v>
      </c>
      <c r="B4315" s="72" t="s">
        <v>115</v>
      </c>
      <c r="C4315" s="73">
        <v>6.4489117246983296</v>
      </c>
      <c r="D4315" s="73">
        <v>17.905809790318081</v>
      </c>
      <c r="E4315" s="73">
        <v>11.45689806561975</v>
      </c>
      <c r="F4315" s="55"/>
    </row>
    <row r="4316" spans="1:6">
      <c r="A4316" s="71">
        <v>40929</v>
      </c>
      <c r="B4316" s="72" t="s">
        <v>116</v>
      </c>
      <c r="C4316" s="73">
        <v>10.265043468344819</v>
      </c>
      <c r="D4316" s="73">
        <v>25.992919074077214</v>
      </c>
      <c r="E4316" s="73">
        <v>15.727875605732395</v>
      </c>
      <c r="F4316" s="55"/>
    </row>
    <row r="4317" spans="1:6">
      <c r="A4317" s="71">
        <v>40929</v>
      </c>
      <c r="B4317" s="72" t="s">
        <v>117</v>
      </c>
      <c r="C4317" s="73">
        <v>7.7508255380964961</v>
      </c>
      <c r="D4317" s="73">
        <v>17.968819125698076</v>
      </c>
      <c r="E4317" s="73">
        <v>10.21799358760158</v>
      </c>
      <c r="F4317" s="55"/>
    </row>
    <row r="4318" spans="1:6">
      <c r="A4318" s="71">
        <v>40929</v>
      </c>
      <c r="B4318" s="72" t="s">
        <v>118</v>
      </c>
      <c r="C4318" s="73">
        <v>7.8888951472965143</v>
      </c>
      <c r="D4318" s="73">
        <v>20.058730767177849</v>
      </c>
      <c r="E4318" s="73">
        <v>12.169835619881335</v>
      </c>
      <c r="F4318" s="55"/>
    </row>
    <row r="4319" spans="1:6">
      <c r="A4319" s="71">
        <v>40929</v>
      </c>
      <c r="B4319" s="72" t="s">
        <v>119</v>
      </c>
      <c r="C4319" s="73">
        <v>6.8507742569183812</v>
      </c>
      <c r="D4319" s="73">
        <v>17.750857660638093</v>
      </c>
      <c r="E4319" s="73">
        <v>10.900083403719712</v>
      </c>
      <c r="F4319" s="55"/>
    </row>
    <row r="4320" spans="1:6">
      <c r="A4320" s="71">
        <v>40929</v>
      </c>
      <c r="B4320" s="72" t="s">
        <v>120</v>
      </c>
      <c r="C4320" s="73">
        <v>12.407168817234096</v>
      </c>
      <c r="D4320" s="73">
        <v>23.518406392247474</v>
      </c>
      <c r="E4320" s="73">
        <v>11.111237575013378</v>
      </c>
      <c r="F4320" s="55"/>
    </row>
    <row r="4321" spans="1:6">
      <c r="A4321" s="71">
        <v>40929</v>
      </c>
      <c r="B4321" s="72" t="s">
        <v>121</v>
      </c>
      <c r="C4321" s="73">
        <v>10.618330957425867</v>
      </c>
      <c r="D4321" s="73">
        <v>20.672878097517781</v>
      </c>
      <c r="E4321" s="73">
        <v>10.054547140091914</v>
      </c>
      <c r="F4321" s="55"/>
    </row>
    <row r="4322" spans="1:6">
      <c r="A4322" s="71">
        <v>40929</v>
      </c>
      <c r="B4322" s="72" t="s">
        <v>122</v>
      </c>
      <c r="C4322" s="73">
        <v>12.596289303165122</v>
      </c>
      <c r="D4322" s="73">
        <v>22.88557293694754</v>
      </c>
      <c r="E4322" s="73">
        <v>10.289283633782418</v>
      </c>
      <c r="F4322" s="55"/>
    </row>
    <row r="4323" spans="1:6">
      <c r="A4323" s="71">
        <v>40929</v>
      </c>
      <c r="B4323" s="72" t="s">
        <v>123</v>
      </c>
      <c r="C4323" s="73">
        <v>10.431791225224842</v>
      </c>
      <c r="D4323" s="73">
        <v>21.396049001237696</v>
      </c>
      <c r="E4323" s="73">
        <v>10.964257776012854</v>
      </c>
      <c r="F4323" s="55"/>
    </row>
    <row r="4324" spans="1:6">
      <c r="A4324" s="71">
        <v>40929</v>
      </c>
      <c r="B4324" s="72" t="s">
        <v>124</v>
      </c>
      <c r="C4324" s="73">
        <v>8.9554487848976532</v>
      </c>
      <c r="D4324" s="73">
        <v>17.462366181568118</v>
      </c>
      <c r="E4324" s="73">
        <v>8.506917396670465</v>
      </c>
      <c r="F4324" s="55"/>
    </row>
    <row r="4325" spans="1:6">
      <c r="A4325" s="71">
        <v>40929</v>
      </c>
      <c r="B4325" s="72" t="s">
        <v>125</v>
      </c>
      <c r="C4325" s="73">
        <v>7.1534967410484214</v>
      </c>
      <c r="D4325" s="73">
        <v>13.27162527011857</v>
      </c>
      <c r="E4325" s="73">
        <v>6.1181285290701481</v>
      </c>
      <c r="F4325" s="55"/>
    </row>
    <row r="4326" spans="1:6">
      <c r="A4326" s="71">
        <v>40929</v>
      </c>
      <c r="B4326" s="72" t="s">
        <v>126</v>
      </c>
      <c r="C4326" s="73">
        <v>6.1274429458172888</v>
      </c>
      <c r="D4326" s="73">
        <v>13.528988520568543</v>
      </c>
      <c r="E4326" s="73">
        <v>7.4015455747512542</v>
      </c>
      <c r="F4326" s="55"/>
    </row>
    <row r="4327" spans="1:6">
      <c r="A4327" s="71">
        <v>40929</v>
      </c>
      <c r="B4327" s="72" t="s">
        <v>127</v>
      </c>
      <c r="C4327" s="73">
        <v>6.5033415227863376</v>
      </c>
      <c r="D4327" s="73">
        <v>15.338569337998347</v>
      </c>
      <c r="E4327" s="73">
        <v>8.8352278152120096</v>
      </c>
      <c r="F4327" s="55"/>
    </row>
    <row r="4328" spans="1:6">
      <c r="A4328" s="71">
        <v>40929</v>
      </c>
      <c r="B4328" s="72" t="s">
        <v>128</v>
      </c>
      <c r="C4328" s="73">
        <v>24.856806378313699</v>
      </c>
      <c r="D4328" s="73">
        <v>43.072536455555344</v>
      </c>
      <c r="E4328" s="73">
        <v>18.215730077241645</v>
      </c>
      <c r="F4328" s="55"/>
    </row>
    <row r="4329" spans="1:6">
      <c r="A4329" s="71">
        <v>40929</v>
      </c>
      <c r="B4329" s="72" t="s">
        <v>129</v>
      </c>
      <c r="C4329" s="73">
        <v>6.5791923749823482</v>
      </c>
      <c r="D4329" s="73">
        <v>18.567171099817994</v>
      </c>
      <c r="E4329" s="73">
        <v>11.987978724835646</v>
      </c>
      <c r="F4329" s="55"/>
    </row>
    <row r="4330" spans="1:6">
      <c r="A4330" s="71">
        <v>40929</v>
      </c>
      <c r="B4330" s="72" t="s">
        <v>29</v>
      </c>
      <c r="C4330" s="73">
        <v>7.1680294594384231</v>
      </c>
      <c r="D4330" s="73">
        <v>18.81265115492797</v>
      </c>
      <c r="E4330" s="73">
        <v>11.644621695489548</v>
      </c>
      <c r="F4330" s="55"/>
    </row>
    <row r="4331" spans="1:6">
      <c r="A4331" s="71">
        <v>40929</v>
      </c>
      <c r="B4331" s="72" t="s">
        <v>30</v>
      </c>
      <c r="C4331" s="73">
        <v>8.1701349631435516</v>
      </c>
      <c r="D4331" s="73">
        <v>18.801440890477966</v>
      </c>
      <c r="E4331" s="73">
        <v>10.631305927334415</v>
      </c>
      <c r="F4331" s="55"/>
    </row>
    <row r="4332" spans="1:6">
      <c r="A4332" s="71">
        <v>40929</v>
      </c>
      <c r="B4332" s="72" t="s">
        <v>31</v>
      </c>
      <c r="C4332" s="73">
        <v>5.966725280224269</v>
      </c>
      <c r="D4332" s="73">
        <v>11.797378843248724</v>
      </c>
      <c r="E4332" s="73">
        <v>5.8306535630244554</v>
      </c>
      <c r="F4332" s="55"/>
    </row>
    <row r="4333" spans="1:6">
      <c r="A4333" s="71">
        <v>40929</v>
      </c>
      <c r="B4333" s="72" t="s">
        <v>32</v>
      </c>
      <c r="C4333" s="73">
        <v>6.4804910198183352</v>
      </c>
      <c r="D4333" s="73">
        <v>13.375158821158552</v>
      </c>
      <c r="E4333" s="73">
        <v>6.8946678013402165</v>
      </c>
      <c r="F4333" s="55"/>
    </row>
    <row r="4334" spans="1:6">
      <c r="A4334" s="71">
        <v>40929</v>
      </c>
      <c r="B4334" s="72" t="s">
        <v>33</v>
      </c>
      <c r="C4334" s="73">
        <v>5.2535629955991769</v>
      </c>
      <c r="D4334" s="73">
        <v>11.676385074648737</v>
      </c>
      <c r="E4334" s="73">
        <v>6.4228220790495598</v>
      </c>
      <c r="F4334" s="55"/>
    </row>
    <row r="4335" spans="1:6">
      <c r="A4335" s="71">
        <v>40929</v>
      </c>
      <c r="B4335" s="72" t="s">
        <v>34</v>
      </c>
      <c r="C4335" s="73">
        <v>5.6421053763932276</v>
      </c>
      <c r="D4335" s="73">
        <v>16.176638943358249</v>
      </c>
      <c r="E4335" s="73">
        <v>10.53453356696502</v>
      </c>
      <c r="F4335" s="55"/>
    </row>
    <row r="4336" spans="1:6">
      <c r="A4336" s="71">
        <v>40929</v>
      </c>
      <c r="B4336" s="72" t="s">
        <v>35</v>
      </c>
      <c r="C4336" s="73">
        <v>11.641802015488</v>
      </c>
      <c r="D4336" s="73">
        <v>21.288772872807694</v>
      </c>
      <c r="E4336" s="73">
        <v>9.6469708573196939</v>
      </c>
      <c r="F4336" s="55"/>
    </row>
    <row r="4337" spans="1:6">
      <c r="A4337" s="71">
        <v>40929</v>
      </c>
      <c r="B4337" s="72" t="s">
        <v>36</v>
      </c>
      <c r="C4337" s="73">
        <v>9.8387838703707686</v>
      </c>
      <c r="D4337" s="73">
        <v>17.462381537998105</v>
      </c>
      <c r="E4337" s="73">
        <v>7.6235976676273367</v>
      </c>
      <c r="F4337" s="55"/>
    </row>
    <row r="4338" spans="1:6">
      <c r="A4338" s="71">
        <v>40929</v>
      </c>
      <c r="B4338" s="72" t="s">
        <v>37</v>
      </c>
      <c r="C4338" s="73">
        <v>6.7328372144133688</v>
      </c>
      <c r="D4338" s="73">
        <v>15.078625288468364</v>
      </c>
      <c r="E4338" s="73">
        <v>8.3457880740549957</v>
      </c>
      <c r="F4338" s="55"/>
    </row>
    <row r="4339" spans="1:6">
      <c r="A4339" s="71">
        <v>40929</v>
      </c>
      <c r="B4339" s="72" t="s">
        <v>43</v>
      </c>
      <c r="C4339" s="73">
        <v>6.8835386566843884</v>
      </c>
      <c r="D4339" s="73">
        <v>14.149967318758465</v>
      </c>
      <c r="E4339" s="73">
        <v>7.2664286620740768</v>
      </c>
      <c r="F4339" s="55"/>
    </row>
    <row r="4340" spans="1:6">
      <c r="A4340" s="71">
        <v>40929</v>
      </c>
      <c r="B4340" s="72" t="s">
        <v>44</v>
      </c>
      <c r="C4340" s="73">
        <v>9.9657193990737856</v>
      </c>
      <c r="D4340" s="73">
        <v>18.810564014257956</v>
      </c>
      <c r="E4340" s="73">
        <v>8.8448446151841704</v>
      </c>
      <c r="F4340" s="55"/>
    </row>
    <row r="4341" spans="1:6">
      <c r="A4341" s="71">
        <v>40929</v>
      </c>
      <c r="B4341" s="72" t="s">
        <v>45</v>
      </c>
      <c r="C4341" s="73">
        <v>8.6758624704736196</v>
      </c>
      <c r="D4341" s="73">
        <v>18.713728135797968</v>
      </c>
      <c r="E4341" s="73">
        <v>10.037865665324349</v>
      </c>
      <c r="F4341" s="55"/>
    </row>
    <row r="4342" spans="1:6">
      <c r="A4342" s="71">
        <v>40929</v>
      </c>
      <c r="B4342" s="72" t="s">
        <v>46</v>
      </c>
      <c r="C4342" s="73">
        <v>8.3004793400885717</v>
      </c>
      <c r="D4342" s="73">
        <v>15.913641988948269</v>
      </c>
      <c r="E4342" s="73">
        <v>7.6131626488596975</v>
      </c>
      <c r="F4342" s="55"/>
    </row>
    <row r="4343" spans="1:6">
      <c r="A4343" s="71">
        <v>40929</v>
      </c>
      <c r="B4343" s="72" t="s">
        <v>47</v>
      </c>
      <c r="C4343" s="73">
        <v>5.644643176241229</v>
      </c>
      <c r="D4343" s="73">
        <v>9.9083355623989213</v>
      </c>
      <c r="E4343" s="73">
        <v>4.2636923861576923</v>
      </c>
      <c r="F4343" s="55"/>
    </row>
    <row r="4344" spans="1:6">
      <c r="A4344" s="71">
        <v>40929</v>
      </c>
      <c r="B4344" s="72" t="s">
        <v>48</v>
      </c>
      <c r="C4344" s="73">
        <v>3.1138127851359023</v>
      </c>
      <c r="D4344" s="73">
        <v>9.7009054990889432</v>
      </c>
      <c r="E4344" s="73">
        <v>6.5870927139530409</v>
      </c>
      <c r="F4344" s="55"/>
    </row>
    <row r="4345" spans="1:6">
      <c r="A4345" s="71">
        <v>40929</v>
      </c>
      <c r="B4345" s="72" t="s">
        <v>49</v>
      </c>
      <c r="C4345" s="73">
        <v>6.4848638658383377</v>
      </c>
      <c r="D4345" s="73">
        <v>13.787527784938497</v>
      </c>
      <c r="E4345" s="73">
        <v>7.3026639191001594</v>
      </c>
      <c r="F4345" s="55"/>
    </row>
    <row r="4346" spans="1:6">
      <c r="A4346" s="71">
        <v>40929</v>
      </c>
      <c r="B4346" s="72" t="s">
        <v>50</v>
      </c>
      <c r="C4346" s="73">
        <v>10.92150036139191</v>
      </c>
      <c r="D4346" s="73">
        <v>21.37365457156767</v>
      </c>
      <c r="E4346" s="73">
        <v>10.45215421017576</v>
      </c>
      <c r="F4346" s="55"/>
    </row>
    <row r="4347" spans="1:6">
      <c r="A4347" s="71">
        <v>40929</v>
      </c>
      <c r="B4347" s="72" t="s">
        <v>51</v>
      </c>
      <c r="C4347" s="73">
        <v>6.4605275810503358</v>
      </c>
      <c r="D4347" s="73">
        <v>14.523122337798416</v>
      </c>
      <c r="E4347" s="73">
        <v>8.06259475674808</v>
      </c>
      <c r="F4347" s="55"/>
    </row>
    <row r="4348" spans="1:6">
      <c r="A4348" s="71">
        <v>40929</v>
      </c>
      <c r="B4348" s="72" t="s">
        <v>52</v>
      </c>
      <c r="C4348" s="73">
        <v>6.222758819132304</v>
      </c>
      <c r="D4348" s="73">
        <v>14.242481082358447</v>
      </c>
      <c r="E4348" s="73">
        <v>8.0197222632261429</v>
      </c>
      <c r="F4348" s="55"/>
    </row>
    <row r="4349" spans="1:6">
      <c r="A4349" s="71">
        <v>40929</v>
      </c>
      <c r="B4349" s="72" t="s">
        <v>53</v>
      </c>
      <c r="C4349" s="73">
        <v>5.0198487984771489</v>
      </c>
      <c r="D4349" s="73">
        <v>13.521296675898524</v>
      </c>
      <c r="E4349" s="73">
        <v>8.5014478774213753</v>
      </c>
      <c r="F4349" s="55"/>
    </row>
    <row r="4350" spans="1:6">
      <c r="A4350" s="71">
        <v>40929</v>
      </c>
      <c r="B4350" s="72" t="s">
        <v>54</v>
      </c>
      <c r="C4350" s="73">
        <v>5.5591211401032181</v>
      </c>
      <c r="D4350" s="73">
        <v>14.635603497318403</v>
      </c>
      <c r="E4350" s="73">
        <v>9.076482357215184</v>
      </c>
      <c r="F4350" s="55"/>
    </row>
    <row r="4351" spans="1:6">
      <c r="A4351" s="71">
        <v>40929</v>
      </c>
      <c r="B4351" s="72" t="s">
        <v>55</v>
      </c>
      <c r="C4351" s="73">
        <v>9.2824362104197</v>
      </c>
      <c r="D4351" s="73">
        <v>21.012278149917705</v>
      </c>
      <c r="E4351" s="73">
        <v>11.729841939498005</v>
      </c>
      <c r="F4351" s="55"/>
    </row>
    <row r="4352" spans="1:6">
      <c r="A4352" s="71">
        <v>40929</v>
      </c>
      <c r="B4352" s="72" t="s">
        <v>56</v>
      </c>
      <c r="C4352" s="73">
        <v>9.2829576423807012</v>
      </c>
      <c r="D4352" s="73">
        <v>18.382144164697991</v>
      </c>
      <c r="E4352" s="73">
        <v>9.0991865223172894</v>
      </c>
      <c r="F4352" s="55"/>
    </row>
    <row r="4353" spans="1:6">
      <c r="A4353" s="71">
        <v>40929</v>
      </c>
      <c r="B4353" s="72" t="s">
        <v>57</v>
      </c>
      <c r="C4353" s="73">
        <v>8.4936624886785985</v>
      </c>
      <c r="D4353" s="73">
        <v>18.676872612437958</v>
      </c>
      <c r="E4353" s="73">
        <v>10.183210123759359</v>
      </c>
      <c r="F4353" s="55"/>
    </row>
    <row r="4354" spans="1:6">
      <c r="A4354" s="71">
        <v>40929</v>
      </c>
      <c r="B4354" s="72" t="s">
        <v>58</v>
      </c>
      <c r="C4354" s="73">
        <v>7.5162164801194722</v>
      </c>
      <c r="D4354" s="73">
        <v>17.894533549858043</v>
      </c>
      <c r="E4354" s="73">
        <v>10.378317069738571</v>
      </c>
      <c r="F4354" s="55"/>
    </row>
    <row r="4355" spans="1:6">
      <c r="A4355" s="71">
        <v>40929</v>
      </c>
      <c r="B4355" s="72" t="s">
        <v>59</v>
      </c>
      <c r="C4355" s="73">
        <v>6.6264278789633568</v>
      </c>
      <c r="D4355" s="73">
        <v>12.730039004798606</v>
      </c>
      <c r="E4355" s="73">
        <v>6.1036111258352488</v>
      </c>
      <c r="F4355" s="55"/>
    </row>
    <row r="4356" spans="1:6">
      <c r="A4356" s="71">
        <v>40929</v>
      </c>
      <c r="B4356" s="72" t="s">
        <v>60</v>
      </c>
      <c r="C4356" s="73">
        <v>6.827422167572383</v>
      </c>
      <c r="D4356" s="73">
        <v>14.24861852843844</v>
      </c>
      <c r="E4356" s="73">
        <v>7.4211963608660572</v>
      </c>
      <c r="F4356" s="55"/>
    </row>
    <row r="4357" spans="1:6">
      <c r="A4357" s="71">
        <v>40929</v>
      </c>
      <c r="B4357" s="72" t="s">
        <v>61</v>
      </c>
      <c r="C4357" s="73">
        <v>5.4108321568441999</v>
      </c>
      <c r="D4357" s="73">
        <v>10.662555801298833</v>
      </c>
      <c r="E4357" s="73">
        <v>5.2517236444546329</v>
      </c>
      <c r="F4357" s="55"/>
    </row>
    <row r="4358" spans="1:6">
      <c r="A4358" s="71">
        <v>40929</v>
      </c>
      <c r="B4358" s="72" t="s">
        <v>62</v>
      </c>
      <c r="C4358" s="73">
        <v>4.3828320578450679</v>
      </c>
      <c r="D4358" s="73">
        <v>7.7861660120391463</v>
      </c>
      <c r="E4358" s="73">
        <v>3.4033339541940784</v>
      </c>
      <c r="F4358" s="55"/>
    </row>
    <row r="4359" spans="1:6">
      <c r="A4359" s="71">
        <v>40929</v>
      </c>
      <c r="B4359" s="72" t="s">
        <v>63</v>
      </c>
      <c r="C4359" s="73">
        <v>2.7652896561468587</v>
      </c>
      <c r="D4359" s="73">
        <v>7.1377030938392165</v>
      </c>
      <c r="E4359" s="73">
        <v>4.3724134376923578</v>
      </c>
      <c r="F4359" s="55"/>
    </row>
    <row r="4360" spans="1:6">
      <c r="A4360" s="71">
        <v>40929</v>
      </c>
      <c r="B4360" s="72" t="s">
        <v>64</v>
      </c>
      <c r="C4360" s="73">
        <v>3.3674465399479363</v>
      </c>
      <c r="D4360" s="73">
        <v>8.1910470543291005</v>
      </c>
      <c r="E4360" s="73">
        <v>4.8236005143811642</v>
      </c>
      <c r="F4360" s="55"/>
    </row>
    <row r="4361" spans="1:6">
      <c r="A4361" s="71">
        <v>40929</v>
      </c>
      <c r="B4361" s="72" t="s">
        <v>65</v>
      </c>
      <c r="C4361" s="73">
        <v>4.0950950682710303</v>
      </c>
      <c r="D4361" s="73">
        <v>9.2812375082789806</v>
      </c>
      <c r="E4361" s="73">
        <v>5.1861424400079503</v>
      </c>
      <c r="F4361" s="55"/>
    </row>
    <row r="4362" spans="1:6">
      <c r="A4362" s="71">
        <v>40929</v>
      </c>
      <c r="B4362" s="72" t="s">
        <v>66</v>
      </c>
      <c r="C4362" s="73">
        <v>3.8946352386200043</v>
      </c>
      <c r="D4362" s="73">
        <v>6.7592597339992562</v>
      </c>
      <c r="E4362" s="73">
        <v>2.8646244953792519</v>
      </c>
      <c r="F4362" s="55"/>
    </row>
    <row r="4363" spans="1:6">
      <c r="A4363" s="71">
        <v>40929</v>
      </c>
      <c r="B4363" s="72" t="s">
        <v>67</v>
      </c>
      <c r="C4363" s="73">
        <v>3.4934518706489532</v>
      </c>
      <c r="D4363" s="73">
        <v>6.8698348052392451</v>
      </c>
      <c r="E4363" s="73">
        <v>3.3763829345902918</v>
      </c>
      <c r="F4363" s="55"/>
    </row>
    <row r="4364" spans="1:6">
      <c r="A4364" s="71">
        <v>40929</v>
      </c>
      <c r="B4364" s="72" t="s">
        <v>68</v>
      </c>
      <c r="C4364" s="73">
        <v>5.1244351875561645</v>
      </c>
      <c r="D4364" s="73">
        <v>8.6704185824390461</v>
      </c>
      <c r="E4364" s="73">
        <v>3.5459833948828816</v>
      </c>
      <c r="F4364" s="55"/>
    </row>
    <row r="4365" spans="1:6">
      <c r="A4365" s="71">
        <v>40929</v>
      </c>
      <c r="B4365" s="72" t="s">
        <v>69</v>
      </c>
      <c r="C4365" s="73">
        <v>3.0045804642278893</v>
      </c>
      <c r="D4365" s="73">
        <v>6.8460802781792465</v>
      </c>
      <c r="E4365" s="73">
        <v>3.8414998139513572</v>
      </c>
      <c r="F4365" s="55"/>
    </row>
    <row r="4366" spans="1:6">
      <c r="A4366" s="71">
        <v>40929</v>
      </c>
      <c r="B4366" s="72" t="s">
        <v>70</v>
      </c>
      <c r="C4366" s="73">
        <v>2.9169276338778789</v>
      </c>
      <c r="D4366" s="73">
        <v>6.7239719883892599</v>
      </c>
      <c r="E4366" s="73">
        <v>3.807044354511381</v>
      </c>
      <c r="F4366" s="55"/>
    </row>
    <row r="4367" spans="1:6">
      <c r="A4367" s="71">
        <v>40929</v>
      </c>
      <c r="B4367" s="72" t="s">
        <v>71</v>
      </c>
      <c r="C4367" s="73">
        <v>6.279588049235314</v>
      </c>
      <c r="D4367" s="73">
        <v>8.3533618783990793</v>
      </c>
      <c r="E4367" s="73">
        <v>2.0737738291637653</v>
      </c>
      <c r="F4367" s="55"/>
    </row>
    <row r="4368" spans="1:6">
      <c r="A4368" s="71">
        <v>40929</v>
      </c>
      <c r="B4368" s="72" t="s">
        <v>72</v>
      </c>
      <c r="C4368" s="73">
        <v>5.2636064582051816</v>
      </c>
      <c r="D4368" s="73">
        <v>8.0230886399491155</v>
      </c>
      <c r="E4368" s="73">
        <v>2.7594821817439339</v>
      </c>
      <c r="F4368" s="55"/>
    </row>
    <row r="4369" spans="1:6">
      <c r="A4369" s="71">
        <v>40929</v>
      </c>
      <c r="B4369" s="72" t="s">
        <v>73</v>
      </c>
      <c r="C4369" s="73">
        <v>4.5486636999630905</v>
      </c>
      <c r="D4369" s="73">
        <v>7.3987882255191835</v>
      </c>
      <c r="E4369" s="73">
        <v>2.850124525556093</v>
      </c>
      <c r="F4369" s="55"/>
    </row>
    <row r="4370" spans="1:6">
      <c r="A4370" s="71">
        <v>40929</v>
      </c>
      <c r="B4370" s="72" t="s">
        <v>74</v>
      </c>
      <c r="C4370" s="73">
        <v>0.65880895263758577</v>
      </c>
      <c r="D4370" s="73">
        <v>2.3275586092997433</v>
      </c>
      <c r="E4370" s="73">
        <v>1.6687496566621576</v>
      </c>
      <c r="F4370" s="55"/>
    </row>
    <row r="4371" spans="1:6">
      <c r="A4371" s="71">
        <v>40929</v>
      </c>
      <c r="B4371" s="72" t="s">
        <v>75</v>
      </c>
      <c r="C4371" s="73">
        <v>1.1106259813546457</v>
      </c>
      <c r="D4371" s="73">
        <v>3.25875737095964</v>
      </c>
      <c r="E4371" s="73">
        <v>2.1481313896049943</v>
      </c>
      <c r="F4371" s="55"/>
    </row>
    <row r="4372" spans="1:6">
      <c r="A4372" s="71">
        <v>40929</v>
      </c>
      <c r="B4372" s="72" t="s">
        <v>76</v>
      </c>
      <c r="C4372" s="73">
        <v>3.1563627951689095</v>
      </c>
      <c r="D4372" s="73">
        <v>4.2390628208995329</v>
      </c>
      <c r="E4372" s="73">
        <v>1.0827000257306234</v>
      </c>
      <c r="F4372" s="55"/>
    </row>
    <row r="4373" spans="1:6">
      <c r="A4373" s="71">
        <v>40929</v>
      </c>
      <c r="B4373" s="72" t="s">
        <v>77</v>
      </c>
      <c r="C4373" s="73">
        <v>3.6460232151109739</v>
      </c>
      <c r="D4373" s="73">
        <v>4.9989325819194477</v>
      </c>
      <c r="E4373" s="73">
        <v>1.3529093668084737</v>
      </c>
      <c r="F4373" s="55"/>
    </row>
    <row r="4374" spans="1:6">
      <c r="A4374" s="71">
        <v>40929</v>
      </c>
      <c r="B4374" s="72" t="s">
        <v>78</v>
      </c>
      <c r="C4374" s="73">
        <v>2.3283141208568021</v>
      </c>
      <c r="D4374" s="73">
        <v>2.965212648859672</v>
      </c>
      <c r="E4374" s="73">
        <v>0.63689852800286983</v>
      </c>
      <c r="F4374" s="55"/>
    </row>
    <row r="4375" spans="1:6">
      <c r="A4375" s="71">
        <v>40930</v>
      </c>
      <c r="B4375" s="72" t="s">
        <v>79</v>
      </c>
      <c r="C4375" s="73">
        <v>1.14853204299765</v>
      </c>
      <c r="D4375" s="73">
        <v>2.3649455565597379</v>
      </c>
      <c r="E4375" s="73">
        <v>1.2164135135620879</v>
      </c>
      <c r="F4375" s="55"/>
    </row>
    <row r="4376" spans="1:6">
      <c r="A4376" s="71">
        <v>40930</v>
      </c>
      <c r="B4376" s="72" t="s">
        <v>80</v>
      </c>
      <c r="C4376" s="73">
        <v>3.8851432639070045</v>
      </c>
      <c r="D4376" s="73">
        <v>6.0413516639293308</v>
      </c>
      <c r="E4376" s="73">
        <v>2.1562084000223263</v>
      </c>
      <c r="F4376" s="55"/>
    </row>
    <row r="4377" spans="1:6">
      <c r="A4377" s="71">
        <v>40930</v>
      </c>
      <c r="B4377" s="72" t="s">
        <v>81</v>
      </c>
      <c r="C4377" s="73">
        <v>2.2910449737427983</v>
      </c>
      <c r="D4377" s="73">
        <v>5.2083418924994227</v>
      </c>
      <c r="E4377" s="73">
        <v>2.9172969187566244</v>
      </c>
      <c r="F4377" s="55"/>
    </row>
    <row r="4378" spans="1:6">
      <c r="A4378" s="71">
        <v>40930</v>
      </c>
      <c r="B4378" s="72" t="s">
        <v>82</v>
      </c>
      <c r="C4378" s="73">
        <v>3.5717197589099641</v>
      </c>
      <c r="D4378" s="73">
        <v>5.4905003731193913</v>
      </c>
      <c r="E4378" s="73">
        <v>1.9187806142094272</v>
      </c>
      <c r="F4378" s="55"/>
    </row>
    <row r="4379" spans="1:6">
      <c r="A4379" s="71">
        <v>40930</v>
      </c>
      <c r="B4379" s="72" t="s">
        <v>83</v>
      </c>
      <c r="C4379" s="73">
        <v>3.2203778694349183</v>
      </c>
      <c r="D4379" s="73">
        <v>5.208902118999422</v>
      </c>
      <c r="E4379" s="73">
        <v>1.9885242495645037</v>
      </c>
      <c r="F4379" s="55"/>
    </row>
    <row r="4380" spans="1:6">
      <c r="A4380" s="71">
        <v>40930</v>
      </c>
      <c r="B4380" s="72" t="s">
        <v>84</v>
      </c>
      <c r="C4380" s="73">
        <v>3.270781621287925</v>
      </c>
      <c r="D4380" s="73">
        <v>5.6994582070493678</v>
      </c>
      <c r="E4380" s="73">
        <v>2.4286765857614427</v>
      </c>
      <c r="F4380" s="55"/>
    </row>
    <row r="4381" spans="1:6">
      <c r="A4381" s="71">
        <v>40930</v>
      </c>
      <c r="B4381" s="72" t="s">
        <v>85</v>
      </c>
      <c r="C4381" s="73">
        <v>2.1032116959477736</v>
      </c>
      <c r="D4381" s="73">
        <v>4.0572518502595498</v>
      </c>
      <c r="E4381" s="73">
        <v>1.9540401543117762</v>
      </c>
      <c r="F4381" s="55"/>
    </row>
    <row r="4382" spans="1:6">
      <c r="A4382" s="71">
        <v>40930</v>
      </c>
      <c r="B4382" s="72" t="s">
        <v>86</v>
      </c>
      <c r="C4382" s="73">
        <v>5.8453728289852602</v>
      </c>
      <c r="D4382" s="73">
        <v>7.7226770564991414</v>
      </c>
      <c r="E4382" s="73">
        <v>1.8773042275138812</v>
      </c>
      <c r="F4382" s="55"/>
    </row>
    <row r="4383" spans="1:6">
      <c r="A4383" s="71">
        <v>40930</v>
      </c>
      <c r="B4383" s="72" t="s">
        <v>87</v>
      </c>
      <c r="C4383" s="73">
        <v>3.0327318987318947</v>
      </c>
      <c r="D4383" s="73">
        <v>3.6776629919995911</v>
      </c>
      <c r="E4383" s="73">
        <v>0.64493109326769638</v>
      </c>
      <c r="F4383" s="55"/>
    </row>
    <row r="4384" spans="1:6">
      <c r="A4384" s="71">
        <v>40930</v>
      </c>
      <c r="B4384" s="72" t="s">
        <v>88</v>
      </c>
      <c r="C4384" s="73">
        <v>3.7487421665659872</v>
      </c>
      <c r="D4384" s="73">
        <v>5.9090962218593432</v>
      </c>
      <c r="E4384" s="73">
        <v>2.160354055293356</v>
      </c>
      <c r="F4384" s="55"/>
    </row>
    <row r="4385" spans="1:6">
      <c r="A4385" s="71">
        <v>40930</v>
      </c>
      <c r="B4385" s="72" t="s">
        <v>89</v>
      </c>
      <c r="C4385" s="73">
        <v>5.2183909719681791</v>
      </c>
      <c r="D4385" s="73">
        <v>8.0304276070991065</v>
      </c>
      <c r="E4385" s="73">
        <v>2.8120366351309274</v>
      </c>
      <c r="F4385" s="55"/>
    </row>
    <row r="4386" spans="1:6">
      <c r="A4386" s="71">
        <v>40930</v>
      </c>
      <c r="B4386" s="72" t="s">
        <v>90</v>
      </c>
      <c r="C4386" s="73">
        <v>5.1810035256381735</v>
      </c>
      <c r="D4386" s="73">
        <v>7.7365988172091376</v>
      </c>
      <c r="E4386" s="73">
        <v>2.5555952915709641</v>
      </c>
      <c r="F4386" s="55"/>
    </row>
    <row r="4387" spans="1:6">
      <c r="A4387" s="71">
        <v>40930</v>
      </c>
      <c r="B4387" s="72" t="s">
        <v>91</v>
      </c>
      <c r="C4387" s="73">
        <v>4.2643619647060547</v>
      </c>
      <c r="D4387" s="73">
        <v>5.7506495969993594</v>
      </c>
      <c r="E4387" s="73">
        <v>1.4862876322933047</v>
      </c>
      <c r="F4387" s="55"/>
    </row>
    <row r="4388" spans="1:6">
      <c r="A4388" s="71">
        <v>40930</v>
      </c>
      <c r="B4388" s="72" t="s">
        <v>92</v>
      </c>
      <c r="C4388" s="73">
        <v>3.410424680476944</v>
      </c>
      <c r="D4388" s="73">
        <v>8.289228332839075</v>
      </c>
      <c r="E4388" s="73">
        <v>4.878803652362131</v>
      </c>
      <c r="F4388" s="55"/>
    </row>
    <row r="4389" spans="1:6">
      <c r="A4389" s="71">
        <v>40930</v>
      </c>
      <c r="B4389" s="72" t="s">
        <v>93</v>
      </c>
      <c r="C4389" s="73">
        <v>2.3302734516218031</v>
      </c>
      <c r="D4389" s="73">
        <v>7.5661668380591562</v>
      </c>
      <c r="E4389" s="73">
        <v>5.2358933864373531</v>
      </c>
      <c r="F4389" s="55"/>
    </row>
    <row r="4390" spans="1:6">
      <c r="A4390" s="71">
        <v>40930</v>
      </c>
      <c r="B4390" s="72" t="s">
        <v>94</v>
      </c>
      <c r="C4390" s="73">
        <v>2.1042732201627743</v>
      </c>
      <c r="D4390" s="73">
        <v>4.0469517890995492</v>
      </c>
      <c r="E4390" s="73">
        <v>1.9426785689367749</v>
      </c>
      <c r="F4390" s="55"/>
    </row>
    <row r="4391" spans="1:6">
      <c r="A4391" s="71">
        <v>40930</v>
      </c>
      <c r="B4391" s="72" t="s">
        <v>95</v>
      </c>
      <c r="C4391" s="73">
        <v>3.2225452800709191</v>
      </c>
      <c r="D4391" s="73">
        <v>5.8254709459993492</v>
      </c>
      <c r="E4391" s="73">
        <v>2.6029256659284301</v>
      </c>
      <c r="F4391" s="55"/>
    </row>
    <row r="4392" spans="1:6">
      <c r="A4392" s="71">
        <v>40930</v>
      </c>
      <c r="B4392" s="72" t="s">
        <v>96</v>
      </c>
      <c r="C4392" s="73">
        <v>4.1901718785870461</v>
      </c>
      <c r="D4392" s="73">
        <v>5.9484320982493353</v>
      </c>
      <c r="E4392" s="73">
        <v>1.7582602196622892</v>
      </c>
      <c r="F4392" s="55"/>
    </row>
    <row r="4393" spans="1:6">
      <c r="A4393" s="71">
        <v>40930</v>
      </c>
      <c r="B4393" s="72" t="s">
        <v>97</v>
      </c>
      <c r="C4393" s="73">
        <v>4.1652768412520418</v>
      </c>
      <c r="D4393" s="73">
        <v>5.4949294579193859</v>
      </c>
      <c r="E4393" s="73">
        <v>1.3296526166673441</v>
      </c>
      <c r="F4393" s="55"/>
    </row>
    <row r="4394" spans="1:6">
      <c r="A4394" s="71">
        <v>40930</v>
      </c>
      <c r="B4394" s="72" t="s">
        <v>98</v>
      </c>
      <c r="C4394" s="73">
        <v>1.0115341683616335</v>
      </c>
      <c r="D4394" s="73">
        <v>2.8089429982696847</v>
      </c>
      <c r="E4394" s="73">
        <v>1.7974088299080513</v>
      </c>
      <c r="F4394" s="55"/>
    </row>
    <row r="4395" spans="1:6">
      <c r="A4395" s="71">
        <v>40930</v>
      </c>
      <c r="B4395" s="72" t="s">
        <v>99</v>
      </c>
      <c r="C4395" s="73">
        <v>1.1372543134526494</v>
      </c>
      <c r="D4395" s="73">
        <v>3.6555021445595917</v>
      </c>
      <c r="E4395" s="73">
        <v>2.5182478311069421</v>
      </c>
      <c r="F4395" s="55"/>
    </row>
    <row r="4396" spans="1:6">
      <c r="A4396" s="71">
        <v>40930</v>
      </c>
      <c r="B4396" s="72" t="s">
        <v>100</v>
      </c>
      <c r="C4396" s="73">
        <v>3.2108813176689184</v>
      </c>
      <c r="D4396" s="73">
        <v>3.864245115149568</v>
      </c>
      <c r="E4396" s="73">
        <v>0.65336379748064966</v>
      </c>
      <c r="F4396" s="55"/>
    </row>
    <row r="4397" spans="1:6">
      <c r="A4397" s="71">
        <v>40930</v>
      </c>
      <c r="B4397" s="72" t="s">
        <v>101</v>
      </c>
      <c r="C4397" s="73">
        <v>4.8071660308431268</v>
      </c>
      <c r="D4397" s="73">
        <v>6.2812691967992969</v>
      </c>
      <c r="E4397" s="73">
        <v>1.4741031659561701</v>
      </c>
      <c r="F4397" s="55"/>
    </row>
    <row r="4398" spans="1:6">
      <c r="A4398" s="71">
        <v>40930</v>
      </c>
      <c r="B4398" s="72" t="s">
        <v>102</v>
      </c>
      <c r="C4398" s="73">
        <v>2.5702497614098352</v>
      </c>
      <c r="D4398" s="73">
        <v>5.27556808569941</v>
      </c>
      <c r="E4398" s="73">
        <v>2.7053183242895749</v>
      </c>
      <c r="F4398" s="55"/>
    </row>
    <row r="4399" spans="1:6">
      <c r="A4399" s="71">
        <v>40930</v>
      </c>
      <c r="B4399" s="72" t="s">
        <v>103</v>
      </c>
      <c r="C4399" s="73">
        <v>4.0032783049810217</v>
      </c>
      <c r="D4399" s="73">
        <v>4.8586911436794562</v>
      </c>
      <c r="E4399" s="73">
        <v>0.85541283869843454</v>
      </c>
      <c r="F4399" s="55"/>
    </row>
    <row r="4400" spans="1:6">
      <c r="A4400" s="71">
        <v>40930</v>
      </c>
      <c r="B4400" s="72" t="s">
        <v>104</v>
      </c>
      <c r="C4400" s="73">
        <v>1.728356687062726</v>
      </c>
      <c r="D4400" s="73">
        <v>4.3436087341795115</v>
      </c>
      <c r="E4400" s="73">
        <v>2.6152520471167855</v>
      </c>
      <c r="F4400" s="55"/>
    </row>
    <row r="4401" spans="1:6">
      <c r="A4401" s="71">
        <v>40930</v>
      </c>
      <c r="B4401" s="72" t="s">
        <v>105</v>
      </c>
      <c r="C4401" s="73">
        <v>0.99936039267163002</v>
      </c>
      <c r="D4401" s="73">
        <v>1.5951962337998218</v>
      </c>
      <c r="E4401" s="73">
        <v>0.59583584112819177</v>
      </c>
      <c r="F4401" s="55"/>
    </row>
    <row r="4402" spans="1:6">
      <c r="A4402" s="71">
        <v>40930</v>
      </c>
      <c r="B4402" s="72" t="s">
        <v>106</v>
      </c>
      <c r="C4402" s="73">
        <v>2.0428322100877669</v>
      </c>
      <c r="D4402" s="73">
        <v>2.1843090842997537</v>
      </c>
      <c r="E4402" s="73">
        <v>0.14147687421198674</v>
      </c>
      <c r="F4402" s="55"/>
    </row>
    <row r="4403" spans="1:6">
      <c r="A4403" s="71">
        <v>40930</v>
      </c>
      <c r="B4403" s="72" t="s">
        <v>107</v>
      </c>
      <c r="C4403" s="73">
        <v>2.6338296635598435</v>
      </c>
      <c r="D4403" s="73">
        <v>4.1111395773995376</v>
      </c>
      <c r="E4403" s="73">
        <v>1.4773099138396941</v>
      </c>
      <c r="F4403" s="55"/>
    </row>
    <row r="4404" spans="1:6">
      <c r="A4404" s="71">
        <v>40930</v>
      </c>
      <c r="B4404" s="72" t="s">
        <v>108</v>
      </c>
      <c r="C4404" s="73">
        <v>3.5140650279089587</v>
      </c>
      <c r="D4404" s="73">
        <v>4.6759053789294747</v>
      </c>
      <c r="E4404" s="73">
        <v>1.161840351020516</v>
      </c>
      <c r="F4404" s="55"/>
    </row>
    <row r="4405" spans="1:6">
      <c r="A4405" s="71">
        <v>40930</v>
      </c>
      <c r="B4405" s="72" t="s">
        <v>109</v>
      </c>
      <c r="C4405" s="73">
        <v>2.8101521341878666</v>
      </c>
      <c r="D4405" s="73">
        <v>5.3511922063193973</v>
      </c>
      <c r="E4405" s="73">
        <v>2.5410400721315307</v>
      </c>
      <c r="F4405" s="55"/>
    </row>
    <row r="4406" spans="1:6">
      <c r="A4406" s="71">
        <v>40930</v>
      </c>
      <c r="B4406" s="72" t="s">
        <v>110</v>
      </c>
      <c r="C4406" s="73">
        <v>2.0055676400267619</v>
      </c>
      <c r="D4406" s="73">
        <v>2.0129418564397743</v>
      </c>
      <c r="E4406" s="73">
        <v>7.3742164130123911E-3</v>
      </c>
      <c r="F4406" s="55"/>
    </row>
    <row r="4407" spans="1:6">
      <c r="A4407" s="71">
        <v>40930</v>
      </c>
      <c r="B4407" s="72" t="s">
        <v>111</v>
      </c>
      <c r="C4407" s="73">
        <v>2.9739392419388886</v>
      </c>
      <c r="D4407" s="73">
        <v>4.0874733683995395</v>
      </c>
      <c r="E4407" s="73">
        <v>1.1135341264606509</v>
      </c>
      <c r="F4407" s="55"/>
    </row>
    <row r="4408" spans="1:6">
      <c r="A4408" s="71">
        <v>40930</v>
      </c>
      <c r="B4408" s="72" t="s">
        <v>112</v>
      </c>
      <c r="C4408" s="73">
        <v>3.602880781801971</v>
      </c>
      <c r="D4408" s="73">
        <v>5.5239092504993774</v>
      </c>
      <c r="E4408" s="73">
        <v>1.9210284686974064</v>
      </c>
      <c r="F4408" s="55"/>
    </row>
    <row r="4409" spans="1:6">
      <c r="A4409" s="71">
        <v>40930</v>
      </c>
      <c r="B4409" s="72" t="s">
        <v>113</v>
      </c>
      <c r="C4409" s="73">
        <v>3.7665731797639919</v>
      </c>
      <c r="D4409" s="73">
        <v>6.4817348534392698</v>
      </c>
      <c r="E4409" s="73">
        <v>2.7151616736752779</v>
      </c>
      <c r="F4409" s="55"/>
    </row>
    <row r="4410" spans="1:6">
      <c r="A4410" s="71">
        <v>40930</v>
      </c>
      <c r="B4410" s="72" t="s">
        <v>114</v>
      </c>
      <c r="C4410" s="73">
        <v>2.9241312111378823</v>
      </c>
      <c r="D4410" s="73">
        <v>5.4017357107993913</v>
      </c>
      <c r="E4410" s="73">
        <v>2.477604499661509</v>
      </c>
      <c r="F4410" s="55"/>
    </row>
    <row r="4411" spans="1:6">
      <c r="A4411" s="71">
        <v>40930</v>
      </c>
      <c r="B4411" s="72" t="s">
        <v>115</v>
      </c>
      <c r="C4411" s="73">
        <v>3.1381143429519103</v>
      </c>
      <c r="D4411" s="73">
        <v>5.0459831067594303</v>
      </c>
      <c r="E4411" s="73">
        <v>1.90786876380752</v>
      </c>
      <c r="F4411" s="55"/>
    </row>
    <row r="4412" spans="1:6">
      <c r="A4412" s="71">
        <v>40930</v>
      </c>
      <c r="B4412" s="72" t="s">
        <v>116</v>
      </c>
      <c r="C4412" s="73">
        <v>3.6414227017309755</v>
      </c>
      <c r="D4412" s="73">
        <v>6.0039372322493216</v>
      </c>
      <c r="E4412" s="73">
        <v>2.3625145305183461</v>
      </c>
      <c r="F4412" s="55"/>
    </row>
    <row r="4413" spans="1:6">
      <c r="A4413" s="71">
        <v>40930</v>
      </c>
      <c r="B4413" s="72" t="s">
        <v>117</v>
      </c>
      <c r="C4413" s="73">
        <v>4.1447873934700414</v>
      </c>
      <c r="D4413" s="73">
        <v>7.2444031105991824</v>
      </c>
      <c r="E4413" s="73">
        <v>3.099615717129141</v>
      </c>
      <c r="F4413" s="55"/>
    </row>
    <row r="4414" spans="1:6">
      <c r="A4414" s="71">
        <v>40930</v>
      </c>
      <c r="B4414" s="72" t="s">
        <v>118</v>
      </c>
      <c r="C4414" s="73">
        <v>2.308379552730802</v>
      </c>
      <c r="D4414" s="73">
        <v>5.6975991115193558</v>
      </c>
      <c r="E4414" s="73">
        <v>3.3892195587885539</v>
      </c>
      <c r="F4414" s="55"/>
    </row>
    <row r="4415" spans="1:6">
      <c r="A4415" s="71">
        <v>40930</v>
      </c>
      <c r="B4415" s="72" t="s">
        <v>119</v>
      </c>
      <c r="C4415" s="73">
        <v>1.8052915966577361</v>
      </c>
      <c r="D4415" s="73">
        <v>4.9611068780794376</v>
      </c>
      <c r="E4415" s="73">
        <v>3.1558152814217015</v>
      </c>
      <c r="F4415" s="55"/>
    </row>
    <row r="4416" spans="1:6">
      <c r="A4416" s="71">
        <v>40930</v>
      </c>
      <c r="B4416" s="72" t="s">
        <v>120</v>
      </c>
      <c r="C4416" s="73">
        <v>2.8244644498718698</v>
      </c>
      <c r="D4416" s="73">
        <v>4.3350611933295085</v>
      </c>
      <c r="E4416" s="73">
        <v>1.5105967434576386</v>
      </c>
      <c r="F4416" s="55"/>
    </row>
    <row r="4417" spans="1:6">
      <c r="A4417" s="71">
        <v>40930</v>
      </c>
      <c r="B4417" s="72" t="s">
        <v>121</v>
      </c>
      <c r="C4417" s="73">
        <v>6.599173804941362</v>
      </c>
      <c r="D4417" s="73">
        <v>8.2653052760990651</v>
      </c>
      <c r="E4417" s="73">
        <v>1.6661314711577031</v>
      </c>
      <c r="F4417" s="55"/>
    </row>
    <row r="4418" spans="1:6">
      <c r="A4418" s="71">
        <v>40930</v>
      </c>
      <c r="B4418" s="72" t="s">
        <v>122</v>
      </c>
      <c r="C4418" s="73">
        <v>5.9829985930912821</v>
      </c>
      <c r="D4418" s="73">
        <v>9.7641461080488945</v>
      </c>
      <c r="E4418" s="73">
        <v>3.7811475149576124</v>
      </c>
      <c r="F4418" s="55"/>
    </row>
    <row r="4419" spans="1:6">
      <c r="A4419" s="71">
        <v>40930</v>
      </c>
      <c r="B4419" s="72" t="s">
        <v>123</v>
      </c>
      <c r="C4419" s="73">
        <v>3.8441816203120025</v>
      </c>
      <c r="D4419" s="73">
        <v>8.0573881452790861</v>
      </c>
      <c r="E4419" s="73">
        <v>4.2132065249670836</v>
      </c>
      <c r="F4419" s="55"/>
    </row>
    <row r="4420" spans="1:6">
      <c r="A4420" s="71">
        <v>40930</v>
      </c>
      <c r="B4420" s="72" t="s">
        <v>124</v>
      </c>
      <c r="C4420" s="73">
        <v>5.1027917473031668</v>
      </c>
      <c r="D4420" s="73">
        <v>8.1315200861390782</v>
      </c>
      <c r="E4420" s="73">
        <v>3.0287283388359114</v>
      </c>
      <c r="F4420" s="55"/>
    </row>
    <row r="4421" spans="1:6">
      <c r="A4421" s="71">
        <v>40930</v>
      </c>
      <c r="B4421" s="72" t="s">
        <v>125</v>
      </c>
      <c r="C4421" s="73">
        <v>7.0159447259784171</v>
      </c>
      <c r="D4421" s="73">
        <v>12.025959696738635</v>
      </c>
      <c r="E4421" s="73">
        <v>5.010014970760218</v>
      </c>
      <c r="F4421" s="55"/>
    </row>
    <row r="4422" spans="1:6">
      <c r="A4422" s="71">
        <v>40930</v>
      </c>
      <c r="B4422" s="72" t="s">
        <v>126</v>
      </c>
      <c r="C4422" s="73">
        <v>6.7142886951973777</v>
      </c>
      <c r="D4422" s="73">
        <v>11.301814657998717</v>
      </c>
      <c r="E4422" s="73">
        <v>4.5875259628013394</v>
      </c>
      <c r="F4422" s="55"/>
    </row>
    <row r="4423" spans="1:6">
      <c r="A4423" s="71">
        <v>40930</v>
      </c>
      <c r="B4423" s="72" t="s">
        <v>127</v>
      </c>
      <c r="C4423" s="73">
        <v>7.0041438040674162</v>
      </c>
      <c r="D4423" s="73">
        <v>12.420377882638588</v>
      </c>
      <c r="E4423" s="73">
        <v>5.416234078571172</v>
      </c>
      <c r="F4423" s="55"/>
    </row>
    <row r="4424" spans="1:6">
      <c r="A4424" s="71">
        <v>40930</v>
      </c>
      <c r="B4424" s="72" t="s">
        <v>128</v>
      </c>
      <c r="C4424" s="73">
        <v>3.1781585925079154</v>
      </c>
      <c r="D4424" s="73">
        <v>9.1407091015189614</v>
      </c>
      <c r="E4424" s="73">
        <v>5.962550509011046</v>
      </c>
      <c r="F4424" s="55"/>
    </row>
    <row r="4425" spans="1:6">
      <c r="A4425" s="71">
        <v>40930</v>
      </c>
      <c r="B4425" s="72" t="s">
        <v>129</v>
      </c>
      <c r="C4425" s="73">
        <v>4.6888328972131132</v>
      </c>
      <c r="D4425" s="73">
        <v>10.234703163858837</v>
      </c>
      <c r="E4425" s="73">
        <v>5.545870266645724</v>
      </c>
      <c r="F4425" s="55"/>
    </row>
    <row r="4426" spans="1:6">
      <c r="A4426" s="71">
        <v>40930</v>
      </c>
      <c r="B4426" s="72" t="s">
        <v>29</v>
      </c>
      <c r="C4426" s="73">
        <v>7.6599045039305018</v>
      </c>
      <c r="D4426" s="73">
        <v>13.270194910798491</v>
      </c>
      <c r="E4426" s="73">
        <v>5.6102904068679891</v>
      </c>
      <c r="F4426" s="55"/>
    </row>
    <row r="4427" spans="1:6">
      <c r="A4427" s="71">
        <v>40930</v>
      </c>
      <c r="B4427" s="72" t="s">
        <v>30</v>
      </c>
      <c r="C4427" s="73">
        <v>11.311107951317979</v>
      </c>
      <c r="D4427" s="73">
        <v>18.493254282997896</v>
      </c>
      <c r="E4427" s="73">
        <v>7.1821463316799168</v>
      </c>
      <c r="F4427" s="55"/>
    </row>
    <row r="4428" spans="1:6">
      <c r="A4428" s="71">
        <v>40930</v>
      </c>
      <c r="B4428" s="72" t="s">
        <v>31</v>
      </c>
      <c r="C4428" s="73">
        <v>4.7399781316521201</v>
      </c>
      <c r="D4428" s="73">
        <v>12.165650333098615</v>
      </c>
      <c r="E4428" s="73">
        <v>7.4256722014464946</v>
      </c>
      <c r="F4428" s="55"/>
    </row>
    <row r="4429" spans="1:6">
      <c r="A4429" s="71">
        <v>40930</v>
      </c>
      <c r="B4429" s="72" t="s">
        <v>32</v>
      </c>
      <c r="C4429" s="73">
        <v>6.5532446505173567</v>
      </c>
      <c r="D4429" s="73">
        <v>13.763898153598431</v>
      </c>
      <c r="E4429" s="73">
        <v>7.2106535030810743</v>
      </c>
      <c r="F4429" s="55"/>
    </row>
    <row r="4430" spans="1:6">
      <c r="A4430" s="71">
        <v>40930</v>
      </c>
      <c r="B4430" s="72" t="s">
        <v>33</v>
      </c>
      <c r="C4430" s="73">
        <v>7.5482995091634884</v>
      </c>
      <c r="D4430" s="73">
        <v>16.333215793228138</v>
      </c>
      <c r="E4430" s="73">
        <v>8.78491628406465</v>
      </c>
      <c r="F4430" s="55"/>
    </row>
    <row r="4431" spans="1:6">
      <c r="A4431" s="71">
        <v>40930</v>
      </c>
      <c r="B4431" s="72" t="s">
        <v>34</v>
      </c>
      <c r="C4431" s="73">
        <v>7.6620469168155028</v>
      </c>
      <c r="D4431" s="73">
        <v>19.46817252863778</v>
      </c>
      <c r="E4431" s="73">
        <v>11.806125611822278</v>
      </c>
      <c r="F4431" s="55"/>
    </row>
    <row r="4432" spans="1:6">
      <c r="A4432" s="71">
        <v>40930</v>
      </c>
      <c r="B4432" s="72" t="s">
        <v>35</v>
      </c>
      <c r="C4432" s="73">
        <v>8.7076445993096403</v>
      </c>
      <c r="D4432" s="73">
        <v>19.911698720997727</v>
      </c>
      <c r="E4432" s="73">
        <v>11.204054121688086</v>
      </c>
      <c r="F4432" s="55"/>
    </row>
    <row r="4433" spans="1:6">
      <c r="A4433" s="71">
        <v>40930</v>
      </c>
      <c r="B4433" s="72" t="s">
        <v>36</v>
      </c>
      <c r="C4433" s="73">
        <v>10.307455755779849</v>
      </c>
      <c r="D4433" s="73">
        <v>24.07969720325725</v>
      </c>
      <c r="E4433" s="73">
        <v>13.772241447477402</v>
      </c>
      <c r="F4433" s="55"/>
    </row>
    <row r="4434" spans="1:6">
      <c r="A4434" s="71">
        <v>40930</v>
      </c>
      <c r="B4434" s="72" t="s">
        <v>37</v>
      </c>
      <c r="C4434" s="73">
        <v>10.698440170389901</v>
      </c>
      <c r="D4434" s="73">
        <v>24.167035792177241</v>
      </c>
      <c r="E4434" s="73">
        <v>13.46859562178734</v>
      </c>
      <c r="F4434" s="55"/>
    </row>
    <row r="4435" spans="1:6">
      <c r="A4435" s="71">
        <v>40930</v>
      </c>
      <c r="B4435" s="72" t="s">
        <v>43</v>
      </c>
      <c r="C4435" s="73">
        <v>9.2758584452037134</v>
      </c>
      <c r="D4435" s="73">
        <v>22.57022215151742</v>
      </c>
      <c r="E4435" s="73">
        <v>13.294363706313707</v>
      </c>
      <c r="F4435" s="55"/>
    </row>
    <row r="4436" spans="1:6">
      <c r="A4436" s="71">
        <v>40930</v>
      </c>
      <c r="B4436" s="72" t="s">
        <v>44</v>
      </c>
      <c r="C4436" s="73">
        <v>11.241230857448972</v>
      </c>
      <c r="D4436" s="73">
        <v>21.342051399757558</v>
      </c>
      <c r="E4436" s="73">
        <v>10.100820542308586</v>
      </c>
      <c r="F4436" s="55"/>
    </row>
    <row r="4437" spans="1:6">
      <c r="A4437" s="71">
        <v>40930</v>
      </c>
      <c r="B4437" s="72" t="s">
        <v>45</v>
      </c>
      <c r="C4437" s="73">
        <v>8.0424954365475525</v>
      </c>
      <c r="D4437" s="73">
        <v>19.744914804997741</v>
      </c>
      <c r="E4437" s="73">
        <v>11.702419368450188</v>
      </c>
      <c r="F4437" s="55"/>
    </row>
    <row r="4438" spans="1:6">
      <c r="A4438" s="71">
        <v>40930</v>
      </c>
      <c r="B4438" s="72" t="s">
        <v>46</v>
      </c>
      <c r="C4438" s="73">
        <v>11.292874286502977</v>
      </c>
      <c r="D4438" s="73">
        <v>26.754195459836936</v>
      </c>
      <c r="E4438" s="73">
        <v>15.461321173333959</v>
      </c>
      <c r="F4438" s="55"/>
    </row>
    <row r="4439" spans="1:6">
      <c r="A4439" s="71">
        <v>40930</v>
      </c>
      <c r="B4439" s="72" t="s">
        <v>47</v>
      </c>
      <c r="C4439" s="73">
        <v>8.9629996781306733</v>
      </c>
      <c r="D4439" s="73">
        <v>21.554512297037533</v>
      </c>
      <c r="E4439" s="73">
        <v>12.59151261890686</v>
      </c>
      <c r="F4439" s="55"/>
    </row>
    <row r="4440" spans="1:6">
      <c r="A4440" s="71">
        <v>40930</v>
      </c>
      <c r="B4440" s="72" t="s">
        <v>48</v>
      </c>
      <c r="C4440" s="73">
        <v>11.961832613604066</v>
      </c>
      <c r="D4440" s="73">
        <v>25.834830461767037</v>
      </c>
      <c r="E4440" s="73">
        <v>13.872997848162971</v>
      </c>
      <c r="F4440" s="55"/>
    </row>
    <row r="4441" spans="1:6">
      <c r="A4441" s="71">
        <v>40930</v>
      </c>
      <c r="B4441" s="72" t="s">
        <v>49</v>
      </c>
      <c r="C4441" s="73">
        <v>11.445952979686</v>
      </c>
      <c r="D4441" s="73">
        <v>26.918360349536915</v>
      </c>
      <c r="E4441" s="73">
        <v>15.472407369850915</v>
      </c>
      <c r="F4441" s="55"/>
    </row>
    <row r="4442" spans="1:6">
      <c r="A4442" s="71">
        <v>40930</v>
      </c>
      <c r="B4442" s="72" t="s">
        <v>50</v>
      </c>
      <c r="C4442" s="73">
        <v>9.0526988032526869</v>
      </c>
      <c r="D4442" s="73">
        <v>21.00457911859759</v>
      </c>
      <c r="E4442" s="73">
        <v>11.951880315344903</v>
      </c>
      <c r="F4442" s="55"/>
    </row>
    <row r="4443" spans="1:6">
      <c r="A4443" s="71">
        <v>40930</v>
      </c>
      <c r="B4443" s="72" t="s">
        <v>51</v>
      </c>
      <c r="C4443" s="73">
        <v>11.081828214390951</v>
      </c>
      <c r="D4443" s="73">
        <v>26.478502652116962</v>
      </c>
      <c r="E4443" s="73">
        <v>15.396674437726011</v>
      </c>
      <c r="F4443" s="55"/>
    </row>
    <row r="4444" spans="1:6">
      <c r="A4444" s="71">
        <v>40930</v>
      </c>
      <c r="B4444" s="72" t="s">
        <v>52</v>
      </c>
      <c r="C4444" s="73">
        <v>15.265929705946499</v>
      </c>
      <c r="D4444" s="73">
        <v>37.327711229545713</v>
      </c>
      <c r="E4444" s="73">
        <v>22.061781523599215</v>
      </c>
      <c r="F4444" s="55"/>
    </row>
    <row r="4445" spans="1:6">
      <c r="A4445" s="71">
        <v>40930</v>
      </c>
      <c r="B4445" s="72" t="s">
        <v>53</v>
      </c>
      <c r="C4445" s="73">
        <v>11.158676159978963</v>
      </c>
      <c r="D4445" s="73">
        <v>28.535397310396721</v>
      </c>
      <c r="E4445" s="73">
        <v>17.376721150417758</v>
      </c>
      <c r="F4445" s="55"/>
    </row>
    <row r="4446" spans="1:6">
      <c r="A4446" s="71">
        <v>40930</v>
      </c>
      <c r="B4446" s="72" t="s">
        <v>54</v>
      </c>
      <c r="C4446" s="73">
        <v>13.200865534684231</v>
      </c>
      <c r="D4446" s="73">
        <v>28.573827597126716</v>
      </c>
      <c r="E4446" s="73">
        <v>15.372962062442484</v>
      </c>
      <c r="F4446" s="55"/>
    </row>
    <row r="4447" spans="1:6">
      <c r="A4447" s="71">
        <v>40930</v>
      </c>
      <c r="B4447" s="72" t="s">
        <v>55</v>
      </c>
      <c r="C4447" s="73">
        <v>12.785705384222178</v>
      </c>
      <c r="D4447" s="73">
        <v>29.461034867996613</v>
      </c>
      <c r="E4447" s="73">
        <v>16.675329483774433</v>
      </c>
      <c r="F4447" s="55"/>
    </row>
    <row r="4448" spans="1:6">
      <c r="A4448" s="71">
        <v>40930</v>
      </c>
      <c r="B4448" s="72" t="s">
        <v>56</v>
      </c>
      <c r="C4448" s="73">
        <v>11.866352095428057</v>
      </c>
      <c r="D4448" s="73">
        <v>27.531243742616837</v>
      </c>
      <c r="E4448" s="73">
        <v>15.66489164718878</v>
      </c>
      <c r="F4448" s="55"/>
    </row>
    <row r="4449" spans="1:6">
      <c r="A4449" s="71">
        <v>40930</v>
      </c>
      <c r="B4449" s="72" t="s">
        <v>57</v>
      </c>
      <c r="C4449" s="73">
        <v>10.556160505638884</v>
      </c>
      <c r="D4449" s="73">
        <v>27.249764124696863</v>
      </c>
      <c r="E4449" s="73">
        <v>16.693603619057981</v>
      </c>
      <c r="F4449" s="55"/>
    </row>
    <row r="4450" spans="1:6">
      <c r="A4450" s="71">
        <v>40930</v>
      </c>
      <c r="B4450" s="72" t="s">
        <v>58</v>
      </c>
      <c r="C4450" s="73">
        <v>11.817257732814049</v>
      </c>
      <c r="D4450" s="73">
        <v>25.725647585967039</v>
      </c>
      <c r="E4450" s="73">
        <v>13.90838985315299</v>
      </c>
      <c r="F4450" s="55"/>
    </row>
    <row r="4451" spans="1:6">
      <c r="A4451" s="71">
        <v>40930</v>
      </c>
      <c r="B4451" s="72" t="s">
        <v>59</v>
      </c>
      <c r="C4451" s="73">
        <v>10.040503034831818</v>
      </c>
      <c r="D4451" s="73">
        <v>23.500056991597294</v>
      </c>
      <c r="E4451" s="73">
        <v>13.459553956765475</v>
      </c>
      <c r="F4451" s="55"/>
    </row>
    <row r="4452" spans="1:6">
      <c r="A4452" s="71">
        <v>40930</v>
      </c>
      <c r="B4452" s="72" t="s">
        <v>60</v>
      </c>
      <c r="C4452" s="73">
        <v>12.373263299080124</v>
      </c>
      <c r="D4452" s="73">
        <v>28.939840255196664</v>
      </c>
      <c r="E4452" s="73">
        <v>16.566576956116542</v>
      </c>
      <c r="F4452" s="55"/>
    </row>
    <row r="4453" spans="1:6">
      <c r="A4453" s="71">
        <v>40930</v>
      </c>
      <c r="B4453" s="72" t="s">
        <v>61</v>
      </c>
      <c r="C4453" s="73">
        <v>13.975067234010334</v>
      </c>
      <c r="D4453" s="73">
        <v>28.892170383116667</v>
      </c>
      <c r="E4453" s="73">
        <v>14.917103149106334</v>
      </c>
      <c r="F4453" s="55"/>
    </row>
    <row r="4454" spans="1:6">
      <c r="A4454" s="71">
        <v>40930</v>
      </c>
      <c r="B4454" s="72" t="s">
        <v>62</v>
      </c>
      <c r="C4454" s="73">
        <v>11.441661593424003</v>
      </c>
      <c r="D4454" s="73">
        <v>26.124941719686987</v>
      </c>
      <c r="E4454" s="73">
        <v>14.683280126262984</v>
      </c>
      <c r="F4454" s="55"/>
    </row>
    <row r="4455" spans="1:6">
      <c r="A4455" s="71">
        <v>40930</v>
      </c>
      <c r="B4455" s="72" t="s">
        <v>63</v>
      </c>
      <c r="C4455" s="73">
        <v>10.761436451288912</v>
      </c>
      <c r="D4455" s="73">
        <v>25.929439669837006</v>
      </c>
      <c r="E4455" s="73">
        <v>15.168003218548094</v>
      </c>
      <c r="F4455" s="55"/>
    </row>
    <row r="4456" spans="1:6">
      <c r="A4456" s="71">
        <v>40930</v>
      </c>
      <c r="B4456" s="72" t="s">
        <v>64</v>
      </c>
      <c r="C4456" s="73">
        <v>10.043307359996819</v>
      </c>
      <c r="D4456" s="73">
        <v>24.097086831177215</v>
      </c>
      <c r="E4456" s="73">
        <v>14.053779471180396</v>
      </c>
      <c r="F4456" s="55"/>
    </row>
    <row r="4457" spans="1:6">
      <c r="A4457" s="71">
        <v>40930</v>
      </c>
      <c r="B4457" s="72" t="s">
        <v>65</v>
      </c>
      <c r="C4457" s="73">
        <v>8.8459178403746623</v>
      </c>
      <c r="D4457" s="73">
        <v>20.664543174697609</v>
      </c>
      <c r="E4457" s="73">
        <v>11.818625334322947</v>
      </c>
      <c r="F4457" s="55"/>
    </row>
    <row r="4458" spans="1:6">
      <c r="A4458" s="71">
        <v>40930</v>
      </c>
      <c r="B4458" s="72" t="s">
        <v>66</v>
      </c>
      <c r="C4458" s="73">
        <v>7.7745016120825214</v>
      </c>
      <c r="D4458" s="73">
        <v>16.210042149628126</v>
      </c>
      <c r="E4458" s="73">
        <v>8.4355405375456058</v>
      </c>
      <c r="F4458" s="55"/>
    </row>
    <row r="4459" spans="1:6">
      <c r="A4459" s="71">
        <v>40930</v>
      </c>
      <c r="B4459" s="72" t="s">
        <v>67</v>
      </c>
      <c r="C4459" s="73">
        <v>8.6451231816926359</v>
      </c>
      <c r="D4459" s="73">
        <v>18.869647146837817</v>
      </c>
      <c r="E4459" s="73">
        <v>10.224523965145181</v>
      </c>
      <c r="F4459" s="55"/>
    </row>
    <row r="4460" spans="1:6">
      <c r="A4460" s="71">
        <v>40930</v>
      </c>
      <c r="B4460" s="72" t="s">
        <v>68</v>
      </c>
      <c r="C4460" s="73">
        <v>9.6797994406137722</v>
      </c>
      <c r="D4460" s="73">
        <v>18.181318443887896</v>
      </c>
      <c r="E4460" s="73">
        <v>8.5015190032741241</v>
      </c>
      <c r="F4460" s="55"/>
    </row>
    <row r="4461" spans="1:6">
      <c r="A4461" s="71">
        <v>40930</v>
      </c>
      <c r="B4461" s="72" t="s">
        <v>69</v>
      </c>
      <c r="C4461" s="73">
        <v>7.6622885734285076</v>
      </c>
      <c r="D4461" s="73">
        <v>17.209779352678009</v>
      </c>
      <c r="E4461" s="73">
        <v>9.5474907792495003</v>
      </c>
      <c r="F4461" s="55"/>
    </row>
    <row r="4462" spans="1:6">
      <c r="A4462" s="71">
        <v>40930</v>
      </c>
      <c r="B4462" s="72" t="s">
        <v>70</v>
      </c>
      <c r="C4462" s="73">
        <v>6.1743204184813116</v>
      </c>
      <c r="D4462" s="73">
        <v>14.6746461419983</v>
      </c>
      <c r="E4462" s="73">
        <v>8.5003257235169887</v>
      </c>
      <c r="F4462" s="55"/>
    </row>
    <row r="4463" spans="1:6">
      <c r="A4463" s="71">
        <v>40930</v>
      </c>
      <c r="B4463" s="72" t="s">
        <v>71</v>
      </c>
      <c r="C4463" s="73">
        <v>7.0198184501874241</v>
      </c>
      <c r="D4463" s="73">
        <v>13.518141016318433</v>
      </c>
      <c r="E4463" s="73">
        <v>6.4983225661310087</v>
      </c>
      <c r="F4463" s="55"/>
    </row>
    <row r="4464" spans="1:6">
      <c r="A4464" s="71">
        <v>40930</v>
      </c>
      <c r="B4464" s="72" t="s">
        <v>72</v>
      </c>
      <c r="C4464" s="73">
        <v>4.4593788801910872</v>
      </c>
      <c r="D4464" s="73">
        <v>11.154910214578706</v>
      </c>
      <c r="E4464" s="73">
        <v>6.6955313343876188</v>
      </c>
      <c r="F4464" s="55"/>
    </row>
    <row r="4465" spans="1:6">
      <c r="A4465" s="71">
        <v>40930</v>
      </c>
      <c r="B4465" s="72" t="s">
        <v>73</v>
      </c>
      <c r="C4465" s="73">
        <v>4.4217808894230819</v>
      </c>
      <c r="D4465" s="73">
        <v>14.430744607438326</v>
      </c>
      <c r="E4465" s="73">
        <v>10.008963718015245</v>
      </c>
      <c r="F4465" s="55"/>
    </row>
    <row r="4466" spans="1:6">
      <c r="A4466" s="71">
        <v>40930</v>
      </c>
      <c r="B4466" s="72" t="s">
        <v>74</v>
      </c>
      <c r="C4466" s="73">
        <v>6.1504664846633093</v>
      </c>
      <c r="D4466" s="73">
        <v>15.58899368525819</v>
      </c>
      <c r="E4466" s="73">
        <v>9.4385272005948799</v>
      </c>
      <c r="F4466" s="55"/>
    </row>
    <row r="4467" spans="1:6">
      <c r="A4467" s="71">
        <v>40930</v>
      </c>
      <c r="B4467" s="72" t="s">
        <v>75</v>
      </c>
      <c r="C4467" s="73">
        <v>4.1446995022670459</v>
      </c>
      <c r="D4467" s="73">
        <v>12.868381008998504</v>
      </c>
      <c r="E4467" s="73">
        <v>8.7236815067314595</v>
      </c>
      <c r="F4467" s="55"/>
    </row>
    <row r="4468" spans="1:6">
      <c r="A4468" s="71">
        <v>40930</v>
      </c>
      <c r="B4468" s="72" t="s">
        <v>76</v>
      </c>
      <c r="C4468" s="73">
        <v>5.7095317985282508</v>
      </c>
      <c r="D4468" s="73">
        <v>12.856754858758505</v>
      </c>
      <c r="E4468" s="73">
        <v>7.147223060230254</v>
      </c>
      <c r="F4468" s="55"/>
    </row>
    <row r="4469" spans="1:6">
      <c r="A4469" s="71">
        <v>40930</v>
      </c>
      <c r="B4469" s="72" t="s">
        <v>77</v>
      </c>
      <c r="C4469" s="73">
        <v>3.7539900629179943</v>
      </c>
      <c r="D4469" s="73">
        <v>11.428838176638671</v>
      </c>
      <c r="E4469" s="73">
        <v>7.6748481137206763</v>
      </c>
      <c r="F4469" s="55"/>
    </row>
    <row r="4470" spans="1:6">
      <c r="A4470" s="71">
        <v>40930</v>
      </c>
      <c r="B4470" s="72" t="s">
        <v>78</v>
      </c>
      <c r="C4470" s="73">
        <v>4.7889705198231312</v>
      </c>
      <c r="D4470" s="73">
        <v>11.552611986858654</v>
      </c>
      <c r="E4470" s="73">
        <v>6.7636414670355229</v>
      </c>
      <c r="F4470" s="55"/>
    </row>
    <row r="4471" spans="1:6">
      <c r="A4471" s="71">
        <v>40931</v>
      </c>
      <c r="B4471" s="72" t="s">
        <v>79</v>
      </c>
      <c r="C4471" s="73">
        <v>3.6913097277229863</v>
      </c>
      <c r="D4471" s="73">
        <v>11.910419633518613</v>
      </c>
      <c r="E4471" s="73">
        <v>8.2191099057956265</v>
      </c>
      <c r="F4471" s="55"/>
    </row>
    <row r="4472" spans="1:6">
      <c r="A4472" s="71">
        <v>40931</v>
      </c>
      <c r="B4472" s="72" t="s">
        <v>80</v>
      </c>
      <c r="C4472" s="73">
        <v>4.8652283776551402</v>
      </c>
      <c r="D4472" s="73">
        <v>13.413796322848439</v>
      </c>
      <c r="E4472" s="73">
        <v>8.5485679451932981</v>
      </c>
      <c r="F4472" s="55"/>
    </row>
    <row r="4473" spans="1:6">
      <c r="A4473" s="71">
        <v>40931</v>
      </c>
      <c r="B4473" s="72" t="s">
        <v>81</v>
      </c>
      <c r="C4473" s="73">
        <v>5.7868525888992624</v>
      </c>
      <c r="D4473" s="73">
        <v>14.116651172038356</v>
      </c>
      <c r="E4473" s="73">
        <v>8.3297985831390946</v>
      </c>
      <c r="F4473" s="55"/>
    </row>
    <row r="4474" spans="1:6">
      <c r="A4474" s="71">
        <v>40931</v>
      </c>
      <c r="B4474" s="72" t="s">
        <v>82</v>
      </c>
      <c r="C4474" s="73">
        <v>7.9329111636865441</v>
      </c>
      <c r="D4474" s="73">
        <v>17.184801092847994</v>
      </c>
      <c r="E4474" s="73">
        <v>9.2518899291614503</v>
      </c>
      <c r="F4474" s="55"/>
    </row>
    <row r="4475" spans="1:6">
      <c r="A4475" s="71">
        <v>40931</v>
      </c>
      <c r="B4475" s="72" t="s">
        <v>83</v>
      </c>
      <c r="C4475" s="73">
        <v>5.800120984418264</v>
      </c>
      <c r="D4475" s="73">
        <v>14.721817939398282</v>
      </c>
      <c r="E4475" s="73">
        <v>8.9216969549800176</v>
      </c>
      <c r="F4475" s="55"/>
    </row>
    <row r="4476" spans="1:6">
      <c r="A4476" s="71">
        <v>40931</v>
      </c>
      <c r="B4476" s="72" t="s">
        <v>84</v>
      </c>
      <c r="C4476" s="73">
        <v>6.3306266381913341</v>
      </c>
      <c r="D4476" s="73">
        <v>13.650750587078408</v>
      </c>
      <c r="E4476" s="73">
        <v>7.3201239488870735</v>
      </c>
      <c r="F4476" s="55"/>
    </row>
    <row r="4477" spans="1:6">
      <c r="A4477" s="71">
        <v>40931</v>
      </c>
      <c r="B4477" s="72" t="s">
        <v>85</v>
      </c>
      <c r="C4477" s="73">
        <v>5.8891367203192768</v>
      </c>
      <c r="D4477" s="73">
        <v>12.93687265499849</v>
      </c>
      <c r="E4477" s="73">
        <v>7.0477359346792134</v>
      </c>
      <c r="F4477" s="55"/>
    </row>
    <row r="4478" spans="1:6">
      <c r="A4478" s="71">
        <v>40931</v>
      </c>
      <c r="B4478" s="72" t="s">
        <v>86</v>
      </c>
      <c r="C4478" s="73">
        <v>6.129336249461308</v>
      </c>
      <c r="D4478" s="73">
        <v>12.222918268478573</v>
      </c>
      <c r="E4478" s="73">
        <v>6.0935820190172647</v>
      </c>
      <c r="F4478" s="55"/>
    </row>
    <row r="4479" spans="1:6">
      <c r="A4479" s="71">
        <v>40931</v>
      </c>
      <c r="B4479" s="72" t="s">
        <v>87</v>
      </c>
      <c r="C4479" s="73">
        <v>3.8192124229330036</v>
      </c>
      <c r="D4479" s="73">
        <v>11.065290053438707</v>
      </c>
      <c r="E4479" s="73">
        <v>7.2460776305057033</v>
      </c>
      <c r="F4479" s="55"/>
    </row>
    <row r="4480" spans="1:6">
      <c r="A4480" s="71">
        <v>40931</v>
      </c>
      <c r="B4480" s="72" t="s">
        <v>88</v>
      </c>
      <c r="C4480" s="73">
        <v>5.4229528033632155</v>
      </c>
      <c r="D4480" s="73">
        <v>10.609938006568759</v>
      </c>
      <c r="E4480" s="73">
        <v>5.1869852032055439</v>
      </c>
      <c r="F4480" s="55"/>
    </row>
    <row r="4481" spans="1:6">
      <c r="A4481" s="71">
        <v>40931</v>
      </c>
      <c r="B4481" s="72" t="s">
        <v>89</v>
      </c>
      <c r="C4481" s="73">
        <v>5.600031896060238</v>
      </c>
      <c r="D4481" s="73">
        <v>11.966086903658601</v>
      </c>
      <c r="E4481" s="73">
        <v>6.3660550075983631</v>
      </c>
      <c r="F4481" s="55"/>
    </row>
    <row r="4482" spans="1:6">
      <c r="A4482" s="71">
        <v>40931</v>
      </c>
      <c r="B4482" s="72" t="s">
        <v>90</v>
      </c>
      <c r="C4482" s="73">
        <v>5.0068466112541605</v>
      </c>
      <c r="D4482" s="73">
        <v>11.227279287048685</v>
      </c>
      <c r="E4482" s="73">
        <v>6.2204326757945241</v>
      </c>
      <c r="F4482" s="55"/>
    </row>
    <row r="4483" spans="1:6">
      <c r="A4483" s="71">
        <v>40931</v>
      </c>
      <c r="B4483" s="72" t="s">
        <v>91</v>
      </c>
      <c r="C4483" s="73">
        <v>8.0758056909105651</v>
      </c>
      <c r="D4483" s="73">
        <v>15.455281192558189</v>
      </c>
      <c r="E4483" s="73">
        <v>7.3794755016476241</v>
      </c>
      <c r="F4483" s="55"/>
    </row>
    <row r="4484" spans="1:6">
      <c r="A4484" s="71">
        <v>40931</v>
      </c>
      <c r="B4484" s="72" t="s">
        <v>92</v>
      </c>
      <c r="C4484" s="73">
        <v>5.7146299314082531</v>
      </c>
      <c r="D4484" s="73">
        <v>12.47335006675854</v>
      </c>
      <c r="E4484" s="73">
        <v>6.7587201353502868</v>
      </c>
      <c r="F4484" s="55"/>
    </row>
    <row r="4485" spans="1:6">
      <c r="A4485" s="71">
        <v>40931</v>
      </c>
      <c r="B4485" s="72" t="s">
        <v>93</v>
      </c>
      <c r="C4485" s="73">
        <v>6.6369181674183757</v>
      </c>
      <c r="D4485" s="73">
        <v>15.86369561633814</v>
      </c>
      <c r="E4485" s="73">
        <v>9.2267774489197638</v>
      </c>
      <c r="F4485" s="55"/>
    </row>
    <row r="4486" spans="1:6">
      <c r="A4486" s="71">
        <v>40931</v>
      </c>
      <c r="B4486" s="72" t="s">
        <v>94</v>
      </c>
      <c r="C4486" s="73">
        <v>10.060133310986828</v>
      </c>
      <c r="D4486" s="73">
        <v>16.986279289978008</v>
      </c>
      <c r="E4486" s="73">
        <v>6.9261459789911797</v>
      </c>
      <c r="F4486" s="55"/>
    </row>
    <row r="4487" spans="1:6">
      <c r="A4487" s="71">
        <v>40931</v>
      </c>
      <c r="B4487" s="72" t="s">
        <v>95</v>
      </c>
      <c r="C4487" s="73">
        <v>10.098587562746832</v>
      </c>
      <c r="D4487" s="73">
        <v>20.944289977997546</v>
      </c>
      <c r="E4487" s="73">
        <v>10.845702415250713</v>
      </c>
      <c r="F4487" s="55"/>
    </row>
    <row r="4488" spans="1:6">
      <c r="A4488" s="71">
        <v>40931</v>
      </c>
      <c r="B4488" s="72" t="s">
        <v>96</v>
      </c>
      <c r="C4488" s="73">
        <v>10.339155368614865</v>
      </c>
      <c r="D4488" s="73">
        <v>22.597372637967347</v>
      </c>
      <c r="E4488" s="73">
        <v>12.258217269352482</v>
      </c>
      <c r="F4488" s="55"/>
    </row>
    <row r="4489" spans="1:6">
      <c r="A4489" s="71">
        <v>40931</v>
      </c>
      <c r="B4489" s="72" t="s">
        <v>97</v>
      </c>
      <c r="C4489" s="73">
        <v>11.198744257055978</v>
      </c>
      <c r="D4489" s="73">
        <v>24.990356344857066</v>
      </c>
      <c r="E4489" s="73">
        <v>13.791612087801088</v>
      </c>
      <c r="F4489" s="55"/>
    </row>
    <row r="4490" spans="1:6">
      <c r="A4490" s="71">
        <v>40931</v>
      </c>
      <c r="B4490" s="72" t="s">
        <v>98</v>
      </c>
      <c r="C4490" s="73">
        <v>20.90169788803026</v>
      </c>
      <c r="D4490" s="73">
        <v>40.502076601945241</v>
      </c>
      <c r="E4490" s="73">
        <v>19.600378713914981</v>
      </c>
      <c r="F4490" s="55"/>
    </row>
    <row r="4491" spans="1:6">
      <c r="A4491" s="71">
        <v>40931</v>
      </c>
      <c r="B4491" s="72" t="s">
        <v>99</v>
      </c>
      <c r="C4491" s="73">
        <v>23.214874960990564</v>
      </c>
      <c r="D4491" s="73">
        <v>45.941797449354603</v>
      </c>
      <c r="E4491" s="73">
        <v>22.726922488364039</v>
      </c>
      <c r="F4491" s="55"/>
    </row>
    <row r="4492" spans="1:6">
      <c r="A4492" s="71">
        <v>40931</v>
      </c>
      <c r="B4492" s="72" t="s">
        <v>100</v>
      </c>
      <c r="C4492" s="73">
        <v>24.605980327755749</v>
      </c>
      <c r="D4492" s="73">
        <v>46.486804786494538</v>
      </c>
      <c r="E4492" s="73">
        <v>21.88082445873879</v>
      </c>
      <c r="F4492" s="55"/>
    </row>
    <row r="4493" spans="1:6">
      <c r="A4493" s="71">
        <v>40931</v>
      </c>
      <c r="B4493" s="72" t="s">
        <v>101</v>
      </c>
      <c r="C4493" s="73">
        <v>21.91602130659739</v>
      </c>
      <c r="D4493" s="73">
        <v>43.221474772694911</v>
      </c>
      <c r="E4493" s="73">
        <v>21.305453466097521</v>
      </c>
      <c r="F4493" s="55"/>
    </row>
    <row r="4494" spans="1:6">
      <c r="A4494" s="71">
        <v>40931</v>
      </c>
      <c r="B4494" s="72" t="s">
        <v>102</v>
      </c>
      <c r="C4494" s="73">
        <v>27.123298589303079</v>
      </c>
      <c r="D4494" s="73">
        <v>49.513123054444165</v>
      </c>
      <c r="E4494" s="73">
        <v>22.389824465141086</v>
      </c>
      <c r="F4494" s="55"/>
    </row>
    <row r="4495" spans="1:6">
      <c r="A4495" s="71">
        <v>40931</v>
      </c>
      <c r="B4495" s="72" t="s">
        <v>103</v>
      </c>
      <c r="C4495" s="73">
        <v>31.926779710936714</v>
      </c>
      <c r="D4495" s="73">
        <v>57.433359311033236</v>
      </c>
      <c r="E4495" s="73">
        <v>25.506579600096522</v>
      </c>
      <c r="F4495" s="55"/>
    </row>
    <row r="4496" spans="1:6">
      <c r="A4496" s="71">
        <v>40931</v>
      </c>
      <c r="B4496" s="72" t="s">
        <v>104</v>
      </c>
      <c r="C4496" s="73">
        <v>39.372026466393699</v>
      </c>
      <c r="D4496" s="73">
        <v>71.17578483750161</v>
      </c>
      <c r="E4496" s="73">
        <v>31.803758371107911</v>
      </c>
      <c r="F4496" s="55"/>
    </row>
    <row r="4497" spans="1:6">
      <c r="A4497" s="71">
        <v>40931</v>
      </c>
      <c r="B4497" s="72" t="s">
        <v>105</v>
      </c>
      <c r="C4497" s="73">
        <v>44.606422882111396</v>
      </c>
      <c r="D4497" s="73">
        <v>77.198586741090907</v>
      </c>
      <c r="E4497" s="73">
        <v>32.592163858979511</v>
      </c>
      <c r="F4497" s="55"/>
    </row>
    <row r="4498" spans="1:6">
      <c r="A4498" s="71">
        <v>40931</v>
      </c>
      <c r="B4498" s="72" t="s">
        <v>106</v>
      </c>
      <c r="C4498" s="73">
        <v>50.726123572335204</v>
      </c>
      <c r="D4498" s="73">
        <v>84.899547307159978</v>
      </c>
      <c r="E4498" s="73">
        <v>34.173423734824773</v>
      </c>
      <c r="F4498" s="55"/>
    </row>
    <row r="4499" spans="1:6">
      <c r="A4499" s="71">
        <v>40931</v>
      </c>
      <c r="B4499" s="72" t="s">
        <v>107</v>
      </c>
      <c r="C4499" s="73">
        <v>46.68428449356167</v>
      </c>
      <c r="D4499" s="73">
        <v>80.117975364590549</v>
      </c>
      <c r="E4499" s="73">
        <v>33.43369087102888</v>
      </c>
      <c r="F4499" s="55"/>
    </row>
    <row r="4500" spans="1:6">
      <c r="A4500" s="71">
        <v>40931</v>
      </c>
      <c r="B4500" s="72" t="s">
        <v>108</v>
      </c>
      <c r="C4500" s="73">
        <v>55.598284841484848</v>
      </c>
      <c r="D4500" s="73">
        <v>92.285542461759107</v>
      </c>
      <c r="E4500" s="73">
        <v>36.687257620274259</v>
      </c>
      <c r="F4500" s="55"/>
    </row>
    <row r="4501" spans="1:6">
      <c r="A4501" s="71">
        <v>40931</v>
      </c>
      <c r="B4501" s="72" t="s">
        <v>109</v>
      </c>
      <c r="C4501" s="73">
        <v>49.66011812485106</v>
      </c>
      <c r="D4501" s="73">
        <v>83.580798736490124</v>
      </c>
      <c r="E4501" s="73">
        <v>33.920680611639064</v>
      </c>
      <c r="F4501" s="55"/>
    </row>
    <row r="4502" spans="1:6">
      <c r="A4502" s="71">
        <v>40931</v>
      </c>
      <c r="B4502" s="72" t="s">
        <v>110</v>
      </c>
      <c r="C4502" s="73">
        <v>29.524670122238401</v>
      </c>
      <c r="D4502" s="73">
        <v>59.922306655942918</v>
      </c>
      <c r="E4502" s="73">
        <v>30.397636533704517</v>
      </c>
      <c r="F4502" s="55"/>
    </row>
    <row r="4503" spans="1:6">
      <c r="A4503" s="71">
        <v>40931</v>
      </c>
      <c r="B4503" s="72" t="s">
        <v>111</v>
      </c>
      <c r="C4503" s="73">
        <v>35.46824057806019</v>
      </c>
      <c r="D4503" s="73">
        <v>67.488681896792016</v>
      </c>
      <c r="E4503" s="73">
        <v>32.020441318731827</v>
      </c>
      <c r="F4503" s="55"/>
    </row>
    <row r="4504" spans="1:6">
      <c r="A4504" s="71">
        <v>40931</v>
      </c>
      <c r="B4504" s="72" t="s">
        <v>112</v>
      </c>
      <c r="C4504" s="73">
        <v>49.37762573385303</v>
      </c>
      <c r="D4504" s="73">
        <v>85.827486142669841</v>
      </c>
      <c r="E4504" s="73">
        <v>36.449860408816811</v>
      </c>
      <c r="F4504" s="55"/>
    </row>
    <row r="4505" spans="1:6">
      <c r="A4505" s="71">
        <v>40931</v>
      </c>
      <c r="B4505" s="72" t="s">
        <v>113</v>
      </c>
      <c r="C4505" s="73">
        <v>53.26202361281954</v>
      </c>
      <c r="D4505" s="73">
        <v>87.621267187609618</v>
      </c>
      <c r="E4505" s="73">
        <v>34.359243574790078</v>
      </c>
      <c r="F4505" s="55"/>
    </row>
    <row r="4506" spans="1:6">
      <c r="A4506" s="71">
        <v>40931</v>
      </c>
      <c r="B4506" s="72" t="s">
        <v>114</v>
      </c>
      <c r="C4506" s="73">
        <v>46.955380409730715</v>
      </c>
      <c r="D4506" s="73">
        <v>81.96191276381029</v>
      </c>
      <c r="E4506" s="73">
        <v>35.006532354079575</v>
      </c>
      <c r="F4506" s="55"/>
    </row>
    <row r="4507" spans="1:6">
      <c r="A4507" s="71">
        <v>40931</v>
      </c>
      <c r="B4507" s="72" t="s">
        <v>115</v>
      </c>
      <c r="C4507" s="73">
        <v>44.972697007924445</v>
      </c>
      <c r="D4507" s="73">
        <v>79.905409604990524</v>
      </c>
      <c r="E4507" s="73">
        <v>34.932712597066079</v>
      </c>
      <c r="F4507" s="55"/>
    </row>
    <row r="4508" spans="1:6">
      <c r="A4508" s="71">
        <v>40931</v>
      </c>
      <c r="B4508" s="72" t="s">
        <v>116</v>
      </c>
      <c r="C4508" s="73">
        <v>49.21158332426301</v>
      </c>
      <c r="D4508" s="73">
        <v>86.277768863979759</v>
      </c>
      <c r="E4508" s="73">
        <v>37.066185539716749</v>
      </c>
      <c r="F4508" s="55"/>
    </row>
    <row r="4509" spans="1:6">
      <c r="A4509" s="71">
        <v>40931</v>
      </c>
      <c r="B4509" s="72" t="s">
        <v>117</v>
      </c>
      <c r="C4509" s="73">
        <v>48.708458751765946</v>
      </c>
      <c r="D4509" s="73">
        <v>79.815209444650534</v>
      </c>
      <c r="E4509" s="73">
        <v>31.106750692884589</v>
      </c>
      <c r="F4509" s="55"/>
    </row>
    <row r="4510" spans="1:6">
      <c r="A4510" s="71">
        <v>40931</v>
      </c>
      <c r="B4510" s="72" t="s">
        <v>118</v>
      </c>
      <c r="C4510" s="73">
        <v>47.079665953793729</v>
      </c>
      <c r="D4510" s="73">
        <v>77.931056875970754</v>
      </c>
      <c r="E4510" s="73">
        <v>30.851390922177025</v>
      </c>
      <c r="F4510" s="55"/>
    </row>
    <row r="4511" spans="1:6">
      <c r="A4511" s="71">
        <v>40931</v>
      </c>
      <c r="B4511" s="72" t="s">
        <v>119</v>
      </c>
      <c r="C4511" s="73">
        <v>44.287072832701362</v>
      </c>
      <c r="D4511" s="73">
        <v>78.441291216790688</v>
      </c>
      <c r="E4511" s="73">
        <v>34.154218384089326</v>
      </c>
      <c r="F4511" s="55"/>
    </row>
    <row r="4512" spans="1:6">
      <c r="A4512" s="71">
        <v>40931</v>
      </c>
      <c r="B4512" s="72" t="s">
        <v>120</v>
      </c>
      <c r="C4512" s="73">
        <v>46.414525593056645</v>
      </c>
      <c r="D4512" s="73">
        <v>72.841349474241341</v>
      </c>
      <c r="E4512" s="73">
        <v>26.426823881184696</v>
      </c>
      <c r="F4512" s="55"/>
    </row>
    <row r="4513" spans="1:6">
      <c r="A4513" s="71">
        <v>40931</v>
      </c>
      <c r="B4513" s="72" t="s">
        <v>121</v>
      </c>
      <c r="C4513" s="73">
        <v>31.541371461217679</v>
      </c>
      <c r="D4513" s="73">
        <v>52.118725311473803</v>
      </c>
      <c r="E4513" s="73">
        <v>20.577353850256124</v>
      </c>
      <c r="F4513" s="55"/>
    </row>
    <row r="4514" spans="1:6">
      <c r="A4514" s="71">
        <v>40931</v>
      </c>
      <c r="B4514" s="72" t="s">
        <v>122</v>
      </c>
      <c r="C4514" s="73">
        <v>21.73926779483838</v>
      </c>
      <c r="D4514" s="73">
        <v>40.220718386935218</v>
      </c>
      <c r="E4514" s="73">
        <v>18.481450592096838</v>
      </c>
      <c r="F4514" s="55"/>
    </row>
    <row r="4515" spans="1:6">
      <c r="A4515" s="71">
        <v>40931</v>
      </c>
      <c r="B4515" s="72" t="s">
        <v>123</v>
      </c>
      <c r="C4515" s="73">
        <v>20.715759416190242</v>
      </c>
      <c r="D4515" s="73">
        <v>37.531464620795532</v>
      </c>
      <c r="E4515" s="73">
        <v>16.81570520460529</v>
      </c>
      <c r="F4515" s="55"/>
    </row>
    <row r="4516" spans="1:6">
      <c r="A4516" s="71">
        <v>40931</v>
      </c>
      <c r="B4516" s="72" t="s">
        <v>124</v>
      </c>
      <c r="C4516" s="73">
        <v>19.856607108189131</v>
      </c>
      <c r="D4516" s="73">
        <v>36.669210761695631</v>
      </c>
      <c r="E4516" s="73">
        <v>16.8126036535065</v>
      </c>
      <c r="F4516" s="55"/>
    </row>
    <row r="4517" spans="1:6">
      <c r="A4517" s="71">
        <v>40931</v>
      </c>
      <c r="B4517" s="72" t="s">
        <v>125</v>
      </c>
      <c r="C4517" s="73">
        <v>19.819755529141126</v>
      </c>
      <c r="D4517" s="73">
        <v>38.572636242795404</v>
      </c>
      <c r="E4517" s="73">
        <v>18.752880713654278</v>
      </c>
      <c r="F4517" s="55"/>
    </row>
    <row r="4518" spans="1:6">
      <c r="A4518" s="71">
        <v>40931</v>
      </c>
      <c r="B4518" s="72" t="s">
        <v>126</v>
      </c>
      <c r="C4518" s="73">
        <v>22.731038923044512</v>
      </c>
      <c r="D4518" s="73">
        <v>43.612619586274803</v>
      </c>
      <c r="E4518" s="73">
        <v>20.881580663230292</v>
      </c>
      <c r="F4518" s="55"/>
    </row>
    <row r="4519" spans="1:6">
      <c r="A4519" s="71">
        <v>40931</v>
      </c>
      <c r="B4519" s="72" t="s">
        <v>127</v>
      </c>
      <c r="C4519" s="73">
        <v>20.138303221012169</v>
      </c>
      <c r="D4519" s="73">
        <v>36.10705166111569</v>
      </c>
      <c r="E4519" s="73">
        <v>15.968748440103521</v>
      </c>
      <c r="F4519" s="55"/>
    </row>
    <row r="4520" spans="1:6">
      <c r="A4520" s="71">
        <v>40931</v>
      </c>
      <c r="B4520" s="72" t="s">
        <v>128</v>
      </c>
      <c r="C4520" s="73">
        <v>23.113199964760565</v>
      </c>
      <c r="D4520" s="73">
        <v>45.741332976874546</v>
      </c>
      <c r="E4520" s="73">
        <v>22.628133012113981</v>
      </c>
      <c r="F4520" s="55"/>
    </row>
    <row r="4521" spans="1:6">
      <c r="A4521" s="71">
        <v>40931</v>
      </c>
      <c r="B4521" s="72" t="s">
        <v>129</v>
      </c>
      <c r="C4521" s="73">
        <v>22.102080483293427</v>
      </c>
      <c r="D4521" s="73">
        <v>43.360256851654825</v>
      </c>
      <c r="E4521" s="73">
        <v>21.258176368361397</v>
      </c>
      <c r="F4521" s="55"/>
    </row>
    <row r="4522" spans="1:6">
      <c r="A4522" s="71">
        <v>40931</v>
      </c>
      <c r="B4522" s="72" t="s">
        <v>29</v>
      </c>
      <c r="C4522" s="73">
        <v>21.381931151223334</v>
      </c>
      <c r="D4522" s="73">
        <v>40.287298869295192</v>
      </c>
      <c r="E4522" s="73">
        <v>18.905367718071858</v>
      </c>
      <c r="F4522" s="55"/>
    </row>
    <row r="4523" spans="1:6">
      <c r="A4523" s="71">
        <v>40931</v>
      </c>
      <c r="B4523" s="72" t="s">
        <v>30</v>
      </c>
      <c r="C4523" s="73">
        <v>24.433332209503739</v>
      </c>
      <c r="D4523" s="73">
        <v>41.808640177395006</v>
      </c>
      <c r="E4523" s="73">
        <v>17.375307967891267</v>
      </c>
      <c r="F4523" s="55"/>
    </row>
    <row r="4524" spans="1:6">
      <c r="A4524" s="71">
        <v>40931</v>
      </c>
      <c r="B4524" s="72" t="s">
        <v>31</v>
      </c>
      <c r="C4524" s="73">
        <v>24.232176667796718</v>
      </c>
      <c r="D4524" s="73">
        <v>46.072245070894489</v>
      </c>
      <c r="E4524" s="73">
        <v>21.840068403097771</v>
      </c>
      <c r="F4524" s="55"/>
    </row>
    <row r="4525" spans="1:6">
      <c r="A4525" s="71">
        <v>40931</v>
      </c>
      <c r="B4525" s="72" t="s">
        <v>32</v>
      </c>
      <c r="C4525" s="73">
        <v>24.828445478000795</v>
      </c>
      <c r="D4525" s="73">
        <v>45.691776986574531</v>
      </c>
      <c r="E4525" s="73">
        <v>20.863331508573737</v>
      </c>
      <c r="F4525" s="55"/>
    </row>
    <row r="4526" spans="1:6">
      <c r="A4526" s="71">
        <v>40931</v>
      </c>
      <c r="B4526" s="72" t="s">
        <v>33</v>
      </c>
      <c r="C4526" s="73">
        <v>24.336141633910728</v>
      </c>
      <c r="D4526" s="73">
        <v>45.459505556794561</v>
      </c>
      <c r="E4526" s="73">
        <v>21.123363922883833</v>
      </c>
      <c r="F4526" s="55"/>
    </row>
    <row r="4527" spans="1:6">
      <c r="A4527" s="71">
        <v>40931</v>
      </c>
      <c r="B4527" s="72" t="s">
        <v>34</v>
      </c>
      <c r="C4527" s="73">
        <v>25.894588718202932</v>
      </c>
      <c r="D4527" s="73">
        <v>48.278594124794218</v>
      </c>
      <c r="E4527" s="73">
        <v>22.384005406591285</v>
      </c>
      <c r="F4527" s="55"/>
    </row>
    <row r="4528" spans="1:6">
      <c r="A4528" s="71">
        <v>40931</v>
      </c>
      <c r="B4528" s="72" t="s">
        <v>35</v>
      </c>
      <c r="C4528" s="73">
        <v>26.377109064511998</v>
      </c>
      <c r="D4528" s="73">
        <v>51.369781021013843</v>
      </c>
      <c r="E4528" s="73">
        <v>24.992671956501844</v>
      </c>
      <c r="F4528" s="55"/>
    </row>
    <row r="4529" spans="1:6">
      <c r="A4529" s="71">
        <v>40931</v>
      </c>
      <c r="B4529" s="72" t="s">
        <v>36</v>
      </c>
      <c r="C4529" s="73">
        <v>23.859096147151664</v>
      </c>
      <c r="D4529" s="73">
        <v>43.193442814874828</v>
      </c>
      <c r="E4529" s="73">
        <v>19.334346667723164</v>
      </c>
      <c r="F4529" s="55"/>
    </row>
    <row r="4530" spans="1:6">
      <c r="A4530" s="71">
        <v>40931</v>
      </c>
      <c r="B4530" s="72" t="s">
        <v>37</v>
      </c>
      <c r="C4530" s="73">
        <v>40.484851680317874</v>
      </c>
      <c r="D4530" s="73">
        <v>70.971501925271497</v>
      </c>
      <c r="E4530" s="73">
        <v>30.486650244953623</v>
      </c>
      <c r="F4530" s="55"/>
    </row>
    <row r="4531" spans="1:6">
      <c r="A4531" s="71">
        <v>40931</v>
      </c>
      <c r="B4531" s="72" t="s">
        <v>43</v>
      </c>
      <c r="C4531" s="73">
        <v>29.863591239268466</v>
      </c>
      <c r="D4531" s="73">
        <v>56.567699732873216</v>
      </c>
      <c r="E4531" s="73">
        <v>26.70410849360475</v>
      </c>
      <c r="F4531" s="55"/>
    </row>
    <row r="4532" spans="1:6">
      <c r="A4532" s="71">
        <v>40931</v>
      </c>
      <c r="B4532" s="72" t="s">
        <v>44</v>
      </c>
      <c r="C4532" s="73">
        <v>24.027693737605691</v>
      </c>
      <c r="D4532" s="73">
        <v>47.77247533929426</v>
      </c>
      <c r="E4532" s="73">
        <v>23.744781601688569</v>
      </c>
      <c r="F4532" s="55"/>
    </row>
    <row r="4533" spans="1:6">
      <c r="A4533" s="71">
        <v>40931</v>
      </c>
      <c r="B4533" s="72" t="s">
        <v>45</v>
      </c>
      <c r="C4533" s="73">
        <v>33.488679594668945</v>
      </c>
      <c r="D4533" s="73">
        <v>66.694723535571995</v>
      </c>
      <c r="E4533" s="73">
        <v>33.206043940903051</v>
      </c>
      <c r="F4533" s="55"/>
    </row>
    <row r="4534" spans="1:6">
      <c r="A4534" s="71">
        <v>40931</v>
      </c>
      <c r="B4534" s="72" t="s">
        <v>46</v>
      </c>
      <c r="C4534" s="73">
        <v>37.087181515610425</v>
      </c>
      <c r="D4534" s="73">
        <v>70.764193990971492</v>
      </c>
      <c r="E4534" s="73">
        <v>33.677012475361067</v>
      </c>
      <c r="F4534" s="55"/>
    </row>
    <row r="4535" spans="1:6">
      <c r="A4535" s="71">
        <v>40931</v>
      </c>
      <c r="B4535" s="72" t="s">
        <v>47</v>
      </c>
      <c r="C4535" s="73">
        <v>43.383713210473253</v>
      </c>
      <c r="D4535" s="73">
        <v>81.545066795350195</v>
      </c>
      <c r="E4535" s="73">
        <v>38.161353584876942</v>
      </c>
      <c r="F4535" s="55"/>
    </row>
    <row r="4536" spans="1:6">
      <c r="A4536" s="71">
        <v>40931</v>
      </c>
      <c r="B4536" s="72" t="s">
        <v>48</v>
      </c>
      <c r="C4536" s="73">
        <v>46.134567645203624</v>
      </c>
      <c r="D4536" s="73">
        <v>84.070797822809908</v>
      </c>
      <c r="E4536" s="73">
        <v>37.936230177606284</v>
      </c>
      <c r="F4536" s="55"/>
    </row>
    <row r="4537" spans="1:6">
      <c r="A4537" s="71">
        <v>40931</v>
      </c>
      <c r="B4537" s="72" t="s">
        <v>49</v>
      </c>
      <c r="C4537" s="73">
        <v>48.455072227935929</v>
      </c>
      <c r="D4537" s="73">
        <v>88.253088209989386</v>
      </c>
      <c r="E4537" s="73">
        <v>39.798015982053457</v>
      </c>
      <c r="F4537" s="55"/>
    </row>
    <row r="4538" spans="1:6">
      <c r="A4538" s="71">
        <v>40931</v>
      </c>
      <c r="B4538" s="72" t="s">
        <v>50</v>
      </c>
      <c r="C4538" s="73">
        <v>31.205255924762646</v>
      </c>
      <c r="D4538" s="73">
        <v>62.559201120982472</v>
      </c>
      <c r="E4538" s="73">
        <v>31.353945196219826</v>
      </c>
      <c r="F4538" s="55"/>
    </row>
    <row r="4539" spans="1:6">
      <c r="A4539" s="71">
        <v>40931</v>
      </c>
      <c r="B4539" s="72" t="s">
        <v>51</v>
      </c>
      <c r="C4539" s="73">
        <v>35.070652954415159</v>
      </c>
      <c r="D4539" s="73">
        <v>67.692640067671846</v>
      </c>
      <c r="E4539" s="73">
        <v>32.621987113256687</v>
      </c>
      <c r="F4539" s="55"/>
    </row>
    <row r="4540" spans="1:6">
      <c r="A4540" s="71">
        <v>40931</v>
      </c>
      <c r="B4540" s="72" t="s">
        <v>52</v>
      </c>
      <c r="C4540" s="73">
        <v>29.257784108706385</v>
      </c>
      <c r="D4540" s="73">
        <v>63.146903057152393</v>
      </c>
      <c r="E4540" s="73">
        <v>33.889118948446011</v>
      </c>
      <c r="F4540" s="55"/>
    </row>
    <row r="4541" spans="1:6">
      <c r="A4541" s="71">
        <v>40931</v>
      </c>
      <c r="B4541" s="72" t="s">
        <v>53</v>
      </c>
      <c r="C4541" s="73">
        <v>37.139623945500439</v>
      </c>
      <c r="D4541" s="73">
        <v>78.208419352350575</v>
      </c>
      <c r="E4541" s="73">
        <v>41.068795406850136</v>
      </c>
      <c r="F4541" s="55"/>
    </row>
    <row r="4542" spans="1:6">
      <c r="A4542" s="71">
        <v>40931</v>
      </c>
      <c r="B4542" s="72" t="s">
        <v>54</v>
      </c>
      <c r="C4542" s="73">
        <v>23.927026491184684</v>
      </c>
      <c r="D4542" s="73">
        <v>53.645972591043531</v>
      </c>
      <c r="E4542" s="73">
        <v>29.718946099858847</v>
      </c>
      <c r="F4542" s="55"/>
    </row>
    <row r="4543" spans="1:6">
      <c r="A4543" s="71">
        <v>40931</v>
      </c>
      <c r="B4543" s="72" t="s">
        <v>55</v>
      </c>
      <c r="C4543" s="73">
        <v>35.268509274118188</v>
      </c>
      <c r="D4543" s="73">
        <v>72.492072887511256</v>
      </c>
      <c r="E4543" s="73">
        <v>37.223563613393068</v>
      </c>
      <c r="F4543" s="55"/>
    </row>
    <row r="4544" spans="1:6">
      <c r="A4544" s="71">
        <v>40931</v>
      </c>
      <c r="B4544" s="72" t="s">
        <v>56</v>
      </c>
      <c r="C4544" s="73">
        <v>35.194441712187185</v>
      </c>
      <c r="D4544" s="73">
        <v>69.540704491111612</v>
      </c>
      <c r="E4544" s="73">
        <v>34.346262778924427</v>
      </c>
      <c r="F4544" s="55"/>
    </row>
    <row r="4545" spans="1:6">
      <c r="A4545" s="71">
        <v>40931</v>
      </c>
      <c r="B4545" s="72" t="s">
        <v>57</v>
      </c>
      <c r="C4545" s="73">
        <v>36.62833016660737</v>
      </c>
      <c r="D4545" s="73">
        <v>71.943347161951309</v>
      </c>
      <c r="E4545" s="73">
        <v>35.315016995343939</v>
      </c>
      <c r="F4545" s="55"/>
    </row>
    <row r="4546" spans="1:6">
      <c r="A4546" s="71">
        <v>40931</v>
      </c>
      <c r="B4546" s="72" t="s">
        <v>58</v>
      </c>
      <c r="C4546" s="73">
        <v>21.42315618646635</v>
      </c>
      <c r="D4546" s="73">
        <v>50.355607438313918</v>
      </c>
      <c r="E4546" s="73">
        <v>28.932451251847567</v>
      </c>
      <c r="F4546" s="55"/>
    </row>
    <row r="4547" spans="1:6">
      <c r="A4547" s="71">
        <v>40931</v>
      </c>
      <c r="B4547" s="72" t="s">
        <v>59</v>
      </c>
      <c r="C4547" s="73">
        <v>23.667534589660651</v>
      </c>
      <c r="D4547" s="73">
        <v>53.252161624393565</v>
      </c>
      <c r="E4547" s="73">
        <v>29.584627034732915</v>
      </c>
      <c r="F4547" s="55"/>
    </row>
    <row r="4548" spans="1:6">
      <c r="A4548" s="71">
        <v>40931</v>
      </c>
      <c r="B4548" s="72" t="s">
        <v>60</v>
      </c>
      <c r="C4548" s="73">
        <v>34.378449570592075</v>
      </c>
      <c r="D4548" s="73">
        <v>64.596113157262181</v>
      </c>
      <c r="E4548" s="73">
        <v>30.217663586670106</v>
      </c>
      <c r="F4548" s="55"/>
    </row>
    <row r="4549" spans="1:6">
      <c r="A4549" s="71">
        <v>40931</v>
      </c>
      <c r="B4549" s="72" t="s">
        <v>61</v>
      </c>
      <c r="C4549" s="73">
        <v>31.072240215283635</v>
      </c>
      <c r="D4549" s="73">
        <v>60.443811629452682</v>
      </c>
      <c r="E4549" s="73">
        <v>29.371571414169047</v>
      </c>
      <c r="F4549" s="55"/>
    </row>
    <row r="4550" spans="1:6">
      <c r="A4550" s="71">
        <v>40931</v>
      </c>
      <c r="B4550" s="72" t="s">
        <v>62</v>
      </c>
      <c r="C4550" s="73">
        <v>27.309345607271137</v>
      </c>
      <c r="D4550" s="73">
        <v>58.616428791122907</v>
      </c>
      <c r="E4550" s="73">
        <v>31.30708318385177</v>
      </c>
      <c r="F4550" s="55"/>
    </row>
    <row r="4551" spans="1:6">
      <c r="A4551" s="71">
        <v>40931</v>
      </c>
      <c r="B4551" s="72" t="s">
        <v>63</v>
      </c>
      <c r="C4551" s="73">
        <v>24.40801400586675</v>
      </c>
      <c r="D4551" s="73">
        <v>51.321486000233776</v>
      </c>
      <c r="E4551" s="73">
        <v>26.913471994367026</v>
      </c>
      <c r="F4551" s="55"/>
    </row>
    <row r="4552" spans="1:6">
      <c r="A4552" s="71">
        <v>40931</v>
      </c>
      <c r="B4552" s="72" t="s">
        <v>64</v>
      </c>
      <c r="C4552" s="73">
        <v>27.160257048061116</v>
      </c>
      <c r="D4552" s="73">
        <v>51.905622918593714</v>
      </c>
      <c r="E4552" s="73">
        <v>24.745365870532599</v>
      </c>
      <c r="F4552" s="55"/>
    </row>
    <row r="4553" spans="1:6">
      <c r="A4553" s="71">
        <v>40931</v>
      </c>
      <c r="B4553" s="72" t="s">
        <v>65</v>
      </c>
      <c r="C4553" s="73">
        <v>32.16941913754178</v>
      </c>
      <c r="D4553" s="73">
        <v>58.440235244552916</v>
      </c>
      <c r="E4553" s="73">
        <v>26.270816107011136</v>
      </c>
      <c r="F4553" s="55"/>
    </row>
    <row r="4554" spans="1:6">
      <c r="A4554" s="71">
        <v>40931</v>
      </c>
      <c r="B4554" s="72" t="s">
        <v>66</v>
      </c>
      <c r="C4554" s="73">
        <v>25.058675293572836</v>
      </c>
      <c r="D4554" s="73">
        <v>47.618215384464222</v>
      </c>
      <c r="E4554" s="73">
        <v>22.559540090891385</v>
      </c>
      <c r="F4554" s="55"/>
    </row>
    <row r="4555" spans="1:6">
      <c r="A4555" s="71">
        <v>40931</v>
      </c>
      <c r="B4555" s="72" t="s">
        <v>67</v>
      </c>
      <c r="C4555" s="73">
        <v>21.395832623440349</v>
      </c>
      <c r="D4555" s="73">
        <v>45.208165398474513</v>
      </c>
      <c r="E4555" s="73">
        <v>23.812332775034164</v>
      </c>
      <c r="F4555" s="55"/>
    </row>
    <row r="4556" spans="1:6">
      <c r="A4556" s="71">
        <v>40931</v>
      </c>
      <c r="B4556" s="72" t="s">
        <v>68</v>
      </c>
      <c r="C4556" s="73">
        <v>19.228789445938062</v>
      </c>
      <c r="D4556" s="73">
        <v>40.137685037235123</v>
      </c>
      <c r="E4556" s="73">
        <v>20.90889559129706</v>
      </c>
      <c r="F4556" s="55"/>
    </row>
    <row r="4557" spans="1:6">
      <c r="A4557" s="71">
        <v>40931</v>
      </c>
      <c r="B4557" s="72" t="s">
        <v>69</v>
      </c>
      <c r="C4557" s="73">
        <v>26.901511558257084</v>
      </c>
      <c r="D4557" s="73">
        <v>52.42676651709364</v>
      </c>
      <c r="E4557" s="73">
        <v>25.525254958836555</v>
      </c>
      <c r="F4557" s="55"/>
    </row>
    <row r="4558" spans="1:6">
      <c r="A4558" s="71">
        <v>40931</v>
      </c>
      <c r="B4558" s="72" t="s">
        <v>70</v>
      </c>
      <c r="C4558" s="73">
        <v>20.055198255999173</v>
      </c>
      <c r="D4558" s="73">
        <v>39.325262865415226</v>
      </c>
      <c r="E4558" s="73">
        <v>19.270064609416053</v>
      </c>
      <c r="F4558" s="55"/>
    </row>
    <row r="4559" spans="1:6">
      <c r="A4559" s="71">
        <v>40931</v>
      </c>
      <c r="B4559" s="72" t="s">
        <v>71</v>
      </c>
      <c r="C4559" s="73">
        <v>20.386039431100219</v>
      </c>
      <c r="D4559" s="73">
        <v>41.344462319674967</v>
      </c>
      <c r="E4559" s="73">
        <v>20.958422888574749</v>
      </c>
      <c r="F4559" s="55"/>
    </row>
    <row r="4560" spans="1:6">
      <c r="A4560" s="71">
        <v>40931</v>
      </c>
      <c r="B4560" s="72" t="s">
        <v>72</v>
      </c>
      <c r="C4560" s="73">
        <v>17.368728580584815</v>
      </c>
      <c r="D4560" s="73">
        <v>36.433576718075571</v>
      </c>
      <c r="E4560" s="73">
        <v>19.064848137490756</v>
      </c>
      <c r="F4560" s="55"/>
    </row>
    <row r="4561" spans="1:6">
      <c r="A4561" s="71">
        <v>40931</v>
      </c>
      <c r="B4561" s="72" t="s">
        <v>73</v>
      </c>
      <c r="C4561" s="73">
        <v>13.361790070991281</v>
      </c>
      <c r="D4561" s="73">
        <v>28.947919309736477</v>
      </c>
      <c r="E4561" s="73">
        <v>15.586129238745196</v>
      </c>
      <c r="F4561" s="55"/>
    </row>
    <row r="4562" spans="1:6">
      <c r="A4562" s="71">
        <v>40931</v>
      </c>
      <c r="B4562" s="72" t="s">
        <v>74</v>
      </c>
      <c r="C4562" s="73">
        <v>13.793785901664339</v>
      </c>
      <c r="D4562" s="73">
        <v>30.905003813746237</v>
      </c>
      <c r="E4562" s="73">
        <v>17.111217912081898</v>
      </c>
      <c r="F4562" s="55"/>
    </row>
    <row r="4563" spans="1:6">
      <c r="A4563" s="71">
        <v>40931</v>
      </c>
      <c r="B4563" s="72" t="s">
        <v>75</v>
      </c>
      <c r="C4563" s="73">
        <v>15.240601233033534</v>
      </c>
      <c r="D4563" s="73">
        <v>32.614746333396027</v>
      </c>
      <c r="E4563" s="73">
        <v>17.374145100362494</v>
      </c>
      <c r="F4563" s="55"/>
    </row>
    <row r="4564" spans="1:6">
      <c r="A4564" s="71">
        <v>40931</v>
      </c>
      <c r="B4564" s="72" t="s">
        <v>76</v>
      </c>
      <c r="C4564" s="73">
        <v>11.283618276180006</v>
      </c>
      <c r="D4564" s="73">
        <v>25.895135677556848</v>
      </c>
      <c r="E4564" s="73">
        <v>14.611517401376842</v>
      </c>
      <c r="F4564" s="55"/>
    </row>
    <row r="4565" spans="1:6">
      <c r="A4565" s="71">
        <v>40931</v>
      </c>
      <c r="B4565" s="72" t="s">
        <v>77</v>
      </c>
      <c r="C4565" s="73">
        <v>13.428187677384292</v>
      </c>
      <c r="D4565" s="73">
        <v>31.008971705096219</v>
      </c>
      <c r="E4565" s="73">
        <v>17.580784027711928</v>
      </c>
      <c r="F4565" s="55"/>
    </row>
    <row r="4566" spans="1:6">
      <c r="A4566" s="71">
        <v>40931</v>
      </c>
      <c r="B4566" s="72" t="s">
        <v>78</v>
      </c>
      <c r="C4566" s="73">
        <v>11.158003403307989</v>
      </c>
      <c r="D4566" s="73">
        <v>27.383432123316656</v>
      </c>
      <c r="E4566" s="73">
        <v>16.225428720008665</v>
      </c>
      <c r="F4566" s="55"/>
    </row>
    <row r="4567" spans="1:6">
      <c r="A4567" s="71">
        <v>40932</v>
      </c>
      <c r="B4567" s="72" t="s">
        <v>79</v>
      </c>
      <c r="C4567" s="73">
        <v>18.606162830890984</v>
      </c>
      <c r="D4567" s="73">
        <v>35.035822235995724</v>
      </c>
      <c r="E4567" s="73">
        <v>16.42965940510474</v>
      </c>
      <c r="F4567" s="55"/>
    </row>
    <row r="4568" spans="1:6">
      <c r="A4568" s="71">
        <v>40932</v>
      </c>
      <c r="B4568" s="72" t="s">
        <v>80</v>
      </c>
      <c r="C4568" s="73">
        <v>12.326553299118144</v>
      </c>
      <c r="D4568" s="73">
        <v>26.581595398626753</v>
      </c>
      <c r="E4568" s="73">
        <v>14.255042099508609</v>
      </c>
      <c r="F4568" s="55"/>
    </row>
    <row r="4569" spans="1:6">
      <c r="A4569" s="71">
        <v>40932</v>
      </c>
      <c r="B4569" s="72" t="s">
        <v>81</v>
      </c>
      <c r="C4569" s="73">
        <v>17.047497104297776</v>
      </c>
      <c r="D4569" s="73">
        <v>33.392817523855918</v>
      </c>
      <c r="E4569" s="73">
        <v>16.345320419558142</v>
      </c>
      <c r="F4569" s="55"/>
    </row>
    <row r="4570" spans="1:6">
      <c r="A4570" s="71">
        <v>40932</v>
      </c>
      <c r="B4570" s="72" t="s">
        <v>82</v>
      </c>
      <c r="C4570" s="73">
        <v>17.89864462772989</v>
      </c>
      <c r="D4570" s="73">
        <v>36.044370154165591</v>
      </c>
      <c r="E4570" s="73">
        <v>18.145725526435701</v>
      </c>
      <c r="F4570" s="55"/>
    </row>
    <row r="4571" spans="1:6">
      <c r="A4571" s="71">
        <v>40932</v>
      </c>
      <c r="B4571" s="72" t="s">
        <v>83</v>
      </c>
      <c r="C4571" s="73">
        <v>15.526555765551574</v>
      </c>
      <c r="D4571" s="73">
        <v>31.811376103636107</v>
      </c>
      <c r="E4571" s="73">
        <v>16.284820338084533</v>
      </c>
      <c r="F4571" s="55"/>
    </row>
    <row r="4572" spans="1:6">
      <c r="A4572" s="71">
        <v>40932</v>
      </c>
      <c r="B4572" s="72" t="s">
        <v>84</v>
      </c>
      <c r="C4572" s="73">
        <v>10.070294755787845</v>
      </c>
      <c r="D4572" s="73">
        <v>24.184867401447043</v>
      </c>
      <c r="E4572" s="73">
        <v>14.114572645659198</v>
      </c>
      <c r="F4572" s="55"/>
    </row>
    <row r="4573" spans="1:6">
      <c r="A4573" s="71">
        <v>40932</v>
      </c>
      <c r="B4573" s="72" t="s">
        <v>85</v>
      </c>
      <c r="C4573" s="73">
        <v>10.24853712410887</v>
      </c>
      <c r="D4573" s="73">
        <v>23.715558662097095</v>
      </c>
      <c r="E4573" s="73">
        <v>13.467021537988225</v>
      </c>
      <c r="F4573" s="55"/>
    </row>
    <row r="4574" spans="1:6">
      <c r="A4574" s="71">
        <v>40932</v>
      </c>
      <c r="B4574" s="72" t="s">
        <v>86</v>
      </c>
      <c r="C4574" s="73">
        <v>9.9317959598488272</v>
      </c>
      <c r="D4574" s="73">
        <v>25.56215048111687</v>
      </c>
      <c r="E4574" s="73">
        <v>15.630354521268043</v>
      </c>
      <c r="F4574" s="55"/>
    </row>
    <row r="4575" spans="1:6">
      <c r="A4575" s="71">
        <v>40932</v>
      </c>
      <c r="B4575" s="72" t="s">
        <v>87</v>
      </c>
      <c r="C4575" s="73">
        <v>13.422948136989294</v>
      </c>
      <c r="D4575" s="73">
        <v>29.923179358716336</v>
      </c>
      <c r="E4575" s="73">
        <v>16.500231221727041</v>
      </c>
      <c r="F4575" s="55"/>
    </row>
    <row r="4576" spans="1:6">
      <c r="A4576" s="71">
        <v>40932</v>
      </c>
      <c r="B4576" s="72" t="s">
        <v>88</v>
      </c>
      <c r="C4576" s="73">
        <v>17.320689181693812</v>
      </c>
      <c r="D4576" s="73">
        <v>35.089767501325696</v>
      </c>
      <c r="E4576" s="73">
        <v>17.769078319631884</v>
      </c>
      <c r="F4576" s="55"/>
    </row>
    <row r="4577" spans="1:6">
      <c r="A4577" s="71">
        <v>40932</v>
      </c>
      <c r="B4577" s="72" t="s">
        <v>89</v>
      </c>
      <c r="C4577" s="73">
        <v>11.45678939882403</v>
      </c>
      <c r="D4577" s="73">
        <v>26.532397294196748</v>
      </c>
      <c r="E4577" s="73">
        <v>15.075607895372718</v>
      </c>
      <c r="F4577" s="55"/>
    </row>
    <row r="4578" spans="1:6">
      <c r="A4578" s="71">
        <v>40932</v>
      </c>
      <c r="B4578" s="72" t="s">
        <v>90</v>
      </c>
      <c r="C4578" s="73">
        <v>11.013092637243972</v>
      </c>
      <c r="D4578" s="73">
        <v>27.896422975876579</v>
      </c>
      <c r="E4578" s="73">
        <v>16.883330338632607</v>
      </c>
      <c r="F4578" s="55"/>
    </row>
    <row r="4579" spans="1:6">
      <c r="A4579" s="71">
        <v>40932</v>
      </c>
      <c r="B4579" s="72" t="s">
        <v>91</v>
      </c>
      <c r="C4579" s="73">
        <v>14.695517923549465</v>
      </c>
      <c r="D4579" s="73">
        <v>34.451190076675772</v>
      </c>
      <c r="E4579" s="73">
        <v>19.755672153126305</v>
      </c>
      <c r="F4579" s="55"/>
    </row>
    <row r="4580" spans="1:6">
      <c r="A4580" s="71">
        <v>40932</v>
      </c>
      <c r="B4580" s="72" t="s">
        <v>92</v>
      </c>
      <c r="C4580" s="73">
        <v>14.874085614714488</v>
      </c>
      <c r="D4580" s="73">
        <v>34.998126570245702</v>
      </c>
      <c r="E4580" s="73">
        <v>20.124040955531214</v>
      </c>
      <c r="F4580" s="55"/>
    </row>
    <row r="4581" spans="1:6">
      <c r="A4581" s="71">
        <v>40932</v>
      </c>
      <c r="B4581" s="72" t="s">
        <v>93</v>
      </c>
      <c r="C4581" s="73">
        <v>11.649791225699058</v>
      </c>
      <c r="D4581" s="73">
        <v>32.893794501295957</v>
      </c>
      <c r="E4581" s="73">
        <v>21.244003275596899</v>
      </c>
      <c r="F4581" s="55"/>
    </row>
    <row r="4582" spans="1:6">
      <c r="A4582" s="71">
        <v>40932</v>
      </c>
      <c r="B4582" s="72" t="s">
        <v>94</v>
      </c>
      <c r="C4582" s="73">
        <v>12.386922703676158</v>
      </c>
      <c r="D4582" s="73">
        <v>35.918713059445587</v>
      </c>
      <c r="E4582" s="73">
        <v>23.531790355769431</v>
      </c>
      <c r="F4582" s="55"/>
    </row>
    <row r="4583" spans="1:6">
      <c r="A4583" s="71">
        <v>40932</v>
      </c>
      <c r="B4583" s="72" t="s">
        <v>95</v>
      </c>
      <c r="C4583" s="73">
        <v>19.410006452641095</v>
      </c>
      <c r="D4583" s="73">
        <v>44.482593757594529</v>
      </c>
      <c r="E4583" s="73">
        <v>25.072587304953434</v>
      </c>
      <c r="F4583" s="55"/>
    </row>
    <row r="4584" spans="1:6">
      <c r="A4584" s="71">
        <v>40932</v>
      </c>
      <c r="B4584" s="72" t="s">
        <v>96</v>
      </c>
      <c r="C4584" s="73">
        <v>27.932402054292236</v>
      </c>
      <c r="D4584" s="73">
        <v>51.758684530203624</v>
      </c>
      <c r="E4584" s="73">
        <v>23.826282475911388</v>
      </c>
      <c r="F4584" s="55"/>
    </row>
    <row r="4585" spans="1:6">
      <c r="A4585" s="71">
        <v>40932</v>
      </c>
      <c r="B4585" s="72" t="s">
        <v>97</v>
      </c>
      <c r="C4585" s="73">
        <v>38.411563706237636</v>
      </c>
      <c r="D4585" s="73">
        <v>64.376506599892082</v>
      </c>
      <c r="E4585" s="73">
        <v>25.964942893654445</v>
      </c>
      <c r="F4585" s="55"/>
    </row>
    <row r="4586" spans="1:6">
      <c r="A4586" s="71">
        <v>40932</v>
      </c>
      <c r="B4586" s="72" t="s">
        <v>98</v>
      </c>
      <c r="C4586" s="73">
        <v>62.329376947410843</v>
      </c>
      <c r="D4586" s="73">
        <v>90.627609677818839</v>
      </c>
      <c r="E4586" s="73">
        <v>28.298232730407996</v>
      </c>
      <c r="F4586" s="55"/>
    </row>
    <row r="4587" spans="1:6">
      <c r="A4587" s="71">
        <v>40932</v>
      </c>
      <c r="B4587" s="72" t="s">
        <v>99</v>
      </c>
      <c r="C4587" s="73">
        <v>79.40370924892413</v>
      </c>
      <c r="D4587" s="73">
        <v>107.07837983998681</v>
      </c>
      <c r="E4587" s="73">
        <v>27.674670591062679</v>
      </c>
      <c r="F4587" s="55"/>
    </row>
    <row r="4588" spans="1:6">
      <c r="A4588" s="71">
        <v>40932</v>
      </c>
      <c r="B4588" s="72" t="s">
        <v>100</v>
      </c>
      <c r="C4588" s="73">
        <v>53.94010152930872</v>
      </c>
      <c r="D4588" s="73">
        <v>81.267393020119968</v>
      </c>
      <c r="E4588" s="73">
        <v>27.327291490811248</v>
      </c>
      <c r="F4588" s="55"/>
    </row>
    <row r="4589" spans="1:6">
      <c r="A4589" s="71">
        <v>40932</v>
      </c>
      <c r="B4589" s="72" t="s">
        <v>101</v>
      </c>
      <c r="C4589" s="73">
        <v>30.175865880095543</v>
      </c>
      <c r="D4589" s="73">
        <v>59.717419749232633</v>
      </c>
      <c r="E4589" s="73">
        <v>29.54155386913709</v>
      </c>
      <c r="F4589" s="55"/>
    </row>
    <row r="4590" spans="1:6">
      <c r="A4590" s="71">
        <v>40932</v>
      </c>
      <c r="B4590" s="72" t="s">
        <v>102</v>
      </c>
      <c r="C4590" s="73">
        <v>24.32115246563076</v>
      </c>
      <c r="D4590" s="73">
        <v>55.580562282673149</v>
      </c>
      <c r="E4590" s="73">
        <v>31.259409817042389</v>
      </c>
      <c r="F4590" s="55"/>
    </row>
    <row r="4591" spans="1:6">
      <c r="A4591" s="71">
        <v>40932</v>
      </c>
      <c r="B4591" s="72" t="s">
        <v>103</v>
      </c>
      <c r="C4591" s="73">
        <v>16.725292253092739</v>
      </c>
      <c r="D4591" s="73">
        <v>50.21606377535381</v>
      </c>
      <c r="E4591" s="73">
        <v>33.49077152226107</v>
      </c>
      <c r="F4591" s="55"/>
    </row>
    <row r="4592" spans="1:6">
      <c r="A4592" s="71">
        <v>40932</v>
      </c>
      <c r="B4592" s="72" t="s">
        <v>104</v>
      </c>
      <c r="C4592" s="73">
        <v>19.521333784546115</v>
      </c>
      <c r="D4592" s="73">
        <v>53.813755419443353</v>
      </c>
      <c r="E4592" s="73">
        <v>34.292421634897238</v>
      </c>
      <c r="F4592" s="55"/>
    </row>
    <row r="4593" spans="1:6">
      <c r="A4593" s="71">
        <v>40932</v>
      </c>
      <c r="B4593" s="72" t="s">
        <v>105</v>
      </c>
      <c r="C4593" s="73">
        <v>22.978385191491579</v>
      </c>
      <c r="D4593" s="73">
        <v>53.12236853889344</v>
      </c>
      <c r="E4593" s="73">
        <v>30.143983347401861</v>
      </c>
      <c r="F4593" s="55"/>
    </row>
    <row r="4594" spans="1:6">
      <c r="A4594" s="71">
        <v>40932</v>
      </c>
      <c r="B4594" s="72" t="s">
        <v>106</v>
      </c>
      <c r="C4594" s="73">
        <v>19.599736519830127</v>
      </c>
      <c r="D4594" s="73">
        <v>45.041732840784434</v>
      </c>
      <c r="E4594" s="73">
        <v>25.441996320954306</v>
      </c>
      <c r="F4594" s="55"/>
    </row>
    <row r="4595" spans="1:6">
      <c r="A4595" s="71">
        <v>40932</v>
      </c>
      <c r="B4595" s="72" t="s">
        <v>107</v>
      </c>
      <c r="C4595" s="73">
        <v>29.270985455921423</v>
      </c>
      <c r="D4595" s="73">
        <v>57.72789892031286</v>
      </c>
      <c r="E4595" s="73">
        <v>28.456913464391437</v>
      </c>
      <c r="F4595" s="55"/>
    </row>
    <row r="4596" spans="1:6">
      <c r="A4596" s="71">
        <v>40932</v>
      </c>
      <c r="B4596" s="72" t="s">
        <v>108</v>
      </c>
      <c r="C4596" s="73">
        <v>18.559862489105988</v>
      </c>
      <c r="D4596" s="73">
        <v>43.360222046564637</v>
      </c>
      <c r="E4596" s="73">
        <v>24.800359557458648</v>
      </c>
      <c r="F4596" s="55"/>
    </row>
    <row r="4597" spans="1:6">
      <c r="A4597" s="71">
        <v>40932</v>
      </c>
      <c r="B4597" s="72" t="s">
        <v>109</v>
      </c>
      <c r="C4597" s="73">
        <v>22.792850298464558</v>
      </c>
      <c r="D4597" s="73">
        <v>51.211677446993654</v>
      </c>
      <c r="E4597" s="73">
        <v>28.418827148529097</v>
      </c>
      <c r="F4597" s="55"/>
    </row>
    <row r="4598" spans="1:6">
      <c r="A4598" s="71">
        <v>40932</v>
      </c>
      <c r="B4598" s="72" t="s">
        <v>110</v>
      </c>
      <c r="C4598" s="73">
        <v>27.509260133573189</v>
      </c>
      <c r="D4598" s="73">
        <v>57.57589753656287</v>
      </c>
      <c r="E4598" s="73">
        <v>30.066637402989681</v>
      </c>
      <c r="F4598" s="55"/>
    </row>
    <row r="4599" spans="1:6">
      <c r="A4599" s="71">
        <v>40932</v>
      </c>
      <c r="B4599" s="72" t="s">
        <v>111</v>
      </c>
      <c r="C4599" s="73">
        <v>23.723205766427679</v>
      </c>
      <c r="D4599" s="73">
        <v>50.088608683113797</v>
      </c>
      <c r="E4599" s="73">
        <v>26.365402916686119</v>
      </c>
      <c r="F4599" s="55"/>
    </row>
    <row r="4600" spans="1:6">
      <c r="A4600" s="71">
        <v>40932</v>
      </c>
      <c r="B4600" s="72" t="s">
        <v>112</v>
      </c>
      <c r="C4600" s="73">
        <v>29.711259415066483</v>
      </c>
      <c r="D4600" s="73">
        <v>57.929271023062817</v>
      </c>
      <c r="E4600" s="73">
        <v>28.218011607996335</v>
      </c>
      <c r="F4600" s="55"/>
    </row>
    <row r="4601" spans="1:6">
      <c r="A4601" s="71">
        <v>40932</v>
      </c>
      <c r="B4601" s="72" t="s">
        <v>113</v>
      </c>
      <c r="C4601" s="73">
        <v>24.679189656448809</v>
      </c>
      <c r="D4601" s="73">
        <v>51.693862827673591</v>
      </c>
      <c r="E4601" s="73">
        <v>27.014673171224782</v>
      </c>
      <c r="F4601" s="55"/>
    </row>
    <row r="4602" spans="1:6">
      <c r="A4602" s="71">
        <v>40932</v>
      </c>
      <c r="B4602" s="72" t="s">
        <v>114</v>
      </c>
      <c r="C4602" s="73">
        <v>24.108511947716732</v>
      </c>
      <c r="D4602" s="73">
        <v>55.516800858593108</v>
      </c>
      <c r="E4602" s="73">
        <v>31.408288910876376</v>
      </c>
      <c r="F4602" s="55"/>
    </row>
    <row r="4603" spans="1:6">
      <c r="A4603" s="71">
        <v>40932</v>
      </c>
      <c r="B4603" s="72" t="s">
        <v>115</v>
      </c>
      <c r="C4603" s="73">
        <v>25.203149197235884</v>
      </c>
      <c r="D4603" s="73">
        <v>53.745996614513324</v>
      </c>
      <c r="E4603" s="73">
        <v>28.542847417277439</v>
      </c>
      <c r="F4603" s="55"/>
    </row>
    <row r="4604" spans="1:6">
      <c r="A4604" s="71">
        <v>40932</v>
      </c>
      <c r="B4604" s="72" t="s">
        <v>116</v>
      </c>
      <c r="C4604" s="73">
        <v>28.789756671767364</v>
      </c>
      <c r="D4604" s="73">
        <v>61.042719343122421</v>
      </c>
      <c r="E4604" s="73">
        <v>32.252962671355057</v>
      </c>
      <c r="F4604" s="55"/>
    </row>
    <row r="4605" spans="1:6">
      <c r="A4605" s="71">
        <v>40932</v>
      </c>
      <c r="B4605" s="72" t="s">
        <v>117</v>
      </c>
      <c r="C4605" s="73">
        <v>19.916825669165174</v>
      </c>
      <c r="D4605" s="73">
        <v>47.375438253774114</v>
      </c>
      <c r="E4605" s="73">
        <v>27.458612584608939</v>
      </c>
      <c r="F4605" s="55"/>
    </row>
    <row r="4606" spans="1:6">
      <c r="A4606" s="71">
        <v>40932</v>
      </c>
      <c r="B4606" s="72" t="s">
        <v>118</v>
      </c>
      <c r="C4606" s="73">
        <v>24.202858189957748</v>
      </c>
      <c r="D4606" s="73">
        <v>50.268519232913746</v>
      </c>
      <c r="E4606" s="73">
        <v>26.065661042955998</v>
      </c>
      <c r="F4606" s="55"/>
    </row>
    <row r="4607" spans="1:6">
      <c r="A4607" s="71">
        <v>40932</v>
      </c>
      <c r="B4607" s="72" t="s">
        <v>119</v>
      </c>
      <c r="C4607" s="73">
        <v>17.731943732682879</v>
      </c>
      <c r="D4607" s="73">
        <v>40.842240137594921</v>
      </c>
      <c r="E4607" s="73">
        <v>23.110296404912042</v>
      </c>
      <c r="F4607" s="55"/>
    </row>
    <row r="4608" spans="1:6">
      <c r="A4608" s="71">
        <v>40932</v>
      </c>
      <c r="B4608" s="72" t="s">
        <v>120</v>
      </c>
      <c r="C4608" s="73">
        <v>18.750232287472016</v>
      </c>
      <c r="D4608" s="73">
        <v>41.849390784964797</v>
      </c>
      <c r="E4608" s="73">
        <v>23.09915849749278</v>
      </c>
      <c r="F4608" s="55"/>
    </row>
    <row r="4609" spans="1:6">
      <c r="A4609" s="71">
        <v>40932</v>
      </c>
      <c r="B4609" s="72" t="s">
        <v>121</v>
      </c>
      <c r="C4609" s="73">
        <v>16.970885440120778</v>
      </c>
      <c r="D4609" s="73">
        <v>40.908618741054909</v>
      </c>
      <c r="E4609" s="73">
        <v>23.937733300934131</v>
      </c>
      <c r="F4609" s="55"/>
    </row>
    <row r="4610" spans="1:6">
      <c r="A4610" s="71">
        <v>40932</v>
      </c>
      <c r="B4610" s="72" t="s">
        <v>122</v>
      </c>
      <c r="C4610" s="73">
        <v>17.111720293494798</v>
      </c>
      <c r="D4610" s="73">
        <v>40.178690846654987</v>
      </c>
      <c r="E4610" s="73">
        <v>23.066970553160189</v>
      </c>
      <c r="F4610" s="55"/>
    </row>
    <row r="4611" spans="1:6">
      <c r="A4611" s="71">
        <v>40932</v>
      </c>
      <c r="B4611" s="72" t="s">
        <v>123</v>
      </c>
      <c r="C4611" s="73">
        <v>17.239852193435816</v>
      </c>
      <c r="D4611" s="73">
        <v>36.979264496795395</v>
      </c>
      <c r="E4611" s="73">
        <v>19.739412303359579</v>
      </c>
      <c r="F4611" s="55"/>
    </row>
    <row r="4612" spans="1:6">
      <c r="A4612" s="71">
        <v>40932</v>
      </c>
      <c r="B4612" s="72" t="s">
        <v>124</v>
      </c>
      <c r="C4612" s="73">
        <v>15.218461968745544</v>
      </c>
      <c r="D4612" s="73">
        <v>34.139382495745743</v>
      </c>
      <c r="E4612" s="73">
        <v>18.920920527000199</v>
      </c>
      <c r="F4612" s="55"/>
    </row>
    <row r="4613" spans="1:6">
      <c r="A4613" s="71">
        <v>40932</v>
      </c>
      <c r="B4613" s="72" t="s">
        <v>125</v>
      </c>
      <c r="C4613" s="73">
        <v>20.828759813140298</v>
      </c>
      <c r="D4613" s="73">
        <v>40.855258483274909</v>
      </c>
      <c r="E4613" s="73">
        <v>20.026498670134611</v>
      </c>
      <c r="F4613" s="55"/>
    </row>
    <row r="4614" spans="1:6">
      <c r="A4614" s="71">
        <v>40932</v>
      </c>
      <c r="B4614" s="72" t="s">
        <v>126</v>
      </c>
      <c r="C4614" s="73">
        <v>43.765078020267381</v>
      </c>
      <c r="D4614" s="73">
        <v>74.156480419240751</v>
      </c>
      <c r="E4614" s="73">
        <v>30.391402398973369</v>
      </c>
      <c r="F4614" s="55"/>
    </row>
    <row r="4615" spans="1:6">
      <c r="A4615" s="71">
        <v>40932</v>
      </c>
      <c r="B4615" s="72" t="s">
        <v>127</v>
      </c>
      <c r="C4615" s="73">
        <v>45.395822180188603</v>
      </c>
      <c r="D4615" s="73">
        <v>73.266769924550857</v>
      </c>
      <c r="E4615" s="73">
        <v>27.870947744362255</v>
      </c>
      <c r="F4615" s="55"/>
    </row>
    <row r="4616" spans="1:6">
      <c r="A4616" s="71">
        <v>40932</v>
      </c>
      <c r="B4616" s="72" t="s">
        <v>128</v>
      </c>
      <c r="C4616" s="73">
        <v>44.647738999672498</v>
      </c>
      <c r="D4616" s="73">
        <v>73.221010754380856</v>
      </c>
      <c r="E4616" s="73">
        <v>28.573271754708358</v>
      </c>
      <c r="F4616" s="55"/>
    </row>
    <row r="4617" spans="1:6">
      <c r="A4617" s="71">
        <v>40932</v>
      </c>
      <c r="B4617" s="72" t="s">
        <v>129</v>
      </c>
      <c r="C4617" s="73">
        <v>59.192222030780464</v>
      </c>
      <c r="D4617" s="73">
        <v>87.53720729238907</v>
      </c>
      <c r="E4617" s="73">
        <v>28.344985261608606</v>
      </c>
      <c r="F4617" s="55"/>
    </row>
    <row r="4618" spans="1:6">
      <c r="A4618" s="71">
        <v>40932</v>
      </c>
      <c r="B4618" s="72" t="s">
        <v>29</v>
      </c>
      <c r="C4618" s="73">
        <v>53.851681009464741</v>
      </c>
      <c r="D4618" s="73">
        <v>81.384628851229834</v>
      </c>
      <c r="E4618" s="73">
        <v>27.532947841765093</v>
      </c>
      <c r="F4618" s="55"/>
    </row>
    <row r="4619" spans="1:6">
      <c r="A4619" s="71">
        <v>40932</v>
      </c>
      <c r="B4619" s="72" t="s">
        <v>30</v>
      </c>
      <c r="C4619" s="73">
        <v>42.924678121441268</v>
      </c>
      <c r="D4619" s="73">
        <v>72.127791122790981</v>
      </c>
      <c r="E4619" s="73">
        <v>29.203113001349713</v>
      </c>
      <c r="F4619" s="55"/>
    </row>
    <row r="4620" spans="1:6">
      <c r="A4620" s="71">
        <v>40932</v>
      </c>
      <c r="B4620" s="72" t="s">
        <v>31</v>
      </c>
      <c r="C4620" s="73">
        <v>48.093315288678966</v>
      </c>
      <c r="D4620" s="73">
        <v>83.218287741899587</v>
      </c>
      <c r="E4620" s="73">
        <v>35.124972453220622</v>
      </c>
      <c r="F4620" s="55"/>
    </row>
    <row r="4621" spans="1:6">
      <c r="A4621" s="71">
        <v>40932</v>
      </c>
      <c r="B4621" s="72" t="s">
        <v>32</v>
      </c>
      <c r="C4621" s="73">
        <v>47.256094552235858</v>
      </c>
      <c r="D4621" s="73">
        <v>73.687417256090782</v>
      </c>
      <c r="E4621" s="73">
        <v>26.431322703854924</v>
      </c>
      <c r="F4621" s="55"/>
    </row>
    <row r="4622" spans="1:6">
      <c r="A4622" s="71">
        <v>40932</v>
      </c>
      <c r="B4622" s="72" t="s">
        <v>33</v>
      </c>
      <c r="C4622" s="73">
        <v>59.068614500736452</v>
      </c>
      <c r="D4622" s="73">
        <v>90.453467807738662</v>
      </c>
      <c r="E4622" s="73">
        <v>31.38485330700221</v>
      </c>
      <c r="F4622" s="55"/>
    </row>
    <row r="4623" spans="1:6">
      <c r="A4623" s="71">
        <v>40932</v>
      </c>
      <c r="B4623" s="72" t="s">
        <v>34</v>
      </c>
      <c r="C4623" s="73">
        <v>55.406537125650949</v>
      </c>
      <c r="D4623" s="73">
        <v>85.752204205429251</v>
      </c>
      <c r="E4623" s="73">
        <v>30.345667079778302</v>
      </c>
      <c r="F4623" s="55"/>
    </row>
    <row r="4624" spans="1:6">
      <c r="A4624" s="71">
        <v>40932</v>
      </c>
      <c r="B4624" s="72" t="s">
        <v>35</v>
      </c>
      <c r="C4624" s="73">
        <v>54.365939568471816</v>
      </c>
      <c r="D4624" s="73">
        <v>85.371806643739305</v>
      </c>
      <c r="E4624" s="73">
        <v>31.005867075267489</v>
      </c>
      <c r="F4624" s="55"/>
    </row>
    <row r="4625" spans="1:6">
      <c r="A4625" s="71">
        <v>40932</v>
      </c>
      <c r="B4625" s="72" t="s">
        <v>36</v>
      </c>
      <c r="C4625" s="73">
        <v>47.750229698653925</v>
      </c>
      <c r="D4625" s="73">
        <v>78.943618901930094</v>
      </c>
      <c r="E4625" s="73">
        <v>31.193389203276169</v>
      </c>
      <c r="F4625" s="55"/>
    </row>
    <row r="4626" spans="1:6">
      <c r="A4626" s="71">
        <v>40932</v>
      </c>
      <c r="B4626" s="72" t="s">
        <v>37</v>
      </c>
      <c r="C4626" s="73">
        <v>53.480924704547697</v>
      </c>
      <c r="D4626" s="73">
        <v>83.791232585959492</v>
      </c>
      <c r="E4626" s="73">
        <v>30.310307881411795</v>
      </c>
      <c r="F4626" s="55"/>
    </row>
    <row r="4627" spans="1:6">
      <c r="A4627" s="71">
        <v>40932</v>
      </c>
      <c r="B4627" s="72" t="s">
        <v>43</v>
      </c>
      <c r="C4627" s="73">
        <v>50.810643807500334</v>
      </c>
      <c r="D4627" s="73">
        <v>81.65949199498975</v>
      </c>
      <c r="E4627" s="73">
        <v>30.848848187489416</v>
      </c>
      <c r="F4627" s="55"/>
    </row>
    <row r="4628" spans="1:6">
      <c r="A4628" s="71">
        <v>40932</v>
      </c>
      <c r="B4628" s="72" t="s">
        <v>44</v>
      </c>
      <c r="C4628" s="73">
        <v>43.315239592783335</v>
      </c>
      <c r="D4628" s="73">
        <v>75.180400885560559</v>
      </c>
      <c r="E4628" s="73">
        <v>31.865161292777223</v>
      </c>
      <c r="F4628" s="55"/>
    </row>
    <row r="4629" spans="1:6">
      <c r="A4629" s="71">
        <v>40932</v>
      </c>
      <c r="B4629" s="72" t="s">
        <v>45</v>
      </c>
      <c r="C4629" s="73">
        <v>42.120910232166175</v>
      </c>
      <c r="D4629" s="73">
        <v>74.277656424390671</v>
      </c>
      <c r="E4629" s="73">
        <v>32.156746192224496</v>
      </c>
      <c r="F4629" s="55"/>
    </row>
    <row r="4630" spans="1:6">
      <c r="A4630" s="71">
        <v>40932</v>
      </c>
      <c r="B4630" s="72" t="s">
        <v>46</v>
      </c>
      <c r="C4630" s="73">
        <v>41.410257803943082</v>
      </c>
      <c r="D4630" s="73">
        <v>75.635560016420499</v>
      </c>
      <c r="E4630" s="73">
        <v>34.225302212477416</v>
      </c>
      <c r="F4630" s="55"/>
    </row>
    <row r="4631" spans="1:6">
      <c r="A4631" s="71">
        <v>40932</v>
      </c>
      <c r="B4631" s="72" t="s">
        <v>47</v>
      </c>
      <c r="C4631" s="73">
        <v>37.070755962030496</v>
      </c>
      <c r="D4631" s="73">
        <v>70.869398126791083</v>
      </c>
      <c r="E4631" s="73">
        <v>33.798642164760587</v>
      </c>
      <c r="F4631" s="55"/>
    </row>
    <row r="4632" spans="1:6">
      <c r="A4632" s="71">
        <v>40932</v>
      </c>
      <c r="B4632" s="72" t="s">
        <v>48</v>
      </c>
      <c r="C4632" s="73">
        <v>44.559946780306504</v>
      </c>
      <c r="D4632" s="73">
        <v>78.302106285140155</v>
      </c>
      <c r="E4632" s="73">
        <v>33.742159504833651</v>
      </c>
      <c r="F4632" s="55"/>
    </row>
    <row r="4633" spans="1:6">
      <c r="A4633" s="71">
        <v>40932</v>
      </c>
      <c r="B4633" s="72" t="s">
        <v>49</v>
      </c>
      <c r="C4633" s="73">
        <v>48.650004631307048</v>
      </c>
      <c r="D4633" s="73">
        <v>81.697916744629708</v>
      </c>
      <c r="E4633" s="73">
        <v>33.04791211332266</v>
      </c>
      <c r="F4633" s="55"/>
    </row>
    <row r="4634" spans="1:6">
      <c r="A4634" s="71">
        <v>40932</v>
      </c>
      <c r="B4634" s="72" t="s">
        <v>50</v>
      </c>
      <c r="C4634" s="73">
        <v>51.135949823213387</v>
      </c>
      <c r="D4634" s="73">
        <v>83.081349133999538</v>
      </c>
      <c r="E4634" s="73">
        <v>31.945399310786151</v>
      </c>
      <c r="F4634" s="55"/>
    </row>
    <row r="4635" spans="1:6">
      <c r="A4635" s="71">
        <v>40932</v>
      </c>
      <c r="B4635" s="72" t="s">
        <v>51</v>
      </c>
      <c r="C4635" s="73">
        <v>56.462151547655097</v>
      </c>
      <c r="D4635" s="73">
        <v>91.261384965388501</v>
      </c>
      <c r="E4635" s="73">
        <v>34.799233417733404</v>
      </c>
      <c r="F4635" s="55"/>
    </row>
    <row r="4636" spans="1:6">
      <c r="A4636" s="71">
        <v>40932</v>
      </c>
      <c r="B4636" s="72" t="s">
        <v>52</v>
      </c>
      <c r="C4636" s="73">
        <v>48.963740561198101</v>
      </c>
      <c r="D4636" s="73">
        <v>87.029087375629018</v>
      </c>
      <c r="E4636" s="73">
        <v>38.065346814430917</v>
      </c>
      <c r="F4636" s="55"/>
    </row>
    <row r="4637" spans="1:6">
      <c r="A4637" s="71">
        <v>40932</v>
      </c>
      <c r="B4637" s="72" t="s">
        <v>53</v>
      </c>
      <c r="C4637" s="73">
        <v>39.655881116226844</v>
      </c>
      <c r="D4637" s="73">
        <v>74.557712999990599</v>
      </c>
      <c r="E4637" s="73">
        <v>34.901831883763755</v>
      </c>
      <c r="F4637" s="55"/>
    </row>
    <row r="4638" spans="1:6">
      <c r="A4638" s="71">
        <v>40932</v>
      </c>
      <c r="B4638" s="72" t="s">
        <v>54</v>
      </c>
      <c r="C4638" s="73">
        <v>39.339637090338805</v>
      </c>
      <c r="D4638" s="73">
        <v>71.827739730190928</v>
      </c>
      <c r="E4638" s="73">
        <v>32.488102639852123</v>
      </c>
      <c r="F4638" s="55"/>
    </row>
    <row r="4639" spans="1:6">
      <c r="A4639" s="71">
        <v>40932</v>
      </c>
      <c r="B4639" s="72" t="s">
        <v>55</v>
      </c>
      <c r="C4639" s="73">
        <v>40.755747824838998</v>
      </c>
      <c r="D4639" s="73">
        <v>75.79595484431043</v>
      </c>
      <c r="E4639" s="73">
        <v>35.040207019471431</v>
      </c>
      <c r="F4639" s="55"/>
    </row>
    <row r="4640" spans="1:6">
      <c r="A4640" s="71">
        <v>40932</v>
      </c>
      <c r="B4640" s="72" t="s">
        <v>56</v>
      </c>
      <c r="C4640" s="73">
        <v>29.535060113861483</v>
      </c>
      <c r="D4640" s="73">
        <v>56.722591282272838</v>
      </c>
      <c r="E4640" s="73">
        <v>27.187531168411354</v>
      </c>
      <c r="F4640" s="55"/>
    </row>
    <row r="4641" spans="1:6">
      <c r="A4641" s="71">
        <v>40932</v>
      </c>
      <c r="B4641" s="72" t="s">
        <v>57</v>
      </c>
      <c r="C4641" s="73">
        <v>27.562059385623218</v>
      </c>
      <c r="D4641" s="73">
        <v>50.647856579493599</v>
      </c>
      <c r="E4641" s="73">
        <v>23.085797193870381</v>
      </c>
      <c r="F4641" s="55"/>
    </row>
    <row r="4642" spans="1:6">
      <c r="A4642" s="71">
        <v>40932</v>
      </c>
      <c r="B4642" s="72" t="s">
        <v>58</v>
      </c>
      <c r="C4642" s="73">
        <v>25.02826831032888</v>
      </c>
      <c r="D4642" s="73">
        <v>48.438076962143874</v>
      </c>
      <c r="E4642" s="73">
        <v>23.409808651814995</v>
      </c>
      <c r="F4642" s="55"/>
    </row>
    <row r="4643" spans="1:6">
      <c r="A4643" s="71">
        <v>40932</v>
      </c>
      <c r="B4643" s="72" t="s">
        <v>59</v>
      </c>
      <c r="C4643" s="73">
        <v>16.620606037116744</v>
      </c>
      <c r="D4643" s="73">
        <v>37.949522842115201</v>
      </c>
      <c r="E4643" s="73">
        <v>21.328916804998457</v>
      </c>
      <c r="F4643" s="55"/>
    </row>
    <row r="4644" spans="1:6">
      <c r="A4644" s="71">
        <v>40932</v>
      </c>
      <c r="B4644" s="72" t="s">
        <v>60</v>
      </c>
      <c r="C4644" s="73">
        <v>14.098671512531403</v>
      </c>
      <c r="D4644" s="73">
        <v>34.023370918805689</v>
      </c>
      <c r="E4644" s="73">
        <v>19.924699406274286</v>
      </c>
      <c r="F4644" s="55"/>
    </row>
    <row r="4645" spans="1:6">
      <c r="A4645" s="71">
        <v>40932</v>
      </c>
      <c r="B4645" s="72" t="s">
        <v>61</v>
      </c>
      <c r="C4645" s="73">
        <v>14.723827606529486</v>
      </c>
      <c r="D4645" s="73">
        <v>37.257379985335284</v>
      </c>
      <c r="E4645" s="73">
        <v>22.533552378805798</v>
      </c>
      <c r="F4645" s="55"/>
    </row>
    <row r="4646" spans="1:6">
      <c r="A4646" s="71">
        <v>40932</v>
      </c>
      <c r="B4646" s="72" t="s">
        <v>62</v>
      </c>
      <c r="C4646" s="73">
        <v>13.896340372365376</v>
      </c>
      <c r="D4646" s="73">
        <v>32.410790527165894</v>
      </c>
      <c r="E4646" s="73">
        <v>18.514450154800517</v>
      </c>
      <c r="F4646" s="55"/>
    </row>
    <row r="4647" spans="1:6">
      <c r="A4647" s="71">
        <v>40932</v>
      </c>
      <c r="B4647" s="72" t="s">
        <v>63</v>
      </c>
      <c r="C4647" s="73">
        <v>13.005042622996255</v>
      </c>
      <c r="D4647" s="73">
        <v>32.064388235595935</v>
      </c>
      <c r="E4647" s="73">
        <v>19.059345612599678</v>
      </c>
      <c r="F4647" s="55"/>
    </row>
    <row r="4648" spans="1:6">
      <c r="A4648" s="71">
        <v>40932</v>
      </c>
      <c r="B4648" s="72" t="s">
        <v>64</v>
      </c>
      <c r="C4648" s="73">
        <v>16.497753943851727</v>
      </c>
      <c r="D4648" s="73">
        <v>36.616762018045357</v>
      </c>
      <c r="E4648" s="73">
        <v>20.11900807419363</v>
      </c>
      <c r="F4648" s="55"/>
    </row>
    <row r="4649" spans="1:6">
      <c r="A4649" s="71">
        <v>40932</v>
      </c>
      <c r="B4649" s="72" t="s">
        <v>65</v>
      </c>
      <c r="C4649" s="73">
        <v>21.596746742761415</v>
      </c>
      <c r="D4649" s="73">
        <v>42.437906101534615</v>
      </c>
      <c r="E4649" s="73">
        <v>20.841159358773201</v>
      </c>
      <c r="F4649" s="55"/>
    </row>
    <row r="4650" spans="1:6">
      <c r="A4650" s="71">
        <v>40932</v>
      </c>
      <c r="B4650" s="72" t="s">
        <v>66</v>
      </c>
      <c r="C4650" s="73">
        <v>33.872248689617074</v>
      </c>
      <c r="D4650" s="73">
        <v>59.58781878663244</v>
      </c>
      <c r="E4650" s="73">
        <v>25.715570097015366</v>
      </c>
      <c r="F4650" s="55"/>
    </row>
    <row r="4651" spans="1:6">
      <c r="A4651" s="71">
        <v>40932</v>
      </c>
      <c r="B4651" s="72" t="s">
        <v>67</v>
      </c>
      <c r="C4651" s="73">
        <v>29.489285652043485</v>
      </c>
      <c r="D4651" s="73">
        <v>53.68410858491319</v>
      </c>
      <c r="E4651" s="73">
        <v>24.194822932869705</v>
      </c>
      <c r="F4651" s="55"/>
    </row>
    <row r="4652" spans="1:6">
      <c r="A4652" s="71">
        <v>40932</v>
      </c>
      <c r="B4652" s="72" t="s">
        <v>68</v>
      </c>
      <c r="C4652" s="73">
        <v>28.751570423768381</v>
      </c>
      <c r="D4652" s="73">
        <v>55.888156293892898</v>
      </c>
      <c r="E4652" s="73">
        <v>27.136585870124517</v>
      </c>
      <c r="F4652" s="55"/>
    </row>
    <row r="4653" spans="1:6">
      <c r="A4653" s="71">
        <v>40932</v>
      </c>
      <c r="B4653" s="72" t="s">
        <v>69</v>
      </c>
      <c r="C4653" s="73">
        <v>39.831187868229883</v>
      </c>
      <c r="D4653" s="73">
        <v>67.30812904727145</v>
      </c>
      <c r="E4653" s="73">
        <v>27.476941179041567</v>
      </c>
      <c r="F4653" s="55"/>
    </row>
    <row r="4654" spans="1:6">
      <c r="A4654" s="71">
        <v>40932</v>
      </c>
      <c r="B4654" s="72" t="s">
        <v>70</v>
      </c>
      <c r="C4654" s="73">
        <v>36.49322234409243</v>
      </c>
      <c r="D4654" s="73">
        <v>62.423762460562067</v>
      </c>
      <c r="E4654" s="73">
        <v>25.930540116469636</v>
      </c>
      <c r="F4654" s="55"/>
    </row>
    <row r="4655" spans="1:6">
      <c r="A4655" s="71">
        <v>40932</v>
      </c>
      <c r="B4655" s="72" t="s">
        <v>71</v>
      </c>
      <c r="C4655" s="73">
        <v>22.407119929690531</v>
      </c>
      <c r="D4655" s="73">
        <v>48.944116787193778</v>
      </c>
      <c r="E4655" s="73">
        <v>26.536996857503247</v>
      </c>
      <c r="F4655" s="55"/>
    </row>
    <row r="4656" spans="1:6">
      <c r="A4656" s="71">
        <v>40932</v>
      </c>
      <c r="B4656" s="72" t="s">
        <v>72</v>
      </c>
      <c r="C4656" s="73">
        <v>25.914643873331006</v>
      </c>
      <c r="D4656" s="73">
        <v>53.636141001513181</v>
      </c>
      <c r="E4656" s="73">
        <v>27.721497128182175</v>
      </c>
      <c r="F4656" s="55"/>
    </row>
    <row r="4657" spans="1:6">
      <c r="A4657" s="71">
        <v>40932</v>
      </c>
      <c r="B4657" s="72" t="s">
        <v>73</v>
      </c>
      <c r="C4657" s="73">
        <v>28.427989863049344</v>
      </c>
      <c r="D4657" s="73">
        <v>53.638982997593182</v>
      </c>
      <c r="E4657" s="73">
        <v>25.210993134543838</v>
      </c>
      <c r="F4657" s="55"/>
    </row>
    <row r="4658" spans="1:6">
      <c r="A4658" s="71">
        <v>40932</v>
      </c>
      <c r="B4658" s="72" t="s">
        <v>74</v>
      </c>
      <c r="C4658" s="73">
        <v>47.54411916811992</v>
      </c>
      <c r="D4658" s="73">
        <v>73.446506206550652</v>
      </c>
      <c r="E4658" s="73">
        <v>25.902387038430732</v>
      </c>
      <c r="F4658" s="55"/>
    </row>
    <row r="4659" spans="1:6">
      <c r="A4659" s="71">
        <v>40932</v>
      </c>
      <c r="B4659" s="72" t="s">
        <v>75</v>
      </c>
      <c r="C4659" s="73">
        <v>38.020817790704641</v>
      </c>
      <c r="D4659" s="73">
        <v>64.33130171707181</v>
      </c>
      <c r="E4659" s="73">
        <v>26.310483926367169</v>
      </c>
      <c r="F4659" s="55"/>
    </row>
    <row r="4660" spans="1:6">
      <c r="A4660" s="71">
        <v>40932</v>
      </c>
      <c r="B4660" s="72" t="s">
        <v>76</v>
      </c>
      <c r="C4660" s="73">
        <v>42.537461172698258</v>
      </c>
      <c r="D4660" s="73">
        <v>69.174431809191191</v>
      </c>
      <c r="E4660" s="73">
        <v>26.636970636492933</v>
      </c>
      <c r="F4660" s="55"/>
    </row>
    <row r="4661" spans="1:6">
      <c r="A4661" s="71">
        <v>40932</v>
      </c>
      <c r="B4661" s="72" t="s">
        <v>77</v>
      </c>
      <c r="C4661" s="73">
        <v>45.320106280195624</v>
      </c>
      <c r="D4661" s="73">
        <v>72.301064368250778</v>
      </c>
      <c r="E4661" s="73">
        <v>26.980958088055154</v>
      </c>
      <c r="F4661" s="55"/>
    </row>
    <row r="4662" spans="1:6">
      <c r="A4662" s="71">
        <v>40932</v>
      </c>
      <c r="B4662" s="72" t="s">
        <v>78</v>
      </c>
      <c r="C4662" s="73">
        <v>34.137037203718116</v>
      </c>
      <c r="D4662" s="73">
        <v>59.787475013742373</v>
      </c>
      <c r="E4662" s="73">
        <v>25.650437810024258</v>
      </c>
      <c r="F4662" s="55"/>
    </row>
    <row r="4663" spans="1:6">
      <c r="A4663" s="71">
        <v>40933</v>
      </c>
      <c r="B4663" s="72" t="s">
        <v>79</v>
      </c>
      <c r="C4663" s="73">
        <v>31.728215284741793</v>
      </c>
      <c r="D4663" s="73">
        <v>57.50105232263266</v>
      </c>
      <c r="E4663" s="73">
        <v>25.772837037890866</v>
      </c>
      <c r="F4663" s="55"/>
    </row>
    <row r="4664" spans="1:6">
      <c r="A4664" s="71">
        <v>40933</v>
      </c>
      <c r="B4664" s="72" t="s">
        <v>80</v>
      </c>
      <c r="C4664" s="73">
        <v>12.200889780141152</v>
      </c>
      <c r="D4664" s="73">
        <v>34.992755575155527</v>
      </c>
      <c r="E4664" s="73">
        <v>22.791865795014374</v>
      </c>
      <c r="F4664" s="55"/>
    </row>
    <row r="4665" spans="1:6">
      <c r="A4665" s="71">
        <v>40933</v>
      </c>
      <c r="B4665" s="72" t="s">
        <v>81</v>
      </c>
      <c r="C4665" s="73">
        <v>9.8416164082688322</v>
      </c>
      <c r="D4665" s="73">
        <v>34.932385236135538</v>
      </c>
      <c r="E4665" s="73">
        <v>25.090768827866704</v>
      </c>
      <c r="F4665" s="55"/>
    </row>
    <row r="4666" spans="1:6">
      <c r="A4666" s="71">
        <v>40933</v>
      </c>
      <c r="B4666" s="72" t="s">
        <v>82</v>
      </c>
      <c r="C4666" s="73">
        <v>8.2219985830626126</v>
      </c>
      <c r="D4666" s="73">
        <v>32.905635246835793</v>
      </c>
      <c r="E4666" s="73">
        <v>24.683636663773179</v>
      </c>
      <c r="F4666" s="55"/>
    </row>
    <row r="4667" spans="1:6">
      <c r="A4667" s="71">
        <v>40933</v>
      </c>
      <c r="B4667" s="72" t="s">
        <v>83</v>
      </c>
      <c r="C4667" s="73">
        <v>5.6453610455332655</v>
      </c>
      <c r="D4667" s="73">
        <v>26.037153754396673</v>
      </c>
      <c r="E4667" s="73">
        <v>20.391792708863406</v>
      </c>
      <c r="F4667" s="55"/>
    </row>
    <row r="4668" spans="1:6">
      <c r="A4668" s="71">
        <v>40933</v>
      </c>
      <c r="B4668" s="72" t="s">
        <v>84</v>
      </c>
      <c r="C4668" s="73">
        <v>6.156015926458335</v>
      </c>
      <c r="D4668" s="73">
        <v>25.179709077666779</v>
      </c>
      <c r="E4668" s="73">
        <v>19.023693151208445</v>
      </c>
      <c r="F4668" s="55"/>
    </row>
    <row r="4669" spans="1:6">
      <c r="A4669" s="71">
        <v>40933</v>
      </c>
      <c r="B4669" s="72" t="s">
        <v>85</v>
      </c>
      <c r="C4669" s="73">
        <v>6.1691149710163362</v>
      </c>
      <c r="D4669" s="73">
        <v>23.05254105575705</v>
      </c>
      <c r="E4669" s="73">
        <v>16.883426084740712</v>
      </c>
      <c r="F4669" s="55"/>
    </row>
    <row r="4670" spans="1:6">
      <c r="A4670" s="71">
        <v>40933</v>
      </c>
      <c r="B4670" s="72" t="s">
        <v>86</v>
      </c>
      <c r="C4670" s="73">
        <v>5.1614161794982003</v>
      </c>
      <c r="D4670" s="73">
        <v>19.443831404137512</v>
      </c>
      <c r="E4670" s="73">
        <v>14.282415224639312</v>
      </c>
      <c r="F4670" s="55"/>
    </row>
    <row r="4671" spans="1:6">
      <c r="A4671" s="71">
        <v>40933</v>
      </c>
      <c r="B4671" s="72" t="s">
        <v>87</v>
      </c>
      <c r="C4671" s="73">
        <v>5.7359322752922779</v>
      </c>
      <c r="D4671" s="73">
        <v>18.12529927935768</v>
      </c>
      <c r="E4671" s="73">
        <v>12.389367004065402</v>
      </c>
      <c r="F4671" s="55"/>
    </row>
    <row r="4672" spans="1:6">
      <c r="A4672" s="71">
        <v>40933</v>
      </c>
      <c r="B4672" s="72" t="s">
        <v>88</v>
      </c>
      <c r="C4672" s="73">
        <v>3.8603231608980235</v>
      </c>
      <c r="D4672" s="73">
        <v>13.246112283598304</v>
      </c>
      <c r="E4672" s="73">
        <v>9.385789122700281</v>
      </c>
      <c r="F4672" s="55"/>
    </row>
    <row r="4673" spans="1:6">
      <c r="A4673" s="71">
        <v>40933</v>
      </c>
      <c r="B4673" s="72" t="s">
        <v>89</v>
      </c>
      <c r="C4673" s="73">
        <v>3.1969068117709343</v>
      </c>
      <c r="D4673" s="73">
        <v>10.806611058318614</v>
      </c>
      <c r="E4673" s="73">
        <v>7.6097042465476799</v>
      </c>
      <c r="F4673" s="55"/>
    </row>
    <row r="4674" spans="1:6">
      <c r="A4674" s="71">
        <v>40933</v>
      </c>
      <c r="B4674" s="72" t="s">
        <v>90</v>
      </c>
      <c r="C4674" s="73">
        <v>4.3967870814340957</v>
      </c>
      <c r="D4674" s="73">
        <v>12.961149375028338</v>
      </c>
      <c r="E4674" s="73">
        <v>8.5643622935942432</v>
      </c>
      <c r="F4674" s="55"/>
    </row>
    <row r="4675" spans="1:6">
      <c r="A4675" s="71">
        <v>40933</v>
      </c>
      <c r="B4675" s="72" t="s">
        <v>91</v>
      </c>
      <c r="C4675" s="73">
        <v>3.6567460060729968</v>
      </c>
      <c r="D4675" s="73">
        <v>14.617862500078125</v>
      </c>
      <c r="E4675" s="73">
        <v>10.961116494005129</v>
      </c>
      <c r="F4675" s="55"/>
    </row>
    <row r="4676" spans="1:6">
      <c r="A4676" s="71">
        <v>40933</v>
      </c>
      <c r="B4676" s="72" t="s">
        <v>92</v>
      </c>
      <c r="C4676" s="73">
        <v>5.2397104738342106</v>
      </c>
      <c r="D4676" s="73">
        <v>17.768989744267717</v>
      </c>
      <c r="E4676" s="73">
        <v>12.529279270433506</v>
      </c>
      <c r="F4676" s="55"/>
    </row>
    <row r="4677" spans="1:6">
      <c r="A4677" s="71">
        <v>40933</v>
      </c>
      <c r="B4677" s="72" t="s">
        <v>93</v>
      </c>
      <c r="C4677" s="73">
        <v>5.6229471230052637</v>
      </c>
      <c r="D4677" s="73">
        <v>17.632951125597735</v>
      </c>
      <c r="E4677" s="73">
        <v>12.010004002592471</v>
      </c>
      <c r="F4677" s="55"/>
    </row>
    <row r="4678" spans="1:6">
      <c r="A4678" s="71">
        <v>40933</v>
      </c>
      <c r="B4678" s="72" t="s">
        <v>94</v>
      </c>
      <c r="C4678" s="73">
        <v>5.7636791687272817</v>
      </c>
      <c r="D4678" s="73">
        <v>15.33002238188803</v>
      </c>
      <c r="E4678" s="73">
        <v>9.5663432131607493</v>
      </c>
      <c r="F4678" s="55"/>
    </row>
    <row r="4679" spans="1:6">
      <c r="A4679" s="71">
        <v>40933</v>
      </c>
      <c r="B4679" s="72" t="s">
        <v>95</v>
      </c>
      <c r="C4679" s="73">
        <v>3.8235152398940198</v>
      </c>
      <c r="D4679" s="73">
        <v>13.026849774878327</v>
      </c>
      <c r="E4679" s="73">
        <v>9.2033345349843074</v>
      </c>
      <c r="F4679" s="55"/>
    </row>
    <row r="4680" spans="1:6">
      <c r="A4680" s="71">
        <v>40933</v>
      </c>
      <c r="B4680" s="72" t="s">
        <v>96</v>
      </c>
      <c r="C4680" s="73">
        <v>3.9003283294630298</v>
      </c>
      <c r="D4680" s="73">
        <v>14.53454897378813</v>
      </c>
      <c r="E4680" s="73">
        <v>10.634220644325101</v>
      </c>
      <c r="F4680" s="55"/>
    </row>
    <row r="4681" spans="1:6">
      <c r="A4681" s="71">
        <v>40933</v>
      </c>
      <c r="B4681" s="72" t="s">
        <v>97</v>
      </c>
      <c r="C4681" s="73">
        <v>7.5521160433365253</v>
      </c>
      <c r="D4681" s="73">
        <v>16.827090656457834</v>
      </c>
      <c r="E4681" s="73">
        <v>9.2749746131213087</v>
      </c>
      <c r="F4681" s="55"/>
    </row>
    <row r="4682" spans="1:6">
      <c r="A4682" s="71">
        <v>40933</v>
      </c>
      <c r="B4682" s="72" t="s">
        <v>98</v>
      </c>
      <c r="C4682" s="73">
        <v>7.182247780688475</v>
      </c>
      <c r="D4682" s="73">
        <v>18.646548991347601</v>
      </c>
      <c r="E4682" s="73">
        <v>11.464301210659126</v>
      </c>
      <c r="F4682" s="55"/>
    </row>
    <row r="4683" spans="1:6">
      <c r="A4683" s="71">
        <v>40933</v>
      </c>
      <c r="B4683" s="72" t="s">
        <v>99</v>
      </c>
      <c r="C4683" s="73">
        <v>6.5441866387633887</v>
      </c>
      <c r="D4683" s="73">
        <v>20.939550718837303</v>
      </c>
      <c r="E4683" s="73">
        <v>14.395364080073914</v>
      </c>
      <c r="F4683" s="55"/>
    </row>
    <row r="4684" spans="1:6">
      <c r="A4684" s="71">
        <v>40933</v>
      </c>
      <c r="B4684" s="72" t="s">
        <v>100</v>
      </c>
      <c r="C4684" s="73">
        <v>8.9708187981587173</v>
      </c>
      <c r="D4684" s="73">
        <v>26.122879944806634</v>
      </c>
      <c r="E4684" s="73">
        <v>17.152061146647917</v>
      </c>
      <c r="F4684" s="55"/>
    </row>
    <row r="4685" spans="1:6">
      <c r="A4685" s="71">
        <v>40933</v>
      </c>
      <c r="B4685" s="72" t="s">
        <v>101</v>
      </c>
      <c r="C4685" s="73">
        <v>8.677590753308678</v>
      </c>
      <c r="D4685" s="73">
        <v>27.108437880316504</v>
      </c>
      <c r="E4685" s="73">
        <v>18.430847127007826</v>
      </c>
      <c r="F4685" s="55"/>
    </row>
    <row r="4686" spans="1:6">
      <c r="A4686" s="71">
        <v>40933</v>
      </c>
      <c r="B4686" s="72" t="s">
        <v>102</v>
      </c>
      <c r="C4686" s="73">
        <v>12.777642775575234</v>
      </c>
      <c r="D4686" s="73">
        <v>30.822529171336029</v>
      </c>
      <c r="E4686" s="73">
        <v>18.044886395760795</v>
      </c>
      <c r="F4686" s="55"/>
    </row>
    <row r="4687" spans="1:6">
      <c r="A4687" s="71">
        <v>40933</v>
      </c>
      <c r="B4687" s="72" t="s">
        <v>103</v>
      </c>
      <c r="C4687" s="73">
        <v>11.641642733155081</v>
      </c>
      <c r="D4687" s="73">
        <v>32.256972359995842</v>
      </c>
      <c r="E4687" s="73">
        <v>20.615329626840762</v>
      </c>
      <c r="F4687" s="55"/>
    </row>
    <row r="4688" spans="1:6">
      <c r="A4688" s="71">
        <v>40933</v>
      </c>
      <c r="B4688" s="72" t="s">
        <v>104</v>
      </c>
      <c r="C4688" s="73">
        <v>16.687487437863766</v>
      </c>
      <c r="D4688" s="73">
        <v>40.768789822474737</v>
      </c>
      <c r="E4688" s="73">
        <v>24.081302384610972</v>
      </c>
      <c r="F4688" s="55"/>
    </row>
    <row r="4689" spans="1:6">
      <c r="A4689" s="71">
        <v>40933</v>
      </c>
      <c r="B4689" s="72" t="s">
        <v>105</v>
      </c>
      <c r="C4689" s="73">
        <v>22.104316149909501</v>
      </c>
      <c r="D4689" s="73">
        <v>49.543179323673613</v>
      </c>
      <c r="E4689" s="73">
        <v>27.438863173764112</v>
      </c>
      <c r="F4689" s="55"/>
    </row>
    <row r="4690" spans="1:6">
      <c r="A4690" s="71">
        <v>40933</v>
      </c>
      <c r="B4690" s="72" t="s">
        <v>106</v>
      </c>
      <c r="C4690" s="73">
        <v>21.620119898040436</v>
      </c>
      <c r="D4690" s="73">
        <v>48.7732043947737</v>
      </c>
      <c r="E4690" s="73">
        <v>27.153084496733264</v>
      </c>
      <c r="F4690" s="55"/>
    </row>
    <row r="4691" spans="1:6">
      <c r="A4691" s="71">
        <v>40933</v>
      </c>
      <c r="B4691" s="72" t="s">
        <v>107</v>
      </c>
      <c r="C4691" s="73">
        <v>23.371456272334676</v>
      </c>
      <c r="D4691" s="73">
        <v>54.371166558672968</v>
      </c>
      <c r="E4691" s="73">
        <v>30.999710286338292</v>
      </c>
      <c r="F4691" s="55"/>
    </row>
    <row r="4692" spans="1:6">
      <c r="A4692" s="71">
        <v>40933</v>
      </c>
      <c r="B4692" s="72" t="s">
        <v>108</v>
      </c>
      <c r="C4692" s="73">
        <v>25.071883658540905</v>
      </c>
      <c r="D4692" s="73">
        <v>56.841624187442648</v>
      </c>
      <c r="E4692" s="73">
        <v>31.769740528901742</v>
      </c>
      <c r="F4692" s="55"/>
    </row>
    <row r="4693" spans="1:6">
      <c r="A4693" s="71">
        <v>40933</v>
      </c>
      <c r="B4693" s="72" t="s">
        <v>109</v>
      </c>
      <c r="C4693" s="73">
        <v>23.054628144067635</v>
      </c>
      <c r="D4693" s="73">
        <v>55.548458064772817</v>
      </c>
      <c r="E4693" s="73">
        <v>32.493829920705181</v>
      </c>
      <c r="F4693" s="55"/>
    </row>
    <row r="4694" spans="1:6">
      <c r="A4694" s="71">
        <v>40933</v>
      </c>
      <c r="B4694" s="72" t="s">
        <v>110</v>
      </c>
      <c r="C4694" s="73">
        <v>23.886396683191744</v>
      </c>
      <c r="D4694" s="73">
        <v>52.684709294003177</v>
      </c>
      <c r="E4694" s="73">
        <v>28.798312610811433</v>
      </c>
      <c r="F4694" s="55"/>
    </row>
    <row r="4695" spans="1:6">
      <c r="A4695" s="71">
        <v>40933</v>
      </c>
      <c r="B4695" s="72" t="s">
        <v>111</v>
      </c>
      <c r="C4695" s="73">
        <v>25.536022818095969</v>
      </c>
      <c r="D4695" s="73">
        <v>56.065378214552737</v>
      </c>
      <c r="E4695" s="73">
        <v>30.529355396456769</v>
      </c>
      <c r="F4695" s="55"/>
    </row>
    <row r="4696" spans="1:6">
      <c r="A4696" s="71">
        <v>40933</v>
      </c>
      <c r="B4696" s="72" t="s">
        <v>112</v>
      </c>
      <c r="C4696" s="73">
        <v>26.534137389679106</v>
      </c>
      <c r="D4696" s="73">
        <v>56.778857594542643</v>
      </c>
      <c r="E4696" s="73">
        <v>30.244720204863537</v>
      </c>
      <c r="F4696" s="55"/>
    </row>
    <row r="4697" spans="1:6">
      <c r="A4697" s="71">
        <v>40933</v>
      </c>
      <c r="B4697" s="72" t="s">
        <v>113</v>
      </c>
      <c r="C4697" s="73">
        <v>27.902952895475295</v>
      </c>
      <c r="D4697" s="73">
        <v>60.783391468392118</v>
      </c>
      <c r="E4697" s="73">
        <v>32.880438572916823</v>
      </c>
      <c r="F4697" s="55"/>
    </row>
    <row r="4698" spans="1:6">
      <c r="A4698" s="71">
        <v>40933</v>
      </c>
      <c r="B4698" s="72" t="s">
        <v>114</v>
      </c>
      <c r="C4698" s="73">
        <v>17.054519112941819</v>
      </c>
      <c r="D4698" s="73">
        <v>46.450141702733987</v>
      </c>
      <c r="E4698" s="73">
        <v>29.395622589792168</v>
      </c>
      <c r="F4698" s="55"/>
    </row>
    <row r="4699" spans="1:6">
      <c r="A4699" s="71">
        <v>40933</v>
      </c>
      <c r="B4699" s="72" t="s">
        <v>115</v>
      </c>
      <c r="C4699" s="73">
        <v>18.934179271322076</v>
      </c>
      <c r="D4699" s="73">
        <v>50.242610792393478</v>
      </c>
      <c r="E4699" s="73">
        <v>31.308431521071402</v>
      </c>
      <c r="F4699" s="55"/>
    </row>
    <row r="4700" spans="1:6">
      <c r="A4700" s="71">
        <v>40933</v>
      </c>
      <c r="B4700" s="72" t="s">
        <v>116</v>
      </c>
      <c r="C4700" s="73">
        <v>39.640629459627888</v>
      </c>
      <c r="D4700" s="73">
        <v>77.28794284581997</v>
      </c>
      <c r="E4700" s="73">
        <v>37.647313386192081</v>
      </c>
      <c r="F4700" s="55"/>
    </row>
    <row r="4701" spans="1:6">
      <c r="A4701" s="71">
        <v>40933</v>
      </c>
      <c r="B4701" s="72" t="s">
        <v>117</v>
      </c>
      <c r="C4701" s="73">
        <v>18.37386564194</v>
      </c>
      <c r="D4701" s="73">
        <v>47.118337775533881</v>
      </c>
      <c r="E4701" s="73">
        <v>28.744472133593881</v>
      </c>
      <c r="F4701" s="55"/>
    </row>
    <row r="4702" spans="1:6">
      <c r="A4702" s="71">
        <v>40933</v>
      </c>
      <c r="B4702" s="72" t="s">
        <v>118</v>
      </c>
      <c r="C4702" s="73">
        <v>28.460289104887373</v>
      </c>
      <c r="D4702" s="73">
        <v>61.859335822341968</v>
      </c>
      <c r="E4702" s="73">
        <v>33.399046717454596</v>
      </c>
      <c r="F4702" s="55"/>
    </row>
    <row r="4703" spans="1:6">
      <c r="A4703" s="71">
        <v>40933</v>
      </c>
      <c r="B4703" s="72" t="s">
        <v>119</v>
      </c>
      <c r="C4703" s="73">
        <v>23.028985063654634</v>
      </c>
      <c r="D4703" s="73">
        <v>54.293445805752945</v>
      </c>
      <c r="E4703" s="73">
        <v>31.264460742098311</v>
      </c>
      <c r="F4703" s="55"/>
    </row>
    <row r="4704" spans="1:6">
      <c r="A4704" s="71">
        <v>40933</v>
      </c>
      <c r="B4704" s="72" t="s">
        <v>120</v>
      </c>
      <c r="C4704" s="73">
        <v>17.776057533603922</v>
      </c>
      <c r="D4704" s="73">
        <v>47.936388773313766</v>
      </c>
      <c r="E4704" s="73">
        <v>30.160331239709844</v>
      </c>
      <c r="F4704" s="55"/>
    </row>
    <row r="4705" spans="1:6">
      <c r="A4705" s="71">
        <v>40933</v>
      </c>
      <c r="B4705" s="72" t="s">
        <v>121</v>
      </c>
      <c r="C4705" s="73">
        <v>23.466199790990693</v>
      </c>
      <c r="D4705" s="73">
        <v>52.902421556033126</v>
      </c>
      <c r="E4705" s="73">
        <v>29.436221765042433</v>
      </c>
      <c r="F4705" s="55"/>
    </row>
    <row r="4706" spans="1:6">
      <c r="A4706" s="71">
        <v>40933</v>
      </c>
      <c r="B4706" s="72" t="s">
        <v>122</v>
      </c>
      <c r="C4706" s="73">
        <v>17.98258125431795</v>
      </c>
      <c r="D4706" s="73">
        <v>47.716964128453796</v>
      </c>
      <c r="E4706" s="73">
        <v>29.734382874135846</v>
      </c>
      <c r="F4706" s="55"/>
    </row>
    <row r="4707" spans="1:6">
      <c r="A4707" s="71">
        <v>40933</v>
      </c>
      <c r="B4707" s="72" t="s">
        <v>123</v>
      </c>
      <c r="C4707" s="73">
        <v>17.663920544445904</v>
      </c>
      <c r="D4707" s="73">
        <v>47.894099711993768</v>
      </c>
      <c r="E4707" s="73">
        <v>30.230179167547863</v>
      </c>
      <c r="F4707" s="55"/>
    </row>
    <row r="4708" spans="1:6">
      <c r="A4708" s="71">
        <v>40933</v>
      </c>
      <c r="B4708" s="72" t="s">
        <v>124</v>
      </c>
      <c r="C4708" s="73">
        <v>20.286176830004266</v>
      </c>
      <c r="D4708" s="73">
        <v>47.085880359743868</v>
      </c>
      <c r="E4708" s="73">
        <v>26.799703529739602</v>
      </c>
      <c r="F4708" s="55"/>
    </row>
    <row r="4709" spans="1:6">
      <c r="A4709" s="71">
        <v>40933</v>
      </c>
      <c r="B4709" s="72" t="s">
        <v>125</v>
      </c>
      <c r="C4709" s="73">
        <v>19.008548695717092</v>
      </c>
      <c r="D4709" s="73">
        <v>44.381566848834218</v>
      </c>
      <c r="E4709" s="73">
        <v>25.373018153117126</v>
      </c>
      <c r="F4709" s="55"/>
    </row>
    <row r="4710" spans="1:6">
      <c r="A4710" s="71">
        <v>40933</v>
      </c>
      <c r="B4710" s="72" t="s">
        <v>126</v>
      </c>
      <c r="C4710" s="73">
        <v>16.311294298144723</v>
      </c>
      <c r="D4710" s="73">
        <v>43.086574387774384</v>
      </c>
      <c r="E4710" s="73">
        <v>26.775280089629661</v>
      </c>
      <c r="F4710" s="55"/>
    </row>
    <row r="4711" spans="1:6">
      <c r="A4711" s="71">
        <v>40933</v>
      </c>
      <c r="B4711" s="72" t="s">
        <v>127</v>
      </c>
      <c r="C4711" s="73">
        <v>14.470596444407473</v>
      </c>
      <c r="D4711" s="73">
        <v>38.285953493035009</v>
      </c>
      <c r="E4711" s="73">
        <v>23.815357048627536</v>
      </c>
      <c r="F4711" s="55"/>
    </row>
    <row r="4712" spans="1:6">
      <c r="A4712" s="71">
        <v>40933</v>
      </c>
      <c r="B4712" s="72" t="s">
        <v>128</v>
      </c>
      <c r="C4712" s="73">
        <v>13.665650586093362</v>
      </c>
      <c r="D4712" s="73">
        <v>34.632591085995479</v>
      </c>
      <c r="E4712" s="73">
        <v>20.966940499902115</v>
      </c>
      <c r="F4712" s="55"/>
    </row>
    <row r="4713" spans="1:6">
      <c r="A4713" s="71">
        <v>40933</v>
      </c>
      <c r="B4713" s="72" t="s">
        <v>129</v>
      </c>
      <c r="C4713" s="73">
        <v>15.559362872298621</v>
      </c>
      <c r="D4713" s="73">
        <v>40.298695578194739</v>
      </c>
      <c r="E4713" s="73">
        <v>24.739332705896118</v>
      </c>
      <c r="F4713" s="55"/>
    </row>
    <row r="4714" spans="1:6">
      <c r="A4714" s="71">
        <v>40933</v>
      </c>
      <c r="B4714" s="72" t="s">
        <v>29</v>
      </c>
      <c r="C4714" s="73">
        <v>11.339198169981046</v>
      </c>
      <c r="D4714" s="73">
        <v>34.336801503355517</v>
      </c>
      <c r="E4714" s="73">
        <v>22.997603333374471</v>
      </c>
      <c r="F4714" s="55"/>
    </row>
    <row r="4715" spans="1:6">
      <c r="A4715" s="71">
        <v>40933</v>
      </c>
      <c r="B4715" s="72" t="s">
        <v>30</v>
      </c>
      <c r="C4715" s="73">
        <v>13.667907777384363</v>
      </c>
      <c r="D4715" s="73">
        <v>35.711161716235338</v>
      </c>
      <c r="E4715" s="73">
        <v>22.043253938850974</v>
      </c>
      <c r="F4715" s="55"/>
    </row>
    <row r="4716" spans="1:6">
      <c r="A4716" s="71">
        <v>40933</v>
      </c>
      <c r="B4716" s="72" t="s">
        <v>31</v>
      </c>
      <c r="C4716" s="73">
        <v>11.442785705263059</v>
      </c>
      <c r="D4716" s="73">
        <v>35.538351081275358</v>
      </c>
      <c r="E4716" s="73">
        <v>24.095565376012299</v>
      </c>
      <c r="F4716" s="55"/>
    </row>
    <row r="4717" spans="1:6">
      <c r="A4717" s="71">
        <v>40933</v>
      </c>
      <c r="B4717" s="72" t="s">
        <v>32</v>
      </c>
      <c r="C4717" s="73">
        <v>14.871962671464527</v>
      </c>
      <c r="D4717" s="73">
        <v>41.542633278294566</v>
      </c>
      <c r="E4717" s="73">
        <v>26.67067060683004</v>
      </c>
      <c r="F4717" s="55"/>
    </row>
    <row r="4718" spans="1:6">
      <c r="A4718" s="71">
        <v>40933</v>
      </c>
      <c r="B4718" s="72" t="s">
        <v>33</v>
      </c>
      <c r="C4718" s="73">
        <v>13.734133920330374</v>
      </c>
      <c r="D4718" s="73">
        <v>40.708689378974682</v>
      </c>
      <c r="E4718" s="73">
        <v>26.974555458644311</v>
      </c>
      <c r="F4718" s="55"/>
    </row>
    <row r="4719" spans="1:6">
      <c r="A4719" s="71">
        <v>40933</v>
      </c>
      <c r="B4719" s="72" t="s">
        <v>34</v>
      </c>
      <c r="C4719" s="73">
        <v>13.069576124601282</v>
      </c>
      <c r="D4719" s="73">
        <v>37.453472970875104</v>
      </c>
      <c r="E4719" s="73">
        <v>24.383896846273821</v>
      </c>
      <c r="F4719" s="55"/>
    </row>
    <row r="4720" spans="1:6">
      <c r="A4720" s="71">
        <v>40933</v>
      </c>
      <c r="B4720" s="72" t="s">
        <v>35</v>
      </c>
      <c r="C4720" s="73">
        <v>14.784852045854516</v>
      </c>
      <c r="D4720" s="73">
        <v>39.839319984234784</v>
      </c>
      <c r="E4720" s="73">
        <v>25.05446793838027</v>
      </c>
      <c r="F4720" s="55"/>
    </row>
    <row r="4721" spans="1:6">
      <c r="A4721" s="71">
        <v>40933</v>
      </c>
      <c r="B4721" s="72" t="s">
        <v>36</v>
      </c>
      <c r="C4721" s="73">
        <v>13.365320492358324</v>
      </c>
      <c r="D4721" s="73">
        <v>36.983126164775157</v>
      </c>
      <c r="E4721" s="73">
        <v>23.617805672416836</v>
      </c>
      <c r="F4721" s="55"/>
    </row>
    <row r="4722" spans="1:6">
      <c r="A4722" s="71">
        <v>40933</v>
      </c>
      <c r="B4722" s="72" t="s">
        <v>37</v>
      </c>
      <c r="C4722" s="73">
        <v>10.205294065753893</v>
      </c>
      <c r="D4722" s="73">
        <v>33.62733815609559</v>
      </c>
      <c r="E4722" s="73">
        <v>23.422044090341696</v>
      </c>
      <c r="F4722" s="55"/>
    </row>
    <row r="4723" spans="1:6">
      <c r="A4723" s="71">
        <v>40933</v>
      </c>
      <c r="B4723" s="72" t="s">
        <v>43</v>
      </c>
      <c r="C4723" s="73">
        <v>9.3484357885017761</v>
      </c>
      <c r="D4723" s="73">
        <v>28.898069160596211</v>
      </c>
      <c r="E4723" s="73">
        <v>19.549633372094434</v>
      </c>
      <c r="F4723" s="55"/>
    </row>
    <row r="4724" spans="1:6">
      <c r="A4724" s="71">
        <v>40933</v>
      </c>
      <c r="B4724" s="72" t="s">
        <v>44</v>
      </c>
      <c r="C4724" s="73">
        <v>7.4164498680895132</v>
      </c>
      <c r="D4724" s="73">
        <v>24.692612880736764</v>
      </c>
      <c r="E4724" s="73">
        <v>17.276163012647253</v>
      </c>
      <c r="F4724" s="55"/>
    </row>
    <row r="4725" spans="1:6">
      <c r="A4725" s="71">
        <v>40933</v>
      </c>
      <c r="B4725" s="72" t="s">
        <v>45</v>
      </c>
      <c r="C4725" s="73">
        <v>6.9689027486934512</v>
      </c>
      <c r="D4725" s="73">
        <v>24.98105512541672</v>
      </c>
      <c r="E4725" s="73">
        <v>18.012152376723268</v>
      </c>
      <c r="F4725" s="55"/>
    </row>
    <row r="4726" spans="1:6">
      <c r="A4726" s="71">
        <v>40933</v>
      </c>
      <c r="B4726" s="72" t="s">
        <v>46</v>
      </c>
      <c r="C4726" s="73">
        <v>7.4300654154745152</v>
      </c>
      <c r="D4726" s="73">
        <v>28.003730535926323</v>
      </c>
      <c r="E4726" s="73">
        <v>20.573665120451807</v>
      </c>
      <c r="F4726" s="55"/>
    </row>
    <row r="4727" spans="1:6">
      <c r="A4727" s="71">
        <v>40933</v>
      </c>
      <c r="B4727" s="72" t="s">
        <v>47</v>
      </c>
      <c r="C4727" s="73">
        <v>9.3888937332327824</v>
      </c>
      <c r="D4727" s="73">
        <v>26.981389379596457</v>
      </c>
      <c r="E4727" s="73">
        <v>17.592495646363673</v>
      </c>
      <c r="F4727" s="55"/>
    </row>
    <row r="4728" spans="1:6">
      <c r="A4728" s="71">
        <v>40933</v>
      </c>
      <c r="B4728" s="72" t="s">
        <v>48</v>
      </c>
      <c r="C4728" s="73">
        <v>12.75602903917324</v>
      </c>
      <c r="D4728" s="73">
        <v>33.737881788375567</v>
      </c>
      <c r="E4728" s="73">
        <v>20.981852749202325</v>
      </c>
      <c r="F4728" s="55"/>
    </row>
    <row r="4729" spans="1:6">
      <c r="A4729" s="71">
        <v>40933</v>
      </c>
      <c r="B4729" s="72" t="s">
        <v>49</v>
      </c>
      <c r="C4729" s="73">
        <v>12.014241642052143</v>
      </c>
      <c r="D4729" s="73">
        <v>32.016467443915793</v>
      </c>
      <c r="E4729" s="73">
        <v>20.002225801863652</v>
      </c>
      <c r="F4729" s="55"/>
    </row>
    <row r="4730" spans="1:6">
      <c r="A4730" s="71">
        <v>40933</v>
      </c>
      <c r="B4730" s="72" t="s">
        <v>50</v>
      </c>
      <c r="C4730" s="73">
        <v>4.3847672941880997</v>
      </c>
      <c r="D4730" s="73">
        <v>20.192418266787346</v>
      </c>
      <c r="E4730" s="73">
        <v>15.807650972599246</v>
      </c>
      <c r="F4730" s="55"/>
    </row>
    <row r="4731" spans="1:6">
      <c r="A4731" s="71">
        <v>40933</v>
      </c>
      <c r="B4731" s="72" t="s">
        <v>51</v>
      </c>
      <c r="C4731" s="73">
        <v>5.2556086913892184</v>
      </c>
      <c r="D4731" s="73">
        <v>22.953385046476981</v>
      </c>
      <c r="E4731" s="73">
        <v>17.697776355087761</v>
      </c>
      <c r="F4731" s="55"/>
    </row>
    <row r="4732" spans="1:6">
      <c r="A4732" s="71">
        <v>40933</v>
      </c>
      <c r="B4732" s="72" t="s">
        <v>52</v>
      </c>
      <c r="C4732" s="73">
        <v>5.6912218022562779</v>
      </c>
      <c r="D4732" s="73">
        <v>24.053619570296831</v>
      </c>
      <c r="E4732" s="73">
        <v>18.362397768040552</v>
      </c>
      <c r="F4732" s="55"/>
    </row>
    <row r="4733" spans="1:6">
      <c r="A4733" s="71">
        <v>40933</v>
      </c>
      <c r="B4733" s="72" t="s">
        <v>53</v>
      </c>
      <c r="C4733" s="73">
        <v>4.3854908206431</v>
      </c>
      <c r="D4733" s="73">
        <v>21.906684977557116</v>
      </c>
      <c r="E4733" s="73">
        <v>17.521194156914017</v>
      </c>
      <c r="F4733" s="55"/>
    </row>
    <row r="4734" spans="1:6">
      <c r="A4734" s="71">
        <v>40933</v>
      </c>
      <c r="B4734" s="72" t="s">
        <v>54</v>
      </c>
      <c r="C4734" s="73">
        <v>7.0875990068814687</v>
      </c>
      <c r="D4734" s="73">
        <v>26.117044227926559</v>
      </c>
      <c r="E4734" s="73">
        <v>19.029445221045091</v>
      </c>
      <c r="F4734" s="55"/>
    </row>
    <row r="4735" spans="1:6">
      <c r="A4735" s="71">
        <v>40933</v>
      </c>
      <c r="B4735" s="72" t="s">
        <v>55</v>
      </c>
      <c r="C4735" s="73">
        <v>6.5629525560633981</v>
      </c>
      <c r="D4735" s="73">
        <v>24.157354802876817</v>
      </c>
      <c r="E4735" s="73">
        <v>17.59440224681342</v>
      </c>
      <c r="F4735" s="55"/>
    </row>
    <row r="4736" spans="1:6">
      <c r="A4736" s="71">
        <v>40933</v>
      </c>
      <c r="B4736" s="72" t="s">
        <v>56</v>
      </c>
      <c r="C4736" s="73">
        <v>7.6774759155775509</v>
      </c>
      <c r="D4736" s="73">
        <v>21.610356259297152</v>
      </c>
      <c r="E4736" s="73">
        <v>13.932880343719601</v>
      </c>
      <c r="F4736" s="55"/>
    </row>
    <row r="4737" spans="1:6">
      <c r="A4737" s="71">
        <v>40933</v>
      </c>
      <c r="B4737" s="72" t="s">
        <v>57</v>
      </c>
      <c r="C4737" s="73">
        <v>3.618025358042996</v>
      </c>
      <c r="D4737" s="73">
        <v>16.414743572997835</v>
      </c>
      <c r="E4737" s="73">
        <v>12.79671821495484</v>
      </c>
      <c r="F4737" s="55"/>
    </row>
    <row r="4738" spans="1:6">
      <c r="A4738" s="71">
        <v>40933</v>
      </c>
      <c r="B4738" s="72" t="s">
        <v>58</v>
      </c>
      <c r="C4738" s="73">
        <v>4.6556620430591371</v>
      </c>
      <c r="D4738" s="73">
        <v>16.765409517777787</v>
      </c>
      <c r="E4738" s="73">
        <v>12.109747474718649</v>
      </c>
      <c r="F4738" s="55"/>
    </row>
    <row r="4739" spans="1:6">
      <c r="A4739" s="71">
        <v>40933</v>
      </c>
      <c r="B4739" s="72" t="s">
        <v>59</v>
      </c>
      <c r="C4739" s="73">
        <v>4.0539148524950557</v>
      </c>
      <c r="D4739" s="73">
        <v>16.491436737597823</v>
      </c>
      <c r="E4739" s="73">
        <v>12.437521885102768</v>
      </c>
      <c r="F4739" s="55"/>
    </row>
    <row r="4740" spans="1:6">
      <c r="A4740" s="71">
        <v>40933</v>
      </c>
      <c r="B4740" s="72" t="s">
        <v>60</v>
      </c>
      <c r="C4740" s="73">
        <v>0.92867293738762879</v>
      </c>
      <c r="D4740" s="73">
        <v>11.369696310698497</v>
      </c>
      <c r="E4740" s="73">
        <v>10.441023373310868</v>
      </c>
      <c r="F4740" s="55"/>
    </row>
    <row r="4741" spans="1:6">
      <c r="A4741" s="71">
        <v>40933</v>
      </c>
      <c r="B4741" s="72" t="s">
        <v>61</v>
      </c>
      <c r="C4741" s="73">
        <v>4.5667600293211255</v>
      </c>
      <c r="D4741" s="73">
        <v>13.99421056319815</v>
      </c>
      <c r="E4741" s="73">
        <v>9.4274505338770247</v>
      </c>
      <c r="F4741" s="55"/>
    </row>
    <row r="4742" spans="1:6">
      <c r="A4742" s="71">
        <v>40933</v>
      </c>
      <c r="B4742" s="72" t="s">
        <v>62</v>
      </c>
      <c r="C4742" s="73">
        <v>2.7991358128518837</v>
      </c>
      <c r="D4742" s="73">
        <v>10.183824309248655</v>
      </c>
      <c r="E4742" s="73">
        <v>7.3846884963967714</v>
      </c>
      <c r="F4742" s="55"/>
    </row>
    <row r="4743" spans="1:6">
      <c r="A4743" s="71">
        <v>40933</v>
      </c>
      <c r="B4743" s="72" t="s">
        <v>63</v>
      </c>
      <c r="C4743" s="73">
        <v>2.3252680801518184</v>
      </c>
      <c r="D4743" s="73">
        <v>7.1977818470390478</v>
      </c>
      <c r="E4743" s="73">
        <v>4.8725137668872289</v>
      </c>
      <c r="F4743" s="55"/>
    </row>
    <row r="4744" spans="1:6">
      <c r="A4744" s="71">
        <v>40933</v>
      </c>
      <c r="B4744" s="72" t="s">
        <v>64</v>
      </c>
      <c r="C4744" s="73">
        <v>2.1460265059527948</v>
      </c>
      <c r="D4744" s="73">
        <v>8.272886982058905</v>
      </c>
      <c r="E4744" s="73">
        <v>6.1268604761061098</v>
      </c>
      <c r="F4744" s="55"/>
    </row>
    <row r="4745" spans="1:6">
      <c r="A4745" s="71">
        <v>40933</v>
      </c>
      <c r="B4745" s="72" t="s">
        <v>65</v>
      </c>
      <c r="C4745" s="73">
        <v>2.9277254180929018</v>
      </c>
      <c r="D4745" s="73">
        <v>8.7732219884388378</v>
      </c>
      <c r="E4745" s="73">
        <v>5.8454965703459365</v>
      </c>
      <c r="F4745" s="55"/>
    </row>
    <row r="4746" spans="1:6">
      <c r="A4746" s="71">
        <v>40933</v>
      </c>
      <c r="B4746" s="72" t="s">
        <v>66</v>
      </c>
      <c r="C4746" s="73">
        <v>5.1702500208352093</v>
      </c>
      <c r="D4746" s="73">
        <v>11.048343658038537</v>
      </c>
      <c r="E4746" s="73">
        <v>5.8780936372033272</v>
      </c>
      <c r="F4746" s="55"/>
    </row>
    <row r="4747" spans="1:6">
      <c r="A4747" s="71">
        <v>40933</v>
      </c>
      <c r="B4747" s="72" t="s">
        <v>67</v>
      </c>
      <c r="C4747" s="73">
        <v>3.7865993590700198</v>
      </c>
      <c r="D4747" s="73">
        <v>8.9866267025988105</v>
      </c>
      <c r="E4747" s="73">
        <v>5.2000273435287907</v>
      </c>
      <c r="F4747" s="55"/>
    </row>
    <row r="4748" spans="1:6">
      <c r="A4748" s="71">
        <v>40933</v>
      </c>
      <c r="B4748" s="72" t="s">
        <v>68</v>
      </c>
      <c r="C4748" s="73">
        <v>0.23707593103353308</v>
      </c>
      <c r="D4748" s="73">
        <v>5.1872694633493133</v>
      </c>
      <c r="E4748" s="73">
        <v>4.9501935323157804</v>
      </c>
      <c r="F4748" s="55"/>
    </row>
    <row r="4749" spans="1:6">
      <c r="A4749" s="71">
        <v>40933</v>
      </c>
      <c r="B4749" s="72" t="s">
        <v>69</v>
      </c>
      <c r="C4749" s="73">
        <v>2.9540002608669051</v>
      </c>
      <c r="D4749" s="73">
        <v>8.4125697093388858</v>
      </c>
      <c r="E4749" s="73">
        <v>5.4585694484719802</v>
      </c>
      <c r="F4749" s="55"/>
    </row>
    <row r="4750" spans="1:6">
      <c r="A4750" s="71">
        <v>40933</v>
      </c>
      <c r="B4750" s="72" t="s">
        <v>70</v>
      </c>
      <c r="C4750" s="73">
        <v>2.1339178652477933</v>
      </c>
      <c r="D4750" s="73">
        <v>7.1504362472390515</v>
      </c>
      <c r="E4750" s="73">
        <v>5.0165183819912578</v>
      </c>
      <c r="F4750" s="55"/>
    </row>
    <row r="4751" spans="1:6">
      <c r="A4751" s="71">
        <v>40933</v>
      </c>
      <c r="B4751" s="72" t="s">
        <v>71</v>
      </c>
      <c r="C4751" s="73">
        <v>0.48063853788756583</v>
      </c>
      <c r="D4751" s="73">
        <v>4.1254691807994535</v>
      </c>
      <c r="E4751" s="73">
        <v>3.6448306429118875</v>
      </c>
      <c r="F4751" s="55"/>
    </row>
    <row r="4752" spans="1:6">
      <c r="A4752" s="71">
        <v>40933</v>
      </c>
      <c r="B4752" s="72" t="s">
        <v>72</v>
      </c>
      <c r="C4752" s="73">
        <v>1.7368026641847385</v>
      </c>
      <c r="D4752" s="73">
        <v>5.3133843612492946</v>
      </c>
      <c r="E4752" s="73">
        <v>3.5765816970645563</v>
      </c>
      <c r="F4752" s="55"/>
    </row>
    <row r="4753" spans="1:6">
      <c r="A4753" s="71">
        <v>40933</v>
      </c>
      <c r="B4753" s="72" t="s">
        <v>73</v>
      </c>
      <c r="C4753" s="73">
        <v>3.211018218250941</v>
      </c>
      <c r="D4753" s="73">
        <v>5.9763096913192069</v>
      </c>
      <c r="E4753" s="73">
        <v>2.7652914730682658</v>
      </c>
      <c r="F4753" s="55"/>
    </row>
    <row r="4754" spans="1:6">
      <c r="A4754" s="71">
        <v>40933</v>
      </c>
      <c r="B4754" s="72" t="s">
        <v>74</v>
      </c>
      <c r="C4754" s="73">
        <v>0.36534549464555022</v>
      </c>
      <c r="D4754" s="73">
        <v>5.0388698090893298</v>
      </c>
      <c r="E4754" s="73">
        <v>4.6735243144437799</v>
      </c>
      <c r="F4754" s="55"/>
    </row>
    <row r="4755" spans="1:6">
      <c r="A4755" s="71">
        <v>40933</v>
      </c>
      <c r="B4755" s="72" t="s">
        <v>75</v>
      </c>
      <c r="C4755" s="73">
        <v>6.4099221625018802E-3</v>
      </c>
      <c r="D4755" s="73">
        <v>4.6265015043993838</v>
      </c>
      <c r="E4755" s="73">
        <v>4.6200915822368822</v>
      </c>
      <c r="F4755" s="55"/>
    </row>
    <row r="4756" spans="1:6">
      <c r="A4756" s="71">
        <v>40933</v>
      </c>
      <c r="B4756" s="72" t="s">
        <v>76</v>
      </c>
      <c r="C4756" s="73">
        <v>0.37820618036655174</v>
      </c>
      <c r="D4756" s="73">
        <v>6.3774057770991517</v>
      </c>
      <c r="E4756" s="73">
        <v>5.9991995967326002</v>
      </c>
      <c r="F4756" s="55"/>
    </row>
    <row r="4757" spans="1:6">
      <c r="A4757" s="71">
        <v>40933</v>
      </c>
      <c r="B4757" s="72" t="s">
        <v>77</v>
      </c>
      <c r="C4757" s="73">
        <v>1.1218596067876538</v>
      </c>
      <c r="D4757" s="73">
        <v>5.1897311644993103</v>
      </c>
      <c r="E4757" s="73">
        <v>4.0678715577116566</v>
      </c>
      <c r="F4757" s="55"/>
    </row>
    <row r="4758" spans="1:6">
      <c r="A4758" s="71">
        <v>40933</v>
      </c>
      <c r="B4758" s="72" t="s">
        <v>78</v>
      </c>
      <c r="C4758" s="73">
        <v>1.2886066595056778</v>
      </c>
      <c r="D4758" s="73">
        <v>4.5647029173493934</v>
      </c>
      <c r="E4758" s="73">
        <v>3.2760962578437156</v>
      </c>
      <c r="F4758" s="55"/>
    </row>
    <row r="4759" spans="1:6">
      <c r="A4759" s="71">
        <v>40934</v>
      </c>
      <c r="B4759" s="72" t="s">
        <v>79</v>
      </c>
      <c r="C4759" s="73">
        <v>0.58343107427158014</v>
      </c>
      <c r="D4759" s="73">
        <v>4.4273698459194097</v>
      </c>
      <c r="E4759" s="73">
        <v>3.8439387716478297</v>
      </c>
      <c r="F4759" s="55"/>
    </row>
    <row r="4760" spans="1:6">
      <c r="A4760" s="71">
        <v>40934</v>
      </c>
      <c r="B4760" s="72" t="s">
        <v>80</v>
      </c>
      <c r="C4760" s="73">
        <v>3.2058412837504852E-2</v>
      </c>
      <c r="D4760" s="73">
        <v>4.0273678495394645</v>
      </c>
      <c r="E4760" s="73">
        <v>3.9953094367019597</v>
      </c>
      <c r="F4760" s="55"/>
    </row>
    <row r="4761" spans="1:6">
      <c r="A4761" s="71">
        <v>40934</v>
      </c>
      <c r="B4761" s="72" t="s">
        <v>81</v>
      </c>
      <c r="C4761" s="73">
        <v>3.2765497053839501</v>
      </c>
      <c r="D4761" s="73">
        <v>6.0914021654191881</v>
      </c>
      <c r="E4761" s="73">
        <v>2.814852460035238</v>
      </c>
      <c r="F4761" s="55"/>
    </row>
    <row r="4762" spans="1:6">
      <c r="A4762" s="71">
        <v>40934</v>
      </c>
      <c r="B4762" s="72" t="s">
        <v>82</v>
      </c>
      <c r="C4762" s="73">
        <v>1.7249320302357374</v>
      </c>
      <c r="D4762" s="73">
        <v>4.2029137079994392</v>
      </c>
      <c r="E4762" s="73">
        <v>2.4779816777637018</v>
      </c>
      <c r="F4762" s="55"/>
    </row>
    <row r="4763" spans="1:6">
      <c r="A4763" s="71">
        <v>40934</v>
      </c>
      <c r="B4763" s="72" t="s">
        <v>83</v>
      </c>
      <c r="C4763" s="73">
        <v>2.828017815430889</v>
      </c>
      <c r="D4763" s="73">
        <v>4.2781911472794292</v>
      </c>
      <c r="E4763" s="73">
        <v>1.4501733318485401</v>
      </c>
      <c r="F4763" s="55"/>
    </row>
    <row r="4764" spans="1:6">
      <c r="A4764" s="71">
        <v>40934</v>
      </c>
      <c r="B4764" s="72" t="s">
        <v>84</v>
      </c>
      <c r="C4764" s="73">
        <v>2.4049090843128313</v>
      </c>
      <c r="D4764" s="73">
        <v>3.3276573213795562</v>
      </c>
      <c r="E4764" s="73">
        <v>0.92274823706672482</v>
      </c>
      <c r="F4764" s="55"/>
    </row>
    <row r="4765" spans="1:6">
      <c r="A4765" s="71">
        <v>40934</v>
      </c>
      <c r="B4765" s="72" t="s">
        <v>85</v>
      </c>
      <c r="C4765" s="73">
        <v>2.2511184833478097</v>
      </c>
      <c r="D4765" s="73">
        <v>5.3545577805592846</v>
      </c>
      <c r="E4765" s="73">
        <v>3.1034392972114748</v>
      </c>
      <c r="F4765" s="55"/>
    </row>
    <row r="4766" spans="1:6">
      <c r="A4766" s="71">
        <v>40934</v>
      </c>
      <c r="B4766" s="72" t="s">
        <v>86</v>
      </c>
      <c r="C4766" s="73">
        <v>2.5462766362398499</v>
      </c>
      <c r="D4766" s="73">
        <v>4.4415143790494076</v>
      </c>
      <c r="E4766" s="73">
        <v>1.8952377428095577</v>
      </c>
      <c r="F4766" s="55"/>
    </row>
    <row r="4767" spans="1:6">
      <c r="A4767" s="71">
        <v>40934</v>
      </c>
      <c r="B4767" s="72" t="s">
        <v>87</v>
      </c>
      <c r="C4767" s="73">
        <v>1.8023753447947488</v>
      </c>
      <c r="D4767" s="73">
        <v>5.9932322887991996</v>
      </c>
      <c r="E4767" s="73">
        <v>4.1908569440044507</v>
      </c>
      <c r="F4767" s="55"/>
    </row>
    <row r="4768" spans="1:6">
      <c r="A4768" s="71">
        <v>40934</v>
      </c>
      <c r="B4768" s="72" t="s">
        <v>88</v>
      </c>
      <c r="C4768" s="73">
        <v>3.4702440755859776</v>
      </c>
      <c r="D4768" s="73">
        <v>8.8714520396088137</v>
      </c>
      <c r="E4768" s="73">
        <v>5.4012079640228361</v>
      </c>
      <c r="F4768" s="55"/>
    </row>
    <row r="4769" spans="1:6">
      <c r="A4769" s="71">
        <v>40934</v>
      </c>
      <c r="B4769" s="72" t="s">
        <v>89</v>
      </c>
      <c r="C4769" s="73">
        <v>2.1618048869207973</v>
      </c>
      <c r="D4769" s="73">
        <v>13.351675500458214</v>
      </c>
      <c r="E4769" s="73">
        <v>11.189870613537416</v>
      </c>
      <c r="F4769" s="55"/>
    </row>
    <row r="4770" spans="1:6">
      <c r="A4770" s="71">
        <v>40934</v>
      </c>
      <c r="B4770" s="72" t="s">
        <v>90</v>
      </c>
      <c r="C4770" s="73">
        <v>4.1506365852430704</v>
      </c>
      <c r="D4770" s="73">
        <v>15.780083976667889</v>
      </c>
      <c r="E4770" s="73">
        <v>11.629447391424819</v>
      </c>
      <c r="F4770" s="55"/>
    </row>
    <row r="4771" spans="1:6">
      <c r="A4771" s="71">
        <v>40934</v>
      </c>
      <c r="B4771" s="72" t="s">
        <v>91</v>
      </c>
      <c r="C4771" s="73">
        <v>3.0088955100369139</v>
      </c>
      <c r="D4771" s="73">
        <v>12.089107038958382</v>
      </c>
      <c r="E4771" s="73">
        <v>9.0802115289214669</v>
      </c>
      <c r="F4771" s="55"/>
    </row>
    <row r="4772" spans="1:6">
      <c r="A4772" s="71">
        <v>40934</v>
      </c>
      <c r="B4772" s="72" t="s">
        <v>92</v>
      </c>
      <c r="C4772" s="73">
        <v>4.2537466986890848</v>
      </c>
      <c r="D4772" s="73">
        <v>11.851953729548415</v>
      </c>
      <c r="E4772" s="73">
        <v>7.5982070308593297</v>
      </c>
      <c r="F4772" s="55"/>
    </row>
    <row r="4773" spans="1:6">
      <c r="A4773" s="71">
        <v>40934</v>
      </c>
      <c r="B4773" s="72" t="s">
        <v>93</v>
      </c>
      <c r="C4773" s="73">
        <v>4.6004581478991335</v>
      </c>
      <c r="D4773" s="73">
        <v>15.357035974977942</v>
      </c>
      <c r="E4773" s="73">
        <v>10.756577827078807</v>
      </c>
      <c r="F4773" s="55"/>
    </row>
    <row r="4774" spans="1:6">
      <c r="A4774" s="71">
        <v>40934</v>
      </c>
      <c r="B4774" s="72" t="s">
        <v>94</v>
      </c>
      <c r="C4774" s="73">
        <v>3.6382188347510009</v>
      </c>
      <c r="D4774" s="73">
        <v>16.85983437800774</v>
      </c>
      <c r="E4774" s="73">
        <v>13.221615543256739</v>
      </c>
      <c r="F4774" s="55"/>
    </row>
    <row r="4775" spans="1:6">
      <c r="A4775" s="71">
        <v>40934</v>
      </c>
      <c r="B4775" s="72" t="s">
        <v>95</v>
      </c>
      <c r="C4775" s="73">
        <v>2.1881846498328019</v>
      </c>
      <c r="D4775" s="73">
        <v>15.533894740717917</v>
      </c>
      <c r="E4775" s="73">
        <v>13.345710090885115</v>
      </c>
      <c r="F4775" s="55"/>
    </row>
    <row r="4776" spans="1:6">
      <c r="A4776" s="71">
        <v>40934</v>
      </c>
      <c r="B4776" s="72" t="s">
        <v>96</v>
      </c>
      <c r="C4776" s="73">
        <v>3.6642873580590041</v>
      </c>
      <c r="D4776" s="73">
        <v>22.018984358587048</v>
      </c>
      <c r="E4776" s="73">
        <v>18.354697000528045</v>
      </c>
      <c r="F4776" s="55"/>
    </row>
    <row r="4777" spans="1:6">
      <c r="A4777" s="71">
        <v>40934</v>
      </c>
      <c r="B4777" s="72" t="s">
        <v>97</v>
      </c>
      <c r="C4777" s="73">
        <v>5.5769534437712673</v>
      </c>
      <c r="D4777" s="73">
        <v>18.85294849859747</v>
      </c>
      <c r="E4777" s="73">
        <v>13.275995054826204</v>
      </c>
      <c r="F4777" s="55"/>
    </row>
    <row r="4778" spans="1:6">
      <c r="A4778" s="71">
        <v>40934</v>
      </c>
      <c r="B4778" s="72" t="s">
        <v>98</v>
      </c>
      <c r="C4778" s="73">
        <v>3.3951325934899672</v>
      </c>
      <c r="D4778" s="73">
        <v>15.849328962537873</v>
      </c>
      <c r="E4778" s="73">
        <v>12.454196369047907</v>
      </c>
      <c r="F4778" s="55"/>
    </row>
    <row r="4779" spans="1:6">
      <c r="A4779" s="71">
        <v>40934</v>
      </c>
      <c r="B4779" s="72" t="s">
        <v>99</v>
      </c>
      <c r="C4779" s="73">
        <v>3.7290741938770142</v>
      </c>
      <c r="D4779" s="73">
        <v>20.269679697317279</v>
      </c>
      <c r="E4779" s="73">
        <v>16.540605503440265</v>
      </c>
      <c r="F4779" s="55"/>
    </row>
    <row r="4780" spans="1:6">
      <c r="A4780" s="71">
        <v>40934</v>
      </c>
      <c r="B4780" s="72" t="s">
        <v>100</v>
      </c>
      <c r="C4780" s="73">
        <v>5.2954474546882295</v>
      </c>
      <c r="D4780" s="73">
        <v>25.266440376656604</v>
      </c>
      <c r="E4780" s="73">
        <v>19.970992921968374</v>
      </c>
      <c r="F4780" s="55"/>
    </row>
    <row r="4781" spans="1:6">
      <c r="A4781" s="71">
        <v>40934</v>
      </c>
      <c r="B4781" s="72" t="s">
        <v>101</v>
      </c>
      <c r="C4781" s="73">
        <v>4.0247608203500542</v>
      </c>
      <c r="D4781" s="73">
        <v>22.663361972596956</v>
      </c>
      <c r="E4781" s="73">
        <v>18.638601152246903</v>
      </c>
      <c r="F4781" s="55"/>
    </row>
    <row r="4782" spans="1:6">
      <c r="A4782" s="71">
        <v>40934</v>
      </c>
      <c r="B4782" s="72" t="s">
        <v>102</v>
      </c>
      <c r="C4782" s="73">
        <v>9.5328510990088127</v>
      </c>
      <c r="D4782" s="73">
        <v>31.542549092445757</v>
      </c>
      <c r="E4782" s="73">
        <v>22.009697993436944</v>
      </c>
      <c r="F4782" s="55"/>
    </row>
    <row r="4783" spans="1:6">
      <c r="A4783" s="71">
        <v>40934</v>
      </c>
      <c r="B4783" s="72" t="s">
        <v>103</v>
      </c>
      <c r="C4783" s="73">
        <v>7.7615145404755692</v>
      </c>
      <c r="D4783" s="73">
        <v>32.395740199675636</v>
      </c>
      <c r="E4783" s="73">
        <v>24.634225659200066</v>
      </c>
      <c r="F4783" s="55"/>
    </row>
    <row r="4784" spans="1:6">
      <c r="A4784" s="71">
        <v>40934</v>
      </c>
      <c r="B4784" s="72" t="s">
        <v>104</v>
      </c>
      <c r="C4784" s="73">
        <v>14.117871392790445</v>
      </c>
      <c r="D4784" s="73">
        <v>39.022203110674752</v>
      </c>
      <c r="E4784" s="73">
        <v>24.904331717884308</v>
      </c>
      <c r="F4784" s="55"/>
    </row>
    <row r="4785" spans="1:6">
      <c r="A4785" s="71">
        <v>40934</v>
      </c>
      <c r="B4785" s="72" t="s">
        <v>105</v>
      </c>
      <c r="C4785" s="73">
        <v>13.258300683514326</v>
      </c>
      <c r="D4785" s="73">
        <v>38.510779771494818</v>
      </c>
      <c r="E4785" s="73">
        <v>25.25247908798049</v>
      </c>
      <c r="F4785" s="55"/>
    </row>
    <row r="4786" spans="1:6">
      <c r="A4786" s="71">
        <v>40934</v>
      </c>
      <c r="B4786" s="72" t="s">
        <v>106</v>
      </c>
      <c r="C4786" s="73">
        <v>21.965682260046524</v>
      </c>
      <c r="D4786" s="73">
        <v>55.608735200392509</v>
      </c>
      <c r="E4786" s="73">
        <v>33.643052940345981</v>
      </c>
      <c r="F4786" s="55"/>
    </row>
    <row r="4787" spans="1:6">
      <c r="A4787" s="71">
        <v>40934</v>
      </c>
      <c r="B4787" s="72" t="s">
        <v>107</v>
      </c>
      <c r="C4787" s="73">
        <v>15.571382729664643</v>
      </c>
      <c r="D4787" s="73">
        <v>45.553966912993864</v>
      </c>
      <c r="E4787" s="73">
        <v>29.982584183329223</v>
      </c>
      <c r="F4787" s="55"/>
    </row>
    <row r="4788" spans="1:6">
      <c r="A4788" s="71">
        <v>40934</v>
      </c>
      <c r="B4788" s="72" t="s">
        <v>108</v>
      </c>
      <c r="C4788" s="73">
        <v>31.895793329932893</v>
      </c>
      <c r="D4788" s="73">
        <v>68.503644444200759</v>
      </c>
      <c r="E4788" s="73">
        <v>36.607851114267866</v>
      </c>
      <c r="F4788" s="55"/>
    </row>
    <row r="4789" spans="1:6">
      <c r="A4789" s="71">
        <v>40934</v>
      </c>
      <c r="B4789" s="72" t="s">
        <v>109</v>
      </c>
      <c r="C4789" s="73">
        <v>37.073587806959608</v>
      </c>
      <c r="D4789" s="73">
        <v>73.981315165070029</v>
      </c>
      <c r="E4789" s="73">
        <v>36.907727358110421</v>
      </c>
      <c r="F4789" s="55"/>
    </row>
    <row r="4790" spans="1:6">
      <c r="A4790" s="71">
        <v>40934</v>
      </c>
      <c r="B4790" s="72" t="s">
        <v>110</v>
      </c>
      <c r="C4790" s="73">
        <v>27.493630834301289</v>
      </c>
      <c r="D4790" s="73">
        <v>66.644311756391019</v>
      </c>
      <c r="E4790" s="73">
        <v>39.150680922089734</v>
      </c>
      <c r="F4790" s="55"/>
    </row>
    <row r="4791" spans="1:6">
      <c r="A4791" s="71">
        <v>40934</v>
      </c>
      <c r="B4791" s="72" t="s">
        <v>111</v>
      </c>
      <c r="C4791" s="73">
        <v>25.46559741625601</v>
      </c>
      <c r="D4791" s="73">
        <v>62.30067659527159</v>
      </c>
      <c r="E4791" s="73">
        <v>36.83507917901558</v>
      </c>
      <c r="F4791" s="55"/>
    </row>
    <row r="4792" spans="1:6">
      <c r="A4792" s="71">
        <v>40934</v>
      </c>
      <c r="B4792" s="72" t="s">
        <v>112</v>
      </c>
      <c r="C4792" s="73">
        <v>27.201189690486249</v>
      </c>
      <c r="D4792" s="73">
        <v>62.354068027641581</v>
      </c>
      <c r="E4792" s="73">
        <v>35.152878337155329</v>
      </c>
      <c r="F4792" s="55"/>
    </row>
    <row r="4793" spans="1:6">
      <c r="A4793" s="71">
        <v>40934</v>
      </c>
      <c r="B4793" s="72" t="s">
        <v>113</v>
      </c>
      <c r="C4793" s="73">
        <v>26.547504026990158</v>
      </c>
      <c r="D4793" s="73">
        <v>66.11607938057108</v>
      </c>
      <c r="E4793" s="73">
        <v>39.568575353580925</v>
      </c>
      <c r="F4793" s="55"/>
    </row>
    <row r="4794" spans="1:6">
      <c r="A4794" s="71">
        <v>40934</v>
      </c>
      <c r="B4794" s="72" t="s">
        <v>114</v>
      </c>
      <c r="C4794" s="73">
        <v>24.429153581667865</v>
      </c>
      <c r="D4794" s="73">
        <v>61.646432139591674</v>
      </c>
      <c r="E4794" s="73">
        <v>37.217278557923805</v>
      </c>
      <c r="F4794" s="55"/>
    </row>
    <row r="4795" spans="1:6">
      <c r="A4795" s="71">
        <v>40934</v>
      </c>
      <c r="B4795" s="72" t="s">
        <v>115</v>
      </c>
      <c r="C4795" s="73">
        <v>24.186380340415838</v>
      </c>
      <c r="D4795" s="73">
        <v>60.597119437911807</v>
      </c>
      <c r="E4795" s="73">
        <v>36.41073909749597</v>
      </c>
      <c r="F4795" s="55"/>
    </row>
    <row r="4796" spans="1:6">
      <c r="A4796" s="71">
        <v>40934</v>
      </c>
      <c r="B4796" s="72" t="s">
        <v>116</v>
      </c>
      <c r="C4796" s="73">
        <v>18.58566619976806</v>
      </c>
      <c r="D4796" s="73">
        <v>50.337351613763197</v>
      </c>
      <c r="E4796" s="73">
        <v>31.751685413995137</v>
      </c>
      <c r="F4796" s="55"/>
    </row>
    <row r="4797" spans="1:6">
      <c r="A4797" s="71">
        <v>40934</v>
      </c>
      <c r="B4797" s="72" t="s">
        <v>117</v>
      </c>
      <c r="C4797" s="73">
        <v>13.524013633274365</v>
      </c>
      <c r="D4797" s="73">
        <v>36.567617028195052</v>
      </c>
      <c r="E4797" s="73">
        <v>23.043603394920687</v>
      </c>
      <c r="F4797" s="55"/>
    </row>
    <row r="4798" spans="1:6">
      <c r="A4798" s="71">
        <v>40934</v>
      </c>
      <c r="B4798" s="72" t="s">
        <v>118</v>
      </c>
      <c r="C4798" s="73">
        <v>14.886867832625553</v>
      </c>
      <c r="D4798" s="73">
        <v>40.717764318504479</v>
      </c>
      <c r="E4798" s="73">
        <v>25.830896485878924</v>
      </c>
      <c r="F4798" s="55"/>
    </row>
    <row r="4799" spans="1:6">
      <c r="A4799" s="71">
        <v>40934</v>
      </c>
      <c r="B4799" s="72" t="s">
        <v>119</v>
      </c>
      <c r="C4799" s="73">
        <v>8.8863471837507273</v>
      </c>
      <c r="D4799" s="73">
        <v>28.349777376956158</v>
      </c>
      <c r="E4799" s="73">
        <v>19.463430193205433</v>
      </c>
      <c r="F4799" s="55"/>
    </row>
    <row r="4800" spans="1:6">
      <c r="A4800" s="71">
        <v>40934</v>
      </c>
      <c r="B4800" s="72" t="s">
        <v>120</v>
      </c>
      <c r="C4800" s="73">
        <v>9.5808168189838216</v>
      </c>
      <c r="D4800" s="73">
        <v>26.496278097376411</v>
      </c>
      <c r="E4800" s="73">
        <v>16.915461278392591</v>
      </c>
      <c r="F4800" s="55"/>
    </row>
    <row r="4801" spans="1:6">
      <c r="A4801" s="71">
        <v>40934</v>
      </c>
      <c r="B4801" s="72" t="s">
        <v>121</v>
      </c>
      <c r="C4801" s="73">
        <v>10.198249089050908</v>
      </c>
      <c r="D4801" s="73">
        <v>29.167493557016044</v>
      </c>
      <c r="E4801" s="73">
        <v>18.969244467965137</v>
      </c>
      <c r="F4801" s="55"/>
    </row>
    <row r="4802" spans="1:6">
      <c r="A4802" s="71">
        <v>40934</v>
      </c>
      <c r="B4802" s="72" t="s">
        <v>122</v>
      </c>
      <c r="C4802" s="73">
        <v>16.046895513843715</v>
      </c>
      <c r="D4802" s="73">
        <v>41.139986018694422</v>
      </c>
      <c r="E4802" s="73">
        <v>25.093090504850707</v>
      </c>
      <c r="F4802" s="55"/>
    </row>
    <row r="4803" spans="1:6">
      <c r="A4803" s="71">
        <v>40934</v>
      </c>
      <c r="B4803" s="72" t="s">
        <v>123</v>
      </c>
      <c r="C4803" s="73">
        <v>14.968068555616567</v>
      </c>
      <c r="D4803" s="73">
        <v>37.519333458914907</v>
      </c>
      <c r="E4803" s="73">
        <v>22.551264903298339</v>
      </c>
      <c r="F4803" s="55"/>
    </row>
    <row r="4804" spans="1:6">
      <c r="A4804" s="71">
        <v>40934</v>
      </c>
      <c r="B4804" s="72" t="s">
        <v>124</v>
      </c>
      <c r="C4804" s="73">
        <v>17.08985601566086</v>
      </c>
      <c r="D4804" s="73">
        <v>39.990967760694573</v>
      </c>
      <c r="E4804" s="73">
        <v>22.901111745033713</v>
      </c>
      <c r="F4804" s="55"/>
    </row>
    <row r="4805" spans="1:6">
      <c r="A4805" s="71">
        <v>40934</v>
      </c>
      <c r="B4805" s="72" t="s">
        <v>125</v>
      </c>
      <c r="C4805" s="73">
        <v>14.828302972239547</v>
      </c>
      <c r="D4805" s="73">
        <v>34.012915238055385</v>
      </c>
      <c r="E4805" s="73">
        <v>19.184612265815836</v>
      </c>
      <c r="F4805" s="55"/>
    </row>
    <row r="4806" spans="1:6">
      <c r="A4806" s="71">
        <v>40934</v>
      </c>
      <c r="B4806" s="72" t="s">
        <v>126</v>
      </c>
      <c r="C4806" s="73">
        <v>12.952174761404288</v>
      </c>
      <c r="D4806" s="73">
        <v>31.406867633545733</v>
      </c>
      <c r="E4806" s="73">
        <v>18.454692872141443</v>
      </c>
      <c r="F4806" s="55"/>
    </row>
    <row r="4807" spans="1:6">
      <c r="A4807" s="71">
        <v>40934</v>
      </c>
      <c r="B4807" s="72" t="s">
        <v>127</v>
      </c>
      <c r="C4807" s="73">
        <v>11.178692621257044</v>
      </c>
      <c r="D4807" s="73">
        <v>28.549779231596119</v>
      </c>
      <c r="E4807" s="73">
        <v>17.371086610339077</v>
      </c>
      <c r="F4807" s="55"/>
    </row>
    <row r="4808" spans="1:6">
      <c r="A4808" s="71">
        <v>40934</v>
      </c>
      <c r="B4808" s="72" t="s">
        <v>128</v>
      </c>
      <c r="C4808" s="73">
        <v>12.812164833813268</v>
      </c>
      <c r="D4808" s="73">
        <v>31.836495330705674</v>
      </c>
      <c r="E4808" s="73">
        <v>19.024330496892404</v>
      </c>
      <c r="F4808" s="55"/>
    </row>
    <row r="4809" spans="1:6">
      <c r="A4809" s="71">
        <v>40934</v>
      </c>
      <c r="B4809" s="72" t="s">
        <v>129</v>
      </c>
      <c r="C4809" s="73">
        <v>12.118541601304175</v>
      </c>
      <c r="D4809" s="73">
        <v>28.979128792776059</v>
      </c>
      <c r="E4809" s="73">
        <v>16.860587191471886</v>
      </c>
      <c r="F4809" s="55"/>
    </row>
    <row r="4810" spans="1:6">
      <c r="A4810" s="71">
        <v>40934</v>
      </c>
      <c r="B4810" s="72" t="s">
        <v>29</v>
      </c>
      <c r="C4810" s="73">
        <v>12.607831056919244</v>
      </c>
      <c r="D4810" s="73">
        <v>32.504478517435579</v>
      </c>
      <c r="E4810" s="73">
        <v>19.896647460516334</v>
      </c>
      <c r="F4810" s="55"/>
    </row>
    <row r="4811" spans="1:6">
      <c r="A4811" s="71">
        <v>40934</v>
      </c>
      <c r="B4811" s="72" t="s">
        <v>30</v>
      </c>
      <c r="C4811" s="73">
        <v>16.041948552759717</v>
      </c>
      <c r="D4811" s="73">
        <v>37.63544244715488</v>
      </c>
      <c r="E4811" s="73">
        <v>21.593493894395163</v>
      </c>
      <c r="F4811" s="55"/>
    </row>
    <row r="4812" spans="1:6">
      <c r="A4812" s="71">
        <v>40934</v>
      </c>
      <c r="B4812" s="72" t="s">
        <v>31</v>
      </c>
      <c r="C4812" s="73">
        <v>13.445110719936357</v>
      </c>
      <c r="D4812" s="73">
        <v>31.692689533745686</v>
      </c>
      <c r="E4812" s="73">
        <v>18.247578813809326</v>
      </c>
      <c r="F4812" s="55"/>
    </row>
    <row r="4813" spans="1:6">
      <c r="A4813" s="71">
        <v>40934</v>
      </c>
      <c r="B4813" s="72" t="s">
        <v>32</v>
      </c>
      <c r="C4813" s="73">
        <v>16.596714922952795</v>
      </c>
      <c r="D4813" s="73">
        <v>37.401094883874904</v>
      </c>
      <c r="E4813" s="73">
        <v>20.804379960922109</v>
      </c>
      <c r="F4813" s="55"/>
    </row>
    <row r="4814" spans="1:6">
      <c r="A4814" s="71">
        <v>40934</v>
      </c>
      <c r="B4814" s="72" t="s">
        <v>33</v>
      </c>
      <c r="C4814" s="73">
        <v>14.012484277530438</v>
      </c>
      <c r="D4814" s="73">
        <v>37.754262734294855</v>
      </c>
      <c r="E4814" s="73">
        <v>23.741778456764415</v>
      </c>
      <c r="F4814" s="55"/>
    </row>
    <row r="4815" spans="1:6">
      <c r="A4815" s="71">
        <v>40934</v>
      </c>
      <c r="B4815" s="72" t="s">
        <v>34</v>
      </c>
      <c r="C4815" s="73">
        <v>19.569676089470203</v>
      </c>
      <c r="D4815" s="73">
        <v>41.117932338554397</v>
      </c>
      <c r="E4815" s="73">
        <v>21.548256249084194</v>
      </c>
      <c r="F4815" s="55"/>
    </row>
    <row r="4816" spans="1:6">
      <c r="A4816" s="71">
        <v>40934</v>
      </c>
      <c r="B4816" s="72" t="s">
        <v>35</v>
      </c>
      <c r="C4816" s="73">
        <v>16.342185121995758</v>
      </c>
      <c r="D4816" s="73">
        <v>37.908761607414831</v>
      </c>
      <c r="E4816" s="73">
        <v>21.566576485419073</v>
      </c>
      <c r="F4816" s="55"/>
    </row>
    <row r="4817" spans="1:6">
      <c r="A4817" s="71">
        <v>40934</v>
      </c>
      <c r="B4817" s="72" t="s">
        <v>36</v>
      </c>
      <c r="C4817" s="73">
        <v>21.231210660037437</v>
      </c>
      <c r="D4817" s="73">
        <v>46.240581386193689</v>
      </c>
      <c r="E4817" s="73">
        <v>25.009370726156252</v>
      </c>
      <c r="F4817" s="55"/>
    </row>
    <row r="4818" spans="1:6">
      <c r="A4818" s="71">
        <v>40934</v>
      </c>
      <c r="B4818" s="72" t="s">
        <v>37</v>
      </c>
      <c r="C4818" s="73">
        <v>16.717036387036813</v>
      </c>
      <c r="D4818" s="73">
        <v>39.129666484004659</v>
      </c>
      <c r="E4818" s="73">
        <v>22.412630096967845</v>
      </c>
      <c r="F4818" s="55"/>
    </row>
    <row r="4819" spans="1:6">
      <c r="A4819" s="71">
        <v>40934</v>
      </c>
      <c r="B4819" s="72" t="s">
        <v>43</v>
      </c>
      <c r="C4819" s="73">
        <v>14.363672788736487</v>
      </c>
      <c r="D4819" s="73">
        <v>30.675556506595811</v>
      </c>
      <c r="E4819" s="73">
        <v>16.311883717859324</v>
      </c>
      <c r="F4819" s="55"/>
    </row>
    <row r="4820" spans="1:6">
      <c r="A4820" s="71">
        <v>40934</v>
      </c>
      <c r="B4820" s="72" t="s">
        <v>44</v>
      </c>
      <c r="C4820" s="73">
        <v>13.180822418949324</v>
      </c>
      <c r="D4820" s="73">
        <v>35.244239206725183</v>
      </c>
      <c r="E4820" s="73">
        <v>22.063416787775857</v>
      </c>
      <c r="F4820" s="55"/>
    </row>
    <row r="4821" spans="1:6">
      <c r="A4821" s="71">
        <v>40934</v>
      </c>
      <c r="B4821" s="72" t="s">
        <v>45</v>
      </c>
      <c r="C4821" s="73">
        <v>15.330219108757621</v>
      </c>
      <c r="D4821" s="73">
        <v>37.780697318654838</v>
      </c>
      <c r="E4821" s="73">
        <v>22.450478209897216</v>
      </c>
      <c r="F4821" s="55"/>
    </row>
    <row r="4822" spans="1:6">
      <c r="A4822" s="71">
        <v>40934</v>
      </c>
      <c r="B4822" s="72" t="s">
        <v>46</v>
      </c>
      <c r="C4822" s="73">
        <v>16.514824250248786</v>
      </c>
      <c r="D4822" s="73">
        <v>42.877258001544142</v>
      </c>
      <c r="E4822" s="73">
        <v>26.362433751295356</v>
      </c>
      <c r="F4822" s="55"/>
    </row>
    <row r="4823" spans="1:6">
      <c r="A4823" s="71">
        <v>40934</v>
      </c>
      <c r="B4823" s="72" t="s">
        <v>47</v>
      </c>
      <c r="C4823" s="73">
        <v>17.081908045179862</v>
      </c>
      <c r="D4823" s="73">
        <v>43.732833696394017</v>
      </c>
      <c r="E4823" s="73">
        <v>26.650925651214155</v>
      </c>
      <c r="F4823" s="55"/>
    </row>
    <row r="4824" spans="1:6">
      <c r="A4824" s="71">
        <v>40934</v>
      </c>
      <c r="B4824" s="72" t="s">
        <v>48</v>
      </c>
      <c r="C4824" s="73">
        <v>19.437765785284189</v>
      </c>
      <c r="D4824" s="73">
        <v>57.501970882052134</v>
      </c>
      <c r="E4824" s="73">
        <v>38.064205096767949</v>
      </c>
      <c r="F4824" s="55"/>
    </row>
    <row r="4825" spans="1:6">
      <c r="A4825" s="71">
        <v>40934</v>
      </c>
      <c r="B4825" s="72" t="s">
        <v>49</v>
      </c>
      <c r="C4825" s="73">
        <v>25.422977506211023</v>
      </c>
      <c r="D4825" s="73">
        <v>62.625470155791426</v>
      </c>
      <c r="E4825" s="73">
        <v>37.202492649580407</v>
      </c>
      <c r="F4825" s="55"/>
    </row>
    <row r="4826" spans="1:6">
      <c r="A4826" s="71">
        <v>40934</v>
      </c>
      <c r="B4826" s="72" t="s">
        <v>50</v>
      </c>
      <c r="C4826" s="73">
        <v>20.765486560867377</v>
      </c>
      <c r="D4826" s="73">
        <v>52.876745837622749</v>
      </c>
      <c r="E4826" s="73">
        <v>32.111259276755376</v>
      </c>
      <c r="F4826" s="55"/>
    </row>
    <row r="4827" spans="1:6">
      <c r="A4827" s="71">
        <v>40934</v>
      </c>
      <c r="B4827" s="72" t="s">
        <v>51</v>
      </c>
      <c r="C4827" s="73">
        <v>22.645722148648634</v>
      </c>
      <c r="D4827" s="73">
        <v>57.498479220592124</v>
      </c>
      <c r="E4827" s="73">
        <v>34.852757071943486</v>
      </c>
      <c r="F4827" s="55"/>
    </row>
    <row r="4828" spans="1:6">
      <c r="A4828" s="71">
        <v>40934</v>
      </c>
      <c r="B4828" s="72" t="s">
        <v>52</v>
      </c>
      <c r="C4828" s="73">
        <v>28.297439059977417</v>
      </c>
      <c r="D4828" s="73">
        <v>63.212736630831337</v>
      </c>
      <c r="E4828" s="73">
        <v>34.915297570853923</v>
      </c>
      <c r="F4828" s="55"/>
    </row>
    <row r="4829" spans="1:6">
      <c r="A4829" s="71">
        <v>40934</v>
      </c>
      <c r="B4829" s="72" t="s">
        <v>53</v>
      </c>
      <c r="C4829" s="73">
        <v>27.874212733805361</v>
      </c>
      <c r="D4829" s="73">
        <v>65.375142702231031</v>
      </c>
      <c r="E4829" s="73">
        <v>37.500929968425666</v>
      </c>
      <c r="F4829" s="55"/>
    </row>
    <row r="4830" spans="1:6">
      <c r="A4830" s="71">
        <v>40934</v>
      </c>
      <c r="B4830" s="72" t="s">
        <v>54</v>
      </c>
      <c r="C4830" s="73">
        <v>27.644029780066329</v>
      </c>
      <c r="D4830" s="73">
        <v>65.679858999830984</v>
      </c>
      <c r="E4830" s="73">
        <v>38.035829219764651</v>
      </c>
      <c r="F4830" s="55"/>
    </row>
    <row r="4831" spans="1:6">
      <c r="A4831" s="71">
        <v>40934</v>
      </c>
      <c r="B4831" s="72" t="s">
        <v>55</v>
      </c>
      <c r="C4831" s="73">
        <v>16.033770673385721</v>
      </c>
      <c r="D4831" s="73">
        <v>45.069394766393813</v>
      </c>
      <c r="E4831" s="73">
        <v>29.035624093008092</v>
      </c>
      <c r="F4831" s="55"/>
    </row>
    <row r="4832" spans="1:6">
      <c r="A4832" s="71">
        <v>40934</v>
      </c>
      <c r="B4832" s="72" t="s">
        <v>56</v>
      </c>
      <c r="C4832" s="73">
        <v>12.77750931300927</v>
      </c>
      <c r="D4832" s="73">
        <v>38.844576106694667</v>
      </c>
      <c r="E4832" s="73">
        <v>26.067066793685399</v>
      </c>
      <c r="F4832" s="55"/>
    </row>
    <row r="4833" spans="1:6">
      <c r="A4833" s="71">
        <v>40934</v>
      </c>
      <c r="B4833" s="72" t="s">
        <v>57</v>
      </c>
      <c r="C4833" s="73">
        <v>12.185968821588189</v>
      </c>
      <c r="D4833" s="73">
        <v>35.996524290375056</v>
      </c>
      <c r="E4833" s="73">
        <v>23.810555468786866</v>
      </c>
      <c r="F4833" s="55"/>
    </row>
    <row r="4834" spans="1:6">
      <c r="A4834" s="71">
        <v>40934</v>
      </c>
      <c r="B4834" s="72" t="s">
        <v>58</v>
      </c>
      <c r="C4834" s="73">
        <v>12.881910859563286</v>
      </c>
      <c r="D4834" s="73">
        <v>38.97421581791464</v>
      </c>
      <c r="E4834" s="73">
        <v>26.092304958351356</v>
      </c>
      <c r="F4834" s="55"/>
    </row>
    <row r="4835" spans="1:6">
      <c r="A4835" s="71">
        <v>40934</v>
      </c>
      <c r="B4835" s="72" t="s">
        <v>59</v>
      </c>
      <c r="C4835" s="73">
        <v>12.522082409664238</v>
      </c>
      <c r="D4835" s="73">
        <v>38.511660576434707</v>
      </c>
      <c r="E4835" s="73">
        <v>25.989578166770471</v>
      </c>
      <c r="F4835" s="55"/>
    </row>
    <row r="4836" spans="1:6">
      <c r="A4836" s="71">
        <v>40934</v>
      </c>
      <c r="B4836" s="72" t="s">
        <v>60</v>
      </c>
      <c r="C4836" s="73">
        <v>12.561397851550241</v>
      </c>
      <c r="D4836" s="73">
        <v>37.923482118194784</v>
      </c>
      <c r="E4836" s="73">
        <v>25.362084266644544</v>
      </c>
      <c r="F4836" s="55"/>
    </row>
    <row r="4837" spans="1:6">
      <c r="A4837" s="71">
        <v>40934</v>
      </c>
      <c r="B4837" s="72" t="s">
        <v>61</v>
      </c>
      <c r="C4837" s="73">
        <v>11.789429625041135</v>
      </c>
      <c r="D4837" s="73">
        <v>34.50966841799525</v>
      </c>
      <c r="E4837" s="73">
        <v>22.720238792954113</v>
      </c>
      <c r="F4837" s="55"/>
    </row>
    <row r="4838" spans="1:6">
      <c r="A4838" s="71">
        <v>40934</v>
      </c>
      <c r="B4838" s="72" t="s">
        <v>62</v>
      </c>
      <c r="C4838" s="73">
        <v>12.665797989780257</v>
      </c>
      <c r="D4838" s="73">
        <v>34.561714647675245</v>
      </c>
      <c r="E4838" s="73">
        <v>21.895916657894986</v>
      </c>
      <c r="F4838" s="55"/>
    </row>
    <row r="4839" spans="1:6">
      <c r="A4839" s="71">
        <v>40934</v>
      </c>
      <c r="B4839" s="72" t="s">
        <v>63</v>
      </c>
      <c r="C4839" s="73">
        <v>14.160453829335465</v>
      </c>
      <c r="D4839" s="73">
        <v>38.356473810714718</v>
      </c>
      <c r="E4839" s="73">
        <v>24.196019981379251</v>
      </c>
      <c r="F4839" s="55"/>
    </row>
    <row r="4840" spans="1:6">
      <c r="A4840" s="71">
        <v>40934</v>
      </c>
      <c r="B4840" s="72" t="s">
        <v>64</v>
      </c>
      <c r="C4840" s="73">
        <v>12.422468812629225</v>
      </c>
      <c r="D4840" s="73">
        <v>33.799177352065342</v>
      </c>
      <c r="E4840" s="73">
        <v>21.376708539436116</v>
      </c>
      <c r="F4840" s="55"/>
    </row>
    <row r="4841" spans="1:6">
      <c r="A4841" s="71">
        <v>40934</v>
      </c>
      <c r="B4841" s="72" t="s">
        <v>65</v>
      </c>
      <c r="C4841" s="73">
        <v>11.212390164720055</v>
      </c>
      <c r="D4841" s="73">
        <v>34.102408719895301</v>
      </c>
      <c r="E4841" s="73">
        <v>22.890018555175246</v>
      </c>
      <c r="F4841" s="55"/>
    </row>
    <row r="4842" spans="1:6">
      <c r="A4842" s="71">
        <v>40934</v>
      </c>
      <c r="B4842" s="72" t="s">
        <v>66</v>
      </c>
      <c r="C4842" s="73">
        <v>12.990595823563304</v>
      </c>
      <c r="D4842" s="73">
        <v>37.068688301444894</v>
      </c>
      <c r="E4842" s="73">
        <v>24.07809247788159</v>
      </c>
      <c r="F4842" s="55"/>
    </row>
    <row r="4843" spans="1:6">
      <c r="A4843" s="71">
        <v>40934</v>
      </c>
      <c r="B4843" s="72" t="s">
        <v>67</v>
      </c>
      <c r="C4843" s="73">
        <v>11.059034383790035</v>
      </c>
      <c r="D4843" s="73">
        <v>33.992929056235312</v>
      </c>
      <c r="E4843" s="73">
        <v>22.933894672445277</v>
      </c>
      <c r="F4843" s="55"/>
    </row>
    <row r="4844" spans="1:6">
      <c r="A4844" s="71">
        <v>40934</v>
      </c>
      <c r="B4844" s="72" t="s">
        <v>68</v>
      </c>
      <c r="C4844" s="73">
        <v>14.834215726566558</v>
      </c>
      <c r="D4844" s="73">
        <v>40.477074592854414</v>
      </c>
      <c r="E4844" s="73">
        <v>25.642858866287856</v>
      </c>
      <c r="F4844" s="55"/>
    </row>
    <row r="4845" spans="1:6">
      <c r="A4845" s="71">
        <v>40934</v>
      </c>
      <c r="B4845" s="72" t="s">
        <v>69</v>
      </c>
      <c r="C4845" s="73">
        <v>12.503163947304236</v>
      </c>
      <c r="D4845" s="73">
        <v>35.42872094039511</v>
      </c>
      <c r="E4845" s="73">
        <v>22.925556993090872</v>
      </c>
      <c r="F4845" s="55"/>
    </row>
    <row r="4846" spans="1:6">
      <c r="A4846" s="71">
        <v>40934</v>
      </c>
      <c r="B4846" s="72" t="s">
        <v>70</v>
      </c>
      <c r="C4846" s="73">
        <v>8.0975456476106231</v>
      </c>
      <c r="D4846" s="73">
        <v>27.804210141026164</v>
      </c>
      <c r="E4846" s="73">
        <v>19.706664493415541</v>
      </c>
      <c r="F4846" s="55"/>
    </row>
    <row r="4847" spans="1:6">
      <c r="A4847" s="71">
        <v>40934</v>
      </c>
      <c r="B4847" s="72" t="s">
        <v>71</v>
      </c>
      <c r="C4847" s="73">
        <v>7.157410425710494</v>
      </c>
      <c r="D4847" s="73">
        <v>22.340026643196914</v>
      </c>
      <c r="E4847" s="73">
        <v>15.182616217486419</v>
      </c>
      <c r="F4847" s="55"/>
    </row>
    <row r="4848" spans="1:6">
      <c r="A4848" s="71">
        <v>40934</v>
      </c>
      <c r="B4848" s="72" t="s">
        <v>72</v>
      </c>
      <c r="C4848" s="73">
        <v>11.719208900116127</v>
      </c>
      <c r="D4848" s="73">
        <v>29.993498780625853</v>
      </c>
      <c r="E4848" s="73">
        <v>18.274289880509727</v>
      </c>
      <c r="F4848" s="55"/>
    </row>
    <row r="4849" spans="1:6">
      <c r="A4849" s="71">
        <v>40934</v>
      </c>
      <c r="B4849" s="72" t="s">
        <v>73</v>
      </c>
      <c r="C4849" s="73">
        <v>10.14775299798891</v>
      </c>
      <c r="D4849" s="73">
        <v>23.875423901996697</v>
      </c>
      <c r="E4849" s="73">
        <v>13.727670904007788</v>
      </c>
      <c r="F4849" s="55"/>
    </row>
    <row r="4850" spans="1:6">
      <c r="A4850" s="71">
        <v>40934</v>
      </c>
      <c r="B4850" s="72" t="s">
        <v>74</v>
      </c>
      <c r="C4850" s="73">
        <v>8.8467468143487284</v>
      </c>
      <c r="D4850" s="73">
        <v>22.255575527566922</v>
      </c>
      <c r="E4850" s="73">
        <v>13.408828713218194</v>
      </c>
      <c r="F4850" s="55"/>
    </row>
    <row r="4851" spans="1:6">
      <c r="A4851" s="71">
        <v>40934</v>
      </c>
      <c r="B4851" s="72" t="s">
        <v>75</v>
      </c>
      <c r="C4851" s="73">
        <v>7.7002477165085699</v>
      </c>
      <c r="D4851" s="73">
        <v>18.499110878717442</v>
      </c>
      <c r="E4851" s="73">
        <v>10.798863162208871</v>
      </c>
      <c r="F4851" s="55"/>
    </row>
    <row r="4852" spans="1:6">
      <c r="A4852" s="71">
        <v>40934</v>
      </c>
      <c r="B4852" s="72" t="s">
        <v>76</v>
      </c>
      <c r="C4852" s="73">
        <v>7.7264447493815744</v>
      </c>
      <c r="D4852" s="73">
        <v>17.934521515947516</v>
      </c>
      <c r="E4852" s="73">
        <v>10.208076766565942</v>
      </c>
      <c r="F4852" s="55"/>
    </row>
    <row r="4853" spans="1:6">
      <c r="A4853" s="71">
        <v>40934</v>
      </c>
      <c r="B4853" s="72" t="s">
        <v>77</v>
      </c>
      <c r="C4853" s="73">
        <v>6.1415380737773537</v>
      </c>
      <c r="D4853" s="73">
        <v>16.804283632777672</v>
      </c>
      <c r="E4853" s="73">
        <v>10.662745559000317</v>
      </c>
      <c r="F4853" s="55"/>
    </row>
    <row r="4854" spans="1:6">
      <c r="A4854" s="71">
        <v>40934</v>
      </c>
      <c r="B4854" s="72" t="s">
        <v>78</v>
      </c>
      <c r="C4854" s="73">
        <v>6.567228966949413</v>
      </c>
      <c r="D4854" s="73">
        <v>16.516070751417711</v>
      </c>
      <c r="E4854" s="73">
        <v>9.9488417844682981</v>
      </c>
      <c r="F4854" s="55"/>
    </row>
    <row r="4855" spans="1:6">
      <c r="A4855" s="71">
        <v>40935</v>
      </c>
      <c r="B4855" s="72" t="s">
        <v>79</v>
      </c>
      <c r="C4855" s="73">
        <v>5.3816837691882489</v>
      </c>
      <c r="D4855" s="73">
        <v>15.762738768477814</v>
      </c>
      <c r="E4855" s="73">
        <v>10.381054999289564</v>
      </c>
      <c r="F4855" s="55"/>
    </row>
    <row r="4856" spans="1:6">
      <c r="A4856" s="71">
        <v>40935</v>
      </c>
      <c r="B4856" s="72" t="s">
        <v>80</v>
      </c>
      <c r="C4856" s="73">
        <v>6.9933483426984724</v>
      </c>
      <c r="D4856" s="73">
        <v>14.343084505608012</v>
      </c>
      <c r="E4856" s="73">
        <v>7.3497361629095392</v>
      </c>
      <c r="F4856" s="55"/>
    </row>
    <row r="4857" spans="1:6">
      <c r="A4857" s="71">
        <v>40935</v>
      </c>
      <c r="B4857" s="72" t="s">
        <v>81</v>
      </c>
      <c r="C4857" s="73">
        <v>9.1466390483667723</v>
      </c>
      <c r="D4857" s="73">
        <v>15.940389760397789</v>
      </c>
      <c r="E4857" s="73">
        <v>6.7937507120310165</v>
      </c>
      <c r="F4857" s="55"/>
    </row>
    <row r="4858" spans="1:6">
      <c r="A4858" s="71">
        <v>40935</v>
      </c>
      <c r="B4858" s="72" t="s">
        <v>82</v>
      </c>
      <c r="C4858" s="73">
        <v>6.2592470968413707</v>
      </c>
      <c r="D4858" s="73">
        <v>12.886242999748212</v>
      </c>
      <c r="E4858" s="73">
        <v>6.6269959029068417</v>
      </c>
      <c r="F4858" s="55"/>
    </row>
    <row r="4859" spans="1:6">
      <c r="A4859" s="71">
        <v>40935</v>
      </c>
      <c r="B4859" s="72" t="s">
        <v>83</v>
      </c>
      <c r="C4859" s="73">
        <v>7.3941797587165299</v>
      </c>
      <c r="D4859" s="73">
        <v>13.603556965358111</v>
      </c>
      <c r="E4859" s="73">
        <v>6.2093772066415811</v>
      </c>
      <c r="F4859" s="55"/>
    </row>
    <row r="4860" spans="1:6">
      <c r="A4860" s="71">
        <v>40935</v>
      </c>
      <c r="B4860" s="72" t="s">
        <v>84</v>
      </c>
      <c r="C4860" s="73">
        <v>6.7627883102084416</v>
      </c>
      <c r="D4860" s="73">
        <v>13.151632648218174</v>
      </c>
      <c r="E4860" s="73">
        <v>6.3888443380097319</v>
      </c>
      <c r="F4860" s="55"/>
    </row>
    <row r="4861" spans="1:6">
      <c r="A4861" s="71">
        <v>40935</v>
      </c>
      <c r="B4861" s="72" t="s">
        <v>85</v>
      </c>
      <c r="C4861" s="73">
        <v>4.3905723117291116</v>
      </c>
      <c r="D4861" s="73">
        <v>10.272893996218572</v>
      </c>
      <c r="E4861" s="73">
        <v>5.8823216844894608</v>
      </c>
      <c r="F4861" s="55"/>
    </row>
    <row r="4862" spans="1:6">
      <c r="A4862" s="71">
        <v>40935</v>
      </c>
      <c r="B4862" s="72" t="s">
        <v>86</v>
      </c>
      <c r="C4862" s="73">
        <v>7.7951421488665851</v>
      </c>
      <c r="D4862" s="73">
        <v>14.624237412247968</v>
      </c>
      <c r="E4862" s="73">
        <v>6.8290952633813831</v>
      </c>
      <c r="F4862" s="55"/>
    </row>
    <row r="4863" spans="1:6">
      <c r="A4863" s="71">
        <v>40935</v>
      </c>
      <c r="B4863" s="72" t="s">
        <v>87</v>
      </c>
      <c r="C4863" s="73">
        <v>8.9561982586857454</v>
      </c>
      <c r="D4863" s="73">
        <v>15.077712568157903</v>
      </c>
      <c r="E4863" s="73">
        <v>6.1215143094721576</v>
      </c>
      <c r="F4863" s="55"/>
    </row>
    <row r="4864" spans="1:6">
      <c r="A4864" s="71">
        <v>40935</v>
      </c>
      <c r="B4864" s="72" t="s">
        <v>88</v>
      </c>
      <c r="C4864" s="73">
        <v>6.1194357429343524</v>
      </c>
      <c r="D4864" s="73">
        <v>11.343460834858421</v>
      </c>
      <c r="E4864" s="73">
        <v>5.2240250919240685</v>
      </c>
      <c r="F4864" s="55"/>
    </row>
    <row r="4865" spans="1:6">
      <c r="A4865" s="71">
        <v>40935</v>
      </c>
      <c r="B4865" s="72" t="s">
        <v>89</v>
      </c>
      <c r="C4865" s="73">
        <v>5.010601883333198</v>
      </c>
      <c r="D4865" s="73">
        <v>11.117677289678452</v>
      </c>
      <c r="E4865" s="73">
        <v>6.1070754063452544</v>
      </c>
      <c r="F4865" s="55"/>
    </row>
    <row r="4866" spans="1:6">
      <c r="A4866" s="71">
        <v>40935</v>
      </c>
      <c r="B4866" s="72" t="s">
        <v>90</v>
      </c>
      <c r="C4866" s="73">
        <v>4.3659751349201086</v>
      </c>
      <c r="D4866" s="73">
        <v>10.33847246441856</v>
      </c>
      <c r="E4866" s="73">
        <v>5.9724973294984514</v>
      </c>
      <c r="F4866" s="55"/>
    </row>
    <row r="4867" spans="1:6">
      <c r="A4867" s="71">
        <v>40935</v>
      </c>
      <c r="B4867" s="72" t="s">
        <v>91</v>
      </c>
      <c r="C4867" s="73">
        <v>7.3458156120965228</v>
      </c>
      <c r="D4867" s="73">
        <v>14.980250554197914</v>
      </c>
      <c r="E4867" s="73">
        <v>7.6344349421013913</v>
      </c>
      <c r="F4867" s="55"/>
    </row>
    <row r="4868" spans="1:6">
      <c r="A4868" s="71">
        <v>40935</v>
      </c>
      <c r="B4868" s="72" t="s">
        <v>92</v>
      </c>
      <c r="C4868" s="73">
        <v>8.636158095455702</v>
      </c>
      <c r="D4868" s="73">
        <v>17.194857741427604</v>
      </c>
      <c r="E4868" s="73">
        <v>8.5586996459719025</v>
      </c>
      <c r="F4868" s="55"/>
    </row>
    <row r="4869" spans="1:6">
      <c r="A4869" s="71">
        <v>40935</v>
      </c>
      <c r="B4869" s="72" t="s">
        <v>93</v>
      </c>
      <c r="C4869" s="73">
        <v>8.4947282251916842</v>
      </c>
      <c r="D4869" s="73">
        <v>17.912772797117505</v>
      </c>
      <c r="E4869" s="73">
        <v>9.4180445719258206</v>
      </c>
      <c r="F4869" s="55"/>
    </row>
    <row r="4870" spans="1:6">
      <c r="A4870" s="71">
        <v>40935</v>
      </c>
      <c r="B4870" s="72" t="s">
        <v>94</v>
      </c>
      <c r="C4870" s="73">
        <v>6.8567874005834559</v>
      </c>
      <c r="D4870" s="73">
        <v>16.215431122827738</v>
      </c>
      <c r="E4870" s="73">
        <v>9.3586437222442811</v>
      </c>
      <c r="F4870" s="55"/>
    </row>
    <row r="4871" spans="1:6">
      <c r="A4871" s="71">
        <v>40935</v>
      </c>
      <c r="B4871" s="72" t="s">
        <v>95</v>
      </c>
      <c r="C4871" s="73">
        <v>9.5922854114908365</v>
      </c>
      <c r="D4871" s="73">
        <v>20.330108296957164</v>
      </c>
      <c r="E4871" s="73">
        <v>10.737822885466327</v>
      </c>
      <c r="F4871" s="55"/>
    </row>
    <row r="4872" spans="1:6">
      <c r="A4872" s="71">
        <v>40935</v>
      </c>
      <c r="B4872" s="72" t="s">
        <v>96</v>
      </c>
      <c r="C4872" s="73">
        <v>12.792562313130283</v>
      </c>
      <c r="D4872" s="73">
        <v>26.760152099546264</v>
      </c>
      <c r="E4872" s="73">
        <v>13.967589786415981</v>
      </c>
      <c r="F4872" s="55"/>
    </row>
    <row r="4873" spans="1:6">
      <c r="A4873" s="71">
        <v>40935</v>
      </c>
      <c r="B4873" s="72" t="s">
        <v>97</v>
      </c>
      <c r="C4873" s="73">
        <v>11.851346202560151</v>
      </c>
      <c r="D4873" s="73">
        <v>27.151590736916205</v>
      </c>
      <c r="E4873" s="73">
        <v>15.300244534356054</v>
      </c>
      <c r="F4873" s="55"/>
    </row>
    <row r="4874" spans="1:6">
      <c r="A4874" s="71">
        <v>40935</v>
      </c>
      <c r="B4874" s="72" t="s">
        <v>98</v>
      </c>
      <c r="C4874" s="73">
        <v>14.884348282062573</v>
      </c>
      <c r="D4874" s="73">
        <v>31.342982166525623</v>
      </c>
      <c r="E4874" s="73">
        <v>16.458633884463048</v>
      </c>
      <c r="F4874" s="55"/>
    </row>
    <row r="4875" spans="1:6">
      <c r="A4875" s="71">
        <v>40935</v>
      </c>
      <c r="B4875" s="72" t="s">
        <v>99</v>
      </c>
      <c r="C4875" s="73">
        <v>17.995107380295007</v>
      </c>
      <c r="D4875" s="73">
        <v>34.339413402675198</v>
      </c>
      <c r="E4875" s="73">
        <v>16.344306022380191</v>
      </c>
      <c r="F4875" s="55"/>
    </row>
    <row r="4876" spans="1:6">
      <c r="A4876" s="71">
        <v>40935</v>
      </c>
      <c r="B4876" s="72" t="s">
        <v>100</v>
      </c>
      <c r="C4876" s="73">
        <v>18.847822497386126</v>
      </c>
      <c r="D4876" s="73">
        <v>36.908308893324836</v>
      </c>
      <c r="E4876" s="73">
        <v>18.06048639593871</v>
      </c>
      <c r="F4876" s="55"/>
    </row>
    <row r="4877" spans="1:6">
      <c r="A4877" s="71">
        <v>40935</v>
      </c>
      <c r="B4877" s="72" t="s">
        <v>101</v>
      </c>
      <c r="C4877" s="73">
        <v>23.76594247189681</v>
      </c>
      <c r="D4877" s="73">
        <v>47.909066249693296</v>
      </c>
      <c r="E4877" s="73">
        <v>24.143123777796486</v>
      </c>
      <c r="F4877" s="55"/>
    </row>
    <row r="4878" spans="1:6">
      <c r="A4878" s="71">
        <v>40935</v>
      </c>
      <c r="B4878" s="72" t="s">
        <v>102</v>
      </c>
      <c r="C4878" s="73">
        <v>27.497205042759333</v>
      </c>
      <c r="D4878" s="73">
        <v>51.724868640892765</v>
      </c>
      <c r="E4878" s="73">
        <v>24.227663598133432</v>
      </c>
      <c r="F4878" s="55"/>
    </row>
    <row r="4879" spans="1:6">
      <c r="A4879" s="71">
        <v>40935</v>
      </c>
      <c r="B4879" s="72" t="s">
        <v>103</v>
      </c>
      <c r="C4879" s="73">
        <v>33.500534851946171</v>
      </c>
      <c r="D4879" s="73">
        <v>59.45524966271168</v>
      </c>
      <c r="E4879" s="73">
        <v>25.954714810765509</v>
      </c>
      <c r="F4879" s="55"/>
    </row>
    <row r="4880" spans="1:6">
      <c r="A4880" s="71">
        <v>40935</v>
      </c>
      <c r="B4880" s="72" t="s">
        <v>104</v>
      </c>
      <c r="C4880" s="73">
        <v>43.144537341943511</v>
      </c>
      <c r="D4880" s="73">
        <v>71.553936243439978</v>
      </c>
      <c r="E4880" s="73">
        <v>28.409398901496466</v>
      </c>
      <c r="F4880" s="55"/>
    </row>
    <row r="4881" spans="1:6">
      <c r="A4881" s="71">
        <v>40935</v>
      </c>
      <c r="B4881" s="72" t="s">
        <v>105</v>
      </c>
      <c r="C4881" s="73">
        <v>54.854962847889155</v>
      </c>
      <c r="D4881" s="73">
        <v>87.039820425887811</v>
      </c>
      <c r="E4881" s="73">
        <v>32.184857577998656</v>
      </c>
      <c r="F4881" s="55"/>
    </row>
    <row r="4882" spans="1:6">
      <c r="A4882" s="71">
        <v>40935</v>
      </c>
      <c r="B4882" s="72" t="s">
        <v>106</v>
      </c>
      <c r="C4882" s="73">
        <v>54.664316090823121</v>
      </c>
      <c r="D4882" s="73">
        <v>89.775922506587406</v>
      </c>
      <c r="E4882" s="73">
        <v>35.111606415764285</v>
      </c>
      <c r="F4882" s="55"/>
    </row>
    <row r="4883" spans="1:6">
      <c r="A4883" s="71">
        <v>40935</v>
      </c>
      <c r="B4883" s="72" t="s">
        <v>107</v>
      </c>
      <c r="C4883" s="73">
        <v>58.295001418953632</v>
      </c>
      <c r="D4883" s="73">
        <v>91.794770598867132</v>
      </c>
      <c r="E4883" s="73">
        <v>33.4997691799135</v>
      </c>
      <c r="F4883" s="55"/>
    </row>
    <row r="4884" spans="1:6">
      <c r="A4884" s="71">
        <v>40935</v>
      </c>
      <c r="B4884" s="72" t="s">
        <v>108</v>
      </c>
      <c r="C4884" s="73">
        <v>76.902472704810222</v>
      </c>
      <c r="D4884" s="73">
        <v>112.92405414808417</v>
      </c>
      <c r="E4884" s="73">
        <v>36.021581443273945</v>
      </c>
      <c r="F4884" s="55"/>
    </row>
    <row r="4885" spans="1:6">
      <c r="A4885" s="71">
        <v>40935</v>
      </c>
      <c r="B4885" s="72" t="s">
        <v>109</v>
      </c>
      <c r="C4885" s="73">
        <v>81.580588555133886</v>
      </c>
      <c r="D4885" s="73">
        <v>121.49098926298295</v>
      </c>
      <c r="E4885" s="73">
        <v>39.910400707849064</v>
      </c>
      <c r="F4885" s="55"/>
    </row>
    <row r="4886" spans="1:6">
      <c r="A4886" s="71">
        <v>40935</v>
      </c>
      <c r="B4886" s="72" t="s">
        <v>110</v>
      </c>
      <c r="C4886" s="73">
        <v>60.099320796519891</v>
      </c>
      <c r="D4886" s="73">
        <v>99.816682558465985</v>
      </c>
      <c r="E4886" s="73">
        <v>39.717361761946094</v>
      </c>
      <c r="F4886" s="55"/>
    </row>
    <row r="4887" spans="1:6">
      <c r="A4887" s="71">
        <v>40935</v>
      </c>
      <c r="B4887" s="72" t="s">
        <v>111</v>
      </c>
      <c r="C4887" s="73">
        <v>62.581854710677234</v>
      </c>
      <c r="D4887" s="73">
        <v>100.26259485398592</v>
      </c>
      <c r="E4887" s="73">
        <v>37.680740143308682</v>
      </c>
      <c r="F4887" s="55"/>
    </row>
    <row r="4888" spans="1:6">
      <c r="A4888" s="71">
        <v>40935</v>
      </c>
      <c r="B4888" s="72" t="s">
        <v>112</v>
      </c>
      <c r="C4888" s="73">
        <v>50.872724862811594</v>
      </c>
      <c r="D4888" s="73">
        <v>83.785285516848219</v>
      </c>
      <c r="E4888" s="73">
        <v>32.912560654036625</v>
      </c>
      <c r="F4888" s="55"/>
    </row>
    <row r="4889" spans="1:6">
      <c r="A4889" s="71">
        <v>40935</v>
      </c>
      <c r="B4889" s="72" t="s">
        <v>113</v>
      </c>
      <c r="C4889" s="73">
        <v>50.268531413459513</v>
      </c>
      <c r="D4889" s="73">
        <v>86.194814952087896</v>
      </c>
      <c r="E4889" s="73">
        <v>35.926283538628383</v>
      </c>
      <c r="F4889" s="55"/>
    </row>
    <row r="4890" spans="1:6">
      <c r="A4890" s="71">
        <v>40935</v>
      </c>
      <c r="B4890" s="72" t="s">
        <v>114</v>
      </c>
      <c r="C4890" s="73">
        <v>50.503740675554553</v>
      </c>
      <c r="D4890" s="73">
        <v>86.262291599487867</v>
      </c>
      <c r="E4890" s="73">
        <v>35.758550923933313</v>
      </c>
      <c r="F4890" s="55"/>
    </row>
    <row r="4891" spans="1:6">
      <c r="A4891" s="71">
        <v>40935</v>
      </c>
      <c r="B4891" s="72" t="s">
        <v>115</v>
      </c>
      <c r="C4891" s="73">
        <v>61.342691390580072</v>
      </c>
      <c r="D4891" s="73">
        <v>97.790036705386257</v>
      </c>
      <c r="E4891" s="73">
        <v>36.447345314806185</v>
      </c>
      <c r="F4891" s="55"/>
    </row>
    <row r="4892" spans="1:6">
      <c r="A4892" s="71">
        <v>40935</v>
      </c>
      <c r="B4892" s="72" t="s">
        <v>116</v>
      </c>
      <c r="C4892" s="73">
        <v>50.793406845974594</v>
      </c>
      <c r="D4892" s="73">
        <v>80.994287036938601</v>
      </c>
      <c r="E4892" s="73">
        <v>30.200880190964007</v>
      </c>
      <c r="F4892" s="55"/>
    </row>
    <row r="4893" spans="1:6">
      <c r="A4893" s="71">
        <v>40935</v>
      </c>
      <c r="B4893" s="72" t="s">
        <v>117</v>
      </c>
      <c r="C4893" s="73">
        <v>66.529104716499788</v>
      </c>
      <c r="D4893" s="73">
        <v>98.127742699126188</v>
      </c>
      <c r="E4893" s="73">
        <v>31.5986379826264</v>
      </c>
      <c r="F4893" s="55"/>
    </row>
    <row r="4894" spans="1:6">
      <c r="A4894" s="71">
        <v>40935</v>
      </c>
      <c r="B4894" s="72" t="s">
        <v>118</v>
      </c>
      <c r="C4894" s="73">
        <v>66.196870708962749</v>
      </c>
      <c r="D4894" s="73">
        <v>99.102744384826053</v>
      </c>
      <c r="E4894" s="73">
        <v>32.905873675863305</v>
      </c>
      <c r="F4894" s="55"/>
    </row>
    <row r="4895" spans="1:6">
      <c r="A4895" s="71">
        <v>40935</v>
      </c>
      <c r="B4895" s="72" t="s">
        <v>119</v>
      </c>
      <c r="C4895" s="73">
        <v>58.539851973165675</v>
      </c>
      <c r="D4895" s="73">
        <v>91.877636271667058</v>
      </c>
      <c r="E4895" s="73">
        <v>33.337784298501383</v>
      </c>
      <c r="F4895" s="55"/>
    </row>
    <row r="4896" spans="1:6">
      <c r="A4896" s="71">
        <v>40935</v>
      </c>
      <c r="B4896" s="72" t="s">
        <v>120</v>
      </c>
      <c r="C4896" s="73">
        <v>51.140380724576644</v>
      </c>
      <c r="D4896" s="73">
        <v>82.459895296248391</v>
      </c>
      <c r="E4896" s="73">
        <v>31.319514571671746</v>
      </c>
      <c r="F4896" s="55"/>
    </row>
    <row r="4897" spans="1:6">
      <c r="A4897" s="71">
        <v>40935</v>
      </c>
      <c r="B4897" s="72" t="s">
        <v>121</v>
      </c>
      <c r="C4897" s="73">
        <v>31.853854003653954</v>
      </c>
      <c r="D4897" s="73">
        <v>59.486098105791612</v>
      </c>
      <c r="E4897" s="73">
        <v>27.632244102137658</v>
      </c>
      <c r="F4897" s="55"/>
    </row>
    <row r="4898" spans="1:6">
      <c r="A4898" s="71">
        <v>40935</v>
      </c>
      <c r="B4898" s="72" t="s">
        <v>122</v>
      </c>
      <c r="C4898" s="73">
        <v>31.222483680005862</v>
      </c>
      <c r="D4898" s="73">
        <v>53.782176809302413</v>
      </c>
      <c r="E4898" s="73">
        <v>22.559693129296551</v>
      </c>
      <c r="F4898" s="55"/>
    </row>
    <row r="4899" spans="1:6">
      <c r="A4899" s="71">
        <v>40935</v>
      </c>
      <c r="B4899" s="72" t="s">
        <v>123</v>
      </c>
      <c r="C4899" s="73">
        <v>28.794991480714526</v>
      </c>
      <c r="D4899" s="73">
        <v>52.436900986952608</v>
      </c>
      <c r="E4899" s="73">
        <v>23.641909506238083</v>
      </c>
      <c r="F4899" s="55"/>
    </row>
    <row r="4900" spans="1:6">
      <c r="A4900" s="71">
        <v>40935</v>
      </c>
      <c r="B4900" s="72" t="s">
        <v>124</v>
      </c>
      <c r="C4900" s="73">
        <v>34.663125013742345</v>
      </c>
      <c r="D4900" s="73">
        <v>60.919192531941405</v>
      </c>
      <c r="E4900" s="73">
        <v>26.25606751819906</v>
      </c>
      <c r="F4900" s="55"/>
    </row>
    <row r="4901" spans="1:6">
      <c r="A4901" s="71">
        <v>40935</v>
      </c>
      <c r="B4901" s="72" t="s">
        <v>125</v>
      </c>
      <c r="C4901" s="73">
        <v>33.03675977920512</v>
      </c>
      <c r="D4901" s="73">
        <v>57.091892513051938</v>
      </c>
      <c r="E4901" s="73">
        <v>24.055132733846818</v>
      </c>
      <c r="F4901" s="55"/>
    </row>
    <row r="4902" spans="1:6">
      <c r="A4902" s="71">
        <v>40935</v>
      </c>
      <c r="B4902" s="72" t="s">
        <v>126</v>
      </c>
      <c r="C4902" s="73">
        <v>28.851392580321537</v>
      </c>
      <c r="D4902" s="73">
        <v>55.746577804392118</v>
      </c>
      <c r="E4902" s="73">
        <v>26.89518522407058</v>
      </c>
      <c r="F4902" s="55"/>
    </row>
    <row r="4903" spans="1:6">
      <c r="A4903" s="71">
        <v>40935</v>
      </c>
      <c r="B4903" s="72" t="s">
        <v>127</v>
      </c>
      <c r="C4903" s="73">
        <v>30.920814270146824</v>
      </c>
      <c r="D4903" s="73">
        <v>58.925097685431673</v>
      </c>
      <c r="E4903" s="73">
        <v>28.004283415284849</v>
      </c>
      <c r="F4903" s="55"/>
    </row>
    <row r="4904" spans="1:6">
      <c r="A4904" s="71">
        <v>40935</v>
      </c>
      <c r="B4904" s="72" t="s">
        <v>128</v>
      </c>
      <c r="C4904" s="73">
        <v>26.334207593366184</v>
      </c>
      <c r="D4904" s="73">
        <v>53.16894561406248</v>
      </c>
      <c r="E4904" s="73">
        <v>26.834738020696296</v>
      </c>
      <c r="F4904" s="55"/>
    </row>
    <row r="4905" spans="1:6">
      <c r="A4905" s="71">
        <v>40935</v>
      </c>
      <c r="B4905" s="72" t="s">
        <v>129</v>
      </c>
      <c r="C4905" s="73">
        <v>27.343828876191328</v>
      </c>
      <c r="D4905" s="73">
        <v>51.39471436635273</v>
      </c>
      <c r="E4905" s="73">
        <v>24.050885490161402</v>
      </c>
      <c r="F4905" s="55"/>
    </row>
    <row r="4906" spans="1:6">
      <c r="A4906" s="71">
        <v>40935</v>
      </c>
      <c r="B4906" s="72" t="s">
        <v>29</v>
      </c>
      <c r="C4906" s="73">
        <v>19.124272638369177</v>
      </c>
      <c r="D4906" s="73">
        <v>41.969923764294059</v>
      </c>
      <c r="E4906" s="73">
        <v>22.845651125924881</v>
      </c>
      <c r="F4906" s="55"/>
    </row>
    <row r="4907" spans="1:6">
      <c r="A4907" s="71">
        <v>40935</v>
      </c>
      <c r="B4907" s="72" t="s">
        <v>30</v>
      </c>
      <c r="C4907" s="73">
        <v>17.212136657595909</v>
      </c>
      <c r="D4907" s="73">
        <v>37.989178757194622</v>
      </c>
      <c r="E4907" s="73">
        <v>20.777042099598713</v>
      </c>
      <c r="F4907" s="55"/>
    </row>
    <row r="4908" spans="1:6">
      <c r="A4908" s="71">
        <v>40935</v>
      </c>
      <c r="B4908" s="72" t="s">
        <v>31</v>
      </c>
      <c r="C4908" s="73">
        <v>17.613829263739966</v>
      </c>
      <c r="D4908" s="73">
        <v>41.016340988054189</v>
      </c>
      <c r="E4908" s="73">
        <v>23.402511724314223</v>
      </c>
      <c r="F4908" s="55"/>
    </row>
    <row r="4909" spans="1:6">
      <c r="A4909" s="71">
        <v>40935</v>
      </c>
      <c r="B4909" s="72" t="s">
        <v>32</v>
      </c>
      <c r="C4909" s="73">
        <v>17.045944132452885</v>
      </c>
      <c r="D4909" s="73">
        <v>36.934284881394767</v>
      </c>
      <c r="E4909" s="73">
        <v>19.888340748941882</v>
      </c>
      <c r="F4909" s="55"/>
    </row>
    <row r="4910" spans="1:6">
      <c r="A4910" s="71">
        <v>40935</v>
      </c>
      <c r="B4910" s="72" t="s">
        <v>33</v>
      </c>
      <c r="C4910" s="73">
        <v>21.235865146990474</v>
      </c>
      <c r="D4910" s="73">
        <v>44.462127605883694</v>
      </c>
      <c r="E4910" s="73">
        <v>23.22626245889322</v>
      </c>
      <c r="F4910" s="55"/>
    </row>
    <row r="4911" spans="1:6">
      <c r="A4911" s="71">
        <v>40935</v>
      </c>
      <c r="B4911" s="72" t="s">
        <v>34</v>
      </c>
      <c r="C4911" s="73">
        <v>25.245226748146031</v>
      </c>
      <c r="D4911" s="73">
        <v>52.974093624312488</v>
      </c>
      <c r="E4911" s="73">
        <v>27.728866876166457</v>
      </c>
      <c r="F4911" s="55"/>
    </row>
    <row r="4912" spans="1:6">
      <c r="A4912" s="71">
        <v>40935</v>
      </c>
      <c r="B4912" s="72" t="s">
        <v>35</v>
      </c>
      <c r="C4912" s="73">
        <v>18.820193938227135</v>
      </c>
      <c r="D4912" s="73">
        <v>37.3939495514947</v>
      </c>
      <c r="E4912" s="73">
        <v>18.573755613267565</v>
      </c>
      <c r="F4912" s="55"/>
    </row>
    <row r="4913" spans="1:6">
      <c r="A4913" s="71">
        <v>40935</v>
      </c>
      <c r="B4913" s="72" t="s">
        <v>36</v>
      </c>
      <c r="C4913" s="73">
        <v>22.493651791582653</v>
      </c>
      <c r="D4913" s="73">
        <v>48.806320290133073</v>
      </c>
      <c r="E4913" s="73">
        <v>26.312668498550419</v>
      </c>
      <c r="F4913" s="55"/>
    </row>
    <row r="4914" spans="1:6">
      <c r="A4914" s="71">
        <v>40935</v>
      </c>
      <c r="B4914" s="72" t="s">
        <v>37</v>
      </c>
      <c r="C4914" s="73">
        <v>20.671492023678393</v>
      </c>
      <c r="D4914" s="73">
        <v>44.345337513303704</v>
      </c>
      <c r="E4914" s="73">
        <v>23.673845489625311</v>
      </c>
      <c r="F4914" s="55"/>
    </row>
    <row r="4915" spans="1:6">
      <c r="A4915" s="71">
        <v>40935</v>
      </c>
      <c r="B4915" s="72" t="s">
        <v>43</v>
      </c>
      <c r="C4915" s="73">
        <v>16.327294184314788</v>
      </c>
      <c r="D4915" s="73">
        <v>37.84114707251463</v>
      </c>
      <c r="E4915" s="73">
        <v>21.513852888199843</v>
      </c>
      <c r="F4915" s="55"/>
    </row>
    <row r="4916" spans="1:6">
      <c r="A4916" s="71">
        <v>40935</v>
      </c>
      <c r="B4916" s="72" t="s">
        <v>44</v>
      </c>
      <c r="C4916" s="73">
        <v>16.082452115106754</v>
      </c>
      <c r="D4916" s="73">
        <v>39.217633707094429</v>
      </c>
      <c r="E4916" s="73">
        <v>23.135181591987674</v>
      </c>
      <c r="F4916" s="55"/>
    </row>
    <row r="4917" spans="1:6">
      <c r="A4917" s="71">
        <v>40935</v>
      </c>
      <c r="B4917" s="72" t="s">
        <v>45</v>
      </c>
      <c r="C4917" s="73">
        <v>19.316807382804207</v>
      </c>
      <c r="D4917" s="73">
        <v>44.402734894693694</v>
      </c>
      <c r="E4917" s="73">
        <v>25.085927511889487</v>
      </c>
      <c r="F4917" s="55"/>
    </row>
    <row r="4918" spans="1:6">
      <c r="A4918" s="71">
        <v>40935</v>
      </c>
      <c r="B4918" s="72" t="s">
        <v>46</v>
      </c>
      <c r="C4918" s="73">
        <v>14.855414206555583</v>
      </c>
      <c r="D4918" s="73">
        <v>36.77510422763477</v>
      </c>
      <c r="E4918" s="73">
        <v>21.919690021079187</v>
      </c>
      <c r="F4918" s="55"/>
    </row>
    <row r="4919" spans="1:6">
      <c r="A4919" s="71">
        <v>40935</v>
      </c>
      <c r="B4919" s="72" t="s">
        <v>47</v>
      </c>
      <c r="C4919" s="73">
        <v>11.945774385687177</v>
      </c>
      <c r="D4919" s="73">
        <v>32.476283365995378</v>
      </c>
      <c r="E4919" s="73">
        <v>20.530508980308202</v>
      </c>
      <c r="F4919" s="55"/>
    </row>
    <row r="4920" spans="1:6">
      <c r="A4920" s="71">
        <v>40935</v>
      </c>
      <c r="B4920" s="72" t="s">
        <v>48</v>
      </c>
      <c r="C4920" s="73">
        <v>11.390175343929098</v>
      </c>
      <c r="D4920" s="73">
        <v>35.341087931934972</v>
      </c>
      <c r="E4920" s="73">
        <v>23.950912588005874</v>
      </c>
      <c r="F4920" s="55"/>
    </row>
    <row r="4921" spans="1:6">
      <c r="A4921" s="71">
        <v>40935</v>
      </c>
      <c r="B4921" s="72" t="s">
        <v>49</v>
      </c>
      <c r="C4921" s="73">
        <v>36.332820856949596</v>
      </c>
      <c r="D4921" s="73">
        <v>72.439141325569693</v>
      </c>
      <c r="E4921" s="73">
        <v>36.106320468620098</v>
      </c>
      <c r="F4921" s="55"/>
    </row>
    <row r="4922" spans="1:6">
      <c r="A4922" s="71">
        <v>40935</v>
      </c>
      <c r="B4922" s="72" t="s">
        <v>50</v>
      </c>
      <c r="C4922" s="73">
        <v>23.500858631956795</v>
      </c>
      <c r="D4922" s="73">
        <v>54.215514192692282</v>
      </c>
      <c r="E4922" s="73">
        <v>30.714655560735487</v>
      </c>
      <c r="F4922" s="55"/>
    </row>
    <row r="4923" spans="1:6">
      <c r="A4923" s="71">
        <v>40935</v>
      </c>
      <c r="B4923" s="72" t="s">
        <v>51</v>
      </c>
      <c r="C4923" s="73">
        <v>30.294663101255747</v>
      </c>
      <c r="D4923" s="73">
        <v>63.654206321030934</v>
      </c>
      <c r="E4923" s="73">
        <v>33.35954321977519</v>
      </c>
      <c r="F4923" s="55"/>
    </row>
    <row r="4924" spans="1:6">
      <c r="A4924" s="71">
        <v>40935</v>
      </c>
      <c r="B4924" s="72" t="s">
        <v>52</v>
      </c>
      <c r="C4924" s="73">
        <v>48.540087157811307</v>
      </c>
      <c r="D4924" s="73">
        <v>92.080128164656884</v>
      </c>
      <c r="E4924" s="73">
        <v>43.540041006845577</v>
      </c>
      <c r="F4924" s="55"/>
    </row>
    <row r="4925" spans="1:6">
      <c r="A4925" s="71">
        <v>40935</v>
      </c>
      <c r="B4925" s="72" t="s">
        <v>53</v>
      </c>
      <c r="C4925" s="73">
        <v>42.060013337188394</v>
      </c>
      <c r="D4925" s="73">
        <v>81.828046782108331</v>
      </c>
      <c r="E4925" s="73">
        <v>39.768033444919936</v>
      </c>
      <c r="F4925" s="55"/>
    </row>
    <row r="4926" spans="1:6">
      <c r="A4926" s="71">
        <v>40935</v>
      </c>
      <c r="B4926" s="72" t="s">
        <v>54</v>
      </c>
      <c r="C4926" s="73">
        <v>35.592174202268488</v>
      </c>
      <c r="D4926" s="73">
        <v>72.836569970219614</v>
      </c>
      <c r="E4926" s="73">
        <v>37.244395767951126</v>
      </c>
      <c r="F4926" s="55"/>
    </row>
    <row r="4927" spans="1:6">
      <c r="A4927" s="71">
        <v>40935</v>
      </c>
      <c r="B4927" s="72" t="s">
        <v>55</v>
      </c>
      <c r="C4927" s="73">
        <v>42.633993342666479</v>
      </c>
      <c r="D4927" s="73">
        <v>82.0510926647883</v>
      </c>
      <c r="E4927" s="73">
        <v>39.417099322121821</v>
      </c>
      <c r="F4927" s="55"/>
    </row>
    <row r="4928" spans="1:6">
      <c r="A4928" s="71">
        <v>40935</v>
      </c>
      <c r="B4928" s="72" t="s">
        <v>56</v>
      </c>
      <c r="C4928" s="73">
        <v>29.047565635823577</v>
      </c>
      <c r="D4928" s="73">
        <v>67.216515835620413</v>
      </c>
      <c r="E4928" s="73">
        <v>38.168950199796839</v>
      </c>
      <c r="F4928" s="55"/>
    </row>
    <row r="4929" spans="1:6">
      <c r="A4929" s="71">
        <v>40935</v>
      </c>
      <c r="B4929" s="72" t="s">
        <v>57</v>
      </c>
      <c r="C4929" s="73">
        <v>16.197374194021773</v>
      </c>
      <c r="D4929" s="73">
        <v>44.342251586913669</v>
      </c>
      <c r="E4929" s="73">
        <v>28.144877392891896</v>
      </c>
      <c r="F4929" s="55"/>
    </row>
    <row r="4930" spans="1:6">
      <c r="A4930" s="71">
        <v>40935</v>
      </c>
      <c r="B4930" s="72" t="s">
        <v>58</v>
      </c>
      <c r="C4930" s="73">
        <v>15.395784946914663</v>
      </c>
      <c r="D4930" s="73">
        <v>38.640599339934482</v>
      </c>
      <c r="E4930" s="73">
        <v>23.244814393019819</v>
      </c>
      <c r="F4930" s="55"/>
    </row>
    <row r="4931" spans="1:6">
      <c r="A4931" s="71">
        <v>40935</v>
      </c>
      <c r="B4931" s="72" t="s">
        <v>59</v>
      </c>
      <c r="C4931" s="73">
        <v>18.101871906547039</v>
      </c>
      <c r="D4931" s="73">
        <v>39.791042747874315</v>
      </c>
      <c r="E4931" s="73">
        <v>21.689170841327275</v>
      </c>
      <c r="F4931" s="55"/>
    </row>
    <row r="4932" spans="1:6">
      <c r="A4932" s="71">
        <v>40935</v>
      </c>
      <c r="B4932" s="72" t="s">
        <v>60</v>
      </c>
      <c r="C4932" s="73">
        <v>18.154634601100049</v>
      </c>
      <c r="D4932" s="73">
        <v>42.506575024393925</v>
      </c>
      <c r="E4932" s="73">
        <v>24.351940423293875</v>
      </c>
      <c r="F4932" s="55"/>
    </row>
    <row r="4933" spans="1:6">
      <c r="A4933" s="71">
        <v>40935</v>
      </c>
      <c r="B4933" s="72" t="s">
        <v>61</v>
      </c>
      <c r="C4933" s="73">
        <v>13.702478492920426</v>
      </c>
      <c r="D4933" s="73">
        <v>33.800045302915166</v>
      </c>
      <c r="E4933" s="73">
        <v>20.097566809994738</v>
      </c>
      <c r="F4933" s="55"/>
    </row>
    <row r="4934" spans="1:6">
      <c r="A4934" s="71">
        <v>40935</v>
      </c>
      <c r="B4934" s="72" t="s">
        <v>62</v>
      </c>
      <c r="C4934" s="73">
        <v>14.674165547622561</v>
      </c>
      <c r="D4934" s="73">
        <v>35.240722362154962</v>
      </c>
      <c r="E4934" s="73">
        <v>20.566556814532401</v>
      </c>
      <c r="F4934" s="55"/>
    </row>
    <row r="4935" spans="1:6">
      <c r="A4935" s="71">
        <v>40935</v>
      </c>
      <c r="B4935" s="72" t="s">
        <v>63</v>
      </c>
      <c r="C4935" s="73">
        <v>16.137928779054768</v>
      </c>
      <c r="D4935" s="73">
        <v>36.378605030234795</v>
      </c>
      <c r="E4935" s="73">
        <v>20.240676251180027</v>
      </c>
      <c r="F4935" s="55"/>
    </row>
    <row r="4936" spans="1:6">
      <c r="A4936" s="71">
        <v>40935</v>
      </c>
      <c r="B4936" s="72" t="s">
        <v>64</v>
      </c>
      <c r="C4936" s="73">
        <v>15.361968658167658</v>
      </c>
      <c r="D4936" s="73">
        <v>37.226269206084666</v>
      </c>
      <c r="E4936" s="73">
        <v>21.864300547917008</v>
      </c>
      <c r="F4936" s="55"/>
    </row>
    <row r="4937" spans="1:6">
      <c r="A4937" s="71">
        <v>40935</v>
      </c>
      <c r="B4937" s="72" t="s">
        <v>65</v>
      </c>
      <c r="C4937" s="73">
        <v>17.706392473809988</v>
      </c>
      <c r="D4937" s="73">
        <v>36.786372424994731</v>
      </c>
      <c r="E4937" s="73">
        <v>19.079979951184743</v>
      </c>
      <c r="F4937" s="55"/>
    </row>
    <row r="4938" spans="1:6">
      <c r="A4938" s="71">
        <v>40935</v>
      </c>
      <c r="B4938" s="72" t="s">
        <v>66</v>
      </c>
      <c r="C4938" s="73">
        <v>14.43133280468153</v>
      </c>
      <c r="D4938" s="73">
        <v>32.18028788290539</v>
      </c>
      <c r="E4938" s="73">
        <v>17.748955078223858</v>
      </c>
      <c r="F4938" s="55"/>
    </row>
    <row r="4939" spans="1:6">
      <c r="A4939" s="71">
        <v>40935</v>
      </c>
      <c r="B4939" s="72" t="s">
        <v>67</v>
      </c>
      <c r="C4939" s="73">
        <v>15.986046809190746</v>
      </c>
      <c r="D4939" s="73">
        <v>33.608630270155182</v>
      </c>
      <c r="E4939" s="73">
        <v>17.622583460964435</v>
      </c>
      <c r="F4939" s="55"/>
    </row>
    <row r="4940" spans="1:6">
      <c r="A4940" s="71">
        <v>40935</v>
      </c>
      <c r="B4940" s="72" t="s">
        <v>68</v>
      </c>
      <c r="C4940" s="73">
        <v>12.542185694709262</v>
      </c>
      <c r="D4940" s="73">
        <v>32.410915739585356</v>
      </c>
      <c r="E4940" s="73">
        <v>19.868730044876095</v>
      </c>
      <c r="F4940" s="55"/>
    </row>
    <row r="4941" spans="1:6">
      <c r="A4941" s="71">
        <v>40935</v>
      </c>
      <c r="B4941" s="72" t="s">
        <v>69</v>
      </c>
      <c r="C4941" s="73">
        <v>19.549260460844248</v>
      </c>
      <c r="D4941" s="73">
        <v>42.640193200213879</v>
      </c>
      <c r="E4941" s="73">
        <v>23.090932739369631</v>
      </c>
      <c r="F4941" s="55"/>
    </row>
    <row r="4942" spans="1:6">
      <c r="A4942" s="71">
        <v>40935</v>
      </c>
      <c r="B4942" s="72" t="s">
        <v>70</v>
      </c>
      <c r="C4942" s="73">
        <v>21.052700017187462</v>
      </c>
      <c r="D4942" s="73">
        <v>45.104743997393527</v>
      </c>
      <c r="E4942" s="73">
        <v>24.052043980206065</v>
      </c>
      <c r="F4942" s="55"/>
    </row>
    <row r="4943" spans="1:6">
      <c r="A4943" s="71">
        <v>40935</v>
      </c>
      <c r="B4943" s="72" t="s">
        <v>71</v>
      </c>
      <c r="C4943" s="73">
        <v>12.427661596371248</v>
      </c>
      <c r="D4943" s="73">
        <v>30.673331940155595</v>
      </c>
      <c r="E4943" s="73">
        <v>18.245670343784347</v>
      </c>
      <c r="F4943" s="55"/>
    </row>
    <row r="4944" spans="1:6">
      <c r="A4944" s="71">
        <v>40935</v>
      </c>
      <c r="B4944" s="72" t="s">
        <v>72</v>
      </c>
      <c r="C4944" s="73">
        <v>10.731503286277009</v>
      </c>
      <c r="D4944" s="73">
        <v>21.834894578766864</v>
      </c>
      <c r="E4944" s="73">
        <v>11.103391292489855</v>
      </c>
      <c r="F4944" s="55"/>
    </row>
    <row r="4945" spans="1:6">
      <c r="A4945" s="71">
        <v>40935</v>
      </c>
      <c r="B4945" s="72" t="s">
        <v>73</v>
      </c>
      <c r="C4945" s="73">
        <v>16.14670615838477</v>
      </c>
      <c r="D4945" s="73">
        <v>30.689163084595592</v>
      </c>
      <c r="E4945" s="73">
        <v>14.542456926210821</v>
      </c>
      <c r="F4945" s="55"/>
    </row>
    <row r="4946" spans="1:6">
      <c r="A4946" s="71">
        <v>40935</v>
      </c>
      <c r="B4946" s="72" t="s">
        <v>74</v>
      </c>
      <c r="C4946" s="73">
        <v>13.258766239776367</v>
      </c>
      <c r="D4946" s="73">
        <v>29.08676174592582</v>
      </c>
      <c r="E4946" s="73">
        <v>15.827995506149453</v>
      </c>
      <c r="F4946" s="55"/>
    </row>
    <row r="4947" spans="1:6">
      <c r="A4947" s="71">
        <v>40935</v>
      </c>
      <c r="B4947" s="72" t="s">
        <v>75</v>
      </c>
      <c r="C4947" s="73">
        <v>6.1083029767743602</v>
      </c>
      <c r="D4947" s="73">
        <v>15.636687009197752</v>
      </c>
      <c r="E4947" s="73">
        <v>9.5283840324233928</v>
      </c>
      <c r="F4947" s="55"/>
    </row>
    <row r="4948" spans="1:6">
      <c r="A4948" s="71">
        <v>40935</v>
      </c>
      <c r="B4948" s="72" t="s">
        <v>76</v>
      </c>
      <c r="C4948" s="73">
        <v>8.3629350699916767</v>
      </c>
      <c r="D4948" s="73">
        <v>20.778426796047011</v>
      </c>
      <c r="E4948" s="73">
        <v>12.415491726055334</v>
      </c>
      <c r="F4948" s="55"/>
    </row>
    <row r="4949" spans="1:6">
      <c r="A4949" s="71">
        <v>40935</v>
      </c>
      <c r="B4949" s="72" t="s">
        <v>77</v>
      </c>
      <c r="C4949" s="73">
        <v>8.9205170319417562</v>
      </c>
      <c r="D4949" s="73">
        <v>23.975387158836551</v>
      </c>
      <c r="E4949" s="73">
        <v>15.054870126894794</v>
      </c>
      <c r="F4949" s="55"/>
    </row>
    <row r="4950" spans="1:6">
      <c r="A4950" s="71">
        <v>40935</v>
      </c>
      <c r="B4950" s="72" t="s">
        <v>78</v>
      </c>
      <c r="C4950" s="73">
        <v>5.9019845192833316</v>
      </c>
      <c r="D4950" s="73">
        <v>22.245974559866795</v>
      </c>
      <c r="E4950" s="73">
        <v>16.343990040583463</v>
      </c>
      <c r="F4950" s="55"/>
    </row>
    <row r="4951" spans="1:6">
      <c r="A4951" s="71">
        <v>40936</v>
      </c>
      <c r="B4951" s="72" t="s">
        <v>79</v>
      </c>
      <c r="C4951" s="73">
        <v>8.2217622188576573</v>
      </c>
      <c r="D4951" s="73">
        <v>28.551121857595891</v>
      </c>
      <c r="E4951" s="73">
        <v>20.329359638738232</v>
      </c>
      <c r="F4951" s="55"/>
    </row>
    <row r="4952" spans="1:6">
      <c r="A4952" s="71">
        <v>40936</v>
      </c>
      <c r="B4952" s="72" t="s">
        <v>80</v>
      </c>
      <c r="C4952" s="73">
        <v>7.3928608983505404</v>
      </c>
      <c r="D4952" s="73">
        <v>22.854723019646705</v>
      </c>
      <c r="E4952" s="73">
        <v>15.461862121296164</v>
      </c>
      <c r="F4952" s="55"/>
    </row>
    <row r="4953" spans="1:6">
      <c r="A4953" s="71">
        <v>40936</v>
      </c>
      <c r="B4953" s="72" t="s">
        <v>81</v>
      </c>
      <c r="C4953" s="73">
        <v>6.8619326183304672</v>
      </c>
      <c r="D4953" s="73">
        <v>24.763733562396432</v>
      </c>
      <c r="E4953" s="73">
        <v>17.901800944065965</v>
      </c>
      <c r="F4953" s="55"/>
    </row>
    <row r="4954" spans="1:6">
      <c r="A4954" s="71">
        <v>40936</v>
      </c>
      <c r="B4954" s="72" t="s">
        <v>82</v>
      </c>
      <c r="C4954" s="73">
        <v>7.3807043746295395</v>
      </c>
      <c r="D4954" s="73">
        <v>29.503231765045747</v>
      </c>
      <c r="E4954" s="73">
        <v>22.122527390416209</v>
      </c>
      <c r="F4954" s="55"/>
    </row>
    <row r="4955" spans="1:6">
      <c r="A4955" s="71">
        <v>40936</v>
      </c>
      <c r="B4955" s="72" t="s">
        <v>83</v>
      </c>
      <c r="C4955" s="73">
        <v>4.9444981705881972</v>
      </c>
      <c r="D4955" s="73">
        <v>27.217677162476072</v>
      </c>
      <c r="E4955" s="73">
        <v>22.273178991887875</v>
      </c>
      <c r="F4955" s="55"/>
    </row>
    <row r="4956" spans="1:6">
      <c r="A4956" s="71">
        <v>40936</v>
      </c>
      <c r="B4956" s="72" t="s">
        <v>84</v>
      </c>
      <c r="C4956" s="73">
        <v>7.2907767489385282</v>
      </c>
      <c r="D4956" s="73">
        <v>28.925029095685826</v>
      </c>
      <c r="E4956" s="73">
        <v>21.634252346747296</v>
      </c>
      <c r="F4956" s="55"/>
    </row>
    <row r="4957" spans="1:6">
      <c r="A4957" s="71">
        <v>40936</v>
      </c>
      <c r="B4957" s="72" t="s">
        <v>85</v>
      </c>
      <c r="C4957" s="73">
        <v>5.2302013172722379</v>
      </c>
      <c r="D4957" s="73">
        <v>30.07652243399566</v>
      </c>
      <c r="E4957" s="73">
        <v>24.846321116723423</v>
      </c>
      <c r="F4957" s="55"/>
    </row>
    <row r="4958" spans="1:6">
      <c r="A4958" s="71">
        <v>40936</v>
      </c>
      <c r="B4958" s="72" t="s">
        <v>86</v>
      </c>
      <c r="C4958" s="73">
        <v>11.310033586599095</v>
      </c>
      <c r="D4958" s="73">
        <v>39.518567550524295</v>
      </c>
      <c r="E4958" s="73">
        <v>28.208533963925198</v>
      </c>
      <c r="F4958" s="55"/>
    </row>
    <row r="4959" spans="1:6">
      <c r="A4959" s="71">
        <v>40936</v>
      </c>
      <c r="B4959" s="72" t="s">
        <v>87</v>
      </c>
      <c r="C4959" s="73">
        <v>9.9883716438979082</v>
      </c>
      <c r="D4959" s="73">
        <v>37.650128677914559</v>
      </c>
      <c r="E4959" s="73">
        <v>27.661757034016652</v>
      </c>
      <c r="F4959" s="55"/>
    </row>
    <row r="4960" spans="1:6">
      <c r="A4960" s="71">
        <v>40936</v>
      </c>
      <c r="B4960" s="72" t="s">
        <v>88</v>
      </c>
      <c r="C4960" s="73">
        <v>6.8256500021784623</v>
      </c>
      <c r="D4960" s="73">
        <v>32.899763596705249</v>
      </c>
      <c r="E4960" s="73">
        <v>26.074113594526786</v>
      </c>
      <c r="F4960" s="55"/>
    </row>
    <row r="4961" spans="1:6">
      <c r="A4961" s="71">
        <v>40936</v>
      </c>
      <c r="B4961" s="72" t="s">
        <v>89</v>
      </c>
      <c r="C4961" s="73">
        <v>6.9427048587444791</v>
      </c>
      <c r="D4961" s="73">
        <v>30.65158935049557</v>
      </c>
      <c r="E4961" s="73">
        <v>23.708884491751093</v>
      </c>
      <c r="F4961" s="55"/>
    </row>
    <row r="4962" spans="1:6">
      <c r="A4962" s="71">
        <v>40936</v>
      </c>
      <c r="B4962" s="72" t="s">
        <v>90</v>
      </c>
      <c r="C4962" s="73">
        <v>7.8636399534846104</v>
      </c>
      <c r="D4962" s="73">
        <v>31.714988782745412</v>
      </c>
      <c r="E4962" s="73">
        <v>23.8513488292608</v>
      </c>
      <c r="F4962" s="55"/>
    </row>
    <row r="4963" spans="1:6">
      <c r="A4963" s="71">
        <v>40936</v>
      </c>
      <c r="B4963" s="72" t="s">
        <v>91</v>
      </c>
      <c r="C4963" s="73">
        <v>6.4377729254274083</v>
      </c>
      <c r="D4963" s="73">
        <v>28.720690164475844</v>
      </c>
      <c r="E4963" s="73">
        <v>22.282917239048437</v>
      </c>
      <c r="F4963" s="55"/>
    </row>
    <row r="4964" spans="1:6">
      <c r="A4964" s="71">
        <v>40936</v>
      </c>
      <c r="B4964" s="72" t="s">
        <v>92</v>
      </c>
      <c r="C4964" s="73">
        <v>4.933948896632196</v>
      </c>
      <c r="D4964" s="73">
        <v>21.54164071271688</v>
      </c>
      <c r="E4964" s="73">
        <v>16.607691816084685</v>
      </c>
      <c r="F4964" s="55"/>
    </row>
    <row r="4965" spans="1:6">
      <c r="A4965" s="71">
        <v>40936</v>
      </c>
      <c r="B4965" s="72" t="s">
        <v>93</v>
      </c>
      <c r="C4965" s="73">
        <v>6.9960840471284884</v>
      </c>
      <c r="D4965" s="73">
        <v>23.198926981696641</v>
      </c>
      <c r="E4965" s="73">
        <v>16.202842934568153</v>
      </c>
      <c r="F4965" s="55"/>
    </row>
    <row r="4966" spans="1:6">
      <c r="A4966" s="71">
        <v>40936</v>
      </c>
      <c r="B4966" s="72" t="s">
        <v>94</v>
      </c>
      <c r="C4966" s="73">
        <v>6.1146112120513632</v>
      </c>
      <c r="D4966" s="73">
        <v>22.65648198911672</v>
      </c>
      <c r="E4966" s="73">
        <v>16.541870777065355</v>
      </c>
      <c r="F4966" s="55"/>
    </row>
    <row r="4967" spans="1:6">
      <c r="A4967" s="71">
        <v>40936</v>
      </c>
      <c r="B4967" s="72" t="s">
        <v>95</v>
      </c>
      <c r="C4967" s="73">
        <v>4.0528520840630726</v>
      </c>
      <c r="D4967" s="73">
        <v>19.80016762319713</v>
      </c>
      <c r="E4967" s="73">
        <v>15.747315539134057</v>
      </c>
      <c r="F4967" s="55"/>
    </row>
    <row r="4968" spans="1:6">
      <c r="A4968" s="71">
        <v>40936</v>
      </c>
      <c r="B4968" s="72" t="s">
        <v>96</v>
      </c>
      <c r="C4968" s="73">
        <v>6.4784305000854152</v>
      </c>
      <c r="D4968" s="73">
        <v>22.570333057646728</v>
      </c>
      <c r="E4968" s="73">
        <v>16.091902557561312</v>
      </c>
      <c r="F4968" s="55"/>
    </row>
    <row r="4969" spans="1:6">
      <c r="A4969" s="71">
        <v>40936</v>
      </c>
      <c r="B4969" s="72" t="s">
        <v>97</v>
      </c>
      <c r="C4969" s="73">
        <v>6.8289866738154643</v>
      </c>
      <c r="D4969" s="73">
        <v>18.904429553097259</v>
      </c>
      <c r="E4969" s="73">
        <v>12.075442879281795</v>
      </c>
      <c r="F4969" s="55"/>
    </row>
    <row r="4970" spans="1:6">
      <c r="A4970" s="71">
        <v>40936</v>
      </c>
      <c r="B4970" s="72" t="s">
        <v>98</v>
      </c>
      <c r="C4970" s="73">
        <v>5.078240129183218</v>
      </c>
      <c r="D4970" s="73">
        <v>15.453121738337758</v>
      </c>
      <c r="E4970" s="73">
        <v>10.37488160915454</v>
      </c>
      <c r="F4970" s="55"/>
    </row>
    <row r="4971" spans="1:6">
      <c r="A4971" s="71">
        <v>40936</v>
      </c>
      <c r="B4971" s="72" t="s">
        <v>99</v>
      </c>
      <c r="C4971" s="73">
        <v>3.1197523677389416</v>
      </c>
      <c r="D4971" s="73">
        <v>15.251584401357787</v>
      </c>
      <c r="E4971" s="73">
        <v>12.131832033618846</v>
      </c>
      <c r="F4971" s="55"/>
    </row>
    <row r="4972" spans="1:6">
      <c r="A4972" s="71">
        <v>40936</v>
      </c>
      <c r="B4972" s="72" t="s">
        <v>100</v>
      </c>
      <c r="C4972" s="73">
        <v>5.1696000203822301</v>
      </c>
      <c r="D4972" s="73">
        <v>18.287678619897346</v>
      </c>
      <c r="E4972" s="73">
        <v>13.118078599515115</v>
      </c>
      <c r="F4972" s="55"/>
    </row>
    <row r="4973" spans="1:6">
      <c r="A4973" s="71">
        <v>40936</v>
      </c>
      <c r="B4973" s="72" t="s">
        <v>101</v>
      </c>
      <c r="C4973" s="73">
        <v>6.2596421667833848</v>
      </c>
      <c r="D4973" s="73">
        <v>17.087096388737518</v>
      </c>
      <c r="E4973" s="73">
        <v>10.827454221954133</v>
      </c>
      <c r="F4973" s="55"/>
    </row>
    <row r="4974" spans="1:6">
      <c r="A4974" s="71">
        <v>40936</v>
      </c>
      <c r="B4974" s="72" t="s">
        <v>102</v>
      </c>
      <c r="C4974" s="73">
        <v>6.2599819249483852</v>
      </c>
      <c r="D4974" s="73">
        <v>17.214470807627499</v>
      </c>
      <c r="E4974" s="73">
        <v>10.954488882679115</v>
      </c>
      <c r="F4974" s="55"/>
    </row>
    <row r="4975" spans="1:6">
      <c r="A4975" s="71">
        <v>40936</v>
      </c>
      <c r="B4975" s="72" t="s">
        <v>103</v>
      </c>
      <c r="C4975" s="73">
        <v>6.2473469231483829</v>
      </c>
      <c r="D4975" s="73">
        <v>18.075503767677372</v>
      </c>
      <c r="E4975" s="73">
        <v>11.828156844528989</v>
      </c>
      <c r="F4975" s="55"/>
    </row>
    <row r="4976" spans="1:6">
      <c r="A4976" s="71">
        <v>40936</v>
      </c>
      <c r="B4976" s="72" t="s">
        <v>104</v>
      </c>
      <c r="C4976" s="73">
        <v>5.235599775245241</v>
      </c>
      <c r="D4976" s="73">
        <v>16.115739470737658</v>
      </c>
      <c r="E4976" s="73">
        <v>10.880139695492417</v>
      </c>
      <c r="F4976" s="55"/>
    </row>
    <row r="4977" spans="1:6">
      <c r="A4977" s="71">
        <v>40936</v>
      </c>
      <c r="B4977" s="72" t="s">
        <v>105</v>
      </c>
      <c r="C4977" s="73">
        <v>10.25766103245595</v>
      </c>
      <c r="D4977" s="73">
        <v>23.238740895696619</v>
      </c>
      <c r="E4977" s="73">
        <v>12.981079863240669</v>
      </c>
      <c r="F4977" s="55"/>
    </row>
    <row r="4978" spans="1:6">
      <c r="A4978" s="71">
        <v>40936</v>
      </c>
      <c r="B4978" s="72" t="s">
        <v>106</v>
      </c>
      <c r="C4978" s="73">
        <v>10.803246315459027</v>
      </c>
      <c r="D4978" s="73">
        <v>28.161204332935899</v>
      </c>
      <c r="E4978" s="73">
        <v>17.357958017476872</v>
      </c>
      <c r="F4978" s="55"/>
    </row>
    <row r="4979" spans="1:6">
      <c r="A4979" s="71">
        <v>40936</v>
      </c>
      <c r="B4979" s="72" t="s">
        <v>107</v>
      </c>
      <c r="C4979" s="73">
        <v>25.455516526403098</v>
      </c>
      <c r="D4979" s="73">
        <v>45.115941802473429</v>
      </c>
      <c r="E4979" s="73">
        <v>19.660425276070331</v>
      </c>
      <c r="F4979" s="55"/>
    </row>
    <row r="4980" spans="1:6">
      <c r="A4980" s="71">
        <v>40936</v>
      </c>
      <c r="B4980" s="72" t="s">
        <v>108</v>
      </c>
      <c r="C4980" s="73">
        <v>12.738182580664301</v>
      </c>
      <c r="D4980" s="73">
        <v>29.581202179055694</v>
      </c>
      <c r="E4980" s="73">
        <v>16.843019598391393</v>
      </c>
      <c r="F4980" s="55"/>
    </row>
    <row r="4981" spans="1:6">
      <c r="A4981" s="71">
        <v>40936</v>
      </c>
      <c r="B4981" s="72" t="s">
        <v>109</v>
      </c>
      <c r="C4981" s="73">
        <v>12.544188941612274</v>
      </c>
      <c r="D4981" s="73">
        <v>30.860697389935503</v>
      </c>
      <c r="E4981" s="73">
        <v>18.316508448323226</v>
      </c>
      <c r="F4981" s="55"/>
    </row>
    <row r="4982" spans="1:6">
      <c r="A4982" s="71">
        <v>40936</v>
      </c>
      <c r="B4982" s="72" t="s">
        <v>110</v>
      </c>
      <c r="C4982" s="73">
        <v>27.80898389461143</v>
      </c>
      <c r="D4982" s="73">
        <v>49.906080593192726</v>
      </c>
      <c r="E4982" s="73">
        <v>22.097096698581296</v>
      </c>
      <c r="F4982" s="55"/>
    </row>
    <row r="4983" spans="1:6">
      <c r="A4983" s="71">
        <v>40936</v>
      </c>
      <c r="B4983" s="72" t="s">
        <v>111</v>
      </c>
      <c r="C4983" s="73">
        <v>17.478099525938969</v>
      </c>
      <c r="D4983" s="73">
        <v>36.368546259354694</v>
      </c>
      <c r="E4983" s="73">
        <v>18.890446733415725</v>
      </c>
      <c r="F4983" s="55"/>
    </row>
    <row r="4984" spans="1:6">
      <c r="A4984" s="71">
        <v>40936</v>
      </c>
      <c r="B4984" s="72" t="s">
        <v>112</v>
      </c>
      <c r="C4984" s="73">
        <v>38.53438770018095</v>
      </c>
      <c r="D4984" s="73">
        <v>68.134464706310069</v>
      </c>
      <c r="E4984" s="73">
        <v>29.600077006129119</v>
      </c>
      <c r="F4984" s="55"/>
    </row>
    <row r="4985" spans="1:6">
      <c r="A4985" s="71">
        <v>40936</v>
      </c>
      <c r="B4985" s="72" t="s">
        <v>113</v>
      </c>
      <c r="C4985" s="73">
        <v>28.644345197306553</v>
      </c>
      <c r="D4985" s="73">
        <v>53.824474431452145</v>
      </c>
      <c r="E4985" s="73">
        <v>25.180129234145593</v>
      </c>
      <c r="F4985" s="55"/>
    </row>
    <row r="4986" spans="1:6">
      <c r="A4986" s="71">
        <v>40936</v>
      </c>
      <c r="B4986" s="72" t="s">
        <v>114</v>
      </c>
      <c r="C4986" s="73">
        <v>21.791135896342581</v>
      </c>
      <c r="D4986" s="73">
        <v>41.867066566273884</v>
      </c>
      <c r="E4986" s="73">
        <v>20.075930669931303</v>
      </c>
      <c r="F4986" s="55"/>
    </row>
    <row r="4987" spans="1:6">
      <c r="A4987" s="71">
        <v>40936</v>
      </c>
      <c r="B4987" s="72" t="s">
        <v>115</v>
      </c>
      <c r="C4987" s="73">
        <v>36.47632823934066</v>
      </c>
      <c r="D4987" s="73">
        <v>59.411803097991317</v>
      </c>
      <c r="E4987" s="73">
        <v>22.935474858650657</v>
      </c>
      <c r="F4987" s="55"/>
    </row>
    <row r="4988" spans="1:6">
      <c r="A4988" s="71">
        <v>40936</v>
      </c>
      <c r="B4988" s="72" t="s">
        <v>116</v>
      </c>
      <c r="C4988" s="73">
        <v>18.586472992639131</v>
      </c>
      <c r="D4988" s="73">
        <v>39.175352748544277</v>
      </c>
      <c r="E4988" s="73">
        <v>20.588879755905147</v>
      </c>
      <c r="F4988" s="55"/>
    </row>
    <row r="4989" spans="1:6">
      <c r="A4989" s="71">
        <v>40936</v>
      </c>
      <c r="B4989" s="72" t="s">
        <v>117</v>
      </c>
      <c r="C4989" s="73">
        <v>14.588218584777565</v>
      </c>
      <c r="D4989" s="73">
        <v>31.860903798055347</v>
      </c>
      <c r="E4989" s="73">
        <v>17.272685213277782</v>
      </c>
      <c r="F4989" s="55"/>
    </row>
    <row r="4990" spans="1:6">
      <c r="A4990" s="71">
        <v>40936</v>
      </c>
      <c r="B4990" s="72" t="s">
        <v>118</v>
      </c>
      <c r="C4990" s="73">
        <v>34.144905237657333</v>
      </c>
      <c r="D4990" s="73">
        <v>57.838716369621544</v>
      </c>
      <c r="E4990" s="73">
        <v>23.69381113196421</v>
      </c>
      <c r="F4990" s="55"/>
    </row>
    <row r="4991" spans="1:6">
      <c r="A4991" s="71">
        <v>40936</v>
      </c>
      <c r="B4991" s="72" t="s">
        <v>119</v>
      </c>
      <c r="C4991" s="73">
        <v>35.562233726349533</v>
      </c>
      <c r="D4991" s="73">
        <v>60.03183913311122</v>
      </c>
      <c r="E4991" s="73">
        <v>24.469605406761687</v>
      </c>
      <c r="F4991" s="55"/>
    </row>
    <row r="4992" spans="1:6">
      <c r="A4992" s="71">
        <v>40936</v>
      </c>
      <c r="B4992" s="72" t="s">
        <v>120</v>
      </c>
      <c r="C4992" s="73">
        <v>42.888678199503573</v>
      </c>
      <c r="D4992" s="73">
        <v>66.985448622940197</v>
      </c>
      <c r="E4992" s="73">
        <v>24.096770423436624</v>
      </c>
      <c r="F4992" s="55"/>
    </row>
    <row r="4993" spans="1:6">
      <c r="A4993" s="71">
        <v>40936</v>
      </c>
      <c r="B4993" s="72" t="s">
        <v>121</v>
      </c>
      <c r="C4993" s="73">
        <v>33.475113405782238</v>
      </c>
      <c r="D4993" s="73">
        <v>56.125865186811779</v>
      </c>
      <c r="E4993" s="73">
        <v>22.650751781029541</v>
      </c>
      <c r="F4993" s="55"/>
    </row>
    <row r="4994" spans="1:6">
      <c r="A4994" s="71">
        <v>40936</v>
      </c>
      <c r="B4994" s="72" t="s">
        <v>122</v>
      </c>
      <c r="C4994" s="73">
        <v>30.541608959618824</v>
      </c>
      <c r="D4994" s="73">
        <v>53.558486064892151</v>
      </c>
      <c r="E4994" s="73">
        <v>23.016877105273327</v>
      </c>
      <c r="F4994" s="55"/>
    </row>
    <row r="4995" spans="1:6">
      <c r="A4995" s="71">
        <v>40936</v>
      </c>
      <c r="B4995" s="72" t="s">
        <v>123</v>
      </c>
      <c r="C4995" s="73">
        <v>24.77621841354101</v>
      </c>
      <c r="D4995" s="73">
        <v>44.583746054113469</v>
      </c>
      <c r="E4995" s="73">
        <v>19.807527640572459</v>
      </c>
      <c r="F4995" s="55"/>
    </row>
    <row r="4996" spans="1:6">
      <c r="A4996" s="71">
        <v>40936</v>
      </c>
      <c r="B4996" s="72" t="s">
        <v>124</v>
      </c>
      <c r="C4996" s="73">
        <v>24.751582507822004</v>
      </c>
      <c r="D4996" s="73">
        <v>45.75105340052329</v>
      </c>
      <c r="E4996" s="73">
        <v>20.999470892701286</v>
      </c>
      <c r="F4996" s="55"/>
    </row>
    <row r="4997" spans="1:6">
      <c r="A4997" s="71">
        <v>40936</v>
      </c>
      <c r="B4997" s="72" t="s">
        <v>125</v>
      </c>
      <c r="C4997" s="73">
        <v>31.390942819832944</v>
      </c>
      <c r="D4997" s="73">
        <v>56.175542844391764</v>
      </c>
      <c r="E4997" s="73">
        <v>24.78460002455882</v>
      </c>
      <c r="F4997" s="55"/>
    </row>
    <row r="4998" spans="1:6">
      <c r="A4998" s="71">
        <v>40936</v>
      </c>
      <c r="B4998" s="72" t="s">
        <v>126</v>
      </c>
      <c r="C4998" s="73">
        <v>27.235538606185358</v>
      </c>
      <c r="D4998" s="73">
        <v>49.504424213902745</v>
      </c>
      <c r="E4998" s="73">
        <v>22.268885607717387</v>
      </c>
      <c r="F4998" s="55"/>
    </row>
    <row r="4999" spans="1:6">
      <c r="A4999" s="71">
        <v>40936</v>
      </c>
      <c r="B4999" s="72" t="s">
        <v>127</v>
      </c>
      <c r="C4999" s="73">
        <v>29.757396893300715</v>
      </c>
      <c r="D4999" s="73">
        <v>57.865818809511509</v>
      </c>
      <c r="E4999" s="73">
        <v>28.108421916210794</v>
      </c>
      <c r="F4999" s="55"/>
    </row>
    <row r="5000" spans="1:6">
      <c r="A5000" s="71">
        <v>40936</v>
      </c>
      <c r="B5000" s="72" t="s">
        <v>128</v>
      </c>
      <c r="C5000" s="73">
        <v>33.773650256997286</v>
      </c>
      <c r="D5000" s="73">
        <v>61.858473770270926</v>
      </c>
      <c r="E5000" s="73">
        <v>28.084823513273641</v>
      </c>
      <c r="F5000" s="55"/>
    </row>
    <row r="5001" spans="1:6">
      <c r="A5001" s="71">
        <v>40936</v>
      </c>
      <c r="B5001" s="72" t="s">
        <v>129</v>
      </c>
      <c r="C5001" s="73">
        <v>24.433464706851961</v>
      </c>
      <c r="D5001" s="73">
        <v>49.474154779552741</v>
      </c>
      <c r="E5001" s="73">
        <v>25.04069007270078</v>
      </c>
      <c r="F5001" s="55"/>
    </row>
    <row r="5002" spans="1:6">
      <c r="A5002" s="71">
        <v>40936</v>
      </c>
      <c r="B5002" s="72" t="s">
        <v>29</v>
      </c>
      <c r="C5002" s="73">
        <v>28.631777348990557</v>
      </c>
      <c r="D5002" s="73">
        <v>49.945402759042665</v>
      </c>
      <c r="E5002" s="73">
        <v>21.313625410052108</v>
      </c>
      <c r="F5002" s="55"/>
    </row>
    <row r="5003" spans="1:6">
      <c r="A5003" s="71">
        <v>40936</v>
      </c>
      <c r="B5003" s="72" t="s">
        <v>30</v>
      </c>
      <c r="C5003" s="73">
        <v>31.154257411151917</v>
      </c>
      <c r="D5003" s="73">
        <v>57.358496328311574</v>
      </c>
      <c r="E5003" s="73">
        <v>26.204238917159657</v>
      </c>
      <c r="F5003" s="55"/>
    </row>
    <row r="5004" spans="1:6">
      <c r="A5004" s="71">
        <v>40936</v>
      </c>
      <c r="B5004" s="72" t="s">
        <v>31</v>
      </c>
      <c r="C5004" s="73">
        <v>27.907150473796456</v>
      </c>
      <c r="D5004" s="73">
        <v>53.155647739872187</v>
      </c>
      <c r="E5004" s="73">
        <v>25.248497266075731</v>
      </c>
      <c r="F5004" s="55"/>
    </row>
    <row r="5005" spans="1:6">
      <c r="A5005" s="71">
        <v>40936</v>
      </c>
      <c r="B5005" s="72" t="s">
        <v>32</v>
      </c>
      <c r="C5005" s="73">
        <v>27.921658546516458</v>
      </c>
      <c r="D5005" s="73">
        <v>59.049419519811316</v>
      </c>
      <c r="E5005" s="73">
        <v>31.127760973294858</v>
      </c>
      <c r="F5005" s="55"/>
    </row>
    <row r="5006" spans="1:6">
      <c r="A5006" s="71">
        <v>40936</v>
      </c>
      <c r="B5006" s="72" t="s">
        <v>33</v>
      </c>
      <c r="C5006" s="73">
        <v>20.619088427878427</v>
      </c>
      <c r="D5006" s="73">
        <v>47.903340593502953</v>
      </c>
      <c r="E5006" s="73">
        <v>27.284252165624526</v>
      </c>
      <c r="F5006" s="55"/>
    </row>
    <row r="5007" spans="1:6">
      <c r="A5007" s="71">
        <v>40936</v>
      </c>
      <c r="B5007" s="72" t="s">
        <v>34</v>
      </c>
      <c r="C5007" s="73">
        <v>22.33584827655967</v>
      </c>
      <c r="D5007" s="73">
        <v>42.381647735993766</v>
      </c>
      <c r="E5007" s="73">
        <v>20.045799459434097</v>
      </c>
      <c r="F5007" s="55"/>
    </row>
    <row r="5008" spans="1:6">
      <c r="A5008" s="71">
        <v>40936</v>
      </c>
      <c r="B5008" s="72" t="s">
        <v>35</v>
      </c>
      <c r="C5008" s="73">
        <v>17.34582741153196</v>
      </c>
      <c r="D5008" s="73">
        <v>38.227827404124376</v>
      </c>
      <c r="E5008" s="73">
        <v>20.881999992592416</v>
      </c>
      <c r="F5008" s="55"/>
    </row>
    <row r="5009" spans="1:6">
      <c r="A5009" s="71">
        <v>40936</v>
      </c>
      <c r="B5009" s="72" t="s">
        <v>36</v>
      </c>
      <c r="C5009" s="73">
        <v>14.16208525483551</v>
      </c>
      <c r="D5009" s="73">
        <v>36.265738496754658</v>
      </c>
      <c r="E5009" s="73">
        <v>22.103653241919147</v>
      </c>
      <c r="F5009" s="55"/>
    </row>
    <row r="5010" spans="1:6">
      <c r="A5010" s="71">
        <v>40936</v>
      </c>
      <c r="B5010" s="72" t="s">
        <v>37</v>
      </c>
      <c r="C5010" s="73">
        <v>24.497379919160974</v>
      </c>
      <c r="D5010" s="73">
        <v>52.804749333682224</v>
      </c>
      <c r="E5010" s="73">
        <v>28.307369414521251</v>
      </c>
      <c r="F5010" s="55"/>
    </row>
    <row r="5011" spans="1:6">
      <c r="A5011" s="71">
        <v>40936</v>
      </c>
      <c r="B5011" s="72" t="s">
        <v>43</v>
      </c>
      <c r="C5011" s="73">
        <v>28.489740620129542</v>
      </c>
      <c r="D5011" s="73">
        <v>60.842041553151027</v>
      </c>
      <c r="E5011" s="73">
        <v>32.352300933021482</v>
      </c>
      <c r="F5011" s="55"/>
    </row>
    <row r="5012" spans="1:6">
      <c r="A5012" s="71">
        <v>40936</v>
      </c>
      <c r="B5012" s="72" t="s">
        <v>44</v>
      </c>
      <c r="C5012" s="73">
        <v>24.851055882632028</v>
      </c>
      <c r="D5012" s="73">
        <v>50.845858330992506</v>
      </c>
      <c r="E5012" s="73">
        <v>25.994802448360478</v>
      </c>
      <c r="F5012" s="55"/>
    </row>
    <row r="5013" spans="1:6">
      <c r="A5013" s="71">
        <v>40936</v>
      </c>
      <c r="B5013" s="72" t="s">
        <v>45</v>
      </c>
      <c r="C5013" s="73">
        <v>25.216444395683084</v>
      </c>
      <c r="D5013" s="73">
        <v>54.48597025865196</v>
      </c>
      <c r="E5013" s="73">
        <v>29.269525862968877</v>
      </c>
      <c r="F5013" s="55"/>
    </row>
    <row r="5014" spans="1:6">
      <c r="A5014" s="71">
        <v>40936</v>
      </c>
      <c r="B5014" s="72" t="s">
        <v>46</v>
      </c>
      <c r="C5014" s="73">
        <v>23.722554555336867</v>
      </c>
      <c r="D5014" s="73">
        <v>50.55962733326254</v>
      </c>
      <c r="E5014" s="73">
        <v>26.837072777925673</v>
      </c>
      <c r="F5014" s="55"/>
    </row>
    <row r="5015" spans="1:6">
      <c r="A5015" s="71">
        <v>40936</v>
      </c>
      <c r="B5015" s="72" t="s">
        <v>47</v>
      </c>
      <c r="C5015" s="73">
        <v>32.045712223707049</v>
      </c>
      <c r="D5015" s="73">
        <v>64.644649751990457</v>
      </c>
      <c r="E5015" s="73">
        <v>32.598937528283408</v>
      </c>
      <c r="F5015" s="55"/>
    </row>
    <row r="5016" spans="1:6">
      <c r="A5016" s="71">
        <v>40936</v>
      </c>
      <c r="B5016" s="72" t="s">
        <v>48</v>
      </c>
      <c r="C5016" s="73">
        <v>37.938092295927888</v>
      </c>
      <c r="D5016" s="73">
        <v>74.877608163258941</v>
      </c>
      <c r="E5016" s="73">
        <v>36.939515867331053</v>
      </c>
      <c r="F5016" s="55"/>
    </row>
    <row r="5017" spans="1:6">
      <c r="A5017" s="71">
        <v>40936</v>
      </c>
      <c r="B5017" s="72" t="s">
        <v>49</v>
      </c>
      <c r="C5017" s="73">
        <v>63.610703522572543</v>
      </c>
      <c r="D5017" s="73">
        <v>107.62552005298411</v>
      </c>
      <c r="E5017" s="73">
        <v>44.014816530411572</v>
      </c>
      <c r="F5017" s="55"/>
    </row>
    <row r="5018" spans="1:6">
      <c r="A5018" s="71">
        <v>40936</v>
      </c>
      <c r="B5018" s="72" t="s">
        <v>50</v>
      </c>
      <c r="C5018" s="73">
        <v>59.270464928040923</v>
      </c>
      <c r="D5018" s="73">
        <v>105.85627989648435</v>
      </c>
      <c r="E5018" s="73">
        <v>46.58581496844343</v>
      </c>
      <c r="F5018" s="55"/>
    </row>
    <row r="5019" spans="1:6">
      <c r="A5019" s="71">
        <v>40936</v>
      </c>
      <c r="B5019" s="72" t="s">
        <v>51</v>
      </c>
      <c r="C5019" s="73">
        <v>72.747623990705833</v>
      </c>
      <c r="D5019" s="73">
        <v>117.39881596878264</v>
      </c>
      <c r="E5019" s="73">
        <v>44.65119197807681</v>
      </c>
      <c r="F5019" s="55"/>
    </row>
    <row r="5020" spans="1:6">
      <c r="A5020" s="71">
        <v>40936</v>
      </c>
      <c r="B5020" s="72" t="s">
        <v>52</v>
      </c>
      <c r="C5020" s="73">
        <v>45.255933223778932</v>
      </c>
      <c r="D5020" s="73">
        <v>84.402218869277505</v>
      </c>
      <c r="E5020" s="73">
        <v>39.146285645498573</v>
      </c>
      <c r="F5020" s="55"/>
    </row>
    <row r="5021" spans="1:6">
      <c r="A5021" s="71">
        <v>40936</v>
      </c>
      <c r="B5021" s="72" t="s">
        <v>53</v>
      </c>
      <c r="C5021" s="73">
        <v>48.211006727117343</v>
      </c>
      <c r="D5021" s="73">
        <v>92.508727733746326</v>
      </c>
      <c r="E5021" s="73">
        <v>44.297721006628983</v>
      </c>
      <c r="F5021" s="55"/>
    </row>
    <row r="5022" spans="1:6">
      <c r="A5022" s="71">
        <v>40936</v>
      </c>
      <c r="B5022" s="72" t="s">
        <v>54</v>
      </c>
      <c r="C5022" s="73">
        <v>60.532055936885094</v>
      </c>
      <c r="D5022" s="73">
        <v>107.27309736898411</v>
      </c>
      <c r="E5022" s="73">
        <v>46.741041432099017</v>
      </c>
      <c r="F5022" s="55"/>
    </row>
    <row r="5023" spans="1:6">
      <c r="A5023" s="71">
        <v>40936</v>
      </c>
      <c r="B5023" s="72" t="s">
        <v>55</v>
      </c>
      <c r="C5023" s="73">
        <v>60.717452591126126</v>
      </c>
      <c r="D5023" s="73">
        <v>105.50337607678438</v>
      </c>
      <c r="E5023" s="73">
        <v>44.785923485658252</v>
      </c>
      <c r="F5023" s="55"/>
    </row>
    <row r="5024" spans="1:6">
      <c r="A5024" s="71">
        <v>40936</v>
      </c>
      <c r="B5024" s="72" t="s">
        <v>56</v>
      </c>
      <c r="C5024" s="73">
        <v>74.523568268346082</v>
      </c>
      <c r="D5024" s="73">
        <v>127.82804156638106</v>
      </c>
      <c r="E5024" s="73">
        <v>53.304473298034978</v>
      </c>
      <c r="F5024" s="55"/>
    </row>
    <row r="5025" spans="1:6">
      <c r="A5025" s="71">
        <v>40936</v>
      </c>
      <c r="B5025" s="72" t="s">
        <v>57</v>
      </c>
      <c r="C5025" s="73">
        <v>56.18354708871049</v>
      </c>
      <c r="D5025" s="73">
        <v>93.504477572646138</v>
      </c>
      <c r="E5025" s="73">
        <v>37.320930483935648</v>
      </c>
      <c r="F5025" s="55"/>
    </row>
    <row r="5026" spans="1:6">
      <c r="A5026" s="71">
        <v>40936</v>
      </c>
      <c r="B5026" s="72" t="s">
        <v>58</v>
      </c>
      <c r="C5026" s="73">
        <v>64.01901269296259</v>
      </c>
      <c r="D5026" s="73">
        <v>107.80270783498402</v>
      </c>
      <c r="E5026" s="73">
        <v>43.783695142021429</v>
      </c>
      <c r="F5026" s="55"/>
    </row>
    <row r="5027" spans="1:6">
      <c r="A5027" s="71">
        <v>40936</v>
      </c>
      <c r="B5027" s="72" t="s">
        <v>59</v>
      </c>
      <c r="C5027" s="73">
        <v>48.252689338613358</v>
      </c>
      <c r="D5027" s="73">
        <v>89.06234747318679</v>
      </c>
      <c r="E5027" s="73">
        <v>40.809658134573432</v>
      </c>
      <c r="F5027" s="55"/>
    </row>
    <row r="5028" spans="1:6">
      <c r="A5028" s="71">
        <v>40936</v>
      </c>
      <c r="B5028" s="72" t="s">
        <v>60</v>
      </c>
      <c r="C5028" s="73">
        <v>73.433676589578937</v>
      </c>
      <c r="D5028" s="73">
        <v>113.52170772548317</v>
      </c>
      <c r="E5028" s="73">
        <v>40.088031135904231</v>
      </c>
      <c r="F5028" s="55"/>
    </row>
    <row r="5029" spans="1:6">
      <c r="A5029" s="71">
        <v>40936</v>
      </c>
      <c r="B5029" s="72" t="s">
        <v>61</v>
      </c>
      <c r="C5029" s="73">
        <v>36.442303588761682</v>
      </c>
      <c r="D5029" s="73">
        <v>73.32995459716912</v>
      </c>
      <c r="E5029" s="73">
        <v>36.887651008407438</v>
      </c>
      <c r="F5029" s="55"/>
    </row>
    <row r="5030" spans="1:6">
      <c r="A5030" s="71">
        <v>40936</v>
      </c>
      <c r="B5030" s="72" t="s">
        <v>62</v>
      </c>
      <c r="C5030" s="73">
        <v>70.357427602697499</v>
      </c>
      <c r="D5030" s="73">
        <v>107.31770458018406</v>
      </c>
      <c r="E5030" s="73">
        <v>36.960276977486558</v>
      </c>
      <c r="F5030" s="55"/>
    </row>
    <row r="5031" spans="1:6">
      <c r="A5031" s="71">
        <v>40936</v>
      </c>
      <c r="B5031" s="72" t="s">
        <v>63</v>
      </c>
      <c r="C5031" s="73">
        <v>89.635254542350253</v>
      </c>
      <c r="D5031" s="73">
        <v>129.9043016703807</v>
      </c>
      <c r="E5031" s="73">
        <v>40.269047128030451</v>
      </c>
      <c r="F5031" s="55"/>
    </row>
    <row r="5032" spans="1:6">
      <c r="A5032" s="71">
        <v>40936</v>
      </c>
      <c r="B5032" s="72" t="s">
        <v>64</v>
      </c>
      <c r="C5032" s="73">
        <v>62.243745854226361</v>
      </c>
      <c r="D5032" s="73">
        <v>100.16091266473512</v>
      </c>
      <c r="E5032" s="73">
        <v>37.91716681050876</v>
      </c>
      <c r="F5032" s="55"/>
    </row>
    <row r="5033" spans="1:6">
      <c r="A5033" s="71">
        <v>40936</v>
      </c>
      <c r="B5033" s="72" t="s">
        <v>65</v>
      </c>
      <c r="C5033" s="73">
        <v>64.51182814580568</v>
      </c>
      <c r="D5033" s="73">
        <v>101.5744048308249</v>
      </c>
      <c r="E5033" s="73">
        <v>37.062576685019224</v>
      </c>
      <c r="F5033" s="55"/>
    </row>
    <row r="5034" spans="1:6">
      <c r="A5034" s="71">
        <v>40936</v>
      </c>
      <c r="B5034" s="72" t="s">
        <v>66</v>
      </c>
      <c r="C5034" s="73">
        <v>43.637164265863717</v>
      </c>
      <c r="D5034" s="73">
        <v>80.543069972028022</v>
      </c>
      <c r="E5034" s="73">
        <v>36.905905706164305</v>
      </c>
      <c r="F5034" s="55"/>
    </row>
    <row r="5035" spans="1:6">
      <c r="A5035" s="71">
        <v>40936</v>
      </c>
      <c r="B5035" s="72" t="s">
        <v>67</v>
      </c>
      <c r="C5035" s="73">
        <v>52.556176603194977</v>
      </c>
      <c r="D5035" s="73">
        <v>88.388810727106858</v>
      </c>
      <c r="E5035" s="73">
        <v>35.83263412391188</v>
      </c>
      <c r="F5035" s="55"/>
    </row>
    <row r="5036" spans="1:6">
      <c r="A5036" s="71">
        <v>40936</v>
      </c>
      <c r="B5036" s="72" t="s">
        <v>68</v>
      </c>
      <c r="C5036" s="73">
        <v>49.122343201661494</v>
      </c>
      <c r="D5036" s="73">
        <v>83.355764771277592</v>
      </c>
      <c r="E5036" s="73">
        <v>34.233421569616098</v>
      </c>
      <c r="F5036" s="55"/>
    </row>
    <row r="5037" spans="1:6">
      <c r="A5037" s="71">
        <v>40936</v>
      </c>
      <c r="B5037" s="72" t="s">
        <v>69</v>
      </c>
      <c r="C5037" s="73">
        <v>48.890668832806462</v>
      </c>
      <c r="D5037" s="73">
        <v>77.624249815488454</v>
      </c>
      <c r="E5037" s="73">
        <v>28.733580982681993</v>
      </c>
      <c r="F5037" s="55"/>
    </row>
    <row r="5038" spans="1:6">
      <c r="A5038" s="71">
        <v>40936</v>
      </c>
      <c r="B5038" s="72" t="s">
        <v>70</v>
      </c>
      <c r="C5038" s="73">
        <v>55.494008253895402</v>
      </c>
      <c r="D5038" s="73">
        <v>84.823840663547372</v>
      </c>
      <c r="E5038" s="73">
        <v>29.329832409651971</v>
      </c>
      <c r="F5038" s="55"/>
    </row>
    <row r="5039" spans="1:6">
      <c r="A5039" s="71">
        <v>40936</v>
      </c>
      <c r="B5039" s="72" t="s">
        <v>71</v>
      </c>
      <c r="C5039" s="73">
        <v>72.227486582327771</v>
      </c>
      <c r="D5039" s="73">
        <v>101.66952107646486</v>
      </c>
      <c r="E5039" s="73">
        <v>29.44203449413709</v>
      </c>
      <c r="F5039" s="55"/>
    </row>
    <row r="5040" spans="1:6">
      <c r="A5040" s="71">
        <v>40936</v>
      </c>
      <c r="B5040" s="72" t="s">
        <v>72</v>
      </c>
      <c r="C5040" s="73">
        <v>71.424120030332674</v>
      </c>
      <c r="D5040" s="73">
        <v>101.21789269073491</v>
      </c>
      <c r="E5040" s="73">
        <v>29.79377266040224</v>
      </c>
      <c r="F5040" s="55"/>
    </row>
    <row r="5041" spans="1:6">
      <c r="A5041" s="71">
        <v>40936</v>
      </c>
      <c r="B5041" s="72" t="s">
        <v>73</v>
      </c>
      <c r="C5041" s="73">
        <v>64.292346118946654</v>
      </c>
      <c r="D5041" s="73">
        <v>99.573116411685163</v>
      </c>
      <c r="E5041" s="73">
        <v>35.280770292738509</v>
      </c>
      <c r="F5041" s="55"/>
    </row>
    <row r="5042" spans="1:6">
      <c r="A5042" s="71">
        <v>40936</v>
      </c>
      <c r="B5042" s="72" t="s">
        <v>74</v>
      </c>
      <c r="C5042" s="73">
        <v>31.037791175090923</v>
      </c>
      <c r="D5042" s="73">
        <v>56.802145851241534</v>
      </c>
      <c r="E5042" s="73">
        <v>25.76435467615061</v>
      </c>
      <c r="F5042" s="55"/>
    </row>
    <row r="5043" spans="1:6">
      <c r="A5043" s="71">
        <v>40936</v>
      </c>
      <c r="B5043" s="72" t="s">
        <v>75</v>
      </c>
      <c r="C5043" s="73">
        <v>28.421918306036552</v>
      </c>
      <c r="D5043" s="73">
        <v>54.761381236551834</v>
      </c>
      <c r="E5043" s="73">
        <v>26.339462930515282</v>
      </c>
      <c r="F5043" s="55"/>
    </row>
    <row r="5044" spans="1:6">
      <c r="A5044" s="71">
        <v>40936</v>
      </c>
      <c r="B5044" s="72" t="s">
        <v>76</v>
      </c>
      <c r="C5044" s="73">
        <v>29.908116713903762</v>
      </c>
      <c r="D5044" s="73">
        <v>55.360867701921741</v>
      </c>
      <c r="E5044" s="73">
        <v>25.452750988017979</v>
      </c>
      <c r="F5044" s="55"/>
    </row>
    <row r="5045" spans="1:6">
      <c r="A5045" s="71">
        <v>40936</v>
      </c>
      <c r="B5045" s="72" t="s">
        <v>77</v>
      </c>
      <c r="C5045" s="73">
        <v>47.648491699349293</v>
      </c>
      <c r="D5045" s="73">
        <v>74.152629439008933</v>
      </c>
      <c r="E5045" s="73">
        <v>26.50413773965964</v>
      </c>
      <c r="F5045" s="55"/>
    </row>
    <row r="5046" spans="1:6">
      <c r="A5046" s="71">
        <v>40936</v>
      </c>
      <c r="B5046" s="72" t="s">
        <v>78</v>
      </c>
      <c r="C5046" s="73">
        <v>37.413610078962833</v>
      </c>
      <c r="D5046" s="73">
        <v>67.503852049259919</v>
      </c>
      <c r="E5046" s="73">
        <v>30.090241970297086</v>
      </c>
      <c r="F5046" s="55"/>
    </row>
    <row r="5047" spans="1:6">
      <c r="A5047" s="71">
        <v>40937</v>
      </c>
      <c r="B5047" s="72" t="s">
        <v>79</v>
      </c>
      <c r="C5047" s="73">
        <v>48.526349847846411</v>
      </c>
      <c r="D5047" s="73">
        <v>75.607731341988696</v>
      </c>
      <c r="E5047" s="73">
        <v>27.081381494142285</v>
      </c>
      <c r="F5047" s="55"/>
    </row>
    <row r="5048" spans="1:6">
      <c r="A5048" s="71">
        <v>40937</v>
      </c>
      <c r="B5048" s="72" t="s">
        <v>80</v>
      </c>
      <c r="C5048" s="73">
        <v>30.435631697675841</v>
      </c>
      <c r="D5048" s="73">
        <v>54.305802462721878</v>
      </c>
      <c r="E5048" s="73">
        <v>23.870170765046037</v>
      </c>
      <c r="F5048" s="55"/>
    </row>
    <row r="5049" spans="1:6">
      <c r="A5049" s="71">
        <v>40937</v>
      </c>
      <c r="B5049" s="72" t="s">
        <v>81</v>
      </c>
      <c r="C5049" s="73">
        <v>46.694808177535158</v>
      </c>
      <c r="D5049" s="73">
        <v>74.92989825256879</v>
      </c>
      <c r="E5049" s="73">
        <v>28.235090075033632</v>
      </c>
      <c r="F5049" s="55"/>
    </row>
    <row r="5050" spans="1:6">
      <c r="A5050" s="71">
        <v>40937</v>
      </c>
      <c r="B5050" s="72" t="s">
        <v>82</v>
      </c>
      <c r="C5050" s="73">
        <v>43.323191068438675</v>
      </c>
      <c r="D5050" s="73">
        <v>68.038507651849827</v>
      </c>
      <c r="E5050" s="73">
        <v>24.715316583411152</v>
      </c>
      <c r="F5050" s="55"/>
    </row>
    <row r="5051" spans="1:6">
      <c r="A5051" s="71">
        <v>40937</v>
      </c>
      <c r="B5051" s="72" t="s">
        <v>83</v>
      </c>
      <c r="C5051" s="73">
        <v>34.036371773667355</v>
      </c>
      <c r="D5051" s="73">
        <v>55.647669866311674</v>
      </c>
      <c r="E5051" s="73">
        <v>21.611298092644319</v>
      </c>
      <c r="F5051" s="55"/>
    </row>
    <row r="5052" spans="1:6">
      <c r="A5052" s="71">
        <v>40937</v>
      </c>
      <c r="B5052" s="72" t="s">
        <v>84</v>
      </c>
      <c r="C5052" s="73">
        <v>51.731566833056874</v>
      </c>
      <c r="D5052" s="73">
        <v>70.496633375339442</v>
      </c>
      <c r="E5052" s="73">
        <v>18.765066542282568</v>
      </c>
      <c r="F5052" s="55"/>
    </row>
    <row r="5053" spans="1:6">
      <c r="A5053" s="71">
        <v>40937</v>
      </c>
      <c r="B5053" s="72" t="s">
        <v>85</v>
      </c>
      <c r="C5053" s="73">
        <v>23.26450185508882</v>
      </c>
      <c r="D5053" s="73">
        <v>43.486398802553481</v>
      </c>
      <c r="E5053" s="73">
        <v>20.221896947464661</v>
      </c>
      <c r="F5053" s="55"/>
    </row>
    <row r="5054" spans="1:6">
      <c r="A5054" s="71">
        <v>40937</v>
      </c>
      <c r="B5054" s="72" t="s">
        <v>86</v>
      </c>
      <c r="C5054" s="73">
        <v>13.492967564088426</v>
      </c>
      <c r="D5054" s="73">
        <v>30.076266439035496</v>
      </c>
      <c r="E5054" s="73">
        <v>16.583298874947069</v>
      </c>
      <c r="F5054" s="55"/>
    </row>
    <row r="5055" spans="1:6">
      <c r="A5055" s="71">
        <v>40937</v>
      </c>
      <c r="B5055" s="72" t="s">
        <v>87</v>
      </c>
      <c r="C5055" s="73">
        <v>10.392296607688984</v>
      </c>
      <c r="D5055" s="73">
        <v>27.3850487187159</v>
      </c>
      <c r="E5055" s="73">
        <v>16.992752111026917</v>
      </c>
      <c r="F5055" s="55"/>
    </row>
    <row r="5056" spans="1:6">
      <c r="A5056" s="71">
        <v>40937</v>
      </c>
      <c r="B5056" s="72" t="s">
        <v>88</v>
      </c>
      <c r="C5056" s="73">
        <v>12.034864609846219</v>
      </c>
      <c r="D5056" s="73">
        <v>26.700537729415998</v>
      </c>
      <c r="E5056" s="73">
        <v>14.66567311956978</v>
      </c>
      <c r="F5056" s="55"/>
    </row>
    <row r="5057" spans="1:6">
      <c r="A5057" s="71">
        <v>40937</v>
      </c>
      <c r="B5057" s="72" t="s">
        <v>89</v>
      </c>
      <c r="C5057" s="73">
        <v>8.2169920374956735</v>
      </c>
      <c r="D5057" s="73">
        <v>25.533237632996173</v>
      </c>
      <c r="E5057" s="73">
        <v>17.316245595500497</v>
      </c>
      <c r="F5057" s="55"/>
    </row>
    <row r="5058" spans="1:6">
      <c r="A5058" s="71">
        <v>40937</v>
      </c>
      <c r="B5058" s="72" t="s">
        <v>90</v>
      </c>
      <c r="C5058" s="73">
        <v>21.237608217227532</v>
      </c>
      <c r="D5058" s="73">
        <v>39.241922022704117</v>
      </c>
      <c r="E5058" s="73">
        <v>18.004313805476585</v>
      </c>
      <c r="F5058" s="55"/>
    </row>
    <row r="5059" spans="1:6">
      <c r="A5059" s="71">
        <v>40937</v>
      </c>
      <c r="B5059" s="72" t="s">
        <v>91</v>
      </c>
      <c r="C5059" s="73">
        <v>28.042456446313505</v>
      </c>
      <c r="D5059" s="73">
        <v>48.632525425432704</v>
      </c>
      <c r="E5059" s="73">
        <v>20.590068979119199</v>
      </c>
      <c r="F5059" s="55"/>
    </row>
    <row r="5060" spans="1:6">
      <c r="A5060" s="71">
        <v>40937</v>
      </c>
      <c r="B5060" s="72" t="s">
        <v>92</v>
      </c>
      <c r="C5060" s="73">
        <v>9.5999930158288702</v>
      </c>
      <c r="D5060" s="73">
        <v>27.595434998035856</v>
      </c>
      <c r="E5060" s="73">
        <v>17.995441982206984</v>
      </c>
      <c r="F5060" s="55"/>
    </row>
    <row r="5061" spans="1:6">
      <c r="A5061" s="71">
        <v>40937</v>
      </c>
      <c r="B5061" s="72" t="s">
        <v>93</v>
      </c>
      <c r="C5061" s="73">
        <v>12.155433938954237</v>
      </c>
      <c r="D5061" s="73">
        <v>30.290483349435451</v>
      </c>
      <c r="E5061" s="73">
        <v>18.135049410481216</v>
      </c>
      <c r="F5061" s="55"/>
    </row>
    <row r="5062" spans="1:6">
      <c r="A5062" s="71">
        <v>40937</v>
      </c>
      <c r="B5062" s="72" t="s">
        <v>94</v>
      </c>
      <c r="C5062" s="73">
        <v>11.087136761181084</v>
      </c>
      <c r="D5062" s="73">
        <v>26.797794963745975</v>
      </c>
      <c r="E5062" s="73">
        <v>15.710658202564892</v>
      </c>
      <c r="F5062" s="55"/>
    </row>
    <row r="5063" spans="1:6">
      <c r="A5063" s="71">
        <v>40937</v>
      </c>
      <c r="B5063" s="72" t="s">
        <v>95</v>
      </c>
      <c r="C5063" s="73">
        <v>15.963471257616781</v>
      </c>
      <c r="D5063" s="73">
        <v>33.851602085754912</v>
      </c>
      <c r="E5063" s="73">
        <v>17.888130828138131</v>
      </c>
      <c r="F5063" s="55"/>
    </row>
    <row r="5064" spans="1:6">
      <c r="A5064" s="71">
        <v>40937</v>
      </c>
      <c r="B5064" s="72" t="s">
        <v>96</v>
      </c>
      <c r="C5064" s="73">
        <v>11.701093768744173</v>
      </c>
      <c r="D5064" s="73">
        <v>28.617778526355696</v>
      </c>
      <c r="E5064" s="73">
        <v>16.916684757611524</v>
      </c>
      <c r="F5064" s="55"/>
    </row>
    <row r="5065" spans="1:6">
      <c r="A5065" s="71">
        <v>40937</v>
      </c>
      <c r="B5065" s="72" t="s">
        <v>97</v>
      </c>
      <c r="C5065" s="73">
        <v>11.297543583244115</v>
      </c>
      <c r="D5065" s="73">
        <v>34.426990638174821</v>
      </c>
      <c r="E5065" s="73">
        <v>23.129447054930708</v>
      </c>
      <c r="F5065" s="55"/>
    </row>
    <row r="5066" spans="1:6">
      <c r="A5066" s="71">
        <v>40937</v>
      </c>
      <c r="B5066" s="72" t="s">
        <v>98</v>
      </c>
      <c r="C5066" s="73">
        <v>8.7946967078727578</v>
      </c>
      <c r="D5066" s="73">
        <v>28.938472945465644</v>
      </c>
      <c r="E5066" s="73">
        <v>20.143776237592888</v>
      </c>
      <c r="F5066" s="55"/>
    </row>
    <row r="5067" spans="1:6">
      <c r="A5067" s="71">
        <v>40937</v>
      </c>
      <c r="B5067" s="72" t="s">
        <v>99</v>
      </c>
      <c r="C5067" s="73">
        <v>9.2515556655568236</v>
      </c>
      <c r="D5067" s="73">
        <v>31.431073756595271</v>
      </c>
      <c r="E5067" s="73">
        <v>22.179518091038446</v>
      </c>
      <c r="F5067" s="55"/>
    </row>
    <row r="5068" spans="1:6">
      <c r="A5068" s="71">
        <v>40937</v>
      </c>
      <c r="B5068" s="72" t="s">
        <v>100</v>
      </c>
      <c r="C5068" s="73">
        <v>24.313540589302978</v>
      </c>
      <c r="D5068" s="73">
        <v>51.019358106052323</v>
      </c>
      <c r="E5068" s="73">
        <v>26.705817516749345</v>
      </c>
      <c r="F5068" s="55"/>
    </row>
    <row r="5069" spans="1:6">
      <c r="A5069" s="71">
        <v>40937</v>
      </c>
      <c r="B5069" s="72" t="s">
        <v>101</v>
      </c>
      <c r="C5069" s="73">
        <v>17.924787414781065</v>
      </c>
      <c r="D5069" s="73">
        <v>40.560840504573889</v>
      </c>
      <c r="E5069" s="73">
        <v>22.636053089792824</v>
      </c>
      <c r="F5069" s="55"/>
    </row>
    <row r="5070" spans="1:6">
      <c r="A5070" s="71">
        <v>40937</v>
      </c>
      <c r="B5070" s="72" t="s">
        <v>102</v>
      </c>
      <c r="C5070" s="73">
        <v>19.334254063790265</v>
      </c>
      <c r="D5070" s="73">
        <v>42.889179539773529</v>
      </c>
      <c r="E5070" s="73">
        <v>23.554925475983264</v>
      </c>
      <c r="F5070" s="55"/>
    </row>
    <row r="5071" spans="1:6">
      <c r="A5071" s="71">
        <v>40937</v>
      </c>
      <c r="B5071" s="72" t="s">
        <v>103</v>
      </c>
      <c r="C5071" s="73">
        <v>13.2836431680664</v>
      </c>
      <c r="D5071" s="73">
        <v>34.17074454527485</v>
      </c>
      <c r="E5071" s="73">
        <v>20.887101377208452</v>
      </c>
      <c r="F5071" s="55"/>
    </row>
    <row r="5072" spans="1:6">
      <c r="A5072" s="71">
        <v>40937</v>
      </c>
      <c r="B5072" s="72" t="s">
        <v>104</v>
      </c>
      <c r="C5072" s="73">
        <v>14.353891578741553</v>
      </c>
      <c r="D5072" s="73">
        <v>32.405410617845114</v>
      </c>
      <c r="E5072" s="73">
        <v>18.05151903910356</v>
      </c>
      <c r="F5072" s="55"/>
    </row>
    <row r="5073" spans="1:6">
      <c r="A5073" s="71">
        <v>40937</v>
      </c>
      <c r="B5073" s="72" t="s">
        <v>105</v>
      </c>
      <c r="C5073" s="73">
        <v>20.902637965205486</v>
      </c>
      <c r="D5073" s="73">
        <v>43.429824095833446</v>
      </c>
      <c r="E5073" s="73">
        <v>22.52718613062796</v>
      </c>
      <c r="F5073" s="55"/>
    </row>
    <row r="5074" spans="1:6">
      <c r="A5074" s="71">
        <v>40937</v>
      </c>
      <c r="B5074" s="72" t="s">
        <v>106</v>
      </c>
      <c r="C5074" s="73">
        <v>19.899342040579349</v>
      </c>
      <c r="D5074" s="73">
        <v>44.055076630943354</v>
      </c>
      <c r="E5074" s="73">
        <v>24.155734590364005</v>
      </c>
      <c r="F5074" s="55"/>
    </row>
    <row r="5075" spans="1:6">
      <c r="A5075" s="71">
        <v>40937</v>
      </c>
      <c r="B5075" s="72" t="s">
        <v>107</v>
      </c>
      <c r="C5075" s="73">
        <v>26.723043374006323</v>
      </c>
      <c r="D5075" s="73">
        <v>47.350536810072846</v>
      </c>
      <c r="E5075" s="73">
        <v>20.627493436066523</v>
      </c>
      <c r="F5075" s="55"/>
    </row>
    <row r="5076" spans="1:6">
      <c r="A5076" s="71">
        <v>40937</v>
      </c>
      <c r="B5076" s="72" t="s">
        <v>108</v>
      </c>
      <c r="C5076" s="73">
        <v>23.463015768112857</v>
      </c>
      <c r="D5076" s="73">
        <v>42.889806531723529</v>
      </c>
      <c r="E5076" s="73">
        <v>19.426790763610672</v>
      </c>
      <c r="F5076" s="55"/>
    </row>
    <row r="5077" spans="1:6">
      <c r="A5077" s="71">
        <v>40937</v>
      </c>
      <c r="B5077" s="72" t="s">
        <v>109</v>
      </c>
      <c r="C5077" s="73">
        <v>28.996034026806651</v>
      </c>
      <c r="D5077" s="73">
        <v>54.336686232291797</v>
      </c>
      <c r="E5077" s="73">
        <v>25.340652205485146</v>
      </c>
      <c r="F5077" s="55"/>
    </row>
    <row r="5078" spans="1:6">
      <c r="A5078" s="71">
        <v>40937</v>
      </c>
      <c r="B5078" s="72" t="s">
        <v>110</v>
      </c>
      <c r="C5078" s="73">
        <v>33.994710580185362</v>
      </c>
      <c r="D5078" s="73">
        <v>62.274875698420587</v>
      </c>
      <c r="E5078" s="73">
        <v>28.280165118235224</v>
      </c>
      <c r="F5078" s="55"/>
    </row>
    <row r="5079" spans="1:6">
      <c r="A5079" s="71">
        <v>40937</v>
      </c>
      <c r="B5079" s="72" t="s">
        <v>111</v>
      </c>
      <c r="C5079" s="73">
        <v>43.730347912775763</v>
      </c>
      <c r="D5079" s="73">
        <v>73.164371669828938</v>
      </c>
      <c r="E5079" s="73">
        <v>29.434023757053176</v>
      </c>
      <c r="F5079" s="55"/>
    </row>
    <row r="5080" spans="1:6">
      <c r="A5080" s="71">
        <v>40937</v>
      </c>
      <c r="B5080" s="72" t="s">
        <v>112</v>
      </c>
      <c r="C5080" s="73">
        <v>25.386239964866132</v>
      </c>
      <c r="D5080" s="73">
        <v>51.966820043812142</v>
      </c>
      <c r="E5080" s="73">
        <v>26.58058007894601</v>
      </c>
      <c r="F5080" s="55"/>
    </row>
    <row r="5081" spans="1:6">
      <c r="A5081" s="71">
        <v>40937</v>
      </c>
      <c r="B5081" s="72" t="s">
        <v>113</v>
      </c>
      <c r="C5081" s="73">
        <v>46.123108318733102</v>
      </c>
      <c r="D5081" s="73">
        <v>80.065610590687896</v>
      </c>
      <c r="E5081" s="73">
        <v>33.942502271954794</v>
      </c>
      <c r="F5081" s="55"/>
    </row>
    <row r="5082" spans="1:6">
      <c r="A5082" s="71">
        <v>40937</v>
      </c>
      <c r="B5082" s="72" t="s">
        <v>114</v>
      </c>
      <c r="C5082" s="73">
        <v>37.160174838907821</v>
      </c>
      <c r="D5082" s="73">
        <v>69.550666447389474</v>
      </c>
      <c r="E5082" s="73">
        <v>32.390491608481653</v>
      </c>
      <c r="F5082" s="55"/>
    </row>
    <row r="5083" spans="1:6">
      <c r="A5083" s="71">
        <v>40937</v>
      </c>
      <c r="B5083" s="72" t="s">
        <v>115</v>
      </c>
      <c r="C5083" s="73">
        <v>37.710313937564898</v>
      </c>
      <c r="D5083" s="73">
        <v>60.70098356207081</v>
      </c>
      <c r="E5083" s="73">
        <v>22.990669624505912</v>
      </c>
      <c r="F5083" s="55"/>
    </row>
    <row r="5084" spans="1:6">
      <c r="A5084" s="71">
        <v>40937</v>
      </c>
      <c r="B5084" s="72" t="s">
        <v>116</v>
      </c>
      <c r="C5084" s="73">
        <v>39.422096898277147</v>
      </c>
      <c r="D5084" s="73">
        <v>70.028547508639392</v>
      </c>
      <c r="E5084" s="73">
        <v>30.606450610362245</v>
      </c>
      <c r="F5084" s="55"/>
    </row>
    <row r="5085" spans="1:6">
      <c r="A5085" s="71">
        <v>40937</v>
      </c>
      <c r="B5085" s="72" t="s">
        <v>117</v>
      </c>
      <c r="C5085" s="73">
        <v>51.353950875089851</v>
      </c>
      <c r="D5085" s="73">
        <v>83.72057201340732</v>
      </c>
      <c r="E5085" s="73">
        <v>32.36662113831747</v>
      </c>
      <c r="F5085" s="55"/>
    </row>
    <row r="5086" spans="1:6">
      <c r="A5086" s="71">
        <v>40937</v>
      </c>
      <c r="B5086" s="72" t="s">
        <v>118</v>
      </c>
      <c r="C5086" s="73">
        <v>42.271887725365559</v>
      </c>
      <c r="D5086" s="73">
        <v>70.519248332119318</v>
      </c>
      <c r="E5086" s="73">
        <v>28.247360606753759</v>
      </c>
      <c r="F5086" s="55"/>
    </row>
    <row r="5087" spans="1:6">
      <c r="A5087" s="71">
        <v>40937</v>
      </c>
      <c r="B5087" s="72" t="s">
        <v>119</v>
      </c>
      <c r="C5087" s="73">
        <v>39.493745792785155</v>
      </c>
      <c r="D5087" s="73">
        <v>63.996066279990295</v>
      </c>
      <c r="E5087" s="73">
        <v>24.502320487205139</v>
      </c>
      <c r="F5087" s="55"/>
    </row>
    <row r="5088" spans="1:6">
      <c r="A5088" s="71">
        <v>40937</v>
      </c>
      <c r="B5088" s="72" t="s">
        <v>120</v>
      </c>
      <c r="C5088" s="73">
        <v>20.371282387898418</v>
      </c>
      <c r="D5088" s="73">
        <v>40.168200279123909</v>
      </c>
      <c r="E5088" s="73">
        <v>19.79691789122549</v>
      </c>
      <c r="F5088" s="55"/>
    </row>
    <row r="5089" spans="1:6">
      <c r="A5089" s="71">
        <v>40937</v>
      </c>
      <c r="B5089" s="72" t="s">
        <v>121</v>
      </c>
      <c r="C5089" s="73">
        <v>19.249648271461261</v>
      </c>
      <c r="D5089" s="73">
        <v>39.508622928894006</v>
      </c>
      <c r="E5089" s="73">
        <v>20.258974657432745</v>
      </c>
      <c r="F5089" s="55"/>
    </row>
    <row r="5090" spans="1:6">
      <c r="A5090" s="71">
        <v>40937</v>
      </c>
      <c r="B5090" s="72" t="s">
        <v>122</v>
      </c>
      <c r="C5090" s="73">
        <v>18.989571786430226</v>
      </c>
      <c r="D5090" s="73">
        <v>39.179823218324053</v>
      </c>
      <c r="E5090" s="73">
        <v>20.190251431893827</v>
      </c>
      <c r="F5090" s="55"/>
    </row>
    <row r="5091" spans="1:6">
      <c r="A5091" s="71">
        <v>40937</v>
      </c>
      <c r="B5091" s="72" t="s">
        <v>123</v>
      </c>
      <c r="C5091" s="73">
        <v>44.594280236539895</v>
      </c>
      <c r="D5091" s="73">
        <v>75.513190344228533</v>
      </c>
      <c r="E5091" s="73">
        <v>30.918910107688639</v>
      </c>
      <c r="F5091" s="55"/>
    </row>
    <row r="5092" spans="1:6">
      <c r="A5092" s="71">
        <v>40937</v>
      </c>
      <c r="B5092" s="72" t="s">
        <v>124</v>
      </c>
      <c r="C5092" s="73">
        <v>26.055536676868233</v>
      </c>
      <c r="D5092" s="73">
        <v>50.319281913292357</v>
      </c>
      <c r="E5092" s="73">
        <v>24.263745236424125</v>
      </c>
      <c r="F5092" s="55"/>
    </row>
    <row r="5093" spans="1:6">
      <c r="A5093" s="71">
        <v>40937</v>
      </c>
      <c r="B5093" s="72" t="s">
        <v>125</v>
      </c>
      <c r="C5093" s="73">
        <v>21.773966677570623</v>
      </c>
      <c r="D5093" s="73">
        <v>39.287725876974029</v>
      </c>
      <c r="E5093" s="73">
        <v>17.513759199403406</v>
      </c>
      <c r="F5093" s="55"/>
    </row>
    <row r="5094" spans="1:6">
      <c r="A5094" s="71">
        <v>40937</v>
      </c>
      <c r="B5094" s="72" t="s">
        <v>126</v>
      </c>
      <c r="C5094" s="73">
        <v>29.936737894581793</v>
      </c>
      <c r="D5094" s="73">
        <v>55.911861944581503</v>
      </c>
      <c r="E5094" s="73">
        <v>25.97512404999971</v>
      </c>
      <c r="F5094" s="55"/>
    </row>
    <row r="5095" spans="1:6">
      <c r="A5095" s="71">
        <v>40937</v>
      </c>
      <c r="B5095" s="72" t="s">
        <v>127</v>
      </c>
      <c r="C5095" s="73">
        <v>26.320937330781277</v>
      </c>
      <c r="D5095" s="73">
        <v>51.701740100632144</v>
      </c>
      <c r="E5095" s="73">
        <v>25.380802769850867</v>
      </c>
      <c r="F5095" s="55"/>
    </row>
    <row r="5096" spans="1:6">
      <c r="A5096" s="71">
        <v>40937</v>
      </c>
      <c r="B5096" s="72" t="s">
        <v>128</v>
      </c>
      <c r="C5096" s="73">
        <v>23.161845386077822</v>
      </c>
      <c r="D5096" s="73">
        <v>43.557980325813375</v>
      </c>
      <c r="E5096" s="73">
        <v>20.396134939735553</v>
      </c>
      <c r="F5096" s="55"/>
    </row>
    <row r="5097" spans="1:6">
      <c r="A5097" s="71">
        <v>40937</v>
      </c>
      <c r="B5097" s="72" t="s">
        <v>129</v>
      </c>
      <c r="C5097" s="73">
        <v>32.227197621312122</v>
      </c>
      <c r="D5097" s="73">
        <v>56.62066877119139</v>
      </c>
      <c r="E5097" s="73">
        <v>24.393471149879268</v>
      </c>
      <c r="F5097" s="55"/>
    </row>
    <row r="5098" spans="1:6">
      <c r="A5098" s="71">
        <v>40937</v>
      </c>
      <c r="B5098" s="72" t="s">
        <v>29</v>
      </c>
      <c r="C5098" s="73">
        <v>23.974148105933939</v>
      </c>
      <c r="D5098" s="73">
        <v>42.493160554613524</v>
      </c>
      <c r="E5098" s="73">
        <v>18.519012448679586</v>
      </c>
      <c r="F5098" s="55"/>
    </row>
    <row r="5099" spans="1:6">
      <c r="A5099" s="71">
        <v>40937</v>
      </c>
      <c r="B5099" s="72" t="s">
        <v>30</v>
      </c>
      <c r="C5099" s="73">
        <v>29.069650255955676</v>
      </c>
      <c r="D5099" s="73">
        <v>47.205751076632808</v>
      </c>
      <c r="E5099" s="73">
        <v>18.136100820677132</v>
      </c>
      <c r="F5099" s="55"/>
    </row>
    <row r="5100" spans="1:6">
      <c r="A5100" s="71">
        <v>40937</v>
      </c>
      <c r="B5100" s="72" t="s">
        <v>31</v>
      </c>
      <c r="C5100" s="73">
        <v>28.28745055558656</v>
      </c>
      <c r="D5100" s="73">
        <v>47.170000649842812</v>
      </c>
      <c r="E5100" s="73">
        <v>18.882550094256253</v>
      </c>
      <c r="F5100" s="55"/>
    </row>
    <row r="5101" spans="1:6">
      <c r="A5101" s="71">
        <v>40937</v>
      </c>
      <c r="B5101" s="72" t="s">
        <v>32</v>
      </c>
      <c r="C5101" s="73">
        <v>23.80820027708592</v>
      </c>
      <c r="D5101" s="73">
        <v>46.357587969652933</v>
      </c>
      <c r="E5101" s="73">
        <v>22.549387692567013</v>
      </c>
      <c r="F5101" s="55"/>
    </row>
    <row r="5102" spans="1:6">
      <c r="A5102" s="71">
        <v>40937</v>
      </c>
      <c r="B5102" s="72" t="s">
        <v>33</v>
      </c>
      <c r="C5102" s="73">
        <v>24.828490318373067</v>
      </c>
      <c r="D5102" s="73">
        <v>44.28454745329325</v>
      </c>
      <c r="E5102" s="73">
        <v>19.456057134920183</v>
      </c>
      <c r="F5102" s="55"/>
    </row>
    <row r="5103" spans="1:6">
      <c r="A5103" s="71">
        <v>40937</v>
      </c>
      <c r="B5103" s="72" t="s">
        <v>34</v>
      </c>
      <c r="C5103" s="73">
        <v>17.265255704373978</v>
      </c>
      <c r="D5103" s="73">
        <v>36.264784261114471</v>
      </c>
      <c r="E5103" s="73">
        <v>18.999528556740493</v>
      </c>
      <c r="F5103" s="55"/>
    </row>
    <row r="5104" spans="1:6">
      <c r="A5104" s="71">
        <v>40937</v>
      </c>
      <c r="B5104" s="72" t="s">
        <v>35</v>
      </c>
      <c r="C5104" s="73">
        <v>9.8318616394089116</v>
      </c>
      <c r="D5104" s="73">
        <v>23.20149472565646</v>
      </c>
      <c r="E5104" s="73">
        <v>13.369633086247548</v>
      </c>
      <c r="F5104" s="55"/>
    </row>
    <row r="5105" spans="1:6">
      <c r="A5105" s="71">
        <v>40937</v>
      </c>
      <c r="B5105" s="72" t="s">
        <v>36</v>
      </c>
      <c r="C5105" s="73">
        <v>11.896867083264208</v>
      </c>
      <c r="D5105" s="73">
        <v>27.876345028175749</v>
      </c>
      <c r="E5105" s="73">
        <v>15.97947794491154</v>
      </c>
      <c r="F5105" s="55"/>
    </row>
    <row r="5106" spans="1:6">
      <c r="A5106" s="71">
        <v>40937</v>
      </c>
      <c r="B5106" s="72" t="s">
        <v>37</v>
      </c>
      <c r="C5106" s="73">
        <v>17.947531624347075</v>
      </c>
      <c r="D5106" s="73">
        <v>37.021804049964352</v>
      </c>
      <c r="E5106" s="73">
        <v>19.074272425617277</v>
      </c>
      <c r="F5106" s="55"/>
    </row>
    <row r="5107" spans="1:6">
      <c r="A5107" s="71">
        <v>40937</v>
      </c>
      <c r="B5107" s="72" t="s">
        <v>43</v>
      </c>
      <c r="C5107" s="73">
        <v>9.6766387729358918</v>
      </c>
      <c r="D5107" s="73">
        <v>25.013617519196181</v>
      </c>
      <c r="E5107" s="73">
        <v>15.336978746260289</v>
      </c>
      <c r="F5107" s="55"/>
    </row>
    <row r="5108" spans="1:6">
      <c r="A5108" s="71">
        <v>40937</v>
      </c>
      <c r="B5108" s="72" t="s">
        <v>44</v>
      </c>
      <c r="C5108" s="73">
        <v>18.459134084290152</v>
      </c>
      <c r="D5108" s="73">
        <v>42.935472636183441</v>
      </c>
      <c r="E5108" s="73">
        <v>24.476338551893289</v>
      </c>
      <c r="F5108" s="55"/>
    </row>
    <row r="5109" spans="1:6">
      <c r="A5109" s="71">
        <v>40937</v>
      </c>
      <c r="B5109" s="72" t="s">
        <v>45</v>
      </c>
      <c r="C5109" s="73">
        <v>20.538118423122452</v>
      </c>
      <c r="D5109" s="73">
        <v>50.720231152352248</v>
      </c>
      <c r="E5109" s="73">
        <v>30.182112729229797</v>
      </c>
      <c r="F5109" s="55"/>
    </row>
    <row r="5110" spans="1:6">
      <c r="A5110" s="71">
        <v>40937</v>
      </c>
      <c r="B5110" s="72" t="s">
        <v>46</v>
      </c>
      <c r="C5110" s="73">
        <v>29.099958315631682</v>
      </c>
      <c r="D5110" s="73">
        <v>62.569228263830432</v>
      </c>
      <c r="E5110" s="73">
        <v>33.46926994819875</v>
      </c>
      <c r="F5110" s="55"/>
    </row>
    <row r="5111" spans="1:6">
      <c r="A5111" s="71">
        <v>40937</v>
      </c>
      <c r="B5111" s="72" t="s">
        <v>47</v>
      </c>
      <c r="C5111" s="73">
        <v>40.28989638575829</v>
      </c>
      <c r="D5111" s="73">
        <v>76.470381042468304</v>
      </c>
      <c r="E5111" s="73">
        <v>36.180484656710014</v>
      </c>
      <c r="F5111" s="55"/>
    </row>
    <row r="5112" spans="1:6">
      <c r="A5112" s="71">
        <v>40937</v>
      </c>
      <c r="B5112" s="72" t="s">
        <v>48</v>
      </c>
      <c r="C5112" s="73">
        <v>48.814509028792514</v>
      </c>
      <c r="D5112" s="73">
        <v>86.946085931236695</v>
      </c>
      <c r="E5112" s="73">
        <v>38.131576902444181</v>
      </c>
      <c r="F5112" s="55"/>
    </row>
    <row r="5113" spans="1:6">
      <c r="A5113" s="71">
        <v>40937</v>
      </c>
      <c r="B5113" s="72" t="s">
        <v>49</v>
      </c>
      <c r="C5113" s="73">
        <v>59.575340667966067</v>
      </c>
      <c r="D5113" s="73">
        <v>95.384472389565403</v>
      </c>
      <c r="E5113" s="73">
        <v>35.809131721599336</v>
      </c>
      <c r="F5113" s="55"/>
    </row>
    <row r="5114" spans="1:6">
      <c r="A5114" s="71">
        <v>40937</v>
      </c>
      <c r="B5114" s="72" t="s">
        <v>50</v>
      </c>
      <c r="C5114" s="73">
        <v>49.695635193131643</v>
      </c>
      <c r="D5114" s="73">
        <v>79.756603151787786</v>
      </c>
      <c r="E5114" s="73">
        <v>30.060967958656143</v>
      </c>
      <c r="F5114" s="55"/>
    </row>
    <row r="5115" spans="1:6">
      <c r="A5115" s="71">
        <v>40937</v>
      </c>
      <c r="B5115" s="72" t="s">
        <v>51</v>
      </c>
      <c r="C5115" s="73">
        <v>46.10314283759913</v>
      </c>
      <c r="D5115" s="73">
        <v>77.620185527828113</v>
      </c>
      <c r="E5115" s="73">
        <v>31.517042690228983</v>
      </c>
      <c r="F5115" s="55"/>
    </row>
    <row r="5116" spans="1:6">
      <c r="A5116" s="71">
        <v>40937</v>
      </c>
      <c r="B5116" s="72" t="s">
        <v>52</v>
      </c>
      <c r="C5116" s="73">
        <v>26.769110837336353</v>
      </c>
      <c r="D5116" s="73">
        <v>57.415405182651206</v>
      </c>
      <c r="E5116" s="73">
        <v>30.646294345314853</v>
      </c>
      <c r="F5116" s="55"/>
    </row>
    <row r="5117" spans="1:6">
      <c r="A5117" s="71">
        <v>40937</v>
      </c>
      <c r="B5117" s="72" t="s">
        <v>53</v>
      </c>
      <c r="C5117" s="73">
        <v>13.787324896812486</v>
      </c>
      <c r="D5117" s="73">
        <v>42.33107898139351</v>
      </c>
      <c r="E5117" s="73">
        <v>28.543754084581025</v>
      </c>
      <c r="F5117" s="55"/>
    </row>
    <row r="5118" spans="1:6">
      <c r="A5118" s="71">
        <v>40937</v>
      </c>
      <c r="B5118" s="72" t="s">
        <v>54</v>
      </c>
      <c r="C5118" s="73">
        <v>10.414600011843</v>
      </c>
      <c r="D5118" s="73">
        <v>32.380745094385034</v>
      </c>
      <c r="E5118" s="73">
        <v>21.966145082542035</v>
      </c>
      <c r="F5118" s="55"/>
    </row>
    <row r="5119" spans="1:6">
      <c r="A5119" s="71">
        <v>40937</v>
      </c>
      <c r="B5119" s="72" t="s">
        <v>55</v>
      </c>
      <c r="C5119" s="73">
        <v>8.5583462572697329</v>
      </c>
      <c r="D5119" s="73">
        <v>24.825247482236193</v>
      </c>
      <c r="E5119" s="73">
        <v>16.26690122496646</v>
      </c>
      <c r="F5119" s="55"/>
    </row>
    <row r="5120" spans="1:6">
      <c r="A5120" s="71">
        <v>40937</v>
      </c>
      <c r="B5120" s="72" t="s">
        <v>56</v>
      </c>
      <c r="C5120" s="73">
        <v>7.0026603801535083</v>
      </c>
      <c r="D5120" s="73">
        <v>22.264861569586582</v>
      </c>
      <c r="E5120" s="73">
        <v>15.262201189433075</v>
      </c>
      <c r="F5120" s="55"/>
    </row>
    <row r="5121" spans="1:6">
      <c r="A5121" s="71">
        <v>40937</v>
      </c>
      <c r="B5121" s="72" t="s">
        <v>57</v>
      </c>
      <c r="C5121" s="73">
        <v>6.5584001599264443</v>
      </c>
      <c r="D5121" s="73">
        <v>20.214022105156896</v>
      </c>
      <c r="E5121" s="73">
        <v>13.655621945230452</v>
      </c>
      <c r="F5121" s="55"/>
    </row>
    <row r="5122" spans="1:6">
      <c r="A5122" s="71">
        <v>40937</v>
      </c>
      <c r="B5122" s="72" t="s">
        <v>58</v>
      </c>
      <c r="C5122" s="73">
        <v>8.5728071511357342</v>
      </c>
      <c r="D5122" s="73">
        <v>22.929953525846482</v>
      </c>
      <c r="E5122" s="73">
        <v>14.357146374710748</v>
      </c>
      <c r="F5122" s="55"/>
    </row>
    <row r="5123" spans="1:6">
      <c r="A5123" s="71">
        <v>40937</v>
      </c>
      <c r="B5123" s="72" t="s">
        <v>59</v>
      </c>
      <c r="C5123" s="73">
        <v>9.6195868046068842</v>
      </c>
      <c r="D5123" s="73">
        <v>23.75966843935635</v>
      </c>
      <c r="E5123" s="73">
        <v>14.140081634749466</v>
      </c>
      <c r="F5123" s="55"/>
    </row>
    <row r="5124" spans="1:6">
      <c r="A5124" s="71">
        <v>40937</v>
      </c>
      <c r="B5124" s="72" t="s">
        <v>60</v>
      </c>
      <c r="C5124" s="73">
        <v>10.941152406161075</v>
      </c>
      <c r="D5124" s="73">
        <v>23.429468162536399</v>
      </c>
      <c r="E5124" s="73">
        <v>12.488315756375323</v>
      </c>
      <c r="F5124" s="55"/>
    </row>
    <row r="5125" spans="1:6">
      <c r="A5125" s="71">
        <v>40937</v>
      </c>
      <c r="B5125" s="72" t="s">
        <v>61</v>
      </c>
      <c r="C5125" s="73">
        <v>7.3053946120035524</v>
      </c>
      <c r="D5125" s="73">
        <v>20.473161800516852</v>
      </c>
      <c r="E5125" s="73">
        <v>13.167767188513299</v>
      </c>
      <c r="F5125" s="55"/>
    </row>
    <row r="5126" spans="1:6">
      <c r="A5126" s="71">
        <v>40937</v>
      </c>
      <c r="B5126" s="72" t="s">
        <v>62</v>
      </c>
      <c r="C5126" s="73">
        <v>7.057247206367518</v>
      </c>
      <c r="D5126" s="73">
        <v>15.527771061177612</v>
      </c>
      <c r="E5126" s="73">
        <v>8.470523854810093</v>
      </c>
      <c r="F5126" s="55"/>
    </row>
    <row r="5127" spans="1:6">
      <c r="A5127" s="71">
        <v>40937</v>
      </c>
      <c r="B5127" s="72" t="s">
        <v>63</v>
      </c>
      <c r="C5127" s="73">
        <v>7.1099542721225246</v>
      </c>
      <c r="D5127" s="73">
        <v>16.076791135597528</v>
      </c>
      <c r="E5127" s="73">
        <v>8.9668368634750024</v>
      </c>
      <c r="F5127" s="55"/>
    </row>
    <row r="5128" spans="1:6">
      <c r="A5128" s="71">
        <v>40937</v>
      </c>
      <c r="B5128" s="72" t="s">
        <v>64</v>
      </c>
      <c r="C5128" s="73">
        <v>7.4766468931975778</v>
      </c>
      <c r="D5128" s="73">
        <v>15.440127313587624</v>
      </c>
      <c r="E5128" s="73">
        <v>7.963480420390046</v>
      </c>
      <c r="F5128" s="55"/>
    </row>
    <row r="5129" spans="1:6">
      <c r="A5129" s="71">
        <v>40937</v>
      </c>
      <c r="B5129" s="72" t="s">
        <v>65</v>
      </c>
      <c r="C5129" s="73">
        <v>5.1351563583532407</v>
      </c>
      <c r="D5129" s="73">
        <v>14.178620251357819</v>
      </c>
      <c r="E5129" s="73">
        <v>9.0434638930045779</v>
      </c>
      <c r="F5129" s="55"/>
    </row>
    <row r="5130" spans="1:6">
      <c r="A5130" s="71">
        <v>40937</v>
      </c>
      <c r="B5130" s="72" t="s">
        <v>66</v>
      </c>
      <c r="C5130" s="73">
        <v>7.7260459467886147</v>
      </c>
      <c r="D5130" s="73">
        <v>18.093976738527214</v>
      </c>
      <c r="E5130" s="73">
        <v>10.367930791738599</v>
      </c>
      <c r="F5130" s="55"/>
    </row>
    <row r="5131" spans="1:6">
      <c r="A5131" s="71">
        <v>40937</v>
      </c>
      <c r="B5131" s="72" t="s">
        <v>67</v>
      </c>
      <c r="C5131" s="73">
        <v>6.1955624737203934</v>
      </c>
      <c r="D5131" s="73">
        <v>16.704957507597427</v>
      </c>
      <c r="E5131" s="73">
        <v>10.509395033877034</v>
      </c>
      <c r="F5131" s="55"/>
    </row>
    <row r="5132" spans="1:6">
      <c r="A5132" s="71">
        <v>40937</v>
      </c>
      <c r="B5132" s="72" t="s">
        <v>68</v>
      </c>
      <c r="C5132" s="73">
        <v>7.0464412653625166</v>
      </c>
      <c r="D5132" s="73">
        <v>16.591048100047445</v>
      </c>
      <c r="E5132" s="73">
        <v>9.5446068346849273</v>
      </c>
      <c r="F5132" s="55"/>
    </row>
    <row r="5133" spans="1:6">
      <c r="A5133" s="71">
        <v>40937</v>
      </c>
      <c r="B5133" s="72" t="s">
        <v>69</v>
      </c>
      <c r="C5133" s="73">
        <v>8.0806158439186646</v>
      </c>
      <c r="D5133" s="73">
        <v>17.586654719057289</v>
      </c>
      <c r="E5133" s="73">
        <v>9.5060388751386249</v>
      </c>
      <c r="F5133" s="55"/>
    </row>
    <row r="5134" spans="1:6">
      <c r="A5134" s="71">
        <v>40937</v>
      </c>
      <c r="B5134" s="72" t="s">
        <v>70</v>
      </c>
      <c r="C5134" s="73">
        <v>5.6730938669213185</v>
      </c>
      <c r="D5134" s="73">
        <v>14.041992406227834</v>
      </c>
      <c r="E5134" s="73">
        <v>8.3688985393065156</v>
      </c>
      <c r="F5134" s="55"/>
    </row>
    <row r="5135" spans="1:6">
      <c r="A5135" s="71">
        <v>40937</v>
      </c>
      <c r="B5135" s="72" t="s">
        <v>71</v>
      </c>
      <c r="C5135" s="73">
        <v>4.9535906974732153</v>
      </c>
      <c r="D5135" s="73">
        <v>13.762118793277876</v>
      </c>
      <c r="E5135" s="73">
        <v>8.808528095804661</v>
      </c>
      <c r="F5135" s="55"/>
    </row>
    <row r="5136" spans="1:6">
      <c r="A5136" s="71">
        <v>40937</v>
      </c>
      <c r="B5136" s="72" t="s">
        <v>72</v>
      </c>
      <c r="C5136" s="73">
        <v>8.4091235551987129</v>
      </c>
      <c r="D5136" s="73">
        <v>17.984791688097225</v>
      </c>
      <c r="E5136" s="73">
        <v>9.575668132898512</v>
      </c>
      <c r="F5136" s="55"/>
    </row>
    <row r="5137" spans="1:6">
      <c r="A5137" s="71">
        <v>40937</v>
      </c>
      <c r="B5137" s="72" t="s">
        <v>73</v>
      </c>
      <c r="C5137" s="73">
        <v>5.2159004322872526</v>
      </c>
      <c r="D5137" s="73">
        <v>11.926701517498158</v>
      </c>
      <c r="E5137" s="73">
        <v>6.710801085210905</v>
      </c>
      <c r="F5137" s="55"/>
    </row>
    <row r="5138" spans="1:6">
      <c r="A5138" s="71">
        <v>40937</v>
      </c>
      <c r="B5138" s="72" t="s">
        <v>74</v>
      </c>
      <c r="C5138" s="73">
        <v>5.3339868861832702</v>
      </c>
      <c r="D5138" s="73">
        <v>10.94506806821831</v>
      </c>
      <c r="E5138" s="73">
        <v>5.6110811820350399</v>
      </c>
      <c r="F5138" s="55"/>
    </row>
    <row r="5139" spans="1:6">
      <c r="A5139" s="71">
        <v>40937</v>
      </c>
      <c r="B5139" s="72" t="s">
        <v>75</v>
      </c>
      <c r="C5139" s="73">
        <v>7.742878458270618</v>
      </c>
      <c r="D5139" s="73">
        <v>14.708992428037726</v>
      </c>
      <c r="E5139" s="73">
        <v>6.9661139697671084</v>
      </c>
      <c r="F5139" s="55"/>
    </row>
    <row r="5140" spans="1:6">
      <c r="A5140" s="71">
        <v>40937</v>
      </c>
      <c r="B5140" s="72" t="s">
        <v>76</v>
      </c>
      <c r="C5140" s="73">
        <v>5.3869245649932784</v>
      </c>
      <c r="D5140" s="73">
        <v>12.362315729128088</v>
      </c>
      <c r="E5140" s="73">
        <v>6.9753911641348099</v>
      </c>
      <c r="F5140" s="55"/>
    </row>
    <row r="5141" spans="1:6">
      <c r="A5141" s="71">
        <v>40937</v>
      </c>
      <c r="B5141" s="72" t="s">
        <v>77</v>
      </c>
      <c r="C5141" s="73">
        <v>4.9290065476612117</v>
      </c>
      <c r="D5141" s="73">
        <v>11.686755643758193</v>
      </c>
      <c r="E5141" s="73">
        <v>6.7577490960969815</v>
      </c>
      <c r="F5141" s="55"/>
    </row>
    <row r="5142" spans="1:6">
      <c r="A5142" s="71">
        <v>40937</v>
      </c>
      <c r="B5142" s="72" t="s">
        <v>78</v>
      </c>
      <c r="C5142" s="73">
        <v>4.0128068133240795</v>
      </c>
      <c r="D5142" s="73">
        <v>9.7990087295984836</v>
      </c>
      <c r="E5142" s="73">
        <v>5.7862019162744041</v>
      </c>
      <c r="F5142" s="55"/>
    </row>
    <row r="5143" spans="1:6">
      <c r="A5143" s="71">
        <v>40938</v>
      </c>
      <c r="B5143" s="72" t="s">
        <v>79</v>
      </c>
      <c r="C5143" s="73">
        <v>5.9246092794033549</v>
      </c>
      <c r="D5143" s="73">
        <v>8.6638940421586597</v>
      </c>
      <c r="E5143" s="73">
        <v>2.7392847627553047</v>
      </c>
      <c r="F5143" s="55"/>
    </row>
    <row r="5144" spans="1:6">
      <c r="A5144" s="71">
        <v>40938</v>
      </c>
      <c r="B5144" s="72" t="s">
        <v>80</v>
      </c>
      <c r="C5144" s="73">
        <v>5.9903967294233658</v>
      </c>
      <c r="D5144" s="73">
        <v>9.4299682120685411</v>
      </c>
      <c r="E5144" s="73">
        <v>3.4395714826451753</v>
      </c>
      <c r="F5144" s="55"/>
    </row>
    <row r="5145" spans="1:6">
      <c r="A5145" s="71">
        <v>40938</v>
      </c>
      <c r="B5145" s="72" t="s">
        <v>81</v>
      </c>
      <c r="C5145" s="73">
        <v>5.1002950931982367</v>
      </c>
      <c r="D5145" s="73">
        <v>9.0986665958585906</v>
      </c>
      <c r="E5145" s="73">
        <v>3.9983715026603539</v>
      </c>
      <c r="F5145" s="55"/>
    </row>
    <row r="5146" spans="1:6">
      <c r="A5146" s="71">
        <v>40938</v>
      </c>
      <c r="B5146" s="72" t="s">
        <v>82</v>
      </c>
      <c r="C5146" s="73">
        <v>3.6208149659260234</v>
      </c>
      <c r="D5146" s="73">
        <v>6.8785898850889344</v>
      </c>
      <c r="E5146" s="73">
        <v>3.2577749191629111</v>
      </c>
      <c r="F5146" s="55"/>
    </row>
    <row r="5147" spans="1:6">
      <c r="A5147" s="71">
        <v>40938</v>
      </c>
      <c r="B5147" s="72" t="s">
        <v>83</v>
      </c>
      <c r="C5147" s="73">
        <v>5.6770621718723211</v>
      </c>
      <c r="D5147" s="73">
        <v>9.8143020565984802</v>
      </c>
      <c r="E5147" s="73">
        <v>4.1372398847261591</v>
      </c>
      <c r="F5147" s="55"/>
    </row>
    <row r="5148" spans="1:6">
      <c r="A5148" s="71">
        <v>40938</v>
      </c>
      <c r="B5148" s="72" t="s">
        <v>84</v>
      </c>
      <c r="C5148" s="73">
        <v>4.0010051872510788</v>
      </c>
      <c r="D5148" s="73">
        <v>7.0069311890089141</v>
      </c>
      <c r="E5148" s="73">
        <v>3.0059260017578353</v>
      </c>
      <c r="F5148" s="55"/>
    </row>
    <row r="5149" spans="1:6">
      <c r="A5149" s="71">
        <v>40938</v>
      </c>
      <c r="B5149" s="72" t="s">
        <v>85</v>
      </c>
      <c r="C5149" s="73">
        <v>4.5905980956271639</v>
      </c>
      <c r="D5149" s="73">
        <v>8.0156284562387583</v>
      </c>
      <c r="E5149" s="73">
        <v>3.4250303606115944</v>
      </c>
      <c r="F5149" s="55"/>
    </row>
    <row r="5150" spans="1:6">
      <c r="A5150" s="71">
        <v>40938</v>
      </c>
      <c r="B5150" s="72" t="s">
        <v>86</v>
      </c>
      <c r="C5150" s="73">
        <v>4.0800233601230911</v>
      </c>
      <c r="D5150" s="73">
        <v>7.5437596139688301</v>
      </c>
      <c r="E5150" s="73">
        <v>3.463736253845739</v>
      </c>
      <c r="F5150" s="55"/>
    </row>
    <row r="5151" spans="1:6">
      <c r="A5151" s="71">
        <v>40938</v>
      </c>
      <c r="B5151" s="72" t="s">
        <v>87</v>
      </c>
      <c r="C5151" s="73">
        <v>6.4249086599694296</v>
      </c>
      <c r="D5151" s="73">
        <v>9.3312572225585519</v>
      </c>
      <c r="E5151" s="73">
        <v>2.9063485625891223</v>
      </c>
      <c r="F5151" s="55"/>
    </row>
    <row r="5152" spans="1:6">
      <c r="A5152" s="71">
        <v>40938</v>
      </c>
      <c r="B5152" s="72" t="s">
        <v>88</v>
      </c>
      <c r="C5152" s="73">
        <v>6.831335347239488</v>
      </c>
      <c r="D5152" s="73">
        <v>8.9104703612986178</v>
      </c>
      <c r="E5152" s="73">
        <v>2.0791350140591298</v>
      </c>
      <c r="F5152" s="55"/>
    </row>
    <row r="5153" spans="1:6">
      <c r="A5153" s="71">
        <v>40938</v>
      </c>
      <c r="B5153" s="72" t="s">
        <v>89</v>
      </c>
      <c r="C5153" s="73">
        <v>6.0194963180603702</v>
      </c>
      <c r="D5153" s="73">
        <v>9.1534915489785789</v>
      </c>
      <c r="E5153" s="73">
        <v>3.1339952309182086</v>
      </c>
      <c r="F5153" s="55"/>
    </row>
    <row r="5154" spans="1:6">
      <c r="A5154" s="71">
        <v>40938</v>
      </c>
      <c r="B5154" s="72" t="s">
        <v>90</v>
      </c>
      <c r="C5154" s="73">
        <v>5.7054005613873251</v>
      </c>
      <c r="D5154" s="73">
        <v>8.4134760847686927</v>
      </c>
      <c r="E5154" s="73">
        <v>2.7080755233813676</v>
      </c>
      <c r="F5154" s="55"/>
    </row>
    <row r="5155" spans="1:6">
      <c r="A5155" s="71">
        <v>40938</v>
      </c>
      <c r="B5155" s="72" t="s">
        <v>91</v>
      </c>
      <c r="C5155" s="73">
        <v>3.5570597274380149</v>
      </c>
      <c r="D5155" s="73">
        <v>5.7199269657591119</v>
      </c>
      <c r="E5155" s="73">
        <v>2.162867238321097</v>
      </c>
      <c r="F5155" s="55"/>
    </row>
    <row r="5156" spans="1:6">
      <c r="A5156" s="71">
        <v>40938</v>
      </c>
      <c r="B5156" s="72" t="s">
        <v>92</v>
      </c>
      <c r="C5156" s="73">
        <v>6.4659422571354348</v>
      </c>
      <c r="D5156" s="73">
        <v>8.2994295864987109</v>
      </c>
      <c r="E5156" s="73">
        <v>1.8334873293632761</v>
      </c>
      <c r="F5156" s="55"/>
    </row>
    <row r="5157" spans="1:6">
      <c r="A5157" s="71">
        <v>40938</v>
      </c>
      <c r="B5157" s="72" t="s">
        <v>93</v>
      </c>
      <c r="C5157" s="73">
        <v>5.2346155208762584</v>
      </c>
      <c r="D5157" s="73">
        <v>7.4954102200988348</v>
      </c>
      <c r="E5157" s="73">
        <v>2.2607946992225765</v>
      </c>
      <c r="F5157" s="55"/>
    </row>
    <row r="5158" spans="1:6">
      <c r="A5158" s="71">
        <v>40938</v>
      </c>
      <c r="B5158" s="72" t="s">
        <v>94</v>
      </c>
      <c r="C5158" s="73">
        <v>5.1693787255402475</v>
      </c>
      <c r="D5158" s="73">
        <v>9.8071076275184748</v>
      </c>
      <c r="E5158" s="73">
        <v>4.6377289019782273</v>
      </c>
      <c r="F5158" s="55"/>
    </row>
    <row r="5159" spans="1:6">
      <c r="A5159" s="71">
        <v>40938</v>
      </c>
      <c r="B5159" s="72" t="s">
        <v>95</v>
      </c>
      <c r="C5159" s="73">
        <v>4.9075700019892112</v>
      </c>
      <c r="D5159" s="73">
        <v>7.6494279575188102</v>
      </c>
      <c r="E5159" s="73">
        <v>2.741857955529599</v>
      </c>
      <c r="F5159" s="55"/>
    </row>
    <row r="5160" spans="1:6">
      <c r="A5160" s="71">
        <v>40938</v>
      </c>
      <c r="B5160" s="72" t="s">
        <v>96</v>
      </c>
      <c r="C5160" s="73">
        <v>5.0650940698782341</v>
      </c>
      <c r="D5160" s="73">
        <v>7.0495862426389024</v>
      </c>
      <c r="E5160" s="73">
        <v>1.9844921727606684</v>
      </c>
      <c r="F5160" s="55"/>
    </row>
    <row r="5161" spans="1:6">
      <c r="A5161" s="71">
        <v>40938</v>
      </c>
      <c r="B5161" s="72" t="s">
        <v>97</v>
      </c>
      <c r="C5161" s="73">
        <v>4.5149253964171532</v>
      </c>
      <c r="D5161" s="73">
        <v>7.3181546821788617</v>
      </c>
      <c r="E5161" s="73">
        <v>2.8032292857617085</v>
      </c>
      <c r="F5161" s="55"/>
    </row>
    <row r="5162" spans="1:6">
      <c r="A5162" s="71">
        <v>40938</v>
      </c>
      <c r="B5162" s="72" t="s">
        <v>98</v>
      </c>
      <c r="C5162" s="73">
        <v>7.1626685085445372</v>
      </c>
      <c r="D5162" s="73">
        <v>10.677649278998336</v>
      </c>
      <c r="E5162" s="73">
        <v>3.514980770453799</v>
      </c>
      <c r="F5162" s="55"/>
    </row>
    <row r="5163" spans="1:6">
      <c r="A5163" s="71">
        <v>40938</v>
      </c>
      <c r="B5163" s="72" t="s">
        <v>99</v>
      </c>
      <c r="C5163" s="73">
        <v>8.0543390177056668</v>
      </c>
      <c r="D5163" s="73">
        <v>10.614335444038344</v>
      </c>
      <c r="E5163" s="73">
        <v>2.5599964263326775</v>
      </c>
      <c r="F5163" s="55"/>
    </row>
    <row r="5164" spans="1:6">
      <c r="A5164" s="71">
        <v>40938</v>
      </c>
      <c r="B5164" s="72" t="s">
        <v>100</v>
      </c>
      <c r="C5164" s="73">
        <v>10.872958740600073</v>
      </c>
      <c r="D5164" s="73">
        <v>16.912280731317363</v>
      </c>
      <c r="E5164" s="73">
        <v>6.0393219907172906</v>
      </c>
      <c r="F5164" s="55"/>
    </row>
    <row r="5165" spans="1:6">
      <c r="A5165" s="71">
        <v>40938</v>
      </c>
      <c r="B5165" s="72" t="s">
        <v>101</v>
      </c>
      <c r="C5165" s="73">
        <v>10.912868495214081</v>
      </c>
      <c r="D5165" s="73">
        <v>20.924278862756736</v>
      </c>
      <c r="E5165" s="73">
        <v>10.011410367542656</v>
      </c>
      <c r="F5165" s="55"/>
    </row>
    <row r="5166" spans="1:6">
      <c r="A5166" s="71">
        <v>40938</v>
      </c>
      <c r="B5166" s="72" t="s">
        <v>102</v>
      </c>
      <c r="C5166" s="73">
        <v>14.230096201550559</v>
      </c>
      <c r="D5166" s="73">
        <v>25.038890455596096</v>
      </c>
      <c r="E5166" s="73">
        <v>10.808794254045537</v>
      </c>
      <c r="F5166" s="55"/>
    </row>
    <row r="5167" spans="1:6">
      <c r="A5167" s="71">
        <v>40938</v>
      </c>
      <c r="B5167" s="72" t="s">
        <v>103</v>
      </c>
      <c r="C5167" s="73">
        <v>16.380893856717872</v>
      </c>
      <c r="D5167" s="73">
        <v>27.901917388795646</v>
      </c>
      <c r="E5167" s="73">
        <v>11.521023532077773</v>
      </c>
      <c r="F5167" s="55"/>
    </row>
    <row r="5168" spans="1:6">
      <c r="A5168" s="71">
        <v>40938</v>
      </c>
      <c r="B5168" s="72" t="s">
        <v>104</v>
      </c>
      <c r="C5168" s="73">
        <v>18.597475793176194</v>
      </c>
      <c r="D5168" s="73">
        <v>31.966208249575011</v>
      </c>
      <c r="E5168" s="73">
        <v>13.368732456398817</v>
      </c>
      <c r="F5168" s="55"/>
    </row>
    <row r="5169" spans="1:6">
      <c r="A5169" s="71">
        <v>40938</v>
      </c>
      <c r="B5169" s="72" t="s">
        <v>105</v>
      </c>
      <c r="C5169" s="73">
        <v>19.975168223238391</v>
      </c>
      <c r="D5169" s="73">
        <v>32.363941855534947</v>
      </c>
      <c r="E5169" s="73">
        <v>12.388773632296555</v>
      </c>
      <c r="F5169" s="55"/>
    </row>
    <row r="5170" spans="1:6">
      <c r="A5170" s="71">
        <v>40938</v>
      </c>
      <c r="B5170" s="72" t="s">
        <v>106</v>
      </c>
      <c r="C5170" s="73">
        <v>23.280483045905875</v>
      </c>
      <c r="D5170" s="73">
        <v>43.443773597993214</v>
      </c>
      <c r="E5170" s="73">
        <v>20.163290552087339</v>
      </c>
      <c r="F5170" s="55"/>
    </row>
    <row r="5171" spans="1:6">
      <c r="A5171" s="71">
        <v>40938</v>
      </c>
      <c r="B5171" s="72" t="s">
        <v>107</v>
      </c>
      <c r="C5171" s="73">
        <v>26.415686681900329</v>
      </c>
      <c r="D5171" s="73">
        <v>48.710649202712396</v>
      </c>
      <c r="E5171" s="73">
        <v>22.294962520812067</v>
      </c>
      <c r="F5171" s="55"/>
    </row>
    <row r="5172" spans="1:6">
      <c r="A5172" s="71">
        <v>40938</v>
      </c>
      <c r="B5172" s="72" t="s">
        <v>108</v>
      </c>
      <c r="C5172" s="73">
        <v>53.470214206630253</v>
      </c>
      <c r="D5172" s="73">
        <v>83.28008250203699</v>
      </c>
      <c r="E5172" s="73">
        <v>29.809868295406737</v>
      </c>
      <c r="F5172" s="55"/>
    </row>
    <row r="5173" spans="1:6">
      <c r="A5173" s="71">
        <v>40938</v>
      </c>
      <c r="B5173" s="72" t="s">
        <v>109</v>
      </c>
      <c r="C5173" s="73">
        <v>64.213602156765802</v>
      </c>
      <c r="D5173" s="73">
        <v>108.75403636738299</v>
      </c>
      <c r="E5173" s="73">
        <v>44.540434210617192</v>
      </c>
      <c r="F5173" s="55"/>
    </row>
    <row r="5174" spans="1:6">
      <c r="A5174" s="71">
        <v>40938</v>
      </c>
      <c r="B5174" s="72" t="s">
        <v>110</v>
      </c>
      <c r="C5174" s="73">
        <v>56.872712692317734</v>
      </c>
      <c r="D5174" s="73">
        <v>95.621582322045043</v>
      </c>
      <c r="E5174" s="73">
        <v>38.748869629727309</v>
      </c>
      <c r="F5174" s="55"/>
    </row>
    <row r="5175" spans="1:6">
      <c r="A5175" s="71">
        <v>40938</v>
      </c>
      <c r="B5175" s="72" t="s">
        <v>111</v>
      </c>
      <c r="C5175" s="73">
        <v>48.193244145199486</v>
      </c>
      <c r="D5175" s="73">
        <v>80.366147784947429</v>
      </c>
      <c r="E5175" s="73">
        <v>32.172903639747943</v>
      </c>
      <c r="F5175" s="55"/>
    </row>
    <row r="5176" spans="1:6">
      <c r="A5176" s="71">
        <v>40938</v>
      </c>
      <c r="B5176" s="72" t="s">
        <v>112</v>
      </c>
      <c r="C5176" s="73">
        <v>85.15755520155983</v>
      </c>
      <c r="D5176" s="73">
        <v>142.89756141177764</v>
      </c>
      <c r="E5176" s="73">
        <v>57.740006210217814</v>
      </c>
      <c r="F5176" s="55"/>
    </row>
    <row r="5177" spans="1:6">
      <c r="A5177" s="71">
        <v>40938</v>
      </c>
      <c r="B5177" s="72" t="s">
        <v>113</v>
      </c>
      <c r="C5177" s="73">
        <v>77.370628564077705</v>
      </c>
      <c r="D5177" s="73">
        <v>126.54372158998019</v>
      </c>
      <c r="E5177" s="73">
        <v>49.173093025902489</v>
      </c>
      <c r="F5177" s="55"/>
    </row>
    <row r="5178" spans="1:6">
      <c r="A5178" s="71">
        <v>40938</v>
      </c>
      <c r="B5178" s="72" t="s">
        <v>114</v>
      </c>
      <c r="C5178" s="73">
        <v>57.317811346452814</v>
      </c>
      <c r="D5178" s="73">
        <v>98.491883828934576</v>
      </c>
      <c r="E5178" s="73">
        <v>41.174072482481762</v>
      </c>
      <c r="F5178" s="55"/>
    </row>
    <row r="5179" spans="1:6">
      <c r="A5179" s="71">
        <v>40938</v>
      </c>
      <c r="B5179" s="72" t="s">
        <v>115</v>
      </c>
      <c r="C5179" s="73">
        <v>64.483539503410853</v>
      </c>
      <c r="D5179" s="73">
        <v>105.71964655558344</v>
      </c>
      <c r="E5179" s="73">
        <v>41.236107052172585</v>
      </c>
      <c r="F5179" s="55"/>
    </row>
    <row r="5180" spans="1:6">
      <c r="A5180" s="71">
        <v>40938</v>
      </c>
      <c r="B5180" s="72" t="s">
        <v>116</v>
      </c>
      <c r="C5180" s="73">
        <v>42.394414225018643</v>
      </c>
      <c r="D5180" s="73">
        <v>74.761834171748276</v>
      </c>
      <c r="E5180" s="73">
        <v>32.367419946729633</v>
      </c>
      <c r="F5180" s="55"/>
    </row>
    <row r="5181" spans="1:6">
      <c r="A5181" s="71">
        <v>40938</v>
      </c>
      <c r="B5181" s="72" t="s">
        <v>117</v>
      </c>
      <c r="C5181" s="73">
        <v>24.671816502232076</v>
      </c>
      <c r="D5181" s="73">
        <v>49.413369727892253</v>
      </c>
      <c r="E5181" s="73">
        <v>24.741553225660176</v>
      </c>
      <c r="F5181" s="55"/>
    </row>
    <row r="5182" spans="1:6">
      <c r="A5182" s="71">
        <v>40938</v>
      </c>
      <c r="B5182" s="72" t="s">
        <v>118</v>
      </c>
      <c r="C5182" s="73">
        <v>32.925948701745277</v>
      </c>
      <c r="D5182" s="73">
        <v>57.713699828690949</v>
      </c>
      <c r="E5182" s="73">
        <v>24.787751126945672</v>
      </c>
      <c r="F5182" s="55"/>
    </row>
    <row r="5183" spans="1:6">
      <c r="A5183" s="71">
        <v>40938</v>
      </c>
      <c r="B5183" s="72" t="s">
        <v>119</v>
      </c>
      <c r="C5183" s="73">
        <v>24.910646917412112</v>
      </c>
      <c r="D5183" s="73">
        <v>44.917740172312946</v>
      </c>
      <c r="E5183" s="73">
        <v>20.007093254900834</v>
      </c>
      <c r="F5183" s="55"/>
    </row>
    <row r="5184" spans="1:6">
      <c r="A5184" s="71">
        <v>40938</v>
      </c>
      <c r="B5184" s="72" t="s">
        <v>120</v>
      </c>
      <c r="C5184" s="73">
        <v>39.674154819846251</v>
      </c>
      <c r="D5184" s="73">
        <v>66.747136350589528</v>
      </c>
      <c r="E5184" s="73">
        <v>27.072981530743277</v>
      </c>
      <c r="F5184" s="55"/>
    </row>
    <row r="5185" spans="1:6">
      <c r="A5185" s="71">
        <v>40938</v>
      </c>
      <c r="B5185" s="72" t="s">
        <v>121</v>
      </c>
      <c r="C5185" s="73">
        <v>40.398028722828357</v>
      </c>
      <c r="D5185" s="73">
        <v>72.389849668008637</v>
      </c>
      <c r="E5185" s="73">
        <v>31.99182094518028</v>
      </c>
      <c r="F5185" s="55"/>
    </row>
    <row r="5186" spans="1:6">
      <c r="A5186" s="71">
        <v>40938</v>
      </c>
      <c r="B5186" s="72" t="s">
        <v>122</v>
      </c>
      <c r="C5186" s="73">
        <v>19.940912314369392</v>
      </c>
      <c r="D5186" s="73">
        <v>39.643190320993774</v>
      </c>
      <c r="E5186" s="73">
        <v>19.702278006624383</v>
      </c>
      <c r="F5186" s="55"/>
    </row>
    <row r="5187" spans="1:6">
      <c r="A5187" s="71">
        <v>40938</v>
      </c>
      <c r="B5187" s="72" t="s">
        <v>123</v>
      </c>
      <c r="C5187" s="73">
        <v>22.881767765744822</v>
      </c>
      <c r="D5187" s="73">
        <v>42.394822274993338</v>
      </c>
      <c r="E5187" s="73">
        <v>19.513054509248516</v>
      </c>
      <c r="F5187" s="55"/>
    </row>
    <row r="5188" spans="1:6">
      <c r="A5188" s="71">
        <v>40938</v>
      </c>
      <c r="B5188" s="72" t="s">
        <v>124</v>
      </c>
      <c r="C5188" s="73">
        <v>26.059184118174283</v>
      </c>
      <c r="D5188" s="73">
        <v>48.9452025324223</v>
      </c>
      <c r="E5188" s="73">
        <v>22.886018414248017</v>
      </c>
      <c r="F5188" s="55"/>
    </row>
    <row r="5189" spans="1:6">
      <c r="A5189" s="71">
        <v>40938</v>
      </c>
      <c r="B5189" s="72" t="s">
        <v>125</v>
      </c>
      <c r="C5189" s="73">
        <v>22.411706955850757</v>
      </c>
      <c r="D5189" s="73">
        <v>41.324823374573505</v>
      </c>
      <c r="E5189" s="73">
        <v>18.913116418722748</v>
      </c>
      <c r="F5189" s="55"/>
    </row>
    <row r="5190" spans="1:6">
      <c r="A5190" s="71">
        <v>40938</v>
      </c>
      <c r="B5190" s="72" t="s">
        <v>126</v>
      </c>
      <c r="C5190" s="73">
        <v>32.034380777202152</v>
      </c>
      <c r="D5190" s="73">
        <v>52.352589971101764</v>
      </c>
      <c r="E5190" s="73">
        <v>20.318209193899612</v>
      </c>
      <c r="F5190" s="55"/>
    </row>
    <row r="5191" spans="1:6">
      <c r="A5191" s="71">
        <v>40938</v>
      </c>
      <c r="B5191" s="72" t="s">
        <v>127</v>
      </c>
      <c r="C5191" s="73">
        <v>20.274433659089443</v>
      </c>
      <c r="D5191" s="73">
        <v>36.212513870154304</v>
      </c>
      <c r="E5191" s="73">
        <v>15.938080211064861</v>
      </c>
      <c r="F5191" s="55"/>
    </row>
    <row r="5192" spans="1:6">
      <c r="A5192" s="71">
        <v>40938</v>
      </c>
      <c r="B5192" s="72" t="s">
        <v>128</v>
      </c>
      <c r="C5192" s="73">
        <v>19.553505265753337</v>
      </c>
      <c r="D5192" s="73">
        <v>36.112043110344317</v>
      </c>
      <c r="E5192" s="73">
        <v>16.55853784459098</v>
      </c>
      <c r="F5192" s="55"/>
    </row>
    <row r="5193" spans="1:6">
      <c r="A5193" s="71">
        <v>40938</v>
      </c>
      <c r="B5193" s="72" t="s">
        <v>129</v>
      </c>
      <c r="C5193" s="73">
        <v>19.620195451457349</v>
      </c>
      <c r="D5193" s="73">
        <v>40.015689281113701</v>
      </c>
      <c r="E5193" s="73">
        <v>20.395493829656353</v>
      </c>
      <c r="F5193" s="55"/>
    </row>
    <row r="5194" spans="1:6">
      <c r="A5194" s="71">
        <v>40938</v>
      </c>
      <c r="B5194" s="72" t="s">
        <v>29</v>
      </c>
      <c r="C5194" s="73">
        <v>28.785269888781681</v>
      </c>
      <c r="D5194" s="73">
        <v>51.429462492591902</v>
      </c>
      <c r="E5194" s="73">
        <v>22.644192603810222</v>
      </c>
      <c r="F5194" s="55"/>
    </row>
    <row r="5195" spans="1:6">
      <c r="A5195" s="71">
        <v>40938</v>
      </c>
      <c r="B5195" s="72" t="s">
        <v>30</v>
      </c>
      <c r="C5195" s="73">
        <v>21.25037996669559</v>
      </c>
      <c r="D5195" s="73">
        <v>40.87701441539356</v>
      </c>
      <c r="E5195" s="73">
        <v>19.62663444869797</v>
      </c>
      <c r="F5195" s="55"/>
    </row>
    <row r="5196" spans="1:6">
      <c r="A5196" s="71">
        <v>40938</v>
      </c>
      <c r="B5196" s="72" t="s">
        <v>31</v>
      </c>
      <c r="C5196" s="73">
        <v>29.589310804938798</v>
      </c>
      <c r="D5196" s="73">
        <v>54.006499655001491</v>
      </c>
      <c r="E5196" s="73">
        <v>24.417188850062693</v>
      </c>
      <c r="F5196" s="55"/>
    </row>
    <row r="5197" spans="1:6">
      <c r="A5197" s="71">
        <v>40938</v>
      </c>
      <c r="B5197" s="72" t="s">
        <v>32</v>
      </c>
      <c r="C5197" s="73">
        <v>27.187909274998447</v>
      </c>
      <c r="D5197" s="73">
        <v>45.679491962992799</v>
      </c>
      <c r="E5197" s="73">
        <v>18.491582687994352</v>
      </c>
      <c r="F5197" s="55"/>
    </row>
    <row r="5198" spans="1:6">
      <c r="A5198" s="71">
        <v>40938</v>
      </c>
      <c r="B5198" s="72" t="s">
        <v>33</v>
      </c>
      <c r="C5198" s="73">
        <v>21.700279820380651</v>
      </c>
      <c r="D5198" s="73">
        <v>42.22691546699334</v>
      </c>
      <c r="E5198" s="73">
        <v>20.526635646612689</v>
      </c>
      <c r="F5198" s="55"/>
    </row>
    <row r="5199" spans="1:6">
      <c r="A5199" s="71">
        <v>40938</v>
      </c>
      <c r="B5199" s="72" t="s">
        <v>34</v>
      </c>
      <c r="C5199" s="73">
        <v>37.105856860856889</v>
      </c>
      <c r="D5199" s="73">
        <v>66.24848525214955</v>
      </c>
      <c r="E5199" s="73">
        <v>29.142628391292661</v>
      </c>
      <c r="F5199" s="55"/>
    </row>
    <row r="5200" spans="1:6">
      <c r="A5200" s="71">
        <v>40938</v>
      </c>
      <c r="B5200" s="72" t="s">
        <v>35</v>
      </c>
      <c r="C5200" s="73">
        <v>42.676321750548709</v>
      </c>
      <c r="D5200" s="73">
        <v>68.504231518999191</v>
      </c>
      <c r="E5200" s="73">
        <v>25.827909768450482</v>
      </c>
      <c r="F5200" s="55"/>
    </row>
    <row r="5201" spans="1:6">
      <c r="A5201" s="71">
        <v>40938</v>
      </c>
      <c r="B5201" s="72" t="s">
        <v>36</v>
      </c>
      <c r="C5201" s="73">
        <v>28.953683822000709</v>
      </c>
      <c r="D5201" s="73">
        <v>57.949399513270855</v>
      </c>
      <c r="E5201" s="73">
        <v>28.995715691270146</v>
      </c>
      <c r="F5201" s="55"/>
    </row>
    <row r="5202" spans="1:6">
      <c r="A5202" s="71">
        <v>40938</v>
      </c>
      <c r="B5202" s="72" t="s">
        <v>37</v>
      </c>
      <c r="C5202" s="73">
        <v>48.052951437638484</v>
      </c>
      <c r="D5202" s="73">
        <v>80.401253420687297</v>
      </c>
      <c r="E5202" s="73">
        <v>32.348301983048813</v>
      </c>
      <c r="F5202" s="55"/>
    </row>
    <row r="5203" spans="1:6">
      <c r="A5203" s="71">
        <v>40938</v>
      </c>
      <c r="B5203" s="72" t="s">
        <v>43</v>
      </c>
      <c r="C5203" s="73">
        <v>45.822525101145168</v>
      </c>
      <c r="D5203" s="73">
        <v>77.999119701347681</v>
      </c>
      <c r="E5203" s="73">
        <v>32.176594600202513</v>
      </c>
      <c r="F5203" s="55"/>
    </row>
    <row r="5204" spans="1:6">
      <c r="A5204" s="71">
        <v>40938</v>
      </c>
      <c r="B5204" s="72" t="s">
        <v>44</v>
      </c>
      <c r="C5204" s="73">
        <v>55.309183001769547</v>
      </c>
      <c r="D5204" s="73">
        <v>90.956725600165626</v>
      </c>
      <c r="E5204" s="73">
        <v>35.647542598396079</v>
      </c>
      <c r="F5204" s="55"/>
    </row>
    <row r="5205" spans="1:6">
      <c r="A5205" s="71">
        <v>40938</v>
      </c>
      <c r="B5205" s="72" t="s">
        <v>45</v>
      </c>
      <c r="C5205" s="73">
        <v>60.501151179746309</v>
      </c>
      <c r="D5205" s="73">
        <v>101.62434939416393</v>
      </c>
      <c r="E5205" s="73">
        <v>41.12319821441762</v>
      </c>
      <c r="F5205" s="55"/>
    </row>
    <row r="5206" spans="1:6">
      <c r="A5206" s="71">
        <v>40938</v>
      </c>
      <c r="B5206" s="72" t="s">
        <v>46</v>
      </c>
      <c r="C5206" s="73">
        <v>95.502484772810405</v>
      </c>
      <c r="D5206" s="73">
        <v>137.99809711377819</v>
      </c>
      <c r="E5206" s="73">
        <v>42.495612340967782</v>
      </c>
      <c r="F5206" s="55"/>
    </row>
    <row r="5207" spans="1:6">
      <c r="A5207" s="71">
        <v>40938</v>
      </c>
      <c r="B5207" s="72" t="s">
        <v>47</v>
      </c>
      <c r="C5207" s="73">
        <v>76.549288511259633</v>
      </c>
      <c r="D5207" s="73">
        <v>120.7225469239809</v>
      </c>
      <c r="E5207" s="73">
        <v>44.173258412721268</v>
      </c>
      <c r="F5207" s="55"/>
    </row>
    <row r="5208" spans="1:6">
      <c r="A5208" s="71">
        <v>40938</v>
      </c>
      <c r="B5208" s="72" t="s">
        <v>48</v>
      </c>
      <c r="C5208" s="73">
        <v>120.51591552416502</v>
      </c>
      <c r="D5208" s="73">
        <v>178.72465742437171</v>
      </c>
      <c r="E5208" s="73">
        <v>58.208741900206689</v>
      </c>
      <c r="F5208" s="55"/>
    </row>
    <row r="5209" spans="1:6">
      <c r="A5209" s="71">
        <v>40938</v>
      </c>
      <c r="B5209" s="72" t="s">
        <v>49</v>
      </c>
      <c r="C5209" s="73">
        <v>65.796215869057079</v>
      </c>
      <c r="D5209" s="73">
        <v>117.91825466578132</v>
      </c>
      <c r="E5209" s="73">
        <v>52.12203879672424</v>
      </c>
      <c r="F5209" s="55"/>
    </row>
    <row r="5210" spans="1:6">
      <c r="A5210" s="71">
        <v>40938</v>
      </c>
      <c r="B5210" s="72" t="s">
        <v>50</v>
      </c>
      <c r="C5210" s="73">
        <v>101.37036632102225</v>
      </c>
      <c r="D5210" s="73">
        <v>153.77536828067565</v>
      </c>
      <c r="E5210" s="73">
        <v>52.405001959653404</v>
      </c>
      <c r="F5210" s="55"/>
    </row>
    <row r="5211" spans="1:6">
      <c r="A5211" s="71">
        <v>40938</v>
      </c>
      <c r="B5211" s="72" t="s">
        <v>51</v>
      </c>
      <c r="C5211" s="73">
        <v>113.96482120349908</v>
      </c>
      <c r="D5211" s="73">
        <v>168.38053155397333</v>
      </c>
      <c r="E5211" s="73">
        <v>54.415710350474242</v>
      </c>
      <c r="F5211" s="55"/>
    </row>
    <row r="5212" spans="1:6">
      <c r="A5212" s="71">
        <v>40938</v>
      </c>
      <c r="B5212" s="72" t="s">
        <v>52</v>
      </c>
      <c r="C5212" s="73">
        <v>85.768954962025987</v>
      </c>
      <c r="D5212" s="73">
        <v>137.6565691874782</v>
      </c>
      <c r="E5212" s="73">
        <v>51.887614225452211</v>
      </c>
      <c r="F5212" s="55"/>
    </row>
    <row r="5213" spans="1:6">
      <c r="A5213" s="71">
        <v>40938</v>
      </c>
      <c r="B5213" s="72" t="s">
        <v>53</v>
      </c>
      <c r="C5213" s="73">
        <v>121.07390417473013</v>
      </c>
      <c r="D5213" s="73">
        <v>179.79513561357152</v>
      </c>
      <c r="E5213" s="73">
        <v>58.721231438841386</v>
      </c>
      <c r="F5213" s="55"/>
    </row>
    <row r="5214" spans="1:6">
      <c r="A5214" s="71">
        <v>40938</v>
      </c>
      <c r="B5214" s="72" t="s">
        <v>54</v>
      </c>
      <c r="C5214" s="73">
        <v>121.47468290764517</v>
      </c>
      <c r="D5214" s="73">
        <v>177.75533636837181</v>
      </c>
      <c r="E5214" s="73">
        <v>56.28065346072664</v>
      </c>
      <c r="F5214" s="55"/>
    </row>
    <row r="5215" spans="1:6">
      <c r="A5215" s="71">
        <v>40938</v>
      </c>
      <c r="B5215" s="72" t="s">
        <v>55</v>
      </c>
      <c r="C5215" s="73">
        <v>86.755380256435132</v>
      </c>
      <c r="D5215" s="73">
        <v>135.11637693597856</v>
      </c>
      <c r="E5215" s="73">
        <v>48.360996679543433</v>
      </c>
      <c r="F5215" s="55"/>
    </row>
    <row r="5216" spans="1:6">
      <c r="A5216" s="71">
        <v>40938</v>
      </c>
      <c r="B5216" s="72" t="s">
        <v>56</v>
      </c>
      <c r="C5216" s="73">
        <v>87.049206263870175</v>
      </c>
      <c r="D5216" s="73">
        <v>139.73417383507783</v>
      </c>
      <c r="E5216" s="73">
        <v>52.68496757120765</v>
      </c>
      <c r="F5216" s="55"/>
    </row>
    <row r="5217" spans="1:6">
      <c r="A5217" s="71">
        <v>40938</v>
      </c>
      <c r="B5217" s="72" t="s">
        <v>57</v>
      </c>
      <c r="C5217" s="73">
        <v>84.4642716444218</v>
      </c>
      <c r="D5217" s="73">
        <v>133.97751354197874</v>
      </c>
      <c r="E5217" s="73">
        <v>49.513241897556938</v>
      </c>
      <c r="F5217" s="55"/>
    </row>
    <row r="5218" spans="1:6">
      <c r="A5218" s="71">
        <v>40938</v>
      </c>
      <c r="B5218" s="72" t="s">
        <v>58</v>
      </c>
      <c r="C5218" s="73">
        <v>72.098531314880006</v>
      </c>
      <c r="D5218" s="73">
        <v>122.71229684818051</v>
      </c>
      <c r="E5218" s="73">
        <v>50.613765533300509</v>
      </c>
      <c r="F5218" s="55"/>
    </row>
    <row r="5219" spans="1:6">
      <c r="A5219" s="71">
        <v>40938</v>
      </c>
      <c r="B5219" s="72" t="s">
        <v>59</v>
      </c>
      <c r="C5219" s="73">
        <v>60.783191791894353</v>
      </c>
      <c r="D5219" s="73">
        <v>104.4261081737434</v>
      </c>
      <c r="E5219" s="73">
        <v>43.642916381849048</v>
      </c>
      <c r="F5219" s="55"/>
    </row>
    <row r="5220" spans="1:6">
      <c r="A5220" s="71">
        <v>40938</v>
      </c>
      <c r="B5220" s="72" t="s">
        <v>60</v>
      </c>
      <c r="C5220" s="73">
        <v>49.716438015389741</v>
      </c>
      <c r="D5220" s="73">
        <v>90.621724377765617</v>
      </c>
      <c r="E5220" s="73">
        <v>40.905286362375875</v>
      </c>
      <c r="F5220" s="55"/>
    </row>
    <row r="5221" spans="1:6">
      <c r="A5221" s="71">
        <v>40938</v>
      </c>
      <c r="B5221" s="72" t="s">
        <v>61</v>
      </c>
      <c r="C5221" s="73">
        <v>47.273575814030387</v>
      </c>
      <c r="D5221" s="73">
        <v>86.616483039646226</v>
      </c>
      <c r="E5221" s="73">
        <v>39.342907225615839</v>
      </c>
      <c r="F5221" s="55"/>
    </row>
    <row r="5222" spans="1:6">
      <c r="A5222" s="71">
        <v>40938</v>
      </c>
      <c r="B5222" s="72" t="s">
        <v>62</v>
      </c>
      <c r="C5222" s="73">
        <v>51.049781078474943</v>
      </c>
      <c r="D5222" s="73">
        <v>94.551476246984961</v>
      </c>
      <c r="E5222" s="73">
        <v>43.501695168510018</v>
      </c>
      <c r="F5222" s="55"/>
    </row>
    <row r="5223" spans="1:6">
      <c r="A5223" s="71">
        <v>40938</v>
      </c>
      <c r="B5223" s="72" t="s">
        <v>63</v>
      </c>
      <c r="C5223" s="73">
        <v>41.440309332367541</v>
      </c>
      <c r="D5223" s="73">
        <v>81.231327601587083</v>
      </c>
      <c r="E5223" s="73">
        <v>39.791018269219542</v>
      </c>
      <c r="F5223" s="55"/>
    </row>
    <row r="5224" spans="1:6">
      <c r="A5224" s="71">
        <v>40938</v>
      </c>
      <c r="B5224" s="72" t="s">
        <v>64</v>
      </c>
      <c r="C5224" s="73">
        <v>33.683971680139415</v>
      </c>
      <c r="D5224" s="73">
        <v>73.445098063548315</v>
      </c>
      <c r="E5224" s="73">
        <v>39.7611263834089</v>
      </c>
      <c r="F5224" s="55"/>
    </row>
    <row r="5225" spans="1:6">
      <c r="A5225" s="71">
        <v>40938</v>
      </c>
      <c r="B5225" s="72" t="s">
        <v>65</v>
      </c>
      <c r="C5225" s="73">
        <v>30.845202490661993</v>
      </c>
      <c r="D5225" s="73">
        <v>65.388976633249598</v>
      </c>
      <c r="E5225" s="73">
        <v>34.543774142587608</v>
      </c>
      <c r="F5225" s="55"/>
    </row>
    <row r="5226" spans="1:6">
      <c r="A5226" s="71">
        <v>40938</v>
      </c>
      <c r="B5226" s="72" t="s">
        <v>66</v>
      </c>
      <c r="C5226" s="73">
        <v>27.006614751548437</v>
      </c>
      <c r="D5226" s="73">
        <v>59.215756025700571</v>
      </c>
      <c r="E5226" s="73">
        <v>32.209141274152131</v>
      </c>
      <c r="F5226" s="55"/>
    </row>
    <row r="5227" spans="1:6">
      <c r="A5227" s="71">
        <v>40938</v>
      </c>
      <c r="B5227" s="72" t="s">
        <v>67</v>
      </c>
      <c r="C5227" s="73">
        <v>35.070364735873611</v>
      </c>
      <c r="D5227" s="73">
        <v>64.383306566389749</v>
      </c>
      <c r="E5227" s="73">
        <v>29.312941830516138</v>
      </c>
      <c r="F5227" s="55"/>
    </row>
    <row r="5228" spans="1:6">
      <c r="A5228" s="71">
        <v>40938</v>
      </c>
      <c r="B5228" s="72" t="s">
        <v>68</v>
      </c>
      <c r="C5228" s="73">
        <v>10.831423815150082</v>
      </c>
      <c r="D5228" s="73">
        <v>27.6308813796356</v>
      </c>
      <c r="E5228" s="73">
        <v>16.799457564485518</v>
      </c>
      <c r="F5228" s="55"/>
    </row>
    <row r="5229" spans="1:6">
      <c r="A5229" s="71">
        <v>40938</v>
      </c>
      <c r="B5229" s="72" t="s">
        <v>69</v>
      </c>
      <c r="C5229" s="73">
        <v>11.318687525738152</v>
      </c>
      <c r="D5229" s="73">
        <v>22.76204500127637</v>
      </c>
      <c r="E5229" s="73">
        <v>11.443357475538217</v>
      </c>
      <c r="F5229" s="55"/>
    </row>
    <row r="5230" spans="1:6">
      <c r="A5230" s="71">
        <v>40938</v>
      </c>
      <c r="B5230" s="72" t="s">
        <v>70</v>
      </c>
      <c r="C5230" s="73">
        <v>14.463176241864611</v>
      </c>
      <c r="D5230" s="73">
        <v>28.031054277685527</v>
      </c>
      <c r="E5230" s="73">
        <v>13.567878035820916</v>
      </c>
      <c r="F5230" s="55"/>
    </row>
    <row r="5231" spans="1:6">
      <c r="A5231" s="71">
        <v>40938</v>
      </c>
      <c r="B5231" s="72" t="s">
        <v>71</v>
      </c>
      <c r="C5231" s="73">
        <v>15.924158291490825</v>
      </c>
      <c r="D5231" s="73">
        <v>28.878469514875395</v>
      </c>
      <c r="E5231" s="73">
        <v>12.95431122338457</v>
      </c>
      <c r="F5231" s="55"/>
    </row>
    <row r="5232" spans="1:6">
      <c r="A5232" s="71">
        <v>40938</v>
      </c>
      <c r="B5232" s="72" t="s">
        <v>72</v>
      </c>
      <c r="C5232" s="73">
        <v>9.1761213953038396</v>
      </c>
      <c r="D5232" s="73">
        <v>19.381487403596907</v>
      </c>
      <c r="E5232" s="73">
        <v>10.205366008293067</v>
      </c>
      <c r="F5232" s="55"/>
    </row>
    <row r="5233" spans="1:6">
      <c r="A5233" s="71">
        <v>40938</v>
      </c>
      <c r="B5233" s="72" t="s">
        <v>73</v>
      </c>
      <c r="C5233" s="73">
        <v>8.176723582462694</v>
      </c>
      <c r="D5233" s="73">
        <v>17.716000539477172</v>
      </c>
      <c r="E5233" s="73">
        <v>9.5392769570144775</v>
      </c>
      <c r="F5233" s="55"/>
    </row>
    <row r="5234" spans="1:6">
      <c r="A5234" s="71">
        <v>40938</v>
      </c>
      <c r="B5234" s="72" t="s">
        <v>74</v>
      </c>
      <c r="C5234" s="73">
        <v>7.7561328056096341</v>
      </c>
      <c r="D5234" s="73">
        <v>15.306796102617556</v>
      </c>
      <c r="E5234" s="73">
        <v>7.5506632970079215</v>
      </c>
      <c r="F5234" s="55"/>
    </row>
    <row r="5235" spans="1:6">
      <c r="A5235" s="71">
        <v>40938</v>
      </c>
      <c r="B5235" s="72" t="s">
        <v>75</v>
      </c>
      <c r="C5235" s="73">
        <v>14.809151266669662</v>
      </c>
      <c r="D5235" s="73">
        <v>27.948518477595538</v>
      </c>
      <c r="E5235" s="73">
        <v>13.139367210925876</v>
      </c>
      <c r="F5235" s="55"/>
    </row>
    <row r="5236" spans="1:6">
      <c r="A5236" s="71">
        <v>40938</v>
      </c>
      <c r="B5236" s="72" t="s">
        <v>76</v>
      </c>
      <c r="C5236" s="73">
        <v>5.5594857893583125</v>
      </c>
      <c r="D5236" s="73">
        <v>13.795482521157796</v>
      </c>
      <c r="E5236" s="73">
        <v>8.2359967317994833</v>
      </c>
      <c r="F5236" s="55"/>
    </row>
    <row r="5237" spans="1:6">
      <c r="A5237" s="71">
        <v>40938</v>
      </c>
      <c r="B5237" s="72" t="s">
        <v>77</v>
      </c>
      <c r="C5237" s="73">
        <v>5.05973178226124</v>
      </c>
      <c r="D5237" s="73">
        <v>13.552578651497834</v>
      </c>
      <c r="E5237" s="73">
        <v>8.4928468692365939</v>
      </c>
      <c r="F5237" s="55"/>
    </row>
    <row r="5238" spans="1:6">
      <c r="A5238" s="71">
        <v>40938</v>
      </c>
      <c r="B5238" s="72" t="s">
        <v>78</v>
      </c>
      <c r="C5238" s="73">
        <v>6.7313167630674835</v>
      </c>
      <c r="D5238" s="73">
        <v>13.7584336870678</v>
      </c>
      <c r="E5238" s="73">
        <v>7.0271169240003166</v>
      </c>
      <c r="F5238" s="55"/>
    </row>
    <row r="5239" spans="1:6">
      <c r="A5239" s="71">
        <v>40939</v>
      </c>
      <c r="B5239" s="72" t="s">
        <v>79</v>
      </c>
      <c r="C5239" s="73">
        <v>4.3232763937911329</v>
      </c>
      <c r="D5239" s="73">
        <v>8.3221644343186689</v>
      </c>
      <c r="E5239" s="73">
        <v>3.998888040527536</v>
      </c>
      <c r="F5239" s="55"/>
    </row>
    <row r="5240" spans="1:6">
      <c r="A5240" s="71">
        <v>40939</v>
      </c>
      <c r="B5240" s="72" t="s">
        <v>80</v>
      </c>
      <c r="C5240" s="73">
        <v>5.4422235570832962</v>
      </c>
      <c r="D5240" s="73">
        <v>11.50287394268816</v>
      </c>
      <c r="E5240" s="73">
        <v>6.0606503856048635</v>
      </c>
      <c r="F5240" s="55"/>
    </row>
    <row r="5241" spans="1:6">
      <c r="A5241" s="71">
        <v>40939</v>
      </c>
      <c r="B5241" s="72" t="s">
        <v>81</v>
      </c>
      <c r="C5241" s="73">
        <v>3.534015004805017</v>
      </c>
      <c r="D5241" s="73">
        <v>8.3358443089986665</v>
      </c>
      <c r="E5241" s="73">
        <v>4.8018293041936495</v>
      </c>
      <c r="F5241" s="55"/>
    </row>
    <row r="5242" spans="1:6">
      <c r="A5242" s="71">
        <v>40939</v>
      </c>
      <c r="B5242" s="72" t="s">
        <v>82</v>
      </c>
      <c r="C5242" s="73">
        <v>6.3905254268254339</v>
      </c>
      <c r="D5242" s="73">
        <v>9.8239767716984279</v>
      </c>
      <c r="E5242" s="73">
        <v>3.433451344872994</v>
      </c>
      <c r="F5242" s="55"/>
    </row>
    <row r="5243" spans="1:6">
      <c r="A5243" s="71">
        <v>40939</v>
      </c>
      <c r="B5243" s="72" t="s">
        <v>83</v>
      </c>
      <c r="C5243" s="73">
        <v>6.8910793619545085</v>
      </c>
      <c r="D5243" s="73">
        <v>11.91506976315809</v>
      </c>
      <c r="E5243" s="73">
        <v>5.0239904012035819</v>
      </c>
      <c r="F5243" s="55"/>
    </row>
    <row r="5244" spans="1:6">
      <c r="A5244" s="71">
        <v>40939</v>
      </c>
      <c r="B5244" s="72" t="s">
        <v>84</v>
      </c>
      <c r="C5244" s="73">
        <v>7.088910683906537</v>
      </c>
      <c r="D5244" s="73">
        <v>9.9660763820084028</v>
      </c>
      <c r="E5244" s="73">
        <v>2.8771656981018658</v>
      </c>
      <c r="F5244" s="55"/>
    </row>
    <row r="5245" spans="1:6">
      <c r="A5245" s="71">
        <v>40939</v>
      </c>
      <c r="B5245" s="72" t="s">
        <v>85</v>
      </c>
      <c r="C5245" s="73">
        <v>6.7864975499284936</v>
      </c>
      <c r="D5245" s="73">
        <v>11.223635692498201</v>
      </c>
      <c r="E5245" s="73">
        <v>4.4371381425697072</v>
      </c>
      <c r="F5245" s="55"/>
    </row>
    <row r="5246" spans="1:6">
      <c r="A5246" s="71">
        <v>40939</v>
      </c>
      <c r="B5246" s="72" t="s">
        <v>86</v>
      </c>
      <c r="C5246" s="73">
        <v>7.6031269931936114</v>
      </c>
      <c r="D5246" s="73">
        <v>18.394880658537051</v>
      </c>
      <c r="E5246" s="73">
        <v>10.791753665343439</v>
      </c>
      <c r="F5246" s="55"/>
    </row>
    <row r="5247" spans="1:6">
      <c r="A5247" s="71">
        <v>40939</v>
      </c>
      <c r="B5247" s="72" t="s">
        <v>87</v>
      </c>
      <c r="C5247" s="73">
        <v>5.5364257981953102</v>
      </c>
      <c r="D5247" s="73">
        <v>18.164915846397086</v>
      </c>
      <c r="E5247" s="73">
        <v>12.628490048201776</v>
      </c>
      <c r="F5247" s="55"/>
    </row>
    <row r="5248" spans="1:6">
      <c r="A5248" s="71">
        <v>40939</v>
      </c>
      <c r="B5248" s="72" t="s">
        <v>88</v>
      </c>
      <c r="C5248" s="73">
        <v>6.4584116316864462</v>
      </c>
      <c r="D5248" s="73">
        <v>20.205658446746757</v>
      </c>
      <c r="E5248" s="73">
        <v>13.747246815060311</v>
      </c>
      <c r="F5248" s="55"/>
    </row>
    <row r="5249" spans="1:6">
      <c r="A5249" s="71">
        <v>40939</v>
      </c>
      <c r="B5249" s="72" t="s">
        <v>89</v>
      </c>
      <c r="C5249" s="73">
        <v>7.3804960478575801</v>
      </c>
      <c r="D5249" s="73">
        <v>14.600140084037655</v>
      </c>
      <c r="E5249" s="73">
        <v>7.2196440361800747</v>
      </c>
      <c r="F5249" s="55"/>
    </row>
    <row r="5250" spans="1:6">
      <c r="A5250" s="71">
        <v>40939</v>
      </c>
      <c r="B5250" s="72" t="s">
        <v>90</v>
      </c>
      <c r="C5250" s="73">
        <v>6.6039548642734669</v>
      </c>
      <c r="D5250" s="73">
        <v>13.086913823397898</v>
      </c>
      <c r="E5250" s="73">
        <v>6.4829589591244314</v>
      </c>
      <c r="F5250" s="55"/>
    </row>
    <row r="5251" spans="1:6">
      <c r="A5251" s="71">
        <v>40939</v>
      </c>
      <c r="B5251" s="72" t="s">
        <v>91</v>
      </c>
      <c r="C5251" s="73">
        <v>5.8800070242813609</v>
      </c>
      <c r="D5251" s="73">
        <v>10.53422370995831</v>
      </c>
      <c r="E5251" s="73">
        <v>4.6542166856769489</v>
      </c>
      <c r="F5251" s="55"/>
    </row>
    <row r="5252" spans="1:6">
      <c r="A5252" s="71">
        <v>40939</v>
      </c>
      <c r="B5252" s="72" t="s">
        <v>92</v>
      </c>
      <c r="C5252" s="73">
        <v>5.4457176089272972</v>
      </c>
      <c r="D5252" s="73">
        <v>8.3405568024986607</v>
      </c>
      <c r="E5252" s="73">
        <v>2.8948391935713635</v>
      </c>
      <c r="F5252" s="55"/>
    </row>
    <row r="5253" spans="1:6">
      <c r="A5253" s="71">
        <v>40939</v>
      </c>
      <c r="B5253" s="72" t="s">
        <v>93</v>
      </c>
      <c r="C5253" s="73">
        <v>6.8815951330235077</v>
      </c>
      <c r="D5253" s="73">
        <v>9.5985491351184571</v>
      </c>
      <c r="E5253" s="73">
        <v>2.7169540020949494</v>
      </c>
      <c r="F5253" s="55"/>
    </row>
    <row r="5254" spans="1:6">
      <c r="A5254" s="71">
        <v>40939</v>
      </c>
      <c r="B5254" s="72" t="s">
        <v>94</v>
      </c>
      <c r="C5254" s="73">
        <v>6.2892581053334204</v>
      </c>
      <c r="D5254" s="73">
        <v>9.8813669030984119</v>
      </c>
      <c r="E5254" s="73">
        <v>3.5921087977649915</v>
      </c>
      <c r="F5254" s="55"/>
    </row>
    <row r="5255" spans="1:6">
      <c r="A5255" s="71">
        <v>40939</v>
      </c>
      <c r="B5255" s="72" t="s">
        <v>95</v>
      </c>
      <c r="C5255" s="73">
        <v>6.5925486251634657</v>
      </c>
      <c r="D5255" s="73">
        <v>9.3171958651185012</v>
      </c>
      <c r="E5255" s="73">
        <v>2.7246472399550354</v>
      </c>
      <c r="F5255" s="55"/>
    </row>
    <row r="5256" spans="1:6">
      <c r="A5256" s="71">
        <v>40939</v>
      </c>
      <c r="B5256" s="72" t="s">
        <v>96</v>
      </c>
      <c r="C5256" s="73">
        <v>9.1615638082098414</v>
      </c>
      <c r="D5256" s="73">
        <v>13.963677284477752</v>
      </c>
      <c r="E5256" s="73">
        <v>4.8021134762679107</v>
      </c>
      <c r="F5256" s="55"/>
    </row>
    <row r="5257" spans="1:6">
      <c r="A5257" s="71">
        <v>40939</v>
      </c>
      <c r="B5257" s="72" t="s">
        <v>97</v>
      </c>
      <c r="C5257" s="73">
        <v>13.904453666521535</v>
      </c>
      <c r="D5257" s="73">
        <v>19.76577880199682</v>
      </c>
      <c r="E5257" s="73">
        <v>5.8613251354752851</v>
      </c>
      <c r="F5257" s="55"/>
    </row>
    <row r="5258" spans="1:6">
      <c r="A5258" s="71">
        <v>40939</v>
      </c>
      <c r="B5258" s="72" t="s">
        <v>98</v>
      </c>
      <c r="C5258" s="73">
        <v>8.2403606507817067</v>
      </c>
      <c r="D5258" s="73">
        <v>11.731720476458111</v>
      </c>
      <c r="E5258" s="73">
        <v>3.4913598256764047</v>
      </c>
      <c r="F5258" s="55"/>
    </row>
    <row r="5259" spans="1:6">
      <c r="A5259" s="71">
        <v>40939</v>
      </c>
      <c r="B5259" s="72" t="s">
        <v>99</v>
      </c>
      <c r="C5259" s="73">
        <v>8.2144516201667042</v>
      </c>
      <c r="D5259" s="73">
        <v>12.566678450917975</v>
      </c>
      <c r="E5259" s="73">
        <v>4.3522268307512704</v>
      </c>
      <c r="F5259" s="55"/>
    </row>
    <row r="5260" spans="1:6">
      <c r="A5260" s="71">
        <v>40939</v>
      </c>
      <c r="B5260" s="72" t="s">
        <v>100</v>
      </c>
      <c r="C5260" s="73">
        <v>9.3216281405138659</v>
      </c>
      <c r="D5260" s="73">
        <v>15.635342458257481</v>
      </c>
      <c r="E5260" s="73">
        <v>6.3137143177436155</v>
      </c>
      <c r="F5260" s="55"/>
    </row>
    <row r="5261" spans="1:6">
      <c r="A5261" s="71">
        <v>40939</v>
      </c>
      <c r="B5261" s="72" t="s">
        <v>101</v>
      </c>
      <c r="C5261" s="73">
        <v>10.349866058295015</v>
      </c>
      <c r="D5261" s="73">
        <v>17.215164822057226</v>
      </c>
      <c r="E5261" s="73">
        <v>6.86529876376221</v>
      </c>
      <c r="F5261" s="55"/>
    </row>
    <row r="5262" spans="1:6">
      <c r="A5262" s="71">
        <v>40939</v>
      </c>
      <c r="B5262" s="72" t="s">
        <v>102</v>
      </c>
      <c r="C5262" s="73">
        <v>14.975495092655693</v>
      </c>
      <c r="D5262" s="73">
        <v>26.921740524745658</v>
      </c>
      <c r="E5262" s="73">
        <v>11.946245432089965</v>
      </c>
      <c r="F5262" s="55"/>
    </row>
    <row r="5263" spans="1:6">
      <c r="A5263" s="71">
        <v>40939</v>
      </c>
      <c r="B5263" s="72" t="s">
        <v>103</v>
      </c>
      <c r="C5263" s="73">
        <v>15.780126448649813</v>
      </c>
      <c r="D5263" s="73">
        <v>27.154222401595618</v>
      </c>
      <c r="E5263" s="73">
        <v>11.374095952945805</v>
      </c>
      <c r="F5263" s="55"/>
    </row>
    <row r="5264" spans="1:6">
      <c r="A5264" s="71">
        <v>40939</v>
      </c>
      <c r="B5264" s="72" t="s">
        <v>104</v>
      </c>
      <c r="C5264" s="73">
        <v>17.441430793303056</v>
      </c>
      <c r="D5264" s="73">
        <v>31.238588484684957</v>
      </c>
      <c r="E5264" s="73">
        <v>13.797157691381901</v>
      </c>
      <c r="F5264" s="55"/>
    </row>
    <row r="5265" spans="1:6">
      <c r="A5265" s="71">
        <v>40939</v>
      </c>
      <c r="B5265" s="72" t="s">
        <v>105</v>
      </c>
      <c r="C5265" s="73">
        <v>24.045025191156025</v>
      </c>
      <c r="D5265" s="73">
        <v>38.726025164313754</v>
      </c>
      <c r="E5265" s="73">
        <v>14.680999973157729</v>
      </c>
      <c r="F5265" s="55"/>
    </row>
    <row r="5266" spans="1:6">
      <c r="A5266" s="71">
        <v>40939</v>
      </c>
      <c r="B5266" s="72" t="s">
        <v>106</v>
      </c>
      <c r="C5266" s="73">
        <v>21.463094397752645</v>
      </c>
      <c r="D5266" s="73">
        <v>40.256074499843507</v>
      </c>
      <c r="E5266" s="73">
        <v>18.792980102090862</v>
      </c>
      <c r="F5266" s="55"/>
    </row>
    <row r="5267" spans="1:6">
      <c r="A5267" s="71">
        <v>40939</v>
      </c>
      <c r="B5267" s="72" t="s">
        <v>107</v>
      </c>
      <c r="C5267" s="73">
        <v>29.80741867084787</v>
      </c>
      <c r="D5267" s="73">
        <v>46.216602407792529</v>
      </c>
      <c r="E5267" s="73">
        <v>16.409183736944659</v>
      </c>
      <c r="F5267" s="55"/>
    </row>
    <row r="5268" spans="1:6">
      <c r="A5268" s="71">
        <v>40939</v>
      </c>
      <c r="B5268" s="72" t="s">
        <v>108</v>
      </c>
      <c r="C5268" s="73">
        <v>34.870545634715612</v>
      </c>
      <c r="D5268" s="73">
        <v>61.167261854260126</v>
      </c>
      <c r="E5268" s="73">
        <v>26.296716219544514</v>
      </c>
      <c r="F5268" s="55"/>
    </row>
    <row r="5269" spans="1:6">
      <c r="A5269" s="71">
        <v>40939</v>
      </c>
      <c r="B5269" s="72" t="s">
        <v>109</v>
      </c>
      <c r="C5269" s="73">
        <v>70.740041651844876</v>
      </c>
      <c r="D5269" s="73">
        <v>103.75722664000324</v>
      </c>
      <c r="E5269" s="73">
        <v>33.017184988158363</v>
      </c>
      <c r="F5269" s="55"/>
    </row>
    <row r="5270" spans="1:6">
      <c r="A5270" s="71">
        <v>40939</v>
      </c>
      <c r="B5270" s="72" t="s">
        <v>110</v>
      </c>
      <c r="C5270" s="73">
        <v>72.062069312718066</v>
      </c>
      <c r="D5270" s="73">
        <v>111.353053704882</v>
      </c>
      <c r="E5270" s="73">
        <v>39.290984392163935</v>
      </c>
      <c r="F5270" s="55"/>
    </row>
    <row r="5271" spans="1:6">
      <c r="A5271" s="71">
        <v>40939</v>
      </c>
      <c r="B5271" s="72" t="s">
        <v>111</v>
      </c>
      <c r="C5271" s="73">
        <v>85.011813076786964</v>
      </c>
      <c r="D5271" s="73">
        <v>120.09278903598059</v>
      </c>
      <c r="E5271" s="73">
        <v>35.080975959193623</v>
      </c>
      <c r="F5271" s="55"/>
    </row>
    <row r="5272" spans="1:6">
      <c r="A5272" s="71">
        <v>40939</v>
      </c>
      <c r="B5272" s="72" t="s">
        <v>112</v>
      </c>
      <c r="C5272" s="73">
        <v>57.554298332882944</v>
      </c>
      <c r="D5272" s="73">
        <v>96.143385260234439</v>
      </c>
      <c r="E5272" s="73">
        <v>38.589086927351495</v>
      </c>
      <c r="F5272" s="55"/>
    </row>
    <row r="5273" spans="1:6">
      <c r="A5273" s="71">
        <v>40939</v>
      </c>
      <c r="B5273" s="72" t="s">
        <v>113</v>
      </c>
      <c r="C5273" s="73">
        <v>62.672997245602687</v>
      </c>
      <c r="D5273" s="73">
        <v>97.33010148896426</v>
      </c>
      <c r="E5273" s="73">
        <v>34.657104243361573</v>
      </c>
      <c r="F5273" s="55"/>
    </row>
    <row r="5274" spans="1:6">
      <c r="A5274" s="71">
        <v>40939</v>
      </c>
      <c r="B5274" s="72" t="s">
        <v>114</v>
      </c>
      <c r="C5274" s="73">
        <v>54.316861488166474</v>
      </c>
      <c r="D5274" s="73">
        <v>85.298275511186205</v>
      </c>
      <c r="E5274" s="73">
        <v>30.981414023019731</v>
      </c>
      <c r="F5274" s="55"/>
    </row>
    <row r="5275" spans="1:6">
      <c r="A5275" s="71">
        <v>40939</v>
      </c>
      <c r="B5275" s="72" t="s">
        <v>115</v>
      </c>
      <c r="C5275" s="73">
        <v>40.540383333098447</v>
      </c>
      <c r="D5275" s="73">
        <v>64.709255642029518</v>
      </c>
      <c r="E5275" s="73">
        <v>24.168872308931071</v>
      </c>
      <c r="F5275" s="55"/>
    </row>
    <row r="5276" spans="1:6">
      <c r="A5276" s="71">
        <v>40939</v>
      </c>
      <c r="B5276" s="72" t="s">
        <v>116</v>
      </c>
      <c r="C5276" s="73">
        <v>46.133714475416269</v>
      </c>
      <c r="D5276" s="73">
        <v>71.110602595338491</v>
      </c>
      <c r="E5276" s="73">
        <v>24.976888119922222</v>
      </c>
      <c r="F5276" s="55"/>
    </row>
    <row r="5277" spans="1:6">
      <c r="A5277" s="71">
        <v>40939</v>
      </c>
      <c r="B5277" s="72" t="s">
        <v>117</v>
      </c>
      <c r="C5277" s="73">
        <v>36.126928567420798</v>
      </c>
      <c r="D5277" s="73">
        <v>57.212603104290736</v>
      </c>
      <c r="E5277" s="73">
        <v>21.085674536869938</v>
      </c>
      <c r="F5277" s="55"/>
    </row>
    <row r="5278" spans="1:6">
      <c r="A5278" s="71">
        <v>40939</v>
      </c>
      <c r="B5278" s="72" t="s">
        <v>118</v>
      </c>
      <c r="C5278" s="73">
        <v>41.113967376498536</v>
      </c>
      <c r="D5278" s="73">
        <v>64.629273815689515</v>
      </c>
      <c r="E5278" s="73">
        <v>23.515306439190979</v>
      </c>
      <c r="F5278" s="55"/>
    </row>
    <row r="5279" spans="1:6">
      <c r="A5279" s="71">
        <v>40939</v>
      </c>
      <c r="B5279" s="72" t="s">
        <v>119</v>
      </c>
      <c r="C5279" s="73">
        <v>25.592915325830258</v>
      </c>
      <c r="D5279" s="73">
        <v>44.214858624472825</v>
      </c>
      <c r="E5279" s="73">
        <v>18.621943298642567</v>
      </c>
      <c r="F5279" s="55"/>
    </row>
    <row r="5280" spans="1:6">
      <c r="A5280" s="71">
        <v>40939</v>
      </c>
      <c r="B5280" s="72" t="s">
        <v>120</v>
      </c>
      <c r="C5280" s="73">
        <v>29.168644212816783</v>
      </c>
      <c r="D5280" s="73">
        <v>48.971656290062057</v>
      </c>
      <c r="E5280" s="73">
        <v>19.803012077245274</v>
      </c>
      <c r="F5280" s="55"/>
    </row>
    <row r="5281" spans="1:6">
      <c r="A5281" s="71">
        <v>40939</v>
      </c>
      <c r="B5281" s="72" t="s">
        <v>121</v>
      </c>
      <c r="C5281" s="73">
        <v>24.171102956556052</v>
      </c>
      <c r="D5281" s="73">
        <v>41.636395850393242</v>
      </c>
      <c r="E5281" s="73">
        <v>17.465292893837191</v>
      </c>
      <c r="F5281" s="55"/>
    </row>
    <row r="5282" spans="1:6">
      <c r="A5282" s="71">
        <v>40939</v>
      </c>
      <c r="B5282" s="72" t="s">
        <v>122</v>
      </c>
      <c r="C5282" s="73">
        <v>27.892237764539598</v>
      </c>
      <c r="D5282" s="73">
        <v>49.336519033441995</v>
      </c>
      <c r="E5282" s="73">
        <v>21.444281268902397</v>
      </c>
      <c r="F5282" s="55"/>
    </row>
    <row r="5283" spans="1:6">
      <c r="A5283" s="71">
        <v>40939</v>
      </c>
      <c r="B5283" s="72" t="s">
        <v>123</v>
      </c>
      <c r="C5283" s="73">
        <v>31.772069422223165</v>
      </c>
      <c r="D5283" s="73">
        <v>51.626715539871618</v>
      </c>
      <c r="E5283" s="73">
        <v>19.854646117648453</v>
      </c>
      <c r="F5283" s="55"/>
    </row>
    <row r="5284" spans="1:6">
      <c r="A5284" s="71">
        <v>40939</v>
      </c>
      <c r="B5284" s="72" t="s">
        <v>124</v>
      </c>
      <c r="C5284" s="73">
        <v>26.114248952532336</v>
      </c>
      <c r="D5284" s="73">
        <v>43.814911332562886</v>
      </c>
      <c r="E5284" s="73">
        <v>17.70066238003055</v>
      </c>
      <c r="F5284" s="55"/>
    </row>
    <row r="5285" spans="1:6">
      <c r="A5285" s="71">
        <v>40939</v>
      </c>
      <c r="B5285" s="72" t="s">
        <v>125</v>
      </c>
      <c r="C5285" s="73">
        <v>29.189623534316787</v>
      </c>
      <c r="D5285" s="73">
        <v>47.968798560232209</v>
      </c>
      <c r="E5285" s="73">
        <v>18.779175025915421</v>
      </c>
      <c r="F5285" s="55"/>
    </row>
    <row r="5286" spans="1:6">
      <c r="A5286" s="71">
        <v>40939</v>
      </c>
      <c r="B5286" s="72" t="s">
        <v>126</v>
      </c>
      <c r="C5286" s="73">
        <v>22.910954423568867</v>
      </c>
      <c r="D5286" s="73">
        <v>41.094349607263318</v>
      </c>
      <c r="E5286" s="73">
        <v>18.183395183694451</v>
      </c>
      <c r="F5286" s="55"/>
    </row>
    <row r="5287" spans="1:6">
      <c r="A5287" s="71">
        <v>40939</v>
      </c>
      <c r="B5287" s="72" t="s">
        <v>127</v>
      </c>
      <c r="C5287" s="73">
        <v>19.7323127002124</v>
      </c>
      <c r="D5287" s="73">
        <v>37.458578315993911</v>
      </c>
      <c r="E5287" s="73">
        <v>17.726265615781511</v>
      </c>
      <c r="F5287" s="55"/>
    </row>
    <row r="5288" spans="1:6">
      <c r="A5288" s="71">
        <v>40939</v>
      </c>
      <c r="B5288" s="72" t="s">
        <v>128</v>
      </c>
      <c r="C5288" s="73">
        <v>21.778615988488703</v>
      </c>
      <c r="D5288" s="73">
        <v>46.022164062192516</v>
      </c>
      <c r="E5288" s="73">
        <v>24.243548073703813</v>
      </c>
      <c r="F5288" s="55"/>
    </row>
    <row r="5289" spans="1:6">
      <c r="A5289" s="71">
        <v>40939</v>
      </c>
      <c r="B5289" s="72" t="s">
        <v>129</v>
      </c>
      <c r="C5289" s="73">
        <v>30.093174312660921</v>
      </c>
      <c r="D5289" s="73">
        <v>51.938289207191552</v>
      </c>
      <c r="E5289" s="73">
        <v>21.845114894530631</v>
      </c>
      <c r="F5289" s="55"/>
    </row>
    <row r="5290" spans="1:6">
      <c r="A5290" s="71">
        <v>40939</v>
      </c>
      <c r="B5290" s="72" t="s">
        <v>29</v>
      </c>
      <c r="C5290" s="73">
        <v>21.266274158445629</v>
      </c>
      <c r="D5290" s="73">
        <v>41.334198133043273</v>
      </c>
      <c r="E5290" s="73">
        <v>20.067923974597644</v>
      </c>
      <c r="F5290" s="55"/>
    </row>
    <row r="5291" spans="1:6">
      <c r="A5291" s="71">
        <v>40939</v>
      </c>
      <c r="B5291" s="72" t="s">
        <v>30</v>
      </c>
      <c r="C5291" s="73">
        <v>23.906863946909017</v>
      </c>
      <c r="D5291" s="73">
        <v>43.804924536512871</v>
      </c>
      <c r="E5291" s="73">
        <v>19.898060589603855</v>
      </c>
      <c r="F5291" s="55"/>
    </row>
    <row r="5292" spans="1:6">
      <c r="A5292" s="71">
        <v>40939</v>
      </c>
      <c r="B5292" s="72" t="s">
        <v>31</v>
      </c>
      <c r="C5292" s="73">
        <v>25.980222289455323</v>
      </c>
      <c r="D5292" s="73">
        <v>51.714833567891581</v>
      </c>
      <c r="E5292" s="73">
        <v>25.734611278436258</v>
      </c>
      <c r="F5292" s="55"/>
    </row>
    <row r="5293" spans="1:6">
      <c r="A5293" s="71">
        <v>40939</v>
      </c>
      <c r="B5293" s="72" t="s">
        <v>32</v>
      </c>
      <c r="C5293" s="73">
        <v>19.685836411914394</v>
      </c>
      <c r="D5293" s="73">
        <v>36.724300230234014</v>
      </c>
      <c r="E5293" s="73">
        <v>17.03846381831962</v>
      </c>
      <c r="F5293" s="55"/>
    </row>
    <row r="5294" spans="1:6">
      <c r="A5294" s="71">
        <v>40939</v>
      </c>
      <c r="B5294" s="72" t="s">
        <v>33</v>
      </c>
      <c r="C5294" s="73">
        <v>31.407942896523121</v>
      </c>
      <c r="D5294" s="73">
        <v>52.658864744841424</v>
      </c>
      <c r="E5294" s="73">
        <v>21.250921848318303</v>
      </c>
      <c r="F5294" s="55"/>
    </row>
    <row r="5295" spans="1:6">
      <c r="A5295" s="71">
        <v>40939</v>
      </c>
      <c r="B5295" s="72" t="s">
        <v>34</v>
      </c>
      <c r="C5295" s="73">
        <v>38.880870411633218</v>
      </c>
      <c r="D5295" s="73">
        <v>67.257625945589041</v>
      </c>
      <c r="E5295" s="73">
        <v>28.376755533955823</v>
      </c>
      <c r="F5295" s="55"/>
    </row>
    <row r="5296" spans="1:6">
      <c r="A5296" s="71">
        <v>40939</v>
      </c>
      <c r="B5296" s="72" t="s">
        <v>35</v>
      </c>
      <c r="C5296" s="73">
        <v>21.642704987899684</v>
      </c>
      <c r="D5296" s="73">
        <v>40.922511327413325</v>
      </c>
      <c r="E5296" s="73">
        <v>19.279806339513641</v>
      </c>
      <c r="F5296" s="55"/>
    </row>
    <row r="5297" spans="1:6">
      <c r="A5297" s="71">
        <v>40939</v>
      </c>
      <c r="B5297" s="72" t="s">
        <v>36</v>
      </c>
      <c r="C5297" s="73">
        <v>25.921145503295314</v>
      </c>
      <c r="D5297" s="73">
        <v>48.512766642792087</v>
      </c>
      <c r="E5297" s="73">
        <v>22.591621139496773</v>
      </c>
      <c r="F5297" s="55"/>
    </row>
    <row r="5298" spans="1:6">
      <c r="A5298" s="71">
        <v>40939</v>
      </c>
      <c r="B5298" s="72" t="s">
        <v>37</v>
      </c>
      <c r="C5298" s="73">
        <v>19.809907538648414</v>
      </c>
      <c r="D5298" s="73">
        <v>42.341519615073096</v>
      </c>
      <c r="E5298" s="73">
        <v>22.531612076424683</v>
      </c>
      <c r="F5298" s="55"/>
    </row>
    <row r="5299" spans="1:6">
      <c r="A5299" s="71">
        <v>40939</v>
      </c>
      <c r="B5299" s="72" t="s">
        <v>43</v>
      </c>
      <c r="C5299" s="73">
        <v>20.576732824003528</v>
      </c>
      <c r="D5299" s="73">
        <v>37.777465245953834</v>
      </c>
      <c r="E5299" s="73">
        <v>17.200732421950306</v>
      </c>
      <c r="F5299" s="55"/>
    </row>
    <row r="5300" spans="1:6">
      <c r="A5300" s="71">
        <v>40939</v>
      </c>
      <c r="B5300" s="72" t="s">
        <v>44</v>
      </c>
      <c r="C5300" s="73">
        <v>24.72376462159114</v>
      </c>
      <c r="D5300" s="73">
        <v>47.954241369752175</v>
      </c>
      <c r="E5300" s="73">
        <v>23.230476748161035</v>
      </c>
      <c r="F5300" s="55"/>
    </row>
    <row r="5301" spans="1:6">
      <c r="A5301" s="71">
        <v>40939</v>
      </c>
      <c r="B5301" s="72" t="s">
        <v>45</v>
      </c>
      <c r="C5301" s="73">
        <v>21.7409075733337</v>
      </c>
      <c r="D5301" s="73">
        <v>41.177411953253284</v>
      </c>
      <c r="E5301" s="73">
        <v>19.436504379919583</v>
      </c>
      <c r="F5301" s="55"/>
    </row>
    <row r="5302" spans="1:6">
      <c r="A5302" s="71">
        <v>40939</v>
      </c>
      <c r="B5302" s="72" t="s">
        <v>46</v>
      </c>
      <c r="C5302" s="73">
        <v>28.503037696835698</v>
      </c>
      <c r="D5302" s="73">
        <v>47.431707750442257</v>
      </c>
      <c r="E5302" s="73">
        <v>18.92867005360656</v>
      </c>
      <c r="F5302" s="55"/>
    </row>
    <row r="5303" spans="1:6">
      <c r="A5303" s="71">
        <v>40939</v>
      </c>
      <c r="B5303" s="72" t="s">
        <v>47</v>
      </c>
      <c r="C5303" s="73">
        <v>35.358328957932706</v>
      </c>
      <c r="D5303" s="73">
        <v>64.37765815774948</v>
      </c>
      <c r="E5303" s="73">
        <v>29.019329199816774</v>
      </c>
      <c r="F5303" s="55"/>
    </row>
    <row r="5304" spans="1:6">
      <c r="A5304" s="71">
        <v>40939</v>
      </c>
      <c r="B5304" s="72" t="s">
        <v>48</v>
      </c>
      <c r="C5304" s="73">
        <v>44.697159840630079</v>
      </c>
      <c r="D5304" s="73">
        <v>76.655023441727465</v>
      </c>
      <c r="E5304" s="73">
        <v>31.957863601097387</v>
      </c>
      <c r="F5304" s="55"/>
    </row>
    <row r="5305" spans="1:6">
      <c r="A5305" s="71">
        <v>40939</v>
      </c>
      <c r="B5305" s="72" t="s">
        <v>49</v>
      </c>
      <c r="C5305" s="73">
        <v>43.748629470318939</v>
      </c>
      <c r="D5305" s="73">
        <v>78.087138195767224</v>
      </c>
      <c r="E5305" s="73">
        <v>34.338508725448285</v>
      </c>
      <c r="F5305" s="55"/>
    </row>
    <row r="5306" spans="1:6">
      <c r="A5306" s="71">
        <v>40939</v>
      </c>
      <c r="B5306" s="72" t="s">
        <v>50</v>
      </c>
      <c r="C5306" s="73">
        <v>40.581080986063476</v>
      </c>
      <c r="D5306" s="73">
        <v>73.021454829238053</v>
      </c>
      <c r="E5306" s="73">
        <v>32.440373843174577</v>
      </c>
      <c r="F5306" s="55"/>
    </row>
    <row r="5307" spans="1:6">
      <c r="A5307" s="71">
        <v>40939</v>
      </c>
      <c r="B5307" s="72" t="s">
        <v>51</v>
      </c>
      <c r="C5307" s="73">
        <v>34.652609278506603</v>
      </c>
      <c r="D5307" s="73">
        <v>60.40180900519011</v>
      </c>
      <c r="E5307" s="73">
        <v>25.749199726683507</v>
      </c>
      <c r="F5307" s="55"/>
    </row>
    <row r="5308" spans="1:6">
      <c r="A5308" s="71">
        <v>40939</v>
      </c>
      <c r="B5308" s="72" t="s">
        <v>52</v>
      </c>
      <c r="C5308" s="73">
        <v>46.199337573729309</v>
      </c>
      <c r="D5308" s="73">
        <v>85.665836762715969</v>
      </c>
      <c r="E5308" s="73">
        <v>39.46649918898666</v>
      </c>
      <c r="F5308" s="55"/>
    </row>
    <row r="5309" spans="1:6">
      <c r="A5309" s="71">
        <v>40939</v>
      </c>
      <c r="B5309" s="72" t="s">
        <v>53</v>
      </c>
      <c r="C5309" s="73">
        <v>47.20575658587245</v>
      </c>
      <c r="D5309" s="73">
        <v>79.595964766286968</v>
      </c>
      <c r="E5309" s="73">
        <v>32.390208180414518</v>
      </c>
      <c r="F5309" s="55"/>
    </row>
    <row r="5310" spans="1:6">
      <c r="A5310" s="71">
        <v>40939</v>
      </c>
      <c r="B5310" s="72" t="s">
        <v>54</v>
      </c>
      <c r="C5310" s="73">
        <v>56.918103771505876</v>
      </c>
      <c r="D5310" s="73">
        <v>97.965321568823953</v>
      </c>
      <c r="E5310" s="73">
        <v>41.047217797318076</v>
      </c>
      <c r="F5310" s="55"/>
    </row>
    <row r="5311" spans="1:6">
      <c r="A5311" s="71">
        <v>40939</v>
      </c>
      <c r="B5311" s="72" t="s">
        <v>55</v>
      </c>
      <c r="C5311" s="73">
        <v>41.582750554563631</v>
      </c>
      <c r="D5311" s="73">
        <v>76.463712742547472</v>
      </c>
      <c r="E5311" s="73">
        <v>34.88096218798384</v>
      </c>
      <c r="F5311" s="55"/>
    </row>
    <row r="5312" spans="1:6">
      <c r="A5312" s="71">
        <v>40939</v>
      </c>
      <c r="B5312" s="72" t="s">
        <v>56</v>
      </c>
      <c r="C5312" s="73">
        <v>24.528194140787114</v>
      </c>
      <c r="D5312" s="73">
        <v>45.396620998742556</v>
      </c>
      <c r="E5312" s="73">
        <v>20.868426857955441</v>
      </c>
      <c r="F5312" s="55"/>
    </row>
    <row r="5313" spans="1:6">
      <c r="A5313" s="71">
        <v>40939</v>
      </c>
      <c r="B5313" s="72" t="s">
        <v>57</v>
      </c>
      <c r="C5313" s="73">
        <v>19.720054331095408</v>
      </c>
      <c r="D5313" s="73">
        <v>36.208458746414067</v>
      </c>
      <c r="E5313" s="73">
        <v>16.488404415318659</v>
      </c>
      <c r="F5313" s="55"/>
    </row>
    <row r="5314" spans="1:6">
      <c r="A5314" s="71">
        <v>40939</v>
      </c>
      <c r="B5314" s="72" t="s">
        <v>58</v>
      </c>
      <c r="C5314" s="73">
        <v>18.650814151357253</v>
      </c>
      <c r="D5314" s="73">
        <v>36.776702301503967</v>
      </c>
      <c r="E5314" s="73">
        <v>18.125888150146714</v>
      </c>
      <c r="F5314" s="55"/>
    </row>
    <row r="5315" spans="1:6">
      <c r="A5315" s="71">
        <v>40939</v>
      </c>
      <c r="B5315" s="72" t="s">
        <v>59</v>
      </c>
      <c r="C5315" s="73">
        <v>19.140732552685321</v>
      </c>
      <c r="D5315" s="73">
        <v>36.289405677874043</v>
      </c>
      <c r="E5315" s="73">
        <v>17.148673125188722</v>
      </c>
      <c r="F5315" s="55"/>
    </row>
    <row r="5316" spans="1:6">
      <c r="A5316" s="71">
        <v>40939</v>
      </c>
      <c r="B5316" s="72" t="s">
        <v>60</v>
      </c>
      <c r="C5316" s="73">
        <v>16.128760072145877</v>
      </c>
      <c r="D5316" s="73">
        <v>33.973978282784422</v>
      </c>
      <c r="E5316" s="73">
        <v>17.845218210638546</v>
      </c>
      <c r="F5316" s="55"/>
    </row>
    <row r="5317" spans="1:6">
      <c r="A5317" s="71">
        <v>40939</v>
      </c>
      <c r="B5317" s="72" t="s">
        <v>61</v>
      </c>
      <c r="C5317" s="73">
        <v>10.605505653624064</v>
      </c>
      <c r="D5317" s="73">
        <v>21.564731722496461</v>
      </c>
      <c r="E5317" s="73">
        <v>10.959226068872397</v>
      </c>
      <c r="F5317" s="55"/>
    </row>
    <row r="5318" spans="1:6">
      <c r="A5318" s="71">
        <v>40939</v>
      </c>
      <c r="B5318" s="72" t="s">
        <v>62</v>
      </c>
      <c r="C5318" s="73">
        <v>12.548865010686352</v>
      </c>
      <c r="D5318" s="73">
        <v>22.750347270926266</v>
      </c>
      <c r="E5318" s="73">
        <v>10.201482260239914</v>
      </c>
      <c r="F5318" s="55"/>
    </row>
    <row r="5319" spans="1:6">
      <c r="A5319" s="71">
        <v>40939</v>
      </c>
      <c r="B5319" s="72" t="s">
        <v>63</v>
      </c>
      <c r="C5319" s="73">
        <v>10.02508819914198</v>
      </c>
      <c r="D5319" s="73">
        <v>22.184977348236355</v>
      </c>
      <c r="E5319" s="73">
        <v>12.159889149094376</v>
      </c>
      <c r="F5319" s="55"/>
    </row>
    <row r="5320" spans="1:6">
      <c r="A5320" s="71">
        <v>40939</v>
      </c>
      <c r="B5320" s="72" t="s">
        <v>64</v>
      </c>
      <c r="C5320" s="73">
        <v>11.968623596704267</v>
      </c>
      <c r="D5320" s="73">
        <v>23.988815116106057</v>
      </c>
      <c r="E5320" s="73">
        <v>12.02019151940179</v>
      </c>
      <c r="F5320" s="55"/>
    </row>
    <row r="5321" spans="1:6">
      <c r="A5321" s="71">
        <v>40939</v>
      </c>
      <c r="B5321" s="72" t="s">
        <v>65</v>
      </c>
      <c r="C5321" s="73">
        <v>11.295122814528167</v>
      </c>
      <c r="D5321" s="73">
        <v>22.032723335656378</v>
      </c>
      <c r="E5321" s="73">
        <v>10.737600521128211</v>
      </c>
      <c r="F5321" s="55"/>
    </row>
    <row r="5322" spans="1:6">
      <c r="A5322" s="71">
        <v>40939</v>
      </c>
      <c r="B5322" s="72" t="s">
        <v>66</v>
      </c>
      <c r="C5322" s="73">
        <v>13.992421773473566</v>
      </c>
      <c r="D5322" s="73">
        <v>25.704013251395775</v>
      </c>
      <c r="E5322" s="73">
        <v>11.711591477922209</v>
      </c>
      <c r="F5322" s="55"/>
    </row>
    <row r="5323" spans="1:6">
      <c r="A5323" s="71">
        <v>40939</v>
      </c>
      <c r="B5323" s="72" t="s">
        <v>67</v>
      </c>
      <c r="C5323" s="73">
        <v>8.7977824509368006</v>
      </c>
      <c r="D5323" s="73">
        <v>19.910039237036727</v>
      </c>
      <c r="E5323" s="73">
        <v>11.112256786099927</v>
      </c>
      <c r="F5323" s="55"/>
    </row>
    <row r="5324" spans="1:6">
      <c r="A5324" s="71">
        <v>40939</v>
      </c>
      <c r="B5324" s="72" t="s">
        <v>68</v>
      </c>
      <c r="C5324" s="73">
        <v>8.5470613331907614</v>
      </c>
      <c r="D5324" s="73">
        <v>18.056470622657027</v>
      </c>
      <c r="E5324" s="73">
        <v>9.5094092894662658</v>
      </c>
      <c r="F5324" s="55"/>
    </row>
    <row r="5325" spans="1:6">
      <c r="A5325" s="71">
        <v>40939</v>
      </c>
      <c r="B5325" s="72" t="s">
        <v>69</v>
      </c>
      <c r="C5325" s="73">
        <v>8.243428590628719</v>
      </c>
      <c r="D5325" s="73">
        <v>17.207331865117165</v>
      </c>
      <c r="E5325" s="73">
        <v>8.9639032744884464</v>
      </c>
      <c r="F5325" s="55"/>
    </row>
    <row r="5326" spans="1:6">
      <c r="A5326" s="71">
        <v>40939</v>
      </c>
      <c r="B5326" s="72" t="s">
        <v>70</v>
      </c>
      <c r="C5326" s="73">
        <v>9.764388530740943</v>
      </c>
      <c r="D5326" s="73">
        <v>18.315926681216986</v>
      </c>
      <c r="E5326" s="73">
        <v>8.551538150476043</v>
      </c>
      <c r="F5326" s="55"/>
    </row>
    <row r="5327" spans="1:6">
      <c r="A5327" s="71">
        <v>40939</v>
      </c>
      <c r="B5327" s="72" t="s">
        <v>71</v>
      </c>
      <c r="C5327" s="73">
        <v>8.6277628053237745</v>
      </c>
      <c r="D5327" s="73">
        <v>15.096599507197514</v>
      </c>
      <c r="E5327" s="73">
        <v>6.4688367018737392</v>
      </c>
      <c r="F5327" s="55"/>
    </row>
    <row r="5328" spans="1:6">
      <c r="A5328" s="71">
        <v>40939</v>
      </c>
      <c r="B5328" s="72" t="s">
        <v>72</v>
      </c>
      <c r="C5328" s="73">
        <v>11.061314834813134</v>
      </c>
      <c r="D5328" s="73">
        <v>18.588317183666938</v>
      </c>
      <c r="E5328" s="73">
        <v>7.527002348853804</v>
      </c>
      <c r="F5328" s="55"/>
    </row>
    <row r="5329" spans="1:6">
      <c r="A5329" s="71">
        <v>40939</v>
      </c>
      <c r="B5329" s="72" t="s">
        <v>73</v>
      </c>
      <c r="C5329" s="73">
        <v>13.574470195796506</v>
      </c>
      <c r="D5329" s="73">
        <v>24.064277957036033</v>
      </c>
      <c r="E5329" s="73">
        <v>10.489807761239527</v>
      </c>
      <c r="F5329" s="55"/>
    </row>
    <row r="5330" spans="1:6">
      <c r="A5330" s="71">
        <v>40939</v>
      </c>
      <c r="B5330" s="72" t="s">
        <v>74</v>
      </c>
      <c r="C5330" s="73">
        <v>8.9597596393138232</v>
      </c>
      <c r="D5330" s="73">
        <v>16.580465877687264</v>
      </c>
      <c r="E5330" s="73">
        <v>7.6207062383734403</v>
      </c>
      <c r="F5330" s="55"/>
    </row>
    <row r="5331" spans="1:6">
      <c r="A5331" s="71">
        <v>40939</v>
      </c>
      <c r="B5331" s="72" t="s">
        <v>75</v>
      </c>
      <c r="C5331" s="73">
        <v>7.8360741699236582</v>
      </c>
      <c r="D5331" s="73">
        <v>15.950013122477371</v>
      </c>
      <c r="E5331" s="73">
        <v>8.1139389525537133</v>
      </c>
      <c r="F5331" s="55"/>
    </row>
    <row r="5332" spans="1:6">
      <c r="A5332" s="71">
        <v>40939</v>
      </c>
      <c r="B5332" s="72" t="s">
        <v>76</v>
      </c>
      <c r="C5332" s="73">
        <v>6.5403290976064667</v>
      </c>
      <c r="D5332" s="73">
        <v>13.502801996397773</v>
      </c>
      <c r="E5332" s="73">
        <v>6.9624728987913063</v>
      </c>
      <c r="F5332" s="55"/>
    </row>
    <row r="5333" spans="1:6">
      <c r="A5333" s="71">
        <v>40939</v>
      </c>
      <c r="B5333" s="72" t="s">
        <v>77</v>
      </c>
      <c r="C5333" s="73">
        <v>8.9744176985398258</v>
      </c>
      <c r="D5333" s="73">
        <v>13.51637773485777</v>
      </c>
      <c r="E5333" s="73">
        <v>4.5419600363179438</v>
      </c>
      <c r="F5333" s="55"/>
    </row>
    <row r="5334" spans="1:6">
      <c r="A5334" s="71">
        <v>40939</v>
      </c>
      <c r="B5334" s="72" t="s">
        <v>78</v>
      </c>
      <c r="C5334" s="73">
        <v>8.0092840214776846</v>
      </c>
      <c r="D5334" s="73">
        <v>12.769700188927892</v>
      </c>
      <c r="E5334" s="73">
        <v>4.7604161674502077</v>
      </c>
      <c r="F5334" s="55"/>
    </row>
    <row r="5335" spans="1:6">
      <c r="A5335" s="71">
        <v>40940</v>
      </c>
      <c r="B5335" s="72" t="s">
        <v>79</v>
      </c>
      <c r="C5335" s="73">
        <v>6.6604280464984846</v>
      </c>
      <c r="D5335" s="73">
        <v>10.772972147518221</v>
      </c>
      <c r="E5335" s="73">
        <v>4.1125441010197363</v>
      </c>
      <c r="F5335" s="55"/>
    </row>
    <row r="5336" spans="1:6">
      <c r="A5336" s="71">
        <v>40940</v>
      </c>
      <c r="B5336" s="72" t="s">
        <v>80</v>
      </c>
      <c r="C5336" s="73">
        <v>7.7455575127196452</v>
      </c>
      <c r="D5336" s="73">
        <v>12.603475642977918</v>
      </c>
      <c r="E5336" s="73">
        <v>4.8579181302582723</v>
      </c>
      <c r="F5336" s="55"/>
    </row>
    <row r="5337" spans="1:6">
      <c r="A5337" s="71">
        <v>40940</v>
      </c>
      <c r="B5337" s="72" t="s">
        <v>81</v>
      </c>
      <c r="C5337" s="73">
        <v>6.5685294713694722</v>
      </c>
      <c r="D5337" s="73">
        <v>11.598883649998083</v>
      </c>
      <c r="E5337" s="73">
        <v>5.0303541786286106</v>
      </c>
      <c r="F5337" s="55"/>
    </row>
    <row r="5338" spans="1:6">
      <c r="A5338" s="71">
        <v>40940</v>
      </c>
      <c r="B5338" s="72" t="s">
        <v>82</v>
      </c>
      <c r="C5338" s="73">
        <v>4.2271034613351253</v>
      </c>
      <c r="D5338" s="73">
        <v>8.2871817803686305</v>
      </c>
      <c r="E5338" s="73">
        <v>4.0600783190335052</v>
      </c>
      <c r="F5338" s="55"/>
    </row>
    <row r="5339" spans="1:6">
      <c r="A5339" s="71">
        <v>40940</v>
      </c>
      <c r="B5339" s="72" t="s">
        <v>83</v>
      </c>
      <c r="C5339" s="73">
        <v>4.6904160637491943</v>
      </c>
      <c r="D5339" s="73">
        <v>6.9084861404788578</v>
      </c>
      <c r="E5339" s="73">
        <v>2.2180700767296635</v>
      </c>
      <c r="F5339" s="55"/>
    </row>
    <row r="5340" spans="1:6">
      <c r="A5340" s="71">
        <v>40940</v>
      </c>
      <c r="B5340" s="72" t="s">
        <v>84</v>
      </c>
      <c r="C5340" s="73">
        <v>7.614888869173627</v>
      </c>
      <c r="D5340" s="73">
        <v>10.324590241768291</v>
      </c>
      <c r="E5340" s="73">
        <v>2.7097013725946644</v>
      </c>
      <c r="F5340" s="55"/>
    </row>
    <row r="5341" spans="1:6">
      <c r="A5341" s="71">
        <v>40940</v>
      </c>
      <c r="B5341" s="72" t="s">
        <v>85</v>
      </c>
      <c r="C5341" s="73">
        <v>8.7929851242778021</v>
      </c>
      <c r="D5341" s="73">
        <v>12.245770616997973</v>
      </c>
      <c r="E5341" s="73">
        <v>3.4527854927201709</v>
      </c>
      <c r="F5341" s="55"/>
    </row>
    <row r="5342" spans="1:6">
      <c r="A5342" s="71">
        <v>40940</v>
      </c>
      <c r="B5342" s="72" t="s">
        <v>86</v>
      </c>
      <c r="C5342" s="73">
        <v>4.2147701929521242</v>
      </c>
      <c r="D5342" s="73">
        <v>6.5485995265989159</v>
      </c>
      <c r="E5342" s="73">
        <v>2.3338293336467917</v>
      </c>
      <c r="F5342" s="55"/>
    </row>
    <row r="5343" spans="1:6">
      <c r="A5343" s="71">
        <v>40940</v>
      </c>
      <c r="B5343" s="72" t="s">
        <v>87</v>
      </c>
      <c r="C5343" s="73">
        <v>8.807154847156804</v>
      </c>
      <c r="D5343" s="73">
        <v>11.692683957278064</v>
      </c>
      <c r="E5343" s="73">
        <v>2.8855291101212597</v>
      </c>
      <c r="F5343" s="55"/>
    </row>
    <row r="5344" spans="1:6">
      <c r="A5344" s="71">
        <v>40940</v>
      </c>
      <c r="B5344" s="72" t="s">
        <v>88</v>
      </c>
      <c r="C5344" s="73">
        <v>7.6032752543546263</v>
      </c>
      <c r="D5344" s="73">
        <v>9.9786108886183467</v>
      </c>
      <c r="E5344" s="73">
        <v>2.3753356342637204</v>
      </c>
      <c r="F5344" s="55"/>
    </row>
    <row r="5345" spans="1:6">
      <c r="A5345" s="71">
        <v>40940</v>
      </c>
      <c r="B5345" s="72" t="s">
        <v>89</v>
      </c>
      <c r="C5345" s="73">
        <v>5.9625026072033833</v>
      </c>
      <c r="D5345" s="73">
        <v>9.4634041754784324</v>
      </c>
      <c r="E5345" s="73">
        <v>3.5009015682750491</v>
      </c>
      <c r="F5345" s="55"/>
    </row>
    <row r="5346" spans="1:6">
      <c r="A5346" s="71">
        <v>40940</v>
      </c>
      <c r="B5346" s="72" t="s">
        <v>90</v>
      </c>
      <c r="C5346" s="73">
        <v>7.5246683120906139</v>
      </c>
      <c r="D5346" s="73">
        <v>12.055497589848001</v>
      </c>
      <c r="E5346" s="73">
        <v>4.5308292777573866</v>
      </c>
      <c r="F5346" s="55"/>
    </row>
    <row r="5347" spans="1:6">
      <c r="A5347" s="71">
        <v>40940</v>
      </c>
      <c r="B5347" s="72" t="s">
        <v>91</v>
      </c>
      <c r="C5347" s="73">
        <v>5.5130889773793168</v>
      </c>
      <c r="D5347" s="73">
        <v>7.813909076398704</v>
      </c>
      <c r="E5347" s="73">
        <v>2.3008200990193872</v>
      </c>
      <c r="F5347" s="55"/>
    </row>
    <row r="5348" spans="1:6">
      <c r="A5348" s="71">
        <v>40940</v>
      </c>
      <c r="B5348" s="72" t="s">
        <v>92</v>
      </c>
      <c r="C5348" s="73">
        <v>7.5254689442846141</v>
      </c>
      <c r="D5348" s="73">
        <v>9.6969636644783908</v>
      </c>
      <c r="E5348" s="73">
        <v>2.1714947201937767</v>
      </c>
      <c r="F5348" s="55"/>
    </row>
    <row r="5349" spans="1:6">
      <c r="A5349" s="71">
        <v>40940</v>
      </c>
      <c r="B5349" s="72" t="s">
        <v>93</v>
      </c>
      <c r="C5349" s="73">
        <v>8.558442351515767</v>
      </c>
      <c r="D5349" s="73">
        <v>16.080760302257332</v>
      </c>
      <c r="E5349" s="73">
        <v>7.5223179507415647</v>
      </c>
      <c r="F5349" s="55"/>
    </row>
    <row r="5350" spans="1:6">
      <c r="A5350" s="71">
        <v>40940</v>
      </c>
      <c r="B5350" s="72" t="s">
        <v>94</v>
      </c>
      <c r="C5350" s="73">
        <v>7.460075472903605</v>
      </c>
      <c r="D5350" s="73">
        <v>10.342765769338284</v>
      </c>
      <c r="E5350" s="73">
        <v>2.8826902964346788</v>
      </c>
      <c r="F5350" s="55"/>
    </row>
    <row r="5351" spans="1:6">
      <c r="A5351" s="71">
        <v>40940</v>
      </c>
      <c r="B5351" s="72" t="s">
        <v>95</v>
      </c>
      <c r="C5351" s="73">
        <v>8.0165323130246886</v>
      </c>
      <c r="D5351" s="73">
        <v>11.839331947678033</v>
      </c>
      <c r="E5351" s="73">
        <v>3.8227996346533448</v>
      </c>
      <c r="F5351" s="55"/>
    </row>
    <row r="5352" spans="1:6">
      <c r="A5352" s="71">
        <v>40940</v>
      </c>
      <c r="B5352" s="72" t="s">
        <v>96</v>
      </c>
      <c r="C5352" s="73">
        <v>8.9437747158458247</v>
      </c>
      <c r="D5352" s="73">
        <v>15.386759076047444</v>
      </c>
      <c r="E5352" s="73">
        <v>6.4429843602016188</v>
      </c>
      <c r="F5352" s="55"/>
    </row>
    <row r="5353" spans="1:6">
      <c r="A5353" s="71">
        <v>40940</v>
      </c>
      <c r="B5353" s="72" t="s">
        <v>97</v>
      </c>
      <c r="C5353" s="73">
        <v>7.6996026563826421</v>
      </c>
      <c r="D5353" s="73">
        <v>13.401223503657775</v>
      </c>
      <c r="E5353" s="73">
        <v>5.7016208472751329</v>
      </c>
      <c r="F5353" s="55"/>
    </row>
    <row r="5354" spans="1:6">
      <c r="A5354" s="71">
        <v>40940</v>
      </c>
      <c r="B5354" s="72" t="s">
        <v>98</v>
      </c>
      <c r="C5354" s="73">
        <v>10.374822873912038</v>
      </c>
      <c r="D5354" s="73">
        <v>16.329947935977287</v>
      </c>
      <c r="E5354" s="73">
        <v>5.9551250620652496</v>
      </c>
      <c r="F5354" s="55"/>
    </row>
    <row r="5355" spans="1:6">
      <c r="A5355" s="71">
        <v>40940</v>
      </c>
      <c r="B5355" s="72" t="s">
        <v>99</v>
      </c>
      <c r="C5355" s="73">
        <v>8.7200818942137932</v>
      </c>
      <c r="D5355" s="73">
        <v>15.46651503187743</v>
      </c>
      <c r="E5355" s="73">
        <v>6.7464331376636366</v>
      </c>
      <c r="F5355" s="55"/>
    </row>
    <row r="5356" spans="1:6">
      <c r="A5356" s="71">
        <v>40940</v>
      </c>
      <c r="B5356" s="72" t="s">
        <v>100</v>
      </c>
      <c r="C5356" s="73">
        <v>14.90504792072071</v>
      </c>
      <c r="D5356" s="73">
        <v>22.936504411376188</v>
      </c>
      <c r="E5356" s="73">
        <v>8.0314564906554775</v>
      </c>
      <c r="F5356" s="55"/>
    </row>
    <row r="5357" spans="1:6">
      <c r="A5357" s="71">
        <v>40940</v>
      </c>
      <c r="B5357" s="72" t="s">
        <v>101</v>
      </c>
      <c r="C5357" s="73">
        <v>12.733865479815387</v>
      </c>
      <c r="D5357" s="73">
        <v>25.130817424395822</v>
      </c>
      <c r="E5357" s="73">
        <v>12.396951944580435</v>
      </c>
      <c r="F5357" s="55"/>
    </row>
    <row r="5358" spans="1:6">
      <c r="A5358" s="71">
        <v>40940</v>
      </c>
      <c r="B5358" s="72" t="s">
        <v>102</v>
      </c>
      <c r="C5358" s="73">
        <v>16.297300660537914</v>
      </c>
      <c r="D5358" s="73">
        <v>29.325085383465122</v>
      </c>
      <c r="E5358" s="73">
        <v>13.027784722927208</v>
      </c>
      <c r="F5358" s="55"/>
    </row>
    <row r="5359" spans="1:6">
      <c r="A5359" s="71">
        <v>40940</v>
      </c>
      <c r="B5359" s="72" t="s">
        <v>103</v>
      </c>
      <c r="C5359" s="73">
        <v>23.688965392414012</v>
      </c>
      <c r="D5359" s="73">
        <v>38.977390558073516</v>
      </c>
      <c r="E5359" s="73">
        <v>15.288425165659504</v>
      </c>
      <c r="F5359" s="55"/>
    </row>
    <row r="5360" spans="1:6">
      <c r="A5360" s="71">
        <v>40940</v>
      </c>
      <c r="B5360" s="72" t="s">
        <v>104</v>
      </c>
      <c r="C5360" s="73">
        <v>25.88903793376134</v>
      </c>
      <c r="D5360" s="73">
        <v>43.482461510892762</v>
      </c>
      <c r="E5360" s="73">
        <v>17.593423577131421</v>
      </c>
      <c r="F5360" s="55"/>
    </row>
    <row r="5361" spans="1:6">
      <c r="A5361" s="71">
        <v>40940</v>
      </c>
      <c r="B5361" s="72" t="s">
        <v>105</v>
      </c>
      <c r="C5361" s="73">
        <v>19.346610368871367</v>
      </c>
      <c r="D5361" s="73">
        <v>33.81998611585437</v>
      </c>
      <c r="E5361" s="73">
        <v>14.473375746983002</v>
      </c>
      <c r="F5361" s="55"/>
    </row>
    <row r="5362" spans="1:6">
      <c r="A5362" s="71">
        <v>40940</v>
      </c>
      <c r="B5362" s="72" t="s">
        <v>106</v>
      </c>
      <c r="C5362" s="73">
        <v>20.751849487326577</v>
      </c>
      <c r="D5362" s="73">
        <v>36.299305734743953</v>
      </c>
      <c r="E5362" s="73">
        <v>15.547456247417376</v>
      </c>
      <c r="F5362" s="55"/>
    </row>
    <row r="5363" spans="1:6">
      <c r="A5363" s="71">
        <v>40940</v>
      </c>
      <c r="B5363" s="72" t="s">
        <v>107</v>
      </c>
      <c r="C5363" s="73">
        <v>24.475633481801133</v>
      </c>
      <c r="D5363" s="73">
        <v>47.670275198952055</v>
      </c>
      <c r="E5363" s="73">
        <v>23.194641717150922</v>
      </c>
      <c r="F5363" s="55"/>
    </row>
    <row r="5364" spans="1:6">
      <c r="A5364" s="71">
        <v>40940</v>
      </c>
      <c r="B5364" s="72" t="s">
        <v>108</v>
      </c>
      <c r="C5364" s="73">
        <v>30.425591284464012</v>
      </c>
      <c r="D5364" s="73">
        <v>59.687678176240048</v>
      </c>
      <c r="E5364" s="73">
        <v>29.262086891776036</v>
      </c>
      <c r="F5364" s="55"/>
    </row>
    <row r="5365" spans="1:6">
      <c r="A5365" s="71">
        <v>40940</v>
      </c>
      <c r="B5365" s="72" t="s">
        <v>109</v>
      </c>
      <c r="C5365" s="73">
        <v>52.765668374970332</v>
      </c>
      <c r="D5365" s="73">
        <v>93.930617779544335</v>
      </c>
      <c r="E5365" s="73">
        <v>41.164949404574003</v>
      </c>
      <c r="F5365" s="55"/>
    </row>
    <row r="5366" spans="1:6">
      <c r="A5366" s="71">
        <v>40940</v>
      </c>
      <c r="B5366" s="72" t="s">
        <v>110</v>
      </c>
      <c r="C5366" s="73">
        <v>72.007599469902175</v>
      </c>
      <c r="D5366" s="73">
        <v>120.5491581073799</v>
      </c>
      <c r="E5366" s="73">
        <v>48.541558637477721</v>
      </c>
      <c r="F5366" s="55"/>
    </row>
    <row r="5367" spans="1:6">
      <c r="A5367" s="71">
        <v>40940</v>
      </c>
      <c r="B5367" s="72" t="s">
        <v>111</v>
      </c>
      <c r="C5367" s="73">
        <v>82.625310204961764</v>
      </c>
      <c r="D5367" s="73">
        <v>138.49662947597687</v>
      </c>
      <c r="E5367" s="73">
        <v>55.871319271015111</v>
      </c>
      <c r="F5367" s="55"/>
    </row>
    <row r="5368" spans="1:6">
      <c r="A5368" s="71">
        <v>40940</v>
      </c>
      <c r="B5368" s="72" t="s">
        <v>112</v>
      </c>
      <c r="C5368" s="73">
        <v>63.110247942646865</v>
      </c>
      <c r="D5368" s="73">
        <v>112.55846012878122</v>
      </c>
      <c r="E5368" s="73">
        <v>49.448212186134356</v>
      </c>
      <c r="F5368" s="55"/>
    </row>
    <row r="5369" spans="1:6">
      <c r="A5369" s="71">
        <v>40940</v>
      </c>
      <c r="B5369" s="72" t="s">
        <v>113</v>
      </c>
      <c r="C5369" s="73">
        <v>52.591354878528307</v>
      </c>
      <c r="D5369" s="73">
        <v>94.349976128404251</v>
      </c>
      <c r="E5369" s="73">
        <v>41.758621249875944</v>
      </c>
      <c r="F5369" s="55"/>
    </row>
    <row r="5370" spans="1:6">
      <c r="A5370" s="71">
        <v>40940</v>
      </c>
      <c r="B5370" s="72" t="s">
        <v>114</v>
      </c>
      <c r="C5370" s="73">
        <v>32.409976621957306</v>
      </c>
      <c r="D5370" s="73">
        <v>56.994994245040481</v>
      </c>
      <c r="E5370" s="73">
        <v>24.585017623083175</v>
      </c>
      <c r="F5370" s="55"/>
    </row>
    <row r="5371" spans="1:6">
      <c r="A5371" s="71">
        <v>40940</v>
      </c>
      <c r="B5371" s="72" t="s">
        <v>115</v>
      </c>
      <c r="C5371" s="73">
        <v>34.29371100274259</v>
      </c>
      <c r="D5371" s="73">
        <v>61.438963928029736</v>
      </c>
      <c r="E5371" s="73">
        <v>27.145252925287146</v>
      </c>
      <c r="F5371" s="55"/>
    </row>
    <row r="5372" spans="1:6">
      <c r="A5372" s="71">
        <v>40940</v>
      </c>
      <c r="B5372" s="72" t="s">
        <v>116</v>
      </c>
      <c r="C5372" s="73">
        <v>22.340143346257818</v>
      </c>
      <c r="D5372" s="73">
        <v>40.965703930443155</v>
      </c>
      <c r="E5372" s="73">
        <v>18.625560584185337</v>
      </c>
      <c r="F5372" s="55"/>
    </row>
    <row r="5373" spans="1:6">
      <c r="A5373" s="71">
        <v>40940</v>
      </c>
      <c r="B5373" s="72" t="s">
        <v>117</v>
      </c>
      <c r="C5373" s="73">
        <v>20.127742465661488</v>
      </c>
      <c r="D5373" s="73">
        <v>38.127292560213625</v>
      </c>
      <c r="E5373" s="73">
        <v>17.999550094552138</v>
      </c>
      <c r="F5373" s="55"/>
    </row>
    <row r="5374" spans="1:6">
      <c r="A5374" s="71">
        <v>40940</v>
      </c>
      <c r="B5374" s="72" t="s">
        <v>118</v>
      </c>
      <c r="C5374" s="73">
        <v>23.641577695454011</v>
      </c>
      <c r="D5374" s="73">
        <v>39.084729430403463</v>
      </c>
      <c r="E5374" s="73">
        <v>15.443151734949453</v>
      </c>
      <c r="F5374" s="55"/>
    </row>
    <row r="5375" spans="1:6">
      <c r="A5375" s="71">
        <v>40940</v>
      </c>
      <c r="B5375" s="72" t="s">
        <v>119</v>
      </c>
      <c r="C5375" s="73">
        <v>20.978292190615615</v>
      </c>
      <c r="D5375" s="73">
        <v>34.48980546031423</v>
      </c>
      <c r="E5375" s="73">
        <v>13.511513269698614</v>
      </c>
      <c r="F5375" s="55"/>
    </row>
    <row r="5376" spans="1:6">
      <c r="A5376" s="71">
        <v>40940</v>
      </c>
      <c r="B5376" s="72" t="s">
        <v>120</v>
      </c>
      <c r="C5376" s="73">
        <v>15.464440893347797</v>
      </c>
      <c r="D5376" s="73">
        <v>28.26732973888527</v>
      </c>
      <c r="E5376" s="73">
        <v>12.802888845537472</v>
      </c>
      <c r="F5376" s="55"/>
    </row>
    <row r="5377" spans="1:6">
      <c r="A5377" s="71">
        <v>40940</v>
      </c>
      <c r="B5377" s="72" t="s">
        <v>121</v>
      </c>
      <c r="C5377" s="73">
        <v>19.747542386068432</v>
      </c>
      <c r="D5377" s="73">
        <v>38.612896178993537</v>
      </c>
      <c r="E5377" s="73">
        <v>18.865353792925106</v>
      </c>
      <c r="F5377" s="55"/>
    </row>
    <row r="5378" spans="1:6">
      <c r="A5378" s="71">
        <v>40940</v>
      </c>
      <c r="B5378" s="72" t="s">
        <v>122</v>
      </c>
      <c r="C5378" s="73">
        <v>19.907693682379456</v>
      </c>
      <c r="D5378" s="73">
        <v>33.113216931154454</v>
      </c>
      <c r="E5378" s="73">
        <v>13.205523248774998</v>
      </c>
      <c r="F5378" s="55"/>
    </row>
    <row r="5379" spans="1:6">
      <c r="A5379" s="71">
        <v>40940</v>
      </c>
      <c r="B5379" s="72" t="s">
        <v>123</v>
      </c>
      <c r="C5379" s="73">
        <v>20.730823949228583</v>
      </c>
      <c r="D5379" s="73">
        <v>37.170320545833775</v>
      </c>
      <c r="E5379" s="73">
        <v>16.439496596605192</v>
      </c>
      <c r="F5379" s="55"/>
    </row>
    <row r="5380" spans="1:6">
      <c r="A5380" s="71">
        <v>40940</v>
      </c>
      <c r="B5380" s="72" t="s">
        <v>124</v>
      </c>
      <c r="C5380" s="73">
        <v>15.083188091564741</v>
      </c>
      <c r="D5380" s="73">
        <v>27.317317517545419</v>
      </c>
      <c r="E5380" s="73">
        <v>12.234129425980678</v>
      </c>
      <c r="F5380" s="55"/>
    </row>
    <row r="5381" spans="1:6">
      <c r="A5381" s="71">
        <v>40940</v>
      </c>
      <c r="B5381" s="72" t="s">
        <v>125</v>
      </c>
      <c r="C5381" s="73">
        <v>13.58553565555852</v>
      </c>
      <c r="D5381" s="73">
        <v>25.277881036215764</v>
      </c>
      <c r="E5381" s="73">
        <v>11.692345380657244</v>
      </c>
      <c r="F5381" s="55"/>
    </row>
    <row r="5382" spans="1:6">
      <c r="A5382" s="71">
        <v>40940</v>
      </c>
      <c r="B5382" s="72" t="s">
        <v>126</v>
      </c>
      <c r="C5382" s="73">
        <v>16.729197943590986</v>
      </c>
      <c r="D5382" s="73">
        <v>31.582816959744704</v>
      </c>
      <c r="E5382" s="73">
        <v>14.853619016153718</v>
      </c>
      <c r="F5382" s="55"/>
    </row>
    <row r="5383" spans="1:6">
      <c r="A5383" s="71">
        <v>40940</v>
      </c>
      <c r="B5383" s="72" t="s">
        <v>127</v>
      </c>
      <c r="C5383" s="73">
        <v>14.634681070315676</v>
      </c>
      <c r="D5383" s="73">
        <v>27.411925210075399</v>
      </c>
      <c r="E5383" s="73">
        <v>12.777244139759723</v>
      </c>
      <c r="F5383" s="55"/>
    </row>
    <row r="5384" spans="1:6">
      <c r="A5384" s="71">
        <v>40940</v>
      </c>
      <c r="B5384" s="72" t="s">
        <v>128</v>
      </c>
      <c r="C5384" s="73">
        <v>12.009431192928288</v>
      </c>
      <c r="D5384" s="73">
        <v>23.757352717466013</v>
      </c>
      <c r="E5384" s="73">
        <v>11.747921524537725</v>
      </c>
      <c r="F5384" s="55"/>
    </row>
    <row r="5385" spans="1:6">
      <c r="A5385" s="71">
        <v>40940</v>
      </c>
      <c r="B5385" s="72" t="s">
        <v>129</v>
      </c>
      <c r="C5385" s="73">
        <v>13.840427172749559</v>
      </c>
      <c r="D5385" s="73">
        <v>23.655210505416029</v>
      </c>
      <c r="E5385" s="73">
        <v>9.8147833326664706</v>
      </c>
      <c r="F5385" s="55"/>
    </row>
    <row r="5386" spans="1:6">
      <c r="A5386" s="71">
        <v>40940</v>
      </c>
      <c r="B5386" s="72" t="s">
        <v>29</v>
      </c>
      <c r="C5386" s="73">
        <v>21.361946665946675</v>
      </c>
      <c r="D5386" s="73">
        <v>32.196500223714594</v>
      </c>
      <c r="E5386" s="73">
        <v>10.834553557767919</v>
      </c>
      <c r="F5386" s="55"/>
    </row>
    <row r="5387" spans="1:6">
      <c r="A5387" s="71">
        <v>40940</v>
      </c>
      <c r="B5387" s="72" t="s">
        <v>30</v>
      </c>
      <c r="C5387" s="73">
        <v>14.624524366674676</v>
      </c>
      <c r="D5387" s="73">
        <v>28.231517554995261</v>
      </c>
      <c r="E5387" s="73">
        <v>13.606993188320585</v>
      </c>
      <c r="F5387" s="55"/>
    </row>
    <row r="5388" spans="1:6">
      <c r="A5388" s="71">
        <v>40940</v>
      </c>
      <c r="B5388" s="72" t="s">
        <v>31</v>
      </c>
      <c r="C5388" s="73">
        <v>21.89483792658876</v>
      </c>
      <c r="D5388" s="73">
        <v>37.071100936203777</v>
      </c>
      <c r="E5388" s="73">
        <v>15.176263009615017</v>
      </c>
      <c r="F5388" s="55"/>
    </row>
    <row r="5389" spans="1:6">
      <c r="A5389" s="71">
        <v>40940</v>
      </c>
      <c r="B5389" s="72" t="s">
        <v>32</v>
      </c>
      <c r="C5389" s="73">
        <v>15.4485865919308</v>
      </c>
      <c r="D5389" s="73">
        <v>27.885505906435313</v>
      </c>
      <c r="E5389" s="73">
        <v>12.436919314504513</v>
      </c>
      <c r="F5389" s="55"/>
    </row>
    <row r="5390" spans="1:6">
      <c r="A5390" s="71">
        <v>40940</v>
      </c>
      <c r="B5390" s="72" t="s">
        <v>33</v>
      </c>
      <c r="C5390" s="73">
        <v>17.532323578195108</v>
      </c>
      <c r="D5390" s="73">
        <v>33.094728071464438</v>
      </c>
      <c r="E5390" s="73">
        <v>15.56240449326933</v>
      </c>
      <c r="F5390" s="55"/>
    </row>
    <row r="5391" spans="1:6">
      <c r="A5391" s="71">
        <v>40940</v>
      </c>
      <c r="B5391" s="72" t="s">
        <v>34</v>
      </c>
      <c r="C5391" s="73">
        <v>19.403998609615385</v>
      </c>
      <c r="D5391" s="73">
        <v>29.956068836474962</v>
      </c>
      <c r="E5391" s="73">
        <v>10.552070226859577</v>
      </c>
      <c r="F5391" s="55"/>
    </row>
    <row r="5392" spans="1:6">
      <c r="A5392" s="71">
        <v>40940</v>
      </c>
      <c r="B5392" s="72" t="s">
        <v>35</v>
      </c>
      <c r="C5392" s="73">
        <v>24.659313072065171</v>
      </c>
      <c r="D5392" s="73">
        <v>40.025313499643268</v>
      </c>
      <c r="E5392" s="73">
        <v>15.366000427578097</v>
      </c>
      <c r="F5392" s="55"/>
    </row>
    <row r="5393" spans="1:6">
      <c r="A5393" s="71">
        <v>40940</v>
      </c>
      <c r="B5393" s="72" t="s">
        <v>36</v>
      </c>
      <c r="C5393" s="73">
        <v>20.334895261135529</v>
      </c>
      <c r="D5393" s="73">
        <v>35.95611907627395</v>
      </c>
      <c r="E5393" s="73">
        <v>15.621223815138421</v>
      </c>
      <c r="F5393" s="55"/>
    </row>
    <row r="5394" spans="1:6">
      <c r="A5394" s="71">
        <v>40940</v>
      </c>
      <c r="B5394" s="72" t="s">
        <v>37</v>
      </c>
      <c r="C5394" s="73">
        <v>22.1672073197348</v>
      </c>
      <c r="D5394" s="73">
        <v>35.69944833205399</v>
      </c>
      <c r="E5394" s="73">
        <v>13.53224101231919</v>
      </c>
      <c r="F5394" s="55"/>
    </row>
    <row r="5395" spans="1:6">
      <c r="A5395" s="71">
        <v>40940</v>
      </c>
      <c r="B5395" s="72" t="s">
        <v>43</v>
      </c>
      <c r="C5395" s="73">
        <v>19.07635525719034</v>
      </c>
      <c r="D5395" s="73">
        <v>37.291151452193724</v>
      </c>
      <c r="E5395" s="73">
        <v>18.214796195003384</v>
      </c>
      <c r="F5395" s="55"/>
    </row>
    <row r="5396" spans="1:6">
      <c r="A5396" s="71">
        <v>40940</v>
      </c>
      <c r="B5396" s="72" t="s">
        <v>44</v>
      </c>
      <c r="C5396" s="73">
        <v>18.984469004896326</v>
      </c>
      <c r="D5396" s="73">
        <v>35.547970727494011</v>
      </c>
      <c r="E5396" s="73">
        <v>16.563501722597685</v>
      </c>
      <c r="F5396" s="55"/>
    </row>
    <row r="5397" spans="1:6">
      <c r="A5397" s="71">
        <v>40940</v>
      </c>
      <c r="B5397" s="72" t="s">
        <v>45</v>
      </c>
      <c r="C5397" s="73">
        <v>24.1747955932771</v>
      </c>
      <c r="D5397" s="73">
        <v>41.625564357992992</v>
      </c>
      <c r="E5397" s="73">
        <v>17.450768764715892</v>
      </c>
      <c r="F5397" s="55"/>
    </row>
    <row r="5398" spans="1:6">
      <c r="A5398" s="71">
        <v>40940</v>
      </c>
      <c r="B5398" s="72" t="s">
        <v>46</v>
      </c>
      <c r="C5398" s="73">
        <v>28.781677534737788</v>
      </c>
      <c r="D5398" s="73">
        <v>53.909146968290919</v>
      </c>
      <c r="E5398" s="73">
        <v>25.127469433553131</v>
      </c>
      <c r="F5398" s="55"/>
    </row>
    <row r="5399" spans="1:6">
      <c r="A5399" s="71">
        <v>40940</v>
      </c>
      <c r="B5399" s="72" t="s">
        <v>47</v>
      </c>
      <c r="C5399" s="73">
        <v>42.600735473809841</v>
      </c>
      <c r="D5399" s="73">
        <v>67.409261985108643</v>
      </c>
      <c r="E5399" s="73">
        <v>24.808526511298801</v>
      </c>
      <c r="F5399" s="55"/>
    </row>
    <row r="5400" spans="1:6">
      <c r="A5400" s="71">
        <v>40940</v>
      </c>
      <c r="B5400" s="72" t="s">
        <v>48</v>
      </c>
      <c r="C5400" s="73">
        <v>32.79348818746238</v>
      </c>
      <c r="D5400" s="73">
        <v>61.012758751219707</v>
      </c>
      <c r="E5400" s="73">
        <v>28.219270563757327</v>
      </c>
      <c r="F5400" s="55"/>
    </row>
    <row r="5401" spans="1:6">
      <c r="A5401" s="71">
        <v>40940</v>
      </c>
      <c r="B5401" s="72" t="s">
        <v>49</v>
      </c>
      <c r="C5401" s="73">
        <v>37.096241304232024</v>
      </c>
      <c r="D5401" s="73">
        <v>68.566889868768428</v>
      </c>
      <c r="E5401" s="73">
        <v>31.470648564536404</v>
      </c>
      <c r="F5401" s="55"/>
    </row>
    <row r="5402" spans="1:6">
      <c r="A5402" s="71">
        <v>40940</v>
      </c>
      <c r="B5402" s="72" t="s">
        <v>50</v>
      </c>
      <c r="C5402" s="73">
        <v>43.908508337249046</v>
      </c>
      <c r="D5402" s="73">
        <v>74.169286911587477</v>
      </c>
      <c r="E5402" s="73">
        <v>30.260778574338431</v>
      </c>
      <c r="F5402" s="55"/>
    </row>
    <row r="5403" spans="1:6">
      <c r="A5403" s="71">
        <v>40940</v>
      </c>
      <c r="B5403" s="72" t="s">
        <v>51</v>
      </c>
      <c r="C5403" s="73">
        <v>35.719458170345824</v>
      </c>
      <c r="D5403" s="73">
        <v>71.780804990427882</v>
      </c>
      <c r="E5403" s="73">
        <v>36.061346820082058</v>
      </c>
      <c r="F5403" s="55"/>
    </row>
    <row r="5404" spans="1:6">
      <c r="A5404" s="71">
        <v>40940</v>
      </c>
      <c r="B5404" s="72" t="s">
        <v>52</v>
      </c>
      <c r="C5404" s="73">
        <v>40.540847621276541</v>
      </c>
      <c r="D5404" s="73">
        <v>79.155593891116638</v>
      </c>
      <c r="E5404" s="73">
        <v>38.614746269840097</v>
      </c>
      <c r="F5404" s="55"/>
    </row>
    <row r="5405" spans="1:6">
      <c r="A5405" s="71">
        <v>40940</v>
      </c>
      <c r="B5405" s="72" t="s">
        <v>53</v>
      </c>
      <c r="C5405" s="73">
        <v>50.063000861069959</v>
      </c>
      <c r="D5405" s="73">
        <v>87.927840549365158</v>
      </c>
      <c r="E5405" s="73">
        <v>37.864839688295199</v>
      </c>
      <c r="F5405" s="55"/>
    </row>
    <row r="5406" spans="1:6">
      <c r="A5406" s="71">
        <v>40940</v>
      </c>
      <c r="B5406" s="72" t="s">
        <v>54</v>
      </c>
      <c r="C5406" s="73">
        <v>37.305254014582061</v>
      </c>
      <c r="D5406" s="73">
        <v>66.450399897968779</v>
      </c>
      <c r="E5406" s="73">
        <v>29.145145883386718</v>
      </c>
      <c r="F5406" s="55"/>
    </row>
    <row r="5407" spans="1:6">
      <c r="A5407" s="71">
        <v>40940</v>
      </c>
      <c r="B5407" s="72" t="s">
        <v>55</v>
      </c>
      <c r="C5407" s="73">
        <v>30.840379836557098</v>
      </c>
      <c r="D5407" s="73">
        <v>59.301403307989979</v>
      </c>
      <c r="E5407" s="73">
        <v>28.461023471432881</v>
      </c>
      <c r="F5407" s="55"/>
    </row>
    <row r="5408" spans="1:6">
      <c r="A5408" s="71">
        <v>40940</v>
      </c>
      <c r="B5408" s="72" t="s">
        <v>56</v>
      </c>
      <c r="C5408" s="73">
        <v>27.89393026415966</v>
      </c>
      <c r="D5408" s="73">
        <v>55.55343650754061</v>
      </c>
      <c r="E5408" s="73">
        <v>27.65950624338095</v>
      </c>
      <c r="F5408" s="55"/>
    </row>
    <row r="5409" spans="1:6">
      <c r="A5409" s="71">
        <v>40940</v>
      </c>
      <c r="B5409" s="72" t="s">
        <v>57</v>
      </c>
      <c r="C5409" s="73">
        <v>24.880766212469208</v>
      </c>
      <c r="D5409" s="73">
        <v>46.100707020712207</v>
      </c>
      <c r="E5409" s="73">
        <v>21.219940808242999</v>
      </c>
      <c r="F5409" s="55"/>
    </row>
    <row r="5410" spans="1:6">
      <c r="A5410" s="71">
        <v>40940</v>
      </c>
      <c r="B5410" s="72" t="s">
        <v>58</v>
      </c>
      <c r="C5410" s="73">
        <v>16.010330409394886</v>
      </c>
      <c r="D5410" s="73">
        <v>33.671788668204307</v>
      </c>
      <c r="E5410" s="73">
        <v>17.661458258809422</v>
      </c>
      <c r="F5410" s="55"/>
    </row>
    <row r="5411" spans="1:6">
      <c r="A5411" s="71">
        <v>40940</v>
      </c>
      <c r="B5411" s="72" t="s">
        <v>59</v>
      </c>
      <c r="C5411" s="73">
        <v>20.673082160233584</v>
      </c>
      <c r="D5411" s="73">
        <v>40.503934651953145</v>
      </c>
      <c r="E5411" s="73">
        <v>19.830852491719561</v>
      </c>
      <c r="F5411" s="55"/>
    </row>
    <row r="5412" spans="1:6">
      <c r="A5412" s="71">
        <v>40940</v>
      </c>
      <c r="B5412" s="72" t="s">
        <v>60</v>
      </c>
      <c r="C5412" s="73">
        <v>19.863946984087466</v>
      </c>
      <c r="D5412" s="73">
        <v>35.771026891243942</v>
      </c>
      <c r="E5412" s="73">
        <v>15.907079907156476</v>
      </c>
      <c r="F5412" s="55"/>
    </row>
    <row r="5413" spans="1:6">
      <c r="A5413" s="71">
        <v>40940</v>
      </c>
      <c r="B5413" s="72" t="s">
        <v>61</v>
      </c>
      <c r="C5413" s="73">
        <v>19.121141814782352</v>
      </c>
      <c r="D5413" s="73">
        <v>36.380923024073837</v>
      </c>
      <c r="E5413" s="73">
        <v>17.259781209291486</v>
      </c>
      <c r="F5413" s="55"/>
    </row>
    <row r="5414" spans="1:6">
      <c r="A5414" s="71">
        <v>40940</v>
      </c>
      <c r="B5414" s="72" t="s">
        <v>62</v>
      </c>
      <c r="C5414" s="73">
        <v>16.186416410637914</v>
      </c>
      <c r="D5414" s="73">
        <v>30.612250685374814</v>
      </c>
      <c r="E5414" s="73">
        <v>14.4258342747369</v>
      </c>
      <c r="F5414" s="55"/>
    </row>
    <row r="5415" spans="1:6">
      <c r="A5415" s="71">
        <v>40940</v>
      </c>
      <c r="B5415" s="72" t="s">
        <v>63</v>
      </c>
      <c r="C5415" s="73">
        <v>17.303180096615083</v>
      </c>
      <c r="D5415" s="73">
        <v>34.430832060714167</v>
      </c>
      <c r="E5415" s="73">
        <v>17.127651964099083</v>
      </c>
      <c r="F5415" s="55"/>
    </row>
    <row r="5416" spans="1:6">
      <c r="A5416" s="71">
        <v>40940</v>
      </c>
      <c r="B5416" s="72" t="s">
        <v>64</v>
      </c>
      <c r="C5416" s="73">
        <v>17.450235517097106</v>
      </c>
      <c r="D5416" s="73">
        <v>34.354947599544175</v>
      </c>
      <c r="E5416" s="73">
        <v>16.90471208244707</v>
      </c>
      <c r="F5416" s="55"/>
    </row>
    <row r="5417" spans="1:6">
      <c r="A5417" s="71">
        <v>40940</v>
      </c>
      <c r="B5417" s="72" t="s">
        <v>65</v>
      </c>
      <c r="C5417" s="73">
        <v>19.576920364924423</v>
      </c>
      <c r="D5417" s="73">
        <v>32.648567891094466</v>
      </c>
      <c r="E5417" s="73">
        <v>13.071647526170043</v>
      </c>
      <c r="F5417" s="55"/>
    </row>
    <row r="5418" spans="1:6">
      <c r="A5418" s="71">
        <v>40940</v>
      </c>
      <c r="B5418" s="72" t="s">
        <v>66</v>
      </c>
      <c r="C5418" s="73">
        <v>14.369570085078646</v>
      </c>
      <c r="D5418" s="73">
        <v>25.946774753945601</v>
      </c>
      <c r="E5418" s="73">
        <v>11.577204668866955</v>
      </c>
      <c r="F5418" s="55"/>
    </row>
    <row r="5419" spans="1:6">
      <c r="A5419" s="71">
        <v>40940</v>
      </c>
      <c r="B5419" s="72" t="s">
        <v>67</v>
      </c>
      <c r="C5419" s="73">
        <v>11.845724136611269</v>
      </c>
      <c r="D5419" s="73">
        <v>22.997390024756097</v>
      </c>
      <c r="E5419" s="73">
        <v>11.151665888144828</v>
      </c>
      <c r="F5419" s="55"/>
    </row>
    <row r="5420" spans="1:6">
      <c r="A5420" s="71">
        <v>40940</v>
      </c>
      <c r="B5420" s="72" t="s">
        <v>68</v>
      </c>
      <c r="C5420" s="73">
        <v>12.763231628829406</v>
      </c>
      <c r="D5420" s="73">
        <v>24.279854171715876</v>
      </c>
      <c r="E5420" s="73">
        <v>11.51662254288647</v>
      </c>
      <c r="F5420" s="55"/>
    </row>
    <row r="5421" spans="1:6">
      <c r="A5421" s="71">
        <v>40940</v>
      </c>
      <c r="B5421" s="72" t="s">
        <v>69</v>
      </c>
      <c r="C5421" s="73">
        <v>13.029684300770448</v>
      </c>
      <c r="D5421" s="73">
        <v>23.413908816536026</v>
      </c>
      <c r="E5421" s="73">
        <v>10.384224515765577</v>
      </c>
      <c r="F5421" s="55"/>
    </row>
    <row r="5422" spans="1:6">
      <c r="A5422" s="71">
        <v>40940</v>
      </c>
      <c r="B5422" s="72" t="s">
        <v>70</v>
      </c>
      <c r="C5422" s="73">
        <v>8.7777282103308121</v>
      </c>
      <c r="D5422" s="73">
        <v>18.108195938846926</v>
      </c>
      <c r="E5422" s="73">
        <v>9.3304677285161137</v>
      </c>
      <c r="F5422" s="55"/>
    </row>
    <row r="5423" spans="1:6">
      <c r="A5423" s="71">
        <v>40940</v>
      </c>
      <c r="B5423" s="72" t="s">
        <v>71</v>
      </c>
      <c r="C5423" s="73">
        <v>11.476108891155215</v>
      </c>
      <c r="D5423" s="73">
        <v>21.90180676607628</v>
      </c>
      <c r="E5423" s="73">
        <v>10.425697874921065</v>
      </c>
      <c r="F5423" s="55"/>
    </row>
    <row r="5424" spans="1:6">
      <c r="A5424" s="71">
        <v>40940</v>
      </c>
      <c r="B5424" s="72" t="s">
        <v>72</v>
      </c>
      <c r="C5424" s="73">
        <v>14.360848463593644</v>
      </c>
      <c r="D5424" s="73">
        <v>31.132699338644709</v>
      </c>
      <c r="E5424" s="73">
        <v>16.771850875051065</v>
      </c>
      <c r="F5424" s="55"/>
    </row>
    <row r="5425" spans="1:6">
      <c r="A5425" s="71">
        <v>40940</v>
      </c>
      <c r="B5425" s="72" t="s">
        <v>73</v>
      </c>
      <c r="C5425" s="73">
        <v>24.263875795061129</v>
      </c>
      <c r="D5425" s="73">
        <v>40.5975534451131</v>
      </c>
      <c r="E5425" s="73">
        <v>16.333677650051971</v>
      </c>
      <c r="F5425" s="55"/>
    </row>
    <row r="5426" spans="1:6">
      <c r="A5426" s="71">
        <v>40940</v>
      </c>
      <c r="B5426" s="72" t="s">
        <v>74</v>
      </c>
      <c r="C5426" s="73">
        <v>12.767289714435408</v>
      </c>
      <c r="D5426" s="73">
        <v>25.504225794695664</v>
      </c>
      <c r="E5426" s="73">
        <v>12.736936080260255</v>
      </c>
      <c r="F5426" s="55"/>
    </row>
    <row r="5427" spans="1:6">
      <c r="A5427" s="71">
        <v>40940</v>
      </c>
      <c r="B5427" s="72" t="s">
        <v>75</v>
      </c>
      <c r="C5427" s="73">
        <v>9.3250683940848944</v>
      </c>
      <c r="D5427" s="73">
        <v>17.918601774396951</v>
      </c>
      <c r="E5427" s="73">
        <v>8.5935333803120564</v>
      </c>
      <c r="F5427" s="55"/>
    </row>
    <row r="5428" spans="1:6">
      <c r="A5428" s="71">
        <v>40940</v>
      </c>
      <c r="B5428" s="72" t="s">
        <v>76</v>
      </c>
      <c r="C5428" s="73">
        <v>9.6180247614499397</v>
      </c>
      <c r="D5428" s="73">
        <v>14.915664794877461</v>
      </c>
      <c r="E5428" s="73">
        <v>5.2976400334275215</v>
      </c>
      <c r="F5428" s="55"/>
    </row>
    <row r="5429" spans="1:6">
      <c r="A5429" s="71">
        <v>40940</v>
      </c>
      <c r="B5429" s="72" t="s">
        <v>77</v>
      </c>
      <c r="C5429" s="73">
        <v>9.4191174799619084</v>
      </c>
      <c r="D5429" s="73">
        <v>17.117632479157088</v>
      </c>
      <c r="E5429" s="73">
        <v>7.6985149991951793</v>
      </c>
      <c r="F5429" s="55"/>
    </row>
    <row r="5430" spans="1:6">
      <c r="A5430" s="71">
        <v>40940</v>
      </c>
      <c r="B5430" s="72" t="s">
        <v>78</v>
      </c>
      <c r="C5430" s="73">
        <v>5.7634491181133622</v>
      </c>
      <c r="D5430" s="73">
        <v>11.874181528787979</v>
      </c>
      <c r="E5430" s="73">
        <v>6.1107324106746166</v>
      </c>
      <c r="F5430" s="55"/>
    </row>
    <row r="5431" spans="1:6">
      <c r="A5431" s="71">
        <v>40941</v>
      </c>
      <c r="B5431" s="72" t="s">
        <v>79</v>
      </c>
      <c r="C5431" s="73">
        <v>6.0828549604284108</v>
      </c>
      <c r="D5431" s="73">
        <v>10.890616089358145</v>
      </c>
      <c r="E5431" s="73">
        <v>4.8077611289297346</v>
      </c>
      <c r="F5431" s="55"/>
    </row>
    <row r="5432" spans="1:6">
      <c r="A5432" s="71">
        <v>40941</v>
      </c>
      <c r="B5432" s="72" t="s">
        <v>80</v>
      </c>
      <c r="C5432" s="73">
        <v>6.2028461725344286</v>
      </c>
      <c r="D5432" s="73">
        <v>11.642285582948016</v>
      </c>
      <c r="E5432" s="73">
        <v>5.4394394104135877</v>
      </c>
      <c r="F5432" s="55"/>
    </row>
    <row r="5433" spans="1:6">
      <c r="A5433" s="71">
        <v>40941</v>
      </c>
      <c r="B5433" s="72" t="s">
        <v>81</v>
      </c>
      <c r="C5433" s="73">
        <v>10.591272497238085</v>
      </c>
      <c r="D5433" s="73">
        <v>16.097994977017258</v>
      </c>
      <c r="E5433" s="73">
        <v>5.5067224797791727</v>
      </c>
      <c r="F5433" s="55"/>
    </row>
    <row r="5434" spans="1:6">
      <c r="A5434" s="71">
        <v>40941</v>
      </c>
      <c r="B5434" s="72" t="s">
        <v>82</v>
      </c>
      <c r="C5434" s="73">
        <v>7.7593656834716613</v>
      </c>
      <c r="D5434" s="73">
        <v>13.340127636897726</v>
      </c>
      <c r="E5434" s="73">
        <v>5.5807619534260651</v>
      </c>
      <c r="F5434" s="55"/>
    </row>
    <row r="5435" spans="1:6">
      <c r="A5435" s="71">
        <v>40941</v>
      </c>
      <c r="B5435" s="72" t="s">
        <v>83</v>
      </c>
      <c r="C5435" s="73">
        <v>5.3660151546983039</v>
      </c>
      <c r="D5435" s="73">
        <v>10.698549678318175</v>
      </c>
      <c r="E5435" s="73">
        <v>5.3325345236198709</v>
      </c>
      <c r="F5435" s="55"/>
    </row>
    <row r="5436" spans="1:6">
      <c r="A5436" s="71">
        <v>40941</v>
      </c>
      <c r="B5436" s="72" t="s">
        <v>84</v>
      </c>
      <c r="C5436" s="73">
        <v>5.7386818861813591</v>
      </c>
      <c r="D5436" s="73">
        <v>11.579891178538023</v>
      </c>
      <c r="E5436" s="73">
        <v>5.8412092923566643</v>
      </c>
      <c r="F5436" s="55"/>
    </row>
    <row r="5437" spans="1:6">
      <c r="A5437" s="71">
        <v>40941</v>
      </c>
      <c r="B5437" s="72" t="s">
        <v>85</v>
      </c>
      <c r="C5437" s="73">
        <v>6.3374894584894488</v>
      </c>
      <c r="D5437" s="73">
        <v>12.435415199997879</v>
      </c>
      <c r="E5437" s="73">
        <v>6.0979257415084298</v>
      </c>
      <c r="F5437" s="55"/>
    </row>
    <row r="5438" spans="1:6">
      <c r="A5438" s="71">
        <v>40941</v>
      </c>
      <c r="B5438" s="72" t="s">
        <v>86</v>
      </c>
      <c r="C5438" s="73">
        <v>4.9678439336692435</v>
      </c>
      <c r="D5438" s="73">
        <v>9.573166060008365</v>
      </c>
      <c r="E5438" s="73">
        <v>4.6053221263391215</v>
      </c>
      <c r="F5438" s="55"/>
    </row>
    <row r="5439" spans="1:6">
      <c r="A5439" s="71">
        <v>40941</v>
      </c>
      <c r="B5439" s="72" t="s">
        <v>87</v>
      </c>
      <c r="C5439" s="73">
        <v>6.098733684481414</v>
      </c>
      <c r="D5439" s="73">
        <v>13.123289063837758</v>
      </c>
      <c r="E5439" s="73">
        <v>7.024555379356344</v>
      </c>
      <c r="F5439" s="55"/>
    </row>
    <row r="5440" spans="1:6">
      <c r="A5440" s="71">
        <v>40941</v>
      </c>
      <c r="B5440" s="72" t="s">
        <v>88</v>
      </c>
      <c r="C5440" s="73">
        <v>7.0435124087035552</v>
      </c>
      <c r="D5440" s="73">
        <v>11.167670971738094</v>
      </c>
      <c r="E5440" s="73">
        <v>4.1241585630345385</v>
      </c>
      <c r="F5440" s="55"/>
    </row>
    <row r="5441" spans="1:6">
      <c r="A5441" s="71">
        <v>40941</v>
      </c>
      <c r="B5441" s="72" t="s">
        <v>89</v>
      </c>
      <c r="C5441" s="73">
        <v>6.0727736021214094</v>
      </c>
      <c r="D5441" s="73">
        <v>11.297801045918071</v>
      </c>
      <c r="E5441" s="73">
        <v>5.2250274437966615</v>
      </c>
      <c r="F5441" s="55"/>
    </row>
    <row r="5442" spans="1:6">
      <c r="A5442" s="71">
        <v>40941</v>
      </c>
      <c r="B5442" s="72" t="s">
        <v>90</v>
      </c>
      <c r="C5442" s="73">
        <v>4.9156815372212366</v>
      </c>
      <c r="D5442" s="73">
        <v>9.9379062126483024</v>
      </c>
      <c r="E5442" s="73">
        <v>5.0222246754270659</v>
      </c>
      <c r="F5442" s="55"/>
    </row>
    <row r="5443" spans="1:6">
      <c r="A5443" s="71">
        <v>40941</v>
      </c>
      <c r="B5443" s="72" t="s">
        <v>91</v>
      </c>
      <c r="C5443" s="73">
        <v>6.5124586588004751</v>
      </c>
      <c r="D5443" s="73">
        <v>11.726548396197996</v>
      </c>
      <c r="E5443" s="73">
        <v>5.2140897373975212</v>
      </c>
      <c r="F5443" s="55"/>
    </row>
    <row r="5444" spans="1:6">
      <c r="A5444" s="71">
        <v>40941</v>
      </c>
      <c r="B5444" s="72" t="s">
        <v>92</v>
      </c>
      <c r="C5444" s="73">
        <v>6.5394133699854802</v>
      </c>
      <c r="D5444" s="73">
        <v>10.314704219478235</v>
      </c>
      <c r="E5444" s="73">
        <v>3.7752908494927553</v>
      </c>
      <c r="F5444" s="55"/>
    </row>
    <row r="5445" spans="1:6">
      <c r="A5445" s="71">
        <v>40941</v>
      </c>
      <c r="B5445" s="72" t="s">
        <v>93</v>
      </c>
      <c r="C5445" s="73">
        <v>8.2162796948387307</v>
      </c>
      <c r="D5445" s="73">
        <v>10.47073481775821</v>
      </c>
      <c r="E5445" s="73">
        <v>2.2544551229194791</v>
      </c>
      <c r="F5445" s="55"/>
    </row>
    <row r="5446" spans="1:6">
      <c r="A5446" s="71">
        <v>40941</v>
      </c>
      <c r="B5446" s="72" t="s">
        <v>94</v>
      </c>
      <c r="C5446" s="73">
        <v>7.7243769649946579</v>
      </c>
      <c r="D5446" s="73">
        <v>9.8621713649083134</v>
      </c>
      <c r="E5446" s="73">
        <v>2.1377943999136555</v>
      </c>
      <c r="F5446" s="55"/>
    </row>
    <row r="5447" spans="1:6">
      <c r="A5447" s="71">
        <v>40941</v>
      </c>
      <c r="B5447" s="72" t="s">
        <v>95</v>
      </c>
      <c r="C5447" s="73">
        <v>5.8484811865463762</v>
      </c>
      <c r="D5447" s="73">
        <v>8.1519333435986052</v>
      </c>
      <c r="E5447" s="73">
        <v>2.3034521570522291</v>
      </c>
      <c r="F5447" s="55"/>
    </row>
    <row r="5448" spans="1:6">
      <c r="A5448" s="71">
        <v>40941</v>
      </c>
      <c r="B5448" s="72" t="s">
        <v>96</v>
      </c>
      <c r="C5448" s="73">
        <v>11.158614273555173</v>
      </c>
      <c r="D5448" s="73">
        <v>16.862010544487113</v>
      </c>
      <c r="E5448" s="73">
        <v>5.7033962709319397</v>
      </c>
      <c r="F5448" s="55"/>
    </row>
    <row r="5449" spans="1:6">
      <c r="A5449" s="71">
        <v>40941</v>
      </c>
      <c r="B5449" s="72" t="s">
        <v>97</v>
      </c>
      <c r="C5449" s="73">
        <v>3.9592884940180939</v>
      </c>
      <c r="D5449" s="73">
        <v>5.547507696239049</v>
      </c>
      <c r="E5449" s="73">
        <v>1.5882192022209551</v>
      </c>
      <c r="F5449" s="55"/>
    </row>
    <row r="5450" spans="1:6">
      <c r="A5450" s="71">
        <v>40941</v>
      </c>
      <c r="B5450" s="72" t="s">
        <v>98</v>
      </c>
      <c r="C5450" s="73">
        <v>7.5929196600086373</v>
      </c>
      <c r="D5450" s="73">
        <v>8.3346468058085712</v>
      </c>
      <c r="E5450" s="73">
        <v>0.74172714579993393</v>
      </c>
      <c r="F5450" s="55"/>
    </row>
    <row r="5451" spans="1:6">
      <c r="A5451" s="71">
        <v>40941</v>
      </c>
      <c r="B5451" s="72" t="s">
        <v>99</v>
      </c>
      <c r="C5451" s="73">
        <v>5.9428886908813912</v>
      </c>
      <c r="D5451" s="73">
        <v>8.6850657891985126</v>
      </c>
      <c r="E5451" s="73">
        <v>2.7421770983171214</v>
      </c>
      <c r="F5451" s="55"/>
    </row>
    <row r="5452" spans="1:6">
      <c r="A5452" s="71">
        <v>40941</v>
      </c>
      <c r="B5452" s="72" t="s">
        <v>100</v>
      </c>
      <c r="C5452" s="73">
        <v>13.610134756879541</v>
      </c>
      <c r="D5452" s="73">
        <v>21.519316790996314</v>
      </c>
      <c r="E5452" s="73">
        <v>7.9091820341167729</v>
      </c>
      <c r="F5452" s="55"/>
    </row>
    <row r="5453" spans="1:6">
      <c r="A5453" s="71">
        <v>40941</v>
      </c>
      <c r="B5453" s="72" t="s">
        <v>101</v>
      </c>
      <c r="C5453" s="73">
        <v>19.20162151094538</v>
      </c>
      <c r="D5453" s="73">
        <v>33.330708658734288</v>
      </c>
      <c r="E5453" s="73">
        <v>14.129087147788908</v>
      </c>
      <c r="F5453" s="55"/>
    </row>
    <row r="5454" spans="1:6">
      <c r="A5454" s="71">
        <v>40941</v>
      </c>
      <c r="B5454" s="72" t="s">
        <v>102</v>
      </c>
      <c r="C5454" s="73">
        <v>14.849595749528728</v>
      </c>
      <c r="D5454" s="73">
        <v>28.535441228025103</v>
      </c>
      <c r="E5454" s="73">
        <v>13.685845478496375</v>
      </c>
      <c r="F5454" s="55"/>
    </row>
    <row r="5455" spans="1:6">
      <c r="A5455" s="71">
        <v>40941</v>
      </c>
      <c r="B5455" s="72" t="s">
        <v>103</v>
      </c>
      <c r="C5455" s="73">
        <v>14.47762402593967</v>
      </c>
      <c r="D5455" s="73">
        <v>29.924191944954863</v>
      </c>
      <c r="E5455" s="73">
        <v>15.446567919015193</v>
      </c>
      <c r="F5455" s="55"/>
    </row>
    <row r="5456" spans="1:6">
      <c r="A5456" s="71">
        <v>40941</v>
      </c>
      <c r="B5456" s="72" t="s">
        <v>104</v>
      </c>
      <c r="C5456" s="73">
        <v>15.157376358351774</v>
      </c>
      <c r="D5456" s="73">
        <v>37.264514523533599</v>
      </c>
      <c r="E5456" s="73">
        <v>22.107138165181823</v>
      </c>
      <c r="F5456" s="55"/>
    </row>
    <row r="5457" spans="1:6">
      <c r="A5457" s="71">
        <v>40941</v>
      </c>
      <c r="B5457" s="72" t="s">
        <v>105</v>
      </c>
      <c r="C5457" s="73">
        <v>26.608360848930488</v>
      </c>
      <c r="D5457" s="73">
        <v>52.787595690290935</v>
      </c>
      <c r="E5457" s="73">
        <v>26.179234841360447</v>
      </c>
      <c r="F5457" s="55"/>
    </row>
    <row r="5458" spans="1:6">
      <c r="A5458" s="71">
        <v>40941</v>
      </c>
      <c r="B5458" s="72" t="s">
        <v>106</v>
      </c>
      <c r="C5458" s="73">
        <v>44.172081924999119</v>
      </c>
      <c r="D5458" s="73">
        <v>79.671695708146316</v>
      </c>
      <c r="E5458" s="73">
        <v>35.499613783147197</v>
      </c>
      <c r="F5458" s="55"/>
    </row>
    <row r="5459" spans="1:6">
      <c r="A5459" s="71">
        <v>40941</v>
      </c>
      <c r="B5459" s="72" t="s">
        <v>107</v>
      </c>
      <c r="C5459" s="73">
        <v>26.704384405055503</v>
      </c>
      <c r="D5459" s="73">
        <v>55.555158244310462</v>
      </c>
      <c r="E5459" s="73">
        <v>28.850773839254959</v>
      </c>
      <c r="F5459" s="55"/>
    </row>
    <row r="5460" spans="1:6">
      <c r="A5460" s="71">
        <v>40941</v>
      </c>
      <c r="B5460" s="72" t="s">
        <v>108</v>
      </c>
      <c r="C5460" s="73">
        <v>41.806456460638771</v>
      </c>
      <c r="D5460" s="73">
        <v>74.738713592897156</v>
      </c>
      <c r="E5460" s="73">
        <v>32.932257132258385</v>
      </c>
      <c r="F5460" s="55"/>
    </row>
    <row r="5461" spans="1:6">
      <c r="A5461" s="71">
        <v>40941</v>
      </c>
      <c r="B5461" s="72" t="s">
        <v>109</v>
      </c>
      <c r="C5461" s="73">
        <v>55.671646164816863</v>
      </c>
      <c r="D5461" s="73">
        <v>105.9338603908618</v>
      </c>
      <c r="E5461" s="73">
        <v>50.262214226044932</v>
      </c>
      <c r="F5461" s="55"/>
    </row>
    <row r="5462" spans="1:6">
      <c r="A5462" s="71">
        <v>40941</v>
      </c>
      <c r="B5462" s="72" t="s">
        <v>110</v>
      </c>
      <c r="C5462" s="73">
        <v>60.069426577528517</v>
      </c>
      <c r="D5462" s="73">
        <v>107.52158807748152</v>
      </c>
      <c r="E5462" s="73">
        <v>47.452161499953007</v>
      </c>
      <c r="F5462" s="55"/>
    </row>
    <row r="5463" spans="1:6">
      <c r="A5463" s="71">
        <v>40941</v>
      </c>
      <c r="B5463" s="72" t="s">
        <v>111</v>
      </c>
      <c r="C5463" s="73">
        <v>70.074714357002009</v>
      </c>
      <c r="D5463" s="73">
        <v>122.31364291117896</v>
      </c>
      <c r="E5463" s="73">
        <v>52.238928554176951</v>
      </c>
      <c r="F5463" s="55"/>
    </row>
    <row r="5464" spans="1:6">
      <c r="A5464" s="71">
        <v>40941</v>
      </c>
      <c r="B5464" s="72" t="s">
        <v>112</v>
      </c>
      <c r="C5464" s="73">
        <v>81.519522067563727</v>
      </c>
      <c r="D5464" s="73">
        <v>141.12831987837572</v>
      </c>
      <c r="E5464" s="73">
        <v>59.608797810811993</v>
      </c>
      <c r="F5464" s="55"/>
    </row>
    <row r="5465" spans="1:6">
      <c r="A5465" s="71">
        <v>40941</v>
      </c>
      <c r="B5465" s="72" t="s">
        <v>113</v>
      </c>
      <c r="C5465" s="73">
        <v>77.927486067934197</v>
      </c>
      <c r="D5465" s="73">
        <v>132.83340308477713</v>
      </c>
      <c r="E5465" s="73">
        <v>54.905917016842935</v>
      </c>
      <c r="F5465" s="55"/>
    </row>
    <row r="5466" spans="1:6">
      <c r="A5466" s="71">
        <v>40941</v>
      </c>
      <c r="B5466" s="72" t="s">
        <v>114</v>
      </c>
      <c r="C5466" s="73">
        <v>53.888096937576584</v>
      </c>
      <c r="D5466" s="73">
        <v>97.917721538263123</v>
      </c>
      <c r="E5466" s="73">
        <v>44.029624600686539</v>
      </c>
      <c r="F5466" s="55"/>
    </row>
    <row r="5467" spans="1:6">
      <c r="A5467" s="71">
        <v>40941</v>
      </c>
      <c r="B5467" s="72" t="s">
        <v>115</v>
      </c>
      <c r="C5467" s="73">
        <v>36.426842370885971</v>
      </c>
      <c r="D5467" s="73">
        <v>71.236556128187729</v>
      </c>
      <c r="E5467" s="73">
        <v>34.809713757301758</v>
      </c>
      <c r="F5467" s="55"/>
    </row>
    <row r="5468" spans="1:6">
      <c r="A5468" s="71">
        <v>40941</v>
      </c>
      <c r="B5468" s="72" t="s">
        <v>116</v>
      </c>
      <c r="C5468" s="73">
        <v>36.002466723282907</v>
      </c>
      <c r="D5468" s="73">
        <v>66.01165750750863</v>
      </c>
      <c r="E5468" s="73">
        <v>30.009190784225723</v>
      </c>
      <c r="F5468" s="55"/>
    </row>
    <row r="5469" spans="1:6">
      <c r="A5469" s="71">
        <v>40941</v>
      </c>
      <c r="B5469" s="72" t="s">
        <v>117</v>
      </c>
      <c r="C5469" s="73">
        <v>33.88607377820059</v>
      </c>
      <c r="D5469" s="73">
        <v>58.995726183849833</v>
      </c>
      <c r="E5469" s="73">
        <v>25.109652405649243</v>
      </c>
      <c r="F5469" s="55"/>
    </row>
    <row r="5470" spans="1:6">
      <c r="A5470" s="71">
        <v>40941</v>
      </c>
      <c r="B5470" s="72" t="s">
        <v>118</v>
      </c>
      <c r="C5470" s="73">
        <v>27.852400784031683</v>
      </c>
      <c r="D5470" s="73">
        <v>50.525847288171285</v>
      </c>
      <c r="E5470" s="73">
        <v>22.673446504139601</v>
      </c>
      <c r="F5470" s="55"/>
    </row>
    <row r="5471" spans="1:6">
      <c r="A5471" s="71">
        <v>40941</v>
      </c>
      <c r="B5471" s="72" t="s">
        <v>119</v>
      </c>
      <c r="C5471" s="73">
        <v>22.6308553024279</v>
      </c>
      <c r="D5471" s="73">
        <v>40.134664570073078</v>
      </c>
      <c r="E5471" s="73">
        <v>17.503809267645178</v>
      </c>
      <c r="F5471" s="55"/>
    </row>
    <row r="5472" spans="1:6">
      <c r="A5472" s="71">
        <v>40941</v>
      </c>
      <c r="B5472" s="72" t="s">
        <v>120</v>
      </c>
      <c r="C5472" s="73">
        <v>24.684059507351208</v>
      </c>
      <c r="D5472" s="73">
        <v>41.369482572192865</v>
      </c>
      <c r="E5472" s="73">
        <v>16.685423064841657</v>
      </c>
      <c r="F5472" s="55"/>
    </row>
    <row r="5473" spans="1:6">
      <c r="A5473" s="71">
        <v>40941</v>
      </c>
      <c r="B5473" s="72" t="s">
        <v>121</v>
      </c>
      <c r="C5473" s="73">
        <v>13.745183769193567</v>
      </c>
      <c r="D5473" s="73">
        <v>28.446208150075094</v>
      </c>
      <c r="E5473" s="73">
        <v>14.701024380881528</v>
      </c>
      <c r="F5473" s="55"/>
    </row>
    <row r="5474" spans="1:6">
      <c r="A5474" s="71">
        <v>40941</v>
      </c>
      <c r="B5474" s="72" t="s">
        <v>122</v>
      </c>
      <c r="C5474" s="73">
        <v>14.652087414900702</v>
      </c>
      <c r="D5474" s="73">
        <v>30.225631180064781</v>
      </c>
      <c r="E5474" s="73">
        <v>15.573543765164079</v>
      </c>
      <c r="F5474" s="55"/>
    </row>
    <row r="5475" spans="1:6">
      <c r="A5475" s="71">
        <v>40941</v>
      </c>
      <c r="B5475" s="72" t="s">
        <v>123</v>
      </c>
      <c r="C5475" s="73">
        <v>18.411030793150267</v>
      </c>
      <c r="D5475" s="73">
        <v>36.625617440233675</v>
      </c>
      <c r="E5475" s="73">
        <v>18.214586647083408</v>
      </c>
      <c r="F5475" s="55"/>
    </row>
    <row r="5476" spans="1:6">
      <c r="A5476" s="71">
        <v>40941</v>
      </c>
      <c r="B5476" s="72" t="s">
        <v>124</v>
      </c>
      <c r="C5476" s="73">
        <v>20.664358719416608</v>
      </c>
      <c r="D5476" s="73">
        <v>41.01446795159292</v>
      </c>
      <c r="E5476" s="73">
        <v>20.350109232176312</v>
      </c>
      <c r="F5476" s="55"/>
    </row>
    <row r="5477" spans="1:6">
      <c r="A5477" s="71">
        <v>40941</v>
      </c>
      <c r="B5477" s="72" t="s">
        <v>125</v>
      </c>
      <c r="C5477" s="73">
        <v>22.371466431589862</v>
      </c>
      <c r="D5477" s="73">
        <v>43.547635290492472</v>
      </c>
      <c r="E5477" s="73">
        <v>21.17616885890261</v>
      </c>
      <c r="F5477" s="55"/>
    </row>
    <row r="5478" spans="1:6">
      <c r="A5478" s="71">
        <v>40941</v>
      </c>
      <c r="B5478" s="72" t="s">
        <v>126</v>
      </c>
      <c r="C5478" s="73">
        <v>18.56056768052029</v>
      </c>
      <c r="D5478" s="73">
        <v>34.606226786534023</v>
      </c>
      <c r="E5478" s="73">
        <v>16.045659106013733</v>
      </c>
      <c r="F5478" s="55"/>
    </row>
    <row r="5479" spans="1:6">
      <c r="A5479" s="71">
        <v>40941</v>
      </c>
      <c r="B5479" s="72" t="s">
        <v>127</v>
      </c>
      <c r="C5479" s="73">
        <v>19.681239465597461</v>
      </c>
      <c r="D5479" s="73">
        <v>33.634390974474186</v>
      </c>
      <c r="E5479" s="73">
        <v>13.953151508876726</v>
      </c>
      <c r="F5479" s="55"/>
    </row>
    <row r="5480" spans="1:6">
      <c r="A5480" s="71">
        <v>40941</v>
      </c>
      <c r="B5480" s="72" t="s">
        <v>128</v>
      </c>
      <c r="C5480" s="73">
        <v>16.576304867214994</v>
      </c>
      <c r="D5480" s="73">
        <v>31.546013039094547</v>
      </c>
      <c r="E5480" s="73">
        <v>14.969708171879553</v>
      </c>
      <c r="F5480" s="55"/>
    </row>
    <row r="5481" spans="1:6">
      <c r="A5481" s="71">
        <v>40941</v>
      </c>
      <c r="B5481" s="72" t="s">
        <v>129</v>
      </c>
      <c r="C5481" s="73">
        <v>21.829620471840784</v>
      </c>
      <c r="D5481" s="73">
        <v>38.402404966673359</v>
      </c>
      <c r="E5481" s="73">
        <v>16.572784494832575</v>
      </c>
      <c r="F5481" s="55"/>
    </row>
    <row r="5482" spans="1:6">
      <c r="A5482" s="71">
        <v>40941</v>
      </c>
      <c r="B5482" s="72" t="s">
        <v>29</v>
      </c>
      <c r="C5482" s="73">
        <v>17.2713081632571</v>
      </c>
      <c r="D5482" s="73">
        <v>35.067667901543928</v>
      </c>
      <c r="E5482" s="73">
        <v>17.796359738286828</v>
      </c>
      <c r="F5482" s="55"/>
    </row>
    <row r="5483" spans="1:6">
      <c r="A5483" s="71">
        <v>40941</v>
      </c>
      <c r="B5483" s="72" t="s">
        <v>30</v>
      </c>
      <c r="C5483" s="73">
        <v>16.592264217816997</v>
      </c>
      <c r="D5483" s="73">
        <v>35.679690258713826</v>
      </c>
      <c r="E5483" s="73">
        <v>19.08742604089683</v>
      </c>
      <c r="F5483" s="55"/>
    </row>
    <row r="5484" spans="1:6">
      <c r="A5484" s="71">
        <v>40941</v>
      </c>
      <c r="B5484" s="72" t="s">
        <v>31</v>
      </c>
      <c r="C5484" s="73">
        <v>25.499703733991335</v>
      </c>
      <c r="D5484" s="73">
        <v>45.848392131622063</v>
      </c>
      <c r="E5484" s="73">
        <v>20.348688397630728</v>
      </c>
      <c r="F5484" s="55"/>
    </row>
    <row r="5485" spans="1:6">
      <c r="A5485" s="71">
        <v>40941</v>
      </c>
      <c r="B5485" s="72" t="s">
        <v>32</v>
      </c>
      <c r="C5485" s="73">
        <v>21.954237676205803</v>
      </c>
      <c r="D5485" s="73">
        <v>40.630671462772959</v>
      </c>
      <c r="E5485" s="73">
        <v>18.676433786567156</v>
      </c>
      <c r="F5485" s="55"/>
    </row>
    <row r="5486" spans="1:6">
      <c r="A5486" s="71">
        <v>40941</v>
      </c>
      <c r="B5486" s="72" t="s">
        <v>33</v>
      </c>
      <c r="C5486" s="73">
        <v>22.315430921107858</v>
      </c>
      <c r="D5486" s="73">
        <v>42.074163428392708</v>
      </c>
      <c r="E5486" s="73">
        <v>19.758732507284851</v>
      </c>
      <c r="F5486" s="55"/>
    </row>
    <row r="5487" spans="1:6">
      <c r="A5487" s="71">
        <v>40941</v>
      </c>
      <c r="B5487" s="72" t="s">
        <v>34</v>
      </c>
      <c r="C5487" s="73">
        <v>24.210220645293145</v>
      </c>
      <c r="D5487" s="73">
        <v>42.439921215992648</v>
      </c>
      <c r="E5487" s="73">
        <v>18.229700570699503</v>
      </c>
      <c r="F5487" s="55"/>
    </row>
    <row r="5488" spans="1:6">
      <c r="A5488" s="71">
        <v>40941</v>
      </c>
      <c r="B5488" s="72" t="s">
        <v>35</v>
      </c>
      <c r="C5488" s="73">
        <v>29.252505188242907</v>
      </c>
      <c r="D5488" s="73">
        <v>49.6239807348814</v>
      </c>
      <c r="E5488" s="73">
        <v>20.371475546638493</v>
      </c>
      <c r="F5488" s="55"/>
    </row>
    <row r="5489" spans="1:6">
      <c r="A5489" s="71">
        <v>40941</v>
      </c>
      <c r="B5489" s="72" t="s">
        <v>36</v>
      </c>
      <c r="C5489" s="73">
        <v>36.162459970284942</v>
      </c>
      <c r="D5489" s="73">
        <v>65.367749295928661</v>
      </c>
      <c r="E5489" s="73">
        <v>29.205289325643719</v>
      </c>
      <c r="F5489" s="55"/>
    </row>
    <row r="5490" spans="1:6">
      <c r="A5490" s="71">
        <v>40941</v>
      </c>
      <c r="B5490" s="72" t="s">
        <v>37</v>
      </c>
      <c r="C5490" s="73">
        <v>32.830018456797447</v>
      </c>
      <c r="D5490" s="73">
        <v>61.253715397309371</v>
      </c>
      <c r="E5490" s="73">
        <v>28.423696940511924</v>
      </c>
      <c r="F5490" s="55"/>
    </row>
    <row r="5491" spans="1:6">
      <c r="A5491" s="71">
        <v>40941</v>
      </c>
      <c r="B5491" s="72" t="s">
        <v>43</v>
      </c>
      <c r="C5491" s="73">
        <v>32.818413644003442</v>
      </c>
      <c r="D5491" s="73">
        <v>56.762578333190156</v>
      </c>
      <c r="E5491" s="73">
        <v>23.944164689186714</v>
      </c>
      <c r="F5491" s="55"/>
    </row>
    <row r="5492" spans="1:6">
      <c r="A5492" s="71">
        <v>40941</v>
      </c>
      <c r="B5492" s="72" t="s">
        <v>44</v>
      </c>
      <c r="C5492" s="73">
        <v>33.153616527579494</v>
      </c>
      <c r="D5492" s="73">
        <v>59.44135889118968</v>
      </c>
      <c r="E5492" s="73">
        <v>26.287742363610185</v>
      </c>
      <c r="F5492" s="55"/>
    </row>
    <row r="5493" spans="1:6">
      <c r="A5493" s="71">
        <v>40941</v>
      </c>
      <c r="B5493" s="72" t="s">
        <v>45</v>
      </c>
      <c r="C5493" s="73">
        <v>26.005386210013416</v>
      </c>
      <c r="D5493" s="73">
        <v>45.232804492272145</v>
      </c>
      <c r="E5493" s="73">
        <v>19.227418282258729</v>
      </c>
      <c r="F5493" s="55"/>
    </row>
    <row r="5494" spans="1:6">
      <c r="A5494" s="71">
        <v>40941</v>
      </c>
      <c r="B5494" s="72" t="s">
        <v>46</v>
      </c>
      <c r="C5494" s="73">
        <v>44.336221312917175</v>
      </c>
      <c r="D5494" s="73">
        <v>74.049416090987137</v>
      </c>
      <c r="E5494" s="73">
        <v>29.713194778069962</v>
      </c>
      <c r="F5494" s="55"/>
    </row>
    <row r="5495" spans="1:6">
      <c r="A5495" s="71">
        <v>40941</v>
      </c>
      <c r="B5495" s="72" t="s">
        <v>47</v>
      </c>
      <c r="C5495" s="73">
        <v>45.219062592854307</v>
      </c>
      <c r="D5495" s="73">
        <v>80.847876312545949</v>
      </c>
      <c r="E5495" s="73">
        <v>35.628813719691642</v>
      </c>
      <c r="F5495" s="55"/>
    </row>
    <row r="5496" spans="1:6">
      <c r="A5496" s="71">
        <v>40941</v>
      </c>
      <c r="B5496" s="72" t="s">
        <v>48</v>
      </c>
      <c r="C5496" s="73">
        <v>47.702992226215677</v>
      </c>
      <c r="D5496" s="73">
        <v>80.890955161045937</v>
      </c>
      <c r="E5496" s="73">
        <v>33.18796293483026</v>
      </c>
      <c r="F5496" s="55"/>
    </row>
    <row r="5497" spans="1:6">
      <c r="A5497" s="71">
        <v>40941</v>
      </c>
      <c r="B5497" s="72" t="s">
        <v>49</v>
      </c>
      <c r="C5497" s="73">
        <v>52.468722670300409</v>
      </c>
      <c r="D5497" s="73">
        <v>90.250092743384329</v>
      </c>
      <c r="E5497" s="73">
        <v>37.78137007308392</v>
      </c>
      <c r="F5497" s="55"/>
    </row>
    <row r="5498" spans="1:6">
      <c r="A5498" s="71">
        <v>40941</v>
      </c>
      <c r="B5498" s="72" t="s">
        <v>50</v>
      </c>
      <c r="C5498" s="73">
        <v>50.430007173642103</v>
      </c>
      <c r="D5498" s="73">
        <v>85.524941418165128</v>
      </c>
      <c r="E5498" s="73">
        <v>35.094934244523024</v>
      </c>
      <c r="F5498" s="55"/>
    </row>
    <row r="5499" spans="1:6">
      <c r="A5499" s="71">
        <v>40941</v>
      </c>
      <c r="B5499" s="72" t="s">
        <v>51</v>
      </c>
      <c r="C5499" s="73">
        <v>61.427911016794752</v>
      </c>
      <c r="D5499" s="73">
        <v>101.1615681077824</v>
      </c>
      <c r="E5499" s="73">
        <v>39.733657090987649</v>
      </c>
      <c r="F5499" s="55"/>
    </row>
    <row r="5500" spans="1:6">
      <c r="A5500" s="71">
        <v>40941</v>
      </c>
      <c r="B5500" s="72" t="s">
        <v>52</v>
      </c>
      <c r="C5500" s="73">
        <v>56.306885740800993</v>
      </c>
      <c r="D5500" s="73">
        <v>104.18155772287187</v>
      </c>
      <c r="E5500" s="73">
        <v>47.874671982070879</v>
      </c>
      <c r="F5500" s="55"/>
    </row>
    <row r="5501" spans="1:6">
      <c r="A5501" s="71">
        <v>40941</v>
      </c>
      <c r="B5501" s="72" t="s">
        <v>53</v>
      </c>
      <c r="C5501" s="73">
        <v>65.144345707535322</v>
      </c>
      <c r="D5501" s="73">
        <v>109.55408196178094</v>
      </c>
      <c r="E5501" s="73">
        <v>44.409736254245615</v>
      </c>
      <c r="F5501" s="55"/>
    </row>
    <row r="5502" spans="1:6">
      <c r="A5502" s="71">
        <v>40941</v>
      </c>
      <c r="B5502" s="72" t="s">
        <v>54</v>
      </c>
      <c r="C5502" s="73">
        <v>49.199488334230921</v>
      </c>
      <c r="D5502" s="73">
        <v>87.348793310334798</v>
      </c>
      <c r="E5502" s="73">
        <v>38.149304976103878</v>
      </c>
      <c r="F5502" s="55"/>
    </row>
    <row r="5503" spans="1:6">
      <c r="A5503" s="71">
        <v>40941</v>
      </c>
      <c r="B5503" s="72" t="s">
        <v>55</v>
      </c>
      <c r="C5503" s="73">
        <v>48.094319954860744</v>
      </c>
      <c r="D5503" s="73">
        <v>89.120822866064472</v>
      </c>
      <c r="E5503" s="73">
        <v>41.026502911203728</v>
      </c>
      <c r="F5503" s="55"/>
    </row>
    <row r="5504" spans="1:6">
      <c r="A5504" s="71">
        <v>40941</v>
      </c>
      <c r="B5504" s="72" t="s">
        <v>56</v>
      </c>
      <c r="C5504" s="73">
        <v>47.936690262671725</v>
      </c>
      <c r="D5504" s="73">
        <v>87.110696184044841</v>
      </c>
      <c r="E5504" s="73">
        <v>39.174005921373116</v>
      </c>
      <c r="F5504" s="55"/>
    </row>
    <row r="5505" spans="1:6">
      <c r="A5505" s="71">
        <v>40941</v>
      </c>
      <c r="B5505" s="72" t="s">
        <v>57</v>
      </c>
      <c r="C5505" s="73">
        <v>48.192830611169775</v>
      </c>
      <c r="D5505" s="73">
        <v>82.357707928305643</v>
      </c>
      <c r="E5505" s="73">
        <v>34.164877317135868</v>
      </c>
      <c r="F5505" s="55"/>
    </row>
    <row r="5506" spans="1:6">
      <c r="A5506" s="71">
        <v>40941</v>
      </c>
      <c r="B5506" s="72" t="s">
        <v>58</v>
      </c>
      <c r="C5506" s="73">
        <v>34.486288911419699</v>
      </c>
      <c r="D5506" s="73">
        <v>65.177160035928637</v>
      </c>
      <c r="E5506" s="73">
        <v>30.690871124508938</v>
      </c>
      <c r="F5506" s="55"/>
    </row>
    <row r="5507" spans="1:6">
      <c r="A5507" s="71">
        <v>40941</v>
      </c>
      <c r="B5507" s="72" t="s">
        <v>59</v>
      </c>
      <c r="C5507" s="73">
        <v>38.82665471237236</v>
      </c>
      <c r="D5507" s="73">
        <v>68.599384182588039</v>
      </c>
      <c r="E5507" s="73">
        <v>29.77272947021568</v>
      </c>
      <c r="F5507" s="55"/>
    </row>
    <row r="5508" spans="1:6">
      <c r="A5508" s="71">
        <v>40941</v>
      </c>
      <c r="B5508" s="72" t="s">
        <v>60</v>
      </c>
      <c r="C5508" s="73">
        <v>42.353123441653892</v>
      </c>
      <c r="D5508" s="73">
        <v>69.59088902015786</v>
      </c>
      <c r="E5508" s="73">
        <v>27.237765578503968</v>
      </c>
      <c r="F5508" s="55"/>
    </row>
    <row r="5509" spans="1:6">
      <c r="A5509" s="71">
        <v>40941</v>
      </c>
      <c r="B5509" s="72" t="s">
        <v>61</v>
      </c>
      <c r="C5509" s="73">
        <v>48.269754031138781</v>
      </c>
      <c r="D5509" s="73">
        <v>83.297483755845462</v>
      </c>
      <c r="E5509" s="73">
        <v>35.027729724706681</v>
      </c>
      <c r="F5509" s="55"/>
    </row>
    <row r="5510" spans="1:6">
      <c r="A5510" s="71">
        <v>40941</v>
      </c>
      <c r="B5510" s="72" t="s">
        <v>62</v>
      </c>
      <c r="C5510" s="73">
        <v>34.440159774987698</v>
      </c>
      <c r="D5510" s="73">
        <v>66.737577602298359</v>
      </c>
      <c r="E5510" s="73">
        <v>32.29741782731066</v>
      </c>
      <c r="F5510" s="55"/>
    </row>
    <row r="5511" spans="1:6">
      <c r="A5511" s="71">
        <v>40941</v>
      </c>
      <c r="B5511" s="72" t="s">
        <v>63</v>
      </c>
      <c r="C5511" s="73">
        <v>54.777362744700774</v>
      </c>
      <c r="D5511" s="73">
        <v>88.025775183184635</v>
      </c>
      <c r="E5511" s="73">
        <v>33.248412438483861</v>
      </c>
      <c r="F5511" s="55"/>
    </row>
    <row r="5512" spans="1:6">
      <c r="A5512" s="71">
        <v>40941</v>
      </c>
      <c r="B5512" s="72" t="s">
        <v>64</v>
      </c>
      <c r="C5512" s="73">
        <v>40.02530263960854</v>
      </c>
      <c r="D5512" s="73">
        <v>74.299080574487022</v>
      </c>
      <c r="E5512" s="73">
        <v>34.273777934878481</v>
      </c>
      <c r="F5512" s="55"/>
    </row>
    <row r="5513" spans="1:6">
      <c r="A5513" s="71">
        <v>40941</v>
      </c>
      <c r="B5513" s="72" t="s">
        <v>65</v>
      </c>
      <c r="C5513" s="73">
        <v>38.398274272441292</v>
      </c>
      <c r="D5513" s="73">
        <v>69.855598882467802</v>
      </c>
      <c r="E5513" s="73">
        <v>31.457324610026511</v>
      </c>
      <c r="F5513" s="55"/>
    </row>
    <row r="5514" spans="1:6">
      <c r="A5514" s="71">
        <v>40941</v>
      </c>
      <c r="B5514" s="72" t="s">
        <v>66</v>
      </c>
      <c r="C5514" s="73">
        <v>64.935299713597303</v>
      </c>
      <c r="D5514" s="73">
        <v>104.69767911891171</v>
      </c>
      <c r="E5514" s="73">
        <v>39.762379405314405</v>
      </c>
      <c r="F5514" s="55"/>
    </row>
    <row r="5515" spans="1:6">
      <c r="A5515" s="71">
        <v>40941</v>
      </c>
      <c r="B5515" s="72" t="s">
        <v>67</v>
      </c>
      <c r="C5515" s="73">
        <v>59.129295462746434</v>
      </c>
      <c r="D5515" s="73">
        <v>95.508474122863305</v>
      </c>
      <c r="E5515" s="73">
        <v>36.379178660116871</v>
      </c>
      <c r="F5515" s="55"/>
    </row>
    <row r="5516" spans="1:6">
      <c r="A5516" s="71">
        <v>40941</v>
      </c>
      <c r="B5516" s="72" t="s">
        <v>68</v>
      </c>
      <c r="C5516" s="73">
        <v>79.139269127290447</v>
      </c>
      <c r="D5516" s="73">
        <v>118.09108053877935</v>
      </c>
      <c r="E5516" s="73">
        <v>38.951811411488904</v>
      </c>
      <c r="F5516" s="55"/>
    </row>
    <row r="5517" spans="1:6">
      <c r="A5517" s="71">
        <v>40941</v>
      </c>
      <c r="B5517" s="72" t="s">
        <v>69</v>
      </c>
      <c r="C5517" s="73">
        <v>104.06651346417921</v>
      </c>
      <c r="D5517" s="73">
        <v>144.49982301697472</v>
      </c>
      <c r="E5517" s="73">
        <v>40.433309552795507</v>
      </c>
      <c r="F5517" s="55"/>
    </row>
    <row r="5518" spans="1:6">
      <c r="A5518" s="71">
        <v>40941</v>
      </c>
      <c r="B5518" s="72" t="s">
        <v>70</v>
      </c>
      <c r="C5518" s="73">
        <v>59.913361450509555</v>
      </c>
      <c r="D5518" s="73">
        <v>94.898661891823409</v>
      </c>
      <c r="E5518" s="73">
        <v>34.985300441313854</v>
      </c>
      <c r="F5518" s="55"/>
    </row>
    <row r="5519" spans="1:6">
      <c r="A5519" s="71">
        <v>40941</v>
      </c>
      <c r="B5519" s="72" t="s">
        <v>71</v>
      </c>
      <c r="C5519" s="73">
        <v>61.279018026646753</v>
      </c>
      <c r="D5519" s="73">
        <v>97.726120437422892</v>
      </c>
      <c r="E5519" s="73">
        <v>36.447102410776139</v>
      </c>
      <c r="F5519" s="55"/>
    </row>
    <row r="5520" spans="1:6">
      <c r="A5520" s="71">
        <v>40941</v>
      </c>
      <c r="B5520" s="72" t="s">
        <v>72</v>
      </c>
      <c r="C5520" s="73">
        <v>77.486143143139202</v>
      </c>
      <c r="D5520" s="73">
        <v>117.98493606787935</v>
      </c>
      <c r="E5520" s="73">
        <v>40.498792924740144</v>
      </c>
      <c r="F5520" s="55"/>
    </row>
    <row r="5521" spans="1:6">
      <c r="A5521" s="71">
        <v>40941</v>
      </c>
      <c r="B5521" s="72" t="s">
        <v>73</v>
      </c>
      <c r="C5521" s="73">
        <v>52.14776373976737</v>
      </c>
      <c r="D5521" s="73">
        <v>83.595326731545356</v>
      </c>
      <c r="E5521" s="73">
        <v>31.447562991777986</v>
      </c>
      <c r="F5521" s="55"/>
    </row>
    <row r="5522" spans="1:6">
      <c r="A5522" s="71">
        <v>40941</v>
      </c>
      <c r="B5522" s="72" t="s">
        <v>74</v>
      </c>
      <c r="C5522" s="73">
        <v>29.451980188409951</v>
      </c>
      <c r="D5522" s="73">
        <v>61.210074605739273</v>
      </c>
      <c r="E5522" s="73">
        <v>31.758094417329321</v>
      </c>
      <c r="F5522" s="55"/>
    </row>
    <row r="5523" spans="1:6">
      <c r="A5523" s="71">
        <v>40941</v>
      </c>
      <c r="B5523" s="72" t="s">
        <v>75</v>
      </c>
      <c r="C5523" s="73">
        <v>62.040135280842875</v>
      </c>
      <c r="D5523" s="73">
        <v>93.361476786223633</v>
      </c>
      <c r="E5523" s="73">
        <v>31.321341505380758</v>
      </c>
      <c r="F5523" s="55"/>
    </row>
    <row r="5524" spans="1:6">
      <c r="A5524" s="71">
        <v>40941</v>
      </c>
      <c r="B5524" s="72" t="s">
        <v>76</v>
      </c>
      <c r="C5524" s="73">
        <v>92.841305058509533</v>
      </c>
      <c r="D5524" s="73">
        <v>122.04222633537861</v>
      </c>
      <c r="E5524" s="73">
        <v>29.200921276869082</v>
      </c>
      <c r="F5524" s="55"/>
    </row>
    <row r="5525" spans="1:6">
      <c r="A5525" s="71">
        <v>40941</v>
      </c>
      <c r="B5525" s="72" t="s">
        <v>77</v>
      </c>
      <c r="C5525" s="73">
        <v>98.538430829857376</v>
      </c>
      <c r="D5525" s="73">
        <v>129.07464960637736</v>
      </c>
      <c r="E5525" s="73">
        <v>30.536218776519988</v>
      </c>
      <c r="F5525" s="55"/>
    </row>
    <row r="5526" spans="1:6">
      <c r="A5526" s="71">
        <v>40941</v>
      </c>
      <c r="B5526" s="72" t="s">
        <v>78</v>
      </c>
      <c r="C5526" s="73">
        <v>49.70276062783401</v>
      </c>
      <c r="D5526" s="73">
        <v>76.928224007106508</v>
      </c>
      <c r="E5526" s="73">
        <v>27.225463379272497</v>
      </c>
      <c r="F5526" s="55"/>
    </row>
    <row r="5527" spans="1:6">
      <c r="A5527" s="71">
        <v>40942</v>
      </c>
      <c r="B5527" s="72" t="s">
        <v>79</v>
      </c>
      <c r="C5527" s="73">
        <v>29.874008993114018</v>
      </c>
      <c r="D5527" s="73">
        <v>52.402850041190803</v>
      </c>
      <c r="E5527" s="73">
        <v>22.528841048076785</v>
      </c>
      <c r="F5527" s="55"/>
    </row>
    <row r="5528" spans="1:6">
      <c r="A5528" s="71">
        <v>40942</v>
      </c>
      <c r="B5528" s="72" t="s">
        <v>80</v>
      </c>
      <c r="C5528" s="73">
        <v>11.580045983943252</v>
      </c>
      <c r="D5528" s="73">
        <v>25.376392645495546</v>
      </c>
      <c r="E5528" s="73">
        <v>13.796346661552294</v>
      </c>
      <c r="F5528" s="55"/>
    </row>
    <row r="5529" spans="1:6">
      <c r="A5529" s="71">
        <v>40942</v>
      </c>
      <c r="B5529" s="72" t="s">
        <v>81</v>
      </c>
      <c r="C5529" s="73">
        <v>97.369729152076232</v>
      </c>
      <c r="D5529" s="73">
        <v>130.40222167557712</v>
      </c>
      <c r="E5529" s="73">
        <v>33.032492523500892</v>
      </c>
      <c r="F5529" s="55"/>
    </row>
    <row r="5530" spans="1:6">
      <c r="A5530" s="71">
        <v>40942</v>
      </c>
      <c r="B5530" s="72" t="s">
        <v>82</v>
      </c>
      <c r="C5530" s="73">
        <v>91.453911869701329</v>
      </c>
      <c r="D5530" s="73">
        <v>121.55872580577866</v>
      </c>
      <c r="E5530" s="73">
        <v>30.104813936077335</v>
      </c>
      <c r="F5530" s="55"/>
    </row>
    <row r="5531" spans="1:6">
      <c r="A5531" s="71">
        <v>40942</v>
      </c>
      <c r="B5531" s="72" t="s">
        <v>83</v>
      </c>
      <c r="C5531" s="73">
        <v>72.57218488390248</v>
      </c>
      <c r="D5531" s="73">
        <v>99.855007757102456</v>
      </c>
      <c r="E5531" s="73">
        <v>27.282822873199976</v>
      </c>
      <c r="F5531" s="55"/>
    </row>
    <row r="5532" spans="1:6">
      <c r="A5532" s="71">
        <v>40942</v>
      </c>
      <c r="B5532" s="72" t="s">
        <v>84</v>
      </c>
      <c r="C5532" s="73">
        <v>40.508627432075627</v>
      </c>
      <c r="D5532" s="73">
        <v>69.558418091187775</v>
      </c>
      <c r="E5532" s="73">
        <v>29.049790659112148</v>
      </c>
      <c r="F5532" s="55"/>
    </row>
    <row r="5533" spans="1:6">
      <c r="A5533" s="71">
        <v>40942</v>
      </c>
      <c r="B5533" s="72" t="s">
        <v>85</v>
      </c>
      <c r="C5533" s="73">
        <v>34.642348838536741</v>
      </c>
      <c r="D5533" s="73">
        <v>60.293957208469408</v>
      </c>
      <c r="E5533" s="73">
        <v>25.651608369932667</v>
      </c>
      <c r="F5533" s="55"/>
    </row>
    <row r="5534" spans="1:6">
      <c r="A5534" s="71">
        <v>40942</v>
      </c>
      <c r="B5534" s="72" t="s">
        <v>86</v>
      </c>
      <c r="C5534" s="73">
        <v>32.505231830679421</v>
      </c>
      <c r="D5534" s="73">
        <v>57.966879541179814</v>
      </c>
      <c r="E5534" s="73">
        <v>25.461647710500394</v>
      </c>
      <c r="F5534" s="55"/>
    </row>
    <row r="5535" spans="1:6">
      <c r="A5535" s="71">
        <v>40942</v>
      </c>
      <c r="B5535" s="72" t="s">
        <v>87</v>
      </c>
      <c r="C5535" s="73">
        <v>30.715485848792149</v>
      </c>
      <c r="D5535" s="73">
        <v>57.514179277749889</v>
      </c>
      <c r="E5535" s="73">
        <v>26.798693428957741</v>
      </c>
      <c r="F5535" s="55"/>
    </row>
    <row r="5536" spans="1:6">
      <c r="A5536" s="71">
        <v>40942</v>
      </c>
      <c r="B5536" s="72" t="s">
        <v>88</v>
      </c>
      <c r="C5536" s="73">
        <v>24.259492749885176</v>
      </c>
      <c r="D5536" s="73">
        <v>50.35674706187114</v>
      </c>
      <c r="E5536" s="73">
        <v>26.097254311985964</v>
      </c>
      <c r="F5536" s="55"/>
    </row>
    <row r="5537" spans="1:6">
      <c r="A5537" s="71">
        <v>40942</v>
      </c>
      <c r="B5537" s="72" t="s">
        <v>89</v>
      </c>
      <c r="C5537" s="73">
        <v>25.611190851743377</v>
      </c>
      <c r="D5537" s="73">
        <v>51.791437736990886</v>
      </c>
      <c r="E5537" s="73">
        <v>26.180246885247509</v>
      </c>
      <c r="F5537" s="55"/>
    </row>
    <row r="5538" spans="1:6">
      <c r="A5538" s="71">
        <v>40942</v>
      </c>
      <c r="B5538" s="72" t="s">
        <v>90</v>
      </c>
      <c r="C5538" s="73">
        <v>25.371858016976343</v>
      </c>
      <c r="D5538" s="73">
        <v>50.609228168321103</v>
      </c>
      <c r="E5538" s="73">
        <v>25.237370151344759</v>
      </c>
      <c r="F5538" s="55"/>
    </row>
    <row r="5539" spans="1:6">
      <c r="A5539" s="71">
        <v>40942</v>
      </c>
      <c r="B5539" s="72" t="s">
        <v>91</v>
      </c>
      <c r="C5539" s="73">
        <v>32.219610718868374</v>
      </c>
      <c r="D5539" s="73">
        <v>57.109161606469947</v>
      </c>
      <c r="E5539" s="73">
        <v>24.889550887601573</v>
      </c>
      <c r="F5539" s="55"/>
    </row>
    <row r="5540" spans="1:6">
      <c r="A5540" s="71">
        <v>40942</v>
      </c>
      <c r="B5540" s="72" t="s">
        <v>92</v>
      </c>
      <c r="C5540" s="73">
        <v>34.053355172022655</v>
      </c>
      <c r="D5540" s="73">
        <v>60.914313956049277</v>
      </c>
      <c r="E5540" s="73">
        <v>26.860958784026622</v>
      </c>
      <c r="F5540" s="55"/>
    </row>
    <row r="5541" spans="1:6">
      <c r="A5541" s="71">
        <v>40942</v>
      </c>
      <c r="B5541" s="72" t="s">
        <v>93</v>
      </c>
      <c r="C5541" s="73">
        <v>22.754696590388946</v>
      </c>
      <c r="D5541" s="73">
        <v>46.267531461571849</v>
      </c>
      <c r="E5541" s="73">
        <v>23.512834871182903</v>
      </c>
      <c r="F5541" s="55"/>
    </row>
    <row r="5542" spans="1:6">
      <c r="A5542" s="71">
        <v>40942</v>
      </c>
      <c r="B5542" s="72" t="s">
        <v>94</v>
      </c>
      <c r="C5542" s="73">
        <v>35.6618238473689</v>
      </c>
      <c r="D5542" s="73">
        <v>56.649014482490017</v>
      </c>
      <c r="E5542" s="73">
        <v>20.987190635121117</v>
      </c>
      <c r="F5542" s="55"/>
    </row>
    <row r="5543" spans="1:6">
      <c r="A5543" s="71">
        <v>40942</v>
      </c>
      <c r="B5543" s="72" t="s">
        <v>95</v>
      </c>
      <c r="C5543" s="73">
        <v>40.077360409072568</v>
      </c>
      <c r="D5543" s="73">
        <v>64.40081704278866</v>
      </c>
      <c r="E5543" s="73">
        <v>24.323456633716091</v>
      </c>
      <c r="F5543" s="55"/>
    </row>
    <row r="5544" spans="1:6">
      <c r="A5544" s="71">
        <v>40942</v>
      </c>
      <c r="B5544" s="72" t="s">
        <v>96</v>
      </c>
      <c r="C5544" s="73">
        <v>51.234577501769259</v>
      </c>
      <c r="D5544" s="73">
        <v>77.232795170886376</v>
      </c>
      <c r="E5544" s="73">
        <v>25.998217669117118</v>
      </c>
      <c r="F5544" s="55"/>
    </row>
    <row r="5545" spans="1:6">
      <c r="A5545" s="71">
        <v>40942</v>
      </c>
      <c r="B5545" s="72" t="s">
        <v>97</v>
      </c>
      <c r="C5545" s="73">
        <v>68.291843483187861</v>
      </c>
      <c r="D5545" s="73">
        <v>91.8244115009838</v>
      </c>
      <c r="E5545" s="73">
        <v>23.532568017795938</v>
      </c>
      <c r="F5545" s="55"/>
    </row>
    <row r="5546" spans="1:6">
      <c r="A5546" s="71">
        <v>40942</v>
      </c>
      <c r="B5546" s="72" t="s">
        <v>98</v>
      </c>
      <c r="C5546" s="73">
        <v>63.974720403437196</v>
      </c>
      <c r="D5546" s="73">
        <v>88.898343465734314</v>
      </c>
      <c r="E5546" s="73">
        <v>24.923623062297118</v>
      </c>
      <c r="F5546" s="55"/>
    </row>
    <row r="5547" spans="1:6">
      <c r="A5547" s="71">
        <v>40942</v>
      </c>
      <c r="B5547" s="72" t="s">
        <v>99</v>
      </c>
      <c r="C5547" s="73">
        <v>72.058122598119411</v>
      </c>
      <c r="D5547" s="73">
        <v>98.20344673858267</v>
      </c>
      <c r="E5547" s="73">
        <v>26.145324140463259</v>
      </c>
      <c r="F5547" s="55"/>
    </row>
    <row r="5548" spans="1:6">
      <c r="A5548" s="71">
        <v>40942</v>
      </c>
      <c r="B5548" s="72" t="s">
        <v>100</v>
      </c>
      <c r="C5548" s="73">
        <v>66.001570676408491</v>
      </c>
      <c r="D5548" s="73">
        <v>91.525710058723831</v>
      </c>
      <c r="E5548" s="73">
        <v>25.52413938231534</v>
      </c>
      <c r="F5548" s="55"/>
    </row>
    <row r="5549" spans="1:6">
      <c r="A5549" s="71">
        <v>40942</v>
      </c>
      <c r="B5549" s="72" t="s">
        <v>101</v>
      </c>
      <c r="C5549" s="73">
        <v>74.433782500026794</v>
      </c>
      <c r="D5549" s="73">
        <v>101.11848925194215</v>
      </c>
      <c r="E5549" s="73">
        <v>26.684706751915357</v>
      </c>
      <c r="F5549" s="55"/>
    </row>
    <row r="5550" spans="1:6">
      <c r="A5550" s="71">
        <v>40942</v>
      </c>
      <c r="B5550" s="72" t="s">
        <v>102</v>
      </c>
      <c r="C5550" s="73">
        <v>77.702335465374276</v>
      </c>
      <c r="D5550" s="73">
        <v>106.9601646406811</v>
      </c>
      <c r="E5550" s="73">
        <v>29.257829175306824</v>
      </c>
      <c r="F5550" s="55"/>
    </row>
    <row r="5551" spans="1:6">
      <c r="A5551" s="71">
        <v>40942</v>
      </c>
      <c r="B5551" s="72" t="s">
        <v>103</v>
      </c>
      <c r="C5551" s="73">
        <v>83.513499944408167</v>
      </c>
      <c r="D5551" s="73">
        <v>112.82848796158005</v>
      </c>
      <c r="E5551" s="73">
        <v>29.314988017171885</v>
      </c>
      <c r="F5551" s="55"/>
    </row>
    <row r="5552" spans="1:6">
      <c r="A5552" s="71">
        <v>40942</v>
      </c>
      <c r="B5552" s="72" t="s">
        <v>104</v>
      </c>
      <c r="C5552" s="73">
        <v>102.47885903059704</v>
      </c>
      <c r="D5552" s="73">
        <v>139.54436902347533</v>
      </c>
      <c r="E5552" s="73">
        <v>37.06550999287829</v>
      </c>
      <c r="F5552" s="55"/>
    </row>
    <row r="5553" spans="1:6">
      <c r="A5553" s="71">
        <v>40942</v>
      </c>
      <c r="B5553" s="72" t="s">
        <v>105</v>
      </c>
      <c r="C5553" s="73">
        <v>99.21910104862954</v>
      </c>
      <c r="D5553" s="73">
        <v>131.60312059397674</v>
      </c>
      <c r="E5553" s="73">
        <v>32.384019545347201</v>
      </c>
      <c r="F5553" s="55"/>
    </row>
    <row r="5554" spans="1:6">
      <c r="A5554" s="71">
        <v>40942</v>
      </c>
      <c r="B5554" s="72" t="s">
        <v>106</v>
      </c>
      <c r="C5554" s="73">
        <v>93.576919817791691</v>
      </c>
      <c r="D5554" s="73">
        <v>128.3521096454773</v>
      </c>
      <c r="E5554" s="73">
        <v>34.775189827685608</v>
      </c>
      <c r="F5554" s="55"/>
    </row>
    <row r="5555" spans="1:6">
      <c r="A5555" s="71">
        <v>40942</v>
      </c>
      <c r="B5555" s="72" t="s">
        <v>107</v>
      </c>
      <c r="C5555" s="73">
        <v>103.63260728825323</v>
      </c>
      <c r="D5555" s="73">
        <v>144.90839093437438</v>
      </c>
      <c r="E5555" s="73">
        <v>41.275783646121155</v>
      </c>
      <c r="F5555" s="55"/>
    </row>
    <row r="5556" spans="1:6">
      <c r="A5556" s="71">
        <v>40942</v>
      </c>
      <c r="B5556" s="72" t="s">
        <v>108</v>
      </c>
      <c r="C5556" s="73">
        <v>92.596360544923556</v>
      </c>
      <c r="D5556" s="73">
        <v>134.09916897087629</v>
      </c>
      <c r="E5556" s="73">
        <v>41.502808425952736</v>
      </c>
      <c r="F5556" s="55"/>
    </row>
    <row r="5557" spans="1:6">
      <c r="A5557" s="71">
        <v>40942</v>
      </c>
      <c r="B5557" s="72" t="s">
        <v>109</v>
      </c>
      <c r="C5557" s="73">
        <v>112.06241487976949</v>
      </c>
      <c r="D5557" s="73">
        <v>155.34916773597251</v>
      </c>
      <c r="E5557" s="73">
        <v>43.286752856203023</v>
      </c>
      <c r="F5557" s="55"/>
    </row>
    <row r="5558" spans="1:6">
      <c r="A5558" s="71">
        <v>40942</v>
      </c>
      <c r="B5558" s="72" t="s">
        <v>110</v>
      </c>
      <c r="C5558" s="73">
        <v>95.350087748772964</v>
      </c>
      <c r="D5558" s="73">
        <v>140.23838751637516</v>
      </c>
      <c r="E5558" s="73">
        <v>44.888299767602192</v>
      </c>
      <c r="F5558" s="55"/>
    </row>
    <row r="5559" spans="1:6">
      <c r="A5559" s="71">
        <v>40942</v>
      </c>
      <c r="B5559" s="72" t="s">
        <v>111</v>
      </c>
      <c r="C5559" s="73">
        <v>84.338433605199285</v>
      </c>
      <c r="D5559" s="73">
        <v>125.38675753757779</v>
      </c>
      <c r="E5559" s="73">
        <v>41.048323932378509</v>
      </c>
      <c r="F5559" s="55"/>
    </row>
    <row r="5560" spans="1:6">
      <c r="A5560" s="71">
        <v>40942</v>
      </c>
      <c r="B5560" s="72" t="s">
        <v>112</v>
      </c>
      <c r="C5560" s="73">
        <v>76.377786810554099</v>
      </c>
      <c r="D5560" s="73">
        <v>116.39920634007937</v>
      </c>
      <c r="E5560" s="73">
        <v>40.021419529525275</v>
      </c>
      <c r="F5560" s="55"/>
    </row>
    <row r="5561" spans="1:6">
      <c r="A5561" s="71">
        <v>40942</v>
      </c>
      <c r="B5561" s="72" t="s">
        <v>113</v>
      </c>
      <c r="C5561" s="73">
        <v>86.516065371875627</v>
      </c>
      <c r="D5561" s="73">
        <v>128.39755390097724</v>
      </c>
      <c r="E5561" s="73">
        <v>41.881488529101617</v>
      </c>
      <c r="F5561" s="55"/>
    </row>
    <row r="5562" spans="1:6">
      <c r="A5562" s="71">
        <v>40942</v>
      </c>
      <c r="B5562" s="72" t="s">
        <v>114</v>
      </c>
      <c r="C5562" s="73">
        <v>65.956489720173508</v>
      </c>
      <c r="D5562" s="73">
        <v>100.35069498748221</v>
      </c>
      <c r="E5562" s="73">
        <v>34.394205267308706</v>
      </c>
      <c r="F5562" s="55"/>
    </row>
    <row r="5563" spans="1:6">
      <c r="A5563" s="71">
        <v>40942</v>
      </c>
      <c r="B5563" s="72" t="s">
        <v>115</v>
      </c>
      <c r="C5563" s="73">
        <v>69.45443745894805</v>
      </c>
      <c r="D5563" s="73">
        <v>108.20380357198081</v>
      </c>
      <c r="E5563" s="73">
        <v>38.749366113032764</v>
      </c>
      <c r="F5563" s="55"/>
    </row>
    <row r="5564" spans="1:6">
      <c r="A5564" s="71">
        <v>40942</v>
      </c>
      <c r="B5564" s="72" t="s">
        <v>116</v>
      </c>
      <c r="C5564" s="73">
        <v>54.368110970679759</v>
      </c>
      <c r="D5564" s="73">
        <v>85.198506712534879</v>
      </c>
      <c r="E5564" s="73">
        <v>30.830395741855121</v>
      </c>
      <c r="F5564" s="55"/>
    </row>
    <row r="5565" spans="1:6">
      <c r="A5565" s="71">
        <v>40942</v>
      </c>
      <c r="B5565" s="72" t="s">
        <v>117</v>
      </c>
      <c r="C5565" s="73">
        <v>68.390525896097884</v>
      </c>
      <c r="D5565" s="73">
        <v>99.935664618282274</v>
      </c>
      <c r="E5565" s="73">
        <v>31.54513872218439</v>
      </c>
      <c r="F5565" s="55"/>
    </row>
    <row r="5566" spans="1:6">
      <c r="A5566" s="71">
        <v>40942</v>
      </c>
      <c r="B5566" s="72" t="s">
        <v>118</v>
      </c>
      <c r="C5566" s="73">
        <v>76.160855833574061</v>
      </c>
      <c r="D5566" s="73">
        <v>111.34947413938025</v>
      </c>
      <c r="E5566" s="73">
        <v>35.188618305806187</v>
      </c>
      <c r="F5566" s="55"/>
    </row>
    <row r="5567" spans="1:6">
      <c r="A5567" s="71">
        <v>40942</v>
      </c>
      <c r="B5567" s="72" t="s">
        <v>119</v>
      </c>
      <c r="C5567" s="73">
        <v>78.361087069465398</v>
      </c>
      <c r="D5567" s="73">
        <v>114.22373539197972</v>
      </c>
      <c r="E5567" s="73">
        <v>35.862648322514318</v>
      </c>
      <c r="F5567" s="55"/>
    </row>
    <row r="5568" spans="1:6">
      <c r="A5568" s="71">
        <v>40942</v>
      </c>
      <c r="B5568" s="72" t="s">
        <v>120</v>
      </c>
      <c r="C5568" s="73">
        <v>62.468514100608985</v>
      </c>
      <c r="D5568" s="73">
        <v>91.227128436823804</v>
      </c>
      <c r="E5568" s="73">
        <v>28.758614336214819</v>
      </c>
      <c r="F5568" s="55"/>
    </row>
    <row r="5569" spans="1:6">
      <c r="A5569" s="71">
        <v>40942</v>
      </c>
      <c r="B5569" s="72" t="s">
        <v>121</v>
      </c>
      <c r="C5569" s="73">
        <v>48.529652151342873</v>
      </c>
      <c r="D5569" s="73">
        <v>75.765638377786544</v>
      </c>
      <c r="E5569" s="73">
        <v>27.235986226443671</v>
      </c>
      <c r="F5569" s="55"/>
    </row>
    <row r="5570" spans="1:6">
      <c r="A5570" s="71">
        <v>40942</v>
      </c>
      <c r="B5570" s="72" t="s">
        <v>122</v>
      </c>
      <c r="C5570" s="73">
        <v>51.01004490802525</v>
      </c>
      <c r="D5570" s="73">
        <v>78.403793417626062</v>
      </c>
      <c r="E5570" s="73">
        <v>27.393748509600812</v>
      </c>
      <c r="F5570" s="55"/>
    </row>
    <row r="5571" spans="1:6">
      <c r="A5571" s="71">
        <v>40942</v>
      </c>
      <c r="B5571" s="72" t="s">
        <v>123</v>
      </c>
      <c r="C5571" s="73">
        <v>48.333838605601848</v>
      </c>
      <c r="D5571" s="73">
        <v>79.777152800505817</v>
      </c>
      <c r="E5571" s="73">
        <v>31.443314194903969</v>
      </c>
      <c r="F5571" s="55"/>
    </row>
    <row r="5572" spans="1:6">
      <c r="A5572" s="71">
        <v>40942</v>
      </c>
      <c r="B5572" s="72" t="s">
        <v>124</v>
      </c>
      <c r="C5572" s="73">
        <v>49.662498897400049</v>
      </c>
      <c r="D5572" s="73">
        <v>80.537651463735685</v>
      </c>
      <c r="E5572" s="73">
        <v>30.875152566335636</v>
      </c>
      <c r="F5572" s="55"/>
    </row>
    <row r="5573" spans="1:6">
      <c r="A5573" s="71">
        <v>40942</v>
      </c>
      <c r="B5573" s="72" t="s">
        <v>125</v>
      </c>
      <c r="C5573" s="73">
        <v>42.980581006355031</v>
      </c>
      <c r="D5573" s="73">
        <v>69.663697765327612</v>
      </c>
      <c r="E5573" s="73">
        <v>26.683116758972581</v>
      </c>
      <c r="F5573" s="86"/>
    </row>
    <row r="5574" spans="1:6">
      <c r="A5574" s="71">
        <v>40942</v>
      </c>
      <c r="B5574" s="72" t="s">
        <v>126</v>
      </c>
      <c r="C5574" s="73">
        <v>37.610822555928216</v>
      </c>
      <c r="D5574" s="73">
        <v>67.749771599007943</v>
      </c>
      <c r="E5574" s="73">
        <v>30.138949043079727</v>
      </c>
      <c r="F5574" s="55"/>
    </row>
    <row r="5575" spans="1:6">
      <c r="A5575" s="71">
        <v>40942</v>
      </c>
      <c r="B5575" s="72" t="s">
        <v>127</v>
      </c>
      <c r="C5575" s="73">
        <v>36.916142118163108</v>
      </c>
      <c r="D5575" s="73">
        <v>66.566144327748162</v>
      </c>
      <c r="E5575" s="73">
        <v>29.650002209585054</v>
      </c>
      <c r="F5575" s="55"/>
    </row>
    <row r="5576" spans="1:6">
      <c r="A5576" s="71">
        <v>40942</v>
      </c>
      <c r="B5576" s="72" t="s">
        <v>128</v>
      </c>
      <c r="C5576" s="73">
        <v>35.645276110488922</v>
      </c>
      <c r="D5576" s="73">
        <v>63.725660383838658</v>
      </c>
      <c r="E5576" s="73">
        <v>28.080384273349736</v>
      </c>
      <c r="F5576" s="55"/>
    </row>
    <row r="5577" spans="1:6">
      <c r="A5577" s="71">
        <v>40942</v>
      </c>
      <c r="B5577" s="72" t="s">
        <v>129</v>
      </c>
      <c r="C5577" s="73">
        <v>39.38537720492149</v>
      </c>
      <c r="D5577" s="73">
        <v>69.103762039687695</v>
      </c>
      <c r="E5577" s="73">
        <v>29.718384834766205</v>
      </c>
      <c r="F5577" s="55"/>
    </row>
    <row r="5578" spans="1:6">
      <c r="A5578" s="71">
        <v>40942</v>
      </c>
      <c r="B5578" s="72" t="s">
        <v>29</v>
      </c>
      <c r="C5578" s="73">
        <v>32.593966676062458</v>
      </c>
      <c r="D5578" s="73">
        <v>61.057569409189121</v>
      </c>
      <c r="E5578" s="73">
        <v>28.463602733126663</v>
      </c>
      <c r="F5578" s="55"/>
    </row>
    <row r="5579" spans="1:6">
      <c r="A5579" s="71">
        <v>40942</v>
      </c>
      <c r="B5579" s="72" t="s">
        <v>30</v>
      </c>
      <c r="C5579" s="73">
        <v>41.989131293041886</v>
      </c>
      <c r="D5579" s="73">
        <v>73.351067630146929</v>
      </c>
      <c r="E5579" s="73">
        <v>31.361936337105043</v>
      </c>
      <c r="F5579" s="55"/>
    </row>
    <row r="5580" spans="1:6">
      <c r="A5580" s="71">
        <v>40942</v>
      </c>
      <c r="B5580" s="72" t="s">
        <v>31</v>
      </c>
      <c r="C5580" s="73">
        <v>42.366559567968949</v>
      </c>
      <c r="D5580" s="73">
        <v>70.980072092787353</v>
      </c>
      <c r="E5580" s="73">
        <v>28.613512524818404</v>
      </c>
      <c r="F5580" s="55"/>
    </row>
    <row r="5581" spans="1:6">
      <c r="A5581" s="71">
        <v>40942</v>
      </c>
      <c r="B5581" s="72" t="s">
        <v>32</v>
      </c>
      <c r="C5581" s="73">
        <v>34.676335029492776</v>
      </c>
      <c r="D5581" s="73">
        <v>67.56495932986796</v>
      </c>
      <c r="E5581" s="73">
        <v>32.888624300375184</v>
      </c>
      <c r="F5581" s="55"/>
    </row>
    <row r="5582" spans="1:6">
      <c r="A5582" s="71">
        <v>40942</v>
      </c>
      <c r="B5582" s="72" t="s">
        <v>33</v>
      </c>
      <c r="C5582" s="73">
        <v>33.646188703644619</v>
      </c>
      <c r="D5582" s="73">
        <v>63.888518692788608</v>
      </c>
      <c r="E5582" s="73">
        <v>30.24232998914399</v>
      </c>
      <c r="F5582" s="55"/>
    </row>
    <row r="5583" spans="1:6">
      <c r="A5583" s="71">
        <v>40942</v>
      </c>
      <c r="B5583" s="72" t="s">
        <v>34</v>
      </c>
      <c r="C5583" s="73">
        <v>49.691216384165067</v>
      </c>
      <c r="D5583" s="73">
        <v>81.639452707825441</v>
      </c>
      <c r="E5583" s="73">
        <v>31.948236323660375</v>
      </c>
      <c r="F5583" s="55"/>
    </row>
    <row r="5584" spans="1:6">
      <c r="A5584" s="71">
        <v>40942</v>
      </c>
      <c r="B5584" s="72" t="s">
        <v>35</v>
      </c>
      <c r="C5584" s="73">
        <v>52.548792719479493</v>
      </c>
      <c r="D5584" s="73">
        <v>86.576643704804553</v>
      </c>
      <c r="E5584" s="73">
        <v>34.02785098532506</v>
      </c>
      <c r="F5584" s="55"/>
    </row>
    <row r="5585" spans="1:6">
      <c r="A5585" s="71">
        <v>40942</v>
      </c>
      <c r="B5585" s="72" t="s">
        <v>36</v>
      </c>
      <c r="C5585" s="73">
        <v>41.466198291403813</v>
      </c>
      <c r="D5585" s="73">
        <v>79.063580883545882</v>
      </c>
      <c r="E5585" s="73">
        <v>37.597382592142068</v>
      </c>
      <c r="F5585" s="55"/>
    </row>
    <row r="5586" spans="1:6">
      <c r="A5586" s="71">
        <v>40942</v>
      </c>
      <c r="B5586" s="72" t="s">
        <v>37</v>
      </c>
      <c r="C5586" s="73">
        <v>54.725924531135831</v>
      </c>
      <c r="D5586" s="73">
        <v>94.064048085353193</v>
      </c>
      <c r="E5586" s="73">
        <v>39.338123554217361</v>
      </c>
      <c r="F5586" s="55"/>
    </row>
    <row r="5587" spans="1:6">
      <c r="A5587" s="71">
        <v>40942</v>
      </c>
      <c r="B5587" s="72" t="s">
        <v>43</v>
      </c>
      <c r="C5587" s="73">
        <v>55.55995311325897</v>
      </c>
      <c r="D5587" s="73">
        <v>96.653177504982736</v>
      </c>
      <c r="E5587" s="73">
        <v>41.093224391723766</v>
      </c>
      <c r="F5587" s="55"/>
    </row>
    <row r="5588" spans="1:6">
      <c r="A5588" s="71">
        <v>40942</v>
      </c>
      <c r="B5588" s="72" t="s">
        <v>44</v>
      </c>
      <c r="C5588" s="73">
        <v>55.267930464705906</v>
      </c>
      <c r="D5588" s="73">
        <v>93.721115046183257</v>
      </c>
      <c r="E5588" s="73">
        <v>38.453184581477352</v>
      </c>
      <c r="F5588" s="55"/>
    </row>
    <row r="5589" spans="1:6">
      <c r="A5589" s="71">
        <v>40942</v>
      </c>
      <c r="B5589" s="72" t="s">
        <v>45</v>
      </c>
      <c r="C5589" s="73">
        <v>62.081648012515963</v>
      </c>
      <c r="D5589" s="73">
        <v>99.195364028802288</v>
      </c>
      <c r="E5589" s="73">
        <v>37.113716016286325</v>
      </c>
      <c r="F5589" s="55"/>
    </row>
    <row r="5590" spans="1:6">
      <c r="A5590" s="71">
        <v>40942</v>
      </c>
      <c r="B5590" s="72" t="s">
        <v>46</v>
      </c>
      <c r="C5590" s="73">
        <v>75.425689131683981</v>
      </c>
      <c r="D5590" s="73">
        <v>126.23603127087745</v>
      </c>
      <c r="E5590" s="73">
        <v>50.810342139193466</v>
      </c>
      <c r="F5590" s="55"/>
    </row>
    <row r="5591" spans="1:6">
      <c r="A5591" s="71">
        <v>40942</v>
      </c>
      <c r="B5591" s="72" t="s">
        <v>47</v>
      </c>
      <c r="C5591" s="73">
        <v>78.875641000564514</v>
      </c>
      <c r="D5591" s="73">
        <v>132.37828163037634</v>
      </c>
      <c r="E5591" s="73">
        <v>53.502640629811822</v>
      </c>
      <c r="F5591" s="55"/>
    </row>
    <row r="5592" spans="1:6">
      <c r="A5592" s="71">
        <v>40942</v>
      </c>
      <c r="B5592" s="72" t="s">
        <v>48</v>
      </c>
      <c r="C5592" s="73">
        <v>77.310903567006278</v>
      </c>
      <c r="D5592" s="73">
        <v>127.68490688097717</v>
      </c>
      <c r="E5592" s="73">
        <v>50.374003313970888</v>
      </c>
      <c r="F5592" s="55"/>
    </row>
    <row r="5593" spans="1:6">
      <c r="A5593" s="71">
        <v>40942</v>
      </c>
      <c r="B5593" s="72" t="s">
        <v>49</v>
      </c>
      <c r="C5593" s="73">
        <v>72.634897116747567</v>
      </c>
      <c r="D5593" s="73">
        <v>119.98809121257854</v>
      </c>
      <c r="E5593" s="73">
        <v>47.353194095830972</v>
      </c>
      <c r="F5593" s="55"/>
    </row>
    <row r="5594" spans="1:6">
      <c r="A5594" s="71">
        <v>40942</v>
      </c>
      <c r="B5594" s="72" t="s">
        <v>50</v>
      </c>
      <c r="C5594" s="73">
        <v>69.956583961620169</v>
      </c>
      <c r="D5594" s="73">
        <v>111.37650539388007</v>
      </c>
      <c r="E5594" s="73">
        <v>41.419921432259898</v>
      </c>
      <c r="F5594" s="55"/>
    </row>
    <row r="5595" spans="1:6">
      <c r="A5595" s="71">
        <v>40942</v>
      </c>
      <c r="B5595" s="72" t="s">
        <v>51</v>
      </c>
      <c r="C5595" s="73">
        <v>77.376728466659301</v>
      </c>
      <c r="D5595" s="73">
        <v>123.52578259117789</v>
      </c>
      <c r="E5595" s="73">
        <v>46.149054124518585</v>
      </c>
      <c r="F5595" s="55"/>
    </row>
    <row r="5596" spans="1:6">
      <c r="A5596" s="71">
        <v>40942</v>
      </c>
      <c r="B5596" s="72" t="s">
        <v>52</v>
      </c>
      <c r="C5596" s="73">
        <v>68.274012868323908</v>
      </c>
      <c r="D5596" s="73">
        <v>118.17809293047884</v>
      </c>
      <c r="E5596" s="73">
        <v>49.904080062154932</v>
      </c>
      <c r="F5596" s="55"/>
    </row>
    <row r="5597" spans="1:6">
      <c r="A5597" s="71">
        <v>40942</v>
      </c>
      <c r="B5597" s="72" t="s">
        <v>53</v>
      </c>
      <c r="C5597" s="73">
        <v>56.447553026005096</v>
      </c>
      <c r="D5597" s="73">
        <v>99.966736094482087</v>
      </c>
      <c r="E5597" s="73">
        <v>43.519183068476991</v>
      </c>
      <c r="F5597" s="55"/>
    </row>
    <row r="5598" spans="1:6">
      <c r="A5598" s="71">
        <v>40942</v>
      </c>
      <c r="B5598" s="72" t="s">
        <v>54</v>
      </c>
      <c r="C5598" s="73">
        <v>41.776199029025868</v>
      </c>
      <c r="D5598" s="73">
        <v>80.682647376205551</v>
      </c>
      <c r="E5598" s="73">
        <v>38.906448347179683</v>
      </c>
      <c r="F5598" s="55"/>
    </row>
    <row r="5599" spans="1:6">
      <c r="A5599" s="71">
        <v>40942</v>
      </c>
      <c r="B5599" s="72" t="s">
        <v>55</v>
      </c>
      <c r="C5599" s="73">
        <v>42.824696391709033</v>
      </c>
      <c r="D5599" s="73">
        <v>82.763311716945168</v>
      </c>
      <c r="E5599" s="73">
        <v>39.938615325236135</v>
      </c>
      <c r="F5599" s="55"/>
    </row>
    <row r="5600" spans="1:6">
      <c r="A5600" s="71">
        <v>40942</v>
      </c>
      <c r="B5600" s="72" t="s">
        <v>56</v>
      </c>
      <c r="C5600" s="73">
        <v>40.358609965333656</v>
      </c>
      <c r="D5600" s="73">
        <v>80.547120211375571</v>
      </c>
      <c r="E5600" s="73">
        <v>40.188510246041915</v>
      </c>
      <c r="F5600" s="55"/>
    </row>
    <row r="5601" spans="1:6">
      <c r="A5601" s="71">
        <v>40942</v>
      </c>
      <c r="B5601" s="72" t="s">
        <v>57</v>
      </c>
      <c r="C5601" s="73">
        <v>47.484393651898735</v>
      </c>
      <c r="D5601" s="73">
        <v>85.684412585584624</v>
      </c>
      <c r="E5601" s="73">
        <v>38.20001893368589</v>
      </c>
      <c r="F5601" s="55"/>
    </row>
    <row r="5602" spans="1:6">
      <c r="A5602" s="71">
        <v>40942</v>
      </c>
      <c r="B5602" s="72" t="s">
        <v>58</v>
      </c>
      <c r="C5602" s="73">
        <v>49.713986776772082</v>
      </c>
      <c r="D5602" s="73">
        <v>90.495665320783772</v>
      </c>
      <c r="E5602" s="73">
        <v>40.78167854401169</v>
      </c>
      <c r="F5602" s="55"/>
    </row>
    <row r="5603" spans="1:6">
      <c r="A5603" s="71">
        <v>40942</v>
      </c>
      <c r="B5603" s="72" t="s">
        <v>59</v>
      </c>
      <c r="C5603" s="73">
        <v>73.156049104713659</v>
      </c>
      <c r="D5603" s="73">
        <v>119.78740225477851</v>
      </c>
      <c r="E5603" s="73">
        <v>46.631353150064854</v>
      </c>
      <c r="F5603" s="55"/>
    </row>
    <row r="5604" spans="1:6">
      <c r="A5604" s="71">
        <v>40942</v>
      </c>
      <c r="B5604" s="72" t="s">
        <v>60</v>
      </c>
      <c r="C5604" s="73">
        <v>80.807964929929824</v>
      </c>
      <c r="D5604" s="73">
        <v>129.72180151287671</v>
      </c>
      <c r="E5604" s="73">
        <v>48.913836582946885</v>
      </c>
      <c r="F5604" s="55"/>
    </row>
    <row r="5605" spans="1:6">
      <c r="A5605" s="71">
        <v>40942</v>
      </c>
      <c r="B5605" s="72" t="s">
        <v>61</v>
      </c>
      <c r="C5605" s="73">
        <v>74.881280890523925</v>
      </c>
      <c r="D5605" s="73">
        <v>119.66884711917851</v>
      </c>
      <c r="E5605" s="73">
        <v>44.787566228654583</v>
      </c>
      <c r="F5605" s="55"/>
    </row>
    <row r="5606" spans="1:6">
      <c r="A5606" s="71">
        <v>40942</v>
      </c>
      <c r="B5606" s="72" t="s">
        <v>62</v>
      </c>
      <c r="C5606" s="73">
        <v>61.855277778985936</v>
      </c>
      <c r="D5606" s="73">
        <v>102.07640520621166</v>
      </c>
      <c r="E5606" s="73">
        <v>40.221127427225724</v>
      </c>
      <c r="F5606" s="55"/>
    </row>
    <row r="5607" spans="1:6">
      <c r="A5607" s="71">
        <v>40942</v>
      </c>
      <c r="B5607" s="72" t="s">
        <v>63</v>
      </c>
      <c r="C5607" s="73">
        <v>63.790973423981228</v>
      </c>
      <c r="D5607" s="73">
        <v>103.94993587678132</v>
      </c>
      <c r="E5607" s="73">
        <v>40.158962452800097</v>
      </c>
      <c r="F5607" s="55"/>
    </row>
    <row r="5608" spans="1:6">
      <c r="A5608" s="71">
        <v>40942</v>
      </c>
      <c r="B5608" s="72" t="s">
        <v>64</v>
      </c>
      <c r="C5608" s="73">
        <v>52.494264279784517</v>
      </c>
      <c r="D5608" s="73">
        <v>92.287007729053414</v>
      </c>
      <c r="E5608" s="73">
        <v>39.792743449268897</v>
      </c>
      <c r="F5608" s="55"/>
    </row>
    <row r="5609" spans="1:6">
      <c r="A5609" s="71">
        <v>40942</v>
      </c>
      <c r="B5609" s="72" t="s">
        <v>65</v>
      </c>
      <c r="C5609" s="73">
        <v>34.177082420799714</v>
      </c>
      <c r="D5609" s="73">
        <v>70.469904845127331</v>
      </c>
      <c r="E5609" s="73">
        <v>36.292822424327618</v>
      </c>
      <c r="F5609" s="55"/>
    </row>
    <row r="5610" spans="1:6">
      <c r="A5610" s="71">
        <v>40942</v>
      </c>
      <c r="B5610" s="72" t="s">
        <v>66</v>
      </c>
      <c r="C5610" s="73">
        <v>42.419923910023975</v>
      </c>
      <c r="D5610" s="73">
        <v>80.757644832585484</v>
      </c>
      <c r="E5610" s="73">
        <v>38.337720922561509</v>
      </c>
      <c r="F5610" s="55"/>
    </row>
    <row r="5611" spans="1:6">
      <c r="A5611" s="71">
        <v>40942</v>
      </c>
      <c r="B5611" s="72" t="s">
        <v>67</v>
      </c>
      <c r="C5611" s="73">
        <v>46.140211552194543</v>
      </c>
      <c r="D5611" s="73">
        <v>86.394129086744456</v>
      </c>
      <c r="E5611" s="73">
        <v>40.253917534549913</v>
      </c>
      <c r="F5611" s="55"/>
    </row>
    <row r="5612" spans="1:6">
      <c r="A5612" s="71">
        <v>40942</v>
      </c>
      <c r="B5612" s="72" t="s">
        <v>68</v>
      </c>
      <c r="C5612" s="73">
        <v>38.061798791350313</v>
      </c>
      <c r="D5612" s="73">
        <v>73.303450284236817</v>
      </c>
      <c r="E5612" s="73">
        <v>35.241651492886504</v>
      </c>
      <c r="F5612" s="55"/>
    </row>
    <row r="5613" spans="1:6">
      <c r="A5613" s="71">
        <v>40942</v>
      </c>
      <c r="B5613" s="72" t="s">
        <v>69</v>
      </c>
      <c r="C5613" s="73">
        <v>52.212707591037464</v>
      </c>
      <c r="D5613" s="73">
        <v>90.755006168943666</v>
      </c>
      <c r="E5613" s="73">
        <v>38.542298577906202</v>
      </c>
      <c r="F5613" s="55"/>
    </row>
    <row r="5614" spans="1:6">
      <c r="A5614" s="71">
        <v>40942</v>
      </c>
      <c r="B5614" s="72" t="s">
        <v>70</v>
      </c>
      <c r="C5614" s="73">
        <v>60.511923069631742</v>
      </c>
      <c r="D5614" s="73">
        <v>94.667577602472974</v>
      </c>
      <c r="E5614" s="73">
        <v>34.155654532841233</v>
      </c>
      <c r="F5614" s="55"/>
    </row>
    <row r="5615" spans="1:6">
      <c r="A5615" s="71">
        <v>40942</v>
      </c>
      <c r="B5615" s="72" t="s">
        <v>71</v>
      </c>
      <c r="C5615" s="73">
        <v>67.187532631412765</v>
      </c>
      <c r="D5615" s="73">
        <v>101.0770803961418</v>
      </c>
      <c r="E5615" s="73">
        <v>33.889547764729031</v>
      </c>
      <c r="F5615" s="55"/>
    </row>
    <row r="5616" spans="1:6">
      <c r="A5616" s="71">
        <v>40942</v>
      </c>
      <c r="B5616" s="72" t="s">
        <v>72</v>
      </c>
      <c r="C5616" s="73">
        <v>61.350691014095879</v>
      </c>
      <c r="D5616" s="73">
        <v>95.592132602912784</v>
      </c>
      <c r="E5616" s="73">
        <v>34.241441588816905</v>
      </c>
      <c r="F5616" s="55"/>
    </row>
    <row r="5617" spans="1:6">
      <c r="A5617" s="71">
        <v>40942</v>
      </c>
      <c r="B5617" s="72" t="s">
        <v>73</v>
      </c>
      <c r="C5617" s="73">
        <v>47.336296106716723</v>
      </c>
      <c r="D5617" s="73">
        <v>82.733913927285101</v>
      </c>
      <c r="E5617" s="73">
        <v>35.397617820568378</v>
      </c>
      <c r="F5617" s="55"/>
    </row>
    <row r="5618" spans="1:6">
      <c r="A5618" s="71">
        <v>40942</v>
      </c>
      <c r="B5618" s="72" t="s">
        <v>74</v>
      </c>
      <c r="C5618" s="73">
        <v>44.894967054005363</v>
      </c>
      <c r="D5618" s="73">
        <v>83.221780861124998</v>
      </c>
      <c r="E5618" s="73">
        <v>38.326813807119635</v>
      </c>
      <c r="F5618" s="55"/>
    </row>
    <row r="5619" spans="1:6">
      <c r="A5619" s="71">
        <v>40942</v>
      </c>
      <c r="B5619" s="72" t="s">
        <v>75</v>
      </c>
      <c r="C5619" s="73">
        <v>41.459691904643833</v>
      </c>
      <c r="D5619" s="73">
        <v>76.519265033626212</v>
      </c>
      <c r="E5619" s="73">
        <v>35.059573128982379</v>
      </c>
      <c r="F5619" s="55"/>
    </row>
    <row r="5620" spans="1:6">
      <c r="A5620" s="71">
        <v>40942</v>
      </c>
      <c r="B5620" s="72" t="s">
        <v>76</v>
      </c>
      <c r="C5620" s="73">
        <v>53.937355403515738</v>
      </c>
      <c r="D5620" s="73">
        <v>85.962674127734502</v>
      </c>
      <c r="E5620" s="73">
        <v>32.025318724218764</v>
      </c>
      <c r="F5620" s="55"/>
    </row>
    <row r="5621" spans="1:6">
      <c r="A5621" s="71">
        <v>40942</v>
      </c>
      <c r="B5621" s="72" t="s">
        <v>77</v>
      </c>
      <c r="C5621" s="73">
        <v>44.754304016159345</v>
      </c>
      <c r="D5621" s="73">
        <v>74.984150394086484</v>
      </c>
      <c r="E5621" s="73">
        <v>30.229846377927139</v>
      </c>
      <c r="F5621" s="55"/>
    </row>
    <row r="5622" spans="1:6">
      <c r="A5622" s="71">
        <v>40942</v>
      </c>
      <c r="B5622" s="72" t="s">
        <v>78</v>
      </c>
      <c r="C5622" s="73">
        <v>47.375569427929747</v>
      </c>
      <c r="D5622" s="73">
        <v>82.898601210985049</v>
      </c>
      <c r="E5622" s="73">
        <v>35.523031783055302</v>
      </c>
      <c r="F5622" s="55"/>
    </row>
    <row r="5623" spans="1:6">
      <c r="A5623" s="71">
        <v>40943</v>
      </c>
      <c r="B5623" s="72" t="s">
        <v>79</v>
      </c>
      <c r="C5623" s="73">
        <v>57.021552243024217</v>
      </c>
      <c r="D5623" s="73">
        <v>95.364349114302797</v>
      </c>
      <c r="E5623" s="73">
        <v>38.34279687127858</v>
      </c>
      <c r="F5623" s="55"/>
    </row>
    <row r="5624" spans="1:6">
      <c r="A5624" s="71">
        <v>40943</v>
      </c>
      <c r="B5624" s="72" t="s">
        <v>80</v>
      </c>
      <c r="C5624" s="73">
        <v>47.380537290839754</v>
      </c>
      <c r="D5624" s="73">
        <v>85.156169332944629</v>
      </c>
      <c r="E5624" s="73">
        <v>37.775632042104874</v>
      </c>
      <c r="F5624" s="55"/>
    </row>
    <row r="5625" spans="1:6">
      <c r="A5625" s="71">
        <v>40943</v>
      </c>
      <c r="B5625" s="72" t="s">
        <v>81</v>
      </c>
      <c r="C5625" s="73">
        <v>30.296925405212132</v>
      </c>
      <c r="D5625" s="73">
        <v>66.485839279268006</v>
      </c>
      <c r="E5625" s="73">
        <v>36.188913874055871</v>
      </c>
      <c r="F5625" s="55"/>
    </row>
    <row r="5626" spans="1:6">
      <c r="A5626" s="71">
        <v>40943</v>
      </c>
      <c r="B5626" s="72" t="s">
        <v>82</v>
      </c>
      <c r="C5626" s="73">
        <v>26.429760847626543</v>
      </c>
      <c r="D5626" s="73">
        <v>61.14023675923896</v>
      </c>
      <c r="E5626" s="73">
        <v>34.71047591161242</v>
      </c>
      <c r="F5626" s="55"/>
    </row>
    <row r="5627" spans="1:6">
      <c r="A5627" s="71">
        <v>40943</v>
      </c>
      <c r="B5627" s="72" t="s">
        <v>83</v>
      </c>
      <c r="C5627" s="73">
        <v>38.266388918272348</v>
      </c>
      <c r="D5627" s="73">
        <v>72.521860606986905</v>
      </c>
      <c r="E5627" s="73">
        <v>34.255471688714557</v>
      </c>
      <c r="F5627" s="55"/>
    </row>
    <row r="5628" spans="1:6">
      <c r="A5628" s="71">
        <v>40943</v>
      </c>
      <c r="B5628" s="72" t="s">
        <v>84</v>
      </c>
      <c r="C5628" s="73">
        <v>40.659749563407722</v>
      </c>
      <c r="D5628" s="73">
        <v>76.174680050546243</v>
      </c>
      <c r="E5628" s="73">
        <v>35.514930487138521</v>
      </c>
      <c r="F5628" s="55"/>
    </row>
    <row r="5629" spans="1:6">
      <c r="A5629" s="71">
        <v>40943</v>
      </c>
      <c r="B5629" s="72" t="s">
        <v>85</v>
      </c>
      <c r="C5629" s="73">
        <v>35.234026816847894</v>
      </c>
      <c r="D5629" s="73">
        <v>70.2270718258073</v>
      </c>
      <c r="E5629" s="73">
        <v>34.993045008959406</v>
      </c>
      <c r="F5629" s="55"/>
    </row>
    <row r="5630" spans="1:6">
      <c r="A5630" s="71">
        <v>40943</v>
      </c>
      <c r="B5630" s="72" t="s">
        <v>86</v>
      </c>
      <c r="C5630" s="73">
        <v>50.79474535654527</v>
      </c>
      <c r="D5630" s="73">
        <v>87.57570071963417</v>
      </c>
      <c r="E5630" s="73">
        <v>36.7809553630889</v>
      </c>
      <c r="F5630" s="55"/>
    </row>
    <row r="5631" spans="1:6">
      <c r="A5631" s="71">
        <v>40943</v>
      </c>
      <c r="B5631" s="72" t="s">
        <v>87</v>
      </c>
      <c r="C5631" s="73">
        <v>62.272340903386024</v>
      </c>
      <c r="D5631" s="73">
        <v>104.01037805294119</v>
      </c>
      <c r="E5631" s="73">
        <v>41.738037149555169</v>
      </c>
      <c r="F5631" s="55"/>
    </row>
    <row r="5632" spans="1:6">
      <c r="A5632" s="71">
        <v>40943</v>
      </c>
      <c r="B5632" s="72" t="s">
        <v>88</v>
      </c>
      <c r="C5632" s="73">
        <v>55.05972354991092</v>
      </c>
      <c r="D5632" s="73">
        <v>94.099401799632986</v>
      </c>
      <c r="E5632" s="73">
        <v>39.039678249722066</v>
      </c>
      <c r="F5632" s="55"/>
    </row>
    <row r="5633" spans="1:6">
      <c r="A5633" s="71">
        <v>40943</v>
      </c>
      <c r="B5633" s="72" t="s">
        <v>89</v>
      </c>
      <c r="C5633" s="73">
        <v>58.489323986761455</v>
      </c>
      <c r="D5633" s="73">
        <v>98.055129854282256</v>
      </c>
      <c r="E5633" s="73">
        <v>39.565805867520801</v>
      </c>
      <c r="F5633" s="55"/>
    </row>
    <row r="5634" spans="1:6">
      <c r="A5634" s="71">
        <v>40943</v>
      </c>
      <c r="B5634" s="72" t="s">
        <v>90</v>
      </c>
      <c r="C5634" s="73">
        <v>57.497917450364298</v>
      </c>
      <c r="D5634" s="73">
        <v>95.404139893142727</v>
      </c>
      <c r="E5634" s="73">
        <v>37.906222442778429</v>
      </c>
      <c r="F5634" s="55"/>
    </row>
    <row r="5635" spans="1:6">
      <c r="A5635" s="71">
        <v>40943</v>
      </c>
      <c r="B5635" s="72" t="s">
        <v>91</v>
      </c>
      <c r="C5635" s="73">
        <v>57.742841331411341</v>
      </c>
      <c r="D5635" s="73">
        <v>95.094928601742794</v>
      </c>
      <c r="E5635" s="73">
        <v>37.352087270331452</v>
      </c>
      <c r="F5635" s="55"/>
    </row>
    <row r="5636" spans="1:6">
      <c r="A5636" s="71">
        <v>40943</v>
      </c>
      <c r="B5636" s="72" t="s">
        <v>92</v>
      </c>
      <c r="C5636" s="73">
        <v>54.789020333103885</v>
      </c>
      <c r="D5636" s="73">
        <v>93.176265555593133</v>
      </c>
      <c r="E5636" s="73">
        <v>38.387245222489248</v>
      </c>
      <c r="F5636" s="55"/>
    </row>
    <row r="5637" spans="1:6">
      <c r="A5637" s="71">
        <v>40943</v>
      </c>
      <c r="B5637" s="72" t="s">
        <v>93</v>
      </c>
      <c r="C5637" s="73">
        <v>38.77031992036644</v>
      </c>
      <c r="D5637" s="73">
        <v>75.031543116986413</v>
      </c>
      <c r="E5637" s="73">
        <v>36.261223196619973</v>
      </c>
      <c r="F5637" s="55"/>
    </row>
    <row r="5638" spans="1:6">
      <c r="A5638" s="71">
        <v>40943</v>
      </c>
      <c r="B5638" s="72" t="s">
        <v>94</v>
      </c>
      <c r="C5638" s="73">
        <v>34.390383160708765</v>
      </c>
      <c r="D5638" s="73">
        <v>64.605752770818285</v>
      </c>
      <c r="E5638" s="73">
        <v>30.215369610109519</v>
      </c>
      <c r="F5638" s="55"/>
    </row>
    <row r="5639" spans="1:6">
      <c r="A5639" s="71">
        <v>40943</v>
      </c>
      <c r="B5639" s="72" t="s">
        <v>95</v>
      </c>
      <c r="C5639" s="73">
        <v>29.405082728442004</v>
      </c>
      <c r="D5639" s="73">
        <v>59.819276811269155</v>
      </c>
      <c r="E5639" s="73">
        <v>30.414194082827152</v>
      </c>
      <c r="F5639" s="55"/>
    </row>
    <row r="5640" spans="1:6">
      <c r="A5640" s="71">
        <v>40943</v>
      </c>
      <c r="B5640" s="72" t="s">
        <v>96</v>
      </c>
      <c r="C5640" s="73">
        <v>19.566326810075495</v>
      </c>
      <c r="D5640" s="73">
        <v>43.214438846532161</v>
      </c>
      <c r="E5640" s="73">
        <v>23.648112036456666</v>
      </c>
      <c r="F5640" s="55"/>
    </row>
    <row r="5641" spans="1:6">
      <c r="A5641" s="71">
        <v>40943</v>
      </c>
      <c r="B5641" s="72" t="s">
        <v>97</v>
      </c>
      <c r="C5641" s="73">
        <v>16.421518463328017</v>
      </c>
      <c r="D5641" s="73">
        <v>38.635811010712992</v>
      </c>
      <c r="E5641" s="73">
        <v>22.214292547384975</v>
      </c>
      <c r="F5641" s="55"/>
    </row>
    <row r="5642" spans="1:6">
      <c r="A5642" s="71">
        <v>40943</v>
      </c>
      <c r="B5642" s="72" t="s">
        <v>98</v>
      </c>
      <c r="C5642" s="73">
        <v>72.351232436259579</v>
      </c>
      <c r="D5642" s="73">
        <v>102.39267284183143</v>
      </c>
      <c r="E5642" s="73">
        <v>30.041440405571848</v>
      </c>
      <c r="F5642" s="55"/>
    </row>
    <row r="5643" spans="1:6">
      <c r="A5643" s="71">
        <v>40943</v>
      </c>
      <c r="B5643" s="72" t="s">
        <v>99</v>
      </c>
      <c r="C5643" s="73">
        <v>55.965396003421077</v>
      </c>
      <c r="D5643" s="73">
        <v>89.360856183063788</v>
      </c>
      <c r="E5643" s="73">
        <v>33.395460179642711</v>
      </c>
      <c r="F5643" s="55"/>
    </row>
    <row r="5644" spans="1:6">
      <c r="A5644" s="71">
        <v>40943</v>
      </c>
      <c r="B5644" s="72" t="s">
        <v>100</v>
      </c>
      <c r="C5644" s="73">
        <v>90.698943015720388</v>
      </c>
      <c r="D5644" s="73">
        <v>126.1874952131771</v>
      </c>
      <c r="E5644" s="73">
        <v>35.488552197456713</v>
      </c>
      <c r="F5644" s="55"/>
    </row>
    <row r="5645" spans="1:6">
      <c r="A5645" s="71">
        <v>40943</v>
      </c>
      <c r="B5645" s="72" t="s">
        <v>101</v>
      </c>
      <c r="C5645" s="73">
        <v>67.400824381322835</v>
      </c>
      <c r="D5645" s="73">
        <v>98.952209894962039</v>
      </c>
      <c r="E5645" s="73">
        <v>31.551385513639204</v>
      </c>
      <c r="F5645" s="55"/>
    </row>
    <row r="5646" spans="1:6">
      <c r="A5646" s="71">
        <v>40943</v>
      </c>
      <c r="B5646" s="72" t="s">
        <v>102</v>
      </c>
      <c r="C5646" s="73">
        <v>39.716460751990589</v>
      </c>
      <c r="D5646" s="73">
        <v>74.083708067276547</v>
      </c>
      <c r="E5646" s="73">
        <v>34.367247315285958</v>
      </c>
      <c r="F5646" s="55"/>
    </row>
    <row r="5647" spans="1:6">
      <c r="A5647" s="71">
        <v>40943</v>
      </c>
      <c r="B5647" s="72" t="s">
        <v>103</v>
      </c>
      <c r="C5647" s="73">
        <v>36.638958380616117</v>
      </c>
      <c r="D5647" s="73">
        <v>70.002744340787274</v>
      </c>
      <c r="E5647" s="73">
        <v>33.363785960171157</v>
      </c>
      <c r="F5647" s="55"/>
    </row>
    <row r="5648" spans="1:6">
      <c r="A5648" s="71">
        <v>40943</v>
      </c>
      <c r="B5648" s="72" t="s">
        <v>104</v>
      </c>
      <c r="C5648" s="73">
        <v>47.870508797471835</v>
      </c>
      <c r="D5648" s="73">
        <v>77.167934638045978</v>
      </c>
      <c r="E5648" s="73">
        <v>29.297425840574142</v>
      </c>
      <c r="F5648" s="55"/>
    </row>
    <row r="5649" spans="1:6">
      <c r="A5649" s="71">
        <v>40943</v>
      </c>
      <c r="B5649" s="72" t="s">
        <v>105</v>
      </c>
      <c r="C5649" s="73">
        <v>66.581082189936708</v>
      </c>
      <c r="D5649" s="73">
        <v>99.71845536126186</v>
      </c>
      <c r="E5649" s="73">
        <v>33.137373171325152</v>
      </c>
      <c r="F5649" s="55"/>
    </row>
    <row r="5650" spans="1:6">
      <c r="A5650" s="71">
        <v>40943</v>
      </c>
      <c r="B5650" s="72" t="s">
        <v>106</v>
      </c>
      <c r="C5650" s="73">
        <v>39.34817778103853</v>
      </c>
      <c r="D5650" s="73">
        <v>70.589450324957156</v>
      </c>
      <c r="E5650" s="73">
        <v>31.241272543918626</v>
      </c>
      <c r="F5650" s="55"/>
    </row>
    <row r="5651" spans="1:6">
      <c r="A5651" s="71">
        <v>40943</v>
      </c>
      <c r="B5651" s="72" t="s">
        <v>107</v>
      </c>
      <c r="C5651" s="73">
        <v>30.096105654792115</v>
      </c>
      <c r="D5651" s="73">
        <v>57.995995624029447</v>
      </c>
      <c r="E5651" s="73">
        <v>27.899889969237332</v>
      </c>
      <c r="F5651" s="55"/>
    </row>
    <row r="5652" spans="1:6">
      <c r="A5652" s="71">
        <v>40943</v>
      </c>
      <c r="B5652" s="72" t="s">
        <v>108</v>
      </c>
      <c r="C5652" s="73">
        <v>42.836230541402074</v>
      </c>
      <c r="D5652" s="73">
        <v>72.272750150136844</v>
      </c>
      <c r="E5652" s="73">
        <v>29.43651960873477</v>
      </c>
      <c r="F5652" s="55"/>
    </row>
    <row r="5653" spans="1:6">
      <c r="A5653" s="71">
        <v>40943</v>
      </c>
      <c r="B5653" s="72" t="s">
        <v>109</v>
      </c>
      <c r="C5653" s="73">
        <v>49.470398573185093</v>
      </c>
      <c r="D5653" s="73">
        <v>79.727966682705485</v>
      </c>
      <c r="E5653" s="73">
        <v>30.257568109520392</v>
      </c>
      <c r="F5653" s="55"/>
    </row>
    <row r="5654" spans="1:6">
      <c r="A5654" s="71">
        <v>40943</v>
      </c>
      <c r="B5654" s="72" t="s">
        <v>110</v>
      </c>
      <c r="C5654" s="73">
        <v>33.827281753968691</v>
      </c>
      <c r="D5654" s="73">
        <v>61.030062939788891</v>
      </c>
      <c r="E5654" s="73">
        <v>27.2027811858202</v>
      </c>
      <c r="F5654" s="55"/>
    </row>
    <row r="5655" spans="1:6">
      <c r="A5655" s="71">
        <v>40943</v>
      </c>
      <c r="B5655" s="72" t="s">
        <v>111</v>
      </c>
      <c r="C5655" s="73">
        <v>40.327136399693686</v>
      </c>
      <c r="D5655" s="73">
        <v>68.0663517066276</v>
      </c>
      <c r="E5655" s="73">
        <v>27.739215306933914</v>
      </c>
      <c r="F5655" s="55"/>
    </row>
    <row r="5656" spans="1:6">
      <c r="A5656" s="71">
        <v>40943</v>
      </c>
      <c r="B5656" s="72" t="s">
        <v>112</v>
      </c>
      <c r="C5656" s="73">
        <v>30.790152475804227</v>
      </c>
      <c r="D5656" s="73">
        <v>53.544207882470239</v>
      </c>
      <c r="E5656" s="73">
        <v>22.754055406666012</v>
      </c>
      <c r="F5656" s="55"/>
    </row>
    <row r="5657" spans="1:6">
      <c r="A5657" s="71">
        <v>40943</v>
      </c>
      <c r="B5657" s="72" t="s">
        <v>113</v>
      </c>
      <c r="C5657" s="73">
        <v>43.50673748484818</v>
      </c>
      <c r="D5657" s="73">
        <v>70.614322404287122</v>
      </c>
      <c r="E5657" s="73">
        <v>27.107584919438942</v>
      </c>
      <c r="F5657" s="55"/>
    </row>
    <row r="5658" spans="1:6">
      <c r="A5658" s="71">
        <v>40943</v>
      </c>
      <c r="B5658" s="72" t="s">
        <v>114</v>
      </c>
      <c r="C5658" s="73">
        <v>28.492450278796873</v>
      </c>
      <c r="D5658" s="73">
        <v>54.36174801849009</v>
      </c>
      <c r="E5658" s="73">
        <v>25.869297739693216</v>
      </c>
      <c r="F5658" s="55"/>
    </row>
    <row r="5659" spans="1:6">
      <c r="A5659" s="71">
        <v>40943</v>
      </c>
      <c r="B5659" s="72" t="s">
        <v>115</v>
      </c>
      <c r="C5659" s="73">
        <v>26.865716122298622</v>
      </c>
      <c r="D5659" s="73">
        <v>50.172523088390847</v>
      </c>
      <c r="E5659" s="73">
        <v>23.306806966092225</v>
      </c>
      <c r="F5659" s="55"/>
    </row>
    <row r="5660" spans="1:6">
      <c r="A5660" s="71">
        <v>40943</v>
      </c>
      <c r="B5660" s="72" t="s">
        <v>116</v>
      </c>
      <c r="C5660" s="73">
        <v>21.995647823260875</v>
      </c>
      <c r="D5660" s="73">
        <v>43.834388671212004</v>
      </c>
      <c r="E5660" s="73">
        <v>21.838740847951129</v>
      </c>
      <c r="F5660" s="55"/>
    </row>
    <row r="5661" spans="1:6">
      <c r="A5661" s="71">
        <v>40943</v>
      </c>
      <c r="B5661" s="72" t="s">
        <v>117</v>
      </c>
      <c r="C5661" s="73">
        <v>24.782566501129303</v>
      </c>
      <c r="D5661" s="73">
        <v>45.736267067051649</v>
      </c>
      <c r="E5661" s="73">
        <v>20.953700565922347</v>
      </c>
      <c r="F5661" s="55"/>
    </row>
    <row r="5662" spans="1:6">
      <c r="A5662" s="71">
        <v>40943</v>
      </c>
      <c r="B5662" s="72" t="s">
        <v>118</v>
      </c>
      <c r="C5662" s="73">
        <v>17.422053180778175</v>
      </c>
      <c r="D5662" s="73">
        <v>32.165048501244129</v>
      </c>
      <c r="E5662" s="73">
        <v>14.742995320465955</v>
      </c>
      <c r="F5662" s="55"/>
    </row>
    <row r="5663" spans="1:6">
      <c r="A5663" s="71">
        <v>40943</v>
      </c>
      <c r="B5663" s="72" t="s">
        <v>119</v>
      </c>
      <c r="C5663" s="73">
        <v>16.211634610596992</v>
      </c>
      <c r="D5663" s="73">
        <v>32.127359031674132</v>
      </c>
      <c r="E5663" s="73">
        <v>15.91572442107714</v>
      </c>
      <c r="F5663" s="55"/>
    </row>
    <row r="5664" spans="1:6">
      <c r="A5664" s="71">
        <v>40943</v>
      </c>
      <c r="B5664" s="72" t="s">
        <v>120</v>
      </c>
      <c r="C5664" s="73">
        <v>14.745350667178764</v>
      </c>
      <c r="D5664" s="73">
        <v>32.404141709884087</v>
      </c>
      <c r="E5664" s="73">
        <v>17.658791042705325</v>
      </c>
      <c r="F5664" s="55"/>
    </row>
    <row r="5665" spans="1:6">
      <c r="A5665" s="71">
        <v>40943</v>
      </c>
      <c r="B5665" s="72" t="s">
        <v>121</v>
      </c>
      <c r="C5665" s="73">
        <v>15.567220613094893</v>
      </c>
      <c r="D5665" s="73">
        <v>32.248525679214112</v>
      </c>
      <c r="E5665" s="73">
        <v>16.681305066119219</v>
      </c>
      <c r="F5665" s="55"/>
    </row>
    <row r="5666" spans="1:6">
      <c r="A5666" s="71">
        <v>40943</v>
      </c>
      <c r="B5666" s="72" t="s">
        <v>122</v>
      </c>
      <c r="C5666" s="73">
        <v>13.858445316258631</v>
      </c>
      <c r="D5666" s="73">
        <v>27.388382239894995</v>
      </c>
      <c r="E5666" s="73">
        <v>13.529936923636363</v>
      </c>
      <c r="F5666" s="55"/>
    </row>
    <row r="5667" spans="1:6">
      <c r="A5667" s="71">
        <v>40943</v>
      </c>
      <c r="B5667" s="72" t="s">
        <v>123</v>
      </c>
      <c r="C5667" s="73">
        <v>14.451500014073721</v>
      </c>
      <c r="D5667" s="73">
        <v>27.887755369594906</v>
      </c>
      <c r="E5667" s="73">
        <v>13.436255355521185</v>
      </c>
      <c r="F5667" s="55"/>
    </row>
    <row r="5668" spans="1:6">
      <c r="A5668" s="71">
        <v>40943</v>
      </c>
      <c r="B5668" s="72" t="s">
        <v>124</v>
      </c>
      <c r="C5668" s="73">
        <v>15.286946074302849</v>
      </c>
      <c r="D5668" s="73">
        <v>29.750182548294561</v>
      </c>
      <c r="E5668" s="73">
        <v>14.463236473991712</v>
      </c>
      <c r="F5668" s="55"/>
    </row>
    <row r="5669" spans="1:6">
      <c r="A5669" s="71">
        <v>40943</v>
      </c>
      <c r="B5669" s="72" t="s">
        <v>125</v>
      </c>
      <c r="C5669" s="73">
        <v>12.998959423443498</v>
      </c>
      <c r="D5669" s="73">
        <v>28.729374304954749</v>
      </c>
      <c r="E5669" s="73">
        <v>15.730414881511251</v>
      </c>
      <c r="F5669" s="55"/>
    </row>
    <row r="5670" spans="1:6">
      <c r="A5670" s="71">
        <v>40943</v>
      </c>
      <c r="B5670" s="72" t="s">
        <v>126</v>
      </c>
      <c r="C5670" s="73">
        <v>10.966552256049187</v>
      </c>
      <c r="D5670" s="73">
        <v>24.117110864795588</v>
      </c>
      <c r="E5670" s="73">
        <v>13.150558608746401</v>
      </c>
      <c r="F5670" s="55"/>
    </row>
    <row r="5671" spans="1:6">
      <c r="A5671" s="71">
        <v>40943</v>
      </c>
      <c r="B5671" s="72" t="s">
        <v>127</v>
      </c>
      <c r="C5671" s="73">
        <v>14.158296837927677</v>
      </c>
      <c r="D5671" s="73">
        <v>27.736072128954927</v>
      </c>
      <c r="E5671" s="73">
        <v>13.577775291027249</v>
      </c>
      <c r="F5671" s="55"/>
    </row>
    <row r="5672" spans="1:6">
      <c r="A5672" s="71">
        <v>40943</v>
      </c>
      <c r="B5672" s="72" t="s">
        <v>128</v>
      </c>
      <c r="C5672" s="73">
        <v>12.785550054612466</v>
      </c>
      <c r="D5672" s="73">
        <v>28.314238283994818</v>
      </c>
      <c r="E5672" s="73">
        <v>15.528688229382352</v>
      </c>
      <c r="F5672" s="55"/>
    </row>
    <row r="5673" spans="1:6">
      <c r="A5673" s="71">
        <v>40943</v>
      </c>
      <c r="B5673" s="72" t="s">
        <v>129</v>
      </c>
      <c r="C5673" s="73">
        <v>15.344809014221861</v>
      </c>
      <c r="D5673" s="73">
        <v>32.825193260953988</v>
      </c>
      <c r="E5673" s="73">
        <v>17.480384246732129</v>
      </c>
      <c r="F5673" s="55"/>
    </row>
    <row r="5674" spans="1:6">
      <c r="A5674" s="71">
        <v>40943</v>
      </c>
      <c r="B5674" s="72" t="s">
        <v>29</v>
      </c>
      <c r="C5674" s="73">
        <v>16.355634097046018</v>
      </c>
      <c r="D5674" s="73">
        <v>33.443002428323872</v>
      </c>
      <c r="E5674" s="73">
        <v>17.087368331277855</v>
      </c>
      <c r="F5674" s="55"/>
    </row>
    <row r="5675" spans="1:6">
      <c r="A5675" s="71">
        <v>40943</v>
      </c>
      <c r="B5675" s="72" t="s">
        <v>30</v>
      </c>
      <c r="C5675" s="73">
        <v>14.511418050789732</v>
      </c>
      <c r="D5675" s="73">
        <v>30.35062442979444</v>
      </c>
      <c r="E5675" s="73">
        <v>15.839206379004708</v>
      </c>
      <c r="F5675" s="55"/>
    </row>
    <row r="5676" spans="1:6">
      <c r="A5676" s="71">
        <v>40943</v>
      </c>
      <c r="B5676" s="72" t="s">
        <v>31</v>
      </c>
      <c r="C5676" s="73">
        <v>11.899311545106331</v>
      </c>
      <c r="D5676" s="73">
        <v>28.896820342034705</v>
      </c>
      <c r="E5676" s="73">
        <v>16.997508796928372</v>
      </c>
      <c r="F5676" s="55"/>
    </row>
    <row r="5677" spans="1:6">
      <c r="A5677" s="71">
        <v>40943</v>
      </c>
      <c r="B5677" s="72" t="s">
        <v>32</v>
      </c>
      <c r="C5677" s="73">
        <v>12.142377142635368</v>
      </c>
      <c r="D5677" s="73">
        <v>27.351087762594986</v>
      </c>
      <c r="E5677" s="73">
        <v>15.208710619959618</v>
      </c>
      <c r="F5677" s="55"/>
    </row>
    <row r="5678" spans="1:6">
      <c r="A5678" s="71">
        <v>40943</v>
      </c>
      <c r="B5678" s="72" t="s">
        <v>33</v>
      </c>
      <c r="C5678" s="73">
        <v>11.523401795532275</v>
      </c>
      <c r="D5678" s="73">
        <v>27.457361809854962</v>
      </c>
      <c r="E5678" s="73">
        <v>15.933960014322688</v>
      </c>
      <c r="F5678" s="55"/>
    </row>
    <row r="5679" spans="1:6">
      <c r="A5679" s="71">
        <v>40943</v>
      </c>
      <c r="B5679" s="72" t="s">
        <v>34</v>
      </c>
      <c r="C5679" s="73">
        <v>12.413056546981409</v>
      </c>
      <c r="D5679" s="73">
        <v>32.612173455354018</v>
      </c>
      <c r="E5679" s="73">
        <v>20.199116908372609</v>
      </c>
      <c r="F5679" s="55"/>
    </row>
    <row r="5680" spans="1:6">
      <c r="A5680" s="71">
        <v>40943</v>
      </c>
      <c r="B5680" s="72" t="s">
        <v>35</v>
      </c>
      <c r="C5680" s="73">
        <v>13.855123208989632</v>
      </c>
      <c r="D5680" s="73">
        <v>33.544886474453847</v>
      </c>
      <c r="E5680" s="73">
        <v>19.689763265464215</v>
      </c>
      <c r="F5680" s="55"/>
    </row>
    <row r="5681" spans="1:6">
      <c r="A5681" s="71">
        <v>40943</v>
      </c>
      <c r="B5681" s="72" t="s">
        <v>36</v>
      </c>
      <c r="C5681" s="73">
        <v>11.956309774089339</v>
      </c>
      <c r="D5681" s="73">
        <v>26.058264039015221</v>
      </c>
      <c r="E5681" s="73">
        <v>14.101954264925881</v>
      </c>
      <c r="F5681" s="55"/>
    </row>
    <row r="5682" spans="1:6">
      <c r="A5682" s="71">
        <v>40943</v>
      </c>
      <c r="B5682" s="72" t="s">
        <v>37</v>
      </c>
      <c r="C5682" s="73">
        <v>9.7743731130260052</v>
      </c>
      <c r="D5682" s="73">
        <v>24.839875437695444</v>
      </c>
      <c r="E5682" s="73">
        <v>15.065502324669438</v>
      </c>
      <c r="F5682" s="55"/>
    </row>
    <row r="5683" spans="1:6">
      <c r="A5683" s="71">
        <v>40943</v>
      </c>
      <c r="B5683" s="72" t="s">
        <v>43</v>
      </c>
      <c r="C5683" s="73">
        <v>10.152136569065064</v>
      </c>
      <c r="D5683" s="73">
        <v>24.723082511395464</v>
      </c>
      <c r="E5683" s="73">
        <v>14.5709459423304</v>
      </c>
      <c r="F5683" s="55"/>
    </row>
    <row r="5684" spans="1:6">
      <c r="A5684" s="71">
        <v>40943</v>
      </c>
      <c r="B5684" s="72" t="s">
        <v>44</v>
      </c>
      <c r="C5684" s="73">
        <v>10.00445303607904</v>
      </c>
      <c r="D5684" s="73">
        <v>24.671859485125466</v>
      </c>
      <c r="E5684" s="73">
        <v>14.667406449046426</v>
      </c>
      <c r="F5684" s="55"/>
    </row>
    <row r="5685" spans="1:6">
      <c r="A5685" s="71">
        <v>40943</v>
      </c>
      <c r="B5685" s="72" t="s">
        <v>45</v>
      </c>
      <c r="C5685" s="73">
        <v>10.220571316124074</v>
      </c>
      <c r="D5685" s="73">
        <v>23.663089323275653</v>
      </c>
      <c r="E5685" s="73">
        <v>13.442518007151579</v>
      </c>
      <c r="F5685" s="55"/>
    </row>
    <row r="5686" spans="1:6">
      <c r="A5686" s="71">
        <v>40943</v>
      </c>
      <c r="B5686" s="72" t="s">
        <v>46</v>
      </c>
      <c r="C5686" s="73">
        <v>12.700582546049457</v>
      </c>
      <c r="D5686" s="73">
        <v>28.006227392844856</v>
      </c>
      <c r="E5686" s="73">
        <v>15.305644846795399</v>
      </c>
      <c r="F5686" s="55"/>
    </row>
    <row r="5687" spans="1:6">
      <c r="A5687" s="71">
        <v>40943</v>
      </c>
      <c r="B5687" s="72" t="s">
        <v>47</v>
      </c>
      <c r="C5687" s="73">
        <v>9.035740678685892</v>
      </c>
      <c r="D5687" s="73">
        <v>22.786539209995812</v>
      </c>
      <c r="E5687" s="73">
        <v>13.75079853130992</v>
      </c>
      <c r="F5687" s="55"/>
    </row>
    <row r="5688" spans="1:6">
      <c r="A5688" s="71">
        <v>40943</v>
      </c>
      <c r="B5688" s="72" t="s">
        <v>48</v>
      </c>
      <c r="C5688" s="73">
        <v>8.9418750270098784</v>
      </c>
      <c r="D5688" s="73">
        <v>20.570574893116216</v>
      </c>
      <c r="E5688" s="73">
        <v>11.628699866106338</v>
      </c>
      <c r="F5688" s="55"/>
    </row>
    <row r="5689" spans="1:6">
      <c r="A5689" s="71">
        <v>40943</v>
      </c>
      <c r="B5689" s="72" t="s">
        <v>49</v>
      </c>
      <c r="C5689" s="73">
        <v>9.3197131242209359</v>
      </c>
      <c r="D5689" s="73">
        <v>20.899599550736156</v>
      </c>
      <c r="E5689" s="73">
        <v>11.57988642651522</v>
      </c>
      <c r="F5689" s="55"/>
    </row>
    <row r="5690" spans="1:6">
      <c r="A5690" s="71">
        <v>40943</v>
      </c>
      <c r="B5690" s="72" t="s">
        <v>50</v>
      </c>
      <c r="C5690" s="73">
        <v>8.255419424438772</v>
      </c>
      <c r="D5690" s="73">
        <v>22.252041129915909</v>
      </c>
      <c r="E5690" s="73">
        <v>13.996621705477137</v>
      </c>
      <c r="F5690" s="55"/>
    </row>
    <row r="5691" spans="1:6">
      <c r="A5691" s="71">
        <v>40943</v>
      </c>
      <c r="B5691" s="72" t="s">
        <v>51</v>
      </c>
      <c r="C5691" s="73">
        <v>8.134540264050754</v>
      </c>
      <c r="D5691" s="73">
        <v>21.898892854835971</v>
      </c>
      <c r="E5691" s="73">
        <v>13.764352590785217</v>
      </c>
      <c r="F5691" s="55"/>
    </row>
    <row r="5692" spans="1:6">
      <c r="A5692" s="71">
        <v>40943</v>
      </c>
      <c r="B5692" s="72" t="s">
        <v>52</v>
      </c>
      <c r="C5692" s="73">
        <v>10.50738259076212</v>
      </c>
      <c r="D5692" s="73">
        <v>24.471831464245493</v>
      </c>
      <c r="E5692" s="73">
        <v>13.964448873483374</v>
      </c>
      <c r="F5692" s="55"/>
    </row>
    <row r="5693" spans="1:6">
      <c r="A5693" s="71">
        <v>40943</v>
      </c>
      <c r="B5693" s="72" t="s">
        <v>53</v>
      </c>
      <c r="C5693" s="73">
        <v>10.251804867702081</v>
      </c>
      <c r="D5693" s="73">
        <v>25.640943991155279</v>
      </c>
      <c r="E5693" s="73">
        <v>15.389139123453198</v>
      </c>
      <c r="F5693" s="55"/>
    </row>
    <row r="5694" spans="1:6">
      <c r="A5694" s="71">
        <v>40943</v>
      </c>
      <c r="B5694" s="72" t="s">
        <v>54</v>
      </c>
      <c r="C5694" s="73">
        <v>6.7742288526085446</v>
      </c>
      <c r="D5694" s="73">
        <v>19.487571290546409</v>
      </c>
      <c r="E5694" s="73">
        <v>12.713342437937865</v>
      </c>
      <c r="F5694" s="55"/>
    </row>
    <row r="5695" spans="1:6">
      <c r="A5695" s="71">
        <v>40943</v>
      </c>
      <c r="B5695" s="72" t="s">
        <v>55</v>
      </c>
      <c r="C5695" s="73">
        <v>7.8531232224137115</v>
      </c>
      <c r="D5695" s="73">
        <v>19.291695998396445</v>
      </c>
      <c r="E5695" s="73">
        <v>11.438572775982735</v>
      </c>
      <c r="F5695" s="55"/>
    </row>
    <row r="5696" spans="1:6">
      <c r="A5696" s="71">
        <v>40943</v>
      </c>
      <c r="B5696" s="72" t="s">
        <v>56</v>
      </c>
      <c r="C5696" s="73">
        <v>8.7568582681678517</v>
      </c>
      <c r="D5696" s="73">
        <v>21.602534939256021</v>
      </c>
      <c r="E5696" s="73">
        <v>12.845676671088169</v>
      </c>
      <c r="F5696" s="55"/>
    </row>
    <row r="5697" spans="1:6">
      <c r="A5697" s="71">
        <v>40943</v>
      </c>
      <c r="B5697" s="72" t="s">
        <v>57</v>
      </c>
      <c r="C5697" s="73">
        <v>10.874172515240177</v>
      </c>
      <c r="D5697" s="73">
        <v>23.572357936395655</v>
      </c>
      <c r="E5697" s="73">
        <v>12.698185421155477</v>
      </c>
      <c r="F5697" s="55"/>
    </row>
    <row r="5698" spans="1:6">
      <c r="A5698" s="71">
        <v>40943</v>
      </c>
      <c r="B5698" s="72" t="s">
        <v>58</v>
      </c>
      <c r="C5698" s="73">
        <v>8.5824826764228241</v>
      </c>
      <c r="D5698" s="73">
        <v>21.066555883946116</v>
      </c>
      <c r="E5698" s="73">
        <v>12.484073207523291</v>
      </c>
      <c r="F5698" s="55"/>
    </row>
    <row r="5699" spans="1:6">
      <c r="A5699" s="71">
        <v>40943</v>
      </c>
      <c r="B5699" s="72" t="s">
        <v>59</v>
      </c>
      <c r="C5699" s="73">
        <v>9.0279217928848929</v>
      </c>
      <c r="D5699" s="73">
        <v>22.94466591183577</v>
      </c>
      <c r="E5699" s="73">
        <v>13.916744118950877</v>
      </c>
      <c r="F5699" s="55"/>
    </row>
    <row r="5700" spans="1:6">
      <c r="A5700" s="71">
        <v>40943</v>
      </c>
      <c r="B5700" s="72" t="s">
        <v>60</v>
      </c>
      <c r="C5700" s="73">
        <v>8.9205110100238763</v>
      </c>
      <c r="D5700" s="73">
        <v>21.882539249385964</v>
      </c>
      <c r="E5700" s="73">
        <v>12.962028239362088</v>
      </c>
      <c r="F5700" s="55"/>
    </row>
    <row r="5701" spans="1:6">
      <c r="A5701" s="71">
        <v>40943</v>
      </c>
      <c r="B5701" s="72" t="s">
        <v>61</v>
      </c>
      <c r="C5701" s="73">
        <v>9.2446403710349259</v>
      </c>
      <c r="D5701" s="73">
        <v>22.356230013775875</v>
      </c>
      <c r="E5701" s="73">
        <v>13.111589642740949</v>
      </c>
      <c r="F5701" s="55"/>
    </row>
    <row r="5702" spans="1:6">
      <c r="A5702" s="71">
        <v>40943</v>
      </c>
      <c r="B5702" s="72" t="s">
        <v>62</v>
      </c>
      <c r="C5702" s="73">
        <v>7.4109338135816447</v>
      </c>
      <c r="D5702" s="73">
        <v>18.445143971746596</v>
      </c>
      <c r="E5702" s="73">
        <v>11.034210158164951</v>
      </c>
      <c r="F5702" s="55"/>
    </row>
    <row r="5703" spans="1:6">
      <c r="A5703" s="71">
        <v>40943</v>
      </c>
      <c r="B5703" s="72" t="s">
        <v>63</v>
      </c>
      <c r="C5703" s="73">
        <v>7.9912785163437334</v>
      </c>
      <c r="D5703" s="73">
        <v>21.190004960156088</v>
      </c>
      <c r="E5703" s="73">
        <v>13.198726443812355</v>
      </c>
      <c r="F5703" s="55"/>
    </row>
    <row r="5704" spans="1:6">
      <c r="A5704" s="71">
        <v>40943</v>
      </c>
      <c r="B5704" s="72" t="s">
        <v>64</v>
      </c>
      <c r="C5704" s="73">
        <v>6.8182315488475522</v>
      </c>
      <c r="D5704" s="73">
        <v>19.274156690036438</v>
      </c>
      <c r="E5704" s="73">
        <v>12.455925141188885</v>
      </c>
      <c r="F5704" s="55"/>
    </row>
    <row r="5705" spans="1:6">
      <c r="A5705" s="71">
        <v>40943</v>
      </c>
      <c r="B5705" s="72" t="s">
        <v>65</v>
      </c>
      <c r="C5705" s="73">
        <v>9.1116832009889066</v>
      </c>
      <c r="D5705" s="73">
        <v>21.87490257091596</v>
      </c>
      <c r="E5705" s="73">
        <v>12.763219369927054</v>
      </c>
      <c r="F5705" s="55"/>
    </row>
    <row r="5706" spans="1:6">
      <c r="A5706" s="71">
        <v>40943</v>
      </c>
      <c r="B5706" s="72" t="s">
        <v>66</v>
      </c>
      <c r="C5706" s="73">
        <v>7.1292020115305998</v>
      </c>
      <c r="D5706" s="73">
        <v>18.816511933426522</v>
      </c>
      <c r="E5706" s="73">
        <v>11.687309921895922</v>
      </c>
      <c r="F5706" s="55"/>
    </row>
    <row r="5707" spans="1:6">
      <c r="A5707" s="71">
        <v>40943</v>
      </c>
      <c r="B5707" s="72" t="s">
        <v>67</v>
      </c>
      <c r="C5707" s="73">
        <v>8.1008690326757513</v>
      </c>
      <c r="D5707" s="73">
        <v>17.359858599596791</v>
      </c>
      <c r="E5707" s="73">
        <v>9.2589895669210396</v>
      </c>
      <c r="F5707" s="55"/>
    </row>
    <row r="5708" spans="1:6">
      <c r="A5708" s="71">
        <v>40943</v>
      </c>
      <c r="B5708" s="72" t="s">
        <v>68</v>
      </c>
      <c r="C5708" s="73">
        <v>7.3727827035626392</v>
      </c>
      <c r="D5708" s="73">
        <v>16.034380656687038</v>
      </c>
      <c r="E5708" s="73">
        <v>8.6615979531243994</v>
      </c>
      <c r="F5708" s="55"/>
    </row>
    <row r="5709" spans="1:6">
      <c r="A5709" s="71">
        <v>40943</v>
      </c>
      <c r="B5709" s="72" t="s">
        <v>69</v>
      </c>
      <c r="C5709" s="73">
        <v>9.1810439210779187</v>
      </c>
      <c r="D5709" s="73">
        <v>19.58104950017638</v>
      </c>
      <c r="E5709" s="73">
        <v>10.400005579098462</v>
      </c>
      <c r="F5709" s="55"/>
    </row>
    <row r="5710" spans="1:6">
      <c r="A5710" s="71">
        <v>40943</v>
      </c>
      <c r="B5710" s="72" t="s">
        <v>70</v>
      </c>
      <c r="C5710" s="73">
        <v>9.5323233982289715</v>
      </c>
      <c r="D5710" s="73">
        <v>19.043559151496478</v>
      </c>
      <c r="E5710" s="73">
        <v>9.5112357532675063</v>
      </c>
      <c r="F5710" s="55"/>
    </row>
    <row r="5711" spans="1:6">
      <c r="A5711" s="71">
        <v>40943</v>
      </c>
      <c r="B5711" s="72" t="s">
        <v>71</v>
      </c>
      <c r="C5711" s="73">
        <v>8.9526208912108824</v>
      </c>
      <c r="D5711" s="73">
        <v>17.691697571516727</v>
      </c>
      <c r="E5711" s="73">
        <v>8.7390766803058444</v>
      </c>
      <c r="F5711" s="55"/>
    </row>
    <row r="5712" spans="1:6">
      <c r="A5712" s="71">
        <v>40943</v>
      </c>
      <c r="B5712" s="72" t="s">
        <v>72</v>
      </c>
      <c r="C5712" s="73">
        <v>8.561770009286823</v>
      </c>
      <c r="D5712" s="73">
        <v>16.865092508996877</v>
      </c>
      <c r="E5712" s="73">
        <v>8.3033224997100543</v>
      </c>
      <c r="F5712" s="55"/>
    </row>
    <row r="5713" spans="1:6">
      <c r="A5713" s="71">
        <v>40943</v>
      </c>
      <c r="B5713" s="72" t="s">
        <v>73</v>
      </c>
      <c r="C5713" s="73">
        <v>6.0117692426064293</v>
      </c>
      <c r="D5713" s="73">
        <v>13.949865253077418</v>
      </c>
      <c r="E5713" s="73">
        <v>7.9380960104709883</v>
      </c>
      <c r="F5713" s="55"/>
    </row>
    <row r="5714" spans="1:6">
      <c r="A5714" s="71">
        <v>40943</v>
      </c>
      <c r="B5714" s="72" t="s">
        <v>74</v>
      </c>
      <c r="C5714" s="73">
        <v>4.8380061423562486</v>
      </c>
      <c r="D5714" s="73">
        <v>12.755177792527638</v>
      </c>
      <c r="E5714" s="73">
        <v>7.9171716501713894</v>
      </c>
      <c r="F5714" s="55"/>
    </row>
    <row r="5715" spans="1:6">
      <c r="A5715" s="71">
        <v>40943</v>
      </c>
      <c r="B5715" s="72" t="s">
        <v>75</v>
      </c>
      <c r="C5715" s="73">
        <v>6.4982468853685038</v>
      </c>
      <c r="D5715" s="73">
        <v>14.634377955277289</v>
      </c>
      <c r="E5715" s="73">
        <v>8.1361310699087852</v>
      </c>
      <c r="F5715" s="55"/>
    </row>
    <row r="5716" spans="1:6">
      <c r="A5716" s="71">
        <v>40943</v>
      </c>
      <c r="B5716" s="72" t="s">
        <v>76</v>
      </c>
      <c r="C5716" s="73">
        <v>4.3256423542441693</v>
      </c>
      <c r="D5716" s="73">
        <v>14.556287519877303</v>
      </c>
      <c r="E5716" s="73">
        <v>10.230645165633135</v>
      </c>
      <c r="F5716" s="55"/>
    </row>
    <row r="5717" spans="1:6">
      <c r="A5717" s="71">
        <v>40943</v>
      </c>
      <c r="B5717" s="72" t="s">
        <v>77</v>
      </c>
      <c r="C5717" s="73">
        <v>7.7406718249226971</v>
      </c>
      <c r="D5717" s="73">
        <v>16.002209088597034</v>
      </c>
      <c r="E5717" s="73">
        <v>8.261537263674338</v>
      </c>
      <c r="F5717" s="55"/>
    </row>
    <row r="5718" spans="1:6">
      <c r="A5718" s="71">
        <v>40943</v>
      </c>
      <c r="B5718" s="72" t="s">
        <v>78</v>
      </c>
      <c r="C5718" s="73">
        <v>7.2956432349066285</v>
      </c>
      <c r="D5718" s="73">
        <v>15.267241199977168</v>
      </c>
      <c r="E5718" s="73">
        <v>7.9715979650705391</v>
      </c>
      <c r="F5718" s="55"/>
    </row>
    <row r="5719" spans="1:6">
      <c r="A5719" s="71">
        <v>40944</v>
      </c>
      <c r="B5719" s="72" t="s">
        <v>79</v>
      </c>
      <c r="C5719" s="73">
        <v>8.6323908272748362</v>
      </c>
      <c r="D5719" s="73">
        <v>18.290073864956607</v>
      </c>
      <c r="E5719" s="73">
        <v>9.6576830376817711</v>
      </c>
      <c r="F5719" s="55"/>
    </row>
    <row r="5720" spans="1:6">
      <c r="A5720" s="71">
        <v>40944</v>
      </c>
      <c r="B5720" s="72" t="s">
        <v>80</v>
      </c>
      <c r="C5720" s="73">
        <v>6.4594440734184992</v>
      </c>
      <c r="D5720" s="73">
        <v>16.201718603006995</v>
      </c>
      <c r="E5720" s="73">
        <v>9.7422745295884958</v>
      </c>
      <c r="F5720" s="55"/>
    </row>
    <row r="5721" spans="1:6">
      <c r="A5721" s="71">
        <v>40944</v>
      </c>
      <c r="B5721" s="72" t="s">
        <v>81</v>
      </c>
      <c r="C5721" s="73">
        <v>7.5937864595636748</v>
      </c>
      <c r="D5721" s="73">
        <v>20.013345588376286</v>
      </c>
      <c r="E5721" s="73">
        <v>12.419559128812612</v>
      </c>
      <c r="F5721" s="55"/>
    </row>
    <row r="5722" spans="1:6">
      <c r="A5722" s="71">
        <v>40944</v>
      </c>
      <c r="B5722" s="72" t="s">
        <v>82</v>
      </c>
      <c r="C5722" s="73">
        <v>6.6761302601165324</v>
      </c>
      <c r="D5722" s="73">
        <v>13.561922890797483</v>
      </c>
      <c r="E5722" s="73">
        <v>6.8857926306809505</v>
      </c>
      <c r="F5722" s="55"/>
    </row>
    <row r="5723" spans="1:6">
      <c r="A5723" s="71">
        <v>40944</v>
      </c>
      <c r="B5723" s="72" t="s">
        <v>83</v>
      </c>
      <c r="C5723" s="73">
        <v>8.7152009125168473</v>
      </c>
      <c r="D5723" s="73">
        <v>21.040433641236092</v>
      </c>
      <c r="E5723" s="73">
        <v>12.325232728719245</v>
      </c>
      <c r="F5723" s="55"/>
    </row>
    <row r="5724" spans="1:6">
      <c r="A5724" s="71">
        <v>40944</v>
      </c>
      <c r="B5724" s="72" t="s">
        <v>84</v>
      </c>
      <c r="C5724" s="73">
        <v>7.0143811089095847</v>
      </c>
      <c r="D5724" s="73">
        <v>15.192980077477179</v>
      </c>
      <c r="E5724" s="73">
        <v>8.1785989685675951</v>
      </c>
      <c r="F5724" s="55"/>
    </row>
    <row r="5725" spans="1:6">
      <c r="A5725" s="71">
        <v>40944</v>
      </c>
      <c r="B5725" s="72" t="s">
        <v>85</v>
      </c>
      <c r="C5725" s="73">
        <v>6.3260999663534792</v>
      </c>
      <c r="D5725" s="73">
        <v>14.852014224597243</v>
      </c>
      <c r="E5725" s="73">
        <v>8.5259142582437626</v>
      </c>
      <c r="F5725" s="55"/>
    </row>
    <row r="5726" spans="1:6">
      <c r="A5726" s="71">
        <v>40944</v>
      </c>
      <c r="B5726" s="72" t="s">
        <v>86</v>
      </c>
      <c r="C5726" s="73">
        <v>8.5815286659598282</v>
      </c>
      <c r="D5726" s="73">
        <v>13.906388511577417</v>
      </c>
      <c r="E5726" s="73">
        <v>5.3248598456175884</v>
      </c>
      <c r="F5726" s="55"/>
    </row>
    <row r="5727" spans="1:6">
      <c r="A5727" s="71">
        <v>40944</v>
      </c>
      <c r="B5727" s="72" t="s">
        <v>87</v>
      </c>
      <c r="C5727" s="73">
        <v>6.461802664037501</v>
      </c>
      <c r="D5727" s="73">
        <v>12.671484630397645</v>
      </c>
      <c r="E5727" s="73">
        <v>6.2096819663601437</v>
      </c>
      <c r="F5727" s="55"/>
    </row>
    <row r="5728" spans="1:6">
      <c r="A5728" s="71">
        <v>40944</v>
      </c>
      <c r="B5728" s="72" t="s">
        <v>88</v>
      </c>
      <c r="C5728" s="73">
        <v>7.5695491095366716</v>
      </c>
      <c r="D5728" s="73">
        <v>14.919975303147226</v>
      </c>
      <c r="E5728" s="73">
        <v>7.3504261936105539</v>
      </c>
      <c r="F5728" s="55"/>
    </row>
    <row r="5729" spans="1:6">
      <c r="A5729" s="71">
        <v>40944</v>
      </c>
      <c r="B5729" s="72" t="s">
        <v>89</v>
      </c>
      <c r="C5729" s="73">
        <v>8.0966660187447541</v>
      </c>
      <c r="D5729" s="73">
        <v>16.853187101956866</v>
      </c>
      <c r="E5729" s="73">
        <v>8.7565210832121121</v>
      </c>
      <c r="F5729" s="55"/>
    </row>
    <row r="5730" spans="1:6">
      <c r="A5730" s="71">
        <v>40944</v>
      </c>
      <c r="B5730" s="72" t="s">
        <v>90</v>
      </c>
      <c r="C5730" s="73">
        <v>8.7724082776138577</v>
      </c>
      <c r="D5730" s="73">
        <v>14.895178095707228</v>
      </c>
      <c r="E5730" s="73">
        <v>6.1227698180933707</v>
      </c>
      <c r="F5730" s="55"/>
    </row>
    <row r="5731" spans="1:6">
      <c r="A5731" s="71">
        <v>40944</v>
      </c>
      <c r="B5731" s="72" t="s">
        <v>91</v>
      </c>
      <c r="C5731" s="73">
        <v>5.7202595760703856</v>
      </c>
      <c r="D5731" s="73">
        <v>11.635387014597834</v>
      </c>
      <c r="E5731" s="73">
        <v>5.9151274385274482</v>
      </c>
      <c r="F5731" s="55"/>
    </row>
    <row r="5732" spans="1:6">
      <c r="A5732" s="71">
        <v>40944</v>
      </c>
      <c r="B5732" s="72" t="s">
        <v>92</v>
      </c>
      <c r="C5732" s="73">
        <v>6.0042218112564294</v>
      </c>
      <c r="D5732" s="73">
        <v>11.254678626797906</v>
      </c>
      <c r="E5732" s="73">
        <v>5.2504568155414768</v>
      </c>
      <c r="F5732" s="55"/>
    </row>
    <row r="5733" spans="1:6">
      <c r="A5733" s="71">
        <v>40944</v>
      </c>
      <c r="B5733" s="72" t="s">
        <v>93</v>
      </c>
      <c r="C5733" s="73">
        <v>5.369634617498332</v>
      </c>
      <c r="D5733" s="73">
        <v>11.583959011337845</v>
      </c>
      <c r="E5733" s="73">
        <v>6.2143243938395125</v>
      </c>
      <c r="F5733" s="55"/>
    </row>
    <row r="5734" spans="1:6">
      <c r="A5734" s="71">
        <v>40944</v>
      </c>
      <c r="B5734" s="72" t="s">
        <v>94</v>
      </c>
      <c r="C5734" s="73">
        <v>7.6935001766496915</v>
      </c>
      <c r="D5734" s="73">
        <v>13.925116356567406</v>
      </c>
      <c r="E5734" s="73">
        <v>6.2316161799177143</v>
      </c>
      <c r="F5734" s="55"/>
    </row>
    <row r="5735" spans="1:6">
      <c r="A5735" s="71">
        <v>40944</v>
      </c>
      <c r="B5735" s="72" t="s">
        <v>95</v>
      </c>
      <c r="C5735" s="73">
        <v>7.4372126582936522</v>
      </c>
      <c r="D5735" s="73">
        <v>12.623967667197649</v>
      </c>
      <c r="E5735" s="73">
        <v>5.1867550089039964</v>
      </c>
      <c r="F5735" s="55"/>
    </row>
    <row r="5736" spans="1:6">
      <c r="A5736" s="71">
        <v>40944</v>
      </c>
      <c r="B5736" s="72" t="s">
        <v>96</v>
      </c>
      <c r="C5736" s="73">
        <v>8.950790551138887</v>
      </c>
      <c r="D5736" s="73">
        <v>14.05801856328738</v>
      </c>
      <c r="E5736" s="73">
        <v>5.107228012148493</v>
      </c>
      <c r="F5736" s="55"/>
    </row>
    <row r="5737" spans="1:6">
      <c r="A5737" s="71">
        <v>40944</v>
      </c>
      <c r="B5737" s="72" t="s">
        <v>97</v>
      </c>
      <c r="C5737" s="73">
        <v>7.8973732085617234</v>
      </c>
      <c r="D5737" s="73">
        <v>13.374856336497507</v>
      </c>
      <c r="E5737" s="73">
        <v>5.4774831279357832</v>
      </c>
      <c r="F5737" s="55"/>
    </row>
    <row r="5738" spans="1:6">
      <c r="A5738" s="71">
        <v>40944</v>
      </c>
      <c r="B5738" s="72" t="s">
        <v>98</v>
      </c>
      <c r="C5738" s="73">
        <v>7.1546228348456093</v>
      </c>
      <c r="D5738" s="73">
        <v>11.836749230997793</v>
      </c>
      <c r="E5738" s="73">
        <v>4.6821263961521833</v>
      </c>
      <c r="F5738" s="55"/>
    </row>
    <row r="5739" spans="1:6">
      <c r="A5739" s="71">
        <v>40944</v>
      </c>
      <c r="B5739" s="72" t="s">
        <v>99</v>
      </c>
      <c r="C5739" s="73">
        <v>4.5470369201552057</v>
      </c>
      <c r="D5739" s="73">
        <v>11.942563233437772</v>
      </c>
      <c r="E5739" s="73">
        <v>7.3955263132825664</v>
      </c>
      <c r="F5739" s="55"/>
    </row>
    <row r="5740" spans="1:6">
      <c r="A5740" s="71">
        <v>40944</v>
      </c>
      <c r="B5740" s="72" t="s">
        <v>100</v>
      </c>
      <c r="C5740" s="73">
        <v>6.304021577018478</v>
      </c>
      <c r="D5740" s="73">
        <v>13.24533460238753</v>
      </c>
      <c r="E5740" s="73">
        <v>6.9413130253690518</v>
      </c>
      <c r="F5740" s="55"/>
    </row>
    <row r="5741" spans="1:6">
      <c r="A5741" s="71">
        <v>40944</v>
      </c>
      <c r="B5741" s="72" t="s">
        <v>101</v>
      </c>
      <c r="C5741" s="73">
        <v>7.0611423597835943</v>
      </c>
      <c r="D5741" s="73">
        <v>14.377235499977317</v>
      </c>
      <c r="E5741" s="73">
        <v>7.3160931401937228</v>
      </c>
      <c r="F5741" s="55"/>
    </row>
    <row r="5742" spans="1:6">
      <c r="A5742" s="71">
        <v>40944</v>
      </c>
      <c r="B5742" s="72" t="s">
        <v>102</v>
      </c>
      <c r="C5742" s="73">
        <v>8.4940846196428161</v>
      </c>
      <c r="D5742" s="73">
        <v>16.259060818196964</v>
      </c>
      <c r="E5742" s="73">
        <v>7.7649761985541481</v>
      </c>
      <c r="F5742" s="55"/>
    </row>
    <row r="5743" spans="1:6">
      <c r="A5743" s="71">
        <v>40944</v>
      </c>
      <c r="B5743" s="72" t="s">
        <v>103</v>
      </c>
      <c r="C5743" s="73">
        <v>7.332189336693637</v>
      </c>
      <c r="D5743" s="73">
        <v>14.904885832317218</v>
      </c>
      <c r="E5743" s="73">
        <v>7.5726964956235809</v>
      </c>
      <c r="F5743" s="55"/>
    </row>
    <row r="5744" spans="1:6">
      <c r="A5744" s="71">
        <v>40944</v>
      </c>
      <c r="B5744" s="72" t="s">
        <v>104</v>
      </c>
      <c r="C5744" s="73">
        <v>6.6837908385145361</v>
      </c>
      <c r="D5744" s="73">
        <v>12.616506306667643</v>
      </c>
      <c r="E5744" s="73">
        <v>5.9327154681531074</v>
      </c>
      <c r="F5744" s="55"/>
    </row>
    <row r="5745" spans="1:6">
      <c r="A5745" s="71">
        <v>40944</v>
      </c>
      <c r="B5745" s="72" t="s">
        <v>105</v>
      </c>
      <c r="C5745" s="73">
        <v>5.8866381290284124</v>
      </c>
      <c r="D5745" s="73">
        <v>12.840799846717601</v>
      </c>
      <c r="E5745" s="73">
        <v>6.954161717689189</v>
      </c>
      <c r="F5745" s="55"/>
    </row>
    <row r="5746" spans="1:6">
      <c r="A5746" s="71">
        <v>40944</v>
      </c>
      <c r="B5746" s="72" t="s">
        <v>106</v>
      </c>
      <c r="C5746" s="73">
        <v>6.6439342481315311</v>
      </c>
      <c r="D5746" s="73">
        <v>15.854445653547039</v>
      </c>
      <c r="E5746" s="73">
        <v>9.2105114054155077</v>
      </c>
      <c r="F5746" s="55"/>
    </row>
    <row r="5747" spans="1:6">
      <c r="A5747" s="71">
        <v>40944</v>
      </c>
      <c r="B5747" s="72" t="s">
        <v>107</v>
      </c>
      <c r="C5747" s="73">
        <v>8.0096360196837431</v>
      </c>
      <c r="D5747" s="73">
        <v>14.526294441597283</v>
      </c>
      <c r="E5747" s="73">
        <v>6.5166584219135402</v>
      </c>
      <c r="F5747" s="55"/>
    </row>
    <row r="5748" spans="1:6">
      <c r="A5748" s="71">
        <v>40944</v>
      </c>
      <c r="B5748" s="72" t="s">
        <v>108</v>
      </c>
      <c r="C5748" s="73">
        <v>7.7126335374666954</v>
      </c>
      <c r="D5748" s="73">
        <v>15.974460870857014</v>
      </c>
      <c r="E5748" s="73">
        <v>8.2618273333903183</v>
      </c>
      <c r="F5748" s="55"/>
    </row>
    <row r="5749" spans="1:6">
      <c r="A5749" s="71">
        <v>40944</v>
      </c>
      <c r="B5749" s="72" t="s">
        <v>109</v>
      </c>
      <c r="C5749" s="73">
        <v>7.3209616026506366</v>
      </c>
      <c r="D5749" s="73">
        <v>16.896404556716838</v>
      </c>
      <c r="E5749" s="73">
        <v>9.5754429540662009</v>
      </c>
      <c r="F5749" s="55"/>
    </row>
    <row r="5750" spans="1:6">
      <c r="A5750" s="71">
        <v>40944</v>
      </c>
      <c r="B5750" s="72" t="s">
        <v>110</v>
      </c>
      <c r="C5750" s="73">
        <v>7.9973671821237415</v>
      </c>
      <c r="D5750" s="73">
        <v>17.160447881676788</v>
      </c>
      <c r="E5750" s="73">
        <v>9.1630806995530456</v>
      </c>
      <c r="F5750" s="55"/>
    </row>
    <row r="5751" spans="1:6">
      <c r="A5751" s="71">
        <v>40944</v>
      </c>
      <c r="B5751" s="72" t="s">
        <v>111</v>
      </c>
      <c r="C5751" s="73">
        <v>15.677819430483932</v>
      </c>
      <c r="D5751" s="73">
        <v>33.375057823353757</v>
      </c>
      <c r="E5751" s="73">
        <v>17.697238392869824</v>
      </c>
      <c r="F5751" s="55"/>
    </row>
    <row r="5752" spans="1:6">
      <c r="A5752" s="71">
        <v>40944</v>
      </c>
      <c r="B5752" s="72" t="s">
        <v>112</v>
      </c>
      <c r="C5752" s="73">
        <v>23.129199411613087</v>
      </c>
      <c r="D5752" s="73">
        <v>45.669262849491453</v>
      </c>
      <c r="E5752" s="73">
        <v>22.540063437878366</v>
      </c>
      <c r="F5752" s="55"/>
    </row>
    <row r="5753" spans="1:6">
      <c r="A5753" s="71">
        <v>40944</v>
      </c>
      <c r="B5753" s="72" t="s">
        <v>113</v>
      </c>
      <c r="C5753" s="73">
        <v>29.458979745183068</v>
      </c>
      <c r="D5753" s="73">
        <v>59.70206060782882</v>
      </c>
      <c r="E5753" s="73">
        <v>30.243080862645751</v>
      </c>
      <c r="F5753" s="55"/>
    </row>
    <row r="5754" spans="1:6">
      <c r="A5754" s="71">
        <v>40944</v>
      </c>
      <c r="B5754" s="72" t="s">
        <v>114</v>
      </c>
      <c r="C5754" s="73">
        <v>13.354260885964571</v>
      </c>
      <c r="D5754" s="73">
        <v>28.194051502254723</v>
      </c>
      <c r="E5754" s="73">
        <v>14.839790616290152</v>
      </c>
      <c r="F5754" s="55"/>
    </row>
    <row r="5755" spans="1:6">
      <c r="A5755" s="71">
        <v>40944</v>
      </c>
      <c r="B5755" s="72" t="s">
        <v>115</v>
      </c>
      <c r="C5755" s="73">
        <v>10.893587094789192</v>
      </c>
      <c r="D5755" s="73">
        <v>21.284810510036014</v>
      </c>
      <c r="E5755" s="73">
        <v>10.391223415246822</v>
      </c>
      <c r="F5755" s="55"/>
    </row>
    <row r="5756" spans="1:6">
      <c r="A5756" s="71">
        <v>40944</v>
      </c>
      <c r="B5756" s="72" t="s">
        <v>116</v>
      </c>
      <c r="C5756" s="73">
        <v>19.320048930682496</v>
      </c>
      <c r="D5756" s="73">
        <v>35.344822358843381</v>
      </c>
      <c r="E5756" s="73">
        <v>16.024773428160884</v>
      </c>
      <c r="F5756" s="55"/>
    </row>
    <row r="5757" spans="1:6">
      <c r="A5757" s="71">
        <v>40944</v>
      </c>
      <c r="B5757" s="72" t="s">
        <v>117</v>
      </c>
      <c r="C5757" s="73">
        <v>12.869432038525497</v>
      </c>
      <c r="D5757" s="73">
        <v>26.644879791195009</v>
      </c>
      <c r="E5757" s="73">
        <v>13.775447752669512</v>
      </c>
      <c r="F5757" s="55"/>
    </row>
    <row r="5758" spans="1:6">
      <c r="A5758" s="71">
        <v>40944</v>
      </c>
      <c r="B5758" s="72" t="s">
        <v>118</v>
      </c>
      <c r="C5758" s="73">
        <v>13.600512464462611</v>
      </c>
      <c r="D5758" s="73">
        <v>26.277590278435074</v>
      </c>
      <c r="E5758" s="73">
        <v>12.677077813972463</v>
      </c>
      <c r="F5758" s="55"/>
    </row>
    <row r="5759" spans="1:6">
      <c r="A5759" s="71">
        <v>40944</v>
      </c>
      <c r="B5759" s="72" t="s">
        <v>119</v>
      </c>
      <c r="C5759" s="73">
        <v>14.521044461517755</v>
      </c>
      <c r="D5759" s="73">
        <v>29.149046838714533</v>
      </c>
      <c r="E5759" s="73">
        <v>14.628002377196777</v>
      </c>
      <c r="F5759" s="55"/>
    </row>
    <row r="5760" spans="1:6">
      <c r="A5760" s="71">
        <v>40944</v>
      </c>
      <c r="B5760" s="72" t="s">
        <v>120</v>
      </c>
      <c r="C5760" s="73">
        <v>13.926589185484664</v>
      </c>
      <c r="D5760" s="73">
        <v>28.044524804094742</v>
      </c>
      <c r="E5760" s="73">
        <v>14.117935618610078</v>
      </c>
      <c r="F5760" s="55"/>
    </row>
    <row r="5761" spans="1:6">
      <c r="A5761" s="71">
        <v>40944</v>
      </c>
      <c r="B5761" s="72" t="s">
        <v>121</v>
      </c>
      <c r="C5761" s="73">
        <v>13.967898814154671</v>
      </c>
      <c r="D5761" s="73">
        <v>26.847722323734963</v>
      </c>
      <c r="E5761" s="73">
        <v>12.879823509580293</v>
      </c>
      <c r="F5761" s="55"/>
    </row>
    <row r="5762" spans="1:6">
      <c r="A5762" s="71">
        <v>40944</v>
      </c>
      <c r="B5762" s="72" t="s">
        <v>122</v>
      </c>
      <c r="C5762" s="73">
        <v>10.829912834931182</v>
      </c>
      <c r="D5762" s="73">
        <v>21.173760893996025</v>
      </c>
      <c r="E5762" s="73">
        <v>10.343848059064843</v>
      </c>
      <c r="F5762" s="55"/>
    </row>
    <row r="5763" spans="1:6">
      <c r="A5763" s="71">
        <v>40944</v>
      </c>
      <c r="B5763" s="72" t="s">
        <v>123</v>
      </c>
      <c r="C5763" s="73">
        <v>20.450050287144677</v>
      </c>
      <c r="D5763" s="73">
        <v>36.660883618553115</v>
      </c>
      <c r="E5763" s="73">
        <v>16.210833331408438</v>
      </c>
      <c r="F5763" s="55"/>
    </row>
    <row r="5764" spans="1:6">
      <c r="A5764" s="71">
        <v>40944</v>
      </c>
      <c r="B5764" s="72" t="s">
        <v>124</v>
      </c>
      <c r="C5764" s="73">
        <v>22.264180694929959</v>
      </c>
      <c r="D5764" s="73">
        <v>42.364930134802044</v>
      </c>
      <c r="E5764" s="73">
        <v>20.100749439872086</v>
      </c>
      <c r="F5764" s="55"/>
    </row>
    <row r="5765" spans="1:6">
      <c r="A5765" s="71">
        <v>40944</v>
      </c>
      <c r="B5765" s="72" t="s">
        <v>125</v>
      </c>
      <c r="C5765" s="73">
        <v>16.406395633315046</v>
      </c>
      <c r="D5765" s="73">
        <v>30.56696426541426</v>
      </c>
      <c r="E5765" s="73">
        <v>14.160568632099213</v>
      </c>
      <c r="F5765" s="55"/>
    </row>
    <row r="5766" spans="1:6">
      <c r="A5766" s="71">
        <v>40944</v>
      </c>
      <c r="B5766" s="72" t="s">
        <v>126</v>
      </c>
      <c r="C5766" s="73">
        <v>29.587175981960097</v>
      </c>
      <c r="D5766" s="73">
        <v>53.129385975730024</v>
      </c>
      <c r="E5766" s="73">
        <v>23.542209993769927</v>
      </c>
      <c r="F5766" s="55"/>
    </row>
    <row r="5767" spans="1:6">
      <c r="A5767" s="71">
        <v>40944</v>
      </c>
      <c r="B5767" s="72" t="s">
        <v>127</v>
      </c>
      <c r="C5767" s="73">
        <v>59.035340473521671</v>
      </c>
      <c r="D5767" s="73">
        <v>82.39813384318451</v>
      </c>
      <c r="E5767" s="73">
        <v>23.362793369662839</v>
      </c>
      <c r="F5767" s="55"/>
    </row>
    <row r="5768" spans="1:6">
      <c r="A5768" s="71">
        <v>40944</v>
      </c>
      <c r="B5768" s="72" t="s">
        <v>128</v>
      </c>
      <c r="C5768" s="73">
        <v>32.716415341947581</v>
      </c>
      <c r="D5768" s="73">
        <v>60.313288891898658</v>
      </c>
      <c r="E5768" s="73">
        <v>27.596873549951077</v>
      </c>
      <c r="F5768" s="55"/>
    </row>
    <row r="5769" spans="1:6">
      <c r="A5769" s="71">
        <v>40944</v>
      </c>
      <c r="B5769" s="72" t="s">
        <v>129</v>
      </c>
      <c r="C5769" s="73">
        <v>67.202404636551947</v>
      </c>
      <c r="D5769" s="73">
        <v>100.97942966306101</v>
      </c>
      <c r="E5769" s="73">
        <v>33.777025026509065</v>
      </c>
      <c r="F5769" s="55"/>
    </row>
    <row r="5770" spans="1:6">
      <c r="A5770" s="71">
        <v>40944</v>
      </c>
      <c r="B5770" s="72" t="s">
        <v>29</v>
      </c>
      <c r="C5770" s="73">
        <v>56.75721407410132</v>
      </c>
      <c r="D5770" s="73">
        <v>84.794822883374053</v>
      </c>
      <c r="E5770" s="73">
        <v>28.037608809272733</v>
      </c>
      <c r="F5770" s="55"/>
    </row>
    <row r="5771" spans="1:6">
      <c r="A5771" s="71">
        <v>40944</v>
      </c>
      <c r="B5771" s="72" t="s">
        <v>30</v>
      </c>
      <c r="C5771" s="73">
        <v>99.139106480581901</v>
      </c>
      <c r="D5771" s="73">
        <v>134.89862205437461</v>
      </c>
      <c r="E5771" s="73">
        <v>35.759515573792712</v>
      </c>
      <c r="F5771" s="55"/>
    </row>
    <row r="5772" spans="1:6">
      <c r="A5772" s="71">
        <v>40944</v>
      </c>
      <c r="B5772" s="72" t="s">
        <v>31</v>
      </c>
      <c r="C5772" s="73">
        <v>30.895867682822306</v>
      </c>
      <c r="D5772" s="73">
        <v>55.859255235989487</v>
      </c>
      <c r="E5772" s="73">
        <v>24.96338755316718</v>
      </c>
      <c r="F5772" s="55"/>
    </row>
    <row r="5773" spans="1:6">
      <c r="A5773" s="71">
        <v>40944</v>
      </c>
      <c r="B5773" s="72" t="s">
        <v>32</v>
      </c>
      <c r="C5773" s="73">
        <v>21.015697626655768</v>
      </c>
      <c r="D5773" s="73">
        <v>41.922887356672106</v>
      </c>
      <c r="E5773" s="73">
        <v>20.907189730016338</v>
      </c>
      <c r="F5773" s="55"/>
    </row>
    <row r="5774" spans="1:6">
      <c r="A5774" s="71">
        <v>40944</v>
      </c>
      <c r="B5774" s="72" t="s">
        <v>33</v>
      </c>
      <c r="C5774" s="73">
        <v>20.042099089144614</v>
      </c>
      <c r="D5774" s="73">
        <v>36.773297286523075</v>
      </c>
      <c r="E5774" s="73">
        <v>16.731198197378461</v>
      </c>
      <c r="F5774" s="55"/>
    </row>
    <row r="5775" spans="1:6">
      <c r="A5775" s="71">
        <v>40944</v>
      </c>
      <c r="B5775" s="72" t="s">
        <v>34</v>
      </c>
      <c r="C5775" s="73">
        <v>15.643262492359932</v>
      </c>
      <c r="D5775" s="73">
        <v>34.008107523513594</v>
      </c>
      <c r="E5775" s="73">
        <v>18.364845031153664</v>
      </c>
      <c r="F5775" s="55"/>
    </row>
    <row r="5776" spans="1:6">
      <c r="A5776" s="71">
        <v>40944</v>
      </c>
      <c r="B5776" s="72" t="s">
        <v>35</v>
      </c>
      <c r="C5776" s="73">
        <v>15.969007200998986</v>
      </c>
      <c r="D5776" s="73">
        <v>34.286525404013538</v>
      </c>
      <c r="E5776" s="73">
        <v>18.317518203014551</v>
      </c>
      <c r="F5776" s="55"/>
    </row>
    <row r="5777" spans="1:6">
      <c r="A5777" s="71">
        <v>40944</v>
      </c>
      <c r="B5777" s="72" t="s">
        <v>36</v>
      </c>
      <c r="C5777" s="73">
        <v>28.223083349624886</v>
      </c>
      <c r="D5777" s="73">
        <v>54.29191017198977</v>
      </c>
      <c r="E5777" s="73">
        <v>26.068826822364883</v>
      </c>
      <c r="F5777" s="55"/>
    </row>
    <row r="5778" spans="1:6">
      <c r="A5778" s="71">
        <v>40944</v>
      </c>
      <c r="B5778" s="72" t="s">
        <v>37</v>
      </c>
      <c r="C5778" s="73">
        <v>20.831600855466743</v>
      </c>
      <c r="D5778" s="73">
        <v>45.227950276071475</v>
      </c>
      <c r="E5778" s="73">
        <v>24.396349420604732</v>
      </c>
      <c r="F5778" s="55"/>
    </row>
    <row r="5779" spans="1:6">
      <c r="A5779" s="71">
        <v>40944</v>
      </c>
      <c r="B5779" s="72" t="s">
        <v>43</v>
      </c>
      <c r="C5779" s="73">
        <v>20.968093270833762</v>
      </c>
      <c r="D5779" s="73">
        <v>41.64553344479215</v>
      </c>
      <c r="E5779" s="73">
        <v>20.677440173958388</v>
      </c>
      <c r="F5779" s="55"/>
    </row>
    <row r="5780" spans="1:6">
      <c r="A5780" s="71">
        <v>40944</v>
      </c>
      <c r="B5780" s="72" t="s">
        <v>44</v>
      </c>
      <c r="C5780" s="73">
        <v>15.200457645939867</v>
      </c>
      <c r="D5780" s="73">
        <v>38.115476570032811</v>
      </c>
      <c r="E5780" s="73">
        <v>22.915018924092944</v>
      </c>
      <c r="F5780" s="55"/>
    </row>
    <row r="5781" spans="1:6">
      <c r="A5781" s="71">
        <v>40944</v>
      </c>
      <c r="B5781" s="72" t="s">
        <v>45</v>
      </c>
      <c r="C5781" s="73">
        <v>35.325127469769996</v>
      </c>
      <c r="D5781" s="73">
        <v>68.102529804807148</v>
      </c>
      <c r="E5781" s="73">
        <v>32.777402335037152</v>
      </c>
      <c r="F5781" s="55"/>
    </row>
    <row r="5782" spans="1:6">
      <c r="A5782" s="71">
        <v>40944</v>
      </c>
      <c r="B5782" s="72" t="s">
        <v>46</v>
      </c>
      <c r="C5782" s="73">
        <v>36.843782370635239</v>
      </c>
      <c r="D5782" s="73">
        <v>67.446888145337269</v>
      </c>
      <c r="E5782" s="73">
        <v>30.60310577470203</v>
      </c>
      <c r="F5782" s="55"/>
    </row>
    <row r="5783" spans="1:6">
      <c r="A5783" s="71">
        <v>40944</v>
      </c>
      <c r="B5783" s="72" t="s">
        <v>47</v>
      </c>
      <c r="C5783" s="73">
        <v>36.805066874773232</v>
      </c>
      <c r="D5783" s="73">
        <v>72.261545672466355</v>
      </c>
      <c r="E5783" s="73">
        <v>35.456478797693123</v>
      </c>
      <c r="F5783" s="55"/>
    </row>
    <row r="5784" spans="1:6">
      <c r="A5784" s="71">
        <v>40944</v>
      </c>
      <c r="B5784" s="72" t="s">
        <v>48</v>
      </c>
      <c r="C5784" s="73">
        <v>47.642522053409913</v>
      </c>
      <c r="D5784" s="73">
        <v>85.803341600553807</v>
      </c>
      <c r="E5784" s="73">
        <v>38.160819547143895</v>
      </c>
      <c r="F5784" s="55"/>
    </row>
    <row r="5785" spans="1:6">
      <c r="A5785" s="71">
        <v>40944</v>
      </c>
      <c r="B5785" s="72" t="s">
        <v>49</v>
      </c>
      <c r="C5785" s="73">
        <v>53.455860221610827</v>
      </c>
      <c r="D5785" s="73">
        <v>97.131760601741661</v>
      </c>
      <c r="E5785" s="73">
        <v>43.675900380130834</v>
      </c>
      <c r="F5785" s="55"/>
    </row>
    <row r="5786" spans="1:6">
      <c r="A5786" s="71">
        <v>40944</v>
      </c>
      <c r="B5786" s="72" t="s">
        <v>50</v>
      </c>
      <c r="C5786" s="73">
        <v>45.290500482701553</v>
      </c>
      <c r="D5786" s="73">
        <v>84.46719648335403</v>
      </c>
      <c r="E5786" s="73">
        <v>39.176696000652477</v>
      </c>
      <c r="F5786" s="55"/>
    </row>
    <row r="5787" spans="1:6">
      <c r="A5787" s="71">
        <v>40944</v>
      </c>
      <c r="B5787" s="72" t="s">
        <v>51</v>
      </c>
      <c r="C5787" s="73">
        <v>42.488721169985119</v>
      </c>
      <c r="D5787" s="73">
        <v>79.63280355998495</v>
      </c>
      <c r="E5787" s="73">
        <v>37.144082389999831</v>
      </c>
      <c r="F5787" s="55"/>
    </row>
    <row r="5788" spans="1:6">
      <c r="A5788" s="71">
        <v>40944</v>
      </c>
      <c r="B5788" s="72" t="s">
        <v>52</v>
      </c>
      <c r="C5788" s="73">
        <v>50.036744498846296</v>
      </c>
      <c r="D5788" s="73">
        <v>93.612776438982308</v>
      </c>
      <c r="E5788" s="73">
        <v>43.576031940136012</v>
      </c>
      <c r="F5788" s="55"/>
    </row>
    <row r="5789" spans="1:6">
      <c r="A5789" s="71">
        <v>40944</v>
      </c>
      <c r="B5789" s="72" t="s">
        <v>53</v>
      </c>
      <c r="C5789" s="73">
        <v>21.683490506719881</v>
      </c>
      <c r="D5789" s="73">
        <v>45.147347784311457</v>
      </c>
      <c r="E5789" s="73">
        <v>23.463857277591575</v>
      </c>
      <c r="F5789" s="55"/>
    </row>
    <row r="5790" spans="1:6">
      <c r="A5790" s="71">
        <v>40944</v>
      </c>
      <c r="B5790" s="72" t="s">
        <v>54</v>
      </c>
      <c r="C5790" s="73">
        <v>13.555426320999612</v>
      </c>
      <c r="D5790" s="73">
        <v>31.541429317834037</v>
      </c>
      <c r="E5790" s="73">
        <v>17.986002996834426</v>
      </c>
      <c r="F5790" s="55"/>
    </row>
    <row r="5791" spans="1:6">
      <c r="A5791" s="71">
        <v>40944</v>
      </c>
      <c r="B5791" s="72" t="s">
        <v>55</v>
      </c>
      <c r="C5791" s="73">
        <v>17.444796052140216</v>
      </c>
      <c r="D5791" s="73">
        <v>38.716666056952675</v>
      </c>
      <c r="E5791" s="73">
        <v>21.27187000481246</v>
      </c>
      <c r="F5791" s="55"/>
    </row>
    <row r="5792" spans="1:6">
      <c r="A5792" s="71">
        <v>40944</v>
      </c>
      <c r="B5792" s="72" t="s">
        <v>56</v>
      </c>
      <c r="C5792" s="73">
        <v>16.741099524127108</v>
      </c>
      <c r="D5792" s="73">
        <v>39.720853763392483</v>
      </c>
      <c r="E5792" s="73">
        <v>22.979754239265375</v>
      </c>
      <c r="F5792" s="55"/>
    </row>
    <row r="5793" spans="1:6">
      <c r="A5793" s="71">
        <v>40944</v>
      </c>
      <c r="B5793" s="72" t="s">
        <v>57</v>
      </c>
      <c r="C5793" s="73">
        <v>24.574311386297332</v>
      </c>
      <c r="D5793" s="73">
        <v>57.500523834389121</v>
      </c>
      <c r="E5793" s="73">
        <v>32.926212448091789</v>
      </c>
      <c r="F5793" s="55"/>
    </row>
    <row r="5794" spans="1:6">
      <c r="A5794" s="71">
        <v>40944</v>
      </c>
      <c r="B5794" s="72" t="s">
        <v>58</v>
      </c>
      <c r="C5794" s="73">
        <v>12.989082694317524</v>
      </c>
      <c r="D5794" s="73">
        <v>42.560427437001934</v>
      </c>
      <c r="E5794" s="73">
        <v>29.57134474268441</v>
      </c>
      <c r="F5794" s="55"/>
    </row>
    <row r="5795" spans="1:6">
      <c r="A5795" s="71">
        <v>40944</v>
      </c>
      <c r="B5795" s="72" t="s">
        <v>59</v>
      </c>
      <c r="C5795" s="73">
        <v>21.053300452570781</v>
      </c>
      <c r="D5795" s="73">
        <v>49.948680883630544</v>
      </c>
      <c r="E5795" s="73">
        <v>28.895380431059763</v>
      </c>
      <c r="F5795" s="55"/>
    </row>
    <row r="5796" spans="1:6">
      <c r="A5796" s="71">
        <v>40944</v>
      </c>
      <c r="B5796" s="72" t="s">
        <v>60</v>
      </c>
      <c r="C5796" s="73">
        <v>18.438689113606372</v>
      </c>
      <c r="D5796" s="73">
        <v>44.991672632901476</v>
      </c>
      <c r="E5796" s="73">
        <v>26.552983519295104</v>
      </c>
      <c r="F5796" s="55"/>
    </row>
    <row r="5797" spans="1:6">
      <c r="A5797" s="71">
        <v>40944</v>
      </c>
      <c r="B5797" s="72" t="s">
        <v>61</v>
      </c>
      <c r="C5797" s="73">
        <v>27.059724724052717</v>
      </c>
      <c r="D5797" s="73">
        <v>50.639595986090406</v>
      </c>
      <c r="E5797" s="73">
        <v>23.579871262037688</v>
      </c>
      <c r="F5797" s="55"/>
    </row>
    <row r="5798" spans="1:6">
      <c r="A5798" s="71">
        <v>40944</v>
      </c>
      <c r="B5798" s="72" t="s">
        <v>62</v>
      </c>
      <c r="C5798" s="73">
        <v>19.402959394069526</v>
      </c>
      <c r="D5798" s="73">
        <v>42.898722195471862</v>
      </c>
      <c r="E5798" s="73">
        <v>23.495762801402336</v>
      </c>
      <c r="F5798" s="55"/>
    </row>
    <row r="5799" spans="1:6">
      <c r="A5799" s="71">
        <v>40944</v>
      </c>
      <c r="B5799" s="72" t="s">
        <v>63</v>
      </c>
      <c r="C5799" s="73">
        <v>19.485297338690536</v>
      </c>
      <c r="D5799" s="73">
        <v>41.370576378872158</v>
      </c>
      <c r="E5799" s="73">
        <v>21.885279040181622</v>
      </c>
      <c r="F5799" s="55"/>
    </row>
    <row r="5800" spans="1:6">
      <c r="A5800" s="71">
        <v>40944</v>
      </c>
      <c r="B5800" s="72" t="s">
        <v>64</v>
      </c>
      <c r="C5800" s="73">
        <v>17.073396108095164</v>
      </c>
      <c r="D5800" s="73">
        <v>41.21432959907218</v>
      </c>
      <c r="E5800" s="73">
        <v>24.140933490977016</v>
      </c>
      <c r="F5800" s="55"/>
    </row>
    <row r="5801" spans="1:6">
      <c r="A5801" s="71">
        <v>40944</v>
      </c>
      <c r="B5801" s="72" t="s">
        <v>65</v>
      </c>
      <c r="C5801" s="73">
        <v>17.684320900099259</v>
      </c>
      <c r="D5801" s="73">
        <v>37.759700436112837</v>
      </c>
      <c r="E5801" s="73">
        <v>20.075379536013578</v>
      </c>
      <c r="F5801" s="55"/>
    </row>
    <row r="5802" spans="1:6">
      <c r="A5802" s="71">
        <v>40944</v>
      </c>
      <c r="B5802" s="72" t="s">
        <v>66</v>
      </c>
      <c r="C5802" s="73">
        <v>17.292083523197199</v>
      </c>
      <c r="D5802" s="73">
        <v>42.023289239742027</v>
      </c>
      <c r="E5802" s="73">
        <v>24.731205716544828</v>
      </c>
      <c r="F5802" s="55"/>
    </row>
    <row r="5803" spans="1:6">
      <c r="A5803" s="71">
        <v>40944</v>
      </c>
      <c r="B5803" s="72" t="s">
        <v>67</v>
      </c>
      <c r="C5803" s="73">
        <v>16.181241581546026</v>
      </c>
      <c r="D5803" s="73">
        <v>35.823839754593202</v>
      </c>
      <c r="E5803" s="73">
        <v>19.642598173047176</v>
      </c>
      <c r="F5803" s="55"/>
    </row>
    <row r="5804" spans="1:6">
      <c r="A5804" s="71">
        <v>40944</v>
      </c>
      <c r="B5804" s="72" t="s">
        <v>68</v>
      </c>
      <c r="C5804" s="73">
        <v>14.555060767332773</v>
      </c>
      <c r="D5804" s="73">
        <v>36.393033255733087</v>
      </c>
      <c r="E5804" s="73">
        <v>21.837972488400315</v>
      </c>
      <c r="F5804" s="55"/>
    </row>
    <row r="5805" spans="1:6">
      <c r="A5805" s="71">
        <v>40944</v>
      </c>
      <c r="B5805" s="72" t="s">
        <v>69</v>
      </c>
      <c r="C5805" s="73">
        <v>10.474493143314135</v>
      </c>
      <c r="D5805" s="73">
        <v>29.968349050014311</v>
      </c>
      <c r="E5805" s="73">
        <v>19.493855906700176</v>
      </c>
      <c r="F5805" s="55"/>
    </row>
    <row r="5806" spans="1:6">
      <c r="A5806" s="71">
        <v>40944</v>
      </c>
      <c r="B5806" s="72" t="s">
        <v>70</v>
      </c>
      <c r="C5806" s="73">
        <v>10.190278818132091</v>
      </c>
      <c r="D5806" s="73">
        <v>28.953695191734496</v>
      </c>
      <c r="E5806" s="73">
        <v>18.763416373602404</v>
      </c>
      <c r="F5806" s="55"/>
    </row>
    <row r="5807" spans="1:6">
      <c r="A5807" s="71">
        <v>40944</v>
      </c>
      <c r="B5807" s="72" t="s">
        <v>71</v>
      </c>
      <c r="C5807" s="73">
        <v>9.7839893134050282</v>
      </c>
      <c r="D5807" s="73">
        <v>24.217267167995402</v>
      </c>
      <c r="E5807" s="73">
        <v>14.433277854590374</v>
      </c>
      <c r="F5807" s="55"/>
    </row>
    <row r="5808" spans="1:6">
      <c r="A5808" s="71">
        <v>40944</v>
      </c>
      <c r="B5808" s="72" t="s">
        <v>72</v>
      </c>
      <c r="C5808" s="73">
        <v>11.425417922519284</v>
      </c>
      <c r="D5808" s="73">
        <v>27.913938967344691</v>
      </c>
      <c r="E5808" s="73">
        <v>16.488521044825408</v>
      </c>
      <c r="F5808" s="55"/>
    </row>
    <row r="5809" spans="1:6">
      <c r="A5809" s="71">
        <v>40944</v>
      </c>
      <c r="B5809" s="72" t="s">
        <v>73</v>
      </c>
      <c r="C5809" s="73">
        <v>7.1675334220816191</v>
      </c>
      <c r="D5809" s="73">
        <v>23.652140252155505</v>
      </c>
      <c r="E5809" s="73">
        <v>16.484606830073886</v>
      </c>
      <c r="F5809" s="55"/>
    </row>
    <row r="5810" spans="1:6">
      <c r="A5810" s="71">
        <v>40944</v>
      </c>
      <c r="B5810" s="72" t="s">
        <v>74</v>
      </c>
      <c r="C5810" s="73">
        <v>7.4798484821036686</v>
      </c>
      <c r="D5810" s="73">
        <v>22.056194174965807</v>
      </c>
      <c r="E5810" s="73">
        <v>14.576345692862137</v>
      </c>
      <c r="F5810" s="55"/>
    </row>
    <row r="5811" spans="1:6">
      <c r="A5811" s="71">
        <v>40944</v>
      </c>
      <c r="B5811" s="72" t="s">
        <v>75</v>
      </c>
      <c r="C5811" s="73">
        <v>6.6664304636265417</v>
      </c>
      <c r="D5811" s="73">
        <v>20.697689626876063</v>
      </c>
      <c r="E5811" s="73">
        <v>14.031259163249521</v>
      </c>
      <c r="F5811" s="55"/>
    </row>
    <row r="5812" spans="1:6">
      <c r="A5812" s="71">
        <v>40944</v>
      </c>
      <c r="B5812" s="72" t="s">
        <v>76</v>
      </c>
      <c r="C5812" s="73">
        <v>8.4572435090378217</v>
      </c>
      <c r="D5812" s="73">
        <v>27.576296246244755</v>
      </c>
      <c r="E5812" s="73">
        <v>19.119052737206935</v>
      </c>
      <c r="F5812" s="55"/>
    </row>
    <row r="5813" spans="1:6">
      <c r="A5813" s="71">
        <v>40944</v>
      </c>
      <c r="B5813" s="72" t="s">
        <v>77</v>
      </c>
      <c r="C5813" s="73">
        <v>7.6437916907846946</v>
      </c>
      <c r="D5813" s="73">
        <v>26.825194690874895</v>
      </c>
      <c r="E5813" s="73">
        <v>19.181403000090199</v>
      </c>
      <c r="F5813" s="55"/>
    </row>
    <row r="5814" spans="1:6">
      <c r="A5814" s="71">
        <v>40944</v>
      </c>
      <c r="B5814" s="72" t="s">
        <v>78</v>
      </c>
      <c r="C5814" s="73">
        <v>6.7759931655595596</v>
      </c>
      <c r="D5814" s="73">
        <v>26.562493273154946</v>
      </c>
      <c r="E5814" s="73">
        <v>19.786500107595387</v>
      </c>
      <c r="F5814" s="55"/>
    </row>
    <row r="5815" spans="1:6">
      <c r="A5815" s="71">
        <v>40945</v>
      </c>
      <c r="B5815" s="72" t="s">
        <v>79</v>
      </c>
      <c r="C5815" s="73">
        <v>13.613737941159625</v>
      </c>
      <c r="D5815" s="73">
        <v>34.181773523273492</v>
      </c>
      <c r="E5815" s="73">
        <v>20.568035582113865</v>
      </c>
      <c r="F5815" s="55"/>
    </row>
    <row r="5816" spans="1:6">
      <c r="A5816" s="71">
        <v>40945</v>
      </c>
      <c r="B5816" s="72" t="s">
        <v>80</v>
      </c>
      <c r="C5816" s="73">
        <v>8.8795754554828878</v>
      </c>
      <c r="D5816" s="73">
        <v>26.723585682634912</v>
      </c>
      <c r="E5816" s="73">
        <v>17.844010227152026</v>
      </c>
      <c r="F5816" s="55"/>
    </row>
    <row r="5817" spans="1:6">
      <c r="A5817" s="71">
        <v>40945</v>
      </c>
      <c r="B5817" s="72" t="s">
        <v>81</v>
      </c>
      <c r="C5817" s="73">
        <v>13.940775139149679</v>
      </c>
      <c r="D5817" s="73">
        <v>34.911406934793348</v>
      </c>
      <c r="E5817" s="73">
        <v>20.970631795643669</v>
      </c>
      <c r="F5817" s="55"/>
    </row>
    <row r="5818" spans="1:6">
      <c r="A5818" s="71">
        <v>40945</v>
      </c>
      <c r="B5818" s="72" t="s">
        <v>82</v>
      </c>
      <c r="C5818" s="73">
        <v>14.484233406844764</v>
      </c>
      <c r="D5818" s="73">
        <v>34.675465494533391</v>
      </c>
      <c r="E5818" s="73">
        <v>20.191232087688626</v>
      </c>
      <c r="F5818" s="55"/>
    </row>
    <row r="5819" spans="1:6">
      <c r="A5819" s="71">
        <v>40945</v>
      </c>
      <c r="B5819" s="72" t="s">
        <v>83</v>
      </c>
      <c r="C5819" s="73">
        <v>25.543779344576496</v>
      </c>
      <c r="D5819" s="73">
        <v>45.782878693951275</v>
      </c>
      <c r="E5819" s="73">
        <v>20.239099349374779</v>
      </c>
      <c r="F5819" s="55"/>
    </row>
    <row r="5820" spans="1:6">
      <c r="A5820" s="71">
        <v>40945</v>
      </c>
      <c r="B5820" s="72" t="s">
        <v>84</v>
      </c>
      <c r="C5820" s="73">
        <v>32.031458266232505</v>
      </c>
      <c r="D5820" s="73">
        <v>55.834921365149356</v>
      </c>
      <c r="E5820" s="73">
        <v>23.803463098916851</v>
      </c>
      <c r="F5820" s="55"/>
    </row>
    <row r="5821" spans="1:6">
      <c r="A5821" s="71">
        <v>40945</v>
      </c>
      <c r="B5821" s="72" t="s">
        <v>85</v>
      </c>
      <c r="C5821" s="73">
        <v>24.691490210435358</v>
      </c>
      <c r="D5821" s="73">
        <v>44.730916979211472</v>
      </c>
      <c r="E5821" s="73">
        <v>20.039426768776114</v>
      </c>
      <c r="F5821" s="55"/>
    </row>
    <row r="5822" spans="1:6">
      <c r="A5822" s="71">
        <v>40945</v>
      </c>
      <c r="B5822" s="72" t="s">
        <v>86</v>
      </c>
      <c r="C5822" s="73">
        <v>19.467865139278544</v>
      </c>
      <c r="D5822" s="73">
        <v>38.763446485242604</v>
      </c>
      <c r="E5822" s="73">
        <v>19.295581345964059</v>
      </c>
      <c r="F5822" s="55"/>
    </row>
    <row r="5823" spans="1:6">
      <c r="A5823" s="71">
        <v>40945</v>
      </c>
      <c r="B5823" s="72" t="s">
        <v>87</v>
      </c>
      <c r="C5823" s="73">
        <v>23.635445287355193</v>
      </c>
      <c r="D5823" s="73">
        <v>42.833434516311826</v>
      </c>
      <c r="E5823" s="73">
        <v>19.197989228956633</v>
      </c>
      <c r="F5823" s="55"/>
    </row>
    <row r="5824" spans="1:6">
      <c r="A5824" s="71">
        <v>40945</v>
      </c>
      <c r="B5824" s="72" t="s">
        <v>88</v>
      </c>
      <c r="C5824" s="73">
        <v>24.681761285209362</v>
      </c>
      <c r="D5824" s="73">
        <v>48.330360082460778</v>
      </c>
      <c r="E5824" s="73">
        <v>23.648598797251417</v>
      </c>
      <c r="F5824" s="55"/>
    </row>
    <row r="5825" spans="1:6">
      <c r="A5825" s="71">
        <v>40945</v>
      </c>
      <c r="B5825" s="72" t="s">
        <v>89</v>
      </c>
      <c r="C5825" s="73">
        <v>25.429573175381474</v>
      </c>
      <c r="D5825" s="73">
        <v>47.77798174713088</v>
      </c>
      <c r="E5825" s="73">
        <v>22.348408571749406</v>
      </c>
      <c r="F5825" s="55"/>
    </row>
    <row r="5826" spans="1:6">
      <c r="A5826" s="71">
        <v>40945</v>
      </c>
      <c r="B5826" s="72" t="s">
        <v>90</v>
      </c>
      <c r="C5826" s="73">
        <v>29.068724912525045</v>
      </c>
      <c r="D5826" s="73">
        <v>51.928287937800086</v>
      </c>
      <c r="E5826" s="73">
        <v>22.85956302527504</v>
      </c>
      <c r="F5826" s="55"/>
    </row>
    <row r="5827" spans="1:6">
      <c r="A5827" s="71">
        <v>40945</v>
      </c>
      <c r="B5827" s="72" t="s">
        <v>91</v>
      </c>
      <c r="C5827" s="73">
        <v>25.052119902703414</v>
      </c>
      <c r="D5827" s="73">
        <v>51.362822908790179</v>
      </c>
      <c r="E5827" s="73">
        <v>26.310703006086765</v>
      </c>
      <c r="F5827" s="55"/>
    </row>
    <row r="5828" spans="1:6">
      <c r="A5828" s="71">
        <v>40945</v>
      </c>
      <c r="B5828" s="72" t="s">
        <v>92</v>
      </c>
      <c r="C5828" s="73">
        <v>26.112301425452582</v>
      </c>
      <c r="D5828" s="73">
        <v>50.519864702550336</v>
      </c>
      <c r="E5828" s="73">
        <v>24.407563277097754</v>
      </c>
      <c r="F5828" s="55"/>
    </row>
    <row r="5829" spans="1:6">
      <c r="A5829" s="71">
        <v>40945</v>
      </c>
      <c r="B5829" s="72" t="s">
        <v>93</v>
      </c>
      <c r="C5829" s="73">
        <v>30.539469147098277</v>
      </c>
      <c r="D5829" s="73">
        <v>51.803941378370098</v>
      </c>
      <c r="E5829" s="73">
        <v>21.264472231271821</v>
      </c>
      <c r="F5829" s="55"/>
    </row>
    <row r="5830" spans="1:6">
      <c r="A5830" s="71">
        <v>40945</v>
      </c>
      <c r="B5830" s="72" t="s">
        <v>94</v>
      </c>
      <c r="C5830" s="73">
        <v>38.021880139243443</v>
      </c>
      <c r="D5830" s="73">
        <v>60.051175509138524</v>
      </c>
      <c r="E5830" s="73">
        <v>22.029295369895081</v>
      </c>
      <c r="F5830" s="55"/>
    </row>
    <row r="5831" spans="1:6">
      <c r="A5831" s="71">
        <v>40945</v>
      </c>
      <c r="B5831" s="72" t="s">
        <v>95</v>
      </c>
      <c r="C5831" s="73">
        <v>48.084796418943021</v>
      </c>
      <c r="D5831" s="73">
        <v>71.457196295666336</v>
      </c>
      <c r="E5831" s="73">
        <v>23.372399876723314</v>
      </c>
      <c r="F5831" s="55"/>
    </row>
    <row r="5832" spans="1:6">
      <c r="A5832" s="71">
        <v>40945</v>
      </c>
      <c r="B5832" s="72" t="s">
        <v>96</v>
      </c>
      <c r="C5832" s="73">
        <v>35.758260275172098</v>
      </c>
      <c r="D5832" s="73">
        <v>61.048208990988329</v>
      </c>
      <c r="E5832" s="73">
        <v>25.28994871581623</v>
      </c>
      <c r="F5832" s="55"/>
    </row>
    <row r="5833" spans="1:6">
      <c r="A5833" s="71">
        <v>40945</v>
      </c>
      <c r="B5833" s="72" t="s">
        <v>97</v>
      </c>
      <c r="C5833" s="73">
        <v>48.10336292935002</v>
      </c>
      <c r="D5833" s="73">
        <v>74.411171255325769</v>
      </c>
      <c r="E5833" s="73">
        <v>26.307808325975749</v>
      </c>
      <c r="F5833" s="55"/>
    </row>
    <row r="5834" spans="1:6">
      <c r="A5834" s="71">
        <v>40945</v>
      </c>
      <c r="B5834" s="72" t="s">
        <v>98</v>
      </c>
      <c r="C5834" s="73">
        <v>51.025478974680489</v>
      </c>
      <c r="D5834" s="73">
        <v>78.709827865864938</v>
      </c>
      <c r="E5834" s="73">
        <v>27.684348891184449</v>
      </c>
      <c r="F5834" s="55"/>
    </row>
    <row r="5835" spans="1:6">
      <c r="A5835" s="71">
        <v>40945</v>
      </c>
      <c r="B5835" s="72" t="s">
        <v>99</v>
      </c>
      <c r="C5835" s="73">
        <v>72.199873808713804</v>
      </c>
      <c r="D5835" s="73">
        <v>101.3129002031006</v>
      </c>
      <c r="E5835" s="73">
        <v>29.113026394386793</v>
      </c>
      <c r="F5835" s="55"/>
    </row>
    <row r="5836" spans="1:6">
      <c r="A5836" s="71">
        <v>40945</v>
      </c>
      <c r="B5836" s="72" t="s">
        <v>100</v>
      </c>
      <c r="C5836" s="73">
        <v>78.138533472326728</v>
      </c>
      <c r="D5836" s="73">
        <v>106.30058625960966</v>
      </c>
      <c r="E5836" s="73">
        <v>28.162052787282931</v>
      </c>
      <c r="F5836" s="55"/>
    </row>
    <row r="5837" spans="1:6">
      <c r="A5837" s="71">
        <v>40945</v>
      </c>
      <c r="B5837" s="72" t="s">
        <v>101</v>
      </c>
      <c r="C5837" s="73">
        <v>74.448349518745147</v>
      </c>
      <c r="D5837" s="73">
        <v>102.27464330298041</v>
      </c>
      <c r="E5837" s="73">
        <v>27.826293784235261</v>
      </c>
      <c r="F5837" s="55"/>
    </row>
    <row r="5838" spans="1:6">
      <c r="A5838" s="71">
        <v>40945</v>
      </c>
      <c r="B5838" s="72" t="s">
        <v>102</v>
      </c>
      <c r="C5838" s="73">
        <v>85.630567190282903</v>
      </c>
      <c r="D5838" s="73">
        <v>114.20224637757812</v>
      </c>
      <c r="E5838" s="73">
        <v>28.571679187295217</v>
      </c>
      <c r="F5838" s="55"/>
    </row>
    <row r="5839" spans="1:6">
      <c r="A5839" s="71">
        <v>40945</v>
      </c>
      <c r="B5839" s="72" t="s">
        <v>103</v>
      </c>
      <c r="C5839" s="73">
        <v>67.406411317523052</v>
      </c>
      <c r="D5839" s="73">
        <v>102.48312105502036</v>
      </c>
      <c r="E5839" s="73">
        <v>35.07670973749731</v>
      </c>
      <c r="F5839" s="55"/>
    </row>
    <row r="5840" spans="1:6">
      <c r="A5840" s="71">
        <v>40945</v>
      </c>
      <c r="B5840" s="72" t="s">
        <v>104</v>
      </c>
      <c r="C5840" s="73">
        <v>64.163363158742541</v>
      </c>
      <c r="D5840" s="73">
        <v>101.20597141510061</v>
      </c>
      <c r="E5840" s="73">
        <v>37.042608256358065</v>
      </c>
      <c r="F5840" s="55"/>
    </row>
    <row r="5841" spans="1:6">
      <c r="A5841" s="71">
        <v>40945</v>
      </c>
      <c r="B5841" s="72" t="s">
        <v>105</v>
      </c>
      <c r="C5841" s="73">
        <v>64.356873167547576</v>
      </c>
      <c r="D5841" s="73">
        <v>98.104357391041205</v>
      </c>
      <c r="E5841" s="73">
        <v>33.747484223493629</v>
      </c>
      <c r="F5841" s="55"/>
    </row>
    <row r="5842" spans="1:6">
      <c r="A5842" s="71">
        <v>40945</v>
      </c>
      <c r="B5842" s="72" t="s">
        <v>106</v>
      </c>
      <c r="C5842" s="73">
        <v>80.526678553635122</v>
      </c>
      <c r="D5842" s="73">
        <v>123.47936679297632</v>
      </c>
      <c r="E5842" s="73">
        <v>42.9526882393412</v>
      </c>
      <c r="F5842" s="55"/>
    </row>
    <row r="5843" spans="1:6">
      <c r="A5843" s="71">
        <v>40945</v>
      </c>
      <c r="B5843" s="72" t="s">
        <v>107</v>
      </c>
      <c r="C5843" s="73">
        <v>57.978137989426578</v>
      </c>
      <c r="D5843" s="73">
        <v>95.575679181141652</v>
      </c>
      <c r="E5843" s="73">
        <v>37.597541191715074</v>
      </c>
      <c r="F5843" s="55"/>
    </row>
    <row r="5844" spans="1:6">
      <c r="A5844" s="71">
        <v>40945</v>
      </c>
      <c r="B5844" s="72" t="s">
        <v>108</v>
      </c>
      <c r="C5844" s="73">
        <v>75.005248959743241</v>
      </c>
      <c r="D5844" s="73">
        <v>118.59960995607724</v>
      </c>
      <c r="E5844" s="73">
        <v>43.594360996334004</v>
      </c>
      <c r="F5844" s="55"/>
    </row>
    <row r="5845" spans="1:6">
      <c r="A5845" s="71">
        <v>40945</v>
      </c>
      <c r="B5845" s="72" t="s">
        <v>109</v>
      </c>
      <c r="C5845" s="73">
        <v>84.044744587890676</v>
      </c>
      <c r="D5845" s="73">
        <v>126.93567571197563</v>
      </c>
      <c r="E5845" s="73">
        <v>42.890931124084958</v>
      </c>
      <c r="F5845" s="55"/>
    </row>
    <row r="5846" spans="1:6">
      <c r="A5846" s="71">
        <v>40945</v>
      </c>
      <c r="B5846" s="72" t="s">
        <v>110</v>
      </c>
      <c r="C5846" s="73">
        <v>84.062688267008667</v>
      </c>
      <c r="D5846" s="73">
        <v>121.52052159887667</v>
      </c>
      <c r="E5846" s="73">
        <v>37.457833331868002</v>
      </c>
      <c r="F5846" s="55"/>
    </row>
    <row r="5847" spans="1:6">
      <c r="A5847" s="71">
        <v>40945</v>
      </c>
      <c r="B5847" s="72" t="s">
        <v>111</v>
      </c>
      <c r="C5847" s="73">
        <v>99.66697460011612</v>
      </c>
      <c r="D5847" s="73">
        <v>140.43659032797302</v>
      </c>
      <c r="E5847" s="73">
        <v>40.769615727856902</v>
      </c>
      <c r="F5847" s="55"/>
    </row>
    <row r="5848" spans="1:6">
      <c r="A5848" s="71">
        <v>40945</v>
      </c>
      <c r="B5848" s="72" t="s">
        <v>112</v>
      </c>
      <c r="C5848" s="73">
        <v>97.307567426270751</v>
      </c>
      <c r="D5848" s="73">
        <v>143.22072299667249</v>
      </c>
      <c r="E5848" s="73">
        <v>45.913155570401742</v>
      </c>
      <c r="F5848" s="55"/>
    </row>
    <row r="5849" spans="1:6">
      <c r="A5849" s="71">
        <v>40945</v>
      </c>
      <c r="B5849" s="72" t="s">
        <v>113</v>
      </c>
      <c r="C5849" s="73">
        <v>135.66414707284378</v>
      </c>
      <c r="D5849" s="73">
        <v>182.10966252656499</v>
      </c>
      <c r="E5849" s="73">
        <v>46.445515453721214</v>
      </c>
      <c r="F5849" s="55"/>
    </row>
    <row r="5850" spans="1:6">
      <c r="A5850" s="71">
        <v>40945</v>
      </c>
      <c r="B5850" s="72" t="s">
        <v>114</v>
      </c>
      <c r="C5850" s="73">
        <v>117.45936807190591</v>
      </c>
      <c r="D5850" s="73">
        <v>176.56391829446605</v>
      </c>
      <c r="E5850" s="73">
        <v>59.104550222560135</v>
      </c>
      <c r="F5850" s="55"/>
    </row>
    <row r="5851" spans="1:6">
      <c r="A5851" s="71">
        <v>40945</v>
      </c>
      <c r="B5851" s="72" t="s">
        <v>115</v>
      </c>
      <c r="C5851" s="73">
        <v>102.85447747421362</v>
      </c>
      <c r="D5851" s="73">
        <v>153.16195240077056</v>
      </c>
      <c r="E5851" s="73">
        <v>50.307474926556935</v>
      </c>
      <c r="F5851" s="55"/>
    </row>
    <row r="5852" spans="1:6">
      <c r="A5852" s="71">
        <v>40945</v>
      </c>
      <c r="B5852" s="72" t="s">
        <v>116</v>
      </c>
      <c r="C5852" s="73">
        <v>113.66569270115532</v>
      </c>
      <c r="D5852" s="73">
        <v>167.85164329646773</v>
      </c>
      <c r="E5852" s="73">
        <v>54.185950595312406</v>
      </c>
      <c r="F5852" s="55"/>
    </row>
    <row r="5853" spans="1:6">
      <c r="A5853" s="71">
        <v>40945</v>
      </c>
      <c r="B5853" s="72" t="s">
        <v>117</v>
      </c>
      <c r="C5853" s="73">
        <v>79.186104227937918</v>
      </c>
      <c r="D5853" s="73">
        <v>122.62113997377642</v>
      </c>
      <c r="E5853" s="73">
        <v>43.435035745838505</v>
      </c>
      <c r="F5853" s="55"/>
    </row>
    <row r="5854" spans="1:6">
      <c r="A5854" s="71">
        <v>40945</v>
      </c>
      <c r="B5854" s="72" t="s">
        <v>118</v>
      </c>
      <c r="C5854" s="73">
        <v>59.9415011216579</v>
      </c>
      <c r="D5854" s="73">
        <v>97.956287412131147</v>
      </c>
      <c r="E5854" s="73">
        <v>38.014786290473246</v>
      </c>
      <c r="F5854" s="55"/>
    </row>
    <row r="5855" spans="1:6">
      <c r="A5855" s="71">
        <v>40945</v>
      </c>
      <c r="B5855" s="72" t="s">
        <v>119</v>
      </c>
      <c r="C5855" s="73">
        <v>71.82613141084876</v>
      </c>
      <c r="D5855" s="73">
        <v>112.18240437757841</v>
      </c>
      <c r="E5855" s="73">
        <v>40.356272966729648</v>
      </c>
      <c r="F5855" s="55"/>
    </row>
    <row r="5856" spans="1:6">
      <c r="A5856" s="71">
        <v>40945</v>
      </c>
      <c r="B5856" s="72" t="s">
        <v>120</v>
      </c>
      <c r="C5856" s="73">
        <v>298.17511606267431</v>
      </c>
      <c r="D5856" s="73">
        <v>426.79064493451784</v>
      </c>
      <c r="E5856" s="73">
        <v>128.61552887184354</v>
      </c>
      <c r="F5856" s="55"/>
    </row>
    <row r="5857" spans="1:6">
      <c r="A5857" s="71">
        <v>40945</v>
      </c>
      <c r="B5857" s="72" t="s">
        <v>121</v>
      </c>
      <c r="C5857" s="73">
        <v>300.09397641459964</v>
      </c>
      <c r="D5857" s="73">
        <v>424.29813587091826</v>
      </c>
      <c r="E5857" s="73">
        <v>124.20415945631862</v>
      </c>
      <c r="F5857" s="55"/>
    </row>
    <row r="5858" spans="1:6">
      <c r="A5858" s="71">
        <v>40945</v>
      </c>
      <c r="B5858" s="72" t="s">
        <v>122</v>
      </c>
      <c r="C5858" s="73">
        <v>49.906081757883328</v>
      </c>
      <c r="D5858" s="73">
        <v>95.408988986271623</v>
      </c>
      <c r="E5858" s="73">
        <v>45.502907228388295</v>
      </c>
      <c r="F5858" s="55"/>
    </row>
    <row r="5859" spans="1:6">
      <c r="A5859" s="71">
        <v>40945</v>
      </c>
      <c r="B5859" s="72" t="s">
        <v>123</v>
      </c>
      <c r="C5859" s="73">
        <v>48.236205966225072</v>
      </c>
      <c r="D5859" s="73">
        <v>76.862907425305195</v>
      </c>
      <c r="E5859" s="73">
        <v>28.626701459080124</v>
      </c>
      <c r="F5859" s="55"/>
    </row>
    <row r="5860" spans="1:6">
      <c r="A5860" s="71">
        <v>40945</v>
      </c>
      <c r="B5860" s="72" t="s">
        <v>124</v>
      </c>
      <c r="C5860" s="73">
        <v>49.204157957705227</v>
      </c>
      <c r="D5860" s="73">
        <v>78.904518374894792</v>
      </c>
      <c r="E5860" s="73">
        <v>29.700360417189565</v>
      </c>
      <c r="F5860" s="55"/>
    </row>
    <row r="5861" spans="1:6">
      <c r="A5861" s="71">
        <v>40945</v>
      </c>
      <c r="B5861" s="72" t="s">
        <v>125</v>
      </c>
      <c r="C5861" s="73">
        <v>74.908149737236243</v>
      </c>
      <c r="D5861" s="73">
        <v>110.09865701117877</v>
      </c>
      <c r="E5861" s="73">
        <v>35.190507273942529</v>
      </c>
      <c r="F5861" s="55"/>
    </row>
    <row r="5862" spans="1:6">
      <c r="A5862" s="71">
        <v>40945</v>
      </c>
      <c r="B5862" s="72" t="s">
        <v>126</v>
      </c>
      <c r="C5862" s="73">
        <v>69.377092488399384</v>
      </c>
      <c r="D5862" s="73">
        <v>102.30950856823027</v>
      </c>
      <c r="E5862" s="73">
        <v>32.932416079830887</v>
      </c>
      <c r="F5862" s="55"/>
    </row>
    <row r="5863" spans="1:6">
      <c r="A5863" s="71">
        <v>40945</v>
      </c>
      <c r="B5863" s="72" t="s">
        <v>127</v>
      </c>
      <c r="C5863" s="73">
        <v>78.696723008228844</v>
      </c>
      <c r="D5863" s="73">
        <v>111.56540055117848</v>
      </c>
      <c r="E5863" s="73">
        <v>32.868677542949641</v>
      </c>
      <c r="F5863" s="55"/>
    </row>
    <row r="5864" spans="1:6">
      <c r="A5864" s="71">
        <v>40945</v>
      </c>
      <c r="B5864" s="72" t="s">
        <v>128</v>
      </c>
      <c r="C5864" s="73">
        <v>84.073097834927694</v>
      </c>
      <c r="D5864" s="73">
        <v>121.10014870947664</v>
      </c>
      <c r="E5864" s="73">
        <v>37.027050874548948</v>
      </c>
      <c r="F5864" s="55"/>
    </row>
    <row r="5865" spans="1:6">
      <c r="A5865" s="71">
        <v>40945</v>
      </c>
      <c r="B5865" s="72" t="s">
        <v>129</v>
      </c>
      <c r="C5865" s="73">
        <v>105.63577128215907</v>
      </c>
      <c r="D5865" s="73">
        <v>146.12155414077182</v>
      </c>
      <c r="E5865" s="73">
        <v>40.485782858612751</v>
      </c>
      <c r="F5865" s="55"/>
    </row>
    <row r="5866" spans="1:6">
      <c r="A5866" s="71">
        <v>40945</v>
      </c>
      <c r="B5866" s="72" t="s">
        <v>29</v>
      </c>
      <c r="C5866" s="73">
        <v>66.875060481376011</v>
      </c>
      <c r="D5866" s="73">
        <v>104.30210002677987</v>
      </c>
      <c r="E5866" s="73">
        <v>37.427039545403858</v>
      </c>
      <c r="F5866" s="55"/>
    </row>
    <row r="5867" spans="1:6">
      <c r="A5867" s="71">
        <v>40945</v>
      </c>
      <c r="B5867" s="72" t="s">
        <v>30</v>
      </c>
      <c r="C5867" s="73">
        <v>113.61799229734034</v>
      </c>
      <c r="D5867" s="73">
        <v>160.0349213579691</v>
      </c>
      <c r="E5867" s="73">
        <v>46.41692906062876</v>
      </c>
      <c r="F5867" s="55"/>
    </row>
    <row r="5868" spans="1:6">
      <c r="A5868" s="71">
        <v>40945</v>
      </c>
      <c r="B5868" s="72" t="s">
        <v>31</v>
      </c>
      <c r="C5868" s="73">
        <v>86.280684782131047</v>
      </c>
      <c r="D5868" s="73">
        <v>129.06684657747508</v>
      </c>
      <c r="E5868" s="73">
        <v>42.786161795344029</v>
      </c>
      <c r="F5868" s="55"/>
    </row>
    <row r="5869" spans="1:6">
      <c r="A5869" s="71">
        <v>40945</v>
      </c>
      <c r="B5869" s="72" t="s">
        <v>32</v>
      </c>
      <c r="C5869" s="73">
        <v>112.13328443632011</v>
      </c>
      <c r="D5869" s="73">
        <v>156.21175568396981</v>
      </c>
      <c r="E5869" s="73">
        <v>44.078471247649702</v>
      </c>
      <c r="F5869" s="55"/>
    </row>
    <row r="5870" spans="1:6">
      <c r="A5870" s="71">
        <v>40945</v>
      </c>
      <c r="B5870" s="72" t="s">
        <v>33</v>
      </c>
      <c r="C5870" s="73">
        <v>116.08453412855575</v>
      </c>
      <c r="D5870" s="73">
        <v>155.95475407656986</v>
      </c>
      <c r="E5870" s="73">
        <v>39.87021994801411</v>
      </c>
      <c r="F5870" s="55"/>
    </row>
    <row r="5871" spans="1:6">
      <c r="A5871" s="71">
        <v>40945</v>
      </c>
      <c r="B5871" s="72" t="s">
        <v>34</v>
      </c>
      <c r="C5871" s="73">
        <v>128.87989016080274</v>
      </c>
      <c r="D5871" s="73">
        <v>167.34857635836767</v>
      </c>
      <c r="E5871" s="73">
        <v>38.468686197564921</v>
      </c>
      <c r="F5871" s="55"/>
    </row>
    <row r="5872" spans="1:6">
      <c r="A5872" s="71">
        <v>40945</v>
      </c>
      <c r="B5872" s="72" t="s">
        <v>35</v>
      </c>
      <c r="C5872" s="73">
        <v>104.59914833232894</v>
      </c>
      <c r="D5872" s="73">
        <v>144.98086506747197</v>
      </c>
      <c r="E5872" s="73">
        <v>40.38171673514303</v>
      </c>
      <c r="F5872" s="55"/>
    </row>
    <row r="5873" spans="1:6">
      <c r="A5873" s="71">
        <v>40945</v>
      </c>
      <c r="B5873" s="72" t="s">
        <v>36</v>
      </c>
      <c r="C5873" s="73">
        <v>66.069261624785895</v>
      </c>
      <c r="D5873" s="73">
        <v>106.35107538365942</v>
      </c>
      <c r="E5873" s="73">
        <v>40.281813758873525</v>
      </c>
      <c r="F5873" s="55"/>
    </row>
    <row r="5874" spans="1:6">
      <c r="A5874" s="71">
        <v>40945</v>
      </c>
      <c r="B5874" s="72" t="s">
        <v>37</v>
      </c>
      <c r="C5874" s="73">
        <v>84.810623490710839</v>
      </c>
      <c r="D5874" s="73">
        <v>124.20601880537598</v>
      </c>
      <c r="E5874" s="73">
        <v>39.395395314665137</v>
      </c>
      <c r="F5874" s="55"/>
    </row>
    <row r="5875" spans="1:6">
      <c r="A5875" s="71">
        <v>40945</v>
      </c>
      <c r="B5875" s="72" t="s">
        <v>43</v>
      </c>
      <c r="C5875" s="73">
        <v>79.371609874374982</v>
      </c>
      <c r="D5875" s="73">
        <v>114.94263382557776</v>
      </c>
      <c r="E5875" s="73">
        <v>35.571023951202775</v>
      </c>
      <c r="F5875" s="55"/>
    </row>
    <row r="5876" spans="1:6">
      <c r="A5876" s="71">
        <v>40945</v>
      </c>
      <c r="B5876" s="72" t="s">
        <v>44</v>
      </c>
      <c r="C5876" s="73">
        <v>71.890651439388805</v>
      </c>
      <c r="D5876" s="73">
        <v>113.35920696557805</v>
      </c>
      <c r="E5876" s="73">
        <v>41.468555526189249</v>
      </c>
      <c r="F5876" s="55"/>
    </row>
    <row r="5877" spans="1:6">
      <c r="A5877" s="71">
        <v>40945</v>
      </c>
      <c r="B5877" s="72" t="s">
        <v>45</v>
      </c>
      <c r="C5877" s="73">
        <v>66.491235281819954</v>
      </c>
      <c r="D5877" s="73">
        <v>107.52444009487918</v>
      </c>
      <c r="E5877" s="73">
        <v>41.033204813059228</v>
      </c>
      <c r="F5877" s="55"/>
    </row>
    <row r="5878" spans="1:6">
      <c r="A5878" s="71">
        <v>40945</v>
      </c>
      <c r="B5878" s="72" t="s">
        <v>46</v>
      </c>
      <c r="C5878" s="73">
        <v>82.745753656967509</v>
      </c>
      <c r="D5878" s="73">
        <v>129.39599217627494</v>
      </c>
      <c r="E5878" s="73">
        <v>46.650238519307436</v>
      </c>
      <c r="F5878" s="55"/>
    </row>
    <row r="5879" spans="1:6">
      <c r="A5879" s="71">
        <v>40945</v>
      </c>
      <c r="B5879" s="72" t="s">
        <v>47</v>
      </c>
      <c r="C5879" s="73">
        <v>44.420550694832492</v>
      </c>
      <c r="D5879" s="73">
        <v>81.138105965264288</v>
      </c>
      <c r="E5879" s="73">
        <v>36.717555270431795</v>
      </c>
      <c r="F5879" s="55"/>
    </row>
    <row r="5880" spans="1:6">
      <c r="A5880" s="71">
        <v>40945</v>
      </c>
      <c r="B5880" s="72" t="s">
        <v>48</v>
      </c>
      <c r="C5880" s="73">
        <v>51.977523476645679</v>
      </c>
      <c r="D5880" s="73">
        <v>94.983726967251613</v>
      </c>
      <c r="E5880" s="73">
        <v>43.006203490605934</v>
      </c>
      <c r="F5880" s="55"/>
    </row>
    <row r="5881" spans="1:6">
      <c r="A5881" s="71">
        <v>40945</v>
      </c>
      <c r="B5881" s="72" t="s">
        <v>49</v>
      </c>
      <c r="C5881" s="73">
        <v>79.096771947350945</v>
      </c>
      <c r="D5881" s="73">
        <v>127.16345721597536</v>
      </c>
      <c r="E5881" s="73">
        <v>48.066685268624411</v>
      </c>
      <c r="F5881" s="55"/>
    </row>
    <row r="5882" spans="1:6">
      <c r="A5882" s="71">
        <v>40945</v>
      </c>
      <c r="B5882" s="72" t="s">
        <v>50</v>
      </c>
      <c r="C5882" s="73">
        <v>97.519840899001849</v>
      </c>
      <c r="D5882" s="73">
        <v>145.58290952447177</v>
      </c>
      <c r="E5882" s="73">
        <v>48.063068625469924</v>
      </c>
      <c r="F5882" s="55"/>
    </row>
    <row r="5883" spans="1:6">
      <c r="A5883" s="71">
        <v>40945</v>
      </c>
      <c r="B5883" s="72" t="s">
        <v>51</v>
      </c>
      <c r="C5883" s="73">
        <v>91.629962950074926</v>
      </c>
      <c r="D5883" s="73">
        <v>141.48342431517256</v>
      </c>
      <c r="E5883" s="73">
        <v>49.85346136509763</v>
      </c>
      <c r="F5883" s="55"/>
    </row>
    <row r="5884" spans="1:6">
      <c r="A5884" s="71">
        <v>40945</v>
      </c>
      <c r="B5884" s="72" t="s">
        <v>52</v>
      </c>
      <c r="C5884" s="73">
        <v>82.608061255565488</v>
      </c>
      <c r="D5884" s="73">
        <v>129.56710973937487</v>
      </c>
      <c r="E5884" s="73">
        <v>46.959048483809383</v>
      </c>
      <c r="F5884" s="55"/>
    </row>
    <row r="5885" spans="1:6">
      <c r="A5885" s="71">
        <v>40945</v>
      </c>
      <c r="B5885" s="72" t="s">
        <v>53</v>
      </c>
      <c r="C5885" s="73">
        <v>61.235924364047129</v>
      </c>
      <c r="D5885" s="73">
        <v>110.62772899697853</v>
      </c>
      <c r="E5885" s="73">
        <v>49.391804632931404</v>
      </c>
      <c r="F5885" s="55"/>
    </row>
    <row r="5886" spans="1:6">
      <c r="A5886" s="71">
        <v>40945</v>
      </c>
      <c r="B5886" s="72" t="s">
        <v>54</v>
      </c>
      <c r="C5886" s="73">
        <v>44.545566936017515</v>
      </c>
      <c r="D5886" s="73">
        <v>82.650311820563971</v>
      </c>
      <c r="E5886" s="73">
        <v>38.104744884546456</v>
      </c>
      <c r="F5886" s="55"/>
    </row>
    <row r="5887" spans="1:6">
      <c r="A5887" s="71">
        <v>40945</v>
      </c>
      <c r="B5887" s="72" t="s">
        <v>55</v>
      </c>
      <c r="C5887" s="73">
        <v>40.735123003479913</v>
      </c>
      <c r="D5887" s="73">
        <v>77.871119795984896</v>
      </c>
      <c r="E5887" s="73">
        <v>37.135996792504983</v>
      </c>
      <c r="F5887" s="55"/>
    </row>
    <row r="5888" spans="1:6">
      <c r="A5888" s="71">
        <v>40945</v>
      </c>
      <c r="B5888" s="72" t="s">
        <v>56</v>
      </c>
      <c r="C5888" s="73">
        <v>40.887023762683938</v>
      </c>
      <c r="D5888" s="73">
        <v>83.612592737883773</v>
      </c>
      <c r="E5888" s="73">
        <v>42.725568975199835</v>
      </c>
      <c r="F5888" s="55"/>
    </row>
    <row r="5889" spans="1:6">
      <c r="A5889" s="71">
        <v>40945</v>
      </c>
      <c r="B5889" s="72" t="s">
        <v>57</v>
      </c>
      <c r="C5889" s="73">
        <v>54.94328969114715</v>
      </c>
      <c r="D5889" s="73">
        <v>95.622579954861422</v>
      </c>
      <c r="E5889" s="73">
        <v>40.679290263714272</v>
      </c>
      <c r="F5889" s="55"/>
    </row>
    <row r="5890" spans="1:6">
      <c r="A5890" s="71">
        <v>40945</v>
      </c>
      <c r="B5890" s="72" t="s">
        <v>58</v>
      </c>
      <c r="C5890" s="73">
        <v>34.02724188521286</v>
      </c>
      <c r="D5890" s="73">
        <v>77.882740211774873</v>
      </c>
      <c r="E5890" s="73">
        <v>43.855498326562014</v>
      </c>
      <c r="F5890" s="55"/>
    </row>
    <row r="5891" spans="1:6">
      <c r="A5891" s="71">
        <v>40945</v>
      </c>
      <c r="B5891" s="72" t="s">
        <v>59</v>
      </c>
      <c r="C5891" s="73">
        <v>44.523035835040005</v>
      </c>
      <c r="D5891" s="73">
        <v>86.739473636183149</v>
      </c>
      <c r="E5891" s="73">
        <v>42.216437801143144</v>
      </c>
      <c r="F5891" s="55"/>
    </row>
    <row r="5892" spans="1:6">
      <c r="A5892" s="71">
        <v>40945</v>
      </c>
      <c r="B5892" s="72" t="s">
        <v>60</v>
      </c>
      <c r="C5892" s="73">
        <v>25.810803003509065</v>
      </c>
      <c r="D5892" s="73">
        <v>64.318961062837502</v>
      </c>
      <c r="E5892" s="73">
        <v>38.508158059328437</v>
      </c>
      <c r="F5892" s="55"/>
    </row>
    <row r="5893" spans="1:6">
      <c r="A5893" s="71">
        <v>40945</v>
      </c>
      <c r="B5893" s="72" t="s">
        <v>61</v>
      </c>
      <c r="C5893" s="73">
        <v>17.639428981897776</v>
      </c>
      <c r="D5893" s="73">
        <v>50.140269908810247</v>
      </c>
      <c r="E5893" s="73">
        <v>32.500840926912474</v>
      </c>
      <c r="F5893" s="55"/>
    </row>
    <row r="5894" spans="1:6">
      <c r="A5894" s="71">
        <v>40945</v>
      </c>
      <c r="B5894" s="72" t="s">
        <v>62</v>
      </c>
      <c r="C5894" s="73">
        <v>25.949690625919089</v>
      </c>
      <c r="D5894" s="73">
        <v>62.416672515657865</v>
      </c>
      <c r="E5894" s="73">
        <v>36.466981889738776</v>
      </c>
      <c r="F5894" s="55"/>
    </row>
    <row r="5895" spans="1:6">
      <c r="A5895" s="71">
        <v>40945</v>
      </c>
      <c r="B5895" s="72" t="s">
        <v>63</v>
      </c>
      <c r="C5895" s="73">
        <v>20.774448232628274</v>
      </c>
      <c r="D5895" s="73">
        <v>53.976073171829498</v>
      </c>
      <c r="E5895" s="73">
        <v>33.201624939201224</v>
      </c>
      <c r="F5895" s="55"/>
    </row>
    <row r="5896" spans="1:6">
      <c r="A5896" s="71">
        <v>40945</v>
      </c>
      <c r="B5896" s="72" t="s">
        <v>64</v>
      </c>
      <c r="C5896" s="73">
        <v>26.619914848322193</v>
      </c>
      <c r="D5896" s="73">
        <v>64.689669472787415</v>
      </c>
      <c r="E5896" s="73">
        <v>38.069754624465219</v>
      </c>
      <c r="F5896" s="55"/>
    </row>
    <row r="5897" spans="1:6">
      <c r="A5897" s="71">
        <v>40945</v>
      </c>
      <c r="B5897" s="72" t="s">
        <v>65</v>
      </c>
      <c r="C5897" s="73">
        <v>46.362462910594303</v>
      </c>
      <c r="D5897" s="73">
        <v>88.263367596182817</v>
      </c>
      <c r="E5897" s="73">
        <v>41.900904685588515</v>
      </c>
      <c r="F5897" s="55"/>
    </row>
    <row r="5898" spans="1:6">
      <c r="A5898" s="71">
        <v>40945</v>
      </c>
      <c r="B5898" s="72" t="s">
        <v>66</v>
      </c>
      <c r="C5898" s="73">
        <v>68.09625805202873</v>
      </c>
      <c r="D5898" s="73">
        <v>108.51180254812887</v>
      </c>
      <c r="E5898" s="73">
        <v>40.415544496100139</v>
      </c>
      <c r="F5898" s="55"/>
    </row>
    <row r="5899" spans="1:6">
      <c r="A5899" s="71">
        <v>40945</v>
      </c>
      <c r="B5899" s="72" t="s">
        <v>67</v>
      </c>
      <c r="C5899" s="73">
        <v>62.813120060339891</v>
      </c>
      <c r="D5899" s="73">
        <v>103.98294167841976</v>
      </c>
      <c r="E5899" s="73">
        <v>41.169821618079872</v>
      </c>
      <c r="F5899" s="55"/>
    </row>
    <row r="5900" spans="1:6">
      <c r="A5900" s="71">
        <v>40945</v>
      </c>
      <c r="B5900" s="72" t="s">
        <v>68</v>
      </c>
      <c r="C5900" s="73">
        <v>72.708921972851456</v>
      </c>
      <c r="D5900" s="73">
        <v>114.15754622367776</v>
      </c>
      <c r="E5900" s="73">
        <v>41.448624250826299</v>
      </c>
      <c r="F5900" s="55"/>
    </row>
    <row r="5901" spans="1:6">
      <c r="A5901" s="71">
        <v>40945</v>
      </c>
      <c r="B5901" s="72" t="s">
        <v>69</v>
      </c>
      <c r="C5901" s="73">
        <v>52.081683020102204</v>
      </c>
      <c r="D5901" s="73">
        <v>94.128304970721672</v>
      </c>
      <c r="E5901" s="73">
        <v>42.046621950619468</v>
      </c>
      <c r="F5901" s="55"/>
    </row>
    <row r="5902" spans="1:6">
      <c r="A5902" s="71">
        <v>40945</v>
      </c>
      <c r="B5902" s="72" t="s">
        <v>70</v>
      </c>
      <c r="C5902" s="73">
        <v>60.792358418088583</v>
      </c>
      <c r="D5902" s="73">
        <v>102.26138490718007</v>
      </c>
      <c r="E5902" s="73">
        <v>41.46902648909149</v>
      </c>
      <c r="F5902" s="55"/>
    </row>
    <row r="5903" spans="1:6">
      <c r="A5903" s="71">
        <v>40945</v>
      </c>
      <c r="B5903" s="72" t="s">
        <v>71</v>
      </c>
      <c r="C5903" s="73">
        <v>41.661475574163568</v>
      </c>
      <c r="D5903" s="73">
        <v>77.376146222384918</v>
      </c>
      <c r="E5903" s="73">
        <v>35.71467064822135</v>
      </c>
      <c r="F5903" s="55"/>
    </row>
    <row r="5904" spans="1:6">
      <c r="A5904" s="71">
        <v>40945</v>
      </c>
      <c r="B5904" s="72" t="s">
        <v>72</v>
      </c>
      <c r="C5904" s="73">
        <v>49.800097295809849</v>
      </c>
      <c r="D5904" s="73">
        <v>88.970414123752661</v>
      </c>
      <c r="E5904" s="73">
        <v>39.170316827942813</v>
      </c>
      <c r="F5904" s="55"/>
    </row>
    <row r="5905" spans="1:6">
      <c r="A5905" s="71">
        <v>40945</v>
      </c>
      <c r="B5905" s="72" t="s">
        <v>73</v>
      </c>
      <c r="C5905" s="73">
        <v>27.695409430004368</v>
      </c>
      <c r="D5905" s="73">
        <v>64.135088194307485</v>
      </c>
      <c r="E5905" s="73">
        <v>36.439678764303117</v>
      </c>
      <c r="F5905" s="55"/>
    </row>
    <row r="5906" spans="1:6">
      <c r="A5906" s="71">
        <v>40945</v>
      </c>
      <c r="B5906" s="72" t="s">
        <v>74</v>
      </c>
      <c r="C5906" s="73">
        <v>42.485753531085706</v>
      </c>
      <c r="D5906" s="73">
        <v>82.507074486893913</v>
      </c>
      <c r="E5906" s="73">
        <v>40.021320955808207</v>
      </c>
      <c r="F5906" s="55"/>
    </row>
    <row r="5907" spans="1:6">
      <c r="A5907" s="71">
        <v>40945</v>
      </c>
      <c r="B5907" s="72" t="s">
        <v>75</v>
      </c>
      <c r="C5907" s="73">
        <v>40.293351133250361</v>
      </c>
      <c r="D5907" s="73">
        <v>79.142288916584562</v>
      </c>
      <c r="E5907" s="73">
        <v>38.8489377833342</v>
      </c>
      <c r="F5907" s="55"/>
    </row>
    <row r="5908" spans="1:6">
      <c r="A5908" s="71">
        <v>40945</v>
      </c>
      <c r="B5908" s="72" t="s">
        <v>76</v>
      </c>
      <c r="C5908" s="73">
        <v>41.37234034189153</v>
      </c>
      <c r="D5908" s="73">
        <v>82.833610618033831</v>
      </c>
      <c r="E5908" s="73">
        <v>41.461270276142301</v>
      </c>
      <c r="F5908" s="55"/>
    </row>
    <row r="5909" spans="1:6">
      <c r="A5909" s="71">
        <v>40945</v>
      </c>
      <c r="B5909" s="72" t="s">
        <v>77</v>
      </c>
      <c r="C5909" s="73">
        <v>29.92322176423972</v>
      </c>
      <c r="D5909" s="73">
        <v>68.153761321226696</v>
      </c>
      <c r="E5909" s="73">
        <v>38.230539556986976</v>
      </c>
      <c r="F5909" s="55"/>
    </row>
    <row r="5910" spans="1:6">
      <c r="A5910" s="71">
        <v>40945</v>
      </c>
      <c r="B5910" s="72" t="s">
        <v>78</v>
      </c>
      <c r="C5910" s="73">
        <v>25.344028517668999</v>
      </c>
      <c r="D5910" s="73">
        <v>64.243882139997453</v>
      </c>
      <c r="E5910" s="73">
        <v>38.89985362232845</v>
      </c>
      <c r="F5910" s="55"/>
    </row>
    <row r="5911" spans="1:6">
      <c r="A5911" s="71">
        <v>40946</v>
      </c>
      <c r="B5911" s="72" t="s">
        <v>79</v>
      </c>
      <c r="C5911" s="73">
        <v>22.495861735053548</v>
      </c>
      <c r="D5911" s="73">
        <v>60.4397418249482</v>
      </c>
      <c r="E5911" s="73">
        <v>37.943880089894648</v>
      </c>
      <c r="F5911" s="55"/>
    </row>
    <row r="5912" spans="1:6">
      <c r="A5912" s="71">
        <v>40946</v>
      </c>
      <c r="B5912" s="72" t="s">
        <v>80</v>
      </c>
      <c r="C5912" s="73">
        <v>23.36963542692969</v>
      </c>
      <c r="D5912" s="73">
        <v>60.442744638988195</v>
      </c>
      <c r="E5912" s="73">
        <v>37.073109212058505</v>
      </c>
      <c r="F5912" s="55"/>
    </row>
    <row r="5913" spans="1:6">
      <c r="A5913" s="71">
        <v>40946</v>
      </c>
      <c r="B5913" s="72" t="s">
        <v>81</v>
      </c>
      <c r="C5913" s="73">
        <v>22.525455997495555</v>
      </c>
      <c r="D5913" s="73">
        <v>57.832092438048704</v>
      </c>
      <c r="E5913" s="73">
        <v>35.306636440553149</v>
      </c>
      <c r="F5913" s="55"/>
    </row>
    <row r="5914" spans="1:6">
      <c r="A5914" s="71">
        <v>40946</v>
      </c>
      <c r="B5914" s="72" t="s">
        <v>82</v>
      </c>
      <c r="C5914" s="73">
        <v>18.531280624799926</v>
      </c>
      <c r="D5914" s="73">
        <v>52.594127756509721</v>
      </c>
      <c r="E5914" s="73">
        <v>34.062847131709795</v>
      </c>
      <c r="F5914" s="55"/>
    </row>
    <row r="5915" spans="1:6">
      <c r="A5915" s="71">
        <v>40946</v>
      </c>
      <c r="B5915" s="72" t="s">
        <v>83</v>
      </c>
      <c r="C5915" s="73">
        <v>18.750424336877959</v>
      </c>
      <c r="D5915" s="73">
        <v>54.401270331989366</v>
      </c>
      <c r="E5915" s="73">
        <v>35.650845995111411</v>
      </c>
      <c r="F5915" s="55"/>
    </row>
    <row r="5916" spans="1:6">
      <c r="A5916" s="71">
        <v>40946</v>
      </c>
      <c r="B5916" s="72" t="s">
        <v>84</v>
      </c>
      <c r="C5916" s="73">
        <v>17.633127694253783</v>
      </c>
      <c r="D5916" s="73">
        <v>52.267621481779777</v>
      </c>
      <c r="E5916" s="73">
        <v>34.634493787525997</v>
      </c>
      <c r="F5916" s="55"/>
    </row>
    <row r="5917" spans="1:6">
      <c r="A5917" s="71">
        <v>40946</v>
      </c>
      <c r="B5917" s="72" t="s">
        <v>85</v>
      </c>
      <c r="C5917" s="73">
        <v>13.706270971847164</v>
      </c>
      <c r="D5917" s="73">
        <v>47.506316105990706</v>
      </c>
      <c r="E5917" s="73">
        <v>33.800045134143545</v>
      </c>
      <c r="F5917" s="55"/>
    </row>
    <row r="5918" spans="1:6">
      <c r="A5918" s="71">
        <v>40946</v>
      </c>
      <c r="B5918" s="72" t="s">
        <v>86</v>
      </c>
      <c r="C5918" s="73">
        <v>24.086093834949803</v>
      </c>
      <c r="D5918" s="73">
        <v>60.978314135038069</v>
      </c>
      <c r="E5918" s="73">
        <v>36.892220300088269</v>
      </c>
      <c r="F5918" s="55"/>
    </row>
    <row r="5919" spans="1:6">
      <c r="A5919" s="71">
        <v>40946</v>
      </c>
      <c r="B5919" s="72" t="s">
        <v>87</v>
      </c>
      <c r="C5919" s="73">
        <v>15.00343778230237</v>
      </c>
      <c r="D5919" s="73">
        <v>48.227682089910566</v>
      </c>
      <c r="E5919" s="73">
        <v>33.224244307608195</v>
      </c>
      <c r="F5919" s="55"/>
    </row>
    <row r="5920" spans="1:6">
      <c r="A5920" s="71">
        <v>40946</v>
      </c>
      <c r="B5920" s="72" t="s">
        <v>88</v>
      </c>
      <c r="C5920" s="73">
        <v>11.007635795386738</v>
      </c>
      <c r="D5920" s="73">
        <v>45.442978649271097</v>
      </c>
      <c r="E5920" s="73">
        <v>34.435342853884357</v>
      </c>
      <c r="F5920" s="55"/>
    </row>
    <row r="5921" spans="1:6">
      <c r="A5921" s="71">
        <v>40946</v>
      </c>
      <c r="B5921" s="72" t="s">
        <v>89</v>
      </c>
      <c r="C5921" s="73">
        <v>13.681819908653161</v>
      </c>
      <c r="D5921" s="73">
        <v>48.418288154870524</v>
      </c>
      <c r="E5921" s="73">
        <v>34.736468246217363</v>
      </c>
      <c r="F5921" s="55"/>
    </row>
    <row r="5922" spans="1:6">
      <c r="A5922" s="71">
        <v>40946</v>
      </c>
      <c r="B5922" s="72" t="s">
        <v>90</v>
      </c>
      <c r="C5922" s="73">
        <v>28.292681260050468</v>
      </c>
      <c r="D5922" s="73">
        <v>61.070067506138038</v>
      </c>
      <c r="E5922" s="73">
        <v>32.777386246087573</v>
      </c>
      <c r="F5922" s="55"/>
    </row>
    <row r="5923" spans="1:6">
      <c r="A5923" s="71">
        <v>40946</v>
      </c>
      <c r="B5923" s="72" t="s">
        <v>91</v>
      </c>
      <c r="C5923" s="73">
        <v>21.595769671406408</v>
      </c>
      <c r="D5923" s="73">
        <v>55.099856121229209</v>
      </c>
      <c r="E5923" s="73">
        <v>33.5040864498228</v>
      </c>
      <c r="F5923" s="55"/>
    </row>
    <row r="5924" spans="1:6">
      <c r="A5924" s="71">
        <v>40946</v>
      </c>
      <c r="B5924" s="72" t="s">
        <v>92</v>
      </c>
      <c r="C5924" s="73">
        <v>13.656652712705158</v>
      </c>
      <c r="D5924" s="73">
        <v>47.443185695410698</v>
      </c>
      <c r="E5924" s="73">
        <v>33.786532982705538</v>
      </c>
      <c r="F5924" s="55"/>
    </row>
    <row r="5925" spans="1:6">
      <c r="A5925" s="71">
        <v>40946</v>
      </c>
      <c r="B5925" s="72" t="s">
        <v>93</v>
      </c>
      <c r="C5925" s="73">
        <v>15.867639224997506</v>
      </c>
      <c r="D5925" s="73">
        <v>47.458816476490696</v>
      </c>
      <c r="E5925" s="73">
        <v>31.591177251493193</v>
      </c>
      <c r="F5925" s="55"/>
    </row>
    <row r="5926" spans="1:6">
      <c r="A5926" s="71">
        <v>40946</v>
      </c>
      <c r="B5926" s="72" t="s">
        <v>94</v>
      </c>
      <c r="C5926" s="73">
        <v>40.169166671494352</v>
      </c>
      <c r="D5926" s="73">
        <v>72.910981984905703</v>
      </c>
      <c r="E5926" s="73">
        <v>32.741815313411351</v>
      </c>
      <c r="F5926" s="55"/>
    </row>
    <row r="5927" spans="1:6">
      <c r="A5927" s="71">
        <v>40946</v>
      </c>
      <c r="B5927" s="72" t="s">
        <v>95</v>
      </c>
      <c r="C5927" s="73">
        <v>38.397373839852072</v>
      </c>
      <c r="D5927" s="73">
        <v>72.290605661985822</v>
      </c>
      <c r="E5927" s="73">
        <v>33.89323182213375</v>
      </c>
      <c r="F5927" s="55"/>
    </row>
    <row r="5928" spans="1:6">
      <c r="A5928" s="71">
        <v>40946</v>
      </c>
      <c r="B5928" s="72" t="s">
        <v>96</v>
      </c>
      <c r="C5928" s="73">
        <v>26.650298863507214</v>
      </c>
      <c r="D5928" s="73">
        <v>59.34895298428836</v>
      </c>
      <c r="E5928" s="73">
        <v>32.698654120781143</v>
      </c>
      <c r="F5928" s="55"/>
    </row>
    <row r="5929" spans="1:6">
      <c r="A5929" s="71">
        <v>40946</v>
      </c>
      <c r="B5929" s="72" t="s">
        <v>97</v>
      </c>
      <c r="C5929" s="73">
        <v>12.800445621196022</v>
      </c>
      <c r="D5929" s="73">
        <v>42.913945848951577</v>
      </c>
      <c r="E5929" s="73">
        <v>30.113500227755555</v>
      </c>
      <c r="F5929" s="55"/>
    </row>
    <row r="5930" spans="1:6">
      <c r="A5930" s="71">
        <v>40946</v>
      </c>
      <c r="B5930" s="72" t="s">
        <v>98</v>
      </c>
      <c r="C5930" s="73">
        <v>11.941330340626887</v>
      </c>
      <c r="D5930" s="73">
        <v>41.654619585181827</v>
      </c>
      <c r="E5930" s="73">
        <v>29.713289244554939</v>
      </c>
      <c r="F5930" s="55"/>
    </row>
    <row r="5931" spans="1:6">
      <c r="A5931" s="71">
        <v>40946</v>
      </c>
      <c r="B5931" s="72" t="s">
        <v>99</v>
      </c>
      <c r="C5931" s="73">
        <v>13.183908916544086</v>
      </c>
      <c r="D5931" s="73">
        <v>43.050997686311547</v>
      </c>
      <c r="E5931" s="73">
        <v>29.867088769767463</v>
      </c>
      <c r="F5931" s="55"/>
    </row>
    <row r="5932" spans="1:6">
      <c r="A5932" s="71">
        <v>40946</v>
      </c>
      <c r="B5932" s="72" t="s">
        <v>100</v>
      </c>
      <c r="C5932" s="73">
        <v>21.755936940409441</v>
      </c>
      <c r="D5932" s="73">
        <v>54.11521372873937</v>
      </c>
      <c r="E5932" s="73">
        <v>32.359276788329929</v>
      </c>
      <c r="F5932" s="55"/>
    </row>
    <row r="5933" spans="1:6">
      <c r="A5933" s="71">
        <v>40946</v>
      </c>
      <c r="B5933" s="72" t="s">
        <v>101</v>
      </c>
      <c r="C5933" s="73">
        <v>18.945293859470993</v>
      </c>
      <c r="D5933" s="73">
        <v>52.006305404229778</v>
      </c>
      <c r="E5933" s="73">
        <v>33.061011544758784</v>
      </c>
      <c r="F5933" s="55"/>
    </row>
    <row r="5934" spans="1:6">
      <c r="A5934" s="71">
        <v>40946</v>
      </c>
      <c r="B5934" s="72" t="s">
        <v>102</v>
      </c>
      <c r="C5934" s="73">
        <v>27.982605212154425</v>
      </c>
      <c r="D5934" s="73">
        <v>59.831469161138237</v>
      </c>
      <c r="E5934" s="73">
        <v>31.848863948983812</v>
      </c>
      <c r="F5934" s="55"/>
    </row>
    <row r="5935" spans="1:6">
      <c r="A5935" s="71">
        <v>40946</v>
      </c>
      <c r="B5935" s="72" t="s">
        <v>103</v>
      </c>
      <c r="C5935" s="73">
        <v>40.570045301426418</v>
      </c>
      <c r="D5935" s="73">
        <v>78.22970964478462</v>
      </c>
      <c r="E5935" s="73">
        <v>37.659664343358202</v>
      </c>
      <c r="F5935" s="55"/>
    </row>
    <row r="5936" spans="1:6">
      <c r="A5936" s="71">
        <v>40946</v>
      </c>
      <c r="B5936" s="72" t="s">
        <v>104</v>
      </c>
      <c r="C5936" s="73">
        <v>135.42247969826144</v>
      </c>
      <c r="D5936" s="73">
        <v>177.85191725986505</v>
      </c>
      <c r="E5936" s="73">
        <v>42.429437561603606</v>
      </c>
      <c r="F5936" s="55"/>
    </row>
    <row r="5937" spans="1:6">
      <c r="A5937" s="71">
        <v>40946</v>
      </c>
      <c r="B5937" s="72" t="s">
        <v>105</v>
      </c>
      <c r="C5937" s="73">
        <v>91.032628278426415</v>
      </c>
      <c r="D5937" s="73">
        <v>139.07408317497266</v>
      </c>
      <c r="E5937" s="73">
        <v>48.041454896546242</v>
      </c>
      <c r="F5937" s="55"/>
    </row>
    <row r="5938" spans="1:6">
      <c r="A5938" s="71">
        <v>40946</v>
      </c>
      <c r="B5938" s="72" t="s">
        <v>106</v>
      </c>
      <c r="C5938" s="73">
        <v>49.054754619810765</v>
      </c>
      <c r="D5938" s="73">
        <v>89.957633487462303</v>
      </c>
      <c r="E5938" s="73">
        <v>40.902878867651538</v>
      </c>
      <c r="F5938" s="55"/>
    </row>
    <row r="5939" spans="1:6">
      <c r="A5939" s="71">
        <v>40946</v>
      </c>
      <c r="B5939" s="72" t="s">
        <v>107</v>
      </c>
      <c r="C5939" s="73">
        <v>33.79259102918035</v>
      </c>
      <c r="D5939" s="73">
        <v>76.239290282504996</v>
      </c>
      <c r="E5939" s="73">
        <v>42.446699253324645</v>
      </c>
      <c r="F5939" s="55"/>
    </row>
    <row r="5940" spans="1:6">
      <c r="A5940" s="71">
        <v>40946</v>
      </c>
      <c r="B5940" s="72" t="s">
        <v>108</v>
      </c>
      <c r="C5940" s="73">
        <v>39.337970005901227</v>
      </c>
      <c r="D5940" s="73">
        <v>80.37473260848418</v>
      </c>
      <c r="E5940" s="73">
        <v>41.036762602582954</v>
      </c>
      <c r="F5940" s="55"/>
    </row>
    <row r="5941" spans="1:6">
      <c r="A5941" s="71">
        <v>40946</v>
      </c>
      <c r="B5941" s="72" t="s">
        <v>109</v>
      </c>
      <c r="C5941" s="73">
        <v>35.721428875517653</v>
      </c>
      <c r="D5941" s="73">
        <v>71.915704449165844</v>
      </c>
      <c r="E5941" s="73">
        <v>36.194275573648191</v>
      </c>
      <c r="F5941" s="55"/>
    </row>
    <row r="5942" spans="1:6">
      <c r="A5942" s="71">
        <v>40946</v>
      </c>
      <c r="B5942" s="72" t="s">
        <v>110</v>
      </c>
      <c r="C5942" s="73">
        <v>45.77385484289524</v>
      </c>
      <c r="D5942" s="73">
        <v>88.407691959282587</v>
      </c>
      <c r="E5942" s="73">
        <v>42.633837116387348</v>
      </c>
      <c r="F5942" s="55"/>
    </row>
    <row r="5943" spans="1:6">
      <c r="A5943" s="71">
        <v>40946</v>
      </c>
      <c r="B5943" s="72" t="s">
        <v>111</v>
      </c>
      <c r="C5943" s="73">
        <v>58.886348423681319</v>
      </c>
      <c r="D5943" s="73">
        <v>103.53274845565961</v>
      </c>
      <c r="E5943" s="73">
        <v>44.646400031978295</v>
      </c>
      <c r="F5943" s="55"/>
    </row>
    <row r="5944" spans="1:6">
      <c r="A5944" s="71">
        <v>40946</v>
      </c>
      <c r="B5944" s="72" t="s">
        <v>112</v>
      </c>
      <c r="C5944" s="73">
        <v>47.3764554192745</v>
      </c>
      <c r="D5944" s="73">
        <v>84.270695696443397</v>
      </c>
      <c r="E5944" s="73">
        <v>36.894240277168898</v>
      </c>
      <c r="F5944" s="55"/>
    </row>
    <row r="5945" spans="1:6">
      <c r="A5945" s="71">
        <v>40946</v>
      </c>
      <c r="B5945" s="72" t="s">
        <v>113</v>
      </c>
      <c r="C5945" s="73">
        <v>41.710912358676602</v>
      </c>
      <c r="D5945" s="73">
        <v>79.398041939484358</v>
      </c>
      <c r="E5945" s="73">
        <v>37.687129580807756</v>
      </c>
      <c r="F5945" s="55"/>
    </row>
    <row r="5946" spans="1:6">
      <c r="A5946" s="71">
        <v>40946</v>
      </c>
      <c r="B5946" s="72" t="s">
        <v>114</v>
      </c>
      <c r="C5946" s="73">
        <v>38.708192590684128</v>
      </c>
      <c r="D5946" s="73">
        <v>72.651150572755682</v>
      </c>
      <c r="E5946" s="73">
        <v>33.942957982071555</v>
      </c>
      <c r="F5946" s="55"/>
    </row>
    <row r="5947" spans="1:6">
      <c r="A5947" s="71">
        <v>40946</v>
      </c>
      <c r="B5947" s="72" t="s">
        <v>115</v>
      </c>
      <c r="C5947" s="73">
        <v>24.340704074481856</v>
      </c>
      <c r="D5947" s="73">
        <v>57.398185794588677</v>
      </c>
      <c r="E5947" s="73">
        <v>33.057481720106821</v>
      </c>
      <c r="F5947" s="55"/>
    </row>
    <row r="5948" spans="1:6">
      <c r="A5948" s="71">
        <v>40946</v>
      </c>
      <c r="B5948" s="72" t="s">
        <v>116</v>
      </c>
      <c r="C5948" s="73">
        <v>25.84454894617609</v>
      </c>
      <c r="D5948" s="73">
        <v>56.989031477108753</v>
      </c>
      <c r="E5948" s="73">
        <v>31.144482530932663</v>
      </c>
      <c r="F5948" s="55"/>
    </row>
    <row r="5949" spans="1:6">
      <c r="A5949" s="71">
        <v>40946</v>
      </c>
      <c r="B5949" s="72" t="s">
        <v>117</v>
      </c>
      <c r="C5949" s="73">
        <v>21.296896840930373</v>
      </c>
      <c r="D5949" s="73">
        <v>46.850815819490755</v>
      </c>
      <c r="E5949" s="73">
        <v>25.553918978560382</v>
      </c>
      <c r="F5949" s="55"/>
    </row>
    <row r="5950" spans="1:6">
      <c r="A5950" s="71">
        <v>40946</v>
      </c>
      <c r="B5950" s="72" t="s">
        <v>118</v>
      </c>
      <c r="C5950" s="73">
        <v>22.445545334348555</v>
      </c>
      <c r="D5950" s="73">
        <v>49.870348353830153</v>
      </c>
      <c r="E5950" s="73">
        <v>27.424803019481597</v>
      </c>
      <c r="F5950" s="55"/>
    </row>
    <row r="5951" spans="1:6">
      <c r="A5951" s="71">
        <v>40946</v>
      </c>
      <c r="B5951" s="72" t="s">
        <v>119</v>
      </c>
      <c r="C5951" s="73">
        <v>19.577677636344102</v>
      </c>
      <c r="D5951" s="73">
        <v>41.392314872631829</v>
      </c>
      <c r="E5951" s="73">
        <v>21.814637236287727</v>
      </c>
      <c r="F5951" s="55"/>
    </row>
    <row r="5952" spans="1:6">
      <c r="A5952" s="71">
        <v>40946</v>
      </c>
      <c r="B5952" s="72" t="s">
        <v>120</v>
      </c>
      <c r="C5952" s="73">
        <v>15.27492793520442</v>
      </c>
      <c r="D5952" s="73">
        <v>36.914630036442709</v>
      </c>
      <c r="E5952" s="73">
        <v>21.639702101238289</v>
      </c>
      <c r="F5952" s="55"/>
    </row>
    <row r="5953" spans="1:6">
      <c r="A5953" s="71">
        <v>40946</v>
      </c>
      <c r="B5953" s="72" t="s">
        <v>121</v>
      </c>
      <c r="C5953" s="73">
        <v>16.751365671628655</v>
      </c>
      <c r="D5953" s="73">
        <v>37.488087190792598</v>
      </c>
      <c r="E5953" s="73">
        <v>20.736721519163943</v>
      </c>
      <c r="F5953" s="55"/>
    </row>
    <row r="5954" spans="1:6">
      <c r="A5954" s="71">
        <v>40946</v>
      </c>
      <c r="B5954" s="72" t="s">
        <v>122</v>
      </c>
      <c r="C5954" s="73">
        <v>20.05894953848718</v>
      </c>
      <c r="D5954" s="73">
        <v>44.442868401281224</v>
      </c>
      <c r="E5954" s="73">
        <v>24.383918862794044</v>
      </c>
      <c r="F5954" s="55"/>
    </row>
    <row r="5955" spans="1:6">
      <c r="A5955" s="71">
        <v>40946</v>
      </c>
      <c r="B5955" s="72" t="s">
        <v>123</v>
      </c>
      <c r="C5955" s="73">
        <v>29.461392291104669</v>
      </c>
      <c r="D5955" s="73">
        <v>58.577620724708432</v>
      </c>
      <c r="E5955" s="73">
        <v>29.116228433603762</v>
      </c>
      <c r="F5955" s="55"/>
    </row>
    <row r="5956" spans="1:6">
      <c r="A5956" s="71">
        <v>40946</v>
      </c>
      <c r="B5956" s="72" t="s">
        <v>124</v>
      </c>
      <c r="C5956" s="73">
        <v>29.722555779229712</v>
      </c>
      <c r="D5956" s="73">
        <v>56.745728396268788</v>
      </c>
      <c r="E5956" s="73">
        <v>27.023172617039076</v>
      </c>
      <c r="F5956" s="55"/>
    </row>
    <row r="5957" spans="1:6">
      <c r="A5957" s="71">
        <v>40946</v>
      </c>
      <c r="B5957" s="72" t="s">
        <v>125</v>
      </c>
      <c r="C5957" s="73">
        <v>21.811330290207462</v>
      </c>
      <c r="D5957" s="73">
        <v>44.5026635520912</v>
      </c>
      <c r="E5957" s="73">
        <v>22.691333261883738</v>
      </c>
      <c r="F5957" s="55"/>
    </row>
    <row r="5958" spans="1:6">
      <c r="A5958" s="71">
        <v>40946</v>
      </c>
      <c r="B5958" s="72" t="s">
        <v>126</v>
      </c>
      <c r="C5958" s="73">
        <v>21.976457547291481</v>
      </c>
      <c r="D5958" s="73">
        <v>45.901048582270917</v>
      </c>
      <c r="E5958" s="73">
        <v>23.924591034979436</v>
      </c>
      <c r="F5958" s="55"/>
    </row>
    <row r="5959" spans="1:6">
      <c r="A5959" s="71">
        <v>40946</v>
      </c>
      <c r="B5959" s="72" t="s">
        <v>127</v>
      </c>
      <c r="C5959" s="73">
        <v>23.604040829174743</v>
      </c>
      <c r="D5959" s="73">
        <v>45.87672855599093</v>
      </c>
      <c r="E5959" s="73">
        <v>22.272687726816187</v>
      </c>
      <c r="F5959" s="55"/>
    </row>
    <row r="5960" spans="1:6">
      <c r="A5960" s="71">
        <v>40946</v>
      </c>
      <c r="B5960" s="72" t="s">
        <v>128</v>
      </c>
      <c r="C5960" s="73">
        <v>27.15903039604931</v>
      </c>
      <c r="D5960" s="73">
        <v>52.581326247769596</v>
      </c>
      <c r="E5960" s="73">
        <v>25.422295851720285</v>
      </c>
      <c r="F5960" s="55"/>
    </row>
    <row r="5961" spans="1:6">
      <c r="A5961" s="71">
        <v>40946</v>
      </c>
      <c r="B5961" s="72" t="s">
        <v>129</v>
      </c>
      <c r="C5961" s="73">
        <v>33.338846356988292</v>
      </c>
      <c r="D5961" s="73">
        <v>58.142881125508495</v>
      </c>
      <c r="E5961" s="73">
        <v>24.804034768520204</v>
      </c>
      <c r="F5961" s="55"/>
    </row>
    <row r="5962" spans="1:6">
      <c r="A5962" s="71">
        <v>40946</v>
      </c>
      <c r="B5962" s="72" t="s">
        <v>29</v>
      </c>
      <c r="C5962" s="73">
        <v>22.732823949520604</v>
      </c>
      <c r="D5962" s="73">
        <v>47.705592563240565</v>
      </c>
      <c r="E5962" s="73">
        <v>24.97276861371996</v>
      </c>
      <c r="F5962" s="55"/>
    </row>
    <row r="5963" spans="1:6">
      <c r="A5963" s="71">
        <v>40946</v>
      </c>
      <c r="B5963" s="72" t="s">
        <v>30</v>
      </c>
      <c r="C5963" s="73">
        <v>24.5931791657829</v>
      </c>
      <c r="D5963" s="73">
        <v>50.301503292870045</v>
      </c>
      <c r="E5963" s="73">
        <v>25.708324127087145</v>
      </c>
      <c r="F5963" s="55"/>
    </row>
    <row r="5964" spans="1:6">
      <c r="A5964" s="71">
        <v>40946</v>
      </c>
      <c r="B5964" s="72" t="s">
        <v>31</v>
      </c>
      <c r="C5964" s="73">
        <v>33.289314005610287</v>
      </c>
      <c r="D5964" s="73">
        <v>61.516652926237818</v>
      </c>
      <c r="E5964" s="73">
        <v>28.227338920627531</v>
      </c>
      <c r="F5964" s="55"/>
    </row>
    <row r="5965" spans="1:6">
      <c r="A5965" s="71">
        <v>40946</v>
      </c>
      <c r="B5965" s="72" t="s">
        <v>32</v>
      </c>
      <c r="C5965" s="73">
        <v>33.140637956285261</v>
      </c>
      <c r="D5965" s="73">
        <v>61.67931990172778</v>
      </c>
      <c r="E5965" s="73">
        <v>28.538681945442519</v>
      </c>
      <c r="F5965" s="55"/>
    </row>
    <row r="5966" spans="1:6">
      <c r="A5966" s="74">
        <v>40946</v>
      </c>
      <c r="B5966" s="75" t="s">
        <v>33</v>
      </c>
      <c r="C5966" s="76">
        <v>28.247559591466484</v>
      </c>
      <c r="D5966" s="76">
        <v>57.718315701278563</v>
      </c>
      <c r="E5966" s="76">
        <v>29.470756109812079</v>
      </c>
      <c r="F5966" s="77"/>
    </row>
    <row r="5967" spans="1:6">
      <c r="A5967" s="78"/>
      <c r="B5967" s="79"/>
      <c r="C5967" s="80"/>
      <c r="D5967" s="80"/>
      <c r="E5967" s="80"/>
    </row>
    <row r="5968" spans="1:6">
      <c r="A5968" s="78"/>
      <c r="B5968" s="79"/>
      <c r="C5968" s="80"/>
      <c r="D5968" s="80"/>
      <c r="E5968" s="80"/>
    </row>
    <row r="5969" spans="1:5">
      <c r="A5969" s="78"/>
      <c r="B5969" s="79"/>
      <c r="C5969" s="80"/>
      <c r="D5969" s="80"/>
      <c r="E5969" s="80"/>
    </row>
    <row r="5970" spans="1:5">
      <c r="A5970" s="78"/>
      <c r="B5970" s="79"/>
      <c r="C5970" s="80"/>
      <c r="D5970" s="80"/>
      <c r="E5970" s="80"/>
    </row>
    <row r="5971" spans="1:5">
      <c r="A5971" s="78"/>
      <c r="B5971" s="79"/>
      <c r="C5971" s="80"/>
      <c r="D5971" s="80"/>
      <c r="E5971" s="80"/>
    </row>
    <row r="5972" spans="1:5">
      <c r="A5972" s="78"/>
      <c r="B5972" s="79"/>
      <c r="C5972" s="80"/>
      <c r="D5972" s="80"/>
      <c r="E5972" s="80"/>
    </row>
    <row r="5973" spans="1:5">
      <c r="A5973" s="78"/>
      <c r="B5973" s="79"/>
      <c r="C5973" s="80"/>
      <c r="D5973" s="80"/>
      <c r="E5973" s="80"/>
    </row>
    <row r="5974" spans="1:5">
      <c r="A5974" s="78"/>
      <c r="B5974" s="79"/>
      <c r="C5974" s="80"/>
      <c r="D5974" s="80"/>
      <c r="E5974" s="80"/>
    </row>
    <row r="5975" spans="1:5">
      <c r="A5975" s="78"/>
      <c r="B5975" s="79"/>
      <c r="C5975" s="80"/>
      <c r="D5975" s="80"/>
      <c r="E5975" s="80"/>
    </row>
    <row r="5976" spans="1:5">
      <c r="A5976" s="78"/>
      <c r="B5976" s="79"/>
      <c r="C5976" s="80"/>
      <c r="D5976" s="80"/>
      <c r="E5976" s="80"/>
    </row>
    <row r="5977" spans="1:5">
      <c r="A5977" s="78"/>
      <c r="B5977" s="79"/>
      <c r="C5977" s="80"/>
      <c r="D5977" s="80"/>
      <c r="E5977" s="80"/>
    </row>
    <row r="5978" spans="1:5">
      <c r="A5978" s="78"/>
      <c r="B5978" s="79"/>
      <c r="C5978" s="80"/>
      <c r="D5978" s="80"/>
      <c r="E5978" s="80"/>
    </row>
    <row r="5979" spans="1:5">
      <c r="A5979" s="78"/>
      <c r="B5979" s="79"/>
      <c r="C5979" s="80"/>
      <c r="D5979" s="80"/>
      <c r="E5979" s="80"/>
    </row>
    <row r="5980" spans="1:5">
      <c r="A5980" s="78"/>
      <c r="B5980" s="79"/>
      <c r="C5980" s="80"/>
      <c r="D5980" s="80"/>
      <c r="E5980" s="80"/>
    </row>
    <row r="5981" spans="1:5">
      <c r="A5981" s="78"/>
      <c r="B5981" s="79"/>
      <c r="C5981" s="80"/>
      <c r="D5981" s="80"/>
      <c r="E5981" s="80"/>
    </row>
    <row r="5982" spans="1:5">
      <c r="A5982" s="78"/>
      <c r="B5982" s="79"/>
      <c r="C5982" s="80"/>
      <c r="D5982" s="80"/>
      <c r="E5982" s="80"/>
    </row>
    <row r="5983" spans="1:5">
      <c r="A5983" s="78"/>
      <c r="B5983" s="79"/>
      <c r="C5983" s="80"/>
      <c r="D5983" s="80"/>
      <c r="E5983" s="80"/>
    </row>
    <row r="5984" spans="1:5">
      <c r="A5984" s="78"/>
      <c r="B5984" s="79"/>
      <c r="C5984" s="80"/>
      <c r="D5984" s="80"/>
      <c r="E5984" s="80"/>
    </row>
    <row r="5985" spans="1:5">
      <c r="A5985" s="78"/>
      <c r="B5985" s="79"/>
      <c r="C5985" s="80"/>
      <c r="D5985" s="80"/>
      <c r="E5985" s="80"/>
    </row>
    <row r="5986" spans="1:5">
      <c r="A5986" s="78"/>
      <c r="B5986" s="79"/>
      <c r="C5986" s="80"/>
      <c r="D5986" s="80"/>
      <c r="E5986" s="80"/>
    </row>
    <row r="5987" spans="1:5">
      <c r="A5987" s="78"/>
      <c r="B5987" s="79"/>
      <c r="C5987" s="80"/>
      <c r="D5987" s="80"/>
      <c r="E5987" s="80"/>
    </row>
    <row r="5988" spans="1:5">
      <c r="A5988" s="78"/>
      <c r="B5988" s="79"/>
      <c r="C5988" s="80"/>
      <c r="D5988" s="80"/>
      <c r="E5988" s="80"/>
    </row>
    <row r="5989" spans="1:5">
      <c r="A5989" s="78"/>
      <c r="B5989" s="79"/>
      <c r="C5989" s="80"/>
      <c r="D5989" s="80"/>
      <c r="E5989" s="80"/>
    </row>
    <row r="5990" spans="1:5">
      <c r="A5990" s="78"/>
      <c r="B5990" s="79"/>
      <c r="C5990" s="80"/>
      <c r="D5990" s="80"/>
      <c r="E5990" s="80"/>
    </row>
    <row r="5991" spans="1:5">
      <c r="A5991" s="78"/>
      <c r="B5991" s="79"/>
      <c r="C5991" s="80"/>
      <c r="D5991" s="80"/>
      <c r="E5991" s="80"/>
    </row>
    <row r="5992" spans="1:5">
      <c r="A5992" s="78"/>
      <c r="B5992" s="79"/>
      <c r="C5992" s="80"/>
      <c r="D5992" s="80"/>
      <c r="E5992" s="80"/>
    </row>
    <row r="5993" spans="1:5">
      <c r="A5993" s="78"/>
      <c r="B5993" s="79"/>
      <c r="C5993" s="80"/>
      <c r="D5993" s="80"/>
      <c r="E5993" s="80"/>
    </row>
    <row r="5994" spans="1:5">
      <c r="A5994" s="78"/>
      <c r="B5994" s="79"/>
      <c r="C5994" s="80"/>
      <c r="D5994" s="80"/>
      <c r="E5994" s="80"/>
    </row>
    <row r="5995" spans="1:5">
      <c r="A5995" s="78"/>
      <c r="B5995" s="79"/>
      <c r="C5995" s="80"/>
      <c r="D5995" s="80"/>
      <c r="E5995" s="80"/>
    </row>
    <row r="5996" spans="1:5">
      <c r="A5996" s="78"/>
      <c r="B5996" s="79"/>
      <c r="C5996" s="80"/>
      <c r="D5996" s="80"/>
      <c r="E5996" s="80"/>
    </row>
    <row r="5997" spans="1:5">
      <c r="A5997" s="78"/>
      <c r="B5997" s="79"/>
      <c r="C5997" s="80"/>
      <c r="D5997" s="80"/>
      <c r="E5997" s="80"/>
    </row>
    <row r="5998" spans="1:5">
      <c r="A5998" s="78"/>
      <c r="B5998" s="79"/>
      <c r="C5998" s="80"/>
      <c r="D5998" s="80"/>
      <c r="E5998" s="80"/>
    </row>
    <row r="5999" spans="1:5">
      <c r="A5999" s="78"/>
      <c r="B5999" s="79"/>
      <c r="C5999" s="80"/>
      <c r="D5999" s="80"/>
      <c r="E5999" s="80"/>
    </row>
    <row r="6000" spans="1:5">
      <c r="A6000" s="78"/>
      <c r="B6000" s="79"/>
      <c r="C6000" s="80"/>
      <c r="D6000" s="80"/>
      <c r="E6000" s="80"/>
    </row>
    <row r="6001" spans="1:5">
      <c r="A6001" s="78"/>
      <c r="B6001" s="79"/>
      <c r="C6001" s="80"/>
      <c r="D6001" s="80"/>
      <c r="E6001" s="80"/>
    </row>
    <row r="6002" spans="1:5">
      <c r="A6002" s="78"/>
      <c r="B6002" s="79"/>
      <c r="C6002" s="80"/>
      <c r="D6002" s="80"/>
      <c r="E6002" s="80"/>
    </row>
    <row r="6003" spans="1:5">
      <c r="A6003" s="78"/>
      <c r="B6003" s="79"/>
      <c r="C6003" s="80"/>
      <c r="D6003" s="80"/>
      <c r="E6003" s="80"/>
    </row>
    <row r="6004" spans="1:5">
      <c r="A6004" s="78"/>
      <c r="B6004" s="79"/>
      <c r="C6004" s="80"/>
      <c r="D6004" s="80"/>
      <c r="E6004" s="80"/>
    </row>
    <row r="6005" spans="1:5">
      <c r="A6005" s="78"/>
      <c r="B6005" s="79"/>
      <c r="C6005" s="80"/>
      <c r="D6005" s="80"/>
      <c r="E6005" s="80"/>
    </row>
    <row r="6006" spans="1:5">
      <c r="A6006" s="78"/>
      <c r="B6006" s="79"/>
      <c r="C6006" s="80"/>
      <c r="D6006" s="80"/>
      <c r="E6006" s="80"/>
    </row>
    <row r="6007" spans="1:5">
      <c r="A6007" s="78"/>
      <c r="B6007" s="79"/>
      <c r="C6007" s="80"/>
      <c r="D6007" s="80"/>
      <c r="E6007" s="80"/>
    </row>
    <row r="6008" spans="1:5">
      <c r="A6008" s="78"/>
      <c r="B6008" s="79"/>
      <c r="C6008" s="80"/>
      <c r="D6008" s="80"/>
      <c r="E6008" s="80"/>
    </row>
    <row r="6009" spans="1:5">
      <c r="A6009" s="78"/>
      <c r="B6009" s="79"/>
      <c r="C6009" s="80"/>
      <c r="D6009" s="80"/>
      <c r="E6009" s="80"/>
    </row>
    <row r="6010" spans="1:5">
      <c r="A6010" s="78"/>
      <c r="B6010" s="79"/>
      <c r="C6010" s="80"/>
      <c r="D6010" s="80"/>
      <c r="E6010" s="80"/>
    </row>
    <row r="6011" spans="1:5">
      <c r="A6011" s="78"/>
      <c r="B6011" s="79"/>
      <c r="C6011" s="80"/>
      <c r="D6011" s="80"/>
      <c r="E6011" s="80"/>
    </row>
    <row r="6012" spans="1:5">
      <c r="A6012" s="78"/>
      <c r="B6012" s="79"/>
      <c r="C6012" s="80"/>
      <c r="D6012" s="80"/>
      <c r="E6012" s="80"/>
    </row>
    <row r="6013" spans="1:5">
      <c r="A6013" s="78"/>
      <c r="B6013" s="79"/>
      <c r="C6013" s="80"/>
      <c r="D6013" s="80"/>
      <c r="E6013" s="80"/>
    </row>
    <row r="6014" spans="1:5">
      <c r="A6014" s="78"/>
      <c r="B6014" s="79"/>
      <c r="C6014" s="80"/>
      <c r="D6014" s="80"/>
      <c r="E6014" s="80"/>
    </row>
    <row r="6015" spans="1:5">
      <c r="A6015" s="78"/>
      <c r="B6015" s="79"/>
      <c r="C6015" s="80"/>
      <c r="D6015" s="80"/>
      <c r="E6015" s="80"/>
    </row>
    <row r="6016" spans="1:5">
      <c r="A6016" s="78"/>
      <c r="B6016" s="79"/>
      <c r="C6016" s="80"/>
      <c r="D6016" s="80"/>
      <c r="E6016" s="80"/>
    </row>
    <row r="6017" spans="1:5">
      <c r="A6017" s="78"/>
      <c r="B6017" s="79"/>
      <c r="C6017" s="80"/>
      <c r="D6017" s="80"/>
      <c r="E6017" s="80"/>
    </row>
    <row r="6018" spans="1:5">
      <c r="A6018" s="78"/>
      <c r="B6018" s="79"/>
      <c r="C6018" s="80"/>
      <c r="D6018" s="80"/>
      <c r="E6018" s="80"/>
    </row>
    <row r="6019" spans="1:5">
      <c r="A6019" s="78"/>
      <c r="B6019" s="79"/>
      <c r="C6019" s="80"/>
      <c r="D6019" s="80"/>
      <c r="E6019" s="80"/>
    </row>
    <row r="6020" spans="1:5">
      <c r="A6020" s="78"/>
      <c r="B6020" s="79"/>
      <c r="C6020" s="80"/>
      <c r="D6020" s="80"/>
      <c r="E6020" s="80"/>
    </row>
    <row r="6021" spans="1:5">
      <c r="A6021" s="78"/>
      <c r="B6021" s="79"/>
      <c r="C6021" s="80"/>
      <c r="D6021" s="80"/>
      <c r="E6021" s="80"/>
    </row>
    <row r="6022" spans="1:5">
      <c r="A6022" s="78"/>
      <c r="B6022" s="79"/>
      <c r="C6022" s="80"/>
      <c r="D6022" s="80"/>
      <c r="E6022" s="80"/>
    </row>
    <row r="6023" spans="1:5">
      <c r="A6023" s="78"/>
      <c r="B6023" s="79"/>
      <c r="C6023" s="80"/>
      <c r="D6023" s="80"/>
      <c r="E6023" s="80"/>
    </row>
    <row r="6024" spans="1:5">
      <c r="A6024" s="78"/>
      <c r="B6024" s="79"/>
      <c r="C6024" s="80"/>
      <c r="D6024" s="80"/>
      <c r="E6024" s="80"/>
    </row>
    <row r="6025" spans="1:5">
      <c r="A6025" s="78"/>
      <c r="B6025" s="79"/>
      <c r="C6025" s="80"/>
      <c r="D6025" s="80"/>
      <c r="E6025" s="80"/>
    </row>
    <row r="6026" spans="1:5">
      <c r="A6026" s="78"/>
      <c r="B6026" s="79"/>
      <c r="C6026" s="80"/>
      <c r="D6026" s="80"/>
      <c r="E6026" s="80"/>
    </row>
    <row r="6027" spans="1:5">
      <c r="A6027" s="78"/>
      <c r="B6027" s="79"/>
      <c r="C6027" s="80"/>
      <c r="D6027" s="80"/>
      <c r="E6027" s="80"/>
    </row>
    <row r="6028" spans="1:5">
      <c r="A6028" s="78"/>
      <c r="B6028" s="79"/>
      <c r="C6028" s="80"/>
      <c r="D6028" s="80"/>
      <c r="E6028" s="80"/>
    </row>
    <row r="6029" spans="1:5">
      <c r="A6029" s="78"/>
      <c r="B6029" s="79"/>
      <c r="C6029" s="80"/>
      <c r="D6029" s="80"/>
      <c r="E6029" s="80"/>
    </row>
    <row r="6030" spans="1:5">
      <c r="A6030" s="78"/>
      <c r="B6030" s="79"/>
      <c r="C6030" s="80"/>
      <c r="D6030" s="80"/>
      <c r="E6030" s="80"/>
    </row>
    <row r="6031" spans="1:5">
      <c r="A6031" s="78"/>
      <c r="B6031" s="79"/>
      <c r="C6031" s="80"/>
      <c r="D6031" s="80"/>
      <c r="E6031" s="80"/>
    </row>
    <row r="6032" spans="1:5">
      <c r="A6032" s="78"/>
      <c r="B6032" s="79"/>
      <c r="C6032" s="80"/>
      <c r="D6032" s="80"/>
      <c r="E6032" s="80"/>
    </row>
    <row r="6033" spans="1:5">
      <c r="A6033" s="78"/>
      <c r="B6033" s="79"/>
      <c r="C6033" s="80"/>
      <c r="D6033" s="80"/>
      <c r="E6033" s="80"/>
    </row>
    <row r="6034" spans="1:5">
      <c r="A6034" s="78"/>
      <c r="B6034" s="79"/>
      <c r="C6034" s="80"/>
      <c r="D6034" s="80"/>
      <c r="E6034" s="80"/>
    </row>
    <row r="6035" spans="1:5">
      <c r="A6035" s="78"/>
      <c r="B6035" s="79"/>
      <c r="C6035" s="80"/>
      <c r="D6035" s="80"/>
      <c r="E6035" s="80"/>
    </row>
    <row r="6036" spans="1:5">
      <c r="A6036" s="78"/>
      <c r="B6036" s="79"/>
      <c r="C6036" s="80"/>
      <c r="D6036" s="80"/>
      <c r="E6036" s="80"/>
    </row>
    <row r="6037" spans="1:5">
      <c r="A6037" s="78"/>
      <c r="B6037" s="79"/>
      <c r="C6037" s="80"/>
      <c r="D6037" s="80"/>
      <c r="E6037" s="80"/>
    </row>
    <row r="6038" spans="1:5">
      <c r="A6038" s="78"/>
      <c r="B6038" s="79"/>
      <c r="C6038" s="80"/>
      <c r="D6038" s="80"/>
      <c r="E6038" s="80"/>
    </row>
    <row r="6039" spans="1:5">
      <c r="A6039" s="78"/>
      <c r="B6039" s="79"/>
      <c r="C6039" s="80"/>
      <c r="D6039" s="80"/>
      <c r="E6039" s="80"/>
    </row>
    <row r="6040" spans="1:5">
      <c r="A6040" s="78"/>
      <c r="B6040" s="79"/>
      <c r="C6040" s="80"/>
      <c r="D6040" s="80"/>
      <c r="E6040" s="80"/>
    </row>
    <row r="6041" spans="1:5">
      <c r="A6041" s="78"/>
      <c r="B6041" s="79"/>
      <c r="C6041" s="80"/>
      <c r="D6041" s="80"/>
      <c r="E6041" s="80"/>
    </row>
    <row r="6042" spans="1:5">
      <c r="A6042" s="78"/>
      <c r="B6042" s="79"/>
      <c r="C6042" s="80"/>
      <c r="D6042" s="80"/>
      <c r="E6042" s="80"/>
    </row>
    <row r="6043" spans="1:5">
      <c r="A6043" s="78"/>
      <c r="B6043" s="79"/>
      <c r="C6043" s="80"/>
      <c r="D6043" s="80"/>
      <c r="E6043" s="80"/>
    </row>
    <row r="6044" spans="1:5">
      <c r="A6044" s="78"/>
      <c r="B6044" s="79"/>
      <c r="C6044" s="80"/>
      <c r="D6044" s="80"/>
      <c r="E6044" s="80"/>
    </row>
    <row r="6045" spans="1:5">
      <c r="A6045" s="78"/>
      <c r="B6045" s="79"/>
      <c r="C6045" s="80"/>
      <c r="D6045" s="80"/>
      <c r="E6045" s="80"/>
    </row>
    <row r="6046" spans="1:5">
      <c r="A6046" s="78"/>
      <c r="B6046" s="79"/>
      <c r="C6046" s="80"/>
      <c r="D6046" s="80"/>
      <c r="E6046" s="80"/>
    </row>
    <row r="6047" spans="1:5">
      <c r="A6047" s="78"/>
      <c r="B6047" s="79"/>
      <c r="C6047" s="80"/>
      <c r="D6047" s="80"/>
      <c r="E6047" s="80"/>
    </row>
    <row r="6048" spans="1:5">
      <c r="A6048" s="78"/>
      <c r="B6048" s="79"/>
      <c r="C6048" s="80"/>
      <c r="D6048" s="80"/>
      <c r="E6048" s="80"/>
    </row>
    <row r="6049" spans="1:5">
      <c r="A6049" s="78"/>
      <c r="B6049" s="79"/>
      <c r="C6049" s="80"/>
      <c r="D6049" s="80"/>
      <c r="E6049" s="80"/>
    </row>
    <row r="6050" spans="1:5">
      <c r="A6050" s="78"/>
      <c r="B6050" s="79"/>
      <c r="C6050" s="80"/>
      <c r="D6050" s="80"/>
      <c r="E6050" s="80"/>
    </row>
    <row r="6051" spans="1:5">
      <c r="A6051" s="78"/>
      <c r="B6051" s="79"/>
      <c r="C6051" s="80"/>
      <c r="D6051" s="80"/>
      <c r="E6051" s="80"/>
    </row>
    <row r="6052" spans="1:5">
      <c r="A6052" s="78"/>
      <c r="B6052" s="79"/>
      <c r="C6052" s="80"/>
      <c r="D6052" s="80"/>
      <c r="E6052" s="80"/>
    </row>
    <row r="6053" spans="1:5">
      <c r="A6053" s="78"/>
      <c r="B6053" s="79"/>
      <c r="C6053" s="80"/>
      <c r="D6053" s="80"/>
      <c r="E6053" s="80"/>
    </row>
    <row r="6054" spans="1:5">
      <c r="A6054" s="78"/>
      <c r="B6054" s="79"/>
      <c r="C6054" s="80"/>
      <c r="D6054" s="80"/>
      <c r="E6054" s="80"/>
    </row>
    <row r="6055" spans="1:5">
      <c r="A6055" s="78"/>
      <c r="B6055" s="79"/>
      <c r="C6055" s="80"/>
      <c r="D6055" s="80"/>
      <c r="E6055" s="80"/>
    </row>
    <row r="6056" spans="1:5">
      <c r="A6056" s="78"/>
      <c r="B6056" s="79"/>
      <c r="C6056" s="80"/>
      <c r="D6056" s="80"/>
      <c r="E6056" s="80"/>
    </row>
    <row r="6057" spans="1:5">
      <c r="A6057" s="78"/>
      <c r="B6057" s="79"/>
      <c r="C6057" s="80"/>
      <c r="D6057" s="80"/>
      <c r="E6057" s="80"/>
    </row>
    <row r="6058" spans="1:5">
      <c r="A6058" s="78"/>
      <c r="B6058" s="79"/>
      <c r="C6058" s="80"/>
      <c r="D6058" s="80"/>
      <c r="E6058" s="80"/>
    </row>
    <row r="6059" spans="1:5">
      <c r="A6059" s="78"/>
      <c r="B6059" s="79"/>
      <c r="C6059" s="80"/>
      <c r="D6059" s="80"/>
      <c r="E6059" s="80"/>
    </row>
    <row r="6060" spans="1:5">
      <c r="A6060" s="78"/>
      <c r="B6060" s="79"/>
      <c r="C6060" s="80"/>
      <c r="D6060" s="80"/>
      <c r="E6060" s="80"/>
    </row>
    <row r="6061" spans="1:5">
      <c r="A6061" s="78"/>
      <c r="B6061" s="79"/>
      <c r="C6061" s="80"/>
      <c r="D6061" s="80"/>
      <c r="E6061" s="80"/>
    </row>
    <row r="6062" spans="1:5">
      <c r="A6062" s="78"/>
      <c r="B6062" s="79"/>
      <c r="C6062" s="80"/>
      <c r="D6062" s="80"/>
      <c r="E6062" s="80"/>
    </row>
    <row r="6063" spans="1:5">
      <c r="A6063" s="78"/>
      <c r="B6063" s="79"/>
      <c r="C6063" s="80"/>
      <c r="D6063" s="80"/>
      <c r="E6063" s="80"/>
    </row>
    <row r="6064" spans="1:5">
      <c r="A6064" s="78"/>
      <c r="B6064" s="79"/>
      <c r="C6064" s="80"/>
      <c r="D6064" s="80"/>
      <c r="E6064" s="80"/>
    </row>
    <row r="6065" spans="1:5">
      <c r="A6065" s="78"/>
      <c r="B6065" s="79"/>
      <c r="C6065" s="80"/>
      <c r="D6065" s="80"/>
      <c r="E6065" s="80"/>
    </row>
    <row r="6066" spans="1:5">
      <c r="A6066" s="78"/>
      <c r="B6066" s="79"/>
      <c r="C6066" s="80"/>
      <c r="D6066" s="80"/>
      <c r="E6066" s="80"/>
    </row>
    <row r="6067" spans="1:5">
      <c r="A6067" s="78"/>
      <c r="B6067" s="79"/>
      <c r="C6067" s="80"/>
      <c r="D6067" s="80"/>
      <c r="E6067" s="80"/>
    </row>
    <row r="6068" spans="1:5">
      <c r="A6068" s="78"/>
      <c r="B6068" s="79"/>
      <c r="C6068" s="80"/>
      <c r="D6068" s="80"/>
      <c r="E6068" s="80"/>
    </row>
    <row r="6069" spans="1:5">
      <c r="A6069" s="78"/>
      <c r="B6069" s="79"/>
      <c r="C6069" s="80"/>
      <c r="D6069" s="80"/>
      <c r="E6069" s="80"/>
    </row>
    <row r="6070" spans="1:5">
      <c r="A6070" s="78"/>
      <c r="B6070" s="79"/>
      <c r="C6070" s="80"/>
      <c r="D6070" s="80"/>
      <c r="E6070" s="80"/>
    </row>
    <row r="6071" spans="1:5">
      <c r="A6071" s="78"/>
      <c r="B6071" s="79"/>
      <c r="C6071" s="80"/>
      <c r="D6071" s="80"/>
      <c r="E6071" s="80"/>
    </row>
    <row r="6072" spans="1:5">
      <c r="A6072" s="78"/>
      <c r="B6072" s="79"/>
      <c r="C6072" s="80"/>
      <c r="D6072" s="80"/>
      <c r="E6072" s="80"/>
    </row>
    <row r="6073" spans="1:5">
      <c r="A6073" s="78"/>
      <c r="B6073" s="79"/>
      <c r="C6073" s="80"/>
      <c r="D6073" s="80"/>
      <c r="E6073" s="80"/>
    </row>
    <row r="6074" spans="1:5">
      <c r="A6074" s="78"/>
      <c r="B6074" s="79"/>
      <c r="C6074" s="80"/>
      <c r="D6074" s="80"/>
      <c r="E6074" s="80"/>
    </row>
    <row r="6075" spans="1:5">
      <c r="A6075" s="78"/>
      <c r="B6075" s="79"/>
      <c r="C6075" s="80"/>
      <c r="D6075" s="80"/>
      <c r="E6075" s="80"/>
    </row>
    <row r="6076" spans="1:5">
      <c r="A6076" s="78"/>
      <c r="B6076" s="79"/>
      <c r="C6076" s="80"/>
      <c r="D6076" s="80"/>
      <c r="E6076" s="80"/>
    </row>
    <row r="6077" spans="1:5">
      <c r="A6077" s="78"/>
      <c r="B6077" s="79"/>
      <c r="C6077" s="80"/>
      <c r="D6077" s="80"/>
      <c r="E6077" s="80"/>
    </row>
    <row r="6078" spans="1:5">
      <c r="A6078" s="78"/>
      <c r="B6078" s="79"/>
      <c r="C6078" s="80"/>
      <c r="D6078" s="80"/>
      <c r="E6078" s="80"/>
    </row>
    <row r="6079" spans="1:5">
      <c r="A6079" s="78"/>
      <c r="B6079" s="79"/>
      <c r="C6079" s="80"/>
      <c r="D6079" s="80"/>
      <c r="E6079" s="80"/>
    </row>
    <row r="6080" spans="1:5">
      <c r="A6080" s="78"/>
      <c r="B6080" s="79"/>
      <c r="C6080" s="80"/>
      <c r="D6080" s="80"/>
      <c r="E6080" s="80"/>
    </row>
    <row r="6081" spans="1:5">
      <c r="A6081" s="78"/>
      <c r="B6081" s="79"/>
      <c r="C6081" s="80"/>
      <c r="D6081" s="80"/>
      <c r="E6081" s="80"/>
    </row>
    <row r="6082" spans="1:5">
      <c r="A6082" s="78"/>
      <c r="B6082" s="79"/>
      <c r="C6082" s="80"/>
      <c r="D6082" s="80"/>
      <c r="E6082" s="80"/>
    </row>
    <row r="6083" spans="1:5">
      <c r="A6083" s="78"/>
      <c r="B6083" s="79"/>
      <c r="C6083" s="80"/>
      <c r="D6083" s="80"/>
      <c r="E6083" s="80"/>
    </row>
    <row r="6084" spans="1:5">
      <c r="A6084" s="78"/>
      <c r="B6084" s="79"/>
      <c r="C6084" s="80"/>
      <c r="D6084" s="80"/>
      <c r="E6084" s="80"/>
    </row>
    <row r="6085" spans="1:5">
      <c r="A6085" s="78"/>
      <c r="B6085" s="79"/>
      <c r="C6085" s="80"/>
      <c r="D6085" s="80"/>
      <c r="E6085" s="80"/>
    </row>
    <row r="6086" spans="1:5">
      <c r="A6086" s="78"/>
      <c r="B6086" s="79"/>
      <c r="C6086" s="80"/>
      <c r="D6086" s="80"/>
      <c r="E6086" s="80"/>
    </row>
    <row r="6087" spans="1:5">
      <c r="A6087" s="78"/>
      <c r="B6087" s="79"/>
      <c r="C6087" s="80"/>
      <c r="D6087" s="80"/>
      <c r="E6087" s="80"/>
    </row>
    <row r="6088" spans="1:5">
      <c r="A6088" s="78"/>
      <c r="B6088" s="79"/>
      <c r="C6088" s="80"/>
      <c r="D6088" s="80"/>
      <c r="E6088" s="80"/>
    </row>
    <row r="6089" spans="1:5">
      <c r="A6089" s="78"/>
      <c r="B6089" s="79"/>
      <c r="C6089" s="80"/>
      <c r="D6089" s="80"/>
      <c r="E6089" s="80"/>
    </row>
    <row r="6090" spans="1:5">
      <c r="A6090" s="78"/>
      <c r="B6090" s="79"/>
      <c r="C6090" s="80"/>
      <c r="D6090" s="80"/>
      <c r="E6090" s="80"/>
    </row>
    <row r="6091" spans="1:5">
      <c r="A6091" s="78"/>
      <c r="B6091" s="79"/>
      <c r="C6091" s="80"/>
      <c r="D6091" s="80"/>
      <c r="E6091" s="80"/>
    </row>
    <row r="6092" spans="1:5">
      <c r="A6092" s="78"/>
      <c r="B6092" s="79"/>
      <c r="C6092" s="80"/>
      <c r="D6092" s="80"/>
      <c r="E6092" s="80"/>
    </row>
    <row r="6093" spans="1:5">
      <c r="A6093" s="78"/>
      <c r="B6093" s="79"/>
      <c r="C6093" s="80"/>
      <c r="D6093" s="80"/>
      <c r="E6093" s="80"/>
    </row>
    <row r="6094" spans="1:5">
      <c r="A6094" s="78"/>
      <c r="B6094" s="79"/>
      <c r="C6094" s="80"/>
      <c r="D6094" s="80"/>
      <c r="E6094" s="80"/>
    </row>
    <row r="6095" spans="1:5">
      <c r="A6095" s="78"/>
      <c r="B6095" s="79"/>
      <c r="C6095" s="80"/>
      <c r="D6095" s="80"/>
      <c r="E6095" s="80"/>
    </row>
    <row r="6096" spans="1:5">
      <c r="A6096" s="78"/>
      <c r="B6096" s="79"/>
      <c r="C6096" s="80"/>
      <c r="D6096" s="80"/>
      <c r="E6096" s="80"/>
    </row>
    <row r="6097" spans="1:5">
      <c r="A6097" s="78"/>
      <c r="B6097" s="79"/>
      <c r="C6097" s="80"/>
      <c r="D6097" s="80"/>
      <c r="E6097" s="80"/>
    </row>
    <row r="6098" spans="1:5">
      <c r="A6098" s="78"/>
      <c r="B6098" s="79"/>
      <c r="C6098" s="80"/>
      <c r="D6098" s="80"/>
      <c r="E6098" s="80"/>
    </row>
    <row r="6099" spans="1:5">
      <c r="A6099" s="78"/>
      <c r="B6099" s="79"/>
      <c r="C6099" s="80"/>
      <c r="D6099" s="80"/>
      <c r="E6099" s="80"/>
    </row>
    <row r="6100" spans="1:5">
      <c r="A6100" s="78"/>
      <c r="B6100" s="79"/>
      <c r="C6100" s="80"/>
      <c r="D6100" s="80"/>
      <c r="E6100" s="80"/>
    </row>
    <row r="6101" spans="1:5">
      <c r="A6101" s="78"/>
      <c r="B6101" s="79"/>
      <c r="C6101" s="80"/>
      <c r="D6101" s="80"/>
      <c r="E6101" s="80"/>
    </row>
    <row r="6102" spans="1:5">
      <c r="A6102" s="78"/>
      <c r="B6102" s="79"/>
      <c r="C6102" s="80"/>
      <c r="D6102" s="80"/>
      <c r="E6102" s="80"/>
    </row>
    <row r="6103" spans="1:5">
      <c r="A6103" s="78"/>
      <c r="B6103" s="79"/>
      <c r="C6103" s="80"/>
      <c r="D6103" s="80"/>
      <c r="E6103" s="80"/>
    </row>
    <row r="6104" spans="1:5">
      <c r="A6104" s="78"/>
      <c r="B6104" s="79"/>
      <c r="C6104" s="80"/>
      <c r="D6104" s="80"/>
      <c r="E6104" s="80"/>
    </row>
    <row r="6105" spans="1:5">
      <c r="A6105" s="78"/>
      <c r="B6105" s="79"/>
      <c r="C6105" s="80"/>
      <c r="D6105" s="80"/>
      <c r="E6105" s="80"/>
    </row>
    <row r="6106" spans="1:5">
      <c r="A6106" s="78"/>
      <c r="B6106" s="79"/>
      <c r="C6106" s="80"/>
      <c r="D6106" s="80"/>
      <c r="E6106" s="80"/>
    </row>
    <row r="6107" spans="1:5">
      <c r="A6107" s="78"/>
      <c r="B6107" s="79"/>
      <c r="C6107" s="80"/>
      <c r="D6107" s="80"/>
      <c r="E6107" s="80"/>
    </row>
    <row r="6108" spans="1:5">
      <c r="A6108" s="78"/>
      <c r="B6108" s="79"/>
      <c r="C6108" s="80"/>
      <c r="D6108" s="80"/>
      <c r="E6108" s="80"/>
    </row>
    <row r="6109" spans="1:5">
      <c r="A6109" s="78"/>
      <c r="B6109" s="79"/>
      <c r="C6109" s="80"/>
      <c r="D6109" s="80"/>
      <c r="E6109" s="80"/>
    </row>
    <row r="6110" spans="1:5">
      <c r="A6110" s="78"/>
      <c r="B6110" s="79"/>
      <c r="C6110" s="80"/>
      <c r="D6110" s="80"/>
      <c r="E6110" s="80"/>
    </row>
    <row r="6111" spans="1:5">
      <c r="A6111" s="78"/>
      <c r="B6111" s="79"/>
      <c r="C6111" s="80"/>
      <c r="D6111" s="80"/>
      <c r="E6111" s="80"/>
    </row>
    <row r="6112" spans="1:5">
      <c r="A6112" s="78"/>
      <c r="B6112" s="79"/>
      <c r="C6112" s="80"/>
      <c r="D6112" s="80"/>
      <c r="E6112" s="80"/>
    </row>
    <row r="6113" spans="1:5">
      <c r="A6113" s="78"/>
      <c r="B6113" s="79"/>
      <c r="C6113" s="80"/>
      <c r="D6113" s="80"/>
      <c r="E6113" s="80"/>
    </row>
    <row r="6114" spans="1:5">
      <c r="A6114" s="78"/>
      <c r="B6114" s="79"/>
      <c r="C6114" s="80"/>
      <c r="D6114" s="80"/>
      <c r="E6114" s="80"/>
    </row>
    <row r="6115" spans="1:5">
      <c r="A6115" s="78"/>
      <c r="B6115" s="79"/>
      <c r="C6115" s="80"/>
      <c r="D6115" s="80"/>
      <c r="E6115" s="80"/>
    </row>
    <row r="6116" spans="1:5">
      <c r="A6116" s="78"/>
      <c r="B6116" s="79"/>
      <c r="C6116" s="80"/>
      <c r="D6116" s="80"/>
      <c r="E6116" s="80"/>
    </row>
    <row r="6117" spans="1:5">
      <c r="A6117" s="78"/>
      <c r="B6117" s="79"/>
      <c r="C6117" s="80"/>
      <c r="D6117" s="80"/>
      <c r="E6117" s="80"/>
    </row>
    <row r="6118" spans="1:5">
      <c r="A6118" s="78"/>
      <c r="B6118" s="79"/>
      <c r="C6118" s="80"/>
      <c r="D6118" s="80"/>
      <c r="E6118" s="80"/>
    </row>
    <row r="6119" spans="1:5">
      <c r="A6119" s="78"/>
      <c r="B6119" s="79"/>
      <c r="C6119" s="80"/>
      <c r="D6119" s="80"/>
      <c r="E6119" s="80"/>
    </row>
    <row r="6120" spans="1:5">
      <c r="A6120" s="78"/>
      <c r="B6120" s="79"/>
      <c r="C6120" s="80"/>
      <c r="D6120" s="80"/>
      <c r="E6120" s="80"/>
    </row>
    <row r="6121" spans="1:5">
      <c r="A6121" s="78"/>
      <c r="B6121" s="79"/>
      <c r="C6121" s="80"/>
      <c r="D6121" s="80"/>
      <c r="E6121" s="80"/>
    </row>
    <row r="6122" spans="1:5">
      <c r="A6122" s="78"/>
      <c r="B6122" s="79"/>
      <c r="C6122" s="80"/>
      <c r="D6122" s="80"/>
      <c r="E6122" s="80"/>
    </row>
    <row r="6123" spans="1:5">
      <c r="A6123" s="78"/>
      <c r="B6123" s="79"/>
      <c r="C6123" s="80"/>
      <c r="D6123" s="80"/>
      <c r="E6123" s="80"/>
    </row>
    <row r="6124" spans="1:5">
      <c r="A6124" s="78"/>
      <c r="B6124" s="79"/>
      <c r="C6124" s="80"/>
      <c r="D6124" s="80"/>
      <c r="E6124" s="80"/>
    </row>
    <row r="6125" spans="1:5">
      <c r="A6125" s="78"/>
      <c r="B6125" s="79"/>
      <c r="C6125" s="80"/>
      <c r="D6125" s="80"/>
      <c r="E6125" s="80"/>
    </row>
    <row r="6126" spans="1:5">
      <c r="A6126" s="78"/>
      <c r="B6126" s="79"/>
      <c r="C6126" s="80"/>
      <c r="D6126" s="80"/>
      <c r="E6126" s="80"/>
    </row>
    <row r="6127" spans="1:5">
      <c r="A6127" s="78"/>
      <c r="B6127" s="79"/>
      <c r="C6127" s="80"/>
      <c r="D6127" s="80"/>
      <c r="E6127" s="80"/>
    </row>
    <row r="6128" spans="1:5">
      <c r="A6128" s="78"/>
      <c r="B6128" s="79"/>
      <c r="C6128" s="80"/>
      <c r="D6128" s="80"/>
      <c r="E6128" s="80"/>
    </row>
    <row r="6129" spans="1:5">
      <c r="A6129" s="78"/>
      <c r="B6129" s="79"/>
      <c r="C6129" s="80"/>
      <c r="D6129" s="80"/>
      <c r="E6129" s="80"/>
    </row>
    <row r="6130" spans="1:5">
      <c r="A6130" s="78"/>
      <c r="B6130" s="79"/>
      <c r="C6130" s="80"/>
      <c r="D6130" s="80"/>
      <c r="E6130" s="80"/>
    </row>
    <row r="6131" spans="1:5">
      <c r="A6131" s="78"/>
      <c r="B6131" s="79"/>
      <c r="C6131" s="80"/>
      <c r="D6131" s="80"/>
      <c r="E6131" s="80"/>
    </row>
    <row r="6132" spans="1:5">
      <c r="A6132" s="78"/>
      <c r="B6132" s="79"/>
      <c r="C6132" s="80"/>
      <c r="D6132" s="80"/>
      <c r="E6132" s="80"/>
    </row>
    <row r="6133" spans="1:5">
      <c r="A6133" s="78"/>
      <c r="B6133" s="79"/>
      <c r="C6133" s="80"/>
      <c r="D6133" s="80"/>
      <c r="E6133" s="80"/>
    </row>
    <row r="6134" spans="1:5">
      <c r="A6134" s="78"/>
      <c r="B6134" s="79"/>
      <c r="C6134" s="80"/>
      <c r="D6134" s="80"/>
      <c r="E6134" s="80"/>
    </row>
    <row r="6135" spans="1:5">
      <c r="A6135" s="78"/>
      <c r="B6135" s="79"/>
      <c r="C6135" s="80"/>
      <c r="D6135" s="80"/>
      <c r="E6135" s="80"/>
    </row>
    <row r="6136" spans="1:5">
      <c r="A6136" s="78"/>
      <c r="B6136" s="79"/>
      <c r="C6136" s="80"/>
      <c r="D6136" s="80"/>
      <c r="E6136" s="80"/>
    </row>
    <row r="6137" spans="1:5">
      <c r="A6137" s="78"/>
      <c r="B6137" s="79"/>
      <c r="C6137" s="80"/>
      <c r="D6137" s="80"/>
      <c r="E6137" s="80"/>
    </row>
    <row r="6138" spans="1:5">
      <c r="A6138" s="78"/>
      <c r="B6138" s="79"/>
      <c r="C6138" s="80"/>
      <c r="D6138" s="80"/>
      <c r="E6138" s="80"/>
    </row>
    <row r="6139" spans="1:5">
      <c r="A6139" s="78"/>
      <c r="B6139" s="79"/>
      <c r="C6139" s="80"/>
      <c r="D6139" s="80"/>
      <c r="E6139" s="80"/>
    </row>
    <row r="6140" spans="1:5">
      <c r="A6140" s="78"/>
      <c r="B6140" s="79"/>
      <c r="C6140" s="80"/>
      <c r="D6140" s="80"/>
      <c r="E6140" s="80"/>
    </row>
    <row r="6141" spans="1:5">
      <c r="A6141" s="78"/>
      <c r="B6141" s="79"/>
      <c r="C6141" s="80"/>
      <c r="D6141" s="80"/>
      <c r="E6141" s="80"/>
    </row>
    <row r="6142" spans="1:5">
      <c r="A6142" s="78"/>
      <c r="B6142" s="79"/>
      <c r="C6142" s="80"/>
      <c r="D6142" s="80"/>
      <c r="E6142" s="80"/>
    </row>
    <row r="6143" spans="1:5">
      <c r="A6143" s="78"/>
      <c r="B6143" s="79"/>
      <c r="C6143" s="80"/>
      <c r="D6143" s="80"/>
      <c r="E6143" s="80"/>
    </row>
    <row r="6144" spans="1:5">
      <c r="A6144" s="78"/>
      <c r="B6144" s="79"/>
      <c r="C6144" s="80"/>
      <c r="D6144" s="80"/>
      <c r="E6144" s="80"/>
    </row>
    <row r="6145" spans="1:5">
      <c r="A6145" s="78"/>
      <c r="B6145" s="79"/>
      <c r="C6145" s="80"/>
      <c r="D6145" s="80"/>
      <c r="E6145" s="80"/>
    </row>
    <row r="6146" spans="1:5">
      <c r="A6146" s="78"/>
      <c r="B6146" s="79"/>
      <c r="C6146" s="80"/>
      <c r="D6146" s="80"/>
      <c r="E6146" s="80"/>
    </row>
    <row r="6147" spans="1:5">
      <c r="A6147" s="78"/>
      <c r="B6147" s="79"/>
      <c r="C6147" s="80"/>
      <c r="D6147" s="80"/>
      <c r="E6147" s="80"/>
    </row>
    <row r="6148" spans="1:5">
      <c r="A6148" s="78"/>
      <c r="B6148" s="79"/>
      <c r="C6148" s="80"/>
      <c r="D6148" s="80"/>
      <c r="E6148" s="80"/>
    </row>
    <row r="6149" spans="1:5">
      <c r="A6149" s="78"/>
      <c r="B6149" s="79"/>
      <c r="C6149" s="80"/>
      <c r="D6149" s="80"/>
      <c r="E6149" s="80"/>
    </row>
    <row r="6150" spans="1:5">
      <c r="A6150" s="78"/>
      <c r="B6150" s="79"/>
      <c r="C6150" s="80"/>
      <c r="D6150" s="80"/>
      <c r="E6150" s="80"/>
    </row>
    <row r="6151" spans="1:5">
      <c r="A6151" s="78"/>
      <c r="B6151" s="79"/>
      <c r="C6151" s="80"/>
      <c r="D6151" s="80"/>
      <c r="E6151" s="80"/>
    </row>
    <row r="6152" spans="1:5">
      <c r="A6152" s="78"/>
      <c r="B6152" s="79"/>
      <c r="C6152" s="80"/>
      <c r="D6152" s="80"/>
      <c r="E6152" s="80"/>
    </row>
    <row r="6153" spans="1:5">
      <c r="A6153" s="78"/>
      <c r="B6153" s="79"/>
      <c r="C6153" s="80"/>
      <c r="D6153" s="80"/>
      <c r="E6153" s="80"/>
    </row>
    <row r="6154" spans="1:5">
      <c r="A6154" s="78"/>
      <c r="B6154" s="79"/>
      <c r="C6154" s="80"/>
      <c r="D6154" s="80"/>
      <c r="E6154" s="80"/>
    </row>
    <row r="6155" spans="1:5">
      <c r="A6155" s="78"/>
      <c r="B6155" s="79"/>
      <c r="C6155" s="80"/>
      <c r="D6155" s="80"/>
      <c r="E6155" s="80"/>
    </row>
    <row r="6156" spans="1:5">
      <c r="A6156" s="78"/>
      <c r="B6156" s="79"/>
      <c r="C6156" s="80"/>
      <c r="D6156" s="80"/>
      <c r="E6156" s="80"/>
    </row>
    <row r="6157" spans="1:5">
      <c r="A6157" s="78"/>
      <c r="B6157" s="79"/>
      <c r="C6157" s="80"/>
      <c r="D6157" s="80"/>
      <c r="E6157" s="80"/>
    </row>
    <row r="6158" spans="1:5">
      <c r="A6158" s="78"/>
      <c r="B6158" s="79"/>
      <c r="C6158" s="80"/>
      <c r="D6158" s="80"/>
      <c r="E6158" s="80"/>
    </row>
    <row r="6159" spans="1:5">
      <c r="A6159" s="78"/>
      <c r="B6159" s="79"/>
      <c r="C6159" s="80"/>
      <c r="D6159" s="80"/>
      <c r="E6159" s="80"/>
    </row>
    <row r="6160" spans="1:5">
      <c r="A6160" s="78"/>
      <c r="B6160" s="79"/>
      <c r="C6160" s="80"/>
      <c r="D6160" s="80"/>
      <c r="E6160" s="80"/>
    </row>
    <row r="6161" spans="1:5">
      <c r="A6161" s="78"/>
      <c r="B6161" s="79"/>
      <c r="C6161" s="80"/>
      <c r="D6161" s="80"/>
      <c r="E6161" s="80"/>
    </row>
    <row r="6162" spans="1:5">
      <c r="A6162" s="78"/>
      <c r="B6162" s="79"/>
      <c r="C6162" s="80"/>
      <c r="D6162" s="80"/>
      <c r="E6162" s="80"/>
    </row>
    <row r="6163" spans="1:5">
      <c r="A6163" s="78"/>
      <c r="B6163" s="79"/>
      <c r="C6163" s="80"/>
      <c r="D6163" s="80"/>
      <c r="E6163" s="80"/>
    </row>
    <row r="6164" spans="1:5">
      <c r="A6164" s="78"/>
      <c r="B6164" s="79"/>
      <c r="C6164" s="80"/>
      <c r="D6164" s="80"/>
      <c r="E6164" s="80"/>
    </row>
    <row r="6165" spans="1:5">
      <c r="A6165" s="78"/>
      <c r="B6165" s="79"/>
      <c r="C6165" s="80"/>
      <c r="D6165" s="80"/>
      <c r="E6165" s="80"/>
    </row>
    <row r="6166" spans="1:5">
      <c r="A6166" s="78"/>
      <c r="B6166" s="79"/>
      <c r="C6166" s="80"/>
      <c r="D6166" s="80"/>
      <c r="E6166" s="80"/>
    </row>
    <row r="6167" spans="1:5">
      <c r="A6167" s="78"/>
      <c r="B6167" s="79"/>
      <c r="C6167" s="80"/>
      <c r="D6167" s="80"/>
      <c r="E6167" s="80"/>
    </row>
    <row r="6168" spans="1:5">
      <c r="A6168" s="78"/>
      <c r="B6168" s="79"/>
      <c r="C6168" s="80"/>
      <c r="D6168" s="80"/>
      <c r="E6168" s="80"/>
    </row>
    <row r="6169" spans="1:5">
      <c r="A6169" s="78"/>
      <c r="B6169" s="79"/>
      <c r="C6169" s="80"/>
      <c r="D6169" s="80"/>
      <c r="E6169" s="80"/>
    </row>
    <row r="6170" spans="1:5">
      <c r="A6170" s="78"/>
      <c r="B6170" s="79"/>
      <c r="C6170" s="80"/>
      <c r="D6170" s="80"/>
      <c r="E6170" s="80"/>
    </row>
    <row r="6171" spans="1:5">
      <c r="A6171" s="78"/>
      <c r="B6171" s="79"/>
      <c r="C6171" s="80"/>
      <c r="D6171" s="80"/>
      <c r="E6171" s="80"/>
    </row>
    <row r="6172" spans="1:5">
      <c r="A6172" s="78"/>
      <c r="B6172" s="79"/>
      <c r="C6172" s="80"/>
      <c r="D6172" s="80"/>
      <c r="E6172" s="80"/>
    </row>
    <row r="6173" spans="1:5">
      <c r="A6173" s="78"/>
      <c r="B6173" s="79"/>
      <c r="C6173" s="80"/>
      <c r="D6173" s="80"/>
      <c r="E6173" s="80"/>
    </row>
    <row r="6174" spans="1:5">
      <c r="A6174" s="78"/>
      <c r="B6174" s="79"/>
      <c r="C6174" s="80"/>
      <c r="D6174" s="80"/>
      <c r="E6174" s="80"/>
    </row>
    <row r="6175" spans="1:5">
      <c r="A6175" s="78"/>
      <c r="B6175" s="79"/>
      <c r="C6175" s="80"/>
      <c r="D6175" s="80"/>
      <c r="E6175" s="80"/>
    </row>
    <row r="6176" spans="1:5">
      <c r="A6176" s="78"/>
      <c r="B6176" s="79"/>
      <c r="C6176" s="80"/>
      <c r="D6176" s="80"/>
      <c r="E6176" s="80"/>
    </row>
    <row r="6177" spans="1:5">
      <c r="A6177" s="78"/>
      <c r="B6177" s="79"/>
      <c r="C6177" s="80"/>
      <c r="D6177" s="80"/>
      <c r="E6177" s="80"/>
    </row>
    <row r="6178" spans="1:5">
      <c r="A6178" s="78"/>
      <c r="B6178" s="79"/>
      <c r="C6178" s="80"/>
      <c r="D6178" s="80"/>
      <c r="E6178" s="80"/>
    </row>
    <row r="6179" spans="1:5">
      <c r="A6179" s="78"/>
      <c r="B6179" s="79"/>
      <c r="C6179" s="80"/>
      <c r="D6179" s="80"/>
      <c r="E6179" s="80"/>
    </row>
    <row r="6180" spans="1:5">
      <c r="A6180" s="78"/>
      <c r="B6180" s="79"/>
      <c r="C6180" s="80"/>
      <c r="D6180" s="80"/>
      <c r="E6180" s="80"/>
    </row>
    <row r="6181" spans="1:5">
      <c r="A6181" s="78"/>
      <c r="B6181" s="79"/>
      <c r="C6181" s="80"/>
      <c r="D6181" s="80"/>
      <c r="E6181" s="80"/>
    </row>
    <row r="6182" spans="1:5">
      <c r="A6182" s="78"/>
      <c r="B6182" s="79"/>
      <c r="C6182" s="80"/>
      <c r="D6182" s="80"/>
      <c r="E6182" s="80"/>
    </row>
    <row r="6183" spans="1:5">
      <c r="A6183" s="78"/>
      <c r="B6183" s="79"/>
      <c r="C6183" s="80"/>
      <c r="D6183" s="80"/>
      <c r="E6183" s="80"/>
    </row>
    <row r="6184" spans="1:5">
      <c r="A6184" s="78"/>
      <c r="B6184" s="79"/>
      <c r="C6184" s="80"/>
      <c r="D6184" s="80"/>
      <c r="E6184" s="80"/>
    </row>
    <row r="6185" spans="1:5">
      <c r="A6185" s="78"/>
      <c r="B6185" s="79"/>
      <c r="C6185" s="80"/>
      <c r="D6185" s="80"/>
      <c r="E6185" s="80"/>
    </row>
    <row r="6186" spans="1:5">
      <c r="A6186" s="78"/>
      <c r="B6186" s="79"/>
      <c r="C6186" s="80"/>
      <c r="D6186" s="80"/>
      <c r="E6186" s="80"/>
    </row>
    <row r="6187" spans="1:5">
      <c r="A6187" s="78"/>
      <c r="B6187" s="79"/>
      <c r="C6187" s="80"/>
      <c r="D6187" s="80"/>
      <c r="E6187" s="80"/>
    </row>
    <row r="6188" spans="1:5">
      <c r="A6188" s="78"/>
      <c r="B6188" s="79"/>
      <c r="C6188" s="80"/>
      <c r="D6188" s="80"/>
      <c r="E6188" s="80"/>
    </row>
    <row r="6189" spans="1:5">
      <c r="A6189" s="78"/>
      <c r="B6189" s="79"/>
      <c r="C6189" s="80"/>
      <c r="D6189" s="80"/>
      <c r="E6189" s="80"/>
    </row>
    <row r="6190" spans="1:5">
      <c r="A6190" s="78"/>
      <c r="B6190" s="79"/>
      <c r="C6190" s="80"/>
      <c r="D6190" s="80"/>
      <c r="E6190" s="80"/>
    </row>
    <row r="6191" spans="1:5">
      <c r="A6191" s="78"/>
      <c r="B6191" s="79"/>
      <c r="C6191" s="80"/>
      <c r="D6191" s="80"/>
      <c r="E6191" s="80"/>
    </row>
    <row r="6192" spans="1:5">
      <c r="A6192" s="78"/>
      <c r="B6192" s="79"/>
      <c r="C6192" s="80"/>
      <c r="D6192" s="80"/>
      <c r="E6192" s="80"/>
    </row>
    <row r="6193" spans="1:5">
      <c r="A6193" s="78"/>
      <c r="B6193" s="79"/>
      <c r="C6193" s="80"/>
      <c r="D6193" s="80"/>
      <c r="E6193" s="80"/>
    </row>
    <row r="6194" spans="1:5">
      <c r="A6194" s="78"/>
      <c r="B6194" s="79"/>
      <c r="C6194" s="80"/>
      <c r="D6194" s="80"/>
      <c r="E6194" s="80"/>
    </row>
    <row r="6195" spans="1:5">
      <c r="A6195" s="78"/>
      <c r="B6195" s="79"/>
      <c r="C6195" s="80"/>
      <c r="D6195" s="80"/>
      <c r="E6195" s="80"/>
    </row>
    <row r="6196" spans="1:5">
      <c r="A6196" s="78"/>
      <c r="B6196" s="79"/>
      <c r="C6196" s="80"/>
      <c r="D6196" s="80"/>
      <c r="E6196" s="80"/>
    </row>
    <row r="6197" spans="1:5">
      <c r="A6197" s="78"/>
      <c r="B6197" s="79"/>
      <c r="C6197" s="80"/>
      <c r="D6197" s="80"/>
      <c r="E6197" s="80"/>
    </row>
    <row r="6198" spans="1:5">
      <c r="A6198" s="78"/>
      <c r="B6198" s="79"/>
      <c r="C6198" s="80"/>
      <c r="D6198" s="80"/>
      <c r="E6198" s="80"/>
    </row>
    <row r="6199" spans="1:5">
      <c r="A6199" s="78"/>
      <c r="B6199" s="79"/>
      <c r="C6199" s="80"/>
      <c r="D6199" s="80"/>
      <c r="E6199" s="80"/>
    </row>
    <row r="6200" spans="1:5">
      <c r="A6200" s="78"/>
      <c r="B6200" s="79"/>
      <c r="C6200" s="80"/>
      <c r="D6200" s="80"/>
      <c r="E6200" s="80"/>
    </row>
    <row r="6201" spans="1:5">
      <c r="A6201" s="78"/>
      <c r="B6201" s="79"/>
      <c r="C6201" s="80"/>
      <c r="D6201" s="80"/>
      <c r="E6201" s="80"/>
    </row>
    <row r="6202" spans="1:5">
      <c r="A6202" s="78"/>
      <c r="B6202" s="79"/>
      <c r="C6202" s="80"/>
      <c r="D6202" s="80"/>
      <c r="E6202" s="80"/>
    </row>
    <row r="6203" spans="1:5">
      <c r="A6203" s="78"/>
      <c r="B6203" s="79"/>
      <c r="C6203" s="80"/>
      <c r="D6203" s="80"/>
      <c r="E6203" s="80"/>
    </row>
    <row r="6204" spans="1:5">
      <c r="A6204" s="78"/>
      <c r="B6204" s="79"/>
      <c r="C6204" s="80"/>
      <c r="D6204" s="80"/>
      <c r="E6204" s="80"/>
    </row>
    <row r="6205" spans="1:5">
      <c r="A6205" s="78"/>
      <c r="B6205" s="79"/>
      <c r="C6205" s="80"/>
      <c r="D6205" s="80"/>
      <c r="E6205" s="80"/>
    </row>
    <row r="6206" spans="1:5">
      <c r="A6206" s="78"/>
      <c r="B6206" s="79"/>
      <c r="C6206" s="80"/>
      <c r="D6206" s="80"/>
      <c r="E6206" s="80"/>
    </row>
    <row r="6207" spans="1:5">
      <c r="A6207" s="78"/>
      <c r="B6207" s="79"/>
      <c r="C6207" s="80"/>
      <c r="D6207" s="80"/>
      <c r="E6207" s="80"/>
    </row>
    <row r="6208" spans="1:5">
      <c r="A6208" s="78"/>
      <c r="B6208" s="79"/>
      <c r="C6208" s="80"/>
      <c r="D6208" s="80"/>
      <c r="E6208" s="80"/>
    </row>
    <row r="6209" spans="1:5">
      <c r="A6209" s="78"/>
      <c r="B6209" s="79"/>
      <c r="C6209" s="80"/>
      <c r="D6209" s="80"/>
      <c r="E6209" s="80"/>
    </row>
    <row r="6210" spans="1:5">
      <c r="A6210" s="78"/>
      <c r="B6210" s="79"/>
      <c r="C6210" s="80"/>
      <c r="D6210" s="80"/>
      <c r="E6210" s="80"/>
    </row>
    <row r="6211" spans="1:5">
      <c r="A6211" s="78"/>
      <c r="B6211" s="79"/>
      <c r="C6211" s="80"/>
      <c r="D6211" s="80"/>
      <c r="E6211" s="80"/>
    </row>
    <row r="6212" spans="1:5">
      <c r="A6212" s="78"/>
      <c r="B6212" s="79"/>
      <c r="C6212" s="80"/>
      <c r="D6212" s="80"/>
      <c r="E6212" s="80"/>
    </row>
    <row r="6213" spans="1:5">
      <c r="A6213" s="78"/>
      <c r="B6213" s="79"/>
      <c r="C6213" s="80"/>
      <c r="D6213" s="80"/>
      <c r="E6213" s="80"/>
    </row>
    <row r="6214" spans="1:5">
      <c r="A6214" s="78"/>
      <c r="B6214" s="79"/>
      <c r="C6214" s="80"/>
      <c r="D6214" s="80"/>
      <c r="E6214" s="80"/>
    </row>
    <row r="6215" spans="1:5">
      <c r="A6215" s="78"/>
      <c r="B6215" s="79"/>
      <c r="C6215" s="80"/>
      <c r="D6215" s="80"/>
      <c r="E6215" s="80"/>
    </row>
    <row r="6216" spans="1:5">
      <c r="A6216" s="78"/>
      <c r="B6216" s="79"/>
      <c r="C6216" s="80"/>
      <c r="D6216" s="80"/>
      <c r="E6216" s="80"/>
    </row>
    <row r="6217" spans="1:5">
      <c r="A6217" s="78"/>
      <c r="B6217" s="79"/>
      <c r="C6217" s="80"/>
      <c r="D6217" s="80"/>
      <c r="E6217" s="80"/>
    </row>
    <row r="6218" spans="1:5">
      <c r="A6218" s="78"/>
      <c r="B6218" s="79"/>
      <c r="C6218" s="80"/>
      <c r="D6218" s="80"/>
      <c r="E6218" s="80"/>
    </row>
    <row r="6219" spans="1:5">
      <c r="A6219" s="78"/>
      <c r="B6219" s="79"/>
      <c r="C6219" s="80"/>
      <c r="D6219" s="80"/>
      <c r="E6219" s="80"/>
    </row>
    <row r="6220" spans="1:5">
      <c r="A6220" s="78"/>
      <c r="B6220" s="79"/>
      <c r="C6220" s="80"/>
      <c r="D6220" s="80"/>
      <c r="E6220" s="80"/>
    </row>
    <row r="6221" spans="1:5">
      <c r="A6221" s="78"/>
      <c r="B6221" s="79"/>
      <c r="C6221" s="80"/>
      <c r="D6221" s="80"/>
      <c r="E6221" s="80"/>
    </row>
    <row r="6222" spans="1:5">
      <c r="A6222" s="78"/>
      <c r="B6222" s="79"/>
      <c r="C6222" s="80"/>
      <c r="D6222" s="80"/>
      <c r="E6222" s="80"/>
    </row>
    <row r="6223" spans="1:5">
      <c r="A6223" s="78"/>
      <c r="B6223" s="79"/>
      <c r="C6223" s="80"/>
      <c r="D6223" s="80"/>
      <c r="E6223" s="80"/>
    </row>
    <row r="6224" spans="1:5">
      <c r="A6224" s="78"/>
      <c r="B6224" s="79"/>
      <c r="C6224" s="80"/>
      <c r="D6224" s="80"/>
      <c r="E6224" s="80"/>
    </row>
    <row r="6225" spans="1:5">
      <c r="A6225" s="78"/>
      <c r="B6225" s="79"/>
      <c r="C6225" s="80"/>
      <c r="D6225" s="80"/>
      <c r="E6225" s="80"/>
    </row>
    <row r="6226" spans="1:5">
      <c r="A6226" s="78"/>
      <c r="B6226" s="79"/>
      <c r="C6226" s="80"/>
      <c r="D6226" s="80"/>
      <c r="E6226" s="80"/>
    </row>
    <row r="6227" spans="1:5">
      <c r="A6227" s="78"/>
      <c r="B6227" s="79"/>
      <c r="C6227" s="80"/>
      <c r="D6227" s="80"/>
      <c r="E6227" s="80"/>
    </row>
    <row r="6228" spans="1:5">
      <c r="A6228" s="78"/>
      <c r="B6228" s="79"/>
      <c r="C6228" s="80"/>
      <c r="D6228" s="80"/>
      <c r="E6228" s="80"/>
    </row>
    <row r="6229" spans="1:5">
      <c r="A6229" s="78"/>
      <c r="B6229" s="79"/>
      <c r="C6229" s="80"/>
      <c r="D6229" s="80"/>
      <c r="E6229" s="80"/>
    </row>
    <row r="6230" spans="1:5">
      <c r="A6230" s="78"/>
      <c r="B6230" s="79"/>
      <c r="C6230" s="80"/>
      <c r="D6230" s="80"/>
      <c r="E6230" s="80"/>
    </row>
    <row r="6231" spans="1:5">
      <c r="A6231" s="78"/>
      <c r="B6231" s="79"/>
      <c r="C6231" s="80"/>
      <c r="D6231" s="80"/>
      <c r="E6231" s="80"/>
    </row>
    <row r="6232" spans="1:5">
      <c r="A6232" s="78"/>
      <c r="B6232" s="79"/>
      <c r="C6232" s="80"/>
      <c r="D6232" s="80"/>
      <c r="E6232" s="80"/>
    </row>
    <row r="6233" spans="1:5">
      <c r="A6233" s="78"/>
      <c r="B6233" s="79"/>
      <c r="C6233" s="80"/>
      <c r="D6233" s="80"/>
      <c r="E6233" s="80"/>
    </row>
    <row r="6234" spans="1:5">
      <c r="A6234" s="78"/>
      <c r="B6234" s="79"/>
      <c r="C6234" s="80"/>
      <c r="D6234" s="80"/>
      <c r="E6234" s="80"/>
    </row>
    <row r="6235" spans="1:5">
      <c r="A6235" s="78"/>
      <c r="B6235" s="79"/>
      <c r="C6235" s="80"/>
      <c r="D6235" s="80"/>
      <c r="E6235" s="80"/>
    </row>
    <row r="6236" spans="1:5">
      <c r="A6236" s="78"/>
      <c r="B6236" s="79"/>
      <c r="C6236" s="80"/>
      <c r="D6236" s="80"/>
      <c r="E6236" s="80"/>
    </row>
    <row r="6237" spans="1:5">
      <c r="A6237" s="78"/>
      <c r="B6237" s="79"/>
      <c r="C6237" s="80"/>
      <c r="D6237" s="80"/>
      <c r="E6237" s="80"/>
    </row>
    <row r="6238" spans="1:5">
      <c r="A6238" s="78"/>
      <c r="B6238" s="79"/>
      <c r="C6238" s="80"/>
      <c r="D6238" s="80"/>
      <c r="E6238" s="80"/>
    </row>
    <row r="6239" spans="1:5">
      <c r="A6239" s="78"/>
      <c r="B6239" s="79"/>
      <c r="C6239" s="80"/>
      <c r="D6239" s="80"/>
      <c r="E6239" s="80"/>
    </row>
    <row r="6240" spans="1:5">
      <c r="A6240" s="78"/>
      <c r="B6240" s="79"/>
      <c r="C6240" s="80"/>
      <c r="D6240" s="80"/>
      <c r="E6240" s="80"/>
    </row>
    <row r="6241" spans="1:5">
      <c r="A6241" s="78"/>
      <c r="B6241" s="79"/>
      <c r="C6241" s="80"/>
      <c r="D6241" s="80"/>
      <c r="E6241" s="80"/>
    </row>
    <row r="6242" spans="1:5">
      <c r="A6242" s="78"/>
      <c r="B6242" s="79"/>
      <c r="C6242" s="80"/>
      <c r="D6242" s="80"/>
      <c r="E6242" s="80"/>
    </row>
    <row r="6243" spans="1:5">
      <c r="A6243" s="78"/>
      <c r="B6243" s="79"/>
      <c r="C6243" s="80"/>
      <c r="D6243" s="80"/>
      <c r="E6243" s="80"/>
    </row>
    <row r="6244" spans="1:5">
      <c r="A6244" s="78"/>
      <c r="B6244" s="79"/>
      <c r="C6244" s="80"/>
      <c r="D6244" s="80"/>
      <c r="E6244" s="80"/>
    </row>
    <row r="6245" spans="1:5">
      <c r="A6245" s="78"/>
      <c r="B6245" s="79"/>
      <c r="C6245" s="80"/>
      <c r="D6245" s="80"/>
      <c r="E6245" s="80"/>
    </row>
    <row r="6246" spans="1:5">
      <c r="A6246" s="78"/>
      <c r="B6246" s="79"/>
      <c r="C6246" s="80"/>
      <c r="D6246" s="80"/>
      <c r="E6246" s="80"/>
    </row>
    <row r="6247" spans="1:5">
      <c r="A6247" s="78"/>
      <c r="B6247" s="79"/>
      <c r="C6247" s="80"/>
      <c r="D6247" s="80"/>
      <c r="E6247" s="80"/>
    </row>
    <row r="6248" spans="1:5">
      <c r="A6248" s="78"/>
      <c r="B6248" s="79"/>
      <c r="C6248" s="80"/>
      <c r="D6248" s="80"/>
      <c r="E6248" s="80"/>
    </row>
    <row r="6249" spans="1:5">
      <c r="A6249" s="78"/>
      <c r="B6249" s="79"/>
      <c r="C6249" s="80"/>
      <c r="D6249" s="80"/>
      <c r="E6249" s="80"/>
    </row>
    <row r="6250" spans="1:5">
      <c r="A6250" s="78"/>
      <c r="B6250" s="79"/>
      <c r="C6250" s="80"/>
      <c r="D6250" s="80"/>
      <c r="E6250" s="80"/>
    </row>
    <row r="6251" spans="1:5">
      <c r="A6251" s="78"/>
      <c r="B6251" s="79"/>
      <c r="C6251" s="80"/>
      <c r="D6251" s="80"/>
      <c r="E6251" s="80"/>
    </row>
    <row r="6252" spans="1:5">
      <c r="A6252" s="78"/>
      <c r="B6252" s="79"/>
      <c r="C6252" s="80"/>
      <c r="D6252" s="80"/>
      <c r="E6252" s="80"/>
    </row>
    <row r="6253" spans="1:5">
      <c r="A6253" s="78"/>
      <c r="B6253" s="79"/>
      <c r="C6253" s="80"/>
      <c r="D6253" s="80"/>
      <c r="E6253" s="80"/>
    </row>
    <row r="6254" spans="1:5">
      <c r="A6254" s="78"/>
      <c r="B6254" s="79"/>
      <c r="C6254" s="80"/>
      <c r="D6254" s="80"/>
      <c r="E6254" s="80"/>
    </row>
    <row r="6255" spans="1:5">
      <c r="A6255" s="78"/>
      <c r="B6255" s="79"/>
      <c r="C6255" s="80"/>
      <c r="D6255" s="80"/>
      <c r="E6255" s="80"/>
    </row>
    <row r="6256" spans="1:5">
      <c r="A6256" s="78"/>
      <c r="B6256" s="79"/>
      <c r="C6256" s="80"/>
      <c r="D6256" s="80"/>
      <c r="E6256" s="80"/>
    </row>
    <row r="6257" spans="1:5">
      <c r="A6257" s="78"/>
      <c r="B6257" s="79"/>
      <c r="C6257" s="80"/>
      <c r="D6257" s="80"/>
      <c r="E6257" s="80"/>
    </row>
    <row r="6258" spans="1:5">
      <c r="A6258" s="78"/>
      <c r="B6258" s="79"/>
      <c r="C6258" s="80"/>
      <c r="D6258" s="80"/>
      <c r="E6258" s="80"/>
    </row>
    <row r="6259" spans="1:5">
      <c r="A6259" s="78"/>
      <c r="B6259" s="79"/>
      <c r="C6259" s="80"/>
      <c r="D6259" s="80"/>
      <c r="E6259" s="80"/>
    </row>
    <row r="6260" spans="1:5">
      <c r="A6260" s="78"/>
      <c r="B6260" s="79"/>
      <c r="C6260" s="80"/>
      <c r="D6260" s="80"/>
      <c r="E6260" s="80"/>
    </row>
    <row r="6261" spans="1:5">
      <c r="A6261" s="78"/>
      <c r="B6261" s="79"/>
      <c r="C6261" s="80"/>
      <c r="D6261" s="80"/>
      <c r="E6261" s="80"/>
    </row>
    <row r="6262" spans="1:5">
      <c r="A6262" s="78"/>
      <c r="B6262" s="79"/>
      <c r="C6262" s="80"/>
      <c r="D6262" s="80"/>
      <c r="E6262" s="80"/>
    </row>
    <row r="6263" spans="1:5">
      <c r="A6263" s="78"/>
      <c r="B6263" s="79"/>
      <c r="C6263" s="80"/>
      <c r="D6263" s="80"/>
      <c r="E6263" s="80"/>
    </row>
    <row r="6264" spans="1:5">
      <c r="A6264" s="78"/>
      <c r="B6264" s="79"/>
      <c r="C6264" s="80"/>
      <c r="D6264" s="80"/>
      <c r="E6264" s="80"/>
    </row>
    <row r="6265" spans="1:5">
      <c r="A6265" s="78"/>
      <c r="B6265" s="79"/>
      <c r="C6265" s="80"/>
      <c r="D6265" s="80"/>
      <c r="E6265" s="80"/>
    </row>
    <row r="6266" spans="1:5">
      <c r="A6266" s="78"/>
      <c r="B6266" s="79"/>
      <c r="C6266" s="80"/>
      <c r="D6266" s="80"/>
      <c r="E6266" s="80"/>
    </row>
    <row r="6267" spans="1:5">
      <c r="A6267" s="78"/>
      <c r="B6267" s="79"/>
      <c r="C6267" s="80"/>
      <c r="D6267" s="80"/>
      <c r="E6267" s="80"/>
    </row>
    <row r="6268" spans="1:5">
      <c r="A6268" s="78"/>
      <c r="B6268" s="79"/>
      <c r="C6268" s="80"/>
      <c r="D6268" s="80"/>
      <c r="E6268" s="80"/>
    </row>
    <row r="6269" spans="1:5">
      <c r="A6269" s="78"/>
      <c r="B6269" s="79"/>
      <c r="C6269" s="80"/>
      <c r="D6269" s="80"/>
      <c r="E6269" s="80"/>
    </row>
    <row r="6270" spans="1:5">
      <c r="A6270" s="78"/>
      <c r="B6270" s="79"/>
      <c r="C6270" s="80"/>
      <c r="D6270" s="80"/>
      <c r="E6270" s="80"/>
    </row>
    <row r="6271" spans="1:5">
      <c r="A6271" s="78"/>
      <c r="B6271" s="79"/>
      <c r="C6271" s="80"/>
      <c r="D6271" s="80"/>
      <c r="E6271" s="80"/>
    </row>
    <row r="6272" spans="1:5">
      <c r="A6272" s="78"/>
      <c r="B6272" s="79"/>
      <c r="C6272" s="80"/>
      <c r="D6272" s="80"/>
      <c r="E6272" s="80"/>
    </row>
    <row r="6273" spans="1:5">
      <c r="A6273" s="78"/>
      <c r="B6273" s="79"/>
      <c r="C6273" s="80"/>
      <c r="D6273" s="80"/>
      <c r="E6273" s="80"/>
    </row>
    <row r="6274" spans="1:5">
      <c r="A6274" s="78"/>
      <c r="B6274" s="79"/>
      <c r="C6274" s="80"/>
      <c r="D6274" s="80"/>
      <c r="E6274" s="80"/>
    </row>
    <row r="6275" spans="1:5">
      <c r="A6275" s="78"/>
      <c r="B6275" s="79"/>
      <c r="C6275" s="80"/>
      <c r="D6275" s="80"/>
      <c r="E6275" s="80"/>
    </row>
    <row r="6276" spans="1:5">
      <c r="A6276" s="78"/>
      <c r="B6276" s="79"/>
      <c r="C6276" s="80"/>
      <c r="D6276" s="80"/>
      <c r="E6276" s="80"/>
    </row>
    <row r="6277" spans="1:5">
      <c r="A6277" s="78"/>
      <c r="B6277" s="79"/>
      <c r="C6277" s="80"/>
      <c r="D6277" s="80"/>
      <c r="E6277" s="80"/>
    </row>
    <row r="6278" spans="1:5">
      <c r="A6278" s="78"/>
      <c r="B6278" s="79"/>
      <c r="C6278" s="80"/>
      <c r="D6278" s="80"/>
      <c r="E6278" s="80"/>
    </row>
    <row r="6279" spans="1:5">
      <c r="A6279" s="78"/>
      <c r="B6279" s="79"/>
      <c r="C6279" s="80"/>
      <c r="D6279" s="80"/>
      <c r="E6279" s="80"/>
    </row>
    <row r="6280" spans="1:5">
      <c r="A6280" s="78"/>
      <c r="B6280" s="79"/>
      <c r="C6280" s="80"/>
      <c r="D6280" s="80"/>
      <c r="E6280" s="80"/>
    </row>
    <row r="6281" spans="1:5">
      <c r="A6281" s="78"/>
      <c r="B6281" s="79"/>
      <c r="C6281" s="80"/>
      <c r="D6281" s="80"/>
      <c r="E6281" s="80"/>
    </row>
    <row r="6282" spans="1:5">
      <c r="A6282" s="78"/>
      <c r="B6282" s="79"/>
      <c r="C6282" s="80"/>
      <c r="D6282" s="80"/>
      <c r="E6282" s="80"/>
    </row>
    <row r="6283" spans="1:5">
      <c r="A6283" s="78"/>
      <c r="B6283" s="79"/>
      <c r="C6283" s="80"/>
      <c r="D6283" s="80"/>
      <c r="E6283" s="80"/>
    </row>
    <row r="6284" spans="1:5">
      <c r="A6284" s="78"/>
      <c r="B6284" s="79"/>
      <c r="C6284" s="80"/>
      <c r="D6284" s="80"/>
      <c r="E6284" s="80"/>
    </row>
    <row r="6285" spans="1:5">
      <c r="A6285" s="78"/>
      <c r="B6285" s="79"/>
      <c r="C6285" s="80"/>
      <c r="D6285" s="80"/>
      <c r="E6285" s="80"/>
    </row>
    <row r="6286" spans="1:5">
      <c r="A6286" s="78"/>
      <c r="B6286" s="79"/>
      <c r="C6286" s="80"/>
      <c r="D6286" s="80"/>
      <c r="E6286" s="80"/>
    </row>
    <row r="6287" spans="1:5">
      <c r="A6287" s="78"/>
      <c r="B6287" s="79"/>
      <c r="C6287" s="80"/>
      <c r="D6287" s="80"/>
      <c r="E6287" s="80"/>
    </row>
    <row r="6288" spans="1:5">
      <c r="A6288" s="78"/>
      <c r="B6288" s="79"/>
      <c r="C6288" s="80"/>
      <c r="D6288" s="80"/>
      <c r="E6288" s="80"/>
    </row>
    <row r="6289" spans="1:5">
      <c r="A6289" s="78"/>
      <c r="B6289" s="79"/>
      <c r="C6289" s="80"/>
      <c r="D6289" s="80"/>
      <c r="E6289" s="80"/>
    </row>
    <row r="6290" spans="1:5">
      <c r="A6290" s="78"/>
      <c r="B6290" s="79"/>
      <c r="C6290" s="80"/>
      <c r="D6290" s="80"/>
      <c r="E6290" s="80"/>
    </row>
    <row r="6291" spans="1:5">
      <c r="A6291" s="78"/>
      <c r="B6291" s="79"/>
      <c r="C6291" s="80"/>
      <c r="D6291" s="80"/>
      <c r="E6291" s="80"/>
    </row>
    <row r="6292" spans="1:5">
      <c r="A6292" s="78"/>
      <c r="B6292" s="79"/>
      <c r="C6292" s="80"/>
      <c r="D6292" s="80"/>
      <c r="E6292" s="80"/>
    </row>
    <row r="6293" spans="1:5">
      <c r="A6293" s="78"/>
      <c r="B6293" s="79"/>
      <c r="C6293" s="80"/>
      <c r="D6293" s="80"/>
      <c r="E6293" s="80"/>
    </row>
    <row r="6294" spans="1:5">
      <c r="A6294" s="78"/>
      <c r="B6294" s="79"/>
      <c r="C6294" s="80"/>
      <c r="D6294" s="80"/>
      <c r="E6294" s="80"/>
    </row>
    <row r="6295" spans="1:5">
      <c r="A6295" s="78"/>
      <c r="B6295" s="79"/>
      <c r="C6295" s="80"/>
      <c r="D6295" s="80"/>
      <c r="E6295" s="80"/>
    </row>
    <row r="6296" spans="1:5">
      <c r="A6296" s="78"/>
      <c r="B6296" s="79"/>
      <c r="C6296" s="80"/>
      <c r="D6296" s="80"/>
      <c r="E6296" s="80"/>
    </row>
    <row r="6297" spans="1:5">
      <c r="A6297" s="78"/>
      <c r="B6297" s="79"/>
      <c r="C6297" s="80"/>
      <c r="D6297" s="80"/>
      <c r="E6297" s="80"/>
    </row>
    <row r="6298" spans="1:5">
      <c r="A6298" s="78"/>
      <c r="B6298" s="79"/>
      <c r="C6298" s="80"/>
      <c r="D6298" s="80"/>
      <c r="E6298" s="80"/>
    </row>
    <row r="6299" spans="1:5">
      <c r="A6299" s="78"/>
      <c r="B6299" s="79"/>
      <c r="C6299" s="80"/>
      <c r="D6299" s="80"/>
      <c r="E6299" s="80"/>
    </row>
    <row r="6300" spans="1:5">
      <c r="A6300" s="78"/>
      <c r="B6300" s="79"/>
      <c r="C6300" s="80"/>
      <c r="D6300" s="80"/>
      <c r="E6300" s="80"/>
    </row>
    <row r="6301" spans="1:5">
      <c r="A6301" s="78"/>
      <c r="B6301" s="79"/>
      <c r="C6301" s="80"/>
      <c r="D6301" s="80"/>
      <c r="E6301" s="80"/>
    </row>
    <row r="6302" spans="1:5">
      <c r="A6302" s="78"/>
      <c r="B6302" s="79"/>
      <c r="C6302" s="80"/>
      <c r="D6302" s="80"/>
      <c r="E6302" s="80"/>
    </row>
    <row r="6303" spans="1:5">
      <c r="A6303" s="78"/>
      <c r="B6303" s="79"/>
      <c r="C6303" s="80"/>
      <c r="D6303" s="80"/>
      <c r="E6303" s="80"/>
    </row>
    <row r="6304" spans="1:5">
      <c r="A6304" s="78"/>
      <c r="B6304" s="79"/>
      <c r="C6304" s="80"/>
      <c r="D6304" s="80"/>
      <c r="E6304" s="80"/>
    </row>
    <row r="6305" spans="1:5">
      <c r="A6305" s="78"/>
      <c r="B6305" s="79"/>
      <c r="C6305" s="80"/>
      <c r="D6305" s="80"/>
      <c r="E6305" s="80"/>
    </row>
    <row r="6306" spans="1:5">
      <c r="A6306" s="78"/>
      <c r="B6306" s="79"/>
      <c r="C6306" s="80"/>
      <c r="D6306" s="80"/>
      <c r="E6306" s="80"/>
    </row>
    <row r="6307" spans="1:5">
      <c r="A6307" s="78"/>
      <c r="B6307" s="79"/>
      <c r="C6307" s="80"/>
      <c r="D6307" s="80"/>
      <c r="E6307" s="80"/>
    </row>
    <row r="6308" spans="1:5">
      <c r="A6308" s="78"/>
      <c r="B6308" s="79"/>
      <c r="C6308" s="80"/>
      <c r="D6308" s="80"/>
      <c r="E6308" s="80"/>
    </row>
    <row r="6309" spans="1:5">
      <c r="A6309" s="78"/>
      <c r="B6309" s="79"/>
      <c r="C6309" s="80"/>
      <c r="D6309" s="80"/>
      <c r="E6309" s="80"/>
    </row>
    <row r="6310" spans="1:5">
      <c r="A6310" s="78"/>
      <c r="B6310" s="79"/>
      <c r="C6310" s="80"/>
      <c r="D6310" s="80"/>
      <c r="E6310" s="80"/>
    </row>
    <row r="6311" spans="1:5">
      <c r="A6311" s="78"/>
      <c r="B6311" s="79"/>
      <c r="C6311" s="80"/>
      <c r="D6311" s="80"/>
      <c r="E6311" s="80"/>
    </row>
    <row r="6312" spans="1:5">
      <c r="A6312" s="78"/>
      <c r="B6312" s="79"/>
      <c r="C6312" s="80"/>
      <c r="D6312" s="80"/>
      <c r="E6312" s="80"/>
    </row>
    <row r="6313" spans="1:5">
      <c r="A6313" s="78"/>
      <c r="B6313" s="79"/>
      <c r="C6313" s="80"/>
      <c r="D6313" s="80"/>
      <c r="E6313" s="80"/>
    </row>
    <row r="6314" spans="1:5">
      <c r="A6314" s="78"/>
      <c r="B6314" s="79"/>
      <c r="C6314" s="80"/>
      <c r="D6314" s="80"/>
      <c r="E6314" s="80"/>
    </row>
    <row r="6315" spans="1:5">
      <c r="A6315" s="78"/>
      <c r="B6315" s="79"/>
      <c r="C6315" s="80"/>
      <c r="D6315" s="80"/>
      <c r="E6315" s="80"/>
    </row>
    <row r="6316" spans="1:5">
      <c r="A6316" s="78"/>
      <c r="B6316" s="79"/>
      <c r="C6316" s="80"/>
      <c r="D6316" s="80"/>
      <c r="E6316" s="80"/>
    </row>
    <row r="6317" spans="1:5">
      <c r="A6317" s="78"/>
      <c r="B6317" s="79"/>
      <c r="C6317" s="80"/>
      <c r="D6317" s="80"/>
      <c r="E6317" s="80"/>
    </row>
    <row r="6318" spans="1:5">
      <c r="A6318" s="78"/>
      <c r="B6318" s="79"/>
      <c r="C6318" s="80"/>
      <c r="D6318" s="80"/>
      <c r="E6318" s="80"/>
    </row>
    <row r="6319" spans="1:5">
      <c r="A6319" s="78"/>
      <c r="B6319" s="79"/>
      <c r="C6319" s="80"/>
      <c r="D6319" s="80"/>
      <c r="E6319" s="80"/>
    </row>
    <row r="6320" spans="1:5">
      <c r="A6320" s="78"/>
      <c r="B6320" s="79"/>
      <c r="C6320" s="80"/>
      <c r="D6320" s="80"/>
      <c r="E6320" s="80"/>
    </row>
    <row r="6321" spans="1:5">
      <c r="A6321" s="78"/>
      <c r="B6321" s="79"/>
      <c r="C6321" s="80"/>
      <c r="D6321" s="80"/>
      <c r="E6321" s="80"/>
    </row>
    <row r="6322" spans="1:5">
      <c r="A6322" s="78"/>
      <c r="B6322" s="79"/>
      <c r="C6322" s="80"/>
      <c r="D6322" s="80"/>
      <c r="E6322" s="80"/>
    </row>
    <row r="6323" spans="1:5">
      <c r="A6323" s="78"/>
      <c r="B6323" s="79"/>
      <c r="C6323" s="80"/>
      <c r="D6323" s="80"/>
      <c r="E6323" s="80"/>
    </row>
    <row r="6324" spans="1:5">
      <c r="A6324" s="78"/>
      <c r="B6324" s="79"/>
      <c r="C6324" s="80"/>
      <c r="D6324" s="80"/>
      <c r="E6324" s="80"/>
    </row>
    <row r="6325" spans="1:5">
      <c r="A6325" s="78"/>
      <c r="B6325" s="79"/>
      <c r="C6325" s="80"/>
      <c r="D6325" s="80"/>
      <c r="E6325" s="80"/>
    </row>
    <row r="6326" spans="1:5">
      <c r="A6326" s="78"/>
      <c r="B6326" s="79"/>
      <c r="C6326" s="80"/>
      <c r="D6326" s="80"/>
      <c r="E6326" s="80"/>
    </row>
    <row r="6327" spans="1:5">
      <c r="A6327" s="78"/>
      <c r="B6327" s="79"/>
      <c r="C6327" s="80"/>
      <c r="D6327" s="80"/>
      <c r="E6327" s="80"/>
    </row>
    <row r="6328" spans="1:5">
      <c r="A6328" s="78"/>
      <c r="B6328" s="79"/>
      <c r="C6328" s="80"/>
      <c r="D6328" s="80"/>
      <c r="E6328" s="80"/>
    </row>
    <row r="6329" spans="1:5">
      <c r="A6329" s="78"/>
      <c r="B6329" s="79"/>
      <c r="C6329" s="80"/>
      <c r="D6329" s="80"/>
      <c r="E6329" s="80"/>
    </row>
    <row r="6330" spans="1:5">
      <c r="A6330" s="78"/>
      <c r="B6330" s="79"/>
      <c r="C6330" s="80"/>
      <c r="D6330" s="80"/>
      <c r="E6330" s="80"/>
    </row>
    <row r="6331" spans="1:5">
      <c r="A6331" s="78"/>
      <c r="B6331" s="79"/>
      <c r="C6331" s="80"/>
      <c r="D6331" s="80"/>
      <c r="E6331" s="80"/>
    </row>
    <row r="6332" spans="1:5">
      <c r="A6332" s="78"/>
      <c r="B6332" s="79"/>
      <c r="C6332" s="80"/>
      <c r="D6332" s="80"/>
      <c r="E6332" s="80"/>
    </row>
    <row r="6333" spans="1:5">
      <c r="A6333" s="78"/>
      <c r="B6333" s="79"/>
      <c r="C6333" s="80"/>
      <c r="D6333" s="80"/>
      <c r="E6333" s="80"/>
    </row>
    <row r="6334" spans="1:5">
      <c r="A6334" s="78"/>
      <c r="B6334" s="79"/>
      <c r="C6334" s="80"/>
      <c r="D6334" s="80"/>
      <c r="E6334" s="80"/>
    </row>
    <row r="6335" spans="1:5">
      <c r="A6335" s="78"/>
      <c r="B6335" s="79"/>
      <c r="C6335" s="80"/>
      <c r="D6335" s="80"/>
      <c r="E6335" s="80"/>
    </row>
    <row r="6336" spans="1:5">
      <c r="A6336" s="78"/>
      <c r="B6336" s="79"/>
      <c r="C6336" s="80"/>
      <c r="D6336" s="80"/>
      <c r="E6336" s="80"/>
    </row>
    <row r="6337" spans="1:5">
      <c r="A6337" s="78"/>
      <c r="B6337" s="79"/>
      <c r="C6337" s="80"/>
      <c r="D6337" s="80"/>
      <c r="E6337" s="80"/>
    </row>
    <row r="6338" spans="1:5">
      <c r="A6338" s="78"/>
      <c r="B6338" s="79"/>
      <c r="C6338" s="80"/>
      <c r="D6338" s="80"/>
      <c r="E6338" s="80"/>
    </row>
    <row r="6339" spans="1:5">
      <c r="A6339" s="78"/>
      <c r="B6339" s="79"/>
      <c r="C6339" s="80"/>
      <c r="D6339" s="80"/>
      <c r="E6339" s="80"/>
    </row>
    <row r="6340" spans="1:5">
      <c r="A6340" s="78"/>
      <c r="B6340" s="79"/>
      <c r="C6340" s="80"/>
      <c r="D6340" s="80"/>
      <c r="E6340" s="80"/>
    </row>
    <row r="6341" spans="1:5">
      <c r="A6341" s="78"/>
      <c r="B6341" s="79"/>
      <c r="C6341" s="80"/>
      <c r="D6341" s="80"/>
      <c r="E6341" s="80"/>
    </row>
    <row r="6342" spans="1:5">
      <c r="A6342" s="78"/>
      <c r="B6342" s="79"/>
      <c r="C6342" s="80"/>
      <c r="D6342" s="80"/>
      <c r="E6342" s="80"/>
    </row>
    <row r="6343" spans="1:5">
      <c r="A6343" s="78"/>
      <c r="B6343" s="79"/>
      <c r="C6343" s="80"/>
      <c r="D6343" s="80"/>
      <c r="E6343" s="80"/>
    </row>
    <row r="6344" spans="1:5">
      <c r="A6344" s="78"/>
      <c r="B6344" s="79"/>
      <c r="C6344" s="80"/>
      <c r="D6344" s="80"/>
      <c r="E6344" s="80"/>
    </row>
    <row r="6345" spans="1:5">
      <c r="A6345" s="78"/>
      <c r="B6345" s="79"/>
      <c r="C6345" s="80"/>
      <c r="D6345" s="80"/>
      <c r="E6345" s="80"/>
    </row>
    <row r="6346" spans="1:5">
      <c r="A6346" s="78"/>
      <c r="B6346" s="79"/>
      <c r="C6346" s="80"/>
      <c r="D6346" s="80"/>
      <c r="E6346" s="80"/>
    </row>
    <row r="6347" spans="1:5">
      <c r="A6347" s="78"/>
      <c r="B6347" s="79"/>
      <c r="C6347" s="80"/>
      <c r="D6347" s="80"/>
      <c r="E6347" s="80"/>
    </row>
    <row r="6348" spans="1:5">
      <c r="A6348" s="78"/>
      <c r="B6348" s="79"/>
      <c r="C6348" s="80"/>
      <c r="D6348" s="80"/>
      <c r="E6348" s="80"/>
    </row>
    <row r="6349" spans="1:5">
      <c r="A6349" s="78"/>
      <c r="B6349" s="79"/>
      <c r="C6349" s="80"/>
      <c r="D6349" s="80"/>
      <c r="E6349" s="80"/>
    </row>
    <row r="6350" spans="1:5">
      <c r="A6350" s="78"/>
      <c r="B6350" s="79"/>
      <c r="C6350" s="80"/>
      <c r="D6350" s="80"/>
      <c r="E6350" s="80"/>
    </row>
    <row r="6351" spans="1:5">
      <c r="A6351" s="78"/>
      <c r="B6351" s="79"/>
      <c r="C6351" s="80"/>
      <c r="D6351" s="80"/>
      <c r="E6351" s="80"/>
    </row>
    <row r="6352" spans="1:5">
      <c r="A6352" s="78"/>
      <c r="B6352" s="79"/>
      <c r="C6352" s="80"/>
      <c r="D6352" s="80"/>
      <c r="E6352" s="80"/>
    </row>
    <row r="6353" spans="1:5">
      <c r="A6353" s="78"/>
      <c r="B6353" s="79"/>
      <c r="C6353" s="80"/>
      <c r="D6353" s="80"/>
      <c r="E6353" s="80"/>
    </row>
    <row r="6354" spans="1:5">
      <c r="A6354" s="78"/>
      <c r="B6354" s="79"/>
      <c r="C6354" s="80"/>
      <c r="D6354" s="80"/>
      <c r="E6354" s="80"/>
    </row>
    <row r="6355" spans="1:5">
      <c r="A6355" s="78"/>
      <c r="B6355" s="79"/>
      <c r="C6355" s="80"/>
      <c r="D6355" s="80"/>
      <c r="E6355" s="80"/>
    </row>
    <row r="6356" spans="1:5">
      <c r="A6356" s="78"/>
      <c r="B6356" s="79"/>
      <c r="C6356" s="80"/>
      <c r="D6356" s="80"/>
      <c r="E6356" s="80"/>
    </row>
    <row r="6357" spans="1:5">
      <c r="A6357" s="78"/>
      <c r="B6357" s="79"/>
      <c r="C6357" s="80"/>
      <c r="D6357" s="80"/>
      <c r="E6357" s="80"/>
    </row>
    <row r="6358" spans="1:5">
      <c r="A6358" s="78"/>
      <c r="B6358" s="79"/>
      <c r="C6358" s="80"/>
      <c r="D6358" s="80"/>
      <c r="E6358" s="80"/>
    </row>
    <row r="6359" spans="1:5">
      <c r="A6359" s="78"/>
      <c r="B6359" s="79"/>
      <c r="C6359" s="80"/>
      <c r="D6359" s="80"/>
      <c r="E6359" s="80"/>
    </row>
    <row r="6360" spans="1:5">
      <c r="A6360" s="78"/>
      <c r="B6360" s="79"/>
      <c r="C6360" s="80"/>
      <c r="D6360" s="80"/>
      <c r="E6360" s="80"/>
    </row>
    <row r="6361" spans="1:5">
      <c r="A6361" s="78"/>
      <c r="B6361" s="79"/>
      <c r="C6361" s="80"/>
      <c r="D6361" s="80"/>
      <c r="E6361" s="80"/>
    </row>
    <row r="6362" spans="1:5">
      <c r="A6362" s="78"/>
      <c r="B6362" s="79"/>
      <c r="C6362" s="80"/>
      <c r="D6362" s="80"/>
      <c r="E6362" s="80"/>
    </row>
    <row r="6363" spans="1:5">
      <c r="A6363" s="78"/>
      <c r="B6363" s="79"/>
      <c r="C6363" s="80"/>
      <c r="D6363" s="80"/>
      <c r="E6363" s="80"/>
    </row>
    <row r="6364" spans="1:5">
      <c r="A6364" s="78"/>
      <c r="B6364" s="79"/>
      <c r="C6364" s="80"/>
      <c r="D6364" s="80"/>
      <c r="E6364" s="80"/>
    </row>
    <row r="6365" spans="1:5">
      <c r="A6365" s="78"/>
      <c r="B6365" s="79"/>
      <c r="C6365" s="80"/>
      <c r="D6365" s="80"/>
      <c r="E6365" s="80"/>
    </row>
    <row r="6366" spans="1:5">
      <c r="A6366" s="78"/>
      <c r="B6366" s="79"/>
      <c r="C6366" s="80"/>
      <c r="D6366" s="80"/>
      <c r="E6366" s="80"/>
    </row>
    <row r="6367" spans="1:5">
      <c r="A6367" s="78"/>
      <c r="B6367" s="79"/>
      <c r="C6367" s="80"/>
      <c r="D6367" s="80"/>
      <c r="E6367" s="80"/>
    </row>
    <row r="6368" spans="1:5">
      <c r="A6368" s="78"/>
      <c r="B6368" s="79"/>
      <c r="C6368" s="80"/>
      <c r="D6368" s="80"/>
      <c r="E6368" s="80"/>
    </row>
    <row r="6369" spans="1:5">
      <c r="A6369" s="78"/>
      <c r="B6369" s="79"/>
      <c r="C6369" s="80"/>
      <c r="D6369" s="80"/>
      <c r="E6369" s="80"/>
    </row>
    <row r="6370" spans="1:5">
      <c r="A6370" s="78"/>
      <c r="B6370" s="79"/>
      <c r="C6370" s="80"/>
      <c r="D6370" s="80"/>
      <c r="E6370" s="80"/>
    </row>
    <row r="6371" spans="1:5">
      <c r="A6371" s="78"/>
      <c r="B6371" s="79"/>
      <c r="C6371" s="80"/>
      <c r="D6371" s="80"/>
      <c r="E6371" s="80"/>
    </row>
    <row r="6372" spans="1:5">
      <c r="A6372" s="78"/>
      <c r="B6372" s="79"/>
      <c r="C6372" s="80"/>
      <c r="D6372" s="80"/>
      <c r="E6372" s="80"/>
    </row>
    <row r="6373" spans="1:5">
      <c r="A6373" s="78"/>
      <c r="B6373" s="79"/>
      <c r="C6373" s="80"/>
      <c r="D6373" s="80"/>
      <c r="E6373" s="80"/>
    </row>
    <row r="6374" spans="1:5">
      <c r="A6374" s="78"/>
      <c r="B6374" s="79"/>
      <c r="C6374" s="80"/>
      <c r="D6374" s="80"/>
      <c r="E6374" s="80"/>
    </row>
    <row r="6375" spans="1:5">
      <c r="A6375" s="78"/>
      <c r="B6375" s="79"/>
      <c r="C6375" s="80"/>
      <c r="D6375" s="80"/>
      <c r="E6375" s="80"/>
    </row>
    <row r="6376" spans="1:5">
      <c r="A6376" s="78"/>
      <c r="B6376" s="79"/>
      <c r="C6376" s="80"/>
      <c r="D6376" s="80"/>
      <c r="E6376" s="80"/>
    </row>
    <row r="6377" spans="1:5">
      <c r="A6377" s="78"/>
      <c r="B6377" s="79"/>
      <c r="C6377" s="80"/>
      <c r="D6377" s="80"/>
      <c r="E6377" s="80"/>
    </row>
    <row r="6378" spans="1:5">
      <c r="A6378" s="78"/>
      <c r="B6378" s="79"/>
      <c r="C6378" s="80"/>
      <c r="D6378" s="80"/>
      <c r="E6378" s="80"/>
    </row>
    <row r="6379" spans="1:5">
      <c r="A6379" s="78"/>
      <c r="B6379" s="79"/>
      <c r="C6379" s="80"/>
      <c r="D6379" s="80"/>
      <c r="E6379" s="80"/>
    </row>
    <row r="6380" spans="1:5">
      <c r="A6380" s="78"/>
      <c r="B6380" s="79"/>
      <c r="C6380" s="80"/>
      <c r="D6380" s="80"/>
      <c r="E6380" s="80"/>
    </row>
    <row r="6381" spans="1:5">
      <c r="A6381" s="78"/>
      <c r="B6381" s="79"/>
      <c r="C6381" s="80"/>
      <c r="D6381" s="80"/>
      <c r="E6381" s="80"/>
    </row>
    <row r="6382" spans="1:5">
      <c r="A6382" s="78"/>
      <c r="B6382" s="79"/>
      <c r="C6382" s="80"/>
      <c r="D6382" s="80"/>
      <c r="E6382" s="80"/>
    </row>
    <row r="6383" spans="1:5">
      <c r="A6383" s="78"/>
      <c r="B6383" s="79"/>
      <c r="C6383" s="80"/>
      <c r="D6383" s="80"/>
      <c r="E6383" s="80"/>
    </row>
    <row r="6384" spans="1:5">
      <c r="A6384" s="78"/>
      <c r="B6384" s="79"/>
      <c r="C6384" s="80"/>
      <c r="D6384" s="80"/>
      <c r="E6384" s="80"/>
    </row>
    <row r="6385" spans="1:5">
      <c r="A6385" s="78"/>
      <c r="B6385" s="79"/>
      <c r="C6385" s="80"/>
      <c r="D6385" s="80"/>
      <c r="E6385" s="80"/>
    </row>
    <row r="6386" spans="1:5">
      <c r="A6386" s="78"/>
      <c r="B6386" s="79"/>
      <c r="C6386" s="80"/>
      <c r="D6386" s="80"/>
      <c r="E6386" s="80"/>
    </row>
    <row r="6387" spans="1:5">
      <c r="A6387" s="78"/>
      <c r="B6387" s="79"/>
      <c r="C6387" s="80"/>
      <c r="D6387" s="80"/>
      <c r="E6387" s="80"/>
    </row>
    <row r="6388" spans="1:5">
      <c r="A6388" s="78"/>
      <c r="B6388" s="79"/>
      <c r="C6388" s="80"/>
      <c r="D6388" s="80"/>
      <c r="E6388" s="80"/>
    </row>
    <row r="6389" spans="1:5">
      <c r="A6389" s="78"/>
      <c r="B6389" s="79"/>
      <c r="C6389" s="80"/>
      <c r="D6389" s="80"/>
      <c r="E6389" s="80"/>
    </row>
    <row r="6390" spans="1:5">
      <c r="A6390" s="78"/>
      <c r="B6390" s="79"/>
      <c r="C6390" s="80"/>
      <c r="D6390" s="80"/>
      <c r="E6390" s="80"/>
    </row>
    <row r="6391" spans="1:5">
      <c r="A6391" s="78"/>
      <c r="B6391" s="79"/>
      <c r="C6391" s="80"/>
      <c r="D6391" s="80"/>
      <c r="E6391" s="80"/>
    </row>
    <row r="6392" spans="1:5">
      <c r="A6392" s="78"/>
      <c r="B6392" s="79"/>
      <c r="C6392" s="80"/>
      <c r="D6392" s="80"/>
      <c r="E6392" s="80"/>
    </row>
    <row r="6393" spans="1:5">
      <c r="A6393" s="78"/>
      <c r="B6393" s="79"/>
      <c r="C6393" s="80"/>
      <c r="D6393" s="80"/>
      <c r="E6393" s="80"/>
    </row>
    <row r="6394" spans="1:5">
      <c r="A6394" s="78"/>
      <c r="B6394" s="79"/>
      <c r="C6394" s="80"/>
      <c r="D6394" s="80"/>
      <c r="E6394" s="80"/>
    </row>
    <row r="6395" spans="1:5">
      <c r="A6395" s="78"/>
      <c r="B6395" s="79"/>
      <c r="C6395" s="80"/>
      <c r="D6395" s="80"/>
      <c r="E6395" s="80"/>
    </row>
    <row r="6396" spans="1:5">
      <c r="A6396" s="78"/>
      <c r="B6396" s="79"/>
      <c r="C6396" s="80"/>
      <c r="D6396" s="80"/>
      <c r="E6396" s="80"/>
    </row>
    <row r="6397" spans="1:5">
      <c r="A6397" s="78"/>
      <c r="B6397" s="79"/>
      <c r="C6397" s="80"/>
      <c r="D6397" s="80"/>
      <c r="E6397" s="80"/>
    </row>
    <row r="6398" spans="1:5">
      <c r="A6398" s="78"/>
      <c r="B6398" s="79"/>
      <c r="C6398" s="80"/>
      <c r="D6398" s="80"/>
      <c r="E6398" s="80"/>
    </row>
    <row r="6399" spans="1:5">
      <c r="A6399" s="78"/>
      <c r="B6399" s="79"/>
      <c r="C6399" s="80"/>
      <c r="D6399" s="80"/>
      <c r="E6399" s="80"/>
    </row>
    <row r="6400" spans="1:5">
      <c r="A6400" s="78"/>
      <c r="B6400" s="79"/>
      <c r="C6400" s="80"/>
      <c r="D6400" s="80"/>
      <c r="E6400" s="80"/>
    </row>
    <row r="6401" spans="1:5">
      <c r="A6401" s="78"/>
      <c r="B6401" s="79"/>
      <c r="C6401" s="80"/>
      <c r="D6401" s="80"/>
      <c r="E6401" s="80"/>
    </row>
    <row r="6402" spans="1:5">
      <c r="A6402" s="78"/>
      <c r="B6402" s="79"/>
      <c r="C6402" s="80"/>
      <c r="D6402" s="80"/>
      <c r="E6402" s="80"/>
    </row>
    <row r="6403" spans="1:5">
      <c r="A6403" s="78"/>
      <c r="B6403" s="79"/>
      <c r="C6403" s="80"/>
      <c r="D6403" s="80"/>
      <c r="E6403" s="80"/>
    </row>
    <row r="6404" spans="1:5">
      <c r="A6404" s="78"/>
      <c r="B6404" s="79"/>
      <c r="C6404" s="80"/>
      <c r="D6404" s="80"/>
      <c r="E6404" s="80"/>
    </row>
    <row r="6405" spans="1:5">
      <c r="A6405" s="78"/>
      <c r="B6405" s="79"/>
      <c r="C6405" s="80"/>
      <c r="D6405" s="80"/>
      <c r="E6405" s="80"/>
    </row>
    <row r="6406" spans="1:5">
      <c r="A6406" s="78"/>
      <c r="B6406" s="79"/>
      <c r="C6406" s="80"/>
      <c r="D6406" s="80"/>
      <c r="E6406" s="80"/>
    </row>
    <row r="6407" spans="1:5">
      <c r="A6407" s="78"/>
      <c r="B6407" s="79"/>
      <c r="C6407" s="80"/>
      <c r="D6407" s="80"/>
      <c r="E6407" s="80"/>
    </row>
    <row r="6408" spans="1:5">
      <c r="A6408" s="78"/>
      <c r="B6408" s="79"/>
      <c r="C6408" s="80"/>
      <c r="D6408" s="80"/>
      <c r="E6408" s="80"/>
    </row>
    <row r="6409" spans="1:5">
      <c r="A6409" s="78"/>
      <c r="B6409" s="79"/>
      <c r="C6409" s="80"/>
      <c r="D6409" s="80"/>
      <c r="E6409" s="80"/>
    </row>
    <row r="6410" spans="1:5">
      <c r="A6410" s="78"/>
      <c r="B6410" s="79"/>
      <c r="C6410" s="80"/>
      <c r="D6410" s="80"/>
      <c r="E6410" s="80"/>
    </row>
    <row r="6411" spans="1:5">
      <c r="A6411" s="78"/>
      <c r="B6411" s="79"/>
      <c r="C6411" s="80"/>
      <c r="D6411" s="80"/>
      <c r="E6411" s="80"/>
    </row>
    <row r="6412" spans="1:5">
      <c r="A6412" s="78"/>
      <c r="B6412" s="79"/>
      <c r="C6412" s="80"/>
      <c r="D6412" s="80"/>
      <c r="E6412" s="80"/>
    </row>
    <row r="6413" spans="1:5">
      <c r="A6413" s="78"/>
      <c r="B6413" s="79"/>
      <c r="C6413" s="80"/>
      <c r="D6413" s="80"/>
      <c r="E6413" s="80"/>
    </row>
    <row r="6414" spans="1:5">
      <c r="A6414" s="78"/>
      <c r="B6414" s="79"/>
      <c r="C6414" s="80"/>
      <c r="D6414" s="80"/>
      <c r="E6414" s="80"/>
    </row>
    <row r="6415" spans="1:5">
      <c r="A6415" s="78"/>
      <c r="B6415" s="79"/>
      <c r="C6415" s="80"/>
      <c r="D6415" s="80"/>
      <c r="E6415" s="80"/>
    </row>
    <row r="6416" spans="1:5">
      <c r="A6416" s="78"/>
      <c r="B6416" s="79"/>
      <c r="C6416" s="80"/>
      <c r="D6416" s="80"/>
      <c r="E6416" s="80"/>
    </row>
    <row r="6417" spans="1:5">
      <c r="A6417" s="78"/>
      <c r="B6417" s="79"/>
      <c r="C6417" s="80"/>
      <c r="D6417" s="80"/>
      <c r="E6417" s="80"/>
    </row>
    <row r="6418" spans="1:5">
      <c r="A6418" s="78"/>
      <c r="B6418" s="79"/>
      <c r="C6418" s="80"/>
      <c r="D6418" s="80"/>
      <c r="E6418" s="80"/>
    </row>
    <row r="6419" spans="1:5">
      <c r="A6419" s="78"/>
      <c r="B6419" s="79"/>
      <c r="C6419" s="80"/>
      <c r="D6419" s="80"/>
      <c r="E6419" s="80"/>
    </row>
    <row r="6420" spans="1:5">
      <c r="A6420" s="78"/>
      <c r="B6420" s="79"/>
      <c r="C6420" s="80"/>
      <c r="D6420" s="80"/>
      <c r="E6420" s="80"/>
    </row>
    <row r="6421" spans="1:5">
      <c r="A6421" s="78"/>
      <c r="B6421" s="79"/>
      <c r="C6421" s="80"/>
      <c r="D6421" s="80"/>
      <c r="E6421" s="80"/>
    </row>
    <row r="6422" spans="1:5">
      <c r="A6422" s="78"/>
      <c r="B6422" s="79"/>
      <c r="C6422" s="80"/>
      <c r="D6422" s="80"/>
      <c r="E6422" s="80"/>
    </row>
    <row r="6423" spans="1:5">
      <c r="A6423" s="78"/>
      <c r="B6423" s="79"/>
      <c r="C6423" s="80"/>
      <c r="D6423" s="80"/>
      <c r="E6423" s="80"/>
    </row>
    <row r="6424" spans="1:5">
      <c r="A6424" s="78"/>
      <c r="B6424" s="79"/>
      <c r="C6424" s="80"/>
      <c r="D6424" s="80"/>
      <c r="E6424" s="80"/>
    </row>
    <row r="6425" spans="1:5">
      <c r="A6425" s="78"/>
      <c r="B6425" s="79"/>
      <c r="C6425" s="80"/>
      <c r="D6425" s="80"/>
      <c r="E6425" s="80"/>
    </row>
    <row r="6426" spans="1:5">
      <c r="A6426" s="78"/>
      <c r="B6426" s="79"/>
      <c r="C6426" s="80"/>
      <c r="D6426" s="80"/>
      <c r="E6426" s="80"/>
    </row>
    <row r="6427" spans="1:5">
      <c r="A6427" s="78"/>
      <c r="B6427" s="79"/>
      <c r="C6427" s="80"/>
      <c r="D6427" s="80"/>
      <c r="E6427" s="80"/>
    </row>
    <row r="6428" spans="1:5">
      <c r="A6428" s="78"/>
      <c r="B6428" s="79"/>
      <c r="C6428" s="80"/>
      <c r="D6428" s="80"/>
      <c r="E6428" s="80"/>
    </row>
    <row r="6429" spans="1:5">
      <c r="A6429" s="78"/>
      <c r="B6429" s="79"/>
      <c r="C6429" s="80"/>
      <c r="D6429" s="80"/>
      <c r="E6429" s="80"/>
    </row>
    <row r="6430" spans="1:5">
      <c r="A6430" s="78"/>
      <c r="B6430" s="79"/>
      <c r="C6430" s="80"/>
      <c r="D6430" s="80"/>
      <c r="E6430" s="80"/>
    </row>
    <row r="6431" spans="1:5">
      <c r="A6431" s="78"/>
      <c r="B6431" s="79"/>
      <c r="C6431" s="80"/>
      <c r="D6431" s="80"/>
      <c r="E6431" s="80"/>
    </row>
    <row r="6432" spans="1:5">
      <c r="A6432" s="78"/>
      <c r="B6432" s="79"/>
      <c r="C6432" s="80"/>
      <c r="D6432" s="80"/>
      <c r="E6432" s="80"/>
    </row>
    <row r="6433" spans="1:5">
      <c r="A6433" s="78"/>
      <c r="B6433" s="79"/>
      <c r="C6433" s="80"/>
      <c r="D6433" s="80"/>
      <c r="E6433" s="80"/>
    </row>
    <row r="6434" spans="1:5">
      <c r="A6434" s="78"/>
      <c r="B6434" s="79"/>
      <c r="C6434" s="80"/>
      <c r="D6434" s="80"/>
      <c r="E6434" s="80"/>
    </row>
    <row r="6435" spans="1:5">
      <c r="A6435" s="78"/>
      <c r="B6435" s="79"/>
      <c r="C6435" s="80"/>
      <c r="D6435" s="80"/>
      <c r="E6435" s="80"/>
    </row>
    <row r="6436" spans="1:5">
      <c r="A6436" s="78"/>
      <c r="B6436" s="79"/>
      <c r="C6436" s="80"/>
      <c r="D6436" s="80"/>
      <c r="E6436" s="80"/>
    </row>
    <row r="6437" spans="1:5">
      <c r="A6437" s="78"/>
      <c r="B6437" s="79"/>
      <c r="C6437" s="80"/>
      <c r="D6437" s="80"/>
      <c r="E6437" s="80"/>
    </row>
    <row r="6438" spans="1:5">
      <c r="A6438" s="78"/>
      <c r="B6438" s="79"/>
      <c r="C6438" s="80"/>
      <c r="D6438" s="80"/>
      <c r="E6438" s="80"/>
    </row>
    <row r="6439" spans="1:5">
      <c r="A6439" s="78"/>
      <c r="B6439" s="79"/>
      <c r="C6439" s="80"/>
      <c r="D6439" s="80"/>
      <c r="E6439" s="80"/>
    </row>
    <row r="6440" spans="1:5">
      <c r="A6440" s="78"/>
      <c r="B6440" s="79"/>
      <c r="C6440" s="80"/>
      <c r="D6440" s="80"/>
      <c r="E6440" s="80"/>
    </row>
    <row r="6441" spans="1:5">
      <c r="A6441" s="78"/>
      <c r="B6441" s="79"/>
      <c r="C6441" s="80"/>
      <c r="D6441" s="80"/>
      <c r="E6441" s="80"/>
    </row>
    <row r="6442" spans="1:5">
      <c r="A6442" s="78"/>
      <c r="B6442" s="79"/>
      <c r="C6442" s="80"/>
      <c r="D6442" s="80"/>
      <c r="E6442" s="80"/>
    </row>
    <row r="6443" spans="1:5">
      <c r="A6443" s="78"/>
      <c r="B6443" s="79"/>
      <c r="C6443" s="80"/>
      <c r="D6443" s="80"/>
      <c r="E6443" s="80"/>
    </row>
    <row r="6444" spans="1:5">
      <c r="A6444" s="78"/>
      <c r="B6444" s="79"/>
      <c r="C6444" s="80"/>
      <c r="D6444" s="80"/>
      <c r="E6444" s="80"/>
    </row>
    <row r="6445" spans="1:5">
      <c r="A6445" s="78"/>
      <c r="B6445" s="79"/>
      <c r="C6445" s="80"/>
      <c r="D6445" s="80"/>
      <c r="E6445" s="80"/>
    </row>
    <row r="6446" spans="1:5">
      <c r="A6446" s="78"/>
      <c r="B6446" s="79"/>
      <c r="C6446" s="80"/>
      <c r="D6446" s="80"/>
      <c r="E6446" s="80"/>
    </row>
    <row r="6447" spans="1:5">
      <c r="A6447" s="78"/>
      <c r="B6447" s="79"/>
      <c r="C6447" s="80"/>
      <c r="D6447" s="80"/>
      <c r="E6447" s="80"/>
    </row>
    <row r="6448" spans="1:5">
      <c r="A6448" s="78"/>
      <c r="B6448" s="79"/>
      <c r="C6448" s="80"/>
      <c r="D6448" s="80"/>
      <c r="E6448" s="80"/>
    </row>
    <row r="6449" spans="1:5">
      <c r="A6449" s="78"/>
      <c r="B6449" s="79"/>
      <c r="C6449" s="80"/>
      <c r="D6449" s="80"/>
      <c r="E6449" s="80"/>
    </row>
    <row r="6450" spans="1:5">
      <c r="A6450" s="78"/>
      <c r="B6450" s="79"/>
      <c r="C6450" s="80"/>
      <c r="D6450" s="80"/>
      <c r="E6450" s="80"/>
    </row>
    <row r="6451" spans="1:5">
      <c r="A6451" s="78"/>
      <c r="B6451" s="79"/>
      <c r="C6451" s="80"/>
      <c r="D6451" s="80"/>
      <c r="E6451" s="80"/>
    </row>
    <row r="6452" spans="1:5">
      <c r="A6452" s="78"/>
      <c r="B6452" s="79"/>
      <c r="C6452" s="80"/>
      <c r="D6452" s="80"/>
      <c r="E6452" s="80"/>
    </row>
    <row r="6453" spans="1:5">
      <c r="A6453" s="78"/>
      <c r="B6453" s="79"/>
      <c r="C6453" s="80"/>
      <c r="D6453" s="80"/>
      <c r="E6453" s="80"/>
    </row>
    <row r="6454" spans="1:5">
      <c r="A6454" s="78"/>
      <c r="B6454" s="79"/>
      <c r="C6454" s="80"/>
      <c r="D6454" s="80"/>
      <c r="E6454" s="80"/>
    </row>
    <row r="6455" spans="1:5">
      <c r="A6455" s="78"/>
      <c r="B6455" s="79"/>
      <c r="C6455" s="80"/>
      <c r="D6455" s="80"/>
      <c r="E6455" s="80"/>
    </row>
    <row r="6456" spans="1:5">
      <c r="A6456" s="78"/>
      <c r="B6456" s="79"/>
      <c r="C6456" s="80"/>
      <c r="D6456" s="80"/>
      <c r="E6456" s="80"/>
    </row>
    <row r="6457" spans="1:5">
      <c r="A6457" s="78"/>
      <c r="B6457" s="79"/>
      <c r="C6457" s="80"/>
      <c r="D6457" s="80"/>
      <c r="E6457" s="80"/>
    </row>
    <row r="6458" spans="1:5">
      <c r="A6458" s="78"/>
      <c r="B6458" s="79"/>
      <c r="C6458" s="80"/>
      <c r="D6458" s="80"/>
      <c r="E6458" s="80"/>
    </row>
    <row r="6459" spans="1:5">
      <c r="A6459" s="78"/>
      <c r="B6459" s="79"/>
      <c r="C6459" s="80"/>
      <c r="D6459" s="80"/>
      <c r="E6459" s="80"/>
    </row>
    <row r="6460" spans="1:5">
      <c r="A6460" s="78"/>
      <c r="B6460" s="79"/>
      <c r="C6460" s="80"/>
      <c r="D6460" s="80"/>
      <c r="E6460" s="80"/>
    </row>
    <row r="6461" spans="1:5">
      <c r="A6461" s="78"/>
      <c r="B6461" s="79"/>
      <c r="C6461" s="80"/>
      <c r="D6461" s="80"/>
      <c r="E6461" s="80"/>
    </row>
    <row r="6462" spans="1:5">
      <c r="A6462" s="78"/>
      <c r="B6462" s="79"/>
      <c r="C6462" s="80"/>
      <c r="D6462" s="80"/>
      <c r="E6462" s="80"/>
    </row>
    <row r="6463" spans="1:5">
      <c r="A6463" s="78"/>
      <c r="B6463" s="79"/>
      <c r="C6463" s="80"/>
      <c r="D6463" s="80"/>
      <c r="E6463" s="80"/>
    </row>
    <row r="6464" spans="1:5">
      <c r="A6464" s="78"/>
      <c r="B6464" s="79"/>
      <c r="C6464" s="80"/>
      <c r="D6464" s="80"/>
      <c r="E6464" s="80"/>
    </row>
    <row r="6465" spans="1:5">
      <c r="A6465" s="78"/>
      <c r="B6465" s="79"/>
      <c r="C6465" s="80"/>
      <c r="D6465" s="80"/>
      <c r="E6465" s="80"/>
    </row>
    <row r="6466" spans="1:5">
      <c r="A6466" s="78"/>
      <c r="B6466" s="79"/>
      <c r="C6466" s="80"/>
      <c r="D6466" s="80"/>
      <c r="E6466" s="80"/>
    </row>
    <row r="6467" spans="1:5">
      <c r="A6467" s="78"/>
      <c r="B6467" s="79"/>
      <c r="C6467" s="80"/>
      <c r="D6467" s="80"/>
      <c r="E6467" s="80"/>
    </row>
    <row r="6468" spans="1:5">
      <c r="A6468" s="78"/>
      <c r="B6468" s="79"/>
      <c r="C6468" s="80"/>
      <c r="D6468" s="80"/>
      <c r="E6468" s="80"/>
    </row>
    <row r="6469" spans="1:5">
      <c r="A6469" s="78"/>
      <c r="B6469" s="79"/>
      <c r="C6469" s="80"/>
      <c r="D6469" s="80"/>
      <c r="E6469" s="80"/>
    </row>
    <row r="6470" spans="1:5">
      <c r="A6470" s="78"/>
      <c r="B6470" s="79"/>
      <c r="C6470" s="80"/>
      <c r="D6470" s="80"/>
      <c r="E6470" s="80"/>
    </row>
    <row r="6471" spans="1:5">
      <c r="A6471" s="78"/>
      <c r="B6471" s="79"/>
      <c r="C6471" s="80"/>
      <c r="D6471" s="80"/>
      <c r="E6471" s="80"/>
    </row>
    <row r="6472" spans="1:5">
      <c r="A6472" s="78"/>
      <c r="B6472" s="79"/>
      <c r="C6472" s="80"/>
      <c r="D6472" s="80"/>
      <c r="E6472" s="80"/>
    </row>
    <row r="6473" spans="1:5">
      <c r="A6473" s="78"/>
      <c r="B6473" s="79"/>
      <c r="C6473" s="80"/>
      <c r="D6473" s="80"/>
      <c r="E6473" s="80"/>
    </row>
    <row r="6474" spans="1:5">
      <c r="A6474" s="78"/>
      <c r="B6474" s="79"/>
      <c r="C6474" s="80"/>
      <c r="D6474" s="80"/>
      <c r="E6474" s="80"/>
    </row>
    <row r="6475" spans="1:5">
      <c r="A6475" s="78"/>
      <c r="B6475" s="79"/>
      <c r="C6475" s="80"/>
      <c r="D6475" s="80"/>
      <c r="E6475" s="80"/>
    </row>
    <row r="6476" spans="1:5">
      <c r="A6476" s="78"/>
      <c r="B6476" s="79"/>
      <c r="C6476" s="80"/>
      <c r="D6476" s="80"/>
      <c r="E6476" s="80"/>
    </row>
    <row r="6477" spans="1:5">
      <c r="A6477" s="78"/>
      <c r="B6477" s="79"/>
      <c r="C6477" s="80"/>
      <c r="D6477" s="80"/>
      <c r="E6477" s="80"/>
    </row>
    <row r="6478" spans="1:5">
      <c r="A6478" s="78"/>
      <c r="B6478" s="79"/>
      <c r="C6478" s="80"/>
      <c r="D6478" s="80"/>
      <c r="E6478" s="80"/>
    </row>
    <row r="6479" spans="1:5">
      <c r="A6479" s="78"/>
      <c r="B6479" s="79"/>
      <c r="C6479" s="80"/>
      <c r="D6479" s="80"/>
      <c r="E6479" s="80"/>
    </row>
    <row r="6480" spans="1:5">
      <c r="A6480" s="78"/>
      <c r="B6480" s="79"/>
      <c r="C6480" s="80"/>
      <c r="D6480" s="80"/>
      <c r="E6480" s="80"/>
    </row>
    <row r="6481" spans="1:5">
      <c r="A6481" s="78"/>
      <c r="B6481" s="79"/>
      <c r="C6481" s="80"/>
      <c r="D6481" s="80"/>
      <c r="E6481" s="80"/>
    </row>
    <row r="6482" spans="1:5">
      <c r="A6482" s="78"/>
      <c r="B6482" s="79"/>
      <c r="C6482" s="80"/>
      <c r="D6482" s="80"/>
      <c r="E6482" s="80"/>
    </row>
    <row r="6483" spans="1:5">
      <c r="A6483" s="78"/>
      <c r="B6483" s="79"/>
      <c r="C6483" s="80"/>
      <c r="D6483" s="80"/>
      <c r="E6483" s="80"/>
    </row>
    <row r="6484" spans="1:5">
      <c r="A6484" s="78"/>
      <c r="B6484" s="79"/>
      <c r="C6484" s="80"/>
      <c r="D6484" s="80"/>
      <c r="E6484" s="80"/>
    </row>
    <row r="6485" spans="1:5">
      <c r="A6485" s="78"/>
      <c r="B6485" s="79"/>
      <c r="C6485" s="80"/>
      <c r="D6485" s="80"/>
      <c r="E6485" s="80"/>
    </row>
    <row r="6486" spans="1:5">
      <c r="A6486" s="78"/>
      <c r="B6486" s="79"/>
      <c r="C6486" s="80"/>
      <c r="D6486" s="80"/>
      <c r="E6486" s="80"/>
    </row>
    <row r="6487" spans="1:5">
      <c r="A6487" s="78"/>
      <c r="B6487" s="79"/>
      <c r="C6487" s="80"/>
      <c r="D6487" s="80"/>
      <c r="E6487" s="80"/>
    </row>
    <row r="6488" spans="1:5">
      <c r="A6488" s="78"/>
      <c r="B6488" s="79"/>
      <c r="C6488" s="80"/>
      <c r="D6488" s="80"/>
      <c r="E6488" s="80"/>
    </row>
    <row r="6489" spans="1:5">
      <c r="A6489" s="78"/>
      <c r="B6489" s="79"/>
      <c r="C6489" s="80"/>
      <c r="D6489" s="80"/>
      <c r="E6489" s="80"/>
    </row>
    <row r="6490" spans="1:5">
      <c r="A6490" s="78"/>
      <c r="B6490" s="79"/>
      <c r="C6490" s="80"/>
      <c r="D6490" s="80"/>
      <c r="E6490" s="80"/>
    </row>
    <row r="6491" spans="1:5">
      <c r="A6491" s="78"/>
      <c r="B6491" s="79"/>
      <c r="C6491" s="80"/>
      <c r="D6491" s="80"/>
      <c r="E6491" s="80"/>
    </row>
    <row r="6492" spans="1:5">
      <c r="A6492" s="78"/>
      <c r="B6492" s="79"/>
      <c r="C6492" s="80"/>
      <c r="D6492" s="80"/>
      <c r="E6492" s="80"/>
    </row>
    <row r="6493" spans="1:5">
      <c r="A6493" s="78"/>
      <c r="B6493" s="79"/>
      <c r="C6493" s="80"/>
      <c r="D6493" s="80"/>
      <c r="E6493" s="80"/>
    </row>
    <row r="6494" spans="1:5">
      <c r="A6494" s="78"/>
      <c r="B6494" s="79"/>
      <c r="C6494" s="80"/>
      <c r="D6494" s="80"/>
      <c r="E6494" s="80"/>
    </row>
    <row r="6495" spans="1:5">
      <c r="A6495" s="78"/>
      <c r="B6495" s="79"/>
      <c r="C6495" s="80"/>
      <c r="D6495" s="80"/>
      <c r="E6495" s="80"/>
    </row>
    <row r="6496" spans="1:5">
      <c r="A6496" s="78"/>
      <c r="B6496" s="79"/>
      <c r="C6496" s="80"/>
      <c r="D6496" s="80"/>
      <c r="E6496" s="80"/>
    </row>
    <row r="6497" spans="1:5">
      <c r="A6497" s="78"/>
      <c r="B6497" s="79"/>
      <c r="C6497" s="80"/>
      <c r="D6497" s="80"/>
      <c r="E6497" s="80"/>
    </row>
    <row r="6498" spans="1:5">
      <c r="A6498" s="78"/>
      <c r="B6498" s="79"/>
      <c r="C6498" s="80"/>
      <c r="D6498" s="80"/>
      <c r="E6498" s="80"/>
    </row>
    <row r="6499" spans="1:5">
      <c r="A6499" s="78"/>
      <c r="B6499" s="79"/>
      <c r="C6499" s="80"/>
      <c r="D6499" s="80"/>
      <c r="E6499" s="80"/>
    </row>
    <row r="6500" spans="1:5">
      <c r="A6500" s="78"/>
      <c r="B6500" s="79"/>
      <c r="C6500" s="80"/>
      <c r="D6500" s="80"/>
      <c r="E6500" s="80"/>
    </row>
    <row r="6501" spans="1:5">
      <c r="A6501" s="78"/>
      <c r="B6501" s="79"/>
      <c r="C6501" s="80"/>
      <c r="D6501" s="80"/>
      <c r="E6501" s="80"/>
    </row>
    <row r="6502" spans="1:5">
      <c r="A6502" s="78"/>
      <c r="B6502" s="79"/>
      <c r="C6502" s="80"/>
      <c r="D6502" s="80"/>
      <c r="E6502" s="80"/>
    </row>
    <row r="6503" spans="1:5">
      <c r="A6503" s="78"/>
      <c r="B6503" s="79"/>
      <c r="C6503" s="80"/>
      <c r="D6503" s="80"/>
      <c r="E6503" s="80"/>
    </row>
    <row r="6504" spans="1:5">
      <c r="A6504" s="78"/>
      <c r="B6504" s="79"/>
      <c r="C6504" s="80"/>
      <c r="D6504" s="80"/>
      <c r="E6504" s="80"/>
    </row>
    <row r="6505" spans="1:5">
      <c r="A6505" s="78"/>
      <c r="B6505" s="79"/>
      <c r="C6505" s="80"/>
      <c r="D6505" s="80"/>
      <c r="E6505" s="80"/>
    </row>
    <row r="6506" spans="1:5">
      <c r="A6506" s="78"/>
      <c r="B6506" s="79"/>
      <c r="C6506" s="80"/>
      <c r="D6506" s="80"/>
      <c r="E6506" s="80"/>
    </row>
    <row r="6507" spans="1:5">
      <c r="A6507" s="78"/>
      <c r="B6507" s="79"/>
      <c r="C6507" s="80"/>
      <c r="D6507" s="80"/>
      <c r="E6507" s="80"/>
    </row>
    <row r="6508" spans="1:5">
      <c r="A6508" s="78"/>
      <c r="B6508" s="79"/>
      <c r="C6508" s="80"/>
      <c r="D6508" s="80"/>
      <c r="E6508" s="80"/>
    </row>
    <row r="6509" spans="1:5">
      <c r="A6509" s="78"/>
      <c r="B6509" s="79"/>
      <c r="C6509" s="80"/>
      <c r="D6509" s="80"/>
      <c r="E6509" s="80"/>
    </row>
    <row r="6510" spans="1:5">
      <c r="A6510" s="78"/>
      <c r="B6510" s="79"/>
      <c r="C6510" s="80"/>
      <c r="D6510" s="80"/>
      <c r="E6510" s="80"/>
    </row>
    <row r="6511" spans="1:5">
      <c r="A6511" s="78"/>
      <c r="B6511" s="79"/>
      <c r="C6511" s="80"/>
      <c r="D6511" s="80"/>
      <c r="E6511" s="80"/>
    </row>
    <row r="6512" spans="1:5">
      <c r="A6512" s="78"/>
      <c r="B6512" s="79"/>
      <c r="C6512" s="80"/>
      <c r="D6512" s="80"/>
      <c r="E6512" s="80"/>
    </row>
    <row r="6513" spans="1:5">
      <c r="A6513" s="78"/>
      <c r="B6513" s="79"/>
      <c r="C6513" s="80"/>
      <c r="D6513" s="80"/>
      <c r="E6513" s="80"/>
    </row>
    <row r="6514" spans="1:5">
      <c r="A6514" s="78"/>
      <c r="B6514" s="79"/>
      <c r="C6514" s="80"/>
      <c r="D6514" s="80"/>
      <c r="E6514" s="80"/>
    </row>
    <row r="6515" spans="1:5">
      <c r="A6515" s="78"/>
      <c r="B6515" s="79"/>
      <c r="C6515" s="80"/>
      <c r="D6515" s="80"/>
      <c r="E6515" s="80"/>
    </row>
    <row r="6516" spans="1:5">
      <c r="A6516" s="78"/>
      <c r="B6516" s="79"/>
      <c r="C6516" s="80"/>
      <c r="D6516" s="80"/>
      <c r="E6516" s="80"/>
    </row>
    <row r="6517" spans="1:5">
      <c r="A6517" s="78"/>
      <c r="B6517" s="79"/>
      <c r="C6517" s="80"/>
      <c r="D6517" s="80"/>
      <c r="E6517" s="80"/>
    </row>
    <row r="6518" spans="1:5">
      <c r="A6518" s="78"/>
      <c r="B6518" s="79"/>
      <c r="C6518" s="80"/>
      <c r="D6518" s="80"/>
      <c r="E6518" s="80"/>
    </row>
    <row r="6519" spans="1:5">
      <c r="A6519" s="78"/>
      <c r="B6519" s="79"/>
      <c r="C6519" s="80"/>
      <c r="D6519" s="80"/>
      <c r="E6519" s="80"/>
    </row>
    <row r="6520" spans="1:5">
      <c r="A6520" s="78"/>
      <c r="B6520" s="79"/>
      <c r="C6520" s="80"/>
      <c r="D6520" s="80"/>
      <c r="E6520" s="80"/>
    </row>
    <row r="6521" spans="1:5">
      <c r="A6521" s="78"/>
      <c r="B6521" s="79"/>
      <c r="C6521" s="80"/>
      <c r="D6521" s="80"/>
      <c r="E6521" s="80"/>
    </row>
    <row r="6522" spans="1:5">
      <c r="A6522" s="78"/>
      <c r="B6522" s="79"/>
      <c r="C6522" s="80"/>
      <c r="D6522" s="80"/>
      <c r="E6522" s="80"/>
    </row>
    <row r="6523" spans="1:5">
      <c r="A6523" s="78"/>
      <c r="B6523" s="79"/>
      <c r="C6523" s="80"/>
      <c r="D6523" s="80"/>
      <c r="E6523" s="80"/>
    </row>
    <row r="6524" spans="1:5">
      <c r="A6524" s="78"/>
      <c r="B6524" s="79"/>
      <c r="C6524" s="80"/>
      <c r="D6524" s="80"/>
      <c r="E6524" s="80"/>
    </row>
    <row r="6525" spans="1:5">
      <c r="A6525" s="78"/>
      <c r="B6525" s="79"/>
      <c r="C6525" s="80"/>
      <c r="D6525" s="80"/>
      <c r="E6525" s="80"/>
    </row>
    <row r="6526" spans="1:5">
      <c r="A6526" s="78"/>
      <c r="B6526" s="79"/>
      <c r="C6526" s="80"/>
      <c r="D6526" s="80"/>
      <c r="E6526" s="80"/>
    </row>
    <row r="6527" spans="1:5">
      <c r="A6527" s="78"/>
      <c r="B6527" s="79"/>
      <c r="C6527" s="80"/>
      <c r="D6527" s="80"/>
      <c r="E6527" s="80"/>
    </row>
    <row r="6528" spans="1:5">
      <c r="A6528" s="78"/>
      <c r="B6528" s="79"/>
      <c r="C6528" s="80"/>
      <c r="D6528" s="80"/>
      <c r="E6528" s="80"/>
    </row>
    <row r="6529" spans="1:5">
      <c r="A6529" s="78"/>
      <c r="B6529" s="79"/>
      <c r="C6529" s="80"/>
      <c r="D6529" s="80"/>
      <c r="E6529" s="80"/>
    </row>
    <row r="6530" spans="1:5">
      <c r="A6530" s="78"/>
      <c r="B6530" s="79"/>
      <c r="C6530" s="80"/>
      <c r="D6530" s="80"/>
      <c r="E6530" s="80"/>
    </row>
    <row r="6531" spans="1:5">
      <c r="A6531" s="78"/>
      <c r="B6531" s="79"/>
      <c r="C6531" s="80"/>
      <c r="D6531" s="80"/>
      <c r="E6531" s="80"/>
    </row>
    <row r="6532" spans="1:5">
      <c r="A6532" s="78"/>
      <c r="B6532" s="79"/>
      <c r="C6532" s="80"/>
      <c r="D6532" s="80"/>
      <c r="E6532" s="80"/>
    </row>
    <row r="6533" spans="1:5">
      <c r="A6533" s="78"/>
      <c r="B6533" s="79"/>
      <c r="C6533" s="80"/>
      <c r="D6533" s="80"/>
      <c r="E6533" s="80"/>
    </row>
    <row r="6534" spans="1:5">
      <c r="A6534" s="78"/>
      <c r="B6534" s="79"/>
      <c r="C6534" s="80"/>
      <c r="D6534" s="80"/>
      <c r="E6534" s="80"/>
    </row>
    <row r="6535" spans="1:5">
      <c r="A6535" s="78"/>
      <c r="B6535" s="79"/>
      <c r="C6535" s="80"/>
      <c r="D6535" s="80"/>
      <c r="E6535" s="80"/>
    </row>
    <row r="6536" spans="1:5">
      <c r="A6536" s="78"/>
      <c r="B6536" s="79"/>
      <c r="C6536" s="80"/>
      <c r="D6536" s="80"/>
      <c r="E6536" s="80"/>
    </row>
    <row r="6537" spans="1:5">
      <c r="A6537" s="78"/>
      <c r="B6537" s="79"/>
      <c r="C6537" s="80"/>
      <c r="D6537" s="80"/>
      <c r="E6537" s="80"/>
    </row>
    <row r="6538" spans="1:5">
      <c r="A6538" s="78"/>
      <c r="B6538" s="79"/>
      <c r="C6538" s="80"/>
      <c r="D6538" s="80"/>
      <c r="E6538" s="80"/>
    </row>
    <row r="6539" spans="1:5">
      <c r="A6539" s="78"/>
      <c r="B6539" s="79"/>
      <c r="C6539" s="80"/>
      <c r="D6539" s="80"/>
      <c r="E6539" s="80"/>
    </row>
    <row r="6540" spans="1:5">
      <c r="A6540" s="78"/>
      <c r="B6540" s="79"/>
      <c r="C6540" s="80"/>
      <c r="D6540" s="80"/>
      <c r="E6540" s="80"/>
    </row>
    <row r="6541" spans="1:5">
      <c r="A6541" s="78"/>
      <c r="B6541" s="79"/>
      <c r="C6541" s="80"/>
      <c r="D6541" s="80"/>
      <c r="E6541" s="80"/>
    </row>
    <row r="6542" spans="1:5">
      <c r="A6542" s="78"/>
      <c r="B6542" s="79"/>
      <c r="C6542" s="80"/>
      <c r="D6542" s="80"/>
      <c r="E6542" s="80"/>
    </row>
    <row r="6543" spans="1:5">
      <c r="A6543" s="78"/>
      <c r="B6543" s="79"/>
      <c r="C6543" s="80"/>
      <c r="D6543" s="80"/>
      <c r="E6543" s="80"/>
    </row>
    <row r="6544" spans="1:5">
      <c r="A6544" s="78"/>
      <c r="B6544" s="79"/>
      <c r="C6544" s="80"/>
      <c r="D6544" s="80"/>
      <c r="E6544" s="80"/>
    </row>
    <row r="6545" spans="1:5">
      <c r="A6545" s="78"/>
      <c r="B6545" s="79"/>
      <c r="C6545" s="80"/>
      <c r="D6545" s="80"/>
      <c r="E6545" s="80"/>
    </row>
    <row r="6546" spans="1:5">
      <c r="A6546" s="78"/>
      <c r="B6546" s="79"/>
      <c r="C6546" s="80"/>
      <c r="D6546" s="80"/>
      <c r="E6546" s="80"/>
    </row>
    <row r="6547" spans="1:5">
      <c r="A6547" s="78"/>
      <c r="B6547" s="79"/>
      <c r="C6547" s="80"/>
      <c r="D6547" s="80"/>
      <c r="E6547" s="80"/>
    </row>
    <row r="6548" spans="1:5">
      <c r="A6548" s="78"/>
      <c r="B6548" s="79"/>
      <c r="C6548" s="80"/>
      <c r="D6548" s="80"/>
      <c r="E6548" s="80"/>
    </row>
    <row r="6549" spans="1:5">
      <c r="A6549" s="78"/>
      <c r="B6549" s="79"/>
      <c r="C6549" s="80"/>
      <c r="D6549" s="80"/>
      <c r="E6549" s="80"/>
    </row>
    <row r="6550" spans="1:5">
      <c r="A6550" s="78"/>
      <c r="B6550" s="79"/>
      <c r="C6550" s="80"/>
      <c r="D6550" s="80"/>
      <c r="E6550" s="80"/>
    </row>
    <row r="6551" spans="1:5">
      <c r="A6551" s="78"/>
      <c r="B6551" s="79"/>
      <c r="C6551" s="80"/>
      <c r="D6551" s="80"/>
      <c r="E6551" s="80"/>
    </row>
    <row r="6552" spans="1:5">
      <c r="A6552" s="78"/>
      <c r="B6552" s="79"/>
      <c r="C6552" s="80"/>
      <c r="D6552" s="80"/>
      <c r="E6552" s="80"/>
    </row>
    <row r="6553" spans="1:5">
      <c r="A6553" s="78"/>
      <c r="B6553" s="79"/>
      <c r="C6553" s="80"/>
      <c r="D6553" s="80"/>
      <c r="E6553" s="80"/>
    </row>
    <row r="6554" spans="1:5">
      <c r="A6554" s="78"/>
      <c r="B6554" s="79"/>
      <c r="C6554" s="80"/>
      <c r="D6554" s="80"/>
      <c r="E6554" s="80"/>
    </row>
    <row r="6555" spans="1:5">
      <c r="A6555" s="78"/>
      <c r="B6555" s="79"/>
      <c r="C6555" s="80"/>
      <c r="D6555" s="80"/>
      <c r="E6555" s="80"/>
    </row>
    <row r="6556" spans="1:5">
      <c r="A6556" s="78"/>
      <c r="B6556" s="79"/>
      <c r="C6556" s="80"/>
      <c r="D6556" s="80"/>
      <c r="E6556" s="80"/>
    </row>
    <row r="6557" spans="1:5">
      <c r="A6557" s="78"/>
      <c r="B6557" s="79"/>
      <c r="C6557" s="80"/>
      <c r="D6557" s="80"/>
      <c r="E6557" s="80"/>
    </row>
    <row r="6558" spans="1:5">
      <c r="A6558" s="78"/>
      <c r="B6558" s="79"/>
      <c r="C6558" s="80"/>
      <c r="D6558" s="80"/>
      <c r="E6558" s="80"/>
    </row>
    <row r="6559" spans="1:5">
      <c r="A6559" s="78"/>
      <c r="B6559" s="79"/>
      <c r="C6559" s="80"/>
      <c r="D6559" s="80"/>
      <c r="E6559" s="80"/>
    </row>
    <row r="6560" spans="1:5">
      <c r="A6560" s="78"/>
      <c r="B6560" s="79"/>
      <c r="C6560" s="80"/>
      <c r="D6560" s="80"/>
      <c r="E6560" s="80"/>
    </row>
    <row r="6561" spans="1:5">
      <c r="A6561" s="78"/>
      <c r="B6561" s="79"/>
      <c r="C6561" s="80"/>
      <c r="D6561" s="80"/>
      <c r="E6561" s="80"/>
    </row>
    <row r="6562" spans="1:5">
      <c r="A6562" s="78"/>
      <c r="B6562" s="79"/>
      <c r="C6562" s="80"/>
      <c r="D6562" s="80"/>
      <c r="E6562" s="80"/>
    </row>
    <row r="6563" spans="1:5">
      <c r="A6563" s="78"/>
      <c r="B6563" s="79"/>
      <c r="C6563" s="80"/>
      <c r="D6563" s="80"/>
      <c r="E6563" s="80"/>
    </row>
    <row r="6564" spans="1:5">
      <c r="A6564" s="78"/>
      <c r="B6564" s="79"/>
      <c r="C6564" s="80"/>
      <c r="D6564" s="80"/>
      <c r="E6564" s="80"/>
    </row>
    <row r="6565" spans="1:5">
      <c r="A6565" s="78"/>
      <c r="B6565" s="79"/>
      <c r="C6565" s="80"/>
      <c r="D6565" s="80"/>
      <c r="E6565" s="80"/>
    </row>
    <row r="6566" spans="1:5">
      <c r="A6566" s="78"/>
      <c r="B6566" s="79"/>
      <c r="C6566" s="80"/>
      <c r="D6566" s="80"/>
      <c r="E6566" s="80"/>
    </row>
    <row r="6567" spans="1:5">
      <c r="A6567" s="78"/>
      <c r="B6567" s="79"/>
      <c r="C6567" s="80"/>
      <c r="D6567" s="80"/>
      <c r="E6567" s="80"/>
    </row>
    <row r="6568" spans="1:5">
      <c r="A6568" s="78"/>
      <c r="B6568" s="79"/>
      <c r="C6568" s="80"/>
      <c r="D6568" s="80"/>
      <c r="E6568" s="80"/>
    </row>
    <row r="6569" spans="1:5">
      <c r="A6569" s="78"/>
      <c r="B6569" s="79"/>
      <c r="C6569" s="80"/>
      <c r="D6569" s="80"/>
      <c r="E6569" s="80"/>
    </row>
    <row r="6570" spans="1:5">
      <c r="A6570" s="78"/>
      <c r="B6570" s="79"/>
      <c r="C6570" s="80"/>
      <c r="D6570" s="80"/>
      <c r="E6570" s="80"/>
    </row>
    <row r="6571" spans="1:5">
      <c r="A6571" s="78"/>
      <c r="B6571" s="79"/>
      <c r="C6571" s="80"/>
      <c r="D6571" s="80"/>
      <c r="E6571" s="80"/>
    </row>
    <row r="6572" spans="1:5">
      <c r="A6572" s="78"/>
      <c r="B6572" s="79"/>
      <c r="C6572" s="80"/>
      <c r="D6572" s="80"/>
      <c r="E6572" s="80"/>
    </row>
    <row r="6573" spans="1:5">
      <c r="A6573" s="78"/>
      <c r="B6573" s="79"/>
      <c r="C6573" s="80"/>
      <c r="D6573" s="80"/>
      <c r="E6573" s="80"/>
    </row>
    <row r="6574" spans="1:5">
      <c r="A6574" s="78"/>
      <c r="B6574" s="79"/>
      <c r="C6574" s="80"/>
      <c r="D6574" s="80"/>
      <c r="E6574" s="80"/>
    </row>
    <row r="6575" spans="1:5">
      <c r="A6575" s="78"/>
      <c r="B6575" s="79"/>
      <c r="C6575" s="80"/>
      <c r="D6575" s="80"/>
      <c r="E6575" s="80"/>
    </row>
    <row r="6576" spans="1:5">
      <c r="A6576" s="78"/>
      <c r="B6576" s="79"/>
      <c r="C6576" s="80"/>
      <c r="D6576" s="80"/>
      <c r="E6576" s="80"/>
    </row>
    <row r="6577" spans="1:5">
      <c r="A6577" s="78"/>
      <c r="B6577" s="79"/>
      <c r="C6577" s="80"/>
      <c r="D6577" s="80"/>
      <c r="E6577" s="80"/>
    </row>
    <row r="6578" spans="1:5">
      <c r="A6578" s="78"/>
      <c r="B6578" s="79"/>
      <c r="C6578" s="80"/>
      <c r="D6578" s="80"/>
      <c r="E6578" s="80"/>
    </row>
    <row r="6579" spans="1:5">
      <c r="A6579" s="78"/>
      <c r="B6579" s="79"/>
      <c r="C6579" s="80"/>
      <c r="D6579" s="80"/>
      <c r="E6579" s="80"/>
    </row>
    <row r="6580" spans="1:5">
      <c r="A6580" s="78"/>
      <c r="B6580" s="79"/>
      <c r="C6580" s="80"/>
      <c r="D6580" s="80"/>
      <c r="E6580" s="80"/>
    </row>
    <row r="6581" spans="1:5">
      <c r="A6581" s="78"/>
      <c r="B6581" s="79"/>
      <c r="C6581" s="80"/>
      <c r="D6581" s="80"/>
      <c r="E6581" s="80"/>
    </row>
    <row r="6582" spans="1:5">
      <c r="A6582" s="78"/>
      <c r="B6582" s="79"/>
      <c r="C6582" s="80"/>
      <c r="D6582" s="80"/>
      <c r="E6582" s="80"/>
    </row>
    <row r="6583" spans="1:5">
      <c r="A6583" s="78"/>
      <c r="B6583" s="79"/>
      <c r="C6583" s="80"/>
      <c r="D6583" s="80"/>
      <c r="E6583" s="80"/>
    </row>
    <row r="6584" spans="1:5">
      <c r="A6584" s="78"/>
      <c r="B6584" s="79"/>
      <c r="C6584" s="80"/>
      <c r="D6584" s="80"/>
      <c r="E6584" s="80"/>
    </row>
    <row r="6585" spans="1:5">
      <c r="A6585" s="78"/>
      <c r="B6585" s="79"/>
      <c r="C6585" s="80"/>
      <c r="D6585" s="80"/>
      <c r="E6585" s="80"/>
    </row>
    <row r="6586" spans="1:5">
      <c r="A6586" s="78"/>
      <c r="B6586" s="79"/>
      <c r="C6586" s="80"/>
      <c r="D6586" s="80"/>
      <c r="E6586" s="80"/>
    </row>
    <row r="6587" spans="1:5">
      <c r="A6587" s="78"/>
      <c r="B6587" s="79"/>
      <c r="C6587" s="80"/>
      <c r="D6587" s="80"/>
      <c r="E6587" s="80"/>
    </row>
    <row r="6588" spans="1:5">
      <c r="A6588" s="78"/>
      <c r="B6588" s="79"/>
      <c r="C6588" s="80"/>
      <c r="D6588" s="80"/>
      <c r="E6588" s="80"/>
    </row>
    <row r="6589" spans="1:5">
      <c r="A6589" s="78"/>
      <c r="B6589" s="79"/>
      <c r="C6589" s="80"/>
      <c r="D6589" s="80"/>
      <c r="E6589" s="80"/>
    </row>
    <row r="6590" spans="1:5">
      <c r="A6590" s="78"/>
      <c r="B6590" s="79"/>
      <c r="C6590" s="80"/>
      <c r="D6590" s="80"/>
      <c r="E6590" s="80"/>
    </row>
    <row r="6591" spans="1:5">
      <c r="A6591" s="78"/>
      <c r="B6591" s="79"/>
      <c r="C6591" s="80"/>
      <c r="D6591" s="80"/>
      <c r="E6591" s="80"/>
    </row>
    <row r="6592" spans="1:5">
      <c r="A6592" s="78"/>
      <c r="B6592" s="79"/>
      <c r="C6592" s="80"/>
      <c r="D6592" s="80"/>
      <c r="E6592" s="80"/>
    </row>
    <row r="6593" spans="1:5">
      <c r="A6593" s="78"/>
      <c r="B6593" s="79"/>
      <c r="C6593" s="80"/>
      <c r="D6593" s="80"/>
      <c r="E6593" s="80"/>
    </row>
    <row r="6594" spans="1:5">
      <c r="A6594" s="78"/>
      <c r="B6594" s="79"/>
      <c r="C6594" s="80"/>
      <c r="D6594" s="80"/>
      <c r="E6594" s="80"/>
    </row>
    <row r="6595" spans="1:5">
      <c r="A6595" s="78"/>
      <c r="B6595" s="79"/>
      <c r="C6595" s="80"/>
      <c r="D6595" s="80"/>
      <c r="E6595" s="80"/>
    </row>
    <row r="6596" spans="1:5">
      <c r="A6596" s="78"/>
      <c r="B6596" s="79"/>
      <c r="C6596" s="80"/>
      <c r="D6596" s="80"/>
      <c r="E6596" s="80"/>
    </row>
    <row r="6597" spans="1:5">
      <c r="A6597" s="78"/>
      <c r="B6597" s="79"/>
      <c r="C6597" s="80"/>
      <c r="D6597" s="80"/>
      <c r="E6597" s="80"/>
    </row>
    <row r="6598" spans="1:5">
      <c r="A6598" s="78"/>
      <c r="B6598" s="79"/>
      <c r="C6598" s="80"/>
      <c r="D6598" s="80"/>
      <c r="E6598" s="80"/>
    </row>
    <row r="6599" spans="1:5">
      <c r="A6599" s="78"/>
      <c r="B6599" s="79"/>
      <c r="C6599" s="80"/>
      <c r="D6599" s="80"/>
      <c r="E6599" s="80"/>
    </row>
    <row r="6600" spans="1:5">
      <c r="A6600" s="78"/>
      <c r="B6600" s="79"/>
      <c r="C6600" s="80"/>
      <c r="D6600" s="80"/>
      <c r="E6600" s="80"/>
    </row>
    <row r="6601" spans="1:5">
      <c r="A6601" s="78"/>
      <c r="B6601" s="79"/>
      <c r="C6601" s="80"/>
      <c r="D6601" s="80"/>
      <c r="E6601" s="80"/>
    </row>
    <row r="6602" spans="1:5">
      <c r="A6602" s="78"/>
      <c r="B6602" s="79"/>
      <c r="C6602" s="80"/>
      <c r="D6602" s="80"/>
      <c r="E6602" s="80"/>
    </row>
    <row r="6603" spans="1:5">
      <c r="A6603" s="78"/>
      <c r="B6603" s="79"/>
      <c r="C6603" s="80"/>
      <c r="D6603" s="80"/>
      <c r="E6603" s="80"/>
    </row>
    <row r="6604" spans="1:5">
      <c r="A6604" s="78"/>
      <c r="B6604" s="79"/>
      <c r="C6604" s="80"/>
      <c r="D6604" s="80"/>
      <c r="E6604" s="80"/>
    </row>
    <row r="6605" spans="1:5">
      <c r="A6605" s="78"/>
      <c r="B6605" s="79"/>
      <c r="C6605" s="80"/>
      <c r="D6605" s="80"/>
      <c r="E6605" s="80"/>
    </row>
    <row r="6606" spans="1:5">
      <c r="A6606" s="78"/>
      <c r="B6606" s="79"/>
      <c r="C6606" s="80"/>
      <c r="D6606" s="80"/>
      <c r="E6606" s="80"/>
    </row>
    <row r="6607" spans="1:5">
      <c r="A6607" s="78"/>
      <c r="B6607" s="79"/>
      <c r="C6607" s="80"/>
      <c r="D6607" s="80"/>
      <c r="E6607" s="80"/>
    </row>
    <row r="6608" spans="1:5">
      <c r="A6608" s="78"/>
      <c r="B6608" s="79"/>
      <c r="C6608" s="80"/>
      <c r="D6608" s="80"/>
      <c r="E6608" s="80"/>
    </row>
    <row r="6609" spans="1:5">
      <c r="A6609" s="78"/>
      <c r="B6609" s="79"/>
      <c r="C6609" s="80"/>
      <c r="D6609" s="80"/>
      <c r="E6609" s="80"/>
    </row>
    <row r="6610" spans="1:5">
      <c r="A6610" s="78"/>
      <c r="B6610" s="79"/>
      <c r="C6610" s="80"/>
      <c r="D6610" s="80"/>
      <c r="E6610" s="80"/>
    </row>
    <row r="6611" spans="1:5">
      <c r="A6611" s="78"/>
      <c r="B6611" s="79"/>
      <c r="C6611" s="80"/>
      <c r="D6611" s="80"/>
      <c r="E6611" s="80"/>
    </row>
    <row r="6612" spans="1:5">
      <c r="A6612" s="78"/>
      <c r="B6612" s="79"/>
      <c r="C6612" s="80"/>
      <c r="D6612" s="80"/>
      <c r="E6612" s="80"/>
    </row>
    <row r="6613" spans="1:5">
      <c r="A6613" s="78"/>
      <c r="B6613" s="79"/>
      <c r="C6613" s="80"/>
      <c r="D6613" s="80"/>
      <c r="E6613" s="80"/>
    </row>
    <row r="6614" spans="1:5">
      <c r="A6614" s="78"/>
      <c r="B6614" s="79"/>
      <c r="C6614" s="80"/>
      <c r="D6614" s="80"/>
      <c r="E6614" s="80"/>
    </row>
    <row r="6615" spans="1:5">
      <c r="A6615" s="78"/>
      <c r="B6615" s="79"/>
      <c r="C6615" s="80"/>
      <c r="D6615" s="80"/>
      <c r="E6615" s="80"/>
    </row>
    <row r="6616" spans="1:5">
      <c r="A6616" s="78"/>
      <c r="B6616" s="79"/>
      <c r="C6616" s="80"/>
      <c r="D6616" s="80"/>
      <c r="E6616" s="80"/>
    </row>
    <row r="6617" spans="1:5">
      <c r="A6617" s="78"/>
      <c r="B6617" s="79"/>
      <c r="C6617" s="80"/>
      <c r="D6617" s="80"/>
      <c r="E6617" s="80"/>
    </row>
    <row r="6618" spans="1:5">
      <c r="A6618" s="78"/>
      <c r="B6618" s="79"/>
      <c r="C6618" s="80"/>
      <c r="D6618" s="80"/>
      <c r="E6618" s="80"/>
    </row>
    <row r="6619" spans="1:5">
      <c r="A6619" s="78"/>
      <c r="B6619" s="79"/>
      <c r="C6619" s="80"/>
      <c r="D6619" s="80"/>
      <c r="E6619" s="80"/>
    </row>
    <row r="6620" spans="1:5">
      <c r="A6620" s="78"/>
      <c r="B6620" s="79"/>
      <c r="C6620" s="80"/>
      <c r="D6620" s="80"/>
      <c r="E6620" s="80"/>
    </row>
    <row r="6621" spans="1:5">
      <c r="A6621" s="78"/>
      <c r="B6621" s="79"/>
      <c r="C6621" s="80"/>
      <c r="D6621" s="80"/>
      <c r="E6621" s="80"/>
    </row>
    <row r="6622" spans="1:5">
      <c r="A6622" s="78"/>
      <c r="B6622" s="79"/>
      <c r="C6622" s="80"/>
      <c r="D6622" s="80"/>
      <c r="E6622" s="80"/>
    </row>
    <row r="6623" spans="1:5">
      <c r="A6623" s="78"/>
      <c r="B6623" s="79"/>
      <c r="C6623" s="80"/>
      <c r="D6623" s="80"/>
      <c r="E6623" s="80"/>
    </row>
    <row r="6624" spans="1:5">
      <c r="A6624" s="78"/>
      <c r="B6624" s="79"/>
      <c r="C6624" s="80"/>
      <c r="D6624" s="80"/>
      <c r="E6624" s="80"/>
    </row>
    <row r="6625" spans="1:5">
      <c r="A6625" s="78"/>
      <c r="B6625" s="79"/>
      <c r="C6625" s="80"/>
      <c r="D6625" s="80"/>
      <c r="E6625" s="80"/>
    </row>
    <row r="6626" spans="1:5">
      <c r="A6626" s="78"/>
      <c r="B6626" s="79"/>
      <c r="C6626" s="80"/>
      <c r="D6626" s="80"/>
      <c r="E6626" s="80"/>
    </row>
    <row r="6627" spans="1:5">
      <c r="A6627" s="78"/>
      <c r="B6627" s="79"/>
      <c r="C6627" s="80"/>
      <c r="D6627" s="80"/>
      <c r="E6627" s="80"/>
    </row>
    <row r="6628" spans="1:5">
      <c r="A6628" s="78"/>
      <c r="B6628" s="79"/>
      <c r="C6628" s="80"/>
      <c r="D6628" s="80"/>
      <c r="E6628" s="80"/>
    </row>
    <row r="6629" spans="1:5">
      <c r="A6629" s="78"/>
      <c r="B6629" s="79"/>
      <c r="C6629" s="80"/>
      <c r="D6629" s="80"/>
      <c r="E6629" s="80"/>
    </row>
    <row r="6630" spans="1:5">
      <c r="A6630" s="78"/>
      <c r="B6630" s="79"/>
      <c r="C6630" s="80"/>
      <c r="D6630" s="80"/>
      <c r="E6630" s="80"/>
    </row>
    <row r="6631" spans="1:5">
      <c r="A6631" s="78"/>
      <c r="B6631" s="79"/>
      <c r="C6631" s="80"/>
      <c r="D6631" s="80"/>
      <c r="E6631" s="80"/>
    </row>
    <row r="6632" spans="1:5">
      <c r="A6632" s="78"/>
      <c r="B6632" s="79"/>
      <c r="C6632" s="80"/>
      <c r="D6632" s="80"/>
      <c r="E6632" s="80"/>
    </row>
    <row r="6633" spans="1:5">
      <c r="A6633" s="78"/>
      <c r="B6633" s="79"/>
      <c r="C6633" s="80"/>
      <c r="D6633" s="80"/>
      <c r="E6633" s="80"/>
    </row>
    <row r="6634" spans="1:5">
      <c r="A6634" s="78"/>
      <c r="B6634" s="79"/>
      <c r="C6634" s="80"/>
      <c r="D6634" s="80"/>
      <c r="E6634" s="80"/>
    </row>
    <row r="6635" spans="1:5">
      <c r="A6635" s="78"/>
      <c r="B6635" s="79"/>
      <c r="C6635" s="80"/>
      <c r="D6635" s="80"/>
      <c r="E6635" s="80"/>
    </row>
    <row r="6636" spans="1:5">
      <c r="A6636" s="78"/>
      <c r="B6636" s="79"/>
      <c r="C6636" s="80"/>
      <c r="D6636" s="80"/>
      <c r="E6636" s="80"/>
    </row>
    <row r="6637" spans="1:5">
      <c r="A6637" s="78"/>
      <c r="B6637" s="79"/>
      <c r="C6637" s="80"/>
      <c r="D6637" s="80"/>
      <c r="E6637" s="80"/>
    </row>
    <row r="6638" spans="1:5">
      <c r="A6638" s="78"/>
      <c r="B6638" s="79"/>
      <c r="C6638" s="80"/>
      <c r="D6638" s="80"/>
      <c r="E6638" s="80"/>
    </row>
    <row r="6639" spans="1:5">
      <c r="A6639" s="78"/>
      <c r="B6639" s="79"/>
      <c r="C6639" s="80"/>
      <c r="D6639" s="80"/>
      <c r="E6639" s="80"/>
    </row>
    <row r="6640" spans="1:5">
      <c r="A6640" s="78"/>
      <c r="B6640" s="79"/>
      <c r="C6640" s="80"/>
      <c r="D6640" s="80"/>
      <c r="E6640" s="80"/>
    </row>
    <row r="6641" spans="1:5">
      <c r="A6641" s="78"/>
      <c r="B6641" s="79"/>
      <c r="C6641" s="80"/>
      <c r="D6641" s="80"/>
      <c r="E6641" s="80"/>
    </row>
    <row r="6642" spans="1:5">
      <c r="A6642" s="78"/>
      <c r="B6642" s="79"/>
      <c r="C6642" s="80"/>
      <c r="D6642" s="80"/>
      <c r="E6642" s="80"/>
    </row>
    <row r="6643" spans="1:5">
      <c r="A6643" s="78"/>
      <c r="B6643" s="79"/>
      <c r="C6643" s="80"/>
      <c r="D6643" s="80"/>
      <c r="E6643" s="80"/>
    </row>
    <row r="6644" spans="1:5">
      <c r="A6644" s="78"/>
      <c r="B6644" s="79"/>
      <c r="C6644" s="80"/>
      <c r="D6644" s="80"/>
      <c r="E6644" s="80"/>
    </row>
    <row r="6645" spans="1:5">
      <c r="A6645" s="78"/>
      <c r="B6645" s="79"/>
      <c r="C6645" s="80"/>
      <c r="D6645" s="80"/>
      <c r="E6645" s="80"/>
    </row>
    <row r="6646" spans="1:5">
      <c r="A6646" s="78"/>
      <c r="B6646" s="79"/>
      <c r="C6646" s="80"/>
      <c r="D6646" s="80"/>
      <c r="E6646" s="80"/>
    </row>
    <row r="6647" spans="1:5">
      <c r="A6647" s="78"/>
      <c r="B6647" s="79"/>
      <c r="C6647" s="80"/>
      <c r="D6647" s="80"/>
      <c r="E6647" s="80"/>
    </row>
    <row r="6648" spans="1:5">
      <c r="A6648" s="78"/>
      <c r="B6648" s="79"/>
      <c r="C6648" s="80"/>
      <c r="D6648" s="80"/>
      <c r="E6648" s="80"/>
    </row>
    <row r="6649" spans="1:5">
      <c r="A6649" s="78"/>
      <c r="B6649" s="79"/>
      <c r="C6649" s="80"/>
      <c r="D6649" s="80"/>
      <c r="E6649" s="80"/>
    </row>
    <row r="6650" spans="1:5">
      <c r="A6650" s="78"/>
      <c r="B6650" s="79"/>
      <c r="C6650" s="80"/>
      <c r="D6650" s="80"/>
      <c r="E6650" s="80"/>
    </row>
    <row r="6651" spans="1:5">
      <c r="A6651" s="78"/>
      <c r="B6651" s="79"/>
      <c r="C6651" s="80"/>
      <c r="D6651" s="80"/>
      <c r="E6651" s="80"/>
    </row>
    <row r="6652" spans="1:5">
      <c r="A6652" s="78"/>
      <c r="B6652" s="79"/>
      <c r="C6652" s="80"/>
      <c r="D6652" s="80"/>
      <c r="E6652" s="80"/>
    </row>
    <row r="6653" spans="1:5">
      <c r="A6653" s="78"/>
      <c r="B6653" s="79"/>
      <c r="C6653" s="80"/>
      <c r="D6653" s="80"/>
      <c r="E6653" s="80"/>
    </row>
    <row r="6654" spans="1:5">
      <c r="A6654" s="78"/>
      <c r="B6654" s="79"/>
      <c r="C6654" s="80"/>
      <c r="D6654" s="80"/>
      <c r="E6654" s="80"/>
    </row>
    <row r="6655" spans="1:5">
      <c r="A6655" s="78"/>
      <c r="B6655" s="79"/>
      <c r="C6655" s="80"/>
      <c r="D6655" s="80"/>
      <c r="E6655" s="80"/>
    </row>
    <row r="6656" spans="1:5">
      <c r="A6656" s="78"/>
      <c r="B6656" s="79"/>
      <c r="C6656" s="80"/>
      <c r="D6656" s="80"/>
      <c r="E6656" s="80"/>
    </row>
    <row r="6657" spans="1:5">
      <c r="A6657" s="78"/>
      <c r="B6657" s="79"/>
      <c r="C6657" s="80"/>
      <c r="D6657" s="80"/>
      <c r="E6657" s="80"/>
    </row>
    <row r="6658" spans="1:5">
      <c r="A6658" s="78"/>
      <c r="B6658" s="79"/>
      <c r="C6658" s="80"/>
      <c r="D6658" s="80"/>
      <c r="E6658" s="80"/>
    </row>
    <row r="6659" spans="1:5">
      <c r="A6659" s="78"/>
      <c r="B6659" s="79"/>
      <c r="C6659" s="80"/>
      <c r="D6659" s="80"/>
      <c r="E6659" s="80"/>
    </row>
    <row r="6660" spans="1:5">
      <c r="A6660" s="78"/>
      <c r="B6660" s="79"/>
      <c r="C6660" s="80"/>
      <c r="D6660" s="80"/>
      <c r="E6660" s="80"/>
    </row>
    <row r="6661" spans="1:5">
      <c r="A6661" s="78"/>
      <c r="B6661" s="79"/>
      <c r="C6661" s="80"/>
      <c r="D6661" s="80"/>
      <c r="E6661" s="80"/>
    </row>
    <row r="6662" spans="1:5">
      <c r="A6662" s="78"/>
      <c r="B6662" s="79"/>
      <c r="C6662" s="80"/>
      <c r="D6662" s="80"/>
      <c r="E6662" s="80"/>
    </row>
    <row r="6663" spans="1:5">
      <c r="A6663" s="78"/>
      <c r="B6663" s="79"/>
      <c r="C6663" s="80"/>
      <c r="D6663" s="80"/>
      <c r="E6663" s="80"/>
    </row>
    <row r="6664" spans="1:5">
      <c r="A6664" s="78"/>
      <c r="B6664" s="79"/>
      <c r="C6664" s="80"/>
      <c r="D6664" s="80"/>
      <c r="E6664" s="80"/>
    </row>
    <row r="6665" spans="1:5">
      <c r="A6665" s="78"/>
      <c r="B6665" s="79"/>
      <c r="C6665" s="80"/>
      <c r="D6665" s="80"/>
      <c r="E6665" s="80"/>
    </row>
    <row r="6666" spans="1:5">
      <c r="A6666" s="78"/>
      <c r="B6666" s="79"/>
      <c r="C6666" s="80"/>
      <c r="D6666" s="80"/>
      <c r="E6666" s="80"/>
    </row>
    <row r="6667" spans="1:5">
      <c r="A6667" s="78"/>
      <c r="B6667" s="79"/>
      <c r="C6667" s="80"/>
      <c r="D6667" s="80"/>
      <c r="E6667" s="80"/>
    </row>
    <row r="6668" spans="1:5">
      <c r="A6668" s="78"/>
      <c r="B6668" s="79"/>
      <c r="C6668" s="80"/>
      <c r="D6668" s="80"/>
      <c r="E6668" s="80"/>
    </row>
    <row r="6669" spans="1:5">
      <c r="A6669" s="78"/>
      <c r="B6669" s="79"/>
      <c r="C6669" s="80"/>
      <c r="D6669" s="80"/>
      <c r="E6669" s="80"/>
    </row>
    <row r="6670" spans="1:5">
      <c r="A6670" s="78"/>
      <c r="B6670" s="79"/>
      <c r="C6670" s="80"/>
      <c r="D6670" s="80"/>
      <c r="E6670" s="80"/>
    </row>
    <row r="6671" spans="1:5">
      <c r="A6671" s="78"/>
      <c r="B6671" s="79"/>
      <c r="C6671" s="80"/>
      <c r="D6671" s="80"/>
      <c r="E6671" s="80"/>
    </row>
    <row r="6672" spans="1:5">
      <c r="A6672" s="78"/>
      <c r="B6672" s="79"/>
      <c r="C6672" s="80"/>
      <c r="D6672" s="80"/>
      <c r="E6672" s="80"/>
    </row>
    <row r="6673" spans="1:5">
      <c r="A6673" s="78"/>
      <c r="B6673" s="79"/>
      <c r="C6673" s="80"/>
      <c r="D6673" s="80"/>
      <c r="E6673" s="80"/>
    </row>
    <row r="6674" spans="1:5">
      <c r="A6674" s="78"/>
      <c r="B6674" s="79"/>
      <c r="C6674" s="80"/>
      <c r="D6674" s="80"/>
      <c r="E6674" s="80"/>
    </row>
    <row r="6675" spans="1:5">
      <c r="A6675" s="78"/>
      <c r="B6675" s="79"/>
      <c r="C6675" s="80"/>
      <c r="D6675" s="80"/>
      <c r="E6675" s="80"/>
    </row>
    <row r="6676" spans="1:5">
      <c r="A6676" s="78"/>
      <c r="B6676" s="79"/>
      <c r="C6676" s="80"/>
      <c r="D6676" s="80"/>
      <c r="E6676" s="80"/>
    </row>
    <row r="6677" spans="1:5">
      <c r="A6677" s="78"/>
      <c r="B6677" s="79"/>
      <c r="C6677" s="80"/>
      <c r="D6677" s="80"/>
      <c r="E6677" s="80"/>
    </row>
    <row r="6678" spans="1:5">
      <c r="A6678" s="78"/>
      <c r="B6678" s="79"/>
      <c r="C6678" s="80"/>
      <c r="D6678" s="80"/>
      <c r="E6678" s="80"/>
    </row>
    <row r="6679" spans="1:5">
      <c r="A6679" s="78"/>
      <c r="B6679" s="79"/>
      <c r="C6679" s="80"/>
      <c r="D6679" s="80"/>
      <c r="E6679" s="80"/>
    </row>
    <row r="6680" spans="1:5">
      <c r="A6680" s="78"/>
      <c r="B6680" s="79"/>
      <c r="C6680" s="80"/>
      <c r="D6680" s="80"/>
      <c r="E6680" s="80"/>
    </row>
    <row r="6681" spans="1:5">
      <c r="A6681" s="78"/>
      <c r="B6681" s="79"/>
      <c r="C6681" s="80"/>
      <c r="D6681" s="80"/>
      <c r="E6681" s="80"/>
    </row>
    <row r="6682" spans="1:5">
      <c r="A6682" s="78"/>
      <c r="B6682" s="79"/>
      <c r="C6682" s="80"/>
      <c r="D6682" s="80"/>
      <c r="E6682" s="80"/>
    </row>
    <row r="6683" spans="1:5">
      <c r="A6683" s="78"/>
      <c r="B6683" s="79"/>
      <c r="C6683" s="80"/>
      <c r="D6683" s="80"/>
      <c r="E6683" s="80"/>
    </row>
    <row r="6684" spans="1:5">
      <c r="A6684" s="78"/>
      <c r="B6684" s="79"/>
      <c r="C6684" s="80"/>
      <c r="D6684" s="80"/>
      <c r="E6684" s="80"/>
    </row>
    <row r="6685" spans="1:5">
      <c r="A6685" s="78"/>
      <c r="B6685" s="79"/>
      <c r="C6685" s="80"/>
      <c r="D6685" s="80"/>
      <c r="E6685" s="80"/>
    </row>
    <row r="6686" spans="1:5">
      <c r="A6686" s="78"/>
      <c r="B6686" s="79"/>
      <c r="C6686" s="80"/>
      <c r="D6686" s="80"/>
      <c r="E6686" s="80"/>
    </row>
    <row r="6687" spans="1:5">
      <c r="A6687" s="78"/>
      <c r="B6687" s="79"/>
      <c r="C6687" s="80"/>
      <c r="D6687" s="80"/>
      <c r="E6687" s="80"/>
    </row>
    <row r="6688" spans="1:5">
      <c r="A6688" s="78"/>
      <c r="B6688" s="79"/>
      <c r="C6688" s="80"/>
      <c r="D6688" s="80"/>
      <c r="E6688" s="80"/>
    </row>
    <row r="6689" spans="1:5">
      <c r="A6689" s="78"/>
      <c r="B6689" s="79"/>
      <c r="C6689" s="80"/>
      <c r="D6689" s="80"/>
      <c r="E6689" s="80"/>
    </row>
    <row r="6690" spans="1:5">
      <c r="A6690" s="78"/>
      <c r="B6690" s="79"/>
      <c r="C6690" s="80"/>
      <c r="D6690" s="80"/>
      <c r="E6690" s="80"/>
    </row>
    <row r="6691" spans="1:5">
      <c r="A6691" s="78"/>
      <c r="B6691" s="79"/>
      <c r="C6691" s="80"/>
      <c r="D6691" s="80"/>
      <c r="E6691" s="80"/>
    </row>
    <row r="6692" spans="1:5">
      <c r="A6692" s="78"/>
      <c r="B6692" s="79"/>
      <c r="C6692" s="80"/>
      <c r="D6692" s="80"/>
      <c r="E6692" s="80"/>
    </row>
    <row r="6693" spans="1:5">
      <c r="A6693" s="78"/>
      <c r="B6693" s="79"/>
      <c r="C6693" s="80"/>
      <c r="D6693" s="80"/>
      <c r="E6693" s="80"/>
    </row>
    <row r="6694" spans="1:5">
      <c r="A6694" s="78"/>
      <c r="B6694" s="79"/>
      <c r="C6694" s="80"/>
      <c r="D6694" s="80"/>
      <c r="E6694" s="80"/>
    </row>
    <row r="6695" spans="1:5">
      <c r="A6695" s="78"/>
      <c r="B6695" s="79"/>
      <c r="C6695" s="80"/>
      <c r="D6695" s="80"/>
      <c r="E6695" s="80"/>
    </row>
    <row r="6696" spans="1:5">
      <c r="A6696" s="78"/>
      <c r="B6696" s="79"/>
      <c r="C6696" s="80"/>
      <c r="D6696" s="80"/>
      <c r="E6696" s="80"/>
    </row>
    <row r="6697" spans="1:5">
      <c r="A6697" s="78"/>
      <c r="B6697" s="79"/>
      <c r="C6697" s="80"/>
      <c r="D6697" s="80"/>
      <c r="E6697" s="80"/>
    </row>
    <row r="6698" spans="1:5">
      <c r="A6698" s="78"/>
      <c r="B6698" s="79"/>
      <c r="C6698" s="80"/>
      <c r="D6698" s="80"/>
      <c r="E6698" s="80"/>
    </row>
    <row r="6699" spans="1:5">
      <c r="A6699" s="78"/>
      <c r="B6699" s="79"/>
      <c r="C6699" s="80"/>
      <c r="D6699" s="80"/>
      <c r="E6699" s="80"/>
    </row>
    <row r="6700" spans="1:5">
      <c r="A6700" s="78"/>
      <c r="B6700" s="79"/>
      <c r="C6700" s="80"/>
      <c r="D6700" s="80"/>
      <c r="E6700" s="80"/>
    </row>
    <row r="6701" spans="1:5">
      <c r="A6701" s="78"/>
      <c r="B6701" s="79"/>
      <c r="C6701" s="80"/>
      <c r="D6701" s="80"/>
      <c r="E6701" s="80"/>
    </row>
    <row r="6702" spans="1:5">
      <c r="A6702" s="78"/>
      <c r="B6702" s="79"/>
      <c r="C6702" s="80"/>
      <c r="D6702" s="80"/>
      <c r="E6702" s="80"/>
    </row>
    <row r="6703" spans="1:5">
      <c r="A6703" s="78"/>
      <c r="B6703" s="79"/>
      <c r="C6703" s="80"/>
      <c r="D6703" s="80"/>
      <c r="E6703" s="80"/>
    </row>
    <row r="6704" spans="1:5">
      <c r="A6704" s="78"/>
      <c r="B6704" s="79"/>
      <c r="C6704" s="80"/>
      <c r="D6704" s="80"/>
      <c r="E6704" s="80"/>
    </row>
    <row r="6705" spans="1:5">
      <c r="A6705" s="78"/>
      <c r="B6705" s="79"/>
      <c r="C6705" s="80"/>
      <c r="D6705" s="80"/>
      <c r="E6705" s="80"/>
    </row>
    <row r="6706" spans="1:5">
      <c r="A6706" s="78"/>
      <c r="B6706" s="79"/>
      <c r="C6706" s="80"/>
      <c r="D6706" s="80"/>
      <c r="E6706" s="80"/>
    </row>
    <row r="6707" spans="1:5">
      <c r="A6707" s="78"/>
      <c r="B6707" s="79"/>
      <c r="C6707" s="80"/>
      <c r="D6707" s="80"/>
      <c r="E6707" s="80"/>
    </row>
    <row r="6708" spans="1:5">
      <c r="A6708" s="78"/>
      <c r="B6708" s="79"/>
      <c r="C6708" s="80"/>
      <c r="D6708" s="80"/>
      <c r="E6708" s="80"/>
    </row>
    <row r="6709" spans="1:5">
      <c r="A6709" s="78"/>
      <c r="B6709" s="79"/>
      <c r="C6709" s="80"/>
      <c r="D6709" s="80"/>
      <c r="E6709" s="80"/>
    </row>
    <row r="6710" spans="1:5">
      <c r="A6710" s="78"/>
      <c r="B6710" s="79"/>
      <c r="C6710" s="80"/>
      <c r="D6710" s="80"/>
      <c r="E6710" s="80"/>
    </row>
    <row r="6711" spans="1:5">
      <c r="A6711" s="78"/>
      <c r="B6711" s="79"/>
      <c r="C6711" s="80"/>
      <c r="D6711" s="80"/>
      <c r="E6711" s="80"/>
    </row>
    <row r="6712" spans="1:5">
      <c r="A6712" s="78"/>
      <c r="B6712" s="79"/>
      <c r="C6712" s="80"/>
      <c r="D6712" s="80"/>
      <c r="E6712" s="80"/>
    </row>
    <row r="6713" spans="1:5">
      <c r="A6713" s="78"/>
      <c r="B6713" s="79"/>
      <c r="C6713" s="80"/>
      <c r="D6713" s="80"/>
      <c r="E6713" s="80"/>
    </row>
    <row r="6714" spans="1:5">
      <c r="A6714" s="78"/>
      <c r="B6714" s="79"/>
      <c r="C6714" s="80"/>
      <c r="D6714" s="80"/>
      <c r="E6714" s="80"/>
    </row>
    <row r="6715" spans="1:5">
      <c r="A6715" s="78"/>
      <c r="B6715" s="79"/>
      <c r="C6715" s="80"/>
      <c r="D6715" s="80"/>
      <c r="E6715" s="80"/>
    </row>
    <row r="6716" spans="1:5">
      <c r="A6716" s="78"/>
      <c r="B6716" s="79"/>
      <c r="C6716" s="80"/>
      <c r="D6716" s="80"/>
      <c r="E6716" s="80"/>
    </row>
    <row r="6717" spans="1:5">
      <c r="A6717" s="78"/>
      <c r="B6717" s="79"/>
      <c r="C6717" s="80"/>
      <c r="D6717" s="80"/>
      <c r="E6717" s="80"/>
    </row>
    <row r="6718" spans="1:5">
      <c r="A6718" s="78"/>
      <c r="B6718" s="79"/>
      <c r="C6718" s="80"/>
      <c r="D6718" s="80"/>
      <c r="E6718" s="80"/>
    </row>
    <row r="6719" spans="1:5">
      <c r="A6719" s="78"/>
      <c r="B6719" s="79"/>
      <c r="C6719" s="80"/>
      <c r="D6719" s="80"/>
      <c r="E6719" s="80"/>
    </row>
    <row r="6720" spans="1:5">
      <c r="A6720" s="78"/>
      <c r="B6720" s="79"/>
      <c r="C6720" s="80"/>
      <c r="D6720" s="80"/>
      <c r="E6720" s="80"/>
    </row>
    <row r="6721" spans="1:5">
      <c r="A6721" s="78"/>
      <c r="B6721" s="79"/>
      <c r="C6721" s="80"/>
      <c r="D6721" s="80"/>
      <c r="E6721" s="80"/>
    </row>
    <row r="6722" spans="1:5">
      <c r="A6722" s="78"/>
      <c r="B6722" s="79"/>
      <c r="C6722" s="80"/>
      <c r="D6722" s="80"/>
      <c r="E6722" s="80"/>
    </row>
    <row r="6723" spans="1:5">
      <c r="A6723" s="78"/>
      <c r="B6723" s="79"/>
      <c r="C6723" s="80"/>
      <c r="D6723" s="80"/>
      <c r="E6723" s="80"/>
    </row>
    <row r="6724" spans="1:5">
      <c r="A6724" s="78"/>
      <c r="B6724" s="79"/>
      <c r="C6724" s="80"/>
      <c r="D6724" s="80"/>
      <c r="E6724" s="80"/>
    </row>
    <row r="6725" spans="1:5">
      <c r="A6725" s="78"/>
      <c r="B6725" s="79"/>
      <c r="C6725" s="80"/>
      <c r="D6725" s="80"/>
      <c r="E6725" s="80"/>
    </row>
    <row r="6726" spans="1:5">
      <c r="A6726" s="78"/>
      <c r="B6726" s="79"/>
      <c r="C6726" s="80"/>
      <c r="D6726" s="80"/>
      <c r="E6726" s="80"/>
    </row>
    <row r="6727" spans="1:5">
      <c r="A6727" s="78"/>
      <c r="B6727" s="79"/>
      <c r="C6727" s="80"/>
      <c r="D6727" s="80"/>
      <c r="E6727" s="80"/>
    </row>
    <row r="6728" spans="1:5">
      <c r="A6728" s="78"/>
      <c r="B6728" s="79"/>
      <c r="C6728" s="80"/>
      <c r="D6728" s="80"/>
      <c r="E6728" s="80"/>
    </row>
    <row r="6729" spans="1:5">
      <c r="A6729" s="78"/>
      <c r="B6729" s="79"/>
      <c r="C6729" s="80"/>
      <c r="D6729" s="80"/>
      <c r="E6729" s="80"/>
    </row>
    <row r="6730" spans="1:5">
      <c r="A6730" s="78"/>
      <c r="B6730" s="79"/>
      <c r="C6730" s="80"/>
      <c r="D6730" s="80"/>
      <c r="E6730" s="80"/>
    </row>
    <row r="6731" spans="1:5">
      <c r="A6731" s="78"/>
      <c r="B6731" s="79"/>
      <c r="C6731" s="80"/>
      <c r="D6731" s="80"/>
      <c r="E6731" s="80"/>
    </row>
    <row r="6732" spans="1:5">
      <c r="A6732" s="78"/>
      <c r="B6732" s="79"/>
      <c r="C6732" s="80"/>
      <c r="D6732" s="80"/>
      <c r="E6732" s="80"/>
    </row>
    <row r="6733" spans="1:5">
      <c r="A6733" s="78"/>
      <c r="B6733" s="79"/>
      <c r="C6733" s="80"/>
      <c r="D6733" s="80"/>
      <c r="E6733" s="80"/>
    </row>
    <row r="6734" spans="1:5">
      <c r="A6734" s="78"/>
      <c r="B6734" s="79"/>
      <c r="C6734" s="80"/>
      <c r="D6734" s="80"/>
      <c r="E6734" s="80"/>
    </row>
    <row r="6735" spans="1:5">
      <c r="A6735" s="78"/>
      <c r="B6735" s="79"/>
      <c r="C6735" s="80"/>
      <c r="D6735" s="80"/>
      <c r="E6735" s="80"/>
    </row>
    <row r="6736" spans="1:5">
      <c r="A6736" s="78"/>
      <c r="B6736" s="79"/>
      <c r="C6736" s="80"/>
      <c r="D6736" s="80"/>
      <c r="E6736" s="80"/>
    </row>
    <row r="6737" spans="1:5">
      <c r="A6737" s="78"/>
      <c r="B6737" s="79"/>
      <c r="C6737" s="80"/>
      <c r="D6737" s="80"/>
      <c r="E6737" s="80"/>
    </row>
    <row r="6738" spans="1:5">
      <c r="A6738" s="78"/>
      <c r="B6738" s="79"/>
      <c r="C6738" s="80"/>
      <c r="D6738" s="80"/>
      <c r="E6738" s="80"/>
    </row>
    <row r="6739" spans="1:5">
      <c r="A6739" s="78"/>
      <c r="B6739" s="79"/>
      <c r="C6739" s="80"/>
      <c r="D6739" s="80"/>
      <c r="E6739" s="80"/>
    </row>
    <row r="6740" spans="1:5">
      <c r="A6740" s="78"/>
      <c r="B6740" s="79"/>
      <c r="C6740" s="80"/>
      <c r="D6740" s="80"/>
      <c r="E6740" s="80"/>
    </row>
    <row r="6741" spans="1:5">
      <c r="A6741" s="78"/>
      <c r="B6741" s="79"/>
      <c r="C6741" s="80"/>
      <c r="D6741" s="80"/>
      <c r="E6741" s="80"/>
    </row>
    <row r="6742" spans="1:5">
      <c r="A6742" s="78"/>
      <c r="B6742" s="79"/>
      <c r="C6742" s="80"/>
      <c r="D6742" s="80"/>
      <c r="E6742" s="80"/>
    </row>
    <row r="6743" spans="1:5">
      <c r="A6743" s="78"/>
      <c r="B6743" s="79"/>
      <c r="C6743" s="80"/>
      <c r="D6743" s="80"/>
      <c r="E6743" s="80"/>
    </row>
    <row r="6744" spans="1:5">
      <c r="A6744" s="78"/>
      <c r="B6744" s="79"/>
      <c r="C6744" s="80"/>
      <c r="D6744" s="80"/>
      <c r="E6744" s="80"/>
    </row>
    <row r="6745" spans="1:5">
      <c r="A6745" s="78"/>
      <c r="B6745" s="79"/>
      <c r="C6745" s="80"/>
      <c r="D6745" s="80"/>
      <c r="E6745" s="80"/>
    </row>
    <row r="6746" spans="1:5">
      <c r="A6746" s="78"/>
      <c r="B6746" s="79"/>
      <c r="C6746" s="80"/>
      <c r="D6746" s="80"/>
      <c r="E6746" s="80"/>
    </row>
    <row r="6747" spans="1:5">
      <c r="A6747" s="78"/>
      <c r="B6747" s="79"/>
      <c r="C6747" s="80"/>
      <c r="D6747" s="80"/>
      <c r="E6747" s="80"/>
    </row>
    <row r="6748" spans="1:5">
      <c r="A6748" s="78"/>
      <c r="B6748" s="79"/>
      <c r="C6748" s="80"/>
      <c r="D6748" s="80"/>
      <c r="E6748" s="80"/>
    </row>
    <row r="6749" spans="1:5">
      <c r="A6749" s="78"/>
      <c r="B6749" s="79"/>
      <c r="C6749" s="80"/>
      <c r="D6749" s="80"/>
      <c r="E6749" s="80"/>
    </row>
    <row r="6750" spans="1:5">
      <c r="A6750" s="78"/>
      <c r="B6750" s="79"/>
      <c r="C6750" s="80"/>
      <c r="D6750" s="80"/>
      <c r="E6750" s="80"/>
    </row>
    <row r="6751" spans="1:5">
      <c r="A6751" s="78"/>
      <c r="B6751" s="79"/>
      <c r="C6751" s="80"/>
      <c r="D6751" s="80"/>
      <c r="E6751" s="80"/>
    </row>
    <row r="6752" spans="1:5">
      <c r="A6752" s="78"/>
      <c r="B6752" s="79"/>
      <c r="C6752" s="80"/>
      <c r="D6752" s="80"/>
      <c r="E6752" s="80"/>
    </row>
    <row r="6753" spans="1:5">
      <c r="A6753" s="78"/>
      <c r="B6753" s="79"/>
      <c r="C6753" s="80"/>
      <c r="D6753" s="80"/>
      <c r="E6753" s="80"/>
    </row>
    <row r="6754" spans="1:5">
      <c r="A6754" s="78"/>
      <c r="B6754" s="79"/>
      <c r="C6754" s="80"/>
      <c r="D6754" s="80"/>
      <c r="E6754" s="80"/>
    </row>
    <row r="6755" spans="1:5">
      <c r="A6755" s="78"/>
      <c r="B6755" s="79"/>
      <c r="C6755" s="80"/>
      <c r="D6755" s="80"/>
      <c r="E6755" s="80"/>
    </row>
    <row r="6756" spans="1:5">
      <c r="A6756" s="78"/>
      <c r="B6756" s="79"/>
      <c r="C6756" s="80"/>
      <c r="D6756" s="80"/>
      <c r="E6756" s="80"/>
    </row>
    <row r="6757" spans="1:5">
      <c r="A6757" s="78"/>
      <c r="B6757" s="79"/>
      <c r="C6757" s="80"/>
      <c r="D6757" s="80"/>
      <c r="E6757" s="80"/>
    </row>
    <row r="6758" spans="1:5">
      <c r="A6758" s="78"/>
      <c r="B6758" s="79"/>
      <c r="C6758" s="80"/>
      <c r="D6758" s="80"/>
      <c r="E6758" s="80"/>
    </row>
    <row r="6759" spans="1:5">
      <c r="A6759" s="78"/>
      <c r="B6759" s="79"/>
      <c r="C6759" s="80"/>
      <c r="D6759" s="80"/>
      <c r="E6759" s="80"/>
    </row>
    <row r="6760" spans="1:5">
      <c r="A6760" s="78"/>
      <c r="B6760" s="79"/>
      <c r="C6760" s="80"/>
      <c r="D6760" s="80"/>
      <c r="E6760" s="80"/>
    </row>
    <row r="6761" spans="1:5">
      <c r="A6761" s="78"/>
      <c r="B6761" s="79"/>
      <c r="C6761" s="80"/>
      <c r="D6761" s="80"/>
      <c r="E6761" s="80"/>
    </row>
    <row r="6762" spans="1:5">
      <c r="A6762" s="78"/>
      <c r="B6762" s="79"/>
      <c r="C6762" s="80"/>
      <c r="D6762" s="80"/>
      <c r="E6762" s="80"/>
    </row>
    <row r="6763" spans="1:5">
      <c r="A6763" s="78"/>
      <c r="B6763" s="79"/>
      <c r="C6763" s="80"/>
      <c r="D6763" s="80"/>
      <c r="E6763" s="80"/>
    </row>
    <row r="6764" spans="1:5">
      <c r="A6764" s="78"/>
      <c r="B6764" s="79"/>
      <c r="C6764" s="80"/>
      <c r="D6764" s="80"/>
      <c r="E6764" s="80"/>
    </row>
    <row r="6765" spans="1:5">
      <c r="A6765" s="78"/>
      <c r="B6765" s="79"/>
      <c r="C6765" s="80"/>
      <c r="D6765" s="80"/>
      <c r="E6765" s="80"/>
    </row>
    <row r="6766" spans="1:5">
      <c r="A6766" s="78"/>
      <c r="B6766" s="79"/>
      <c r="C6766" s="80"/>
      <c r="D6766" s="80"/>
      <c r="E6766" s="80"/>
    </row>
    <row r="6767" spans="1:5">
      <c r="A6767" s="78"/>
      <c r="B6767" s="79"/>
      <c r="C6767" s="80"/>
      <c r="D6767" s="80"/>
      <c r="E6767" s="80"/>
    </row>
    <row r="6768" spans="1:5">
      <c r="A6768" s="78"/>
      <c r="B6768" s="79"/>
      <c r="C6768" s="80"/>
      <c r="D6768" s="80"/>
      <c r="E6768" s="80"/>
    </row>
    <row r="6769" spans="1:5">
      <c r="A6769" s="78"/>
      <c r="B6769" s="79"/>
      <c r="C6769" s="80"/>
      <c r="D6769" s="80"/>
      <c r="E6769" s="80"/>
    </row>
    <row r="6770" spans="1:5">
      <c r="A6770" s="78"/>
      <c r="B6770" s="79"/>
      <c r="C6770" s="80"/>
      <c r="D6770" s="80"/>
      <c r="E6770" s="80"/>
    </row>
    <row r="6771" spans="1:5">
      <c r="A6771" s="78"/>
      <c r="B6771" s="79"/>
      <c r="C6771" s="80"/>
      <c r="D6771" s="80"/>
      <c r="E6771" s="80"/>
    </row>
    <row r="6772" spans="1:5">
      <c r="A6772" s="78"/>
      <c r="B6772" s="79"/>
      <c r="C6772" s="80"/>
      <c r="D6772" s="80"/>
      <c r="E6772" s="80"/>
    </row>
    <row r="6773" spans="1:5">
      <c r="A6773" s="78"/>
      <c r="B6773" s="79"/>
      <c r="C6773" s="80"/>
      <c r="D6773" s="80"/>
      <c r="E6773" s="80"/>
    </row>
    <row r="6774" spans="1:5">
      <c r="A6774" s="78"/>
      <c r="B6774" s="79"/>
      <c r="C6774" s="80"/>
      <c r="D6774" s="80"/>
      <c r="E6774" s="80"/>
    </row>
    <row r="6775" spans="1:5">
      <c r="A6775" s="78"/>
      <c r="B6775" s="79"/>
      <c r="C6775" s="80"/>
      <c r="D6775" s="80"/>
      <c r="E6775" s="80"/>
    </row>
    <row r="6776" spans="1:5">
      <c r="A6776" s="78"/>
      <c r="B6776" s="79"/>
      <c r="C6776" s="80"/>
      <c r="D6776" s="80"/>
      <c r="E6776" s="80"/>
    </row>
    <row r="6777" spans="1:5">
      <c r="A6777" s="78"/>
      <c r="B6777" s="79"/>
      <c r="C6777" s="80"/>
      <c r="D6777" s="80"/>
      <c r="E6777" s="80"/>
    </row>
    <row r="6778" spans="1:5">
      <c r="A6778" s="78"/>
      <c r="B6778" s="79"/>
      <c r="C6778" s="80"/>
      <c r="D6778" s="80"/>
      <c r="E6778" s="80"/>
    </row>
    <row r="6779" spans="1:5">
      <c r="A6779" s="78"/>
      <c r="B6779" s="79"/>
      <c r="C6779" s="80"/>
      <c r="D6779" s="80"/>
      <c r="E6779" s="80"/>
    </row>
    <row r="6780" spans="1:5">
      <c r="A6780" s="78"/>
      <c r="B6780" s="79"/>
      <c r="C6780" s="80"/>
      <c r="D6780" s="80"/>
      <c r="E6780" s="80"/>
    </row>
    <row r="6781" spans="1:5">
      <c r="A6781" s="78"/>
      <c r="B6781" s="79"/>
      <c r="C6781" s="80"/>
      <c r="D6781" s="80"/>
      <c r="E6781" s="80"/>
    </row>
    <row r="6782" spans="1:5">
      <c r="A6782" s="78"/>
      <c r="B6782" s="79"/>
      <c r="C6782" s="80"/>
      <c r="D6782" s="80"/>
      <c r="E6782" s="80"/>
    </row>
    <row r="6783" spans="1:5">
      <c r="A6783" s="78"/>
      <c r="B6783" s="79"/>
      <c r="C6783" s="80"/>
      <c r="D6783" s="80"/>
      <c r="E6783" s="80"/>
    </row>
    <row r="6784" spans="1:5">
      <c r="A6784" s="78"/>
      <c r="B6784" s="79"/>
      <c r="C6784" s="80"/>
      <c r="D6784" s="80"/>
      <c r="E6784" s="80"/>
    </row>
    <row r="6785" spans="1:5">
      <c r="A6785" s="78"/>
      <c r="B6785" s="79"/>
      <c r="C6785" s="80"/>
      <c r="D6785" s="80"/>
      <c r="E6785" s="80"/>
    </row>
    <row r="6786" spans="1:5">
      <c r="A6786" s="78"/>
      <c r="B6786" s="79"/>
      <c r="C6786" s="80"/>
      <c r="D6786" s="80"/>
      <c r="E6786" s="80"/>
    </row>
    <row r="6787" spans="1:5">
      <c r="A6787" s="78"/>
      <c r="B6787" s="79"/>
      <c r="C6787" s="80"/>
      <c r="D6787" s="80"/>
      <c r="E6787" s="80"/>
    </row>
    <row r="6788" spans="1:5">
      <c r="A6788" s="78"/>
      <c r="B6788" s="79"/>
      <c r="C6788" s="80"/>
      <c r="D6788" s="80"/>
      <c r="E6788" s="80"/>
    </row>
    <row r="6789" spans="1:5">
      <c r="A6789" s="78"/>
      <c r="B6789" s="79"/>
      <c r="C6789" s="80"/>
      <c r="D6789" s="80"/>
      <c r="E6789" s="80"/>
    </row>
    <row r="6790" spans="1:5">
      <c r="A6790" s="78"/>
      <c r="B6790" s="79"/>
      <c r="C6790" s="80"/>
      <c r="D6790" s="80"/>
      <c r="E6790" s="80"/>
    </row>
    <row r="6791" spans="1:5">
      <c r="A6791" s="78"/>
      <c r="B6791" s="79"/>
      <c r="C6791" s="80"/>
      <c r="D6791" s="80"/>
      <c r="E6791" s="80"/>
    </row>
    <row r="6792" spans="1:5">
      <c r="A6792" s="78"/>
      <c r="B6792" s="79"/>
      <c r="C6792" s="80"/>
      <c r="D6792" s="80"/>
      <c r="E6792" s="80"/>
    </row>
    <row r="6793" spans="1:5">
      <c r="A6793" s="78"/>
      <c r="B6793" s="79"/>
      <c r="C6793" s="80"/>
      <c r="D6793" s="80"/>
      <c r="E6793" s="80"/>
    </row>
    <row r="6794" spans="1:5">
      <c r="A6794" s="78"/>
      <c r="B6794" s="79"/>
      <c r="C6794" s="80"/>
      <c r="D6794" s="80"/>
      <c r="E6794" s="80"/>
    </row>
    <row r="6795" spans="1:5">
      <c r="A6795" s="78"/>
      <c r="B6795" s="79"/>
      <c r="C6795" s="80"/>
      <c r="D6795" s="80"/>
      <c r="E6795" s="80"/>
    </row>
    <row r="6796" spans="1:5">
      <c r="A6796" s="78"/>
      <c r="B6796" s="79"/>
      <c r="C6796" s="80"/>
      <c r="D6796" s="80"/>
      <c r="E6796" s="80"/>
    </row>
    <row r="6797" spans="1:5">
      <c r="A6797" s="78"/>
      <c r="B6797" s="79"/>
      <c r="C6797" s="80"/>
      <c r="D6797" s="80"/>
      <c r="E6797" s="80"/>
    </row>
    <row r="6798" spans="1:5">
      <c r="A6798" s="78"/>
      <c r="B6798" s="79"/>
      <c r="C6798" s="80"/>
      <c r="D6798" s="80"/>
      <c r="E6798" s="80"/>
    </row>
    <row r="6799" spans="1:5">
      <c r="A6799" s="78"/>
      <c r="B6799" s="79"/>
      <c r="C6799" s="80"/>
      <c r="D6799" s="80"/>
      <c r="E6799" s="80"/>
    </row>
    <row r="6800" spans="1:5">
      <c r="A6800" s="78"/>
      <c r="B6800" s="79"/>
      <c r="C6800" s="80"/>
      <c r="D6800" s="80"/>
      <c r="E6800" s="80"/>
    </row>
    <row r="6801" spans="1:5">
      <c r="A6801" s="78"/>
      <c r="B6801" s="79"/>
      <c r="C6801" s="80"/>
      <c r="D6801" s="80"/>
      <c r="E6801" s="80"/>
    </row>
    <row r="6802" spans="1:5">
      <c r="A6802" s="78"/>
      <c r="B6802" s="79"/>
      <c r="C6802" s="80"/>
      <c r="D6802" s="80"/>
      <c r="E6802" s="80"/>
    </row>
    <row r="6803" spans="1:5">
      <c r="A6803" s="78"/>
      <c r="B6803" s="79"/>
      <c r="C6803" s="80"/>
      <c r="D6803" s="80"/>
      <c r="E6803" s="80"/>
    </row>
    <row r="6804" spans="1:5">
      <c r="A6804" s="78"/>
      <c r="B6804" s="79"/>
      <c r="C6804" s="80"/>
      <c r="D6804" s="80"/>
      <c r="E6804" s="80"/>
    </row>
    <row r="6805" spans="1:5">
      <c r="A6805" s="78"/>
      <c r="B6805" s="79"/>
      <c r="C6805" s="80"/>
      <c r="D6805" s="80"/>
      <c r="E6805" s="80"/>
    </row>
    <row r="6806" spans="1:5">
      <c r="A6806" s="78"/>
      <c r="B6806" s="79"/>
      <c r="C6806" s="80"/>
      <c r="D6806" s="80"/>
      <c r="E6806" s="80"/>
    </row>
    <row r="6807" spans="1:5">
      <c r="A6807" s="78"/>
      <c r="B6807" s="79"/>
      <c r="C6807" s="80"/>
      <c r="D6807" s="80"/>
      <c r="E6807" s="80"/>
    </row>
    <row r="6808" spans="1:5">
      <c r="A6808" s="78"/>
      <c r="B6808" s="79"/>
      <c r="C6808" s="80"/>
      <c r="D6808" s="80"/>
      <c r="E6808" s="80"/>
    </row>
    <row r="6809" spans="1:5">
      <c r="A6809" s="78"/>
      <c r="B6809" s="79"/>
      <c r="C6809" s="80"/>
      <c r="D6809" s="80"/>
      <c r="E6809" s="80"/>
    </row>
    <row r="6810" spans="1:5">
      <c r="A6810" s="78"/>
      <c r="B6810" s="79"/>
      <c r="C6810" s="80"/>
      <c r="D6810" s="80"/>
      <c r="E6810" s="80"/>
    </row>
    <row r="6811" spans="1:5">
      <c r="A6811" s="78"/>
      <c r="B6811" s="79"/>
      <c r="C6811" s="80"/>
      <c r="D6811" s="80"/>
      <c r="E6811" s="80"/>
    </row>
    <row r="6812" spans="1:5">
      <c r="A6812" s="78"/>
      <c r="B6812" s="79"/>
      <c r="C6812" s="80"/>
      <c r="D6812" s="80"/>
      <c r="E6812" s="80"/>
    </row>
    <row r="6813" spans="1:5">
      <c r="A6813" s="78"/>
      <c r="B6813" s="79"/>
      <c r="C6813" s="80"/>
      <c r="D6813" s="80"/>
      <c r="E6813" s="80"/>
    </row>
    <row r="6814" spans="1:5">
      <c r="A6814" s="78"/>
      <c r="B6814" s="79"/>
      <c r="C6814" s="80"/>
      <c r="D6814" s="80"/>
      <c r="E6814" s="80"/>
    </row>
    <row r="6815" spans="1:5">
      <c r="A6815" s="78"/>
      <c r="B6815" s="79"/>
      <c r="C6815" s="80"/>
      <c r="D6815" s="80"/>
      <c r="E6815" s="80"/>
    </row>
    <row r="6816" spans="1:5">
      <c r="A6816" s="78"/>
      <c r="B6816" s="79"/>
      <c r="C6816" s="80"/>
      <c r="D6816" s="80"/>
      <c r="E6816" s="80"/>
    </row>
    <row r="6817" spans="1:5">
      <c r="A6817" s="78"/>
      <c r="B6817" s="79"/>
      <c r="C6817" s="80"/>
      <c r="D6817" s="80"/>
      <c r="E6817" s="80"/>
    </row>
    <row r="6818" spans="1:5">
      <c r="A6818" s="78"/>
      <c r="B6818" s="79"/>
      <c r="C6818" s="80"/>
      <c r="D6818" s="80"/>
      <c r="E6818" s="80"/>
    </row>
    <row r="6819" spans="1:5">
      <c r="A6819" s="78"/>
      <c r="B6819" s="79"/>
      <c r="C6819" s="80"/>
      <c r="D6819" s="80"/>
      <c r="E6819" s="80"/>
    </row>
    <row r="6820" spans="1:5">
      <c r="A6820" s="78"/>
      <c r="B6820" s="79"/>
      <c r="C6820" s="80"/>
      <c r="D6820" s="80"/>
      <c r="E6820" s="80"/>
    </row>
    <row r="6821" spans="1:5">
      <c r="A6821" s="78"/>
      <c r="B6821" s="79"/>
      <c r="C6821" s="80"/>
      <c r="D6821" s="80"/>
      <c r="E6821" s="80"/>
    </row>
    <row r="6822" spans="1:5">
      <c r="A6822" s="78"/>
      <c r="B6822" s="79"/>
      <c r="C6822" s="80"/>
      <c r="D6822" s="80"/>
      <c r="E6822" s="80"/>
    </row>
    <row r="6823" spans="1:5">
      <c r="A6823" s="78"/>
      <c r="B6823" s="79"/>
      <c r="C6823" s="80"/>
      <c r="D6823" s="80"/>
      <c r="E6823" s="80"/>
    </row>
    <row r="6824" spans="1:5">
      <c r="A6824" s="78"/>
      <c r="B6824" s="79"/>
      <c r="C6824" s="80"/>
      <c r="D6824" s="80"/>
      <c r="E6824" s="80"/>
    </row>
    <row r="6825" spans="1:5">
      <c r="A6825" s="78"/>
      <c r="B6825" s="79"/>
      <c r="C6825" s="80"/>
      <c r="D6825" s="80"/>
      <c r="E6825" s="80"/>
    </row>
    <row r="6826" spans="1:5">
      <c r="A6826" s="78"/>
      <c r="B6826" s="79"/>
      <c r="C6826" s="80"/>
      <c r="D6826" s="80"/>
      <c r="E6826" s="80"/>
    </row>
    <row r="6827" spans="1:5">
      <c r="A6827" s="78"/>
      <c r="B6827" s="79"/>
      <c r="C6827" s="80"/>
      <c r="D6827" s="80"/>
      <c r="E6827" s="80"/>
    </row>
    <row r="6828" spans="1:5">
      <c r="A6828" s="78"/>
      <c r="B6828" s="79"/>
      <c r="C6828" s="80"/>
      <c r="D6828" s="80"/>
      <c r="E6828" s="80"/>
    </row>
    <row r="6829" spans="1:5">
      <c r="A6829" s="78"/>
      <c r="B6829" s="79"/>
      <c r="C6829" s="80"/>
      <c r="D6829" s="80"/>
      <c r="E6829" s="80"/>
    </row>
    <row r="6830" spans="1:5">
      <c r="A6830" s="78"/>
      <c r="B6830" s="79"/>
      <c r="C6830" s="80"/>
      <c r="D6830" s="80"/>
      <c r="E6830" s="80"/>
    </row>
    <row r="6831" spans="1:5">
      <c r="A6831" s="78"/>
      <c r="B6831" s="79"/>
      <c r="C6831" s="80"/>
      <c r="D6831" s="80"/>
      <c r="E6831" s="80"/>
    </row>
    <row r="6832" spans="1:5">
      <c r="A6832" s="78"/>
      <c r="B6832" s="79"/>
      <c r="C6832" s="80"/>
      <c r="D6832" s="80"/>
      <c r="E6832" s="80"/>
    </row>
    <row r="6833" spans="1:5">
      <c r="A6833" s="78"/>
      <c r="B6833" s="79"/>
      <c r="C6833" s="80"/>
      <c r="D6833" s="80"/>
      <c r="E6833" s="80"/>
    </row>
    <row r="6834" spans="1:5">
      <c r="A6834" s="78"/>
      <c r="B6834" s="79"/>
      <c r="C6834" s="80"/>
      <c r="D6834" s="80"/>
      <c r="E6834" s="80"/>
    </row>
    <row r="6835" spans="1:5">
      <c r="A6835" s="78"/>
      <c r="B6835" s="79"/>
      <c r="C6835" s="80"/>
      <c r="D6835" s="80"/>
      <c r="E6835" s="80"/>
    </row>
    <row r="6836" spans="1:5">
      <c r="A6836" s="78"/>
      <c r="B6836" s="79"/>
      <c r="C6836" s="80"/>
      <c r="D6836" s="80"/>
      <c r="E6836" s="80"/>
    </row>
    <row r="6837" spans="1:5">
      <c r="A6837" s="78"/>
      <c r="B6837" s="79"/>
      <c r="C6837" s="80"/>
      <c r="D6837" s="80"/>
      <c r="E6837" s="80"/>
    </row>
    <row r="6838" spans="1:5">
      <c r="A6838" s="78"/>
      <c r="B6838" s="79"/>
      <c r="C6838" s="80"/>
      <c r="D6838" s="80"/>
      <c r="E6838" s="80"/>
    </row>
    <row r="6839" spans="1:5">
      <c r="A6839" s="78"/>
      <c r="B6839" s="79"/>
      <c r="C6839" s="80"/>
      <c r="D6839" s="80"/>
      <c r="E6839" s="80"/>
    </row>
    <row r="6840" spans="1:5">
      <c r="A6840" s="78"/>
      <c r="B6840" s="79"/>
      <c r="C6840" s="80"/>
      <c r="D6840" s="80"/>
      <c r="E6840" s="80"/>
    </row>
    <row r="6841" spans="1:5">
      <c r="A6841" s="78"/>
      <c r="B6841" s="79"/>
      <c r="C6841" s="80"/>
      <c r="D6841" s="80"/>
      <c r="E6841" s="80"/>
    </row>
    <row r="6842" spans="1:5">
      <c r="A6842" s="78"/>
      <c r="B6842" s="79"/>
      <c r="C6842" s="80"/>
      <c r="D6842" s="80"/>
      <c r="E6842" s="80"/>
    </row>
    <row r="6843" spans="1:5">
      <c r="A6843" s="78"/>
      <c r="B6843" s="79"/>
      <c r="C6843" s="80"/>
      <c r="D6843" s="80"/>
      <c r="E6843" s="80"/>
    </row>
    <row r="6844" spans="1:5">
      <c r="A6844" s="78"/>
      <c r="B6844" s="79"/>
      <c r="C6844" s="80"/>
      <c r="D6844" s="80"/>
      <c r="E6844" s="80"/>
    </row>
    <row r="6845" spans="1:5">
      <c r="A6845" s="78"/>
      <c r="B6845" s="79"/>
      <c r="C6845" s="80"/>
      <c r="D6845" s="80"/>
      <c r="E6845" s="80"/>
    </row>
    <row r="6846" spans="1:5">
      <c r="A6846" s="78"/>
      <c r="B6846" s="79"/>
      <c r="C6846" s="80"/>
      <c r="D6846" s="80"/>
      <c r="E6846" s="80"/>
    </row>
    <row r="6847" spans="1:5">
      <c r="A6847" s="78"/>
      <c r="B6847" s="79"/>
      <c r="C6847" s="80"/>
      <c r="D6847" s="80"/>
      <c r="E6847" s="80"/>
    </row>
    <row r="6848" spans="1:5">
      <c r="A6848" s="78"/>
      <c r="B6848" s="79"/>
      <c r="C6848" s="80"/>
      <c r="D6848" s="80"/>
      <c r="E6848" s="80"/>
    </row>
    <row r="6849" spans="1:5">
      <c r="A6849" s="78"/>
      <c r="B6849" s="79"/>
      <c r="C6849" s="80"/>
      <c r="D6849" s="80"/>
      <c r="E6849" s="80"/>
    </row>
    <row r="6850" spans="1:5">
      <c r="A6850" s="78"/>
      <c r="B6850" s="79"/>
      <c r="C6850" s="80"/>
      <c r="D6850" s="80"/>
      <c r="E6850" s="80"/>
    </row>
    <row r="6851" spans="1:5">
      <c r="A6851" s="78"/>
      <c r="B6851" s="79"/>
      <c r="C6851" s="80"/>
      <c r="D6851" s="80"/>
      <c r="E6851" s="80"/>
    </row>
    <row r="6852" spans="1:5">
      <c r="A6852" s="78"/>
      <c r="B6852" s="79"/>
      <c r="C6852" s="80"/>
      <c r="D6852" s="80"/>
      <c r="E6852" s="80"/>
    </row>
    <row r="6853" spans="1:5">
      <c r="A6853" s="78"/>
      <c r="B6853" s="79"/>
      <c r="C6853" s="80"/>
      <c r="D6853" s="80"/>
      <c r="E6853" s="80"/>
    </row>
    <row r="6854" spans="1:5">
      <c r="A6854" s="78"/>
      <c r="B6854" s="79"/>
      <c r="C6854" s="80"/>
      <c r="D6854" s="80"/>
      <c r="E6854" s="80"/>
    </row>
    <row r="6855" spans="1:5">
      <c r="A6855" s="78"/>
      <c r="B6855" s="79"/>
      <c r="C6855" s="80"/>
      <c r="D6855" s="80"/>
      <c r="E6855" s="80"/>
    </row>
    <row r="6856" spans="1:5">
      <c r="A6856" s="78"/>
      <c r="B6856" s="79"/>
      <c r="C6856" s="80"/>
      <c r="D6856" s="80"/>
      <c r="E6856" s="80"/>
    </row>
    <row r="6857" spans="1:5">
      <c r="A6857" s="78"/>
      <c r="B6857" s="79"/>
      <c r="C6857" s="80"/>
      <c r="D6857" s="80"/>
      <c r="E6857" s="80"/>
    </row>
    <row r="6858" spans="1:5">
      <c r="A6858" s="78"/>
      <c r="B6858" s="79"/>
      <c r="C6858" s="80"/>
      <c r="D6858" s="80"/>
      <c r="E6858" s="80"/>
    </row>
    <row r="6859" spans="1:5">
      <c r="A6859" s="78"/>
      <c r="B6859" s="79"/>
      <c r="C6859" s="80"/>
      <c r="D6859" s="80"/>
      <c r="E6859" s="80"/>
    </row>
    <row r="6860" spans="1:5">
      <c r="A6860" s="78"/>
      <c r="B6860" s="79"/>
      <c r="C6860" s="80"/>
      <c r="D6860" s="80"/>
      <c r="E6860" s="80"/>
    </row>
    <row r="6861" spans="1:5">
      <c r="A6861" s="78"/>
      <c r="B6861" s="79"/>
      <c r="C6861" s="80"/>
      <c r="D6861" s="80"/>
      <c r="E6861" s="80"/>
    </row>
    <row r="6862" spans="1:5">
      <c r="A6862" s="78"/>
      <c r="B6862" s="79"/>
      <c r="C6862" s="80"/>
      <c r="D6862" s="80"/>
      <c r="E6862" s="80"/>
    </row>
    <row r="6863" spans="1:5">
      <c r="A6863" s="78"/>
      <c r="B6863" s="79"/>
      <c r="C6863" s="80"/>
      <c r="D6863" s="80"/>
      <c r="E6863" s="80"/>
    </row>
    <row r="6864" spans="1:5">
      <c r="A6864" s="78"/>
      <c r="B6864" s="79"/>
      <c r="C6864" s="80"/>
      <c r="D6864" s="80"/>
      <c r="E6864" s="80"/>
    </row>
    <row r="6865" spans="1:5">
      <c r="A6865" s="78"/>
      <c r="B6865" s="79"/>
      <c r="C6865" s="80"/>
      <c r="D6865" s="80"/>
      <c r="E6865" s="80"/>
    </row>
    <row r="6866" spans="1:5">
      <c r="A6866" s="78"/>
      <c r="B6866" s="79"/>
      <c r="C6866" s="80"/>
      <c r="D6866" s="80"/>
      <c r="E6866" s="80"/>
    </row>
    <row r="6867" spans="1:5">
      <c r="A6867" s="78"/>
      <c r="B6867" s="79"/>
      <c r="C6867" s="80"/>
      <c r="D6867" s="80"/>
      <c r="E6867" s="80"/>
    </row>
    <row r="6868" spans="1:5">
      <c r="A6868" s="78"/>
      <c r="B6868" s="79"/>
      <c r="C6868" s="80"/>
      <c r="D6868" s="80"/>
      <c r="E6868" s="80"/>
    </row>
    <row r="6869" spans="1:5">
      <c r="A6869" s="78"/>
      <c r="B6869" s="79"/>
      <c r="C6869" s="80"/>
      <c r="D6869" s="80"/>
      <c r="E6869" s="80"/>
    </row>
    <row r="6870" spans="1:5">
      <c r="A6870" s="78"/>
      <c r="B6870" s="79"/>
      <c r="C6870" s="80"/>
      <c r="D6870" s="80"/>
      <c r="E6870" s="80"/>
    </row>
    <row r="6871" spans="1:5">
      <c r="A6871" s="78"/>
      <c r="B6871" s="79"/>
      <c r="C6871" s="80"/>
      <c r="D6871" s="80"/>
      <c r="E6871" s="80"/>
    </row>
    <row r="6872" spans="1:5">
      <c r="A6872" s="78"/>
      <c r="B6872" s="79"/>
      <c r="C6872" s="80"/>
      <c r="D6872" s="80"/>
      <c r="E6872" s="80"/>
    </row>
    <row r="6873" spans="1:5">
      <c r="A6873" s="78"/>
      <c r="B6873" s="79"/>
      <c r="C6873" s="80"/>
      <c r="D6873" s="80"/>
      <c r="E6873" s="80"/>
    </row>
    <row r="6874" spans="1:5">
      <c r="A6874" s="78"/>
      <c r="B6874" s="79"/>
      <c r="C6874" s="80"/>
      <c r="D6874" s="80"/>
      <c r="E6874" s="80"/>
    </row>
    <row r="6875" spans="1:5">
      <c r="A6875" s="78"/>
      <c r="B6875" s="79"/>
      <c r="C6875" s="80"/>
      <c r="D6875" s="80"/>
      <c r="E6875" s="80"/>
    </row>
    <row r="6876" spans="1:5">
      <c r="A6876" s="78"/>
      <c r="B6876" s="79"/>
      <c r="C6876" s="80"/>
      <c r="D6876" s="80"/>
      <c r="E6876" s="80"/>
    </row>
    <row r="6877" spans="1:5">
      <c r="A6877" s="78"/>
      <c r="B6877" s="79"/>
      <c r="C6877" s="80"/>
      <c r="D6877" s="80"/>
      <c r="E6877" s="80"/>
    </row>
    <row r="6878" spans="1:5">
      <c r="A6878" s="78"/>
      <c r="B6878" s="79"/>
      <c r="C6878" s="80"/>
      <c r="D6878" s="80"/>
      <c r="E6878" s="80"/>
    </row>
    <row r="6879" spans="1:5">
      <c r="A6879" s="78"/>
      <c r="B6879" s="79"/>
      <c r="C6879" s="80"/>
      <c r="D6879" s="80"/>
      <c r="E6879" s="80"/>
    </row>
    <row r="6880" spans="1:5">
      <c r="A6880" s="78"/>
      <c r="B6880" s="79"/>
      <c r="C6880" s="80"/>
      <c r="D6880" s="80"/>
      <c r="E6880" s="80"/>
    </row>
    <row r="6881" spans="1:5">
      <c r="A6881" s="78"/>
      <c r="B6881" s="79"/>
      <c r="C6881" s="80"/>
      <c r="D6881" s="80"/>
      <c r="E6881" s="80"/>
    </row>
    <row r="6882" spans="1:5">
      <c r="A6882" s="78"/>
      <c r="B6882" s="79"/>
      <c r="C6882" s="80"/>
      <c r="D6882" s="80"/>
      <c r="E6882" s="80"/>
    </row>
    <row r="6883" spans="1:5">
      <c r="A6883" s="78"/>
      <c r="B6883" s="79"/>
      <c r="C6883" s="80"/>
      <c r="D6883" s="80"/>
      <c r="E6883" s="80"/>
    </row>
    <row r="6884" spans="1:5">
      <c r="A6884" s="78"/>
      <c r="B6884" s="79"/>
      <c r="C6884" s="80"/>
      <c r="D6884" s="80"/>
      <c r="E6884" s="80"/>
    </row>
    <row r="6885" spans="1:5">
      <c r="A6885" s="78"/>
      <c r="B6885" s="79"/>
      <c r="C6885" s="80"/>
      <c r="D6885" s="80"/>
      <c r="E6885" s="80"/>
    </row>
    <row r="6886" spans="1:5">
      <c r="A6886" s="78"/>
      <c r="B6886" s="79"/>
      <c r="C6886" s="80"/>
      <c r="D6886" s="80"/>
      <c r="E6886" s="80"/>
    </row>
    <row r="6887" spans="1:5">
      <c r="A6887" s="78"/>
      <c r="B6887" s="79"/>
      <c r="C6887" s="80"/>
      <c r="D6887" s="80"/>
      <c r="E6887" s="80"/>
    </row>
    <row r="6888" spans="1:5">
      <c r="A6888" s="78"/>
      <c r="B6888" s="79"/>
      <c r="C6888" s="80"/>
      <c r="D6888" s="80"/>
      <c r="E6888" s="80"/>
    </row>
    <row r="6889" spans="1:5">
      <c r="A6889" s="78"/>
      <c r="B6889" s="79"/>
      <c r="C6889" s="80"/>
      <c r="D6889" s="80"/>
      <c r="E6889" s="80"/>
    </row>
    <row r="6890" spans="1:5">
      <c r="A6890" s="78"/>
      <c r="B6890" s="79"/>
      <c r="C6890" s="80"/>
      <c r="D6890" s="80"/>
      <c r="E6890" s="80"/>
    </row>
    <row r="6891" spans="1:5">
      <c r="A6891" s="78"/>
      <c r="B6891" s="79"/>
      <c r="C6891" s="80"/>
      <c r="D6891" s="80"/>
      <c r="E6891" s="80"/>
    </row>
    <row r="6892" spans="1:5">
      <c r="A6892" s="78"/>
      <c r="B6892" s="79"/>
      <c r="C6892" s="80"/>
      <c r="D6892" s="80"/>
      <c r="E6892" s="80"/>
    </row>
    <row r="6893" spans="1:5">
      <c r="A6893" s="78"/>
      <c r="B6893" s="79"/>
      <c r="C6893" s="80"/>
      <c r="D6893" s="80"/>
      <c r="E6893" s="80"/>
    </row>
    <row r="6894" spans="1:5">
      <c r="A6894" s="78"/>
      <c r="B6894" s="79"/>
      <c r="C6894" s="80"/>
      <c r="D6894" s="80"/>
      <c r="E6894" s="80"/>
    </row>
    <row r="6895" spans="1:5">
      <c r="A6895" s="78"/>
      <c r="B6895" s="79"/>
      <c r="C6895" s="80"/>
      <c r="D6895" s="80"/>
      <c r="E6895" s="80"/>
    </row>
    <row r="6896" spans="1:5">
      <c r="A6896" s="78"/>
      <c r="B6896" s="79"/>
      <c r="C6896" s="80"/>
      <c r="D6896" s="80"/>
      <c r="E6896" s="80"/>
    </row>
    <row r="6897" spans="1:5">
      <c r="A6897" s="78"/>
      <c r="B6897" s="79"/>
      <c r="C6897" s="80"/>
      <c r="D6897" s="80"/>
      <c r="E6897" s="80"/>
    </row>
    <row r="6898" spans="1:5">
      <c r="A6898" s="78"/>
      <c r="B6898" s="79"/>
      <c r="C6898" s="80"/>
      <c r="D6898" s="80"/>
      <c r="E6898" s="80"/>
    </row>
    <row r="6899" spans="1:5">
      <c r="A6899" s="78"/>
      <c r="B6899" s="79"/>
      <c r="C6899" s="80"/>
      <c r="D6899" s="80"/>
      <c r="E6899" s="80"/>
    </row>
    <row r="6900" spans="1:5">
      <c r="A6900" s="78"/>
      <c r="B6900" s="79"/>
      <c r="C6900" s="80"/>
      <c r="D6900" s="80"/>
      <c r="E6900" s="80"/>
    </row>
    <row r="6901" spans="1:5">
      <c r="A6901" s="78"/>
      <c r="B6901" s="79"/>
      <c r="C6901" s="80"/>
      <c r="D6901" s="80"/>
      <c r="E6901" s="80"/>
    </row>
    <row r="6902" spans="1:5">
      <c r="A6902" s="78"/>
      <c r="B6902" s="79"/>
      <c r="C6902" s="80"/>
      <c r="D6902" s="80"/>
      <c r="E6902" s="80"/>
    </row>
    <row r="6903" spans="1:5">
      <c r="A6903" s="78"/>
      <c r="B6903" s="79"/>
      <c r="C6903" s="80"/>
      <c r="D6903" s="80"/>
      <c r="E6903" s="80"/>
    </row>
    <row r="6904" spans="1:5">
      <c r="A6904" s="78"/>
      <c r="B6904" s="79"/>
      <c r="C6904" s="80"/>
      <c r="D6904" s="80"/>
      <c r="E6904" s="80"/>
    </row>
    <row r="6905" spans="1:5">
      <c r="A6905" s="78"/>
      <c r="B6905" s="79"/>
      <c r="C6905" s="80"/>
      <c r="D6905" s="80"/>
      <c r="E6905" s="80"/>
    </row>
    <row r="6906" spans="1:5">
      <c r="A6906" s="78"/>
      <c r="B6906" s="79"/>
      <c r="C6906" s="80"/>
      <c r="D6906" s="80"/>
      <c r="E6906" s="80"/>
    </row>
    <row r="6907" spans="1:5">
      <c r="A6907" s="78"/>
      <c r="B6907" s="79"/>
      <c r="C6907" s="80"/>
      <c r="D6907" s="80"/>
      <c r="E6907" s="80"/>
    </row>
    <row r="6908" spans="1:5">
      <c r="A6908" s="78"/>
      <c r="B6908" s="79"/>
      <c r="C6908" s="80"/>
      <c r="D6908" s="80"/>
      <c r="E6908" s="80"/>
    </row>
    <row r="6909" spans="1:5">
      <c r="A6909" s="78"/>
      <c r="B6909" s="79"/>
      <c r="C6909" s="80"/>
      <c r="D6909" s="80"/>
      <c r="E6909" s="80"/>
    </row>
    <row r="6910" spans="1:5">
      <c r="A6910" s="78"/>
      <c r="B6910" s="79"/>
      <c r="C6910" s="80"/>
      <c r="D6910" s="80"/>
      <c r="E6910" s="80"/>
    </row>
    <row r="6911" spans="1:5">
      <c r="A6911" s="78"/>
      <c r="B6911" s="79"/>
      <c r="C6911" s="80"/>
      <c r="D6911" s="80"/>
      <c r="E6911" s="80"/>
    </row>
    <row r="6912" spans="1:5">
      <c r="A6912" s="78"/>
      <c r="B6912" s="79"/>
      <c r="C6912" s="80"/>
      <c r="D6912" s="80"/>
      <c r="E6912" s="80"/>
    </row>
    <row r="6913" spans="1:5">
      <c r="A6913" s="78"/>
      <c r="B6913" s="79"/>
      <c r="C6913" s="80"/>
      <c r="D6913" s="80"/>
      <c r="E6913" s="80"/>
    </row>
    <row r="6914" spans="1:5">
      <c r="A6914" s="78"/>
      <c r="B6914" s="79"/>
      <c r="C6914" s="80"/>
      <c r="D6914" s="80"/>
      <c r="E6914" s="80"/>
    </row>
    <row r="6915" spans="1:5">
      <c r="A6915" s="78"/>
      <c r="B6915" s="79"/>
      <c r="C6915" s="80"/>
      <c r="D6915" s="80"/>
      <c r="E6915" s="80"/>
    </row>
    <row r="6916" spans="1:5">
      <c r="A6916" s="78"/>
      <c r="B6916" s="79"/>
      <c r="C6916" s="80"/>
      <c r="D6916" s="80"/>
      <c r="E6916" s="80"/>
    </row>
    <row r="6917" spans="1:5">
      <c r="A6917" s="78"/>
      <c r="B6917" s="79"/>
      <c r="C6917" s="80"/>
      <c r="D6917" s="80"/>
      <c r="E6917" s="80"/>
    </row>
    <row r="6918" spans="1:5">
      <c r="A6918" s="78"/>
      <c r="B6918" s="79"/>
      <c r="C6918" s="80"/>
      <c r="D6918" s="80"/>
      <c r="E6918" s="80"/>
    </row>
    <row r="6919" spans="1:5">
      <c r="A6919" s="78"/>
      <c r="B6919" s="79"/>
      <c r="C6919" s="80"/>
      <c r="D6919" s="80"/>
      <c r="E6919" s="80"/>
    </row>
    <row r="6920" spans="1:5">
      <c r="A6920" s="78"/>
      <c r="B6920" s="79"/>
      <c r="C6920" s="80"/>
      <c r="D6920" s="80"/>
      <c r="E6920" s="80"/>
    </row>
    <row r="6921" spans="1:5">
      <c r="A6921" s="78"/>
      <c r="B6921" s="79"/>
      <c r="C6921" s="80"/>
      <c r="D6921" s="80"/>
      <c r="E6921" s="80"/>
    </row>
    <row r="6922" spans="1:5">
      <c r="A6922" s="78"/>
      <c r="B6922" s="79"/>
      <c r="C6922" s="80"/>
      <c r="D6922" s="80"/>
      <c r="E6922" s="80"/>
    </row>
    <row r="6923" spans="1:5">
      <c r="A6923" s="78"/>
      <c r="B6923" s="79"/>
      <c r="C6923" s="80"/>
      <c r="D6923" s="80"/>
      <c r="E6923" s="80"/>
    </row>
    <row r="6924" spans="1:5">
      <c r="A6924" s="78"/>
      <c r="B6924" s="79"/>
      <c r="C6924" s="80"/>
      <c r="D6924" s="80"/>
      <c r="E6924" s="80"/>
    </row>
    <row r="6925" spans="1:5">
      <c r="A6925" s="78"/>
      <c r="B6925" s="79"/>
      <c r="C6925" s="80"/>
      <c r="D6925" s="80"/>
      <c r="E6925" s="80"/>
    </row>
    <row r="6926" spans="1:5">
      <c r="A6926" s="78"/>
      <c r="B6926" s="79"/>
      <c r="C6926" s="80"/>
      <c r="D6926" s="80"/>
      <c r="E6926" s="80"/>
    </row>
    <row r="6927" spans="1:5">
      <c r="A6927" s="78"/>
      <c r="B6927" s="79"/>
      <c r="C6927" s="80"/>
      <c r="D6927" s="80"/>
      <c r="E6927" s="80"/>
    </row>
    <row r="6928" spans="1:5">
      <c r="A6928" s="78"/>
      <c r="B6928" s="79"/>
      <c r="C6928" s="80"/>
      <c r="D6928" s="80"/>
      <c r="E6928" s="80"/>
    </row>
    <row r="6929" spans="1:5">
      <c r="A6929" s="78"/>
      <c r="B6929" s="79"/>
      <c r="C6929" s="80"/>
      <c r="D6929" s="80"/>
      <c r="E6929" s="80"/>
    </row>
    <row r="6930" spans="1:5">
      <c r="A6930" s="78"/>
      <c r="B6930" s="79"/>
      <c r="C6930" s="80"/>
      <c r="D6930" s="80"/>
      <c r="E6930" s="80"/>
    </row>
    <row r="6931" spans="1:5">
      <c r="A6931" s="78"/>
      <c r="B6931" s="79"/>
      <c r="C6931" s="80"/>
      <c r="D6931" s="80"/>
      <c r="E6931" s="80"/>
    </row>
    <row r="6932" spans="1:5">
      <c r="A6932" s="78"/>
      <c r="B6932" s="79"/>
      <c r="C6932" s="80"/>
      <c r="D6932" s="80"/>
      <c r="E6932" s="80"/>
    </row>
    <row r="6933" spans="1:5">
      <c r="A6933" s="78"/>
      <c r="B6933" s="79"/>
      <c r="C6933" s="80"/>
      <c r="D6933" s="80"/>
      <c r="E6933" s="80"/>
    </row>
    <row r="6934" spans="1:5">
      <c r="A6934" s="78"/>
      <c r="B6934" s="79"/>
      <c r="C6934" s="80"/>
      <c r="D6934" s="80"/>
      <c r="E6934" s="80"/>
    </row>
    <row r="6935" spans="1:5">
      <c r="A6935" s="78"/>
      <c r="B6935" s="79"/>
      <c r="C6935" s="80"/>
      <c r="D6935" s="80"/>
      <c r="E6935" s="80"/>
    </row>
    <row r="6936" spans="1:5">
      <c r="A6936" s="78"/>
      <c r="B6936" s="79"/>
      <c r="C6936" s="80"/>
      <c r="D6936" s="80"/>
      <c r="E6936" s="80"/>
    </row>
    <row r="6937" spans="1:5">
      <c r="A6937" s="78"/>
      <c r="B6937" s="79"/>
      <c r="C6937" s="80"/>
      <c r="D6937" s="80"/>
      <c r="E6937" s="80"/>
    </row>
    <row r="6938" spans="1:5">
      <c r="A6938" s="78"/>
      <c r="B6938" s="79"/>
      <c r="C6938" s="80"/>
      <c r="D6938" s="80"/>
      <c r="E6938" s="80"/>
    </row>
    <row r="6939" spans="1:5">
      <c r="A6939" s="78"/>
      <c r="B6939" s="79"/>
      <c r="C6939" s="80"/>
      <c r="D6939" s="80"/>
      <c r="E6939" s="80"/>
    </row>
    <row r="6940" spans="1:5">
      <c r="A6940" s="78"/>
      <c r="B6940" s="79"/>
      <c r="C6940" s="80"/>
      <c r="D6940" s="80"/>
      <c r="E6940" s="80"/>
    </row>
    <row r="6941" spans="1:5">
      <c r="A6941" s="78"/>
      <c r="B6941" s="79"/>
      <c r="C6941" s="80"/>
      <c r="D6941" s="80"/>
      <c r="E6941" s="80"/>
    </row>
    <row r="6942" spans="1:5">
      <c r="A6942" s="78"/>
      <c r="B6942" s="79"/>
      <c r="C6942" s="80"/>
      <c r="D6942" s="80"/>
      <c r="E6942" s="80"/>
    </row>
    <row r="6943" spans="1:5">
      <c r="A6943" s="78"/>
      <c r="B6943" s="79"/>
      <c r="C6943" s="80"/>
      <c r="D6943" s="80"/>
      <c r="E6943" s="80"/>
    </row>
    <row r="6944" spans="1:5">
      <c r="A6944" s="78"/>
      <c r="B6944" s="79"/>
      <c r="C6944" s="80"/>
      <c r="D6944" s="80"/>
      <c r="E6944" s="80"/>
    </row>
    <row r="6945" spans="1:5">
      <c r="A6945" s="78"/>
      <c r="B6945" s="79"/>
      <c r="C6945" s="80"/>
      <c r="D6945" s="80"/>
      <c r="E6945" s="80"/>
    </row>
    <row r="6946" spans="1:5">
      <c r="A6946" s="78"/>
      <c r="B6946" s="79"/>
      <c r="C6946" s="80"/>
      <c r="D6946" s="80"/>
      <c r="E6946" s="80"/>
    </row>
    <row r="6947" spans="1:5">
      <c r="A6947" s="78"/>
      <c r="B6947" s="79"/>
      <c r="C6947" s="80"/>
      <c r="D6947" s="80"/>
      <c r="E6947" s="80"/>
    </row>
    <row r="6948" spans="1:5">
      <c r="A6948" s="78"/>
      <c r="B6948" s="79"/>
      <c r="C6948" s="80"/>
      <c r="D6948" s="80"/>
      <c r="E6948" s="80"/>
    </row>
    <row r="6949" spans="1:5">
      <c r="A6949" s="78"/>
      <c r="B6949" s="79"/>
      <c r="C6949" s="80"/>
      <c r="D6949" s="80"/>
      <c r="E6949" s="80"/>
    </row>
    <row r="6950" spans="1:5">
      <c r="A6950" s="78"/>
      <c r="B6950" s="79"/>
      <c r="C6950" s="80"/>
      <c r="D6950" s="80"/>
      <c r="E6950" s="80"/>
    </row>
    <row r="6951" spans="1:5">
      <c r="A6951" s="78"/>
      <c r="B6951" s="79"/>
      <c r="C6951" s="80"/>
      <c r="D6951" s="80"/>
      <c r="E6951" s="80"/>
    </row>
    <row r="6952" spans="1:5">
      <c r="A6952" s="78"/>
      <c r="B6952" s="79"/>
      <c r="C6952" s="80"/>
      <c r="D6952" s="80"/>
      <c r="E6952" s="80"/>
    </row>
    <row r="6953" spans="1:5">
      <c r="A6953" s="78"/>
      <c r="B6953" s="79"/>
      <c r="C6953" s="80"/>
      <c r="D6953" s="80"/>
      <c r="E6953" s="80"/>
    </row>
    <row r="6954" spans="1:5">
      <c r="A6954" s="78"/>
      <c r="B6954" s="79"/>
      <c r="C6954" s="80"/>
      <c r="D6954" s="80"/>
      <c r="E6954" s="80"/>
    </row>
    <row r="6955" spans="1:5">
      <c r="A6955" s="78"/>
      <c r="B6955" s="79"/>
      <c r="C6955" s="80"/>
      <c r="D6955" s="80"/>
      <c r="E6955" s="80"/>
    </row>
    <row r="6956" spans="1:5">
      <c r="A6956" s="78"/>
      <c r="B6956" s="79"/>
      <c r="C6956" s="80"/>
      <c r="D6956" s="80"/>
      <c r="E6956" s="80"/>
    </row>
    <row r="6957" spans="1:5">
      <c r="A6957" s="78"/>
      <c r="B6957" s="79"/>
      <c r="C6957" s="80"/>
      <c r="D6957" s="80"/>
      <c r="E6957" s="80"/>
    </row>
    <row r="6958" spans="1:5">
      <c r="A6958" s="78"/>
      <c r="B6958" s="79"/>
      <c r="C6958" s="80"/>
      <c r="D6958" s="80"/>
      <c r="E6958" s="80"/>
    </row>
    <row r="6959" spans="1:5">
      <c r="A6959" s="78"/>
      <c r="B6959" s="79"/>
      <c r="C6959" s="80"/>
      <c r="D6959" s="80"/>
      <c r="E6959" s="80"/>
    </row>
    <row r="6960" spans="1:5">
      <c r="A6960" s="78"/>
      <c r="B6960" s="79"/>
      <c r="C6960" s="80"/>
      <c r="D6960" s="80"/>
      <c r="E6960" s="80"/>
    </row>
    <row r="6961" spans="1:5">
      <c r="A6961" s="78"/>
      <c r="B6961" s="79"/>
      <c r="C6961" s="80"/>
      <c r="D6961" s="80"/>
      <c r="E6961" s="80"/>
    </row>
    <row r="6962" spans="1:5">
      <c r="A6962" s="78"/>
      <c r="B6962" s="79"/>
      <c r="C6962" s="80"/>
      <c r="D6962" s="80"/>
      <c r="E6962" s="80"/>
    </row>
    <row r="6963" spans="1:5">
      <c r="A6963" s="78"/>
      <c r="B6963" s="79"/>
      <c r="C6963" s="80"/>
      <c r="D6963" s="80"/>
      <c r="E6963" s="80"/>
    </row>
    <row r="6964" spans="1:5">
      <c r="A6964" s="78"/>
      <c r="B6964" s="79"/>
      <c r="C6964" s="80"/>
      <c r="D6964" s="80"/>
      <c r="E6964" s="80"/>
    </row>
    <row r="6965" spans="1:5">
      <c r="A6965" s="78"/>
      <c r="B6965" s="79"/>
      <c r="C6965" s="80"/>
      <c r="D6965" s="80"/>
      <c r="E6965" s="80"/>
    </row>
    <row r="6966" spans="1:5">
      <c r="A6966" s="78"/>
      <c r="B6966" s="79"/>
      <c r="C6966" s="80"/>
      <c r="D6966" s="80"/>
      <c r="E6966" s="80"/>
    </row>
    <row r="6967" spans="1:5">
      <c r="A6967" s="78"/>
      <c r="B6967" s="79"/>
      <c r="C6967" s="80"/>
      <c r="D6967" s="80"/>
      <c r="E6967" s="80"/>
    </row>
    <row r="6968" spans="1:5">
      <c r="A6968" s="78"/>
      <c r="B6968" s="79"/>
      <c r="C6968" s="80"/>
      <c r="D6968" s="80"/>
      <c r="E6968" s="80"/>
    </row>
    <row r="6969" spans="1:5">
      <c r="A6969" s="78"/>
      <c r="B6969" s="79"/>
      <c r="C6969" s="80"/>
      <c r="D6969" s="80"/>
      <c r="E6969" s="80"/>
    </row>
    <row r="6970" spans="1:5">
      <c r="A6970" s="78"/>
      <c r="B6970" s="79"/>
      <c r="C6970" s="80"/>
      <c r="D6970" s="80"/>
      <c r="E6970" s="80"/>
    </row>
    <row r="6971" spans="1:5">
      <c r="A6971" s="78"/>
      <c r="B6971" s="79"/>
      <c r="C6971" s="80"/>
      <c r="D6971" s="80"/>
      <c r="E6971" s="80"/>
    </row>
    <row r="6972" spans="1:5">
      <c r="A6972" s="78"/>
      <c r="B6972" s="79"/>
      <c r="C6972" s="80"/>
      <c r="D6972" s="80"/>
      <c r="E6972" s="80"/>
    </row>
    <row r="6973" spans="1:5">
      <c r="A6973" s="78"/>
      <c r="B6973" s="79"/>
      <c r="C6973" s="80"/>
      <c r="D6973" s="80"/>
      <c r="E6973" s="80"/>
    </row>
    <row r="6974" spans="1:5">
      <c r="A6974" s="78"/>
      <c r="B6974" s="79"/>
      <c r="C6974" s="80"/>
      <c r="D6974" s="80"/>
      <c r="E6974" s="80"/>
    </row>
    <row r="6975" spans="1:5">
      <c r="A6975" s="78"/>
      <c r="B6975" s="79"/>
      <c r="C6975" s="80"/>
      <c r="D6975" s="80"/>
      <c r="E6975" s="80"/>
    </row>
    <row r="6976" spans="1:5">
      <c r="A6976" s="78"/>
      <c r="B6976" s="79"/>
      <c r="C6976" s="80"/>
      <c r="D6976" s="80"/>
      <c r="E6976" s="80"/>
    </row>
    <row r="6977" spans="1:5">
      <c r="A6977" s="78"/>
      <c r="B6977" s="79"/>
      <c r="C6977" s="80"/>
      <c r="D6977" s="80"/>
      <c r="E6977" s="80"/>
    </row>
    <row r="6978" spans="1:5">
      <c r="A6978" s="78"/>
      <c r="B6978" s="79"/>
      <c r="C6978" s="80"/>
      <c r="D6978" s="80"/>
      <c r="E6978" s="80"/>
    </row>
    <row r="6979" spans="1:5">
      <c r="A6979" s="78"/>
      <c r="B6979" s="79"/>
      <c r="C6979" s="80"/>
      <c r="D6979" s="80"/>
      <c r="E6979" s="80"/>
    </row>
    <row r="6980" spans="1:5">
      <c r="A6980" s="78"/>
      <c r="B6980" s="79"/>
      <c r="C6980" s="80"/>
      <c r="D6980" s="80"/>
      <c r="E6980" s="80"/>
    </row>
    <row r="6981" spans="1:5">
      <c r="A6981" s="78"/>
      <c r="B6981" s="79"/>
      <c r="C6981" s="80"/>
      <c r="D6981" s="80"/>
      <c r="E6981" s="80"/>
    </row>
    <row r="6982" spans="1:5">
      <c r="A6982" s="78"/>
      <c r="B6982" s="79"/>
      <c r="C6982" s="80"/>
      <c r="D6982" s="80"/>
      <c r="E6982" s="80"/>
    </row>
    <row r="6983" spans="1:5">
      <c r="A6983" s="78"/>
      <c r="B6983" s="79"/>
      <c r="C6983" s="80"/>
      <c r="D6983" s="80"/>
      <c r="E6983" s="80"/>
    </row>
    <row r="6984" spans="1:5">
      <c r="A6984" s="78"/>
      <c r="B6984" s="79"/>
      <c r="C6984" s="80"/>
      <c r="D6984" s="80"/>
      <c r="E6984" s="80"/>
    </row>
    <row r="6985" spans="1:5">
      <c r="A6985" s="78"/>
      <c r="B6985" s="79"/>
      <c r="C6985" s="80"/>
      <c r="D6985" s="80"/>
      <c r="E6985" s="80"/>
    </row>
    <row r="6986" spans="1:5">
      <c r="A6986" s="78"/>
      <c r="B6986" s="79"/>
      <c r="C6986" s="80"/>
      <c r="D6986" s="80"/>
      <c r="E6986" s="80"/>
    </row>
    <row r="6987" spans="1:5">
      <c r="A6987" s="78"/>
      <c r="B6987" s="79"/>
      <c r="C6987" s="80"/>
      <c r="D6987" s="80"/>
      <c r="E6987" s="80"/>
    </row>
    <row r="6988" spans="1:5">
      <c r="A6988" s="78"/>
      <c r="B6988" s="79"/>
      <c r="C6988" s="80"/>
      <c r="D6988" s="80"/>
      <c r="E6988" s="80"/>
    </row>
    <row r="6989" spans="1:5">
      <c r="A6989" s="78"/>
      <c r="B6989" s="79"/>
      <c r="C6989" s="80"/>
      <c r="D6989" s="80"/>
      <c r="E6989" s="80"/>
    </row>
    <row r="6990" spans="1:5">
      <c r="A6990" s="78"/>
      <c r="B6990" s="79"/>
      <c r="C6990" s="80"/>
      <c r="D6990" s="80"/>
      <c r="E6990" s="80"/>
    </row>
    <row r="6991" spans="1:5">
      <c r="A6991" s="78"/>
      <c r="B6991" s="79"/>
      <c r="C6991" s="80"/>
      <c r="D6991" s="80"/>
      <c r="E6991" s="80"/>
    </row>
    <row r="6992" spans="1:5">
      <c r="A6992" s="78"/>
      <c r="B6992" s="79"/>
      <c r="C6992" s="80"/>
      <c r="D6992" s="80"/>
      <c r="E6992" s="80"/>
    </row>
    <row r="6993" spans="1:5">
      <c r="A6993" s="78"/>
      <c r="B6993" s="79"/>
      <c r="C6993" s="80"/>
      <c r="D6993" s="80"/>
      <c r="E6993" s="80"/>
    </row>
    <row r="6994" spans="1:5">
      <c r="A6994" s="78"/>
      <c r="B6994" s="79"/>
      <c r="C6994" s="80"/>
      <c r="D6994" s="80"/>
      <c r="E6994" s="80"/>
    </row>
    <row r="6995" spans="1:5">
      <c r="A6995" s="78"/>
      <c r="B6995" s="79"/>
      <c r="C6995" s="80"/>
      <c r="D6995" s="80"/>
      <c r="E6995" s="80"/>
    </row>
    <row r="6996" spans="1:5">
      <c r="A6996" s="78"/>
      <c r="B6996" s="79"/>
      <c r="C6996" s="80"/>
      <c r="D6996" s="80"/>
      <c r="E6996" s="80"/>
    </row>
    <row r="6997" spans="1:5">
      <c r="A6997" s="78"/>
      <c r="B6997" s="79"/>
      <c r="C6997" s="80"/>
      <c r="D6997" s="80"/>
      <c r="E6997" s="80"/>
    </row>
    <row r="6998" spans="1:5">
      <c r="A6998" s="78"/>
      <c r="B6998" s="79"/>
      <c r="C6998" s="80"/>
      <c r="D6998" s="80"/>
      <c r="E6998" s="80"/>
    </row>
    <row r="6999" spans="1:5">
      <c r="A6999" s="78"/>
      <c r="B6999" s="79"/>
      <c r="C6999" s="80"/>
      <c r="D6999" s="80"/>
      <c r="E6999" s="80"/>
    </row>
    <row r="7000" spans="1:5">
      <c r="A7000" s="78"/>
      <c r="B7000" s="79"/>
      <c r="C7000" s="80"/>
      <c r="D7000" s="80"/>
      <c r="E7000" s="80"/>
    </row>
    <row r="7001" spans="1:5">
      <c r="A7001" s="78"/>
      <c r="B7001" s="79"/>
      <c r="C7001" s="80"/>
      <c r="D7001" s="80"/>
      <c r="E7001" s="80"/>
    </row>
    <row r="7002" spans="1:5">
      <c r="A7002" s="78"/>
      <c r="B7002" s="79"/>
      <c r="C7002" s="80"/>
      <c r="D7002" s="80"/>
      <c r="E7002" s="80"/>
    </row>
    <row r="7003" spans="1:5">
      <c r="A7003" s="78"/>
      <c r="B7003" s="79"/>
      <c r="C7003" s="80"/>
      <c r="D7003" s="80"/>
      <c r="E7003" s="80"/>
    </row>
    <row r="7004" spans="1:5">
      <c r="A7004" s="78"/>
      <c r="B7004" s="79"/>
      <c r="C7004" s="80"/>
      <c r="D7004" s="80"/>
      <c r="E7004" s="80"/>
    </row>
    <row r="7005" spans="1:5">
      <c r="A7005" s="78"/>
      <c r="B7005" s="79"/>
      <c r="C7005" s="80"/>
      <c r="D7005" s="80"/>
      <c r="E7005" s="80"/>
    </row>
    <row r="7006" spans="1:5">
      <c r="A7006" s="78"/>
      <c r="B7006" s="79"/>
      <c r="C7006" s="80"/>
      <c r="D7006" s="80"/>
      <c r="E7006" s="80"/>
    </row>
    <row r="7007" spans="1:5">
      <c r="A7007" s="78"/>
      <c r="B7007" s="79"/>
      <c r="C7007" s="80"/>
      <c r="D7007" s="80"/>
      <c r="E7007" s="80"/>
    </row>
    <row r="7008" spans="1:5">
      <c r="A7008" s="78"/>
      <c r="B7008" s="79"/>
      <c r="C7008" s="80"/>
      <c r="D7008" s="80"/>
      <c r="E7008" s="80"/>
    </row>
    <row r="7009" spans="1:5">
      <c r="A7009" s="78"/>
      <c r="B7009" s="79"/>
      <c r="C7009" s="80"/>
      <c r="D7009" s="80"/>
      <c r="E7009" s="80"/>
    </row>
    <row r="7010" spans="1:5">
      <c r="A7010" s="78"/>
      <c r="B7010" s="79"/>
      <c r="C7010" s="80"/>
      <c r="D7010" s="80"/>
      <c r="E7010" s="80"/>
    </row>
    <row r="7011" spans="1:5">
      <c r="A7011" s="78"/>
      <c r="B7011" s="79"/>
      <c r="C7011" s="80"/>
      <c r="D7011" s="80"/>
      <c r="E7011" s="80"/>
    </row>
    <row r="7012" spans="1:5">
      <c r="A7012" s="78"/>
      <c r="B7012" s="79"/>
      <c r="C7012" s="80"/>
      <c r="D7012" s="80"/>
      <c r="E7012" s="80"/>
    </row>
    <row r="7013" spans="1:5">
      <c r="A7013" s="78"/>
      <c r="B7013" s="79"/>
      <c r="C7013" s="80"/>
      <c r="D7013" s="80"/>
      <c r="E7013" s="80"/>
    </row>
    <row r="7014" spans="1:5">
      <c r="A7014" s="78"/>
      <c r="B7014" s="79"/>
      <c r="C7014" s="80"/>
      <c r="D7014" s="80"/>
      <c r="E7014" s="80"/>
    </row>
    <row r="7015" spans="1:5">
      <c r="A7015" s="78"/>
      <c r="B7015" s="79"/>
      <c r="C7015" s="80"/>
      <c r="D7015" s="80"/>
      <c r="E7015" s="80"/>
    </row>
    <row r="7016" spans="1:5">
      <c r="A7016" s="78"/>
      <c r="B7016" s="79"/>
      <c r="C7016" s="80"/>
      <c r="D7016" s="80"/>
      <c r="E7016" s="80"/>
    </row>
    <row r="7017" spans="1:5">
      <c r="A7017" s="78"/>
      <c r="B7017" s="79"/>
      <c r="C7017" s="80"/>
      <c r="D7017" s="80"/>
      <c r="E7017" s="80"/>
    </row>
    <row r="7018" spans="1:5">
      <c r="A7018" s="78"/>
      <c r="B7018" s="79"/>
      <c r="C7018" s="80"/>
      <c r="D7018" s="80"/>
      <c r="E7018" s="80"/>
    </row>
    <row r="7019" spans="1:5">
      <c r="A7019" s="78"/>
      <c r="B7019" s="79"/>
      <c r="C7019" s="80"/>
      <c r="D7019" s="80"/>
      <c r="E7019" s="80"/>
    </row>
    <row r="7020" spans="1:5">
      <c r="A7020" s="78"/>
      <c r="B7020" s="79"/>
      <c r="C7020" s="80"/>
      <c r="D7020" s="80"/>
      <c r="E7020" s="80"/>
    </row>
    <row r="7021" spans="1:5">
      <c r="A7021" s="78"/>
      <c r="B7021" s="79"/>
      <c r="C7021" s="80"/>
      <c r="D7021" s="80"/>
      <c r="E7021" s="80"/>
    </row>
    <row r="7022" spans="1:5">
      <c r="A7022" s="78"/>
      <c r="B7022" s="79"/>
      <c r="C7022" s="80"/>
      <c r="D7022" s="80"/>
      <c r="E7022" s="80"/>
    </row>
    <row r="7023" spans="1:5">
      <c r="A7023" s="78"/>
      <c r="B7023" s="79"/>
      <c r="C7023" s="80"/>
      <c r="D7023" s="80"/>
      <c r="E7023" s="80"/>
    </row>
    <row r="7024" spans="1:5">
      <c r="A7024" s="78"/>
      <c r="B7024" s="79"/>
      <c r="C7024" s="80"/>
      <c r="D7024" s="80"/>
      <c r="E7024" s="80"/>
    </row>
    <row r="7025" spans="1:5">
      <c r="A7025" s="78"/>
      <c r="B7025" s="79"/>
      <c r="C7025" s="80"/>
      <c r="D7025" s="80"/>
      <c r="E7025" s="80"/>
    </row>
    <row r="7026" spans="1:5">
      <c r="A7026" s="78"/>
      <c r="B7026" s="79"/>
      <c r="C7026" s="80"/>
      <c r="D7026" s="80"/>
      <c r="E7026" s="80"/>
    </row>
    <row r="7027" spans="1:5">
      <c r="A7027" s="78"/>
      <c r="B7027" s="79"/>
      <c r="C7027" s="80"/>
      <c r="D7027" s="80"/>
      <c r="E7027" s="80"/>
    </row>
    <row r="7028" spans="1:5">
      <c r="A7028" s="78"/>
      <c r="B7028" s="79"/>
      <c r="C7028" s="80"/>
      <c r="D7028" s="80"/>
      <c r="E7028" s="80"/>
    </row>
    <row r="7029" spans="1:5">
      <c r="A7029" s="78"/>
      <c r="B7029" s="79"/>
      <c r="C7029" s="80"/>
      <c r="D7029" s="80"/>
      <c r="E7029" s="80"/>
    </row>
    <row r="7030" spans="1:5">
      <c r="A7030" s="78"/>
      <c r="B7030" s="79"/>
      <c r="C7030" s="80"/>
      <c r="D7030" s="80"/>
      <c r="E7030" s="80"/>
    </row>
    <row r="7031" spans="1:5">
      <c r="A7031" s="78"/>
      <c r="B7031" s="79"/>
      <c r="C7031" s="80"/>
      <c r="D7031" s="80"/>
      <c r="E7031" s="80"/>
    </row>
    <row r="7032" spans="1:5">
      <c r="A7032" s="78"/>
      <c r="B7032" s="79"/>
      <c r="C7032" s="80"/>
      <c r="D7032" s="80"/>
      <c r="E7032" s="80"/>
    </row>
    <row r="7033" spans="1:5">
      <c r="A7033" s="78"/>
      <c r="B7033" s="79"/>
      <c r="C7033" s="80"/>
      <c r="D7033" s="80"/>
      <c r="E7033" s="80"/>
    </row>
    <row r="7034" spans="1:5">
      <c r="A7034" s="78"/>
      <c r="B7034" s="79"/>
      <c r="C7034" s="80"/>
      <c r="D7034" s="80"/>
      <c r="E7034" s="80"/>
    </row>
    <row r="7035" spans="1:5">
      <c r="A7035" s="78"/>
      <c r="B7035" s="79"/>
      <c r="C7035" s="80"/>
      <c r="D7035" s="80"/>
      <c r="E7035" s="80"/>
    </row>
    <row r="7036" spans="1:5">
      <c r="A7036" s="78"/>
      <c r="B7036" s="79"/>
      <c r="C7036" s="80"/>
      <c r="D7036" s="80"/>
      <c r="E7036" s="80"/>
    </row>
    <row r="7037" spans="1:5">
      <c r="A7037" s="78"/>
      <c r="B7037" s="79"/>
      <c r="C7037" s="80"/>
      <c r="D7037" s="80"/>
      <c r="E7037" s="80"/>
    </row>
    <row r="7038" spans="1:5">
      <c r="A7038" s="78"/>
      <c r="B7038" s="79"/>
      <c r="C7038" s="80"/>
      <c r="D7038" s="80"/>
      <c r="E7038" s="80"/>
    </row>
    <row r="7039" spans="1:5">
      <c r="A7039" s="78"/>
      <c r="B7039" s="79"/>
      <c r="C7039" s="80"/>
      <c r="D7039" s="80"/>
      <c r="E7039" s="80"/>
    </row>
    <row r="7040" spans="1:5">
      <c r="A7040" s="78"/>
      <c r="B7040" s="79"/>
      <c r="C7040" s="80"/>
      <c r="D7040" s="80"/>
      <c r="E7040" s="80"/>
    </row>
    <row r="7041" spans="1:5">
      <c r="A7041" s="78"/>
      <c r="B7041" s="79"/>
      <c r="C7041" s="80"/>
      <c r="D7041" s="80"/>
      <c r="E7041" s="80"/>
    </row>
    <row r="7042" spans="1:5">
      <c r="A7042" s="78"/>
      <c r="B7042" s="79"/>
      <c r="C7042" s="80"/>
      <c r="D7042" s="80"/>
      <c r="E7042" s="80"/>
    </row>
    <row r="7043" spans="1:5">
      <c r="A7043" s="78"/>
      <c r="B7043" s="79"/>
      <c r="C7043" s="80"/>
      <c r="D7043" s="80"/>
      <c r="E7043" s="80"/>
    </row>
    <row r="7044" spans="1:5">
      <c r="A7044" s="78"/>
      <c r="B7044" s="79"/>
      <c r="C7044" s="80"/>
      <c r="D7044" s="80"/>
      <c r="E7044" s="80"/>
    </row>
    <row r="7045" spans="1:5">
      <c r="A7045" s="78"/>
      <c r="B7045" s="79"/>
      <c r="C7045" s="80"/>
      <c r="D7045" s="80"/>
      <c r="E7045" s="80"/>
    </row>
    <row r="7046" spans="1:5">
      <c r="A7046" s="78"/>
      <c r="B7046" s="79"/>
      <c r="C7046" s="80"/>
      <c r="D7046" s="80"/>
      <c r="E7046" s="80"/>
    </row>
    <row r="7047" spans="1:5">
      <c r="A7047" s="78"/>
      <c r="B7047" s="79"/>
      <c r="C7047" s="80"/>
      <c r="D7047" s="80"/>
      <c r="E7047" s="80"/>
    </row>
    <row r="7048" spans="1:5">
      <c r="A7048" s="78"/>
      <c r="B7048" s="79"/>
      <c r="C7048" s="80"/>
      <c r="D7048" s="80"/>
      <c r="E7048" s="80"/>
    </row>
    <row r="7049" spans="1:5">
      <c r="A7049" s="78"/>
      <c r="B7049" s="79"/>
      <c r="C7049" s="80"/>
      <c r="D7049" s="80"/>
      <c r="E7049" s="80"/>
    </row>
    <row r="7050" spans="1:5">
      <c r="A7050" s="78"/>
      <c r="B7050" s="79"/>
      <c r="C7050" s="80"/>
      <c r="D7050" s="80"/>
      <c r="E7050" s="80"/>
    </row>
    <row r="7051" spans="1:5">
      <c r="A7051" s="78"/>
      <c r="B7051" s="79"/>
      <c r="C7051" s="80"/>
      <c r="D7051" s="80"/>
      <c r="E7051" s="80"/>
    </row>
    <row r="7052" spans="1:5">
      <c r="A7052" s="78"/>
      <c r="B7052" s="79"/>
      <c r="C7052" s="80"/>
      <c r="D7052" s="80"/>
      <c r="E7052" s="80"/>
    </row>
    <row r="7053" spans="1:5">
      <c r="A7053" s="78"/>
      <c r="B7053" s="79"/>
      <c r="C7053" s="80"/>
      <c r="D7053" s="80"/>
      <c r="E7053" s="80"/>
    </row>
    <row r="7054" spans="1:5">
      <c r="A7054" s="78"/>
      <c r="B7054" s="79"/>
      <c r="C7054" s="80"/>
      <c r="D7054" s="80"/>
      <c r="E7054" s="80"/>
    </row>
    <row r="7055" spans="1:5">
      <c r="A7055" s="78"/>
      <c r="B7055" s="79"/>
      <c r="C7055" s="80"/>
      <c r="D7055" s="80"/>
      <c r="E7055" s="80"/>
    </row>
    <row r="7056" spans="1:5">
      <c r="A7056" s="78"/>
      <c r="B7056" s="79"/>
      <c r="C7056" s="80"/>
      <c r="D7056" s="80"/>
      <c r="E7056" s="80"/>
    </row>
    <row r="7057" spans="1:5">
      <c r="A7057" s="78"/>
      <c r="B7057" s="79"/>
      <c r="C7057" s="80"/>
      <c r="D7057" s="80"/>
      <c r="E7057" s="80"/>
    </row>
    <row r="7058" spans="1:5">
      <c r="A7058" s="78"/>
      <c r="B7058" s="79"/>
      <c r="C7058" s="80"/>
      <c r="D7058" s="80"/>
      <c r="E7058" s="80"/>
    </row>
    <row r="7059" spans="1:5">
      <c r="A7059" s="78"/>
      <c r="B7059" s="79"/>
      <c r="C7059" s="80"/>
      <c r="D7059" s="80"/>
      <c r="E7059" s="80"/>
    </row>
    <row r="7060" spans="1:5">
      <c r="A7060" s="78"/>
      <c r="B7060" s="79"/>
      <c r="C7060" s="80"/>
      <c r="D7060" s="80"/>
      <c r="E7060" s="80"/>
    </row>
    <row r="7061" spans="1:5">
      <c r="A7061" s="78"/>
      <c r="B7061" s="79"/>
      <c r="C7061" s="80"/>
      <c r="D7061" s="80"/>
      <c r="E7061" s="80"/>
    </row>
    <row r="7062" spans="1:5">
      <c r="A7062" s="78"/>
      <c r="B7062" s="79"/>
      <c r="C7062" s="80"/>
      <c r="D7062" s="80"/>
      <c r="E7062" s="80"/>
    </row>
    <row r="7063" spans="1:5">
      <c r="A7063" s="78"/>
      <c r="B7063" s="79"/>
      <c r="C7063" s="80"/>
      <c r="D7063" s="80"/>
      <c r="E7063" s="80"/>
    </row>
    <row r="7064" spans="1:5">
      <c r="A7064" s="78"/>
      <c r="B7064" s="79"/>
      <c r="C7064" s="80"/>
      <c r="D7064" s="80"/>
      <c r="E7064" s="80"/>
    </row>
    <row r="7065" spans="1:5">
      <c r="A7065" s="78"/>
      <c r="B7065" s="79"/>
      <c r="C7065" s="80"/>
      <c r="D7065" s="80"/>
      <c r="E7065" s="80"/>
    </row>
    <row r="7066" spans="1:5">
      <c r="A7066" s="78"/>
      <c r="B7066" s="79"/>
      <c r="C7066" s="80"/>
      <c r="D7066" s="80"/>
      <c r="E7066" s="80"/>
    </row>
    <row r="7067" spans="1:5">
      <c r="A7067" s="78"/>
      <c r="B7067" s="79"/>
      <c r="C7067" s="80"/>
      <c r="D7067" s="80"/>
      <c r="E7067" s="80"/>
    </row>
    <row r="7068" spans="1:5">
      <c r="A7068" s="78"/>
      <c r="B7068" s="79"/>
      <c r="C7068" s="80"/>
      <c r="D7068" s="80"/>
      <c r="E7068" s="80"/>
    </row>
    <row r="7069" spans="1:5">
      <c r="A7069" s="78"/>
      <c r="B7069" s="79"/>
      <c r="C7069" s="80"/>
      <c r="D7069" s="80"/>
      <c r="E7069" s="80"/>
    </row>
    <row r="7070" spans="1:5">
      <c r="A7070" s="78"/>
      <c r="B7070" s="79"/>
      <c r="C7070" s="80"/>
      <c r="D7070" s="80"/>
      <c r="E7070" s="80"/>
    </row>
    <row r="7071" spans="1:5">
      <c r="A7071" s="78"/>
      <c r="B7071" s="79"/>
      <c r="C7071" s="80"/>
      <c r="D7071" s="80"/>
      <c r="E7071" s="80"/>
    </row>
    <row r="7072" spans="1:5">
      <c r="A7072" s="78"/>
      <c r="B7072" s="79"/>
      <c r="C7072" s="80"/>
      <c r="D7072" s="80"/>
      <c r="E7072" s="80"/>
    </row>
    <row r="7073" spans="1:5">
      <c r="A7073" s="78"/>
      <c r="B7073" s="79"/>
      <c r="C7073" s="80"/>
      <c r="D7073" s="80"/>
      <c r="E7073" s="80"/>
    </row>
    <row r="7074" spans="1:5">
      <c r="A7074" s="78"/>
      <c r="B7074" s="79"/>
      <c r="C7074" s="80"/>
      <c r="D7074" s="80"/>
      <c r="E7074" s="80"/>
    </row>
    <row r="7075" spans="1:5">
      <c r="A7075" s="78"/>
      <c r="B7075" s="79"/>
      <c r="C7075" s="80"/>
      <c r="D7075" s="80"/>
      <c r="E7075" s="80"/>
    </row>
    <row r="7076" spans="1:5">
      <c r="A7076" s="78"/>
      <c r="B7076" s="79"/>
      <c r="C7076" s="80"/>
      <c r="D7076" s="80"/>
      <c r="E7076" s="80"/>
    </row>
    <row r="7077" spans="1:5">
      <c r="A7077" s="78"/>
      <c r="B7077" s="79"/>
      <c r="C7077" s="80"/>
      <c r="D7077" s="80"/>
      <c r="E7077" s="80"/>
    </row>
    <row r="7078" spans="1:5">
      <c r="A7078" s="78"/>
      <c r="B7078" s="79"/>
      <c r="C7078" s="80"/>
      <c r="D7078" s="80"/>
      <c r="E7078" s="80"/>
    </row>
    <row r="7079" spans="1:5">
      <c r="A7079" s="78"/>
      <c r="B7079" s="79"/>
      <c r="C7079" s="80"/>
      <c r="D7079" s="80"/>
      <c r="E7079" s="80"/>
    </row>
    <row r="7080" spans="1:5">
      <c r="A7080" s="78"/>
      <c r="B7080" s="79"/>
      <c r="C7080" s="80"/>
      <c r="D7080" s="80"/>
      <c r="E7080" s="80"/>
    </row>
    <row r="7081" spans="1:5">
      <c r="A7081" s="78"/>
      <c r="B7081" s="79"/>
      <c r="C7081" s="80"/>
      <c r="D7081" s="80"/>
      <c r="E7081" s="80"/>
    </row>
    <row r="7082" spans="1:5">
      <c r="A7082" s="78"/>
      <c r="B7082" s="79"/>
      <c r="C7082" s="80"/>
      <c r="D7082" s="80"/>
      <c r="E7082" s="80"/>
    </row>
    <row r="7083" spans="1:5">
      <c r="A7083" s="78"/>
      <c r="B7083" s="79"/>
      <c r="C7083" s="80"/>
      <c r="D7083" s="80"/>
      <c r="E7083" s="80"/>
    </row>
    <row r="7084" spans="1:5">
      <c r="A7084" s="78"/>
      <c r="B7084" s="79"/>
      <c r="C7084" s="80"/>
      <c r="D7084" s="80"/>
      <c r="E7084" s="80"/>
    </row>
    <row r="7085" spans="1:5">
      <c r="A7085" s="78"/>
      <c r="B7085" s="79"/>
      <c r="C7085" s="80"/>
      <c r="D7085" s="80"/>
      <c r="E7085" s="80"/>
    </row>
    <row r="7086" spans="1:5">
      <c r="A7086" s="78"/>
      <c r="B7086" s="79"/>
      <c r="C7086" s="80"/>
      <c r="D7086" s="80"/>
      <c r="E7086" s="80"/>
    </row>
    <row r="7087" spans="1:5">
      <c r="A7087" s="78"/>
      <c r="B7087" s="79"/>
      <c r="C7087" s="80"/>
      <c r="D7087" s="80"/>
      <c r="E7087" s="80"/>
    </row>
    <row r="7088" spans="1:5">
      <c r="A7088" s="78"/>
      <c r="B7088" s="79"/>
      <c r="C7088" s="80"/>
      <c r="D7088" s="80"/>
      <c r="E7088" s="80"/>
    </row>
    <row r="7089" spans="1:5">
      <c r="A7089" s="78"/>
      <c r="B7089" s="79"/>
      <c r="C7089" s="80"/>
      <c r="D7089" s="80"/>
      <c r="E7089" s="80"/>
    </row>
    <row r="7090" spans="1:5">
      <c r="A7090" s="78"/>
      <c r="B7090" s="79"/>
      <c r="C7090" s="80"/>
      <c r="D7090" s="80"/>
      <c r="E7090" s="80"/>
    </row>
    <row r="7091" spans="1:5">
      <c r="A7091" s="78"/>
      <c r="B7091" s="79"/>
      <c r="C7091" s="80"/>
      <c r="D7091" s="80"/>
      <c r="E7091" s="80"/>
    </row>
    <row r="7092" spans="1:5">
      <c r="A7092" s="78"/>
      <c r="B7092" s="79"/>
      <c r="C7092" s="80"/>
      <c r="D7092" s="80"/>
      <c r="E7092" s="80"/>
    </row>
    <row r="7093" spans="1:5">
      <c r="A7093" s="78"/>
      <c r="B7093" s="79"/>
      <c r="C7093" s="80"/>
      <c r="D7093" s="80"/>
      <c r="E7093" s="80"/>
    </row>
    <row r="7094" spans="1:5">
      <c r="A7094" s="78"/>
      <c r="B7094" s="79"/>
      <c r="C7094" s="80"/>
      <c r="D7094" s="80"/>
      <c r="E7094" s="80"/>
    </row>
    <row r="7095" spans="1:5">
      <c r="A7095" s="78"/>
      <c r="B7095" s="79"/>
      <c r="C7095" s="80"/>
      <c r="D7095" s="80"/>
      <c r="E7095" s="80"/>
    </row>
    <row r="7096" spans="1:5">
      <c r="A7096" s="78"/>
      <c r="B7096" s="79"/>
      <c r="C7096" s="80"/>
      <c r="D7096" s="80"/>
      <c r="E7096" s="80"/>
    </row>
    <row r="7097" spans="1:5">
      <c r="A7097" s="78"/>
      <c r="B7097" s="79"/>
      <c r="C7097" s="80"/>
      <c r="D7097" s="80"/>
      <c r="E7097" s="80"/>
    </row>
    <row r="7098" spans="1:5">
      <c r="A7098" s="78"/>
      <c r="B7098" s="79"/>
      <c r="C7098" s="80"/>
      <c r="D7098" s="80"/>
      <c r="E7098" s="80"/>
    </row>
    <row r="7099" spans="1:5">
      <c r="A7099" s="78"/>
      <c r="B7099" s="79"/>
      <c r="C7099" s="80"/>
      <c r="D7099" s="80"/>
      <c r="E7099" s="80"/>
    </row>
    <row r="7100" spans="1:5">
      <c r="A7100" s="78"/>
      <c r="B7100" s="79"/>
      <c r="C7100" s="80"/>
      <c r="D7100" s="80"/>
      <c r="E7100" s="80"/>
    </row>
    <row r="7101" spans="1:5">
      <c r="A7101" s="78"/>
      <c r="B7101" s="79"/>
      <c r="C7101" s="80"/>
      <c r="D7101" s="80"/>
      <c r="E7101" s="80"/>
    </row>
    <row r="7102" spans="1:5">
      <c r="A7102" s="78"/>
      <c r="B7102" s="79"/>
      <c r="C7102" s="80"/>
      <c r="D7102" s="80"/>
      <c r="E7102" s="80"/>
    </row>
    <row r="7103" spans="1:5">
      <c r="A7103" s="78"/>
      <c r="B7103" s="79"/>
      <c r="C7103" s="80"/>
      <c r="D7103" s="80"/>
      <c r="E7103" s="80"/>
    </row>
    <row r="7104" spans="1:5">
      <c r="A7104" s="78"/>
      <c r="B7104" s="79"/>
      <c r="C7104" s="80"/>
      <c r="D7104" s="80"/>
      <c r="E7104" s="80"/>
    </row>
    <row r="7105" spans="1:5">
      <c r="A7105" s="78"/>
      <c r="B7105" s="79"/>
      <c r="C7105" s="80"/>
      <c r="D7105" s="80"/>
      <c r="E7105" s="80"/>
    </row>
    <row r="7106" spans="1:5">
      <c r="A7106" s="78"/>
      <c r="B7106" s="79"/>
      <c r="C7106" s="80"/>
      <c r="D7106" s="80"/>
      <c r="E7106" s="80"/>
    </row>
    <row r="7107" spans="1:5">
      <c r="A7107" s="78"/>
      <c r="B7107" s="79"/>
      <c r="C7107" s="80"/>
      <c r="D7107" s="80"/>
      <c r="E7107" s="80"/>
    </row>
    <row r="7108" spans="1:5">
      <c r="A7108" s="78"/>
      <c r="B7108" s="79"/>
      <c r="C7108" s="80"/>
      <c r="D7108" s="80"/>
      <c r="E7108" s="80"/>
    </row>
    <row r="7109" spans="1:5">
      <c r="A7109" s="78"/>
      <c r="B7109" s="79"/>
      <c r="C7109" s="80"/>
      <c r="D7109" s="80"/>
      <c r="E7109" s="80"/>
    </row>
    <row r="7110" spans="1:5">
      <c r="A7110" s="78"/>
      <c r="B7110" s="79"/>
      <c r="C7110" s="80"/>
      <c r="D7110" s="80"/>
      <c r="E7110" s="80"/>
    </row>
    <row r="7111" spans="1:5">
      <c r="A7111" s="78"/>
      <c r="B7111" s="79"/>
      <c r="C7111" s="80"/>
      <c r="D7111" s="80"/>
      <c r="E7111" s="80"/>
    </row>
    <row r="7112" spans="1:5">
      <c r="A7112" s="78"/>
      <c r="B7112" s="79"/>
      <c r="C7112" s="80"/>
      <c r="D7112" s="80"/>
      <c r="E7112" s="80"/>
    </row>
    <row r="7113" spans="1:5">
      <c r="A7113" s="78"/>
      <c r="B7113" s="79"/>
      <c r="C7113" s="80"/>
      <c r="D7113" s="80"/>
      <c r="E7113" s="80"/>
    </row>
    <row r="7114" spans="1:5">
      <c r="A7114" s="78"/>
      <c r="B7114" s="79"/>
      <c r="C7114" s="80"/>
      <c r="D7114" s="80"/>
      <c r="E7114" s="80"/>
    </row>
    <row r="7115" spans="1:5">
      <c r="A7115" s="78"/>
      <c r="B7115" s="79"/>
      <c r="C7115" s="80"/>
      <c r="D7115" s="80"/>
      <c r="E7115" s="80"/>
    </row>
    <row r="7116" spans="1:5">
      <c r="A7116" s="78"/>
      <c r="B7116" s="79"/>
      <c r="C7116" s="80"/>
      <c r="D7116" s="80"/>
      <c r="E7116" s="80"/>
    </row>
    <row r="7117" spans="1:5">
      <c r="A7117" s="78"/>
      <c r="B7117" s="79"/>
      <c r="C7117" s="80"/>
      <c r="D7117" s="80"/>
      <c r="E7117" s="80"/>
    </row>
    <row r="7118" spans="1:5">
      <c r="A7118" s="78"/>
      <c r="B7118" s="79"/>
      <c r="C7118" s="80"/>
      <c r="D7118" s="80"/>
      <c r="E7118" s="80"/>
    </row>
    <row r="7119" spans="1:5">
      <c r="A7119" s="78"/>
      <c r="B7119" s="79"/>
      <c r="C7119" s="80"/>
      <c r="D7119" s="80"/>
      <c r="E7119" s="80"/>
    </row>
    <row r="7120" spans="1:5">
      <c r="A7120" s="78"/>
      <c r="B7120" s="79"/>
      <c r="C7120" s="80"/>
      <c r="D7120" s="80"/>
      <c r="E7120" s="80"/>
    </row>
    <row r="7121" spans="1:5">
      <c r="A7121" s="78"/>
      <c r="B7121" s="79"/>
      <c r="C7121" s="80"/>
      <c r="D7121" s="80"/>
      <c r="E7121" s="80"/>
    </row>
    <row r="7122" spans="1:5">
      <c r="A7122" s="78"/>
      <c r="B7122" s="79"/>
      <c r="C7122" s="80"/>
      <c r="D7122" s="80"/>
      <c r="E7122" s="80"/>
    </row>
    <row r="7123" spans="1:5">
      <c r="A7123" s="78"/>
      <c r="B7123" s="79"/>
      <c r="C7123" s="80"/>
      <c r="D7123" s="80"/>
      <c r="E7123" s="80"/>
    </row>
    <row r="7124" spans="1:5">
      <c r="A7124" s="78"/>
      <c r="B7124" s="79"/>
      <c r="C7124" s="80"/>
      <c r="D7124" s="80"/>
      <c r="E7124" s="80"/>
    </row>
    <row r="7125" spans="1:5">
      <c r="A7125" s="78"/>
      <c r="B7125" s="79"/>
      <c r="C7125" s="80"/>
      <c r="D7125" s="80"/>
      <c r="E7125" s="80"/>
    </row>
    <row r="7126" spans="1:5">
      <c r="A7126" s="78"/>
      <c r="B7126" s="79"/>
      <c r="C7126" s="80"/>
      <c r="D7126" s="80"/>
      <c r="E7126" s="80"/>
    </row>
    <row r="7127" spans="1:5">
      <c r="A7127" s="78"/>
      <c r="B7127" s="79"/>
      <c r="C7127" s="80"/>
      <c r="D7127" s="80"/>
      <c r="E7127" s="80"/>
    </row>
    <row r="7128" spans="1:5">
      <c r="A7128" s="78"/>
      <c r="B7128" s="79"/>
      <c r="C7128" s="80"/>
      <c r="D7128" s="80"/>
      <c r="E7128" s="80"/>
    </row>
    <row r="7129" spans="1:5">
      <c r="A7129" s="78"/>
      <c r="B7129" s="79"/>
      <c r="C7129" s="80"/>
      <c r="D7129" s="80"/>
      <c r="E7129" s="80"/>
    </row>
    <row r="7130" spans="1:5">
      <c r="A7130" s="78"/>
      <c r="B7130" s="79"/>
      <c r="C7130" s="80"/>
      <c r="D7130" s="80"/>
      <c r="E7130" s="80"/>
    </row>
    <row r="7131" spans="1:5">
      <c r="A7131" s="78"/>
      <c r="B7131" s="79"/>
      <c r="C7131" s="80"/>
      <c r="D7131" s="80"/>
      <c r="E7131" s="80"/>
    </row>
    <row r="7132" spans="1:5">
      <c r="A7132" s="78"/>
      <c r="B7132" s="79"/>
      <c r="C7132" s="80"/>
      <c r="D7132" s="80"/>
      <c r="E7132" s="80"/>
    </row>
    <row r="7133" spans="1:5">
      <c r="A7133" s="78"/>
      <c r="B7133" s="79"/>
      <c r="C7133" s="80"/>
      <c r="D7133" s="80"/>
      <c r="E7133" s="80"/>
    </row>
    <row r="7134" spans="1:5">
      <c r="A7134" s="78"/>
      <c r="B7134" s="79"/>
      <c r="C7134" s="80"/>
      <c r="D7134" s="80"/>
      <c r="E7134" s="80"/>
    </row>
    <row r="7135" spans="1:5">
      <c r="A7135" s="78"/>
      <c r="B7135" s="79"/>
      <c r="C7135" s="80"/>
      <c r="D7135" s="80"/>
      <c r="E7135" s="80"/>
    </row>
    <row r="7136" spans="1:5">
      <c r="A7136" s="78"/>
      <c r="B7136" s="79"/>
      <c r="C7136" s="80"/>
      <c r="D7136" s="80"/>
      <c r="E7136" s="80"/>
    </row>
    <row r="7137" spans="1:5">
      <c r="A7137" s="78"/>
      <c r="B7137" s="79"/>
      <c r="C7137" s="80"/>
      <c r="D7137" s="80"/>
      <c r="E7137" s="80"/>
    </row>
    <row r="7138" spans="1:5">
      <c r="A7138" s="78"/>
      <c r="B7138" s="79"/>
      <c r="C7138" s="80"/>
      <c r="D7138" s="80"/>
      <c r="E7138" s="80"/>
    </row>
    <row r="7139" spans="1:5">
      <c r="A7139" s="78"/>
      <c r="B7139" s="79"/>
      <c r="C7139" s="80"/>
      <c r="D7139" s="80"/>
      <c r="E7139" s="80"/>
    </row>
    <row r="7140" spans="1:5">
      <c r="A7140" s="78"/>
      <c r="B7140" s="79"/>
      <c r="C7140" s="80"/>
      <c r="D7140" s="80"/>
      <c r="E7140" s="80"/>
    </row>
    <row r="7141" spans="1:5">
      <c r="A7141" s="78"/>
      <c r="B7141" s="79"/>
      <c r="C7141" s="80"/>
      <c r="D7141" s="80"/>
      <c r="E7141" s="80"/>
    </row>
    <row r="7142" spans="1:5">
      <c r="A7142" s="78"/>
      <c r="B7142" s="79"/>
      <c r="C7142" s="80"/>
      <c r="D7142" s="80"/>
      <c r="E7142" s="80"/>
    </row>
    <row r="7143" spans="1:5">
      <c r="A7143" s="78"/>
      <c r="B7143" s="79"/>
      <c r="C7143" s="80"/>
      <c r="D7143" s="80"/>
      <c r="E7143" s="80"/>
    </row>
    <row r="7144" spans="1:5">
      <c r="A7144" s="78"/>
      <c r="B7144" s="79"/>
      <c r="C7144" s="80"/>
      <c r="D7144" s="80"/>
      <c r="E7144" s="80"/>
    </row>
    <row r="7145" spans="1:5">
      <c r="A7145" s="78"/>
      <c r="B7145" s="79"/>
      <c r="C7145" s="80"/>
      <c r="D7145" s="80"/>
      <c r="E7145" s="80"/>
    </row>
    <row r="7146" spans="1:5">
      <c r="A7146" s="78"/>
      <c r="B7146" s="79"/>
      <c r="C7146" s="80"/>
      <c r="D7146" s="80"/>
      <c r="E7146" s="80"/>
    </row>
    <row r="7147" spans="1:5">
      <c r="A7147" s="78"/>
      <c r="B7147" s="79"/>
      <c r="C7147" s="80"/>
      <c r="D7147" s="80"/>
      <c r="E7147" s="80"/>
    </row>
    <row r="7148" spans="1:5">
      <c r="A7148" s="78"/>
      <c r="B7148" s="79"/>
      <c r="C7148" s="80"/>
      <c r="D7148" s="80"/>
      <c r="E7148" s="80"/>
    </row>
    <row r="7149" spans="1:5">
      <c r="A7149" s="78"/>
      <c r="B7149" s="79"/>
      <c r="C7149" s="80"/>
      <c r="D7149" s="80"/>
      <c r="E7149" s="80"/>
    </row>
    <row r="7150" spans="1:5">
      <c r="A7150" s="78"/>
      <c r="B7150" s="79"/>
      <c r="C7150" s="80"/>
      <c r="D7150" s="80"/>
      <c r="E7150" s="80"/>
    </row>
    <row r="7151" spans="1:5">
      <c r="A7151" s="78"/>
      <c r="B7151" s="79"/>
      <c r="C7151" s="80"/>
      <c r="D7151" s="80"/>
      <c r="E7151" s="80"/>
    </row>
    <row r="7152" spans="1:5">
      <c r="A7152" s="78"/>
      <c r="B7152" s="79"/>
      <c r="C7152" s="80"/>
      <c r="D7152" s="80"/>
      <c r="E7152" s="80"/>
    </row>
    <row r="7153" spans="1:5">
      <c r="A7153" s="78"/>
      <c r="B7153" s="79"/>
      <c r="C7153" s="80"/>
      <c r="D7153" s="80"/>
      <c r="E7153" s="80"/>
    </row>
    <row r="7154" spans="1:5">
      <c r="A7154" s="78"/>
      <c r="B7154" s="79"/>
      <c r="C7154" s="80"/>
      <c r="D7154" s="80"/>
      <c r="E7154" s="80"/>
    </row>
    <row r="7155" spans="1:5">
      <c r="A7155" s="78"/>
      <c r="B7155" s="79"/>
      <c r="C7155" s="80"/>
      <c r="D7155" s="80"/>
      <c r="E7155" s="80"/>
    </row>
    <row r="7156" spans="1:5">
      <c r="A7156" s="78"/>
      <c r="B7156" s="79"/>
      <c r="C7156" s="80"/>
      <c r="D7156" s="80"/>
      <c r="E7156" s="80"/>
    </row>
    <row r="7157" spans="1:5">
      <c r="A7157" s="78"/>
      <c r="B7157" s="79"/>
      <c r="C7157" s="80"/>
      <c r="D7157" s="80"/>
      <c r="E7157" s="80"/>
    </row>
    <row r="7158" spans="1:5">
      <c r="A7158" s="78"/>
      <c r="B7158" s="79"/>
      <c r="C7158" s="80"/>
      <c r="D7158" s="80"/>
      <c r="E7158" s="80"/>
    </row>
    <row r="7159" spans="1:5">
      <c r="A7159" s="78"/>
      <c r="B7159" s="79"/>
      <c r="C7159" s="80"/>
      <c r="D7159" s="80"/>
      <c r="E7159" s="80"/>
    </row>
    <row r="7160" spans="1:5">
      <c r="A7160" s="78"/>
      <c r="B7160" s="79"/>
      <c r="C7160" s="80"/>
      <c r="D7160" s="80"/>
      <c r="E7160" s="80"/>
    </row>
    <row r="7161" spans="1:5">
      <c r="A7161" s="78"/>
      <c r="B7161" s="79"/>
      <c r="C7161" s="80"/>
      <c r="D7161" s="80"/>
      <c r="E7161" s="80"/>
    </row>
    <row r="7162" spans="1:5">
      <c r="A7162" s="78"/>
      <c r="B7162" s="79"/>
      <c r="C7162" s="80"/>
      <c r="D7162" s="80"/>
      <c r="E7162" s="80"/>
    </row>
    <row r="7163" spans="1:5">
      <c r="A7163" s="78"/>
      <c r="B7163" s="79"/>
      <c r="C7163" s="80"/>
      <c r="D7163" s="80"/>
      <c r="E7163" s="80"/>
    </row>
    <row r="7164" spans="1:5">
      <c r="A7164" s="78"/>
      <c r="B7164" s="79"/>
      <c r="C7164" s="80"/>
      <c r="D7164" s="80"/>
      <c r="E7164" s="80"/>
    </row>
    <row r="7165" spans="1:5">
      <c r="A7165" s="78"/>
      <c r="B7165" s="79"/>
      <c r="C7165" s="80"/>
      <c r="D7165" s="80"/>
      <c r="E7165" s="80"/>
    </row>
    <row r="7166" spans="1:5">
      <c r="A7166" s="78"/>
      <c r="B7166" s="79"/>
      <c r="C7166" s="80"/>
      <c r="D7166" s="80"/>
      <c r="E7166" s="80"/>
    </row>
    <row r="7167" spans="1:5">
      <c r="A7167" s="78"/>
      <c r="B7167" s="79"/>
      <c r="C7167" s="80"/>
      <c r="D7167" s="80"/>
      <c r="E7167" s="80"/>
    </row>
    <row r="7168" spans="1:5">
      <c r="A7168" s="78"/>
      <c r="B7168" s="79"/>
      <c r="C7168" s="80"/>
      <c r="D7168" s="80"/>
      <c r="E7168" s="80"/>
    </row>
    <row r="7169" spans="1:5">
      <c r="A7169" s="78"/>
      <c r="B7169" s="79"/>
      <c r="C7169" s="80"/>
      <c r="D7169" s="80"/>
      <c r="E7169" s="80"/>
    </row>
    <row r="7170" spans="1:5">
      <c r="A7170" s="78"/>
      <c r="B7170" s="79"/>
      <c r="C7170" s="80"/>
      <c r="D7170" s="80"/>
      <c r="E7170" s="80"/>
    </row>
    <row r="7171" spans="1:5">
      <c r="A7171" s="78"/>
      <c r="B7171" s="79"/>
      <c r="C7171" s="80"/>
      <c r="D7171" s="80"/>
      <c r="E7171" s="80"/>
    </row>
    <row r="7172" spans="1:5">
      <c r="A7172" s="78"/>
      <c r="B7172" s="79"/>
      <c r="C7172" s="80"/>
      <c r="D7172" s="80"/>
      <c r="E7172" s="80"/>
    </row>
    <row r="7173" spans="1:5">
      <c r="A7173" s="78"/>
      <c r="B7173" s="79"/>
      <c r="C7173" s="80"/>
      <c r="D7173" s="80"/>
      <c r="E7173" s="80"/>
    </row>
    <row r="7174" spans="1:5">
      <c r="A7174" s="78"/>
      <c r="B7174" s="79"/>
      <c r="C7174" s="80"/>
      <c r="D7174" s="80"/>
      <c r="E7174" s="80"/>
    </row>
    <row r="7175" spans="1:5">
      <c r="A7175" s="78"/>
      <c r="B7175" s="79"/>
      <c r="C7175" s="80"/>
      <c r="D7175" s="80"/>
      <c r="E7175" s="80"/>
    </row>
    <row r="7176" spans="1:5">
      <c r="A7176" s="78"/>
      <c r="B7176" s="79"/>
      <c r="C7176" s="80"/>
      <c r="D7176" s="80"/>
      <c r="E7176" s="80"/>
    </row>
    <row r="7177" spans="1:5">
      <c r="A7177" s="78"/>
      <c r="B7177" s="79"/>
      <c r="C7177" s="80"/>
      <c r="D7177" s="80"/>
      <c r="E7177" s="80"/>
    </row>
    <row r="7178" spans="1:5">
      <c r="A7178" s="78"/>
      <c r="B7178" s="79"/>
      <c r="C7178" s="80"/>
      <c r="D7178" s="80"/>
      <c r="E7178" s="80"/>
    </row>
    <row r="7179" spans="1:5">
      <c r="A7179" s="78"/>
      <c r="B7179" s="79"/>
      <c r="C7179" s="80"/>
      <c r="D7179" s="80"/>
      <c r="E7179" s="80"/>
    </row>
    <row r="7180" spans="1:5">
      <c r="A7180" s="78"/>
      <c r="B7180" s="79"/>
      <c r="C7180" s="80"/>
      <c r="D7180" s="80"/>
      <c r="E7180" s="80"/>
    </row>
    <row r="7181" spans="1:5">
      <c r="A7181" s="78"/>
      <c r="B7181" s="79"/>
      <c r="C7181" s="80"/>
      <c r="D7181" s="80"/>
      <c r="E7181" s="80"/>
    </row>
    <row r="7182" spans="1:5">
      <c r="A7182" s="78"/>
      <c r="B7182" s="79"/>
      <c r="C7182" s="80"/>
      <c r="D7182" s="80"/>
      <c r="E7182" s="80"/>
    </row>
    <row r="7183" spans="1:5">
      <c r="A7183" s="78"/>
      <c r="B7183" s="79"/>
      <c r="C7183" s="80"/>
      <c r="D7183" s="80"/>
      <c r="E7183" s="80"/>
    </row>
    <row r="7184" spans="1:5">
      <c r="A7184" s="78"/>
      <c r="B7184" s="79"/>
      <c r="C7184" s="80"/>
      <c r="D7184" s="80"/>
      <c r="E7184" s="80"/>
    </row>
    <row r="7185" spans="1:5">
      <c r="A7185" s="78"/>
      <c r="B7185" s="79"/>
      <c r="C7185" s="80"/>
      <c r="D7185" s="80"/>
      <c r="E7185" s="80"/>
    </row>
    <row r="7186" spans="1:5">
      <c r="A7186" s="78"/>
      <c r="B7186" s="79"/>
      <c r="C7186" s="80"/>
      <c r="D7186" s="80"/>
      <c r="E7186" s="80"/>
    </row>
    <row r="7187" spans="1:5">
      <c r="A7187" s="78"/>
      <c r="B7187" s="79"/>
      <c r="C7187" s="80"/>
      <c r="D7187" s="80"/>
      <c r="E7187" s="80"/>
    </row>
    <row r="7188" spans="1:5">
      <c r="A7188" s="78"/>
      <c r="B7188" s="79"/>
      <c r="C7188" s="80"/>
      <c r="D7188" s="80"/>
      <c r="E7188" s="80"/>
    </row>
    <row r="7189" spans="1:5">
      <c r="A7189" s="78"/>
      <c r="B7189" s="79"/>
      <c r="C7189" s="80"/>
      <c r="D7189" s="80"/>
      <c r="E7189" s="80"/>
    </row>
    <row r="7190" spans="1:5">
      <c r="A7190" s="78"/>
      <c r="B7190" s="79"/>
      <c r="C7190" s="80"/>
      <c r="D7190" s="80"/>
      <c r="E7190" s="80"/>
    </row>
    <row r="7191" spans="1:5">
      <c r="A7191" s="78"/>
      <c r="B7191" s="79"/>
      <c r="C7191" s="80"/>
      <c r="D7191" s="80"/>
      <c r="E7191" s="80"/>
    </row>
    <row r="7192" spans="1:5">
      <c r="A7192" s="78"/>
      <c r="B7192" s="79"/>
      <c r="C7192" s="80"/>
      <c r="D7192" s="80"/>
      <c r="E7192" s="80"/>
    </row>
    <row r="7193" spans="1:5">
      <c r="A7193" s="78"/>
      <c r="B7193" s="79"/>
      <c r="C7193" s="80"/>
      <c r="D7193" s="80"/>
      <c r="E7193" s="80"/>
    </row>
    <row r="7194" spans="1:5">
      <c r="A7194" s="78"/>
      <c r="B7194" s="79"/>
      <c r="C7194" s="80"/>
      <c r="D7194" s="80"/>
      <c r="E7194" s="80"/>
    </row>
    <row r="7195" spans="1:5">
      <c r="A7195" s="78"/>
      <c r="B7195" s="79"/>
      <c r="C7195" s="80"/>
      <c r="D7195" s="80"/>
      <c r="E7195" s="80"/>
    </row>
    <row r="7196" spans="1:5">
      <c r="A7196" s="78"/>
      <c r="B7196" s="79"/>
      <c r="C7196" s="80"/>
      <c r="D7196" s="80"/>
      <c r="E7196" s="80"/>
    </row>
    <row r="7197" spans="1:5">
      <c r="A7197" s="78"/>
      <c r="B7197" s="79"/>
      <c r="C7197" s="80"/>
      <c r="D7197" s="80"/>
      <c r="E7197" s="80"/>
    </row>
    <row r="7198" spans="1:5">
      <c r="A7198" s="78"/>
      <c r="B7198" s="79"/>
      <c r="C7198" s="80"/>
      <c r="D7198" s="80"/>
      <c r="E7198" s="80"/>
    </row>
    <row r="7199" spans="1:5">
      <c r="A7199" s="78"/>
      <c r="B7199" s="79"/>
      <c r="C7199" s="80"/>
      <c r="D7199" s="80"/>
      <c r="E7199" s="80"/>
    </row>
    <row r="7200" spans="1:5">
      <c r="A7200" s="78"/>
      <c r="B7200" s="79"/>
      <c r="C7200" s="80"/>
      <c r="D7200" s="80"/>
      <c r="E7200" s="80"/>
    </row>
    <row r="7201" spans="1:5">
      <c r="A7201" s="78"/>
      <c r="B7201" s="79"/>
      <c r="C7201" s="80"/>
      <c r="D7201" s="80"/>
      <c r="E7201" s="80"/>
    </row>
    <row r="7202" spans="1:5">
      <c r="A7202" s="78"/>
      <c r="B7202" s="79"/>
      <c r="C7202" s="80"/>
      <c r="D7202" s="80"/>
      <c r="E7202" s="80"/>
    </row>
    <row r="7203" spans="1:5">
      <c r="A7203" s="78"/>
      <c r="B7203" s="79"/>
      <c r="C7203" s="80"/>
      <c r="D7203" s="80"/>
      <c r="E7203" s="80"/>
    </row>
    <row r="7204" spans="1:5">
      <c r="A7204" s="78"/>
      <c r="B7204" s="79"/>
      <c r="C7204" s="80"/>
      <c r="D7204" s="80"/>
      <c r="E7204" s="80"/>
    </row>
    <row r="7205" spans="1:5">
      <c r="A7205" s="78"/>
      <c r="B7205" s="79"/>
      <c r="C7205" s="80"/>
      <c r="D7205" s="80"/>
      <c r="E7205" s="80"/>
    </row>
    <row r="7206" spans="1:5">
      <c r="A7206" s="78"/>
      <c r="B7206" s="79"/>
      <c r="C7206" s="80"/>
      <c r="D7206" s="80"/>
      <c r="E7206" s="80"/>
    </row>
    <row r="7207" spans="1:5">
      <c r="A7207" s="78"/>
      <c r="B7207" s="79"/>
      <c r="C7207" s="80"/>
      <c r="D7207" s="80"/>
      <c r="E7207" s="80"/>
    </row>
    <row r="7208" spans="1:5">
      <c r="A7208" s="78"/>
      <c r="B7208" s="79"/>
      <c r="C7208" s="80"/>
      <c r="D7208" s="80"/>
      <c r="E7208" s="80"/>
    </row>
    <row r="7209" spans="1:5">
      <c r="A7209" s="78"/>
      <c r="B7209" s="79"/>
      <c r="C7209" s="80"/>
      <c r="D7209" s="80"/>
      <c r="E7209" s="80"/>
    </row>
    <row r="7210" spans="1:5">
      <c r="A7210" s="78"/>
      <c r="B7210" s="79"/>
      <c r="C7210" s="80"/>
      <c r="D7210" s="80"/>
      <c r="E7210" s="80"/>
    </row>
    <row r="7211" spans="1:5">
      <c r="A7211" s="78"/>
      <c r="B7211" s="79"/>
      <c r="C7211" s="80"/>
      <c r="D7211" s="80"/>
      <c r="E7211" s="80"/>
    </row>
    <row r="7212" spans="1:5">
      <c r="A7212" s="78"/>
      <c r="B7212" s="79"/>
      <c r="C7212" s="80"/>
      <c r="D7212" s="80"/>
      <c r="E7212" s="80"/>
    </row>
    <row r="7213" spans="1:5">
      <c r="A7213" s="78"/>
      <c r="B7213" s="79"/>
      <c r="C7213" s="80"/>
      <c r="D7213" s="80"/>
      <c r="E7213" s="80"/>
    </row>
    <row r="7214" spans="1:5">
      <c r="A7214" s="78"/>
      <c r="B7214" s="79"/>
      <c r="C7214" s="80"/>
      <c r="D7214" s="80"/>
      <c r="E7214" s="80"/>
    </row>
    <row r="7215" spans="1:5">
      <c r="A7215" s="78"/>
      <c r="B7215" s="79"/>
      <c r="C7215" s="80"/>
      <c r="D7215" s="80"/>
      <c r="E7215" s="80"/>
    </row>
    <row r="7216" spans="1:5">
      <c r="A7216" s="78"/>
      <c r="B7216" s="79"/>
      <c r="C7216" s="80"/>
      <c r="D7216" s="80"/>
      <c r="E7216" s="80"/>
    </row>
    <row r="7217" spans="1:5">
      <c r="A7217" s="78"/>
      <c r="B7217" s="79"/>
      <c r="C7217" s="80"/>
      <c r="D7217" s="80"/>
      <c r="E7217" s="80"/>
    </row>
    <row r="7218" spans="1:5">
      <c r="A7218" s="78"/>
      <c r="B7218" s="79"/>
      <c r="C7218" s="80"/>
      <c r="D7218" s="80"/>
      <c r="E7218" s="80"/>
    </row>
    <row r="7219" spans="1:5">
      <c r="A7219" s="78"/>
      <c r="B7219" s="79"/>
      <c r="C7219" s="80"/>
      <c r="D7219" s="80"/>
      <c r="E7219" s="80"/>
    </row>
    <row r="7220" spans="1:5">
      <c r="A7220" s="78"/>
      <c r="B7220" s="79"/>
      <c r="C7220" s="80"/>
      <c r="D7220" s="80"/>
      <c r="E7220" s="80"/>
    </row>
    <row r="7221" spans="1:5">
      <c r="A7221" s="78"/>
      <c r="B7221" s="79"/>
      <c r="C7221" s="80"/>
      <c r="D7221" s="80"/>
      <c r="E7221" s="80"/>
    </row>
    <row r="7222" spans="1:5">
      <c r="A7222" s="78"/>
      <c r="B7222" s="79"/>
      <c r="C7222" s="80"/>
      <c r="D7222" s="80"/>
      <c r="E7222" s="80"/>
    </row>
    <row r="7223" spans="1:5">
      <c r="A7223" s="78"/>
      <c r="B7223" s="79"/>
      <c r="C7223" s="80"/>
      <c r="D7223" s="80"/>
      <c r="E7223" s="80"/>
    </row>
    <row r="7224" spans="1:5">
      <c r="A7224" s="78"/>
      <c r="B7224" s="79"/>
      <c r="C7224" s="80"/>
      <c r="D7224" s="80"/>
      <c r="E7224" s="80"/>
    </row>
    <row r="7225" spans="1:5">
      <c r="A7225" s="78"/>
      <c r="B7225" s="79"/>
      <c r="C7225" s="80"/>
      <c r="D7225" s="80"/>
      <c r="E7225" s="80"/>
    </row>
    <row r="7226" spans="1:5">
      <c r="A7226" s="78"/>
      <c r="B7226" s="79"/>
      <c r="C7226" s="80"/>
      <c r="D7226" s="80"/>
      <c r="E7226" s="80"/>
    </row>
    <row r="7227" spans="1:5">
      <c r="A7227" s="78"/>
      <c r="B7227" s="79"/>
      <c r="C7227" s="80"/>
      <c r="D7227" s="80"/>
      <c r="E7227" s="80"/>
    </row>
    <row r="7228" spans="1:5">
      <c r="A7228" s="78"/>
      <c r="B7228" s="79"/>
      <c r="C7228" s="80"/>
      <c r="D7228" s="80"/>
      <c r="E7228" s="80"/>
    </row>
    <row r="7229" spans="1:5">
      <c r="A7229" s="78"/>
      <c r="B7229" s="79"/>
      <c r="C7229" s="80"/>
      <c r="D7229" s="80"/>
      <c r="E7229" s="80"/>
    </row>
    <row r="7230" spans="1:5">
      <c r="A7230" s="78"/>
      <c r="B7230" s="79"/>
      <c r="C7230" s="80"/>
      <c r="D7230" s="80"/>
      <c r="E7230" s="80"/>
    </row>
    <row r="7231" spans="1:5">
      <c r="A7231" s="78"/>
      <c r="B7231" s="79"/>
      <c r="C7231" s="80"/>
      <c r="D7231" s="80"/>
      <c r="E7231" s="80"/>
    </row>
    <row r="7232" spans="1:5">
      <c r="A7232" s="78"/>
      <c r="B7232" s="79"/>
      <c r="C7232" s="80"/>
      <c r="D7232" s="80"/>
      <c r="E7232" s="80"/>
    </row>
    <row r="7233" spans="1:5">
      <c r="A7233" s="78"/>
      <c r="B7233" s="79"/>
      <c r="C7233" s="80"/>
      <c r="D7233" s="80"/>
      <c r="E7233" s="80"/>
    </row>
    <row r="7234" spans="1:5">
      <c r="A7234" s="78"/>
      <c r="B7234" s="79"/>
      <c r="C7234" s="80"/>
      <c r="D7234" s="80"/>
      <c r="E7234" s="80"/>
    </row>
    <row r="7235" spans="1:5">
      <c r="A7235" s="78"/>
      <c r="B7235" s="79"/>
      <c r="C7235" s="80"/>
      <c r="D7235" s="80"/>
      <c r="E7235" s="80"/>
    </row>
    <row r="7236" spans="1:5">
      <c r="A7236" s="78"/>
      <c r="B7236" s="79"/>
      <c r="C7236" s="80"/>
      <c r="D7236" s="80"/>
      <c r="E7236" s="80"/>
    </row>
    <row r="7237" spans="1:5">
      <c r="A7237" s="78"/>
      <c r="B7237" s="79"/>
      <c r="C7237" s="80"/>
      <c r="D7237" s="80"/>
      <c r="E7237" s="80"/>
    </row>
    <row r="7238" spans="1:5">
      <c r="A7238" s="78"/>
      <c r="B7238" s="79"/>
      <c r="C7238" s="80"/>
      <c r="D7238" s="80"/>
      <c r="E7238" s="80"/>
    </row>
    <row r="7239" spans="1:5">
      <c r="A7239" s="78"/>
      <c r="B7239" s="79"/>
      <c r="C7239" s="80"/>
      <c r="D7239" s="80"/>
      <c r="E7239" s="80"/>
    </row>
    <row r="7240" spans="1:5">
      <c r="A7240" s="78"/>
      <c r="B7240" s="79"/>
      <c r="C7240" s="80"/>
      <c r="D7240" s="80"/>
      <c r="E7240" s="80"/>
    </row>
    <row r="7241" spans="1:5">
      <c r="A7241" s="78"/>
      <c r="B7241" s="79"/>
      <c r="C7241" s="80"/>
      <c r="D7241" s="80"/>
      <c r="E7241" s="80"/>
    </row>
    <row r="7242" spans="1:5">
      <c r="A7242" s="78"/>
      <c r="B7242" s="79"/>
      <c r="C7242" s="80"/>
      <c r="D7242" s="80"/>
      <c r="E7242" s="80"/>
    </row>
    <row r="7243" spans="1:5">
      <c r="A7243" s="78"/>
      <c r="B7243" s="79"/>
      <c r="C7243" s="80"/>
      <c r="D7243" s="80"/>
      <c r="E7243" s="80"/>
    </row>
    <row r="7244" spans="1:5">
      <c r="A7244" s="78"/>
      <c r="B7244" s="79"/>
      <c r="C7244" s="80"/>
      <c r="D7244" s="80"/>
      <c r="E7244" s="80"/>
    </row>
    <row r="7245" spans="1:5">
      <c r="A7245" s="78"/>
      <c r="B7245" s="79"/>
      <c r="C7245" s="80"/>
      <c r="D7245" s="80"/>
      <c r="E7245" s="80"/>
    </row>
    <row r="7246" spans="1:5">
      <c r="A7246" s="78"/>
      <c r="B7246" s="79"/>
      <c r="C7246" s="80"/>
      <c r="D7246" s="80"/>
      <c r="E7246" s="80"/>
    </row>
    <row r="7247" spans="1:5">
      <c r="A7247" s="78"/>
      <c r="B7247" s="79"/>
      <c r="C7247" s="80"/>
      <c r="D7247" s="80"/>
      <c r="E7247" s="80"/>
    </row>
    <row r="7248" spans="1:5">
      <c r="A7248" s="78"/>
      <c r="B7248" s="79"/>
      <c r="C7248" s="80"/>
      <c r="D7248" s="80"/>
      <c r="E7248" s="80"/>
    </row>
    <row r="7249" spans="1:5">
      <c r="A7249" s="78"/>
      <c r="B7249" s="79"/>
      <c r="C7249" s="80"/>
      <c r="D7249" s="80"/>
      <c r="E7249" s="80"/>
    </row>
    <row r="7250" spans="1:5">
      <c r="A7250" s="78"/>
      <c r="B7250" s="79"/>
      <c r="C7250" s="80"/>
      <c r="D7250" s="80"/>
      <c r="E7250" s="80"/>
    </row>
    <row r="7251" spans="1:5">
      <c r="A7251" s="78"/>
      <c r="B7251" s="79"/>
      <c r="C7251" s="80"/>
      <c r="D7251" s="80"/>
      <c r="E7251" s="80"/>
    </row>
    <row r="7252" spans="1:5">
      <c r="A7252" s="78"/>
      <c r="B7252" s="79"/>
      <c r="C7252" s="80"/>
      <c r="D7252" s="80"/>
      <c r="E7252" s="80"/>
    </row>
    <row r="7253" spans="1:5">
      <c r="A7253" s="78"/>
      <c r="B7253" s="79"/>
      <c r="C7253" s="80"/>
      <c r="D7253" s="80"/>
      <c r="E7253" s="80"/>
    </row>
    <row r="7254" spans="1:5">
      <c r="A7254" s="78"/>
      <c r="B7254" s="79"/>
      <c r="C7254" s="80"/>
      <c r="D7254" s="80"/>
      <c r="E7254" s="80"/>
    </row>
    <row r="7255" spans="1:5">
      <c r="A7255" s="78"/>
      <c r="B7255" s="79"/>
      <c r="C7255" s="80"/>
      <c r="D7255" s="80"/>
      <c r="E7255" s="80"/>
    </row>
    <row r="7256" spans="1:5">
      <c r="A7256" s="78"/>
      <c r="B7256" s="79"/>
      <c r="C7256" s="80"/>
      <c r="D7256" s="80"/>
      <c r="E7256" s="80"/>
    </row>
    <row r="7257" spans="1:5">
      <c r="A7257" s="78"/>
      <c r="B7257" s="79"/>
      <c r="C7257" s="80"/>
      <c r="D7257" s="80"/>
      <c r="E7257" s="80"/>
    </row>
    <row r="7258" spans="1:5">
      <c r="A7258" s="78"/>
      <c r="B7258" s="79"/>
      <c r="C7258" s="80"/>
      <c r="D7258" s="80"/>
      <c r="E7258" s="80"/>
    </row>
    <row r="7259" spans="1:5">
      <c r="A7259" s="78"/>
      <c r="B7259" s="79"/>
      <c r="C7259" s="80"/>
      <c r="D7259" s="80"/>
      <c r="E7259" s="80"/>
    </row>
    <row r="7260" spans="1:5">
      <c r="A7260" s="78"/>
      <c r="B7260" s="79"/>
      <c r="C7260" s="80"/>
      <c r="D7260" s="80"/>
      <c r="E7260" s="80"/>
    </row>
    <row r="7261" spans="1:5">
      <c r="A7261" s="78"/>
      <c r="B7261" s="79"/>
      <c r="C7261" s="80"/>
      <c r="D7261" s="80"/>
      <c r="E7261" s="80"/>
    </row>
    <row r="7262" spans="1:5">
      <c r="A7262" s="78"/>
      <c r="B7262" s="79"/>
      <c r="C7262" s="80"/>
      <c r="D7262" s="80"/>
      <c r="E7262" s="80"/>
    </row>
    <row r="7263" spans="1:5">
      <c r="A7263" s="78"/>
      <c r="B7263" s="79"/>
      <c r="C7263" s="80"/>
      <c r="D7263" s="80"/>
      <c r="E7263" s="80"/>
    </row>
    <row r="7264" spans="1:5">
      <c r="A7264" s="78"/>
      <c r="B7264" s="79"/>
      <c r="C7264" s="80"/>
      <c r="D7264" s="80"/>
      <c r="E7264" s="80"/>
    </row>
    <row r="7265" spans="1:5">
      <c r="A7265" s="78"/>
      <c r="B7265" s="79"/>
      <c r="C7265" s="80"/>
      <c r="D7265" s="80"/>
      <c r="E7265" s="80"/>
    </row>
    <row r="7266" spans="1:5">
      <c r="A7266" s="78"/>
      <c r="B7266" s="79"/>
      <c r="C7266" s="80"/>
      <c r="D7266" s="80"/>
      <c r="E7266" s="80"/>
    </row>
    <row r="7267" spans="1:5">
      <c r="A7267" s="78"/>
      <c r="B7267" s="79"/>
      <c r="C7267" s="80"/>
      <c r="D7267" s="80"/>
      <c r="E7267" s="80"/>
    </row>
    <row r="7268" spans="1:5">
      <c r="A7268" s="78"/>
      <c r="B7268" s="79"/>
      <c r="C7268" s="80"/>
      <c r="D7268" s="80"/>
      <c r="E7268" s="80"/>
    </row>
    <row r="7269" spans="1:5">
      <c r="A7269" s="78"/>
      <c r="B7269" s="79"/>
      <c r="C7269" s="80"/>
      <c r="D7269" s="80"/>
      <c r="E7269" s="80"/>
    </row>
    <row r="7270" spans="1:5">
      <c r="A7270" s="78"/>
      <c r="B7270" s="79"/>
      <c r="C7270" s="80"/>
      <c r="D7270" s="80"/>
      <c r="E7270" s="80"/>
    </row>
    <row r="7271" spans="1:5">
      <c r="A7271" s="78"/>
      <c r="B7271" s="79"/>
      <c r="C7271" s="80"/>
      <c r="D7271" s="80"/>
      <c r="E7271" s="80"/>
    </row>
    <row r="7272" spans="1:5">
      <c r="A7272" s="78"/>
      <c r="B7272" s="79"/>
      <c r="C7272" s="80"/>
      <c r="D7272" s="80"/>
      <c r="E7272" s="80"/>
    </row>
    <row r="7273" spans="1:5">
      <c r="A7273" s="78"/>
      <c r="B7273" s="79"/>
      <c r="C7273" s="80"/>
      <c r="D7273" s="80"/>
      <c r="E7273" s="80"/>
    </row>
    <row r="7274" spans="1:5">
      <c r="A7274" s="78"/>
      <c r="B7274" s="79"/>
      <c r="C7274" s="80"/>
      <c r="D7274" s="80"/>
      <c r="E7274" s="80"/>
    </row>
    <row r="7275" spans="1:5">
      <c r="A7275" s="78"/>
      <c r="B7275" s="79"/>
      <c r="C7275" s="80"/>
      <c r="D7275" s="80"/>
      <c r="E7275" s="80"/>
    </row>
    <row r="7276" spans="1:5">
      <c r="A7276" s="78"/>
      <c r="B7276" s="79"/>
      <c r="C7276" s="80"/>
      <c r="D7276" s="80"/>
      <c r="E7276" s="80"/>
    </row>
    <row r="7277" spans="1:5">
      <c r="A7277" s="78"/>
      <c r="B7277" s="79"/>
      <c r="C7277" s="80"/>
      <c r="D7277" s="80"/>
      <c r="E7277" s="80"/>
    </row>
    <row r="7278" spans="1:5">
      <c r="A7278" s="78"/>
      <c r="B7278" s="79"/>
      <c r="C7278" s="80"/>
      <c r="D7278" s="80"/>
      <c r="E7278" s="80"/>
    </row>
    <row r="7279" spans="1:5">
      <c r="A7279" s="78"/>
      <c r="B7279" s="79"/>
      <c r="C7279" s="80"/>
      <c r="D7279" s="80"/>
      <c r="E7279" s="80"/>
    </row>
    <row r="7280" spans="1:5">
      <c r="A7280" s="78"/>
      <c r="B7280" s="79"/>
      <c r="C7280" s="80"/>
      <c r="D7280" s="80"/>
      <c r="E7280" s="80"/>
    </row>
    <row r="7281" spans="1:5">
      <c r="A7281" s="78"/>
      <c r="B7281" s="79"/>
      <c r="C7281" s="80"/>
      <c r="D7281" s="80"/>
      <c r="E7281" s="80"/>
    </row>
    <row r="7282" spans="1:5">
      <c r="A7282" s="78"/>
      <c r="B7282" s="79"/>
      <c r="C7282" s="80"/>
      <c r="D7282" s="80"/>
      <c r="E7282" s="80"/>
    </row>
    <row r="7283" spans="1:5">
      <c r="A7283" s="78"/>
      <c r="B7283" s="79"/>
      <c r="C7283" s="80"/>
      <c r="D7283" s="80"/>
      <c r="E7283" s="80"/>
    </row>
    <row r="7284" spans="1:5">
      <c r="A7284" s="78"/>
      <c r="B7284" s="79"/>
      <c r="C7284" s="80"/>
      <c r="D7284" s="80"/>
      <c r="E7284" s="80"/>
    </row>
    <row r="7285" spans="1:5">
      <c r="A7285" s="78"/>
      <c r="B7285" s="79"/>
      <c r="C7285" s="80"/>
      <c r="D7285" s="80"/>
      <c r="E7285" s="80"/>
    </row>
    <row r="7286" spans="1:5">
      <c r="A7286" s="78"/>
      <c r="B7286" s="79"/>
      <c r="C7286" s="80"/>
      <c r="D7286" s="80"/>
      <c r="E7286" s="80"/>
    </row>
    <row r="7287" spans="1:5">
      <c r="A7287" s="78"/>
      <c r="B7287" s="79"/>
      <c r="C7287" s="80"/>
      <c r="D7287" s="80"/>
      <c r="E7287" s="80"/>
    </row>
    <row r="7288" spans="1:5">
      <c r="A7288" s="78"/>
      <c r="B7288" s="79"/>
      <c r="C7288" s="80"/>
      <c r="D7288" s="80"/>
      <c r="E7288" s="80"/>
    </row>
    <row r="7289" spans="1:5">
      <c r="A7289" s="78"/>
      <c r="B7289" s="79"/>
      <c r="C7289" s="80"/>
      <c r="D7289" s="80"/>
      <c r="E7289" s="80"/>
    </row>
    <row r="7290" spans="1:5">
      <c r="A7290" s="78"/>
      <c r="B7290" s="79"/>
      <c r="C7290" s="80"/>
      <c r="D7290" s="80"/>
      <c r="E7290" s="80"/>
    </row>
    <row r="7291" spans="1:5">
      <c r="A7291" s="78"/>
      <c r="B7291" s="79"/>
      <c r="C7291" s="80"/>
      <c r="D7291" s="80"/>
      <c r="E7291" s="80"/>
    </row>
    <row r="7292" spans="1:5">
      <c r="A7292" s="78"/>
      <c r="B7292" s="79"/>
      <c r="C7292" s="80"/>
      <c r="D7292" s="80"/>
      <c r="E7292" s="80"/>
    </row>
    <row r="7293" spans="1:5">
      <c r="A7293" s="78"/>
      <c r="B7293" s="79"/>
      <c r="C7293" s="80"/>
      <c r="D7293" s="80"/>
      <c r="E7293" s="80"/>
    </row>
    <row r="7294" spans="1:5">
      <c r="A7294" s="78"/>
      <c r="B7294" s="79"/>
      <c r="C7294" s="80"/>
      <c r="D7294" s="80"/>
      <c r="E7294" s="80"/>
    </row>
    <row r="7295" spans="1:5">
      <c r="A7295" s="78"/>
      <c r="B7295" s="79"/>
      <c r="C7295" s="80"/>
      <c r="D7295" s="80"/>
      <c r="E7295" s="80"/>
    </row>
    <row r="7296" spans="1:5">
      <c r="A7296" s="78"/>
      <c r="B7296" s="79"/>
      <c r="C7296" s="80"/>
      <c r="D7296" s="80"/>
      <c r="E7296" s="80"/>
    </row>
    <row r="7297" spans="1:5">
      <c r="A7297" s="78"/>
      <c r="B7297" s="79"/>
      <c r="C7297" s="80"/>
      <c r="D7297" s="80"/>
      <c r="E7297" s="80"/>
    </row>
    <row r="7298" spans="1:5">
      <c r="A7298" s="78"/>
      <c r="B7298" s="79"/>
      <c r="C7298" s="80"/>
      <c r="D7298" s="80"/>
      <c r="E7298" s="80"/>
    </row>
    <row r="7299" spans="1:5">
      <c r="A7299" s="78"/>
      <c r="B7299" s="79"/>
      <c r="C7299" s="80"/>
      <c r="D7299" s="80"/>
      <c r="E7299" s="80"/>
    </row>
    <row r="7300" spans="1:5">
      <c r="A7300" s="78"/>
      <c r="B7300" s="79"/>
      <c r="C7300" s="80"/>
      <c r="D7300" s="80"/>
      <c r="E7300" s="80"/>
    </row>
    <row r="7301" spans="1:5">
      <c r="A7301" s="78"/>
      <c r="B7301" s="79"/>
      <c r="C7301" s="80"/>
      <c r="D7301" s="80"/>
      <c r="E7301" s="80"/>
    </row>
    <row r="7302" spans="1:5">
      <c r="A7302" s="78"/>
      <c r="B7302" s="79"/>
      <c r="C7302" s="80"/>
      <c r="D7302" s="80"/>
      <c r="E7302" s="80"/>
    </row>
    <row r="7303" spans="1:5">
      <c r="A7303" s="78"/>
      <c r="B7303" s="79"/>
      <c r="C7303" s="80"/>
      <c r="D7303" s="80"/>
      <c r="E7303" s="80"/>
    </row>
    <row r="7304" spans="1:5">
      <c r="A7304" s="78"/>
      <c r="B7304" s="79"/>
      <c r="C7304" s="80"/>
      <c r="D7304" s="80"/>
      <c r="E7304" s="80"/>
    </row>
    <row r="7305" spans="1:5">
      <c r="A7305" s="78"/>
      <c r="B7305" s="79"/>
      <c r="C7305" s="80"/>
      <c r="D7305" s="80"/>
      <c r="E7305" s="80"/>
    </row>
    <row r="7306" spans="1:5">
      <c r="A7306" s="78"/>
      <c r="B7306" s="79"/>
      <c r="C7306" s="80"/>
      <c r="D7306" s="80"/>
      <c r="E7306" s="80"/>
    </row>
    <row r="7307" spans="1:5">
      <c r="A7307" s="78"/>
      <c r="B7307" s="79"/>
      <c r="C7307" s="80"/>
      <c r="D7307" s="80"/>
      <c r="E7307" s="80"/>
    </row>
    <row r="7308" spans="1:5">
      <c r="A7308" s="78"/>
      <c r="B7308" s="79"/>
      <c r="C7308" s="80"/>
      <c r="D7308" s="80"/>
      <c r="E7308" s="80"/>
    </row>
    <row r="7309" spans="1:5">
      <c r="A7309" s="78"/>
      <c r="B7309" s="79"/>
      <c r="C7309" s="80"/>
      <c r="D7309" s="80"/>
      <c r="E7309" s="80"/>
    </row>
    <row r="7310" spans="1:5">
      <c r="A7310" s="78"/>
      <c r="B7310" s="79"/>
      <c r="C7310" s="80"/>
      <c r="D7310" s="80"/>
      <c r="E7310" s="80"/>
    </row>
    <row r="7311" spans="1:5">
      <c r="A7311" s="78"/>
      <c r="B7311" s="79"/>
      <c r="C7311" s="80"/>
      <c r="D7311" s="80"/>
      <c r="E7311" s="80"/>
    </row>
    <row r="7312" spans="1:5">
      <c r="A7312" s="78"/>
      <c r="B7312" s="79"/>
      <c r="C7312" s="80"/>
      <c r="D7312" s="80"/>
      <c r="E7312" s="80"/>
    </row>
    <row r="7313" spans="1:5">
      <c r="A7313" s="78"/>
      <c r="B7313" s="79"/>
      <c r="C7313" s="80"/>
      <c r="D7313" s="80"/>
      <c r="E7313" s="80"/>
    </row>
    <row r="7314" spans="1:5">
      <c r="A7314" s="78"/>
      <c r="B7314" s="79"/>
      <c r="C7314" s="80"/>
      <c r="D7314" s="80"/>
      <c r="E7314" s="80"/>
    </row>
    <row r="7315" spans="1:5">
      <c r="A7315" s="78"/>
      <c r="B7315" s="79"/>
      <c r="C7315" s="80"/>
      <c r="D7315" s="80"/>
      <c r="E7315" s="80"/>
    </row>
    <row r="7316" spans="1:5">
      <c r="A7316" s="78"/>
      <c r="B7316" s="79"/>
      <c r="C7316" s="80"/>
      <c r="D7316" s="80"/>
      <c r="E7316" s="80"/>
    </row>
    <row r="7317" spans="1:5">
      <c r="A7317" s="78"/>
      <c r="B7317" s="79"/>
      <c r="C7317" s="80"/>
      <c r="D7317" s="80"/>
      <c r="E7317" s="80"/>
    </row>
    <row r="7318" spans="1:5">
      <c r="A7318" s="78"/>
      <c r="B7318" s="79"/>
      <c r="C7318" s="80"/>
      <c r="D7318" s="80"/>
      <c r="E7318" s="80"/>
    </row>
    <row r="7319" spans="1:5">
      <c r="A7319" s="78"/>
      <c r="B7319" s="79"/>
      <c r="C7319" s="80"/>
      <c r="D7319" s="80"/>
      <c r="E7319" s="80"/>
    </row>
    <row r="7320" spans="1:5">
      <c r="A7320" s="78"/>
      <c r="B7320" s="79"/>
      <c r="C7320" s="80"/>
      <c r="D7320" s="80"/>
      <c r="E7320" s="80"/>
    </row>
    <row r="7321" spans="1:5">
      <c r="A7321" s="78"/>
      <c r="B7321" s="79"/>
      <c r="C7321" s="80"/>
      <c r="D7321" s="80"/>
      <c r="E7321" s="80"/>
    </row>
    <row r="7322" spans="1:5">
      <c r="A7322" s="78"/>
      <c r="B7322" s="79"/>
      <c r="C7322" s="80"/>
      <c r="D7322" s="80"/>
      <c r="E7322" s="80"/>
    </row>
    <row r="7323" spans="1:5">
      <c r="A7323" s="78"/>
      <c r="B7323" s="79"/>
      <c r="C7323" s="80"/>
      <c r="D7323" s="80"/>
      <c r="E7323" s="80"/>
    </row>
    <row r="7324" spans="1:5">
      <c r="A7324" s="78"/>
      <c r="B7324" s="79"/>
      <c r="C7324" s="80"/>
      <c r="D7324" s="80"/>
      <c r="E7324" s="80"/>
    </row>
    <row r="7325" spans="1:5">
      <c r="A7325" s="78"/>
      <c r="B7325" s="79"/>
      <c r="C7325" s="80"/>
      <c r="D7325" s="80"/>
      <c r="E7325" s="80"/>
    </row>
    <row r="7326" spans="1:5">
      <c r="A7326" s="78"/>
      <c r="B7326" s="79"/>
      <c r="C7326" s="80"/>
      <c r="D7326" s="80"/>
      <c r="E7326" s="80"/>
    </row>
    <row r="7327" spans="1:5">
      <c r="A7327" s="78"/>
      <c r="B7327" s="79"/>
      <c r="C7327" s="80"/>
      <c r="D7327" s="80"/>
      <c r="E7327" s="80"/>
    </row>
    <row r="7328" spans="1:5">
      <c r="A7328" s="78"/>
      <c r="B7328" s="79"/>
      <c r="C7328" s="80"/>
      <c r="D7328" s="80"/>
      <c r="E7328" s="80"/>
    </row>
    <row r="7329" spans="1:5">
      <c r="A7329" s="78"/>
      <c r="B7329" s="79"/>
      <c r="C7329" s="80"/>
      <c r="D7329" s="80"/>
      <c r="E7329" s="80"/>
    </row>
    <row r="7330" spans="1:5">
      <c r="A7330" s="78"/>
      <c r="B7330" s="79"/>
      <c r="C7330" s="80"/>
      <c r="D7330" s="80"/>
      <c r="E7330" s="80"/>
    </row>
    <row r="7331" spans="1:5">
      <c r="A7331" s="78"/>
      <c r="B7331" s="79"/>
      <c r="C7331" s="80"/>
      <c r="D7331" s="80"/>
      <c r="E7331" s="80"/>
    </row>
    <row r="7332" spans="1:5">
      <c r="A7332" s="78"/>
      <c r="B7332" s="79"/>
      <c r="C7332" s="80"/>
      <c r="D7332" s="80"/>
      <c r="E7332" s="80"/>
    </row>
    <row r="7333" spans="1:5">
      <c r="A7333" s="78"/>
      <c r="B7333" s="79"/>
      <c r="C7333" s="80"/>
      <c r="D7333" s="80"/>
      <c r="E7333" s="80"/>
    </row>
    <row r="7334" spans="1:5">
      <c r="A7334" s="78"/>
      <c r="B7334" s="79"/>
      <c r="C7334" s="80"/>
      <c r="D7334" s="80"/>
      <c r="E7334" s="80"/>
    </row>
    <row r="7335" spans="1:5">
      <c r="A7335" s="78"/>
      <c r="B7335" s="79"/>
      <c r="C7335" s="80"/>
      <c r="D7335" s="80"/>
      <c r="E7335" s="80"/>
    </row>
    <row r="7336" spans="1:5">
      <c r="A7336" s="78"/>
      <c r="B7336" s="79"/>
      <c r="C7336" s="80"/>
      <c r="D7336" s="80"/>
      <c r="E7336" s="80"/>
    </row>
    <row r="7337" spans="1:5">
      <c r="A7337" s="78"/>
      <c r="B7337" s="79"/>
      <c r="C7337" s="80"/>
      <c r="D7337" s="80"/>
      <c r="E7337" s="80"/>
    </row>
    <row r="7338" spans="1:5">
      <c r="A7338" s="78"/>
      <c r="B7338" s="79"/>
      <c r="C7338" s="80"/>
      <c r="D7338" s="80"/>
      <c r="E7338" s="80"/>
    </row>
    <row r="7339" spans="1:5">
      <c r="A7339" s="78"/>
      <c r="B7339" s="79"/>
      <c r="C7339" s="80"/>
      <c r="D7339" s="80"/>
      <c r="E7339" s="80"/>
    </row>
    <row r="7340" spans="1:5">
      <c r="A7340" s="78"/>
      <c r="B7340" s="79"/>
      <c r="C7340" s="80"/>
      <c r="D7340" s="80"/>
      <c r="E7340" s="80"/>
    </row>
    <row r="7341" spans="1:5">
      <c r="A7341" s="78"/>
      <c r="B7341" s="79"/>
      <c r="C7341" s="80"/>
      <c r="D7341" s="80"/>
      <c r="E7341" s="80"/>
    </row>
    <row r="7342" spans="1:5">
      <c r="A7342" s="78"/>
      <c r="B7342" s="79"/>
      <c r="C7342" s="80"/>
      <c r="D7342" s="80"/>
      <c r="E7342" s="80"/>
    </row>
    <row r="7343" spans="1:5">
      <c r="A7343" s="78"/>
      <c r="B7343" s="79"/>
      <c r="C7343" s="80"/>
      <c r="D7343" s="80"/>
      <c r="E7343" s="80"/>
    </row>
    <row r="7344" spans="1:5">
      <c r="A7344" s="78"/>
      <c r="B7344" s="79"/>
      <c r="C7344" s="80"/>
      <c r="D7344" s="80"/>
      <c r="E7344" s="80"/>
    </row>
    <row r="7345" spans="1:5">
      <c r="A7345" s="78"/>
      <c r="B7345" s="79"/>
      <c r="C7345" s="80"/>
      <c r="D7345" s="80"/>
      <c r="E7345" s="80"/>
    </row>
    <row r="7346" spans="1:5">
      <c r="A7346" s="78"/>
      <c r="B7346" s="79"/>
      <c r="C7346" s="80"/>
      <c r="D7346" s="80"/>
      <c r="E7346" s="80"/>
    </row>
    <row r="7347" spans="1:5">
      <c r="A7347" s="78"/>
      <c r="B7347" s="79"/>
      <c r="C7347" s="80"/>
      <c r="D7347" s="80"/>
      <c r="E7347" s="80"/>
    </row>
    <row r="7348" spans="1:5">
      <c r="A7348" s="78"/>
      <c r="B7348" s="79"/>
      <c r="C7348" s="80"/>
      <c r="D7348" s="80"/>
      <c r="E7348" s="80"/>
    </row>
    <row r="7349" spans="1:5">
      <c r="A7349" s="78"/>
      <c r="B7349" s="79"/>
      <c r="C7349" s="80"/>
      <c r="D7349" s="80"/>
      <c r="E7349" s="80"/>
    </row>
    <row r="7350" spans="1:5">
      <c r="A7350" s="78"/>
      <c r="B7350" s="79"/>
      <c r="C7350" s="80"/>
      <c r="D7350" s="80"/>
      <c r="E7350" s="80"/>
    </row>
    <row r="7351" spans="1:5">
      <c r="A7351" s="78"/>
      <c r="B7351" s="79"/>
      <c r="C7351" s="80"/>
      <c r="D7351" s="80"/>
      <c r="E7351" s="80"/>
    </row>
    <row r="7352" spans="1:5">
      <c r="A7352" s="78"/>
      <c r="B7352" s="79"/>
      <c r="C7352" s="80"/>
      <c r="D7352" s="80"/>
      <c r="E7352" s="80"/>
    </row>
    <row r="7353" spans="1:5">
      <c r="A7353" s="78"/>
      <c r="B7353" s="79"/>
      <c r="C7353" s="80"/>
      <c r="D7353" s="80"/>
      <c r="E7353" s="80"/>
    </row>
    <row r="7354" spans="1:5">
      <c r="A7354" s="78"/>
      <c r="B7354" s="79"/>
      <c r="C7354" s="80"/>
      <c r="D7354" s="80"/>
      <c r="E7354" s="80"/>
    </row>
    <row r="7355" spans="1:5">
      <c r="A7355" s="78"/>
      <c r="B7355" s="79"/>
      <c r="C7355" s="80"/>
      <c r="D7355" s="80"/>
      <c r="E7355" s="80"/>
    </row>
    <row r="7356" spans="1:5">
      <c r="A7356" s="78"/>
      <c r="B7356" s="79"/>
      <c r="C7356" s="80"/>
      <c r="D7356" s="80"/>
      <c r="E7356" s="80"/>
    </row>
    <row r="7357" spans="1:5">
      <c r="A7357" s="78"/>
      <c r="B7357" s="79"/>
      <c r="C7357" s="80"/>
      <c r="D7357" s="80"/>
      <c r="E7357" s="80"/>
    </row>
    <row r="7358" spans="1:5">
      <c r="A7358" s="78"/>
      <c r="B7358" s="79"/>
      <c r="C7358" s="80"/>
      <c r="D7358" s="80"/>
      <c r="E7358" s="80"/>
    </row>
    <row r="7359" spans="1:5">
      <c r="A7359" s="78"/>
      <c r="B7359" s="79"/>
      <c r="C7359" s="80"/>
      <c r="D7359" s="80"/>
      <c r="E7359" s="80"/>
    </row>
    <row r="7360" spans="1:5">
      <c r="A7360" s="78"/>
      <c r="B7360" s="79"/>
      <c r="C7360" s="80"/>
      <c r="D7360" s="80"/>
      <c r="E7360" s="80"/>
    </row>
    <row r="7361" spans="1:5">
      <c r="A7361" s="78"/>
      <c r="B7361" s="79"/>
      <c r="C7361" s="80"/>
      <c r="D7361" s="80"/>
      <c r="E7361" s="80"/>
    </row>
    <row r="7362" spans="1:5">
      <c r="A7362" s="78"/>
      <c r="B7362" s="79"/>
      <c r="C7362" s="80"/>
      <c r="D7362" s="80"/>
      <c r="E7362" s="80"/>
    </row>
    <row r="7363" spans="1:5">
      <c r="A7363" s="78"/>
      <c r="B7363" s="79"/>
      <c r="C7363" s="80"/>
      <c r="D7363" s="80"/>
      <c r="E7363" s="80"/>
    </row>
    <row r="7364" spans="1:5">
      <c r="A7364" s="78"/>
      <c r="B7364" s="79"/>
      <c r="C7364" s="80"/>
      <c r="D7364" s="80"/>
      <c r="E7364" s="80"/>
    </row>
    <row r="7365" spans="1:5">
      <c r="A7365" s="78"/>
      <c r="B7365" s="79"/>
      <c r="C7365" s="80"/>
      <c r="D7365" s="80"/>
      <c r="E7365" s="80"/>
    </row>
    <row r="7366" spans="1:5">
      <c r="A7366" s="78"/>
      <c r="B7366" s="79"/>
      <c r="C7366" s="80"/>
      <c r="D7366" s="80"/>
      <c r="E7366" s="80"/>
    </row>
    <row r="7367" spans="1:5">
      <c r="A7367" s="78"/>
      <c r="B7367" s="79"/>
      <c r="C7367" s="80"/>
      <c r="D7367" s="80"/>
      <c r="E7367" s="80"/>
    </row>
    <row r="7368" spans="1:5">
      <c r="A7368" s="78"/>
      <c r="B7368" s="79"/>
      <c r="C7368" s="80"/>
      <c r="D7368" s="80"/>
      <c r="E7368" s="80"/>
    </row>
    <row r="7369" spans="1:5">
      <c r="A7369" s="78"/>
      <c r="B7369" s="79"/>
      <c r="C7369" s="80"/>
      <c r="D7369" s="80"/>
      <c r="E7369" s="80"/>
    </row>
    <row r="7370" spans="1:5">
      <c r="A7370" s="78"/>
      <c r="B7370" s="79"/>
      <c r="C7370" s="80"/>
      <c r="D7370" s="80"/>
      <c r="E7370" s="80"/>
    </row>
    <row r="7371" spans="1:5">
      <c r="A7371" s="78"/>
      <c r="B7371" s="79"/>
      <c r="C7371" s="80"/>
      <c r="D7371" s="80"/>
      <c r="E7371" s="80"/>
    </row>
    <row r="7372" spans="1:5">
      <c r="A7372" s="78"/>
      <c r="B7372" s="79"/>
      <c r="C7372" s="80"/>
      <c r="D7372" s="80"/>
      <c r="E7372" s="80"/>
    </row>
    <row r="7373" spans="1:5">
      <c r="A7373" s="78"/>
      <c r="B7373" s="79"/>
      <c r="C7373" s="80"/>
      <c r="D7373" s="80"/>
      <c r="E7373" s="80"/>
    </row>
    <row r="7374" spans="1:5">
      <c r="A7374" s="78"/>
      <c r="B7374" s="79"/>
      <c r="C7374" s="80"/>
      <c r="D7374" s="80"/>
      <c r="E7374" s="80"/>
    </row>
    <row r="7375" spans="1:5">
      <c r="A7375" s="78"/>
      <c r="B7375" s="79"/>
      <c r="C7375" s="80"/>
      <c r="D7375" s="80"/>
      <c r="E7375" s="80"/>
    </row>
    <row r="7376" spans="1:5">
      <c r="A7376" s="78"/>
      <c r="B7376" s="79"/>
      <c r="C7376" s="80"/>
      <c r="D7376" s="80"/>
      <c r="E7376" s="80"/>
    </row>
    <row r="7377" spans="1:5">
      <c r="A7377" s="78"/>
      <c r="B7377" s="79"/>
      <c r="C7377" s="80"/>
      <c r="D7377" s="80"/>
      <c r="E7377" s="80"/>
    </row>
    <row r="7378" spans="1:5">
      <c r="A7378" s="78"/>
      <c r="B7378" s="79"/>
      <c r="C7378" s="80"/>
      <c r="D7378" s="80"/>
      <c r="E7378" s="80"/>
    </row>
    <row r="7379" spans="1:5">
      <c r="A7379" s="78"/>
      <c r="B7379" s="79"/>
      <c r="C7379" s="80"/>
      <c r="D7379" s="80"/>
      <c r="E7379" s="80"/>
    </row>
    <row r="7380" spans="1:5">
      <c r="A7380" s="78"/>
      <c r="B7380" s="79"/>
      <c r="C7380" s="80"/>
      <c r="D7380" s="80"/>
      <c r="E7380" s="80"/>
    </row>
    <row r="7381" spans="1:5">
      <c r="A7381" s="78"/>
      <c r="B7381" s="79"/>
      <c r="C7381" s="80"/>
      <c r="D7381" s="80"/>
      <c r="E7381" s="80"/>
    </row>
    <row r="7382" spans="1:5">
      <c r="A7382" s="78"/>
      <c r="B7382" s="79"/>
      <c r="C7382" s="80"/>
      <c r="D7382" s="80"/>
      <c r="E7382" s="80"/>
    </row>
    <row r="7383" spans="1:5">
      <c r="A7383" s="78"/>
      <c r="B7383" s="79"/>
      <c r="C7383" s="80"/>
      <c r="D7383" s="80"/>
      <c r="E7383" s="80"/>
    </row>
    <row r="7384" spans="1:5">
      <c r="A7384" s="78"/>
      <c r="B7384" s="79"/>
      <c r="C7384" s="80"/>
      <c r="D7384" s="80"/>
      <c r="E7384" s="80"/>
    </row>
    <row r="7385" spans="1:5">
      <c r="A7385" s="78"/>
      <c r="B7385" s="79"/>
      <c r="C7385" s="80"/>
      <c r="D7385" s="80"/>
      <c r="E7385" s="80"/>
    </row>
    <row r="7386" spans="1:5">
      <c r="A7386" s="78"/>
      <c r="B7386" s="79"/>
      <c r="C7386" s="80"/>
      <c r="D7386" s="80"/>
      <c r="E7386" s="80"/>
    </row>
    <row r="7387" spans="1:5">
      <c r="A7387" s="78"/>
      <c r="B7387" s="79"/>
      <c r="C7387" s="80"/>
      <c r="D7387" s="80"/>
      <c r="E7387" s="80"/>
    </row>
    <row r="7388" spans="1:5">
      <c r="A7388" s="78"/>
      <c r="B7388" s="79"/>
      <c r="C7388" s="80"/>
      <c r="D7388" s="80"/>
      <c r="E7388" s="80"/>
    </row>
    <row r="7389" spans="1:5">
      <c r="A7389" s="78"/>
      <c r="B7389" s="79"/>
      <c r="C7389" s="80"/>
      <c r="D7389" s="80"/>
      <c r="E7389" s="80"/>
    </row>
    <row r="7390" spans="1:5">
      <c r="A7390" s="78"/>
      <c r="B7390" s="79"/>
      <c r="C7390" s="80"/>
      <c r="D7390" s="80"/>
      <c r="E7390" s="80"/>
    </row>
    <row r="7391" spans="1:5">
      <c r="A7391" s="78"/>
      <c r="B7391" s="79"/>
      <c r="C7391" s="80"/>
      <c r="D7391" s="80"/>
      <c r="E7391" s="80"/>
    </row>
    <row r="7392" spans="1:5">
      <c r="A7392" s="78"/>
      <c r="B7392" s="79"/>
      <c r="C7392" s="80"/>
      <c r="D7392" s="80"/>
      <c r="E7392" s="80"/>
    </row>
    <row r="7393" spans="1:5">
      <c r="A7393" s="78"/>
      <c r="B7393" s="79"/>
      <c r="C7393" s="80"/>
      <c r="D7393" s="80"/>
      <c r="E7393" s="80"/>
    </row>
    <row r="7394" spans="1:5">
      <c r="A7394" s="78"/>
      <c r="B7394" s="79"/>
      <c r="C7394" s="80"/>
      <c r="D7394" s="80"/>
      <c r="E7394" s="80"/>
    </row>
    <row r="7395" spans="1:5">
      <c r="A7395" s="78"/>
      <c r="B7395" s="79"/>
      <c r="C7395" s="80"/>
      <c r="D7395" s="80"/>
      <c r="E7395" s="80"/>
    </row>
    <row r="7396" spans="1:5">
      <c r="A7396" s="78"/>
      <c r="B7396" s="79"/>
      <c r="C7396" s="80"/>
      <c r="D7396" s="80"/>
      <c r="E7396" s="80"/>
    </row>
    <row r="7397" spans="1:5">
      <c r="A7397" s="78"/>
      <c r="B7397" s="79"/>
      <c r="C7397" s="80"/>
      <c r="D7397" s="80"/>
      <c r="E7397" s="80"/>
    </row>
    <row r="7398" spans="1:5">
      <c r="A7398" s="78"/>
      <c r="B7398" s="79"/>
      <c r="C7398" s="80"/>
      <c r="D7398" s="80"/>
      <c r="E7398" s="80"/>
    </row>
    <row r="7399" spans="1:5">
      <c r="A7399" s="78"/>
      <c r="B7399" s="79"/>
      <c r="C7399" s="80"/>
      <c r="D7399" s="80"/>
      <c r="E7399" s="80"/>
    </row>
    <row r="7400" spans="1:5">
      <c r="A7400" s="78"/>
      <c r="B7400" s="79"/>
      <c r="C7400" s="80"/>
      <c r="D7400" s="80"/>
      <c r="E7400" s="80"/>
    </row>
    <row r="7401" spans="1:5">
      <c r="A7401" s="78"/>
      <c r="B7401" s="79"/>
      <c r="C7401" s="80"/>
      <c r="D7401" s="80"/>
      <c r="E7401" s="80"/>
    </row>
    <row r="7402" spans="1:5">
      <c r="A7402" s="78"/>
      <c r="B7402" s="79"/>
      <c r="C7402" s="80"/>
      <c r="D7402" s="80"/>
      <c r="E7402" s="80"/>
    </row>
    <row r="7403" spans="1:5">
      <c r="A7403" s="78"/>
      <c r="B7403" s="79"/>
      <c r="C7403" s="80"/>
      <c r="D7403" s="80"/>
      <c r="E7403" s="80"/>
    </row>
    <row r="7404" spans="1:5">
      <c r="A7404" s="78"/>
      <c r="B7404" s="79"/>
      <c r="C7404" s="80"/>
      <c r="D7404" s="80"/>
      <c r="E7404" s="80"/>
    </row>
    <row r="7405" spans="1:5">
      <c r="A7405" s="78"/>
      <c r="B7405" s="79"/>
      <c r="C7405" s="80"/>
      <c r="D7405" s="80"/>
      <c r="E7405" s="80"/>
    </row>
    <row r="7406" spans="1:5">
      <c r="A7406" s="78"/>
      <c r="B7406" s="79"/>
      <c r="C7406" s="80"/>
      <c r="D7406" s="80"/>
      <c r="E7406" s="80"/>
    </row>
    <row r="7407" spans="1:5">
      <c r="A7407" s="78"/>
      <c r="B7407" s="79"/>
      <c r="C7407" s="80"/>
      <c r="D7407" s="80"/>
      <c r="E7407" s="80"/>
    </row>
    <row r="7408" spans="1:5">
      <c r="A7408" s="78"/>
      <c r="B7408" s="79"/>
      <c r="C7408" s="80"/>
      <c r="D7408" s="80"/>
      <c r="E7408" s="80"/>
    </row>
    <row r="7409" spans="1:5">
      <c r="A7409" s="78"/>
      <c r="B7409" s="79"/>
      <c r="C7409" s="80"/>
      <c r="D7409" s="80"/>
      <c r="E7409" s="80"/>
    </row>
    <row r="7410" spans="1:5">
      <c r="A7410" s="78"/>
      <c r="B7410" s="79"/>
      <c r="C7410" s="80"/>
      <c r="D7410" s="80"/>
      <c r="E7410" s="80"/>
    </row>
    <row r="7411" spans="1:5">
      <c r="A7411" s="78"/>
      <c r="B7411" s="79"/>
      <c r="C7411" s="80"/>
      <c r="D7411" s="80"/>
      <c r="E7411" s="80"/>
    </row>
    <row r="7412" spans="1:5">
      <c r="A7412" s="78"/>
      <c r="B7412" s="79"/>
      <c r="C7412" s="80"/>
      <c r="D7412" s="80"/>
      <c r="E7412" s="80"/>
    </row>
    <row r="7413" spans="1:5">
      <c r="A7413" s="78"/>
      <c r="B7413" s="79"/>
      <c r="C7413" s="80"/>
      <c r="D7413" s="80"/>
      <c r="E7413" s="80"/>
    </row>
    <row r="7414" spans="1:5">
      <c r="A7414" s="78"/>
      <c r="B7414" s="79"/>
      <c r="C7414" s="80"/>
      <c r="D7414" s="80"/>
      <c r="E7414" s="80"/>
    </row>
    <row r="7415" spans="1:5">
      <c r="A7415" s="78"/>
      <c r="B7415" s="79"/>
      <c r="C7415" s="80"/>
      <c r="D7415" s="80"/>
      <c r="E7415" s="80"/>
    </row>
    <row r="7416" spans="1:5">
      <c r="A7416" s="78"/>
      <c r="B7416" s="79"/>
      <c r="C7416" s="80"/>
      <c r="D7416" s="80"/>
      <c r="E7416" s="80"/>
    </row>
    <row r="7417" spans="1:5">
      <c r="A7417" s="78"/>
      <c r="B7417" s="79"/>
      <c r="C7417" s="80"/>
      <c r="D7417" s="80"/>
      <c r="E7417" s="80"/>
    </row>
    <row r="7418" spans="1:5">
      <c r="A7418" s="78"/>
      <c r="B7418" s="79"/>
      <c r="C7418" s="80"/>
      <c r="D7418" s="80"/>
      <c r="E7418" s="80"/>
    </row>
    <row r="7419" spans="1:5">
      <c r="A7419" s="78"/>
      <c r="B7419" s="79"/>
      <c r="C7419" s="80"/>
      <c r="D7419" s="80"/>
      <c r="E7419" s="80"/>
    </row>
    <row r="7420" spans="1:5">
      <c r="A7420" s="78"/>
      <c r="B7420" s="79"/>
      <c r="C7420" s="80"/>
      <c r="D7420" s="80"/>
      <c r="E7420" s="80"/>
    </row>
    <row r="7421" spans="1:5">
      <c r="A7421" s="78"/>
      <c r="B7421" s="79"/>
      <c r="C7421" s="80"/>
      <c r="D7421" s="80"/>
      <c r="E7421" s="80"/>
    </row>
    <row r="7422" spans="1:5">
      <c r="A7422" s="78"/>
      <c r="B7422" s="79"/>
      <c r="C7422" s="80"/>
      <c r="D7422" s="80"/>
      <c r="E7422" s="80"/>
    </row>
    <row r="7423" spans="1:5">
      <c r="A7423" s="78"/>
      <c r="B7423" s="79"/>
      <c r="C7423" s="80"/>
      <c r="D7423" s="80"/>
      <c r="E7423" s="80"/>
    </row>
    <row r="7424" spans="1:5">
      <c r="A7424" s="78"/>
      <c r="B7424" s="79"/>
      <c r="C7424" s="80"/>
      <c r="D7424" s="80"/>
      <c r="E7424" s="80"/>
    </row>
    <row r="7425" spans="1:5">
      <c r="A7425" s="78"/>
      <c r="B7425" s="79"/>
      <c r="C7425" s="80"/>
      <c r="D7425" s="80"/>
      <c r="E7425" s="80"/>
    </row>
    <row r="7426" spans="1:5">
      <c r="A7426" s="78"/>
      <c r="B7426" s="79"/>
      <c r="C7426" s="80"/>
      <c r="D7426" s="80"/>
      <c r="E7426" s="80"/>
    </row>
    <row r="7427" spans="1:5">
      <c r="A7427" s="78"/>
      <c r="B7427" s="79"/>
      <c r="C7427" s="80"/>
      <c r="D7427" s="80"/>
      <c r="E7427" s="80"/>
    </row>
    <row r="7428" spans="1:5">
      <c r="A7428" s="78"/>
      <c r="B7428" s="79"/>
      <c r="C7428" s="80"/>
      <c r="D7428" s="80"/>
      <c r="E7428" s="80"/>
    </row>
    <row r="7429" spans="1:5">
      <c r="A7429" s="78"/>
      <c r="B7429" s="79"/>
      <c r="C7429" s="80"/>
      <c r="D7429" s="80"/>
      <c r="E7429" s="80"/>
    </row>
    <row r="7430" spans="1:5">
      <c r="A7430" s="78"/>
      <c r="B7430" s="79"/>
      <c r="C7430" s="80"/>
      <c r="D7430" s="80"/>
      <c r="E7430" s="80"/>
    </row>
    <row r="7431" spans="1:5">
      <c r="A7431" s="78"/>
      <c r="B7431" s="79"/>
      <c r="C7431" s="80"/>
      <c r="D7431" s="80"/>
      <c r="E7431" s="80"/>
    </row>
    <row r="7432" spans="1:5">
      <c r="A7432" s="78"/>
      <c r="B7432" s="79"/>
      <c r="C7432" s="80"/>
      <c r="D7432" s="80"/>
      <c r="E7432" s="80"/>
    </row>
    <row r="7433" spans="1:5">
      <c r="A7433" s="78"/>
      <c r="B7433" s="79"/>
      <c r="C7433" s="80"/>
      <c r="D7433" s="80"/>
      <c r="E7433" s="80"/>
    </row>
    <row r="7434" spans="1:5">
      <c r="A7434" s="78"/>
      <c r="B7434" s="79"/>
      <c r="C7434" s="80"/>
      <c r="D7434" s="80"/>
      <c r="E7434" s="80"/>
    </row>
    <row r="7435" spans="1:5">
      <c r="A7435" s="78"/>
      <c r="B7435" s="79"/>
      <c r="C7435" s="80"/>
      <c r="D7435" s="80"/>
      <c r="E7435" s="80"/>
    </row>
    <row r="7436" spans="1:5">
      <c r="A7436" s="78"/>
      <c r="B7436" s="79"/>
      <c r="C7436" s="80"/>
      <c r="D7436" s="80"/>
      <c r="E7436" s="80"/>
    </row>
    <row r="7437" spans="1:5">
      <c r="A7437" s="78"/>
      <c r="B7437" s="79"/>
      <c r="C7437" s="80"/>
      <c r="D7437" s="80"/>
      <c r="E7437" s="80"/>
    </row>
    <row r="7438" spans="1:5">
      <c r="A7438" s="78"/>
      <c r="B7438" s="79"/>
      <c r="C7438" s="80"/>
      <c r="D7438" s="80"/>
      <c r="E7438" s="80"/>
    </row>
    <row r="7439" spans="1:5">
      <c r="A7439" s="78"/>
      <c r="B7439" s="79"/>
      <c r="C7439" s="80"/>
      <c r="D7439" s="80"/>
      <c r="E7439" s="80"/>
    </row>
    <row r="7440" spans="1:5">
      <c r="A7440" s="78"/>
      <c r="B7440" s="79"/>
      <c r="C7440" s="80"/>
      <c r="D7440" s="80"/>
      <c r="E7440" s="80"/>
    </row>
    <row r="7441" spans="1:5">
      <c r="A7441" s="78"/>
      <c r="B7441" s="79"/>
      <c r="C7441" s="80"/>
      <c r="D7441" s="80"/>
      <c r="E7441" s="80"/>
    </row>
    <row r="7442" spans="1:5">
      <c r="A7442" s="78"/>
      <c r="B7442" s="79"/>
      <c r="C7442" s="80"/>
      <c r="D7442" s="80"/>
      <c r="E7442" s="80"/>
    </row>
    <row r="7443" spans="1:5">
      <c r="A7443" s="78"/>
      <c r="B7443" s="79"/>
      <c r="C7443" s="80"/>
      <c r="D7443" s="80"/>
      <c r="E7443" s="80"/>
    </row>
    <row r="7444" spans="1:5">
      <c r="A7444" s="78"/>
      <c r="B7444" s="79"/>
      <c r="C7444" s="80"/>
      <c r="D7444" s="80"/>
      <c r="E7444" s="80"/>
    </row>
    <row r="7445" spans="1:5">
      <c r="A7445" s="78"/>
      <c r="B7445" s="79"/>
      <c r="C7445" s="80"/>
      <c r="D7445" s="80"/>
      <c r="E7445" s="80"/>
    </row>
    <row r="7446" spans="1:5">
      <c r="A7446" s="78"/>
      <c r="B7446" s="79"/>
      <c r="C7446" s="80"/>
      <c r="D7446" s="80"/>
      <c r="E7446" s="80"/>
    </row>
    <row r="7447" spans="1:5">
      <c r="A7447" s="78"/>
      <c r="B7447" s="79"/>
      <c r="C7447" s="80"/>
      <c r="D7447" s="80"/>
      <c r="E7447" s="80"/>
    </row>
    <row r="7448" spans="1:5">
      <c r="A7448" s="78"/>
      <c r="B7448" s="79"/>
      <c r="C7448" s="80"/>
      <c r="D7448" s="80"/>
      <c r="E7448" s="80"/>
    </row>
    <row r="7449" spans="1:5">
      <c r="A7449" s="78"/>
      <c r="B7449" s="79"/>
      <c r="C7449" s="80"/>
      <c r="D7449" s="80"/>
      <c r="E7449" s="80"/>
    </row>
    <row r="7450" spans="1:5">
      <c r="A7450" s="78"/>
      <c r="B7450" s="79"/>
      <c r="C7450" s="80"/>
      <c r="D7450" s="80"/>
      <c r="E7450" s="80"/>
    </row>
    <row r="7451" spans="1:5">
      <c r="A7451" s="78"/>
      <c r="B7451" s="79"/>
      <c r="C7451" s="80"/>
      <c r="D7451" s="80"/>
      <c r="E7451" s="80"/>
    </row>
    <row r="7452" spans="1:5">
      <c r="A7452" s="78"/>
      <c r="B7452" s="79"/>
      <c r="C7452" s="80"/>
      <c r="D7452" s="80"/>
      <c r="E7452" s="80"/>
    </row>
    <row r="7453" spans="1:5">
      <c r="A7453" s="78"/>
      <c r="B7453" s="79"/>
      <c r="C7453" s="80"/>
      <c r="D7453" s="80"/>
      <c r="E7453" s="80"/>
    </row>
    <row r="7454" spans="1:5">
      <c r="A7454" s="78"/>
      <c r="B7454" s="79"/>
      <c r="C7454" s="80"/>
      <c r="D7454" s="80"/>
      <c r="E7454" s="80"/>
    </row>
    <row r="7455" spans="1:5">
      <c r="A7455" s="78"/>
      <c r="B7455" s="79"/>
      <c r="C7455" s="80"/>
      <c r="D7455" s="80"/>
      <c r="E7455" s="80"/>
    </row>
    <row r="7456" spans="1:5">
      <c r="A7456" s="78"/>
      <c r="B7456" s="79"/>
      <c r="C7456" s="80"/>
      <c r="D7456" s="80"/>
      <c r="E7456" s="80"/>
    </row>
    <row r="7457" spans="1:5">
      <c r="A7457" s="78"/>
      <c r="B7457" s="79"/>
      <c r="C7457" s="80"/>
      <c r="D7457" s="80"/>
      <c r="E7457" s="80"/>
    </row>
    <row r="7458" spans="1:5">
      <c r="A7458" s="78"/>
      <c r="B7458" s="79"/>
      <c r="C7458" s="80"/>
      <c r="D7458" s="80"/>
      <c r="E7458" s="80"/>
    </row>
    <row r="7459" spans="1:5">
      <c r="A7459" s="78"/>
      <c r="B7459" s="79"/>
      <c r="C7459" s="80"/>
      <c r="D7459" s="80"/>
      <c r="E7459" s="80"/>
    </row>
    <row r="7460" spans="1:5">
      <c r="A7460" s="78"/>
      <c r="B7460" s="79"/>
      <c r="C7460" s="80"/>
      <c r="D7460" s="80"/>
      <c r="E7460" s="80"/>
    </row>
    <row r="7461" spans="1:5">
      <c r="A7461" s="78"/>
      <c r="B7461" s="79"/>
      <c r="C7461" s="80"/>
      <c r="D7461" s="80"/>
      <c r="E7461" s="80"/>
    </row>
    <row r="7462" spans="1:5">
      <c r="A7462" s="78"/>
      <c r="B7462" s="79"/>
      <c r="C7462" s="80"/>
      <c r="D7462" s="80"/>
      <c r="E7462" s="80"/>
    </row>
    <row r="7463" spans="1:5">
      <c r="A7463" s="78"/>
      <c r="B7463" s="79"/>
      <c r="C7463" s="80"/>
      <c r="D7463" s="80"/>
      <c r="E7463" s="80"/>
    </row>
    <row r="7464" spans="1:5">
      <c r="A7464" s="78"/>
      <c r="B7464" s="79"/>
      <c r="C7464" s="80"/>
      <c r="D7464" s="80"/>
      <c r="E7464" s="80"/>
    </row>
    <row r="7465" spans="1:5">
      <c r="A7465" s="78"/>
      <c r="B7465" s="79"/>
      <c r="C7465" s="80"/>
      <c r="D7465" s="80"/>
      <c r="E7465" s="80"/>
    </row>
    <row r="7466" spans="1:5">
      <c r="A7466" s="78"/>
      <c r="B7466" s="79"/>
      <c r="C7466" s="80"/>
      <c r="D7466" s="80"/>
      <c r="E7466" s="80"/>
    </row>
    <row r="7467" spans="1:5">
      <c r="A7467" s="78"/>
      <c r="B7467" s="79"/>
      <c r="C7467" s="80"/>
      <c r="D7467" s="80"/>
      <c r="E7467" s="80"/>
    </row>
    <row r="7468" spans="1:5">
      <c r="A7468" s="78"/>
      <c r="B7468" s="79"/>
      <c r="C7468" s="80"/>
      <c r="D7468" s="80"/>
      <c r="E7468" s="80"/>
    </row>
    <row r="7469" spans="1:5">
      <c r="A7469" s="78"/>
      <c r="B7469" s="79"/>
      <c r="C7469" s="80"/>
      <c r="D7469" s="80"/>
      <c r="E7469" s="80"/>
    </row>
    <row r="7470" spans="1:5">
      <c r="A7470" s="78"/>
      <c r="B7470" s="79"/>
      <c r="C7470" s="80"/>
      <c r="D7470" s="80"/>
      <c r="E7470" s="80"/>
    </row>
    <row r="7471" spans="1:5">
      <c r="A7471" s="78"/>
      <c r="B7471" s="79"/>
      <c r="C7471" s="80"/>
      <c r="D7471" s="80"/>
      <c r="E7471" s="80"/>
    </row>
    <row r="7472" spans="1:5">
      <c r="A7472" s="78"/>
      <c r="B7472" s="79"/>
      <c r="C7472" s="80"/>
      <c r="D7472" s="80"/>
      <c r="E7472" s="80"/>
    </row>
    <row r="7473" spans="1:5">
      <c r="A7473" s="78"/>
      <c r="B7473" s="79"/>
      <c r="C7473" s="80"/>
      <c r="D7473" s="80"/>
      <c r="E7473" s="80"/>
    </row>
    <row r="7474" spans="1:5">
      <c r="A7474" s="78"/>
      <c r="B7474" s="79"/>
      <c r="C7474" s="80"/>
      <c r="D7474" s="80"/>
      <c r="E7474" s="80"/>
    </row>
    <row r="7475" spans="1:5">
      <c r="A7475" s="78"/>
      <c r="B7475" s="79"/>
      <c r="C7475" s="80"/>
      <c r="D7475" s="80"/>
      <c r="E7475" s="80"/>
    </row>
    <row r="7476" spans="1:5">
      <c r="A7476" s="78"/>
      <c r="B7476" s="79"/>
      <c r="C7476" s="80"/>
      <c r="D7476" s="80"/>
      <c r="E7476" s="80"/>
    </row>
    <row r="7477" spans="1:5">
      <c r="A7477" s="78"/>
      <c r="B7477" s="79"/>
      <c r="C7477" s="80"/>
      <c r="D7477" s="80"/>
      <c r="E7477" s="80"/>
    </row>
    <row r="7478" spans="1:5">
      <c r="A7478" s="78"/>
      <c r="B7478" s="79"/>
      <c r="C7478" s="80"/>
      <c r="D7478" s="80"/>
      <c r="E7478" s="80"/>
    </row>
    <row r="7479" spans="1:5">
      <c r="A7479" s="78"/>
      <c r="B7479" s="79"/>
      <c r="C7479" s="80"/>
      <c r="D7479" s="80"/>
      <c r="E7479" s="80"/>
    </row>
    <row r="7480" spans="1:5">
      <c r="A7480" s="78"/>
      <c r="B7480" s="79"/>
      <c r="C7480" s="80"/>
      <c r="D7480" s="80"/>
      <c r="E7480" s="80"/>
    </row>
    <row r="7481" spans="1:5">
      <c r="A7481" s="78"/>
      <c r="B7481" s="79"/>
      <c r="C7481" s="80"/>
      <c r="D7481" s="80"/>
      <c r="E7481" s="80"/>
    </row>
    <row r="7482" spans="1:5">
      <c r="A7482" s="78"/>
      <c r="B7482" s="79"/>
      <c r="C7482" s="80"/>
      <c r="D7482" s="80"/>
      <c r="E7482" s="80"/>
    </row>
    <row r="7483" spans="1:5">
      <c r="A7483" s="78"/>
      <c r="B7483" s="79"/>
      <c r="C7483" s="80"/>
      <c r="D7483" s="80"/>
      <c r="E7483" s="80"/>
    </row>
    <row r="7484" spans="1:5">
      <c r="A7484" s="78"/>
      <c r="B7484" s="79"/>
      <c r="C7484" s="80"/>
      <c r="D7484" s="80"/>
      <c r="E7484" s="80"/>
    </row>
    <row r="7485" spans="1:5">
      <c r="A7485" s="78"/>
      <c r="B7485" s="79"/>
      <c r="C7485" s="80"/>
      <c r="D7485" s="80"/>
      <c r="E7485" s="80"/>
    </row>
    <row r="7486" spans="1:5">
      <c r="A7486" s="78"/>
      <c r="B7486" s="79"/>
      <c r="C7486" s="80"/>
      <c r="D7486" s="80"/>
      <c r="E7486" s="80"/>
    </row>
    <row r="7487" spans="1:5">
      <c r="A7487" s="78"/>
      <c r="B7487" s="79"/>
      <c r="C7487" s="80"/>
      <c r="D7487" s="80"/>
      <c r="E7487" s="80"/>
    </row>
    <row r="7488" spans="1:5">
      <c r="A7488" s="78"/>
      <c r="B7488" s="79"/>
      <c r="C7488" s="80"/>
      <c r="D7488" s="80"/>
      <c r="E7488" s="80"/>
    </row>
    <row r="7489" spans="1:5">
      <c r="A7489" s="78"/>
      <c r="B7489" s="79"/>
      <c r="C7489" s="80"/>
      <c r="D7489" s="80"/>
      <c r="E7489" s="80"/>
    </row>
    <row r="7490" spans="1:5">
      <c r="A7490" s="78"/>
      <c r="B7490" s="79"/>
      <c r="C7490" s="80"/>
      <c r="D7490" s="80"/>
      <c r="E7490" s="80"/>
    </row>
    <row r="7491" spans="1:5">
      <c r="A7491" s="78"/>
      <c r="B7491" s="79"/>
      <c r="C7491" s="80"/>
      <c r="D7491" s="80"/>
      <c r="E7491" s="80"/>
    </row>
    <row r="7492" spans="1:5">
      <c r="A7492" s="78"/>
      <c r="B7492" s="79"/>
      <c r="C7492" s="80"/>
      <c r="D7492" s="80"/>
      <c r="E7492" s="80"/>
    </row>
    <row r="7493" spans="1:5">
      <c r="A7493" s="78"/>
      <c r="B7493" s="79"/>
      <c r="C7493" s="80"/>
      <c r="D7493" s="80"/>
      <c r="E7493" s="80"/>
    </row>
    <row r="7494" spans="1:5">
      <c r="A7494" s="78"/>
      <c r="B7494" s="79"/>
      <c r="C7494" s="80"/>
      <c r="D7494" s="80"/>
      <c r="E7494" s="80"/>
    </row>
    <row r="7495" spans="1:5">
      <c r="A7495" s="78"/>
      <c r="B7495" s="79"/>
      <c r="C7495" s="80"/>
      <c r="D7495" s="80"/>
      <c r="E7495" s="80"/>
    </row>
    <row r="7496" spans="1:5">
      <c r="A7496" s="78"/>
      <c r="B7496" s="79"/>
      <c r="C7496" s="80"/>
      <c r="D7496" s="80"/>
      <c r="E7496" s="80"/>
    </row>
    <row r="7497" spans="1:5">
      <c r="A7497" s="78"/>
      <c r="B7497" s="79"/>
      <c r="C7497" s="80"/>
      <c r="D7497" s="80"/>
      <c r="E7497" s="80"/>
    </row>
    <row r="7498" spans="1:5">
      <c r="A7498" s="78"/>
      <c r="B7498" s="79"/>
      <c r="C7498" s="80"/>
      <c r="D7498" s="80"/>
      <c r="E7498" s="80"/>
    </row>
    <row r="7499" spans="1:5">
      <c r="A7499" s="78"/>
      <c r="B7499" s="79"/>
      <c r="C7499" s="80"/>
      <c r="D7499" s="80"/>
      <c r="E7499" s="80"/>
    </row>
    <row r="7500" spans="1:5">
      <c r="A7500" s="78"/>
      <c r="B7500" s="79"/>
      <c r="C7500" s="80"/>
      <c r="D7500" s="80"/>
      <c r="E7500" s="80"/>
    </row>
    <row r="7501" spans="1:5">
      <c r="A7501" s="78"/>
      <c r="B7501" s="79"/>
      <c r="C7501" s="80"/>
      <c r="D7501" s="80"/>
      <c r="E7501" s="80"/>
    </row>
    <row r="7502" spans="1:5">
      <c r="A7502" s="78"/>
      <c r="B7502" s="79"/>
      <c r="C7502" s="80"/>
      <c r="D7502" s="80"/>
      <c r="E7502" s="80"/>
    </row>
    <row r="7503" spans="1:5">
      <c r="A7503" s="78"/>
      <c r="B7503" s="79"/>
      <c r="C7503" s="80"/>
      <c r="D7503" s="80"/>
      <c r="E7503" s="80"/>
    </row>
    <row r="7504" spans="1:5">
      <c r="A7504" s="78"/>
      <c r="B7504" s="79"/>
      <c r="C7504" s="80"/>
      <c r="D7504" s="80"/>
      <c r="E7504" s="80"/>
    </row>
    <row r="7505" spans="1:5">
      <c r="A7505" s="78"/>
      <c r="B7505" s="79"/>
      <c r="C7505" s="80"/>
      <c r="D7505" s="80"/>
      <c r="E7505" s="80"/>
    </row>
    <row r="7506" spans="1:5">
      <c r="A7506" s="78"/>
      <c r="B7506" s="79"/>
      <c r="C7506" s="80"/>
      <c r="D7506" s="80"/>
      <c r="E7506" s="80"/>
    </row>
    <row r="7507" spans="1:5">
      <c r="A7507" s="78"/>
      <c r="B7507" s="79"/>
      <c r="C7507" s="80"/>
      <c r="D7507" s="80"/>
      <c r="E7507" s="80"/>
    </row>
    <row r="7508" spans="1:5">
      <c r="A7508" s="78"/>
      <c r="B7508" s="79"/>
      <c r="C7508" s="80"/>
      <c r="D7508" s="80"/>
      <c r="E7508" s="80"/>
    </row>
    <row r="7509" spans="1:5">
      <c r="A7509" s="78"/>
      <c r="B7509" s="79"/>
      <c r="C7509" s="80"/>
      <c r="D7509" s="80"/>
      <c r="E7509" s="80"/>
    </row>
    <row r="7510" spans="1:5">
      <c r="A7510" s="78"/>
      <c r="B7510" s="79"/>
      <c r="C7510" s="80"/>
      <c r="D7510" s="80"/>
      <c r="E7510" s="80"/>
    </row>
    <row r="7511" spans="1:5">
      <c r="A7511" s="78"/>
      <c r="B7511" s="79"/>
      <c r="C7511" s="80"/>
      <c r="D7511" s="80"/>
      <c r="E7511" s="80"/>
    </row>
    <row r="7512" spans="1:5">
      <c r="A7512" s="78"/>
      <c r="B7512" s="79"/>
      <c r="C7512" s="80"/>
      <c r="D7512" s="80"/>
      <c r="E7512" s="80"/>
    </row>
    <row r="7513" spans="1:5">
      <c r="A7513" s="78"/>
      <c r="B7513" s="79"/>
      <c r="C7513" s="80"/>
      <c r="D7513" s="80"/>
      <c r="E7513" s="80"/>
    </row>
    <row r="7514" spans="1:5">
      <c r="A7514" s="78"/>
      <c r="B7514" s="79"/>
      <c r="C7514" s="80"/>
      <c r="D7514" s="80"/>
      <c r="E7514" s="80"/>
    </row>
    <row r="7515" spans="1:5">
      <c r="A7515" s="78"/>
      <c r="B7515" s="79"/>
      <c r="C7515" s="80"/>
      <c r="D7515" s="80"/>
      <c r="E7515" s="80"/>
    </row>
    <row r="7516" spans="1:5">
      <c r="A7516" s="78"/>
      <c r="B7516" s="79"/>
      <c r="C7516" s="80"/>
      <c r="D7516" s="80"/>
      <c r="E7516" s="80"/>
    </row>
    <row r="7517" spans="1:5">
      <c r="A7517" s="78"/>
      <c r="B7517" s="79"/>
      <c r="C7517" s="80"/>
      <c r="D7517" s="80"/>
      <c r="E7517" s="80"/>
    </row>
    <row r="7518" spans="1:5">
      <c r="A7518" s="78"/>
      <c r="B7518" s="79"/>
      <c r="C7518" s="80"/>
      <c r="D7518" s="80"/>
      <c r="E7518" s="80"/>
    </row>
    <row r="7519" spans="1:5">
      <c r="A7519" s="78"/>
      <c r="B7519" s="79"/>
      <c r="C7519" s="80"/>
      <c r="D7519" s="80"/>
      <c r="E7519" s="80"/>
    </row>
    <row r="7520" spans="1:5">
      <c r="A7520" s="78"/>
      <c r="B7520" s="79"/>
      <c r="C7520" s="80"/>
      <c r="D7520" s="80"/>
      <c r="E7520" s="80"/>
    </row>
    <row r="7521" spans="1:5">
      <c r="A7521" s="78"/>
      <c r="B7521" s="79"/>
      <c r="C7521" s="80"/>
      <c r="D7521" s="80"/>
      <c r="E7521" s="80"/>
    </row>
    <row r="7522" spans="1:5">
      <c r="A7522" s="78"/>
      <c r="B7522" s="79"/>
      <c r="C7522" s="80"/>
      <c r="D7522" s="80"/>
      <c r="E7522" s="80"/>
    </row>
    <row r="7523" spans="1:5">
      <c r="A7523" s="78"/>
      <c r="B7523" s="79"/>
      <c r="C7523" s="80"/>
      <c r="D7523" s="80"/>
      <c r="E7523" s="80"/>
    </row>
    <row r="7524" spans="1:5">
      <c r="A7524" s="78"/>
      <c r="B7524" s="79"/>
      <c r="C7524" s="80"/>
      <c r="D7524" s="80"/>
      <c r="E7524" s="80"/>
    </row>
    <row r="7525" spans="1:5">
      <c r="A7525" s="78"/>
      <c r="B7525" s="79"/>
      <c r="C7525" s="80"/>
      <c r="D7525" s="80"/>
      <c r="E7525" s="80"/>
    </row>
    <row r="7526" spans="1:5">
      <c r="A7526" s="78"/>
      <c r="B7526" s="79"/>
      <c r="C7526" s="80"/>
      <c r="D7526" s="80"/>
      <c r="E7526" s="80"/>
    </row>
    <row r="7527" spans="1:5">
      <c r="A7527" s="78"/>
      <c r="B7527" s="79"/>
      <c r="C7527" s="80"/>
      <c r="D7527" s="80"/>
      <c r="E7527" s="80"/>
    </row>
    <row r="7528" spans="1:5">
      <c r="A7528" s="78"/>
      <c r="B7528" s="79"/>
      <c r="C7528" s="80"/>
      <c r="D7528" s="80"/>
      <c r="E7528" s="80"/>
    </row>
    <row r="7529" spans="1:5">
      <c r="A7529" s="78"/>
      <c r="B7529" s="79"/>
      <c r="C7529" s="80"/>
      <c r="D7529" s="80"/>
      <c r="E7529" s="80"/>
    </row>
    <row r="7530" spans="1:5">
      <c r="A7530" s="78"/>
      <c r="B7530" s="79"/>
      <c r="C7530" s="80"/>
      <c r="D7530" s="80"/>
      <c r="E7530" s="80"/>
    </row>
    <row r="7531" spans="1:5">
      <c r="A7531" s="78"/>
      <c r="B7531" s="79"/>
      <c r="C7531" s="80"/>
      <c r="D7531" s="80"/>
      <c r="E7531" s="80"/>
    </row>
    <row r="7532" spans="1:5">
      <c r="A7532" s="78"/>
      <c r="B7532" s="79"/>
      <c r="C7532" s="80"/>
      <c r="D7532" s="80"/>
      <c r="E7532" s="80"/>
    </row>
    <row r="7533" spans="1:5">
      <c r="A7533" s="78"/>
      <c r="B7533" s="79"/>
      <c r="C7533" s="80"/>
      <c r="D7533" s="80"/>
      <c r="E7533" s="80"/>
    </row>
    <row r="7534" spans="1:5">
      <c r="A7534" s="78"/>
      <c r="B7534" s="79"/>
      <c r="C7534" s="80"/>
      <c r="D7534" s="80"/>
      <c r="E7534" s="80"/>
    </row>
    <row r="7535" spans="1:5">
      <c r="A7535" s="78"/>
      <c r="B7535" s="79"/>
      <c r="C7535" s="80"/>
      <c r="D7535" s="80"/>
      <c r="E7535" s="80"/>
    </row>
    <row r="7536" spans="1:5">
      <c r="A7536" s="78"/>
      <c r="B7536" s="79"/>
      <c r="C7536" s="80"/>
      <c r="D7536" s="80"/>
      <c r="E7536" s="80"/>
    </row>
    <row r="7537" spans="1:5">
      <c r="A7537" s="78"/>
      <c r="B7537" s="79"/>
      <c r="C7537" s="80"/>
      <c r="D7537" s="80"/>
      <c r="E7537" s="80"/>
    </row>
    <row r="7538" spans="1:5">
      <c r="A7538" s="78"/>
      <c r="B7538" s="79"/>
      <c r="C7538" s="80"/>
      <c r="D7538" s="80"/>
      <c r="E7538" s="80"/>
    </row>
    <row r="7539" spans="1:5">
      <c r="A7539" s="78"/>
      <c r="B7539" s="79"/>
      <c r="C7539" s="80"/>
      <c r="D7539" s="80"/>
      <c r="E7539" s="80"/>
    </row>
    <row r="7540" spans="1:5">
      <c r="A7540" s="78"/>
      <c r="B7540" s="79"/>
      <c r="C7540" s="80"/>
      <c r="D7540" s="80"/>
      <c r="E7540" s="80"/>
    </row>
    <row r="7541" spans="1:5">
      <c r="A7541" s="78"/>
      <c r="B7541" s="79"/>
      <c r="C7541" s="80"/>
      <c r="D7541" s="80"/>
      <c r="E7541" s="80"/>
    </row>
    <row r="7542" spans="1:5">
      <c r="A7542" s="78"/>
      <c r="B7542" s="79"/>
      <c r="C7542" s="80"/>
      <c r="D7542" s="80"/>
      <c r="E7542" s="80"/>
    </row>
    <row r="7543" spans="1:5">
      <c r="A7543" s="78"/>
      <c r="B7543" s="79"/>
      <c r="C7543" s="80"/>
      <c r="D7543" s="80"/>
      <c r="E7543" s="80"/>
    </row>
    <row r="7544" spans="1:5">
      <c r="A7544" s="78"/>
      <c r="B7544" s="79"/>
      <c r="C7544" s="80"/>
      <c r="D7544" s="80"/>
      <c r="E7544" s="80"/>
    </row>
    <row r="7545" spans="1:5">
      <c r="A7545" s="78"/>
      <c r="B7545" s="79"/>
      <c r="C7545" s="80"/>
      <c r="D7545" s="80"/>
      <c r="E7545" s="80"/>
    </row>
    <row r="7546" spans="1:5">
      <c r="A7546" s="78"/>
      <c r="B7546" s="79"/>
      <c r="C7546" s="80"/>
      <c r="D7546" s="80"/>
      <c r="E7546" s="80"/>
    </row>
    <row r="7547" spans="1:5">
      <c r="A7547" s="78"/>
      <c r="B7547" s="79"/>
      <c r="C7547" s="80"/>
      <c r="D7547" s="80"/>
      <c r="E7547" s="80"/>
    </row>
    <row r="7548" spans="1:5">
      <c r="A7548" s="78"/>
      <c r="B7548" s="79"/>
      <c r="C7548" s="80"/>
      <c r="D7548" s="80"/>
      <c r="E7548" s="80"/>
    </row>
    <row r="7549" spans="1:5">
      <c r="A7549" s="78"/>
      <c r="B7549" s="79"/>
      <c r="C7549" s="80"/>
      <c r="D7549" s="80"/>
      <c r="E7549" s="80"/>
    </row>
    <row r="7550" spans="1:5">
      <c r="A7550" s="78"/>
      <c r="B7550" s="79"/>
      <c r="C7550" s="80"/>
      <c r="D7550" s="80"/>
      <c r="E7550" s="80"/>
    </row>
    <row r="7551" spans="1:5">
      <c r="A7551" s="78"/>
      <c r="B7551" s="79"/>
      <c r="C7551" s="80"/>
      <c r="D7551" s="80"/>
      <c r="E7551" s="80"/>
    </row>
    <row r="7552" spans="1:5">
      <c r="A7552" s="78"/>
      <c r="B7552" s="79"/>
      <c r="C7552" s="80"/>
      <c r="D7552" s="80"/>
      <c r="E7552" s="80"/>
    </row>
    <row r="7553" spans="1:5">
      <c r="A7553" s="78"/>
      <c r="B7553" s="79"/>
      <c r="C7553" s="80"/>
      <c r="D7553" s="80"/>
      <c r="E7553" s="80"/>
    </row>
    <row r="7554" spans="1:5">
      <c r="A7554" s="78"/>
      <c r="B7554" s="79"/>
      <c r="C7554" s="80"/>
      <c r="D7554" s="80"/>
      <c r="E7554" s="80"/>
    </row>
    <row r="7555" spans="1:5">
      <c r="A7555" s="78"/>
      <c r="B7555" s="79"/>
      <c r="C7555" s="80"/>
      <c r="D7555" s="80"/>
      <c r="E7555" s="80"/>
    </row>
    <row r="7556" spans="1:5">
      <c r="A7556" s="78"/>
      <c r="B7556" s="79"/>
      <c r="C7556" s="80"/>
      <c r="D7556" s="80"/>
      <c r="E7556" s="80"/>
    </row>
    <row r="7557" spans="1:5">
      <c r="A7557" s="78"/>
      <c r="B7557" s="79"/>
      <c r="C7557" s="80"/>
      <c r="D7557" s="80"/>
      <c r="E7557" s="80"/>
    </row>
    <row r="7558" spans="1:5">
      <c r="A7558" s="78"/>
      <c r="B7558" s="79"/>
      <c r="C7558" s="80"/>
      <c r="D7558" s="80"/>
      <c r="E7558" s="80"/>
    </row>
    <row r="7559" spans="1:5">
      <c r="A7559" s="78"/>
      <c r="B7559" s="79"/>
      <c r="C7559" s="80"/>
      <c r="D7559" s="80"/>
      <c r="E7559" s="80"/>
    </row>
    <row r="7560" spans="1:5">
      <c r="A7560" s="78"/>
      <c r="B7560" s="79"/>
      <c r="C7560" s="80"/>
      <c r="D7560" s="80"/>
      <c r="E7560" s="80"/>
    </row>
    <row r="7561" spans="1:5">
      <c r="A7561" s="78"/>
      <c r="B7561" s="79"/>
      <c r="C7561" s="80"/>
      <c r="D7561" s="80"/>
      <c r="E7561" s="80"/>
    </row>
    <row r="7562" spans="1:5">
      <c r="A7562" s="78"/>
      <c r="B7562" s="79"/>
      <c r="C7562" s="80"/>
      <c r="D7562" s="80"/>
      <c r="E7562" s="80"/>
    </row>
    <row r="7563" spans="1:5">
      <c r="A7563" s="78"/>
      <c r="B7563" s="79"/>
      <c r="C7563" s="80"/>
      <c r="D7563" s="80"/>
      <c r="E7563" s="80"/>
    </row>
    <row r="7564" spans="1:5">
      <c r="A7564" s="78"/>
      <c r="B7564" s="79"/>
      <c r="C7564" s="80"/>
      <c r="D7564" s="80"/>
      <c r="E7564" s="80"/>
    </row>
    <row r="7565" spans="1:5">
      <c r="A7565" s="78"/>
      <c r="B7565" s="79"/>
      <c r="C7565" s="80"/>
      <c r="D7565" s="80"/>
      <c r="E7565" s="80"/>
    </row>
    <row r="7566" spans="1:5">
      <c r="A7566" s="78"/>
      <c r="B7566" s="79"/>
      <c r="C7566" s="80"/>
      <c r="D7566" s="80"/>
      <c r="E7566" s="80"/>
    </row>
    <row r="7567" spans="1:5">
      <c r="A7567" s="78"/>
      <c r="B7567" s="79"/>
      <c r="C7567" s="80"/>
      <c r="D7567" s="80"/>
      <c r="E7567" s="80"/>
    </row>
    <row r="7568" spans="1:5">
      <c r="A7568" s="78"/>
      <c r="B7568" s="79"/>
      <c r="C7568" s="80"/>
      <c r="D7568" s="80"/>
      <c r="E7568" s="80"/>
    </row>
    <row r="7569" spans="1:5">
      <c r="A7569" s="78"/>
      <c r="B7569" s="79"/>
      <c r="C7569" s="80"/>
      <c r="D7569" s="80"/>
      <c r="E7569" s="80"/>
    </row>
    <row r="7570" spans="1:5">
      <c r="A7570" s="78"/>
      <c r="B7570" s="79"/>
      <c r="C7570" s="80"/>
      <c r="D7570" s="80"/>
      <c r="E7570" s="80"/>
    </row>
    <row r="7571" spans="1:5">
      <c r="A7571" s="78"/>
      <c r="B7571" s="79"/>
      <c r="C7571" s="80"/>
      <c r="D7571" s="80"/>
      <c r="E7571" s="80"/>
    </row>
    <row r="7572" spans="1:5">
      <c r="A7572" s="78"/>
      <c r="B7572" s="79"/>
      <c r="C7572" s="80"/>
      <c r="D7572" s="80"/>
      <c r="E7572" s="80"/>
    </row>
    <row r="7573" spans="1:5">
      <c r="A7573" s="78"/>
      <c r="B7573" s="79"/>
      <c r="C7573" s="80"/>
      <c r="D7573" s="80"/>
      <c r="E7573" s="80"/>
    </row>
    <row r="7574" spans="1:5">
      <c r="A7574" s="78"/>
      <c r="B7574" s="79"/>
      <c r="C7574" s="80"/>
      <c r="D7574" s="80"/>
      <c r="E7574" s="80"/>
    </row>
    <row r="7575" spans="1:5">
      <c r="A7575" s="78"/>
      <c r="B7575" s="79"/>
      <c r="C7575" s="80"/>
      <c r="D7575" s="80"/>
      <c r="E7575" s="80"/>
    </row>
    <row r="7576" spans="1:5">
      <c r="A7576" s="78"/>
      <c r="B7576" s="79"/>
      <c r="C7576" s="80"/>
      <c r="D7576" s="80"/>
      <c r="E7576" s="80"/>
    </row>
    <row r="7577" spans="1:5">
      <c r="A7577" s="78"/>
      <c r="B7577" s="79"/>
      <c r="C7577" s="80"/>
      <c r="D7577" s="80"/>
      <c r="E7577" s="80"/>
    </row>
    <row r="7578" spans="1:5">
      <c r="A7578" s="78"/>
      <c r="B7578" s="79"/>
      <c r="C7578" s="80"/>
      <c r="D7578" s="80"/>
      <c r="E7578" s="80"/>
    </row>
    <row r="7579" spans="1:5">
      <c r="A7579" s="78"/>
      <c r="B7579" s="79"/>
      <c r="C7579" s="80"/>
      <c r="D7579" s="80"/>
      <c r="E7579" s="80"/>
    </row>
    <row r="7580" spans="1:5">
      <c r="A7580" s="78"/>
      <c r="B7580" s="79"/>
      <c r="C7580" s="80"/>
      <c r="D7580" s="80"/>
      <c r="E7580" s="80"/>
    </row>
    <row r="7581" spans="1:5">
      <c r="A7581" s="78"/>
      <c r="B7581" s="79"/>
      <c r="C7581" s="80"/>
      <c r="D7581" s="80"/>
      <c r="E7581" s="80"/>
    </row>
    <row r="7582" spans="1:5">
      <c r="A7582" s="78"/>
      <c r="B7582" s="79"/>
      <c r="C7582" s="80"/>
      <c r="D7582" s="80"/>
      <c r="E7582" s="80"/>
    </row>
    <row r="7583" spans="1:5">
      <c r="A7583" s="78"/>
      <c r="B7583" s="79"/>
      <c r="C7583" s="80"/>
      <c r="D7583" s="80"/>
      <c r="E7583" s="80"/>
    </row>
    <row r="7584" spans="1:5">
      <c r="A7584" s="78"/>
      <c r="B7584" s="79"/>
      <c r="C7584" s="80"/>
      <c r="D7584" s="80"/>
      <c r="E7584" s="80"/>
    </row>
    <row r="7585" spans="1:5">
      <c r="A7585" s="78"/>
      <c r="B7585" s="79"/>
      <c r="C7585" s="80"/>
      <c r="D7585" s="80"/>
      <c r="E7585" s="80"/>
    </row>
    <row r="7586" spans="1:5">
      <c r="A7586" s="78"/>
      <c r="B7586" s="79"/>
      <c r="C7586" s="80"/>
      <c r="D7586" s="80"/>
      <c r="E7586" s="80"/>
    </row>
    <row r="7587" spans="1:5">
      <c r="A7587" s="78"/>
      <c r="B7587" s="79"/>
      <c r="C7587" s="80"/>
      <c r="D7587" s="80"/>
      <c r="E7587" s="80"/>
    </row>
    <row r="7588" spans="1:5">
      <c r="A7588" s="78"/>
      <c r="B7588" s="79"/>
      <c r="C7588" s="80"/>
      <c r="D7588" s="80"/>
      <c r="E7588" s="80"/>
    </row>
    <row r="7589" spans="1:5">
      <c r="A7589" s="78"/>
      <c r="B7589" s="79"/>
      <c r="C7589" s="80"/>
      <c r="D7589" s="80"/>
      <c r="E7589" s="80"/>
    </row>
    <row r="7590" spans="1:5">
      <c r="A7590" s="78"/>
      <c r="B7590" s="79"/>
      <c r="C7590" s="80"/>
      <c r="D7590" s="80"/>
      <c r="E7590" s="80"/>
    </row>
    <row r="7591" spans="1:5">
      <c r="A7591" s="78"/>
      <c r="B7591" s="79"/>
      <c r="C7591" s="80"/>
      <c r="D7591" s="80"/>
      <c r="E7591" s="80"/>
    </row>
    <row r="7592" spans="1:5">
      <c r="A7592" s="78"/>
      <c r="B7592" s="79"/>
      <c r="C7592" s="80"/>
      <c r="D7592" s="80"/>
      <c r="E7592" s="80"/>
    </row>
    <row r="7593" spans="1:5">
      <c r="A7593" s="78"/>
      <c r="B7593" s="79"/>
      <c r="C7593" s="80"/>
      <c r="D7593" s="80"/>
      <c r="E7593" s="80"/>
    </row>
    <row r="7594" spans="1:5">
      <c r="A7594" s="78"/>
      <c r="B7594" s="79"/>
      <c r="C7594" s="80"/>
      <c r="D7594" s="80"/>
      <c r="E7594" s="80"/>
    </row>
    <row r="7595" spans="1:5">
      <c r="A7595" s="78"/>
      <c r="B7595" s="79"/>
      <c r="C7595" s="80"/>
      <c r="D7595" s="80"/>
      <c r="E7595" s="80"/>
    </row>
    <row r="7596" spans="1:5">
      <c r="A7596" s="78"/>
      <c r="B7596" s="79"/>
      <c r="C7596" s="80"/>
      <c r="D7596" s="80"/>
      <c r="E7596" s="80"/>
    </row>
    <row r="7597" spans="1:5">
      <c r="A7597" s="78"/>
      <c r="B7597" s="79"/>
      <c r="C7597" s="80"/>
      <c r="D7597" s="80"/>
      <c r="E7597" s="80"/>
    </row>
    <row r="7598" spans="1:5">
      <c r="A7598" s="78"/>
      <c r="B7598" s="79"/>
      <c r="C7598" s="80"/>
      <c r="D7598" s="80"/>
      <c r="E7598" s="80"/>
    </row>
    <row r="7599" spans="1:5">
      <c r="A7599" s="78"/>
      <c r="B7599" s="79"/>
      <c r="C7599" s="80"/>
      <c r="D7599" s="80"/>
      <c r="E7599" s="80"/>
    </row>
    <row r="7600" spans="1:5">
      <c r="A7600" s="78"/>
      <c r="B7600" s="79"/>
      <c r="C7600" s="80"/>
      <c r="D7600" s="80"/>
      <c r="E7600" s="80"/>
    </row>
    <row r="7601" spans="1:5">
      <c r="A7601" s="78"/>
      <c r="B7601" s="79"/>
      <c r="C7601" s="80"/>
      <c r="D7601" s="80"/>
      <c r="E7601" s="80"/>
    </row>
    <row r="7602" spans="1:5">
      <c r="A7602" s="78"/>
      <c r="B7602" s="79"/>
      <c r="C7602" s="80"/>
      <c r="D7602" s="80"/>
      <c r="E7602" s="80"/>
    </row>
    <row r="7603" spans="1:5">
      <c r="A7603" s="78"/>
      <c r="B7603" s="79"/>
      <c r="C7603" s="80"/>
      <c r="D7603" s="80"/>
      <c r="E7603" s="80"/>
    </row>
    <row r="7604" spans="1:5">
      <c r="A7604" s="78"/>
      <c r="B7604" s="79"/>
      <c r="C7604" s="80"/>
      <c r="D7604" s="80"/>
      <c r="E7604" s="80"/>
    </row>
    <row r="7605" spans="1:5">
      <c r="A7605" s="78"/>
      <c r="B7605" s="79"/>
      <c r="C7605" s="80"/>
      <c r="D7605" s="80"/>
      <c r="E7605" s="80"/>
    </row>
    <row r="7606" spans="1:5">
      <c r="A7606" s="78"/>
      <c r="B7606" s="79"/>
      <c r="C7606" s="80"/>
      <c r="D7606" s="80"/>
      <c r="E7606" s="80"/>
    </row>
    <row r="7607" spans="1:5">
      <c r="A7607" s="78"/>
      <c r="B7607" s="79"/>
      <c r="C7607" s="80"/>
      <c r="D7607" s="80"/>
      <c r="E7607" s="80"/>
    </row>
    <row r="7608" spans="1:5">
      <c r="A7608" s="78"/>
      <c r="B7608" s="79"/>
      <c r="C7608" s="80"/>
      <c r="D7608" s="80"/>
      <c r="E7608" s="80"/>
    </row>
    <row r="7609" spans="1:5">
      <c r="A7609" s="78"/>
      <c r="B7609" s="79"/>
      <c r="C7609" s="80"/>
      <c r="D7609" s="80"/>
      <c r="E7609" s="80"/>
    </row>
    <row r="7610" spans="1:5">
      <c r="A7610" s="78"/>
      <c r="B7610" s="79"/>
      <c r="C7610" s="80"/>
      <c r="D7610" s="80"/>
      <c r="E7610" s="80"/>
    </row>
    <row r="7611" spans="1:5">
      <c r="A7611" s="78"/>
      <c r="B7611" s="79"/>
      <c r="C7611" s="80"/>
      <c r="D7611" s="80"/>
      <c r="E7611" s="80"/>
    </row>
    <row r="7612" spans="1:5">
      <c r="A7612" s="78"/>
      <c r="B7612" s="79"/>
      <c r="C7612" s="80"/>
      <c r="D7612" s="80"/>
      <c r="E7612" s="80"/>
    </row>
    <row r="7613" spans="1:5">
      <c r="A7613" s="78"/>
      <c r="B7613" s="79"/>
      <c r="C7613" s="80"/>
      <c r="D7613" s="80"/>
      <c r="E7613" s="80"/>
    </row>
    <row r="7614" spans="1:5">
      <c r="A7614" s="78"/>
      <c r="B7614" s="79"/>
      <c r="C7614" s="80"/>
      <c r="D7614" s="80"/>
      <c r="E7614" s="80"/>
    </row>
    <row r="7615" spans="1:5">
      <c r="A7615" s="78"/>
      <c r="B7615" s="79"/>
      <c r="C7615" s="80"/>
      <c r="D7615" s="80"/>
      <c r="E7615" s="80"/>
    </row>
    <row r="7616" spans="1:5">
      <c r="A7616" s="78"/>
      <c r="B7616" s="79"/>
      <c r="C7616" s="80"/>
      <c r="D7616" s="80"/>
      <c r="E7616" s="80"/>
    </row>
    <row r="7617" spans="1:5">
      <c r="A7617" s="78"/>
      <c r="B7617" s="79"/>
      <c r="C7617" s="80"/>
      <c r="D7617" s="80"/>
      <c r="E7617" s="80"/>
    </row>
    <row r="7618" spans="1:5">
      <c r="A7618" s="78"/>
      <c r="B7618" s="79"/>
      <c r="C7618" s="80"/>
      <c r="D7618" s="80"/>
      <c r="E7618" s="80"/>
    </row>
    <row r="7619" spans="1:5">
      <c r="A7619" s="78"/>
      <c r="B7619" s="79"/>
      <c r="C7619" s="80"/>
      <c r="D7619" s="80"/>
      <c r="E7619" s="80"/>
    </row>
    <row r="7620" spans="1:5">
      <c r="A7620" s="78"/>
      <c r="B7620" s="79"/>
      <c r="C7620" s="80"/>
      <c r="D7620" s="80"/>
      <c r="E7620" s="80"/>
    </row>
    <row r="7621" spans="1:5">
      <c r="A7621" s="78"/>
      <c r="B7621" s="79"/>
      <c r="C7621" s="80"/>
      <c r="D7621" s="80"/>
      <c r="E7621" s="80"/>
    </row>
    <row r="7622" spans="1:5">
      <c r="A7622" s="78"/>
      <c r="B7622" s="79"/>
      <c r="C7622" s="80"/>
      <c r="D7622" s="80"/>
      <c r="E7622" s="80"/>
    </row>
    <row r="7623" spans="1:5">
      <c r="A7623" s="78"/>
      <c r="B7623" s="79"/>
      <c r="C7623" s="80"/>
      <c r="D7623" s="80"/>
      <c r="E7623" s="80"/>
    </row>
    <row r="7624" spans="1:5">
      <c r="A7624" s="78"/>
      <c r="B7624" s="79"/>
      <c r="C7624" s="80"/>
      <c r="D7624" s="80"/>
      <c r="E7624" s="80"/>
    </row>
    <row r="7625" spans="1:5">
      <c r="A7625" s="78"/>
      <c r="B7625" s="79"/>
      <c r="C7625" s="80"/>
      <c r="D7625" s="80"/>
      <c r="E7625" s="80"/>
    </row>
    <row r="7626" spans="1:5">
      <c r="A7626" s="78"/>
      <c r="B7626" s="79"/>
      <c r="C7626" s="80"/>
      <c r="D7626" s="80"/>
      <c r="E7626" s="80"/>
    </row>
    <row r="7627" spans="1:5">
      <c r="A7627" s="78"/>
      <c r="B7627" s="79"/>
      <c r="C7627" s="80"/>
      <c r="D7627" s="80"/>
      <c r="E7627" s="80"/>
    </row>
    <row r="7628" spans="1:5">
      <c r="A7628" s="78"/>
      <c r="B7628" s="79"/>
      <c r="C7628" s="80"/>
      <c r="D7628" s="80"/>
      <c r="E7628" s="80"/>
    </row>
    <row r="7629" spans="1:5">
      <c r="A7629" s="78"/>
      <c r="B7629" s="79"/>
      <c r="C7629" s="80"/>
      <c r="D7629" s="80"/>
      <c r="E7629" s="80"/>
    </row>
    <row r="7630" spans="1:5">
      <c r="A7630" s="78"/>
      <c r="B7630" s="79"/>
      <c r="C7630" s="80"/>
      <c r="D7630" s="80"/>
      <c r="E7630" s="80"/>
    </row>
    <row r="7631" spans="1:5">
      <c r="A7631" s="78"/>
      <c r="B7631" s="79"/>
      <c r="C7631" s="80"/>
      <c r="D7631" s="80"/>
      <c r="E7631" s="80"/>
    </row>
    <row r="7632" spans="1:5">
      <c r="A7632" s="78"/>
      <c r="B7632" s="79"/>
      <c r="C7632" s="80"/>
      <c r="D7632" s="80"/>
      <c r="E7632" s="80"/>
    </row>
    <row r="7633" spans="1:6">
      <c r="A7633" s="78"/>
      <c r="B7633" s="79"/>
      <c r="C7633" s="80"/>
      <c r="D7633" s="80"/>
      <c r="E7633" s="80"/>
    </row>
    <row r="7634" spans="1:6">
      <c r="A7634" s="78"/>
      <c r="B7634" s="79"/>
      <c r="C7634" s="80"/>
      <c r="D7634" s="80"/>
      <c r="E7634" s="80"/>
    </row>
    <row r="7635" spans="1:6">
      <c r="A7635" s="78"/>
      <c r="B7635" s="79"/>
      <c r="C7635" s="80"/>
      <c r="D7635" s="80"/>
      <c r="E7635" s="80"/>
    </row>
    <row r="7636" spans="1:6">
      <c r="A7636" s="78"/>
      <c r="B7636" s="79"/>
      <c r="C7636" s="80"/>
      <c r="D7636" s="80"/>
      <c r="E7636" s="80"/>
    </row>
    <row r="7637" spans="1:6">
      <c r="A7637" s="78"/>
      <c r="B7637" s="79"/>
      <c r="C7637" s="80"/>
      <c r="D7637" s="80"/>
      <c r="E7637" s="80"/>
      <c r="F7637" s="82"/>
    </row>
    <row r="7638" spans="1:6">
      <c r="A7638" s="78"/>
      <c r="B7638" s="79"/>
      <c r="C7638" s="80"/>
      <c r="D7638" s="80"/>
      <c r="E7638" s="80"/>
    </row>
    <row r="7639" spans="1:6">
      <c r="A7639" s="78"/>
      <c r="B7639" s="79"/>
      <c r="C7639" s="80"/>
      <c r="D7639" s="80"/>
      <c r="E7639" s="80"/>
    </row>
    <row r="7640" spans="1:6">
      <c r="A7640" s="78"/>
      <c r="B7640" s="79"/>
      <c r="C7640" s="80"/>
      <c r="D7640" s="80"/>
      <c r="E7640" s="80"/>
    </row>
    <row r="7641" spans="1:6">
      <c r="A7641" s="78"/>
      <c r="B7641" s="79"/>
      <c r="C7641" s="80"/>
      <c r="D7641" s="80"/>
      <c r="E7641" s="80"/>
    </row>
    <row r="7642" spans="1:6">
      <c r="A7642" s="78"/>
      <c r="B7642" s="79"/>
      <c r="C7642" s="80"/>
      <c r="D7642" s="80"/>
      <c r="E7642" s="80"/>
    </row>
    <row r="7643" spans="1:6">
      <c r="A7643" s="78"/>
      <c r="B7643" s="79"/>
      <c r="C7643" s="80"/>
      <c r="D7643" s="80"/>
      <c r="E7643" s="80"/>
    </row>
    <row r="7644" spans="1:6">
      <c r="A7644" s="78"/>
      <c r="B7644" s="79"/>
      <c r="C7644" s="80"/>
      <c r="D7644" s="80"/>
      <c r="E7644" s="80"/>
    </row>
    <row r="7645" spans="1:6">
      <c r="A7645" s="78"/>
      <c r="B7645" s="79"/>
      <c r="C7645" s="80"/>
      <c r="D7645" s="80"/>
      <c r="E7645" s="80"/>
    </row>
    <row r="7646" spans="1:6">
      <c r="A7646" s="78"/>
      <c r="B7646" s="79"/>
      <c r="C7646" s="80"/>
      <c r="D7646" s="80"/>
      <c r="E7646" s="80"/>
    </row>
    <row r="7647" spans="1:6">
      <c r="A7647" s="78"/>
      <c r="B7647" s="79"/>
      <c r="C7647" s="80"/>
      <c r="D7647" s="80"/>
      <c r="E7647" s="80"/>
    </row>
    <row r="7648" spans="1:6">
      <c r="A7648" s="78"/>
      <c r="B7648" s="79"/>
      <c r="C7648" s="80"/>
      <c r="D7648" s="80"/>
      <c r="E7648" s="80"/>
    </row>
    <row r="7649" spans="1:5">
      <c r="A7649" s="78"/>
      <c r="B7649" s="79"/>
      <c r="C7649" s="80"/>
      <c r="D7649" s="80"/>
      <c r="E7649" s="80"/>
    </row>
    <row r="7650" spans="1:5">
      <c r="A7650" s="78"/>
      <c r="B7650" s="79"/>
      <c r="C7650" s="80"/>
      <c r="D7650" s="80"/>
      <c r="E7650" s="80"/>
    </row>
    <row r="7651" spans="1:5">
      <c r="A7651" s="78"/>
      <c r="B7651" s="79"/>
      <c r="C7651" s="80"/>
      <c r="D7651" s="80"/>
      <c r="E7651" s="80"/>
    </row>
    <row r="7652" spans="1:5">
      <c r="A7652" s="78"/>
      <c r="B7652" s="79"/>
      <c r="C7652" s="80"/>
      <c r="D7652" s="80"/>
      <c r="E7652" s="80"/>
    </row>
    <row r="7653" spans="1:5">
      <c r="A7653" s="78"/>
      <c r="B7653" s="79"/>
      <c r="C7653" s="80"/>
      <c r="D7653" s="80"/>
      <c r="E7653" s="80"/>
    </row>
    <row r="7654" spans="1:5">
      <c r="A7654" s="78"/>
      <c r="B7654" s="79"/>
      <c r="C7654" s="80"/>
      <c r="D7654" s="80"/>
      <c r="E7654" s="80"/>
    </row>
    <row r="7655" spans="1:5">
      <c r="A7655" s="78"/>
      <c r="B7655" s="79"/>
      <c r="C7655" s="80"/>
      <c r="D7655" s="80"/>
      <c r="E7655" s="80"/>
    </row>
    <row r="7656" spans="1:5">
      <c r="A7656" s="78"/>
      <c r="B7656" s="79"/>
      <c r="C7656" s="80"/>
      <c r="D7656" s="80"/>
      <c r="E7656" s="80"/>
    </row>
    <row r="7657" spans="1:5">
      <c r="A7657" s="78"/>
      <c r="B7657" s="79"/>
      <c r="C7657" s="80"/>
      <c r="D7657" s="80"/>
      <c r="E7657" s="80"/>
    </row>
    <row r="7658" spans="1:5">
      <c r="A7658" s="78"/>
      <c r="B7658" s="79"/>
      <c r="C7658" s="80"/>
      <c r="D7658" s="80"/>
      <c r="E7658" s="80"/>
    </row>
    <row r="7659" spans="1:5">
      <c r="A7659" s="78"/>
      <c r="B7659" s="79"/>
      <c r="C7659" s="80"/>
      <c r="D7659" s="80"/>
      <c r="E7659" s="80"/>
    </row>
    <row r="7660" spans="1:5">
      <c r="A7660" s="78"/>
      <c r="B7660" s="79"/>
      <c r="C7660" s="80"/>
      <c r="D7660" s="80"/>
      <c r="E7660" s="80"/>
    </row>
    <row r="7661" spans="1:5">
      <c r="A7661" s="78"/>
      <c r="B7661" s="79"/>
      <c r="C7661" s="80"/>
      <c r="D7661" s="80"/>
      <c r="E7661" s="80"/>
    </row>
    <row r="7662" spans="1:5">
      <c r="A7662" s="78"/>
      <c r="B7662" s="79"/>
      <c r="C7662" s="80"/>
      <c r="D7662" s="80"/>
      <c r="E7662" s="80"/>
    </row>
    <row r="7663" spans="1:5">
      <c r="A7663" s="78"/>
      <c r="B7663" s="79"/>
      <c r="C7663" s="80"/>
      <c r="D7663" s="80"/>
      <c r="E7663" s="80"/>
    </row>
    <row r="7664" spans="1:5">
      <c r="A7664" s="78"/>
      <c r="B7664" s="79"/>
      <c r="C7664" s="80"/>
      <c r="D7664" s="80"/>
      <c r="E7664" s="80"/>
    </row>
    <row r="7665" spans="1:5">
      <c r="A7665" s="78"/>
      <c r="B7665" s="79"/>
      <c r="C7665" s="80"/>
      <c r="D7665" s="80"/>
      <c r="E7665" s="80"/>
    </row>
    <row r="7666" spans="1:5">
      <c r="A7666" s="78"/>
      <c r="B7666" s="79"/>
      <c r="C7666" s="80"/>
      <c r="D7666" s="80"/>
      <c r="E7666" s="80"/>
    </row>
    <row r="7667" spans="1:5">
      <c r="A7667" s="78"/>
      <c r="B7667" s="79"/>
      <c r="C7667" s="80"/>
      <c r="D7667" s="80"/>
      <c r="E7667" s="80"/>
    </row>
    <row r="7668" spans="1:5">
      <c r="A7668" s="78"/>
      <c r="B7668" s="79"/>
      <c r="C7668" s="80"/>
      <c r="D7668" s="80"/>
      <c r="E7668" s="80"/>
    </row>
    <row r="7669" spans="1:5">
      <c r="A7669" s="78"/>
      <c r="B7669" s="79"/>
      <c r="C7669" s="80"/>
      <c r="D7669" s="80"/>
      <c r="E7669" s="80"/>
    </row>
    <row r="7670" spans="1:5">
      <c r="A7670" s="78"/>
      <c r="B7670" s="79"/>
      <c r="C7670" s="80"/>
      <c r="D7670" s="80"/>
      <c r="E7670" s="80"/>
    </row>
    <row r="7671" spans="1:5">
      <c r="A7671" s="78"/>
      <c r="B7671" s="79"/>
      <c r="C7671" s="80"/>
      <c r="D7671" s="80"/>
      <c r="E7671" s="80"/>
    </row>
    <row r="7672" spans="1:5">
      <c r="A7672" s="78"/>
      <c r="B7672" s="79"/>
      <c r="C7672" s="80"/>
      <c r="D7672" s="80"/>
      <c r="E7672" s="80"/>
    </row>
    <row r="7673" spans="1:5">
      <c r="A7673" s="78"/>
      <c r="B7673" s="79"/>
      <c r="C7673" s="80"/>
      <c r="D7673" s="80"/>
      <c r="E7673" s="80"/>
    </row>
    <row r="7674" spans="1:5">
      <c r="A7674" s="78"/>
      <c r="B7674" s="79"/>
      <c r="C7674" s="80"/>
      <c r="D7674" s="80"/>
      <c r="E7674" s="80"/>
    </row>
    <row r="7675" spans="1:5">
      <c r="A7675" s="78"/>
      <c r="B7675" s="79"/>
      <c r="C7675" s="80"/>
      <c r="D7675" s="80"/>
      <c r="E7675" s="80"/>
    </row>
    <row r="7676" spans="1:5">
      <c r="A7676" s="78"/>
      <c r="B7676" s="79"/>
      <c r="C7676" s="80"/>
      <c r="D7676" s="80"/>
      <c r="E7676" s="80"/>
    </row>
    <row r="7677" spans="1:5">
      <c r="A7677" s="78"/>
      <c r="B7677" s="79"/>
      <c r="C7677" s="80"/>
      <c r="D7677" s="80"/>
      <c r="E7677" s="80"/>
    </row>
    <row r="7678" spans="1:5">
      <c r="A7678" s="78"/>
      <c r="B7678" s="79"/>
      <c r="C7678" s="80"/>
      <c r="D7678" s="80"/>
      <c r="E7678" s="80"/>
    </row>
    <row r="7679" spans="1:5">
      <c r="A7679" s="78"/>
      <c r="B7679" s="79"/>
      <c r="C7679" s="80"/>
      <c r="D7679" s="80"/>
      <c r="E7679" s="80"/>
    </row>
    <row r="7680" spans="1:5">
      <c r="A7680" s="78"/>
      <c r="B7680" s="79"/>
      <c r="C7680" s="80"/>
      <c r="D7680" s="80"/>
      <c r="E7680" s="80"/>
    </row>
    <row r="7681" spans="1:5">
      <c r="A7681" s="78"/>
      <c r="B7681" s="79"/>
      <c r="C7681" s="80"/>
      <c r="D7681" s="80"/>
      <c r="E7681" s="80"/>
    </row>
    <row r="7682" spans="1:5">
      <c r="A7682" s="78"/>
      <c r="B7682" s="79"/>
      <c r="C7682" s="80"/>
      <c r="D7682" s="80"/>
      <c r="E7682" s="80"/>
    </row>
    <row r="7683" spans="1:5">
      <c r="A7683" s="78"/>
      <c r="B7683" s="79"/>
      <c r="C7683" s="80"/>
      <c r="D7683" s="80"/>
      <c r="E7683" s="80"/>
    </row>
    <row r="7684" spans="1:5">
      <c r="A7684" s="78"/>
      <c r="B7684" s="79"/>
      <c r="C7684" s="80"/>
      <c r="D7684" s="80"/>
      <c r="E7684" s="80"/>
    </row>
    <row r="7685" spans="1:5">
      <c r="A7685" s="78"/>
      <c r="B7685" s="79"/>
      <c r="C7685" s="80"/>
      <c r="D7685" s="80"/>
      <c r="E7685" s="80"/>
    </row>
    <row r="7686" spans="1:5">
      <c r="A7686" s="78"/>
      <c r="B7686" s="79"/>
      <c r="C7686" s="80"/>
      <c r="D7686" s="80"/>
      <c r="E7686" s="80"/>
    </row>
    <row r="7687" spans="1:5">
      <c r="A7687" s="78"/>
      <c r="B7687" s="79"/>
      <c r="C7687" s="80"/>
      <c r="D7687" s="80"/>
      <c r="E7687" s="80"/>
    </row>
    <row r="7688" spans="1:5">
      <c r="A7688" s="78"/>
      <c r="B7688" s="79"/>
      <c r="C7688" s="80"/>
      <c r="D7688" s="80"/>
      <c r="E7688" s="80"/>
    </row>
    <row r="7689" spans="1:5">
      <c r="A7689" s="78"/>
      <c r="B7689" s="79"/>
      <c r="C7689" s="80"/>
      <c r="D7689" s="80"/>
      <c r="E7689" s="80"/>
    </row>
    <row r="7690" spans="1:5">
      <c r="A7690" s="78"/>
      <c r="B7690" s="79"/>
      <c r="C7690" s="80"/>
      <c r="D7690" s="80"/>
      <c r="E7690" s="80"/>
    </row>
    <row r="7691" spans="1:5">
      <c r="A7691" s="78"/>
      <c r="B7691" s="79"/>
      <c r="C7691" s="80"/>
      <c r="D7691" s="80"/>
      <c r="E7691" s="80"/>
    </row>
    <row r="7692" spans="1:5">
      <c r="A7692" s="78"/>
      <c r="B7692" s="79"/>
      <c r="C7692" s="80"/>
      <c r="D7692" s="80"/>
      <c r="E7692" s="80"/>
    </row>
    <row r="7693" spans="1:5">
      <c r="A7693" s="78"/>
      <c r="B7693" s="79"/>
      <c r="C7693" s="80"/>
      <c r="D7693" s="80"/>
      <c r="E7693" s="80"/>
    </row>
    <row r="7694" spans="1:5">
      <c r="A7694" s="78"/>
      <c r="B7694" s="79"/>
      <c r="C7694" s="80"/>
      <c r="D7694" s="80"/>
      <c r="E7694" s="80"/>
    </row>
    <row r="7695" spans="1:5">
      <c r="A7695" s="78"/>
      <c r="B7695" s="79"/>
      <c r="C7695" s="80"/>
      <c r="D7695" s="80"/>
      <c r="E7695" s="80"/>
    </row>
    <row r="7696" spans="1:5">
      <c r="A7696" s="78"/>
      <c r="B7696" s="79"/>
      <c r="C7696" s="80"/>
      <c r="D7696" s="80"/>
      <c r="E7696" s="80"/>
    </row>
    <row r="7697" spans="1:5">
      <c r="A7697" s="78"/>
      <c r="B7697" s="79"/>
      <c r="C7697" s="80"/>
      <c r="D7697" s="80"/>
      <c r="E7697" s="80"/>
    </row>
    <row r="7698" spans="1:5">
      <c r="A7698" s="78"/>
      <c r="B7698" s="79"/>
      <c r="C7698" s="80"/>
      <c r="D7698" s="80"/>
      <c r="E7698" s="80"/>
    </row>
    <row r="7699" spans="1:5">
      <c r="A7699" s="78"/>
      <c r="B7699" s="79"/>
      <c r="C7699" s="80"/>
      <c r="D7699" s="80"/>
      <c r="E7699" s="80"/>
    </row>
    <row r="7700" spans="1:5">
      <c r="A7700" s="78"/>
      <c r="B7700" s="79"/>
      <c r="C7700" s="80"/>
      <c r="D7700" s="80"/>
      <c r="E7700" s="80"/>
    </row>
    <row r="7701" spans="1:5">
      <c r="A7701" s="78"/>
      <c r="B7701" s="79"/>
      <c r="C7701" s="80"/>
      <c r="D7701" s="80"/>
      <c r="E7701" s="80"/>
    </row>
    <row r="7702" spans="1:5">
      <c r="A7702" s="78"/>
      <c r="B7702" s="79"/>
      <c r="C7702" s="80"/>
      <c r="D7702" s="80"/>
      <c r="E7702" s="80"/>
    </row>
    <row r="7703" spans="1:5">
      <c r="A7703" s="78"/>
      <c r="B7703" s="79"/>
      <c r="C7703" s="80"/>
      <c r="D7703" s="80"/>
      <c r="E7703" s="80"/>
    </row>
    <row r="7704" spans="1:5">
      <c r="A7704" s="78"/>
      <c r="B7704" s="79"/>
      <c r="C7704" s="80"/>
      <c r="D7704" s="80"/>
      <c r="E7704" s="80"/>
    </row>
    <row r="7705" spans="1:5">
      <c r="A7705" s="78"/>
      <c r="B7705" s="79"/>
      <c r="C7705" s="80"/>
      <c r="D7705" s="80"/>
      <c r="E7705" s="80"/>
    </row>
    <row r="7706" spans="1:5">
      <c r="A7706" s="78"/>
      <c r="B7706" s="79"/>
      <c r="C7706" s="80"/>
      <c r="D7706" s="80"/>
      <c r="E7706" s="80"/>
    </row>
    <row r="7707" spans="1:5">
      <c r="A7707" s="78"/>
      <c r="B7707" s="79"/>
      <c r="C7707" s="80"/>
      <c r="D7707" s="80"/>
      <c r="E7707" s="80"/>
    </row>
    <row r="7708" spans="1:5">
      <c r="A7708" s="78"/>
      <c r="B7708" s="79"/>
      <c r="C7708" s="80"/>
      <c r="D7708" s="80"/>
      <c r="E7708" s="80"/>
    </row>
    <row r="7709" spans="1:5">
      <c r="A7709" s="78"/>
      <c r="B7709" s="79"/>
      <c r="C7709" s="80"/>
      <c r="D7709" s="80"/>
      <c r="E7709" s="80"/>
    </row>
    <row r="7710" spans="1:5">
      <c r="A7710" s="78"/>
      <c r="B7710" s="79"/>
      <c r="C7710" s="80"/>
      <c r="D7710" s="80"/>
      <c r="E7710" s="80"/>
    </row>
    <row r="7711" spans="1:5">
      <c r="A7711" s="78"/>
      <c r="B7711" s="79"/>
      <c r="C7711" s="80"/>
      <c r="D7711" s="80"/>
      <c r="E7711" s="80"/>
    </row>
    <row r="7712" spans="1:5">
      <c r="A7712" s="78"/>
      <c r="B7712" s="79"/>
      <c r="C7712" s="80"/>
      <c r="D7712" s="80"/>
      <c r="E7712" s="80"/>
    </row>
    <row r="7713" spans="1:5">
      <c r="A7713" s="78"/>
      <c r="B7713" s="79"/>
      <c r="C7713" s="80"/>
      <c r="D7713" s="80"/>
      <c r="E7713" s="80"/>
    </row>
    <row r="7714" spans="1:5">
      <c r="A7714" s="78"/>
      <c r="B7714" s="79"/>
      <c r="C7714" s="80"/>
      <c r="D7714" s="80"/>
      <c r="E7714" s="80"/>
    </row>
    <row r="7715" spans="1:5">
      <c r="A7715" s="78"/>
      <c r="B7715" s="79"/>
      <c r="C7715" s="80"/>
      <c r="D7715" s="80"/>
      <c r="E7715" s="80"/>
    </row>
    <row r="7716" spans="1:5">
      <c r="A7716" s="78"/>
      <c r="B7716" s="79"/>
      <c r="C7716" s="80"/>
      <c r="D7716" s="80"/>
      <c r="E7716" s="80"/>
    </row>
    <row r="7717" spans="1:5">
      <c r="A7717" s="78"/>
      <c r="B7717" s="79"/>
      <c r="C7717" s="80"/>
      <c r="D7717" s="80"/>
      <c r="E7717" s="80"/>
    </row>
    <row r="7718" spans="1:5">
      <c r="A7718" s="78"/>
      <c r="B7718" s="79"/>
      <c r="C7718" s="80"/>
      <c r="D7718" s="80"/>
      <c r="E7718" s="80"/>
    </row>
    <row r="7719" spans="1:5">
      <c r="A7719" s="78"/>
      <c r="B7719" s="79"/>
      <c r="C7719" s="80"/>
      <c r="D7719" s="80"/>
      <c r="E7719" s="80"/>
    </row>
    <row r="7720" spans="1:5">
      <c r="A7720" s="78"/>
      <c r="B7720" s="79"/>
      <c r="C7720" s="80"/>
      <c r="D7720" s="80"/>
      <c r="E7720" s="80"/>
    </row>
    <row r="7721" spans="1:5">
      <c r="A7721" s="78"/>
      <c r="B7721" s="79"/>
      <c r="C7721" s="80"/>
      <c r="D7721" s="80"/>
      <c r="E7721" s="80"/>
    </row>
    <row r="7722" spans="1:5">
      <c r="A7722" s="78"/>
      <c r="B7722" s="79"/>
      <c r="C7722" s="80"/>
      <c r="D7722" s="80"/>
      <c r="E7722" s="80"/>
    </row>
    <row r="7723" spans="1:5">
      <c r="A7723" s="78"/>
      <c r="B7723" s="79"/>
      <c r="C7723" s="80"/>
      <c r="D7723" s="80"/>
      <c r="E7723" s="80"/>
    </row>
    <row r="7724" spans="1:5">
      <c r="A7724" s="78"/>
      <c r="B7724" s="79"/>
      <c r="C7724" s="80"/>
      <c r="D7724" s="80"/>
      <c r="E7724" s="80"/>
    </row>
    <row r="7725" spans="1:5">
      <c r="A7725" s="78"/>
      <c r="B7725" s="79"/>
      <c r="C7725" s="80"/>
      <c r="D7725" s="80"/>
      <c r="E7725" s="80"/>
    </row>
    <row r="7726" spans="1:5">
      <c r="A7726" s="78"/>
      <c r="B7726" s="79"/>
      <c r="C7726" s="80"/>
      <c r="D7726" s="80"/>
      <c r="E7726" s="80"/>
    </row>
    <row r="7727" spans="1:5">
      <c r="A7727" s="78"/>
      <c r="B7727" s="79"/>
      <c r="C7727" s="80"/>
      <c r="D7727" s="80"/>
      <c r="E7727" s="80"/>
    </row>
    <row r="7728" spans="1:5">
      <c r="A7728" s="78"/>
      <c r="B7728" s="79"/>
      <c r="C7728" s="80"/>
      <c r="D7728" s="80"/>
      <c r="E7728" s="80"/>
    </row>
    <row r="7729" spans="1:5">
      <c r="A7729" s="78"/>
      <c r="B7729" s="79"/>
      <c r="C7729" s="80"/>
      <c r="D7729" s="80"/>
      <c r="E7729" s="80"/>
    </row>
    <row r="7730" spans="1:5">
      <c r="A7730" s="78"/>
      <c r="B7730" s="79"/>
      <c r="C7730" s="80"/>
      <c r="D7730" s="80"/>
      <c r="E7730" s="80"/>
    </row>
    <row r="7731" spans="1:5">
      <c r="A7731" s="78"/>
      <c r="B7731" s="79"/>
      <c r="C7731" s="80"/>
      <c r="D7731" s="80"/>
      <c r="E7731" s="80"/>
    </row>
    <row r="7732" spans="1:5">
      <c r="A7732" s="78"/>
      <c r="B7732" s="79"/>
      <c r="C7732" s="80"/>
      <c r="D7732" s="80"/>
      <c r="E7732" s="80"/>
    </row>
    <row r="7733" spans="1:5">
      <c r="A7733" s="78"/>
      <c r="B7733" s="79"/>
      <c r="C7733" s="80"/>
      <c r="D7733" s="80"/>
      <c r="E7733" s="80"/>
    </row>
    <row r="7734" spans="1:5">
      <c r="A7734" s="78"/>
      <c r="B7734" s="79"/>
      <c r="C7734" s="80"/>
      <c r="D7734" s="80"/>
      <c r="E7734" s="80"/>
    </row>
    <row r="7735" spans="1:5">
      <c r="A7735" s="78"/>
      <c r="B7735" s="79"/>
      <c r="C7735" s="80"/>
      <c r="D7735" s="80"/>
      <c r="E7735" s="80"/>
    </row>
    <row r="7736" spans="1:5">
      <c r="A7736" s="78"/>
      <c r="B7736" s="79"/>
      <c r="C7736" s="80"/>
      <c r="D7736" s="80"/>
      <c r="E7736" s="80"/>
    </row>
    <row r="7737" spans="1:5">
      <c r="A7737" s="78"/>
      <c r="B7737" s="79"/>
      <c r="C7737" s="80"/>
      <c r="D7737" s="80"/>
      <c r="E7737" s="80"/>
    </row>
    <row r="7738" spans="1:5">
      <c r="A7738" s="78"/>
      <c r="B7738" s="79"/>
      <c r="C7738" s="80"/>
      <c r="D7738" s="80"/>
      <c r="E7738" s="80"/>
    </row>
    <row r="7739" spans="1:5">
      <c r="A7739" s="78"/>
      <c r="B7739" s="79"/>
      <c r="C7739" s="80"/>
      <c r="D7739" s="80"/>
      <c r="E7739" s="80"/>
    </row>
    <row r="7740" spans="1:5">
      <c r="A7740" s="78"/>
      <c r="B7740" s="79"/>
      <c r="C7740" s="80"/>
      <c r="D7740" s="80"/>
      <c r="E7740" s="80"/>
    </row>
    <row r="7741" spans="1:5">
      <c r="A7741" s="78"/>
      <c r="B7741" s="79"/>
      <c r="C7741" s="80"/>
      <c r="D7741" s="80"/>
      <c r="E7741" s="80"/>
    </row>
    <row r="7742" spans="1:5">
      <c r="A7742" s="78"/>
      <c r="B7742" s="79"/>
      <c r="C7742" s="80"/>
      <c r="D7742" s="80"/>
      <c r="E7742" s="80"/>
    </row>
    <row r="7743" spans="1:5">
      <c r="A7743" s="78"/>
      <c r="B7743" s="79"/>
      <c r="C7743" s="80"/>
      <c r="D7743" s="80"/>
      <c r="E7743" s="80"/>
    </row>
    <row r="7744" spans="1:5">
      <c r="A7744" s="78"/>
      <c r="B7744" s="79"/>
      <c r="C7744" s="80"/>
      <c r="D7744" s="80"/>
      <c r="E7744" s="80"/>
    </row>
    <row r="7745" spans="1:5">
      <c r="A7745" s="78"/>
      <c r="B7745" s="79"/>
      <c r="C7745" s="80"/>
      <c r="D7745" s="80"/>
      <c r="E7745" s="80"/>
    </row>
    <row r="7746" spans="1:5">
      <c r="A7746" s="78"/>
      <c r="B7746" s="79"/>
      <c r="C7746" s="80"/>
      <c r="D7746" s="80"/>
      <c r="E7746" s="80"/>
    </row>
    <row r="7747" spans="1:5">
      <c r="A7747" s="78"/>
      <c r="B7747" s="79"/>
      <c r="C7747" s="80"/>
      <c r="D7747" s="80"/>
      <c r="E7747" s="80"/>
    </row>
    <row r="7748" spans="1:5">
      <c r="A7748" s="78"/>
      <c r="B7748" s="79"/>
      <c r="C7748" s="80"/>
      <c r="D7748" s="80"/>
      <c r="E7748" s="80"/>
    </row>
    <row r="7749" spans="1:5">
      <c r="A7749" s="78"/>
      <c r="B7749" s="79"/>
      <c r="C7749" s="80"/>
      <c r="D7749" s="80"/>
      <c r="E7749" s="80"/>
    </row>
    <row r="7750" spans="1:5">
      <c r="A7750" s="78"/>
      <c r="B7750" s="79"/>
      <c r="C7750" s="80"/>
      <c r="D7750" s="80"/>
      <c r="E7750" s="80"/>
    </row>
    <row r="7751" spans="1:5">
      <c r="A7751" s="78"/>
      <c r="B7751" s="79"/>
      <c r="C7751" s="80"/>
      <c r="D7751" s="80"/>
      <c r="E7751" s="80"/>
    </row>
    <row r="7752" spans="1:5">
      <c r="A7752" s="78"/>
      <c r="B7752" s="79"/>
      <c r="C7752" s="80"/>
      <c r="D7752" s="80"/>
      <c r="E7752" s="80"/>
    </row>
    <row r="7753" spans="1:5">
      <c r="A7753" s="78"/>
      <c r="B7753" s="79"/>
      <c r="C7753" s="80"/>
      <c r="D7753" s="80"/>
      <c r="E7753" s="80"/>
    </row>
    <row r="7754" spans="1:5">
      <c r="A7754" s="78"/>
      <c r="B7754" s="79"/>
      <c r="C7754" s="80"/>
      <c r="D7754" s="80"/>
      <c r="E7754" s="80"/>
    </row>
    <row r="7755" spans="1:5">
      <c r="A7755" s="78"/>
      <c r="B7755" s="79"/>
      <c r="C7755" s="80"/>
      <c r="D7755" s="80"/>
      <c r="E7755" s="80"/>
    </row>
    <row r="7756" spans="1:5">
      <c r="A7756" s="78"/>
      <c r="B7756" s="79"/>
      <c r="C7756" s="80"/>
      <c r="D7756" s="80"/>
      <c r="E7756" s="80"/>
    </row>
    <row r="7757" spans="1:5">
      <c r="A7757" s="78"/>
      <c r="B7757" s="79"/>
      <c r="C7757" s="80"/>
      <c r="D7757" s="80"/>
      <c r="E7757" s="80"/>
    </row>
    <row r="7758" spans="1:5">
      <c r="A7758" s="78"/>
      <c r="B7758" s="79"/>
      <c r="C7758" s="80"/>
      <c r="D7758" s="80"/>
      <c r="E7758" s="80"/>
    </row>
    <row r="7759" spans="1:5">
      <c r="A7759" s="78"/>
      <c r="B7759" s="79"/>
      <c r="C7759" s="80"/>
      <c r="D7759" s="80"/>
      <c r="E7759" s="80"/>
    </row>
    <row r="7760" spans="1:5">
      <c r="A7760" s="78"/>
      <c r="B7760" s="79"/>
      <c r="C7760" s="80"/>
      <c r="D7760" s="80"/>
      <c r="E7760" s="80"/>
    </row>
    <row r="7761" spans="1:5">
      <c r="A7761" s="78"/>
      <c r="B7761" s="79"/>
      <c r="C7761" s="80"/>
      <c r="D7761" s="80"/>
      <c r="E7761" s="80"/>
    </row>
    <row r="7762" spans="1:5">
      <c r="A7762" s="78"/>
      <c r="B7762" s="79"/>
      <c r="C7762" s="80"/>
      <c r="D7762" s="80"/>
      <c r="E7762" s="80"/>
    </row>
    <row r="7763" spans="1:5">
      <c r="A7763" s="78"/>
      <c r="B7763" s="79"/>
      <c r="C7763" s="80"/>
      <c r="D7763" s="80"/>
      <c r="E7763" s="80"/>
    </row>
    <row r="7764" spans="1:5">
      <c r="A7764" s="78"/>
      <c r="B7764" s="79"/>
      <c r="C7764" s="80"/>
      <c r="D7764" s="80"/>
      <c r="E7764" s="80"/>
    </row>
    <row r="7765" spans="1:5">
      <c r="A7765" s="78"/>
      <c r="B7765" s="79"/>
      <c r="C7765" s="80"/>
      <c r="D7765" s="80"/>
      <c r="E7765" s="80"/>
    </row>
    <row r="7766" spans="1:5">
      <c r="A7766" s="78"/>
      <c r="B7766" s="79"/>
      <c r="C7766" s="80"/>
      <c r="D7766" s="80"/>
      <c r="E7766" s="80"/>
    </row>
    <row r="7767" spans="1:5">
      <c r="A7767" s="78"/>
      <c r="B7767" s="79"/>
      <c r="C7767" s="80"/>
      <c r="D7767" s="80"/>
      <c r="E7767" s="80"/>
    </row>
    <row r="7768" spans="1:5">
      <c r="A7768" s="78"/>
      <c r="B7768" s="79"/>
      <c r="C7768" s="80"/>
      <c r="D7768" s="80"/>
      <c r="E7768" s="80"/>
    </row>
    <row r="7769" spans="1:5">
      <c r="A7769" s="78"/>
      <c r="B7769" s="79"/>
      <c r="C7769" s="80"/>
      <c r="D7769" s="80"/>
      <c r="E7769" s="80"/>
    </row>
    <row r="7770" spans="1:5">
      <c r="A7770" s="78"/>
      <c r="B7770" s="79"/>
      <c r="C7770" s="80"/>
      <c r="D7770" s="80"/>
      <c r="E7770" s="80"/>
    </row>
    <row r="7771" spans="1:5">
      <c r="A7771" s="78"/>
      <c r="B7771" s="79"/>
      <c r="C7771" s="80"/>
      <c r="D7771" s="80"/>
      <c r="E7771" s="80"/>
    </row>
    <row r="7772" spans="1:5">
      <c r="A7772" s="78"/>
      <c r="B7772" s="79"/>
      <c r="C7772" s="80"/>
      <c r="D7772" s="80"/>
      <c r="E7772" s="80"/>
    </row>
    <row r="7773" spans="1:5">
      <c r="A7773" s="78"/>
      <c r="B7773" s="79"/>
      <c r="C7773" s="80"/>
      <c r="D7773" s="80"/>
      <c r="E7773" s="80"/>
    </row>
    <row r="7774" spans="1:5">
      <c r="A7774" s="78"/>
      <c r="B7774" s="79"/>
      <c r="C7774" s="80"/>
      <c r="D7774" s="80"/>
      <c r="E7774" s="80"/>
    </row>
    <row r="7775" spans="1:5">
      <c r="A7775" s="78"/>
      <c r="B7775" s="79"/>
      <c r="C7775" s="80"/>
      <c r="D7775" s="80"/>
      <c r="E7775" s="80"/>
    </row>
    <row r="7776" spans="1:5">
      <c r="A7776" s="78"/>
      <c r="B7776" s="79"/>
      <c r="C7776" s="80"/>
      <c r="D7776" s="80"/>
      <c r="E7776" s="80"/>
    </row>
    <row r="7777" spans="1:5">
      <c r="A7777" s="78"/>
      <c r="B7777" s="79"/>
      <c r="C7777" s="80"/>
      <c r="D7777" s="80"/>
      <c r="E7777" s="80"/>
    </row>
    <row r="7778" spans="1:5">
      <c r="A7778" s="78"/>
      <c r="B7778" s="79"/>
      <c r="C7778" s="80"/>
      <c r="D7778" s="80"/>
      <c r="E7778" s="80"/>
    </row>
    <row r="7779" spans="1:5">
      <c r="A7779" s="78"/>
      <c r="B7779" s="79"/>
      <c r="C7779" s="80"/>
      <c r="D7779" s="80"/>
      <c r="E7779" s="80"/>
    </row>
    <row r="7780" spans="1:5">
      <c r="A7780" s="78"/>
      <c r="B7780" s="79"/>
      <c r="C7780" s="80"/>
      <c r="D7780" s="80"/>
      <c r="E7780" s="80"/>
    </row>
    <row r="7781" spans="1:5">
      <c r="A7781" s="78"/>
      <c r="B7781" s="79"/>
      <c r="C7781" s="80"/>
      <c r="D7781" s="80"/>
      <c r="E7781" s="80"/>
    </row>
    <row r="7782" spans="1:5">
      <c r="A7782" s="78"/>
      <c r="B7782" s="79"/>
      <c r="C7782" s="80"/>
      <c r="D7782" s="80"/>
      <c r="E7782" s="80"/>
    </row>
    <row r="7783" spans="1:5">
      <c r="A7783" s="78"/>
      <c r="B7783" s="79"/>
      <c r="C7783" s="80"/>
      <c r="D7783" s="80"/>
      <c r="E7783" s="80"/>
    </row>
    <row r="7784" spans="1:5">
      <c r="A7784" s="78"/>
      <c r="B7784" s="79"/>
      <c r="C7784" s="80"/>
      <c r="D7784" s="80"/>
      <c r="E7784" s="80"/>
    </row>
    <row r="7785" spans="1:5">
      <c r="A7785" s="78"/>
      <c r="B7785" s="79"/>
      <c r="C7785" s="80"/>
      <c r="D7785" s="80"/>
      <c r="E7785" s="80"/>
    </row>
    <row r="7786" spans="1:5">
      <c r="A7786" s="78"/>
      <c r="B7786" s="79"/>
      <c r="C7786" s="80"/>
      <c r="D7786" s="80"/>
      <c r="E7786" s="80"/>
    </row>
    <row r="7787" spans="1:5">
      <c r="A7787" s="78"/>
      <c r="B7787" s="79"/>
      <c r="C7787" s="80"/>
      <c r="D7787" s="80"/>
      <c r="E7787" s="80"/>
    </row>
    <row r="7788" spans="1:5">
      <c r="A7788" s="78"/>
      <c r="B7788" s="79"/>
      <c r="C7788" s="80"/>
      <c r="D7788" s="80"/>
      <c r="E7788" s="80"/>
    </row>
    <row r="7789" spans="1:5">
      <c r="A7789" s="78"/>
      <c r="B7789" s="79"/>
      <c r="C7789" s="80"/>
      <c r="D7789" s="80"/>
      <c r="E7789" s="80"/>
    </row>
    <row r="7790" spans="1:5">
      <c r="A7790" s="78"/>
      <c r="B7790" s="79"/>
      <c r="C7790" s="80"/>
      <c r="D7790" s="80"/>
      <c r="E7790" s="80"/>
    </row>
    <row r="7791" spans="1:5">
      <c r="A7791" s="78"/>
      <c r="B7791" s="79"/>
      <c r="C7791" s="80"/>
      <c r="D7791" s="80"/>
      <c r="E7791" s="80"/>
    </row>
    <row r="7792" spans="1:5">
      <c r="A7792" s="78"/>
      <c r="B7792" s="79"/>
      <c r="C7792" s="80"/>
      <c r="D7792" s="80"/>
      <c r="E7792" s="80"/>
    </row>
    <row r="7793" spans="1:5">
      <c r="A7793" s="78"/>
      <c r="B7793" s="79"/>
      <c r="C7793" s="80"/>
      <c r="D7793" s="80"/>
      <c r="E7793" s="80"/>
    </row>
    <row r="7794" spans="1:5">
      <c r="A7794" s="78"/>
      <c r="B7794" s="79"/>
      <c r="C7794" s="80"/>
      <c r="D7794" s="80"/>
      <c r="E7794" s="80"/>
    </row>
    <row r="7795" spans="1:5">
      <c r="A7795" s="78"/>
      <c r="B7795" s="79"/>
      <c r="C7795" s="80"/>
      <c r="D7795" s="80"/>
      <c r="E7795" s="80"/>
    </row>
    <row r="7796" spans="1:5">
      <c r="A7796" s="78"/>
      <c r="B7796" s="79"/>
      <c r="C7796" s="80"/>
      <c r="D7796" s="80"/>
      <c r="E7796" s="80"/>
    </row>
    <row r="7797" spans="1:5">
      <c r="A7797" s="78"/>
      <c r="B7797" s="79"/>
      <c r="C7797" s="80"/>
      <c r="D7797" s="80"/>
      <c r="E7797" s="80"/>
    </row>
    <row r="7798" spans="1:5">
      <c r="A7798" s="78"/>
      <c r="B7798" s="79"/>
      <c r="C7798" s="80"/>
      <c r="D7798" s="80"/>
      <c r="E7798" s="80"/>
    </row>
    <row r="7799" spans="1:5">
      <c r="A7799" s="78"/>
      <c r="B7799" s="79"/>
      <c r="C7799" s="80"/>
      <c r="D7799" s="80"/>
      <c r="E7799" s="80"/>
    </row>
    <row r="7800" spans="1:5">
      <c r="A7800" s="78"/>
      <c r="B7800" s="79"/>
      <c r="C7800" s="80"/>
      <c r="D7800" s="80"/>
      <c r="E7800" s="80"/>
    </row>
    <row r="7801" spans="1:5">
      <c r="A7801" s="78"/>
      <c r="B7801" s="79"/>
      <c r="C7801" s="80"/>
      <c r="D7801" s="80"/>
      <c r="E7801" s="80"/>
    </row>
    <row r="7802" spans="1:5">
      <c r="A7802" s="78"/>
      <c r="B7802" s="79"/>
      <c r="C7802" s="80"/>
      <c r="D7802" s="80"/>
      <c r="E7802" s="80"/>
    </row>
    <row r="7803" spans="1:5">
      <c r="A7803" s="78"/>
      <c r="B7803" s="79"/>
      <c r="C7803" s="80"/>
      <c r="D7803" s="80"/>
      <c r="E7803" s="80"/>
    </row>
    <row r="7804" spans="1:5">
      <c r="A7804" s="78"/>
      <c r="B7804" s="79"/>
      <c r="C7804" s="80"/>
      <c r="D7804" s="80"/>
      <c r="E7804" s="80"/>
    </row>
    <row r="7805" spans="1:5">
      <c r="A7805" s="78"/>
      <c r="B7805" s="79"/>
      <c r="C7805" s="80"/>
      <c r="D7805" s="80"/>
      <c r="E7805" s="80"/>
    </row>
    <row r="7806" spans="1:5">
      <c r="A7806" s="78"/>
      <c r="B7806" s="79"/>
      <c r="C7806" s="80"/>
      <c r="D7806" s="80"/>
      <c r="E7806" s="80"/>
    </row>
    <row r="7807" spans="1:5">
      <c r="A7807" s="78"/>
      <c r="B7807" s="79"/>
      <c r="C7807" s="80"/>
      <c r="D7807" s="80"/>
      <c r="E7807" s="80"/>
    </row>
    <row r="7808" spans="1:5">
      <c r="A7808" s="78"/>
      <c r="B7808" s="79"/>
      <c r="C7808" s="80"/>
      <c r="D7808" s="80"/>
      <c r="E7808" s="80"/>
    </row>
    <row r="7809" spans="1:5">
      <c r="A7809" s="78"/>
      <c r="B7809" s="79"/>
      <c r="C7809" s="80"/>
      <c r="D7809" s="80"/>
      <c r="E7809" s="80"/>
    </row>
    <row r="7810" spans="1:5">
      <c r="A7810" s="78"/>
      <c r="B7810" s="79"/>
      <c r="C7810" s="80"/>
      <c r="D7810" s="80"/>
      <c r="E7810" s="80"/>
    </row>
    <row r="7811" spans="1:5">
      <c r="A7811" s="78"/>
      <c r="B7811" s="79"/>
      <c r="C7811" s="80"/>
      <c r="D7811" s="80"/>
      <c r="E7811" s="80"/>
    </row>
    <row r="7812" spans="1:5">
      <c r="A7812" s="78"/>
      <c r="B7812" s="79"/>
      <c r="C7812" s="80"/>
      <c r="D7812" s="80"/>
      <c r="E7812" s="80"/>
    </row>
    <row r="7813" spans="1:5">
      <c r="A7813" s="78"/>
      <c r="B7813" s="79"/>
      <c r="C7813" s="80"/>
      <c r="D7813" s="80"/>
      <c r="E7813" s="80"/>
    </row>
    <row r="7814" spans="1:5">
      <c r="A7814" s="78"/>
      <c r="B7814" s="79"/>
      <c r="C7814" s="80"/>
      <c r="D7814" s="80"/>
      <c r="E7814" s="80"/>
    </row>
    <row r="7815" spans="1:5">
      <c r="A7815" s="78"/>
      <c r="B7815" s="79"/>
      <c r="C7815" s="80"/>
      <c r="D7815" s="80"/>
      <c r="E7815" s="80"/>
    </row>
    <row r="7816" spans="1:5">
      <c r="A7816" s="78"/>
      <c r="B7816" s="79"/>
      <c r="C7816" s="80"/>
      <c r="D7816" s="80"/>
      <c r="E7816" s="80"/>
    </row>
    <row r="7817" spans="1:5">
      <c r="A7817" s="78"/>
      <c r="B7817" s="79"/>
      <c r="C7817" s="80"/>
      <c r="D7817" s="80"/>
      <c r="E7817" s="80"/>
    </row>
    <row r="7818" spans="1:5">
      <c r="A7818" s="78"/>
      <c r="B7818" s="79"/>
      <c r="C7818" s="80"/>
      <c r="D7818" s="80"/>
      <c r="E7818" s="80"/>
    </row>
    <row r="7819" spans="1:5">
      <c r="A7819" s="78"/>
      <c r="B7819" s="79"/>
      <c r="C7819" s="80"/>
      <c r="D7819" s="80"/>
      <c r="E7819" s="80"/>
    </row>
    <row r="7820" spans="1:5">
      <c r="A7820" s="78"/>
      <c r="B7820" s="79"/>
      <c r="C7820" s="80"/>
      <c r="D7820" s="80"/>
      <c r="E7820" s="80"/>
    </row>
    <row r="7821" spans="1:5">
      <c r="A7821" s="78"/>
      <c r="B7821" s="79"/>
      <c r="C7821" s="80"/>
      <c r="D7821" s="80"/>
      <c r="E7821" s="80"/>
    </row>
    <row r="7822" spans="1:5">
      <c r="A7822" s="78"/>
      <c r="B7822" s="79"/>
      <c r="C7822" s="80"/>
      <c r="D7822" s="80"/>
      <c r="E7822" s="80"/>
    </row>
    <row r="7823" spans="1:5">
      <c r="A7823" s="78"/>
      <c r="B7823" s="79"/>
      <c r="C7823" s="80"/>
      <c r="D7823" s="80"/>
      <c r="E7823" s="80"/>
    </row>
    <row r="7824" spans="1:5">
      <c r="A7824" s="78"/>
      <c r="B7824" s="79"/>
      <c r="C7824" s="80"/>
      <c r="D7824" s="80"/>
      <c r="E7824" s="80"/>
    </row>
    <row r="7825" spans="1:5">
      <c r="A7825" s="78"/>
      <c r="B7825" s="79"/>
      <c r="C7825" s="80"/>
      <c r="D7825" s="80"/>
      <c r="E7825" s="80"/>
    </row>
    <row r="7826" spans="1:5">
      <c r="A7826" s="78"/>
      <c r="B7826" s="79"/>
      <c r="C7826" s="80"/>
      <c r="D7826" s="80"/>
      <c r="E7826" s="80"/>
    </row>
    <row r="7827" spans="1:5">
      <c r="A7827" s="78"/>
      <c r="B7827" s="79"/>
      <c r="C7827" s="80"/>
      <c r="D7827" s="80"/>
      <c r="E7827" s="80"/>
    </row>
    <row r="7828" spans="1:5">
      <c r="A7828" s="78"/>
      <c r="B7828" s="79"/>
      <c r="C7828" s="80"/>
      <c r="D7828" s="80"/>
      <c r="E7828" s="80"/>
    </row>
    <row r="7829" spans="1:5">
      <c r="A7829" s="78"/>
      <c r="B7829" s="79"/>
      <c r="C7829" s="80"/>
      <c r="D7829" s="80"/>
      <c r="E7829" s="80"/>
    </row>
    <row r="7830" spans="1:5">
      <c r="A7830" s="78"/>
      <c r="B7830" s="79"/>
      <c r="C7830" s="80"/>
      <c r="D7830" s="80"/>
      <c r="E7830" s="80"/>
    </row>
    <row r="7831" spans="1:5">
      <c r="A7831" s="78"/>
      <c r="B7831" s="79"/>
      <c r="C7831" s="80"/>
      <c r="D7831" s="80"/>
      <c r="E7831" s="80"/>
    </row>
    <row r="7832" spans="1:5">
      <c r="A7832" s="78"/>
      <c r="B7832" s="79"/>
      <c r="C7832" s="80"/>
      <c r="D7832" s="80"/>
      <c r="E7832" s="80"/>
    </row>
    <row r="7833" spans="1:5">
      <c r="A7833" s="78"/>
      <c r="B7833" s="79"/>
      <c r="C7833" s="80"/>
      <c r="D7833" s="80"/>
      <c r="E7833" s="80"/>
    </row>
    <row r="7834" spans="1:5">
      <c r="A7834" s="78"/>
      <c r="B7834" s="79"/>
      <c r="C7834" s="80"/>
      <c r="D7834" s="80"/>
      <c r="E7834" s="80"/>
    </row>
    <row r="7835" spans="1:5">
      <c r="A7835" s="78"/>
      <c r="B7835" s="79"/>
      <c r="C7835" s="80"/>
      <c r="D7835" s="80"/>
      <c r="E7835" s="80"/>
    </row>
    <row r="7836" spans="1:5">
      <c r="A7836" s="78"/>
      <c r="B7836" s="79"/>
      <c r="C7836" s="80"/>
      <c r="D7836" s="80"/>
      <c r="E7836" s="80"/>
    </row>
    <row r="7837" spans="1:5">
      <c r="A7837" s="78"/>
      <c r="B7837" s="79"/>
      <c r="C7837" s="80"/>
      <c r="D7837" s="80"/>
      <c r="E7837" s="80"/>
    </row>
    <row r="7838" spans="1:5">
      <c r="A7838" s="78"/>
      <c r="B7838" s="79"/>
      <c r="C7838" s="80"/>
      <c r="D7838" s="80"/>
      <c r="E7838" s="80"/>
    </row>
    <row r="7839" spans="1:5">
      <c r="A7839" s="78"/>
      <c r="B7839" s="79"/>
      <c r="C7839" s="80"/>
      <c r="D7839" s="80"/>
      <c r="E7839" s="80"/>
    </row>
    <row r="7840" spans="1:5">
      <c r="A7840" s="78"/>
      <c r="B7840" s="79"/>
      <c r="C7840" s="80"/>
      <c r="D7840" s="80"/>
      <c r="E7840" s="80"/>
    </row>
    <row r="7841" spans="1:5">
      <c r="A7841" s="78"/>
      <c r="B7841" s="79"/>
      <c r="C7841" s="80"/>
      <c r="D7841" s="80"/>
      <c r="E7841" s="80"/>
    </row>
    <row r="7842" spans="1:5">
      <c r="A7842" s="78"/>
      <c r="B7842" s="79"/>
      <c r="C7842" s="80"/>
      <c r="D7842" s="80"/>
      <c r="E7842" s="80"/>
    </row>
    <row r="7843" spans="1:5">
      <c r="A7843" s="78"/>
      <c r="B7843" s="79"/>
      <c r="C7843" s="80"/>
      <c r="D7843" s="80"/>
      <c r="E7843" s="80"/>
    </row>
    <row r="7844" spans="1:5">
      <c r="A7844" s="78"/>
      <c r="B7844" s="79"/>
      <c r="C7844" s="80"/>
      <c r="D7844" s="80"/>
      <c r="E7844" s="80"/>
    </row>
    <row r="7845" spans="1:5">
      <c r="A7845" s="78"/>
      <c r="B7845" s="79"/>
      <c r="C7845" s="80"/>
      <c r="D7845" s="80"/>
      <c r="E7845" s="80"/>
    </row>
    <row r="7846" spans="1:5">
      <c r="A7846" s="78"/>
      <c r="B7846" s="79"/>
      <c r="C7846" s="80"/>
      <c r="D7846" s="80"/>
      <c r="E7846" s="80"/>
    </row>
    <row r="7847" spans="1:5">
      <c r="A7847" s="78"/>
      <c r="B7847" s="79"/>
      <c r="C7847" s="80"/>
      <c r="D7847" s="80"/>
      <c r="E7847" s="80"/>
    </row>
    <row r="7848" spans="1:5">
      <c r="A7848" s="78"/>
      <c r="B7848" s="79"/>
      <c r="C7848" s="80"/>
      <c r="D7848" s="80"/>
      <c r="E7848" s="80"/>
    </row>
    <row r="7849" spans="1:5">
      <c r="A7849" s="78"/>
      <c r="B7849" s="79"/>
      <c r="C7849" s="80"/>
      <c r="D7849" s="80"/>
      <c r="E7849" s="80"/>
    </row>
    <row r="7850" spans="1:5">
      <c r="A7850" s="78"/>
      <c r="B7850" s="79"/>
      <c r="C7850" s="80"/>
      <c r="D7850" s="80"/>
      <c r="E7850" s="80"/>
    </row>
    <row r="7851" spans="1:5">
      <c r="A7851" s="78"/>
      <c r="B7851" s="79"/>
      <c r="C7851" s="80"/>
      <c r="D7851" s="80"/>
      <c r="E7851" s="80"/>
    </row>
    <row r="7852" spans="1:5">
      <c r="A7852" s="78"/>
      <c r="B7852" s="79"/>
      <c r="C7852" s="80"/>
      <c r="D7852" s="80"/>
      <c r="E7852" s="80"/>
    </row>
    <row r="7853" spans="1:5">
      <c r="A7853" s="78"/>
      <c r="B7853" s="79"/>
      <c r="C7853" s="80"/>
      <c r="D7853" s="80"/>
      <c r="E7853" s="80"/>
    </row>
    <row r="7854" spans="1:5">
      <c r="A7854" s="78"/>
      <c r="B7854" s="79"/>
      <c r="C7854" s="80"/>
      <c r="D7854" s="80"/>
      <c r="E7854" s="80"/>
    </row>
    <row r="7855" spans="1:5">
      <c r="A7855" s="78"/>
      <c r="B7855" s="79"/>
      <c r="C7855" s="80"/>
      <c r="D7855" s="80"/>
      <c r="E7855" s="80"/>
    </row>
    <row r="7856" spans="1:5">
      <c r="A7856" s="78"/>
      <c r="B7856" s="79"/>
      <c r="C7856" s="80"/>
      <c r="D7856" s="80"/>
      <c r="E7856" s="80"/>
    </row>
    <row r="7857" spans="1:5">
      <c r="A7857" s="78"/>
      <c r="B7857" s="79"/>
      <c r="C7857" s="80"/>
      <c r="D7857" s="80"/>
      <c r="E7857" s="80"/>
    </row>
    <row r="7858" spans="1:5">
      <c r="A7858" s="78"/>
      <c r="B7858" s="79"/>
      <c r="C7858" s="80"/>
      <c r="D7858" s="80"/>
      <c r="E7858" s="80"/>
    </row>
    <row r="7859" spans="1:5">
      <c r="A7859" s="78"/>
      <c r="B7859" s="79"/>
      <c r="C7859" s="80"/>
      <c r="D7859" s="80"/>
      <c r="E7859" s="80"/>
    </row>
    <row r="7860" spans="1:5">
      <c r="A7860" s="78"/>
      <c r="B7860" s="79"/>
      <c r="C7860" s="80"/>
      <c r="D7860" s="80"/>
      <c r="E7860" s="80"/>
    </row>
    <row r="7861" spans="1:5">
      <c r="A7861" s="78"/>
      <c r="B7861" s="79"/>
      <c r="C7861" s="80"/>
      <c r="D7861" s="80"/>
      <c r="E7861" s="80"/>
    </row>
    <row r="7862" spans="1:5">
      <c r="A7862" s="78"/>
      <c r="B7862" s="79"/>
      <c r="C7862" s="80"/>
      <c r="D7862" s="80"/>
      <c r="E7862" s="80"/>
    </row>
    <row r="7863" spans="1:5">
      <c r="A7863" s="78"/>
      <c r="B7863" s="79"/>
      <c r="C7863" s="80"/>
      <c r="D7863" s="80"/>
      <c r="E7863" s="80"/>
    </row>
    <row r="7864" spans="1:5">
      <c r="A7864" s="78"/>
      <c r="B7864" s="79"/>
      <c r="C7864" s="80"/>
      <c r="D7864" s="80"/>
      <c r="E7864" s="80"/>
    </row>
    <row r="7865" spans="1:5">
      <c r="A7865" s="78"/>
      <c r="B7865" s="79"/>
      <c r="C7865" s="80"/>
      <c r="D7865" s="80"/>
      <c r="E7865" s="80"/>
    </row>
    <row r="7866" spans="1:5">
      <c r="A7866" s="78"/>
      <c r="B7866" s="79"/>
      <c r="C7866" s="80"/>
      <c r="D7866" s="80"/>
      <c r="E7866" s="80"/>
    </row>
    <row r="7867" spans="1:5">
      <c r="A7867" s="78"/>
      <c r="B7867" s="79"/>
      <c r="C7867" s="80"/>
      <c r="D7867" s="80"/>
      <c r="E7867" s="80"/>
    </row>
    <row r="7868" spans="1:5">
      <c r="A7868" s="78"/>
      <c r="B7868" s="79"/>
      <c r="C7868" s="80"/>
      <c r="D7868" s="80"/>
      <c r="E7868" s="80"/>
    </row>
    <row r="7869" spans="1:5">
      <c r="A7869" s="78"/>
      <c r="B7869" s="79"/>
      <c r="C7869" s="80"/>
      <c r="D7869" s="80"/>
      <c r="E7869" s="80"/>
    </row>
    <row r="7870" spans="1:5">
      <c r="A7870" s="78"/>
      <c r="B7870" s="79"/>
      <c r="C7870" s="80"/>
      <c r="D7870" s="80"/>
      <c r="E7870" s="80"/>
    </row>
    <row r="7871" spans="1:5">
      <c r="A7871" s="78"/>
      <c r="B7871" s="79"/>
      <c r="C7871" s="80"/>
      <c r="D7871" s="80"/>
      <c r="E7871" s="80"/>
    </row>
    <row r="7872" spans="1:5">
      <c r="A7872" s="78"/>
      <c r="B7872" s="79"/>
      <c r="C7872" s="80"/>
      <c r="D7872" s="80"/>
      <c r="E7872" s="80"/>
    </row>
    <row r="7873" spans="1:5">
      <c r="A7873" s="78"/>
      <c r="B7873" s="79"/>
      <c r="C7873" s="80"/>
      <c r="D7873" s="80"/>
      <c r="E7873" s="80"/>
    </row>
    <row r="7874" spans="1:5">
      <c r="A7874" s="78"/>
      <c r="B7874" s="79"/>
      <c r="C7874" s="80"/>
      <c r="D7874" s="80"/>
      <c r="E7874" s="80"/>
    </row>
    <row r="7875" spans="1:5">
      <c r="A7875" s="78"/>
      <c r="B7875" s="79"/>
      <c r="C7875" s="80"/>
      <c r="D7875" s="80"/>
      <c r="E7875" s="80"/>
    </row>
    <row r="7876" spans="1:5">
      <c r="A7876" s="78"/>
      <c r="B7876" s="79"/>
      <c r="C7876" s="80"/>
      <c r="D7876" s="80"/>
      <c r="E7876" s="80"/>
    </row>
    <row r="7877" spans="1:5">
      <c r="A7877" s="78"/>
      <c r="B7877" s="79"/>
      <c r="C7877" s="80"/>
      <c r="D7877" s="80"/>
      <c r="E7877" s="80"/>
    </row>
    <row r="7878" spans="1:5">
      <c r="A7878" s="78"/>
      <c r="B7878" s="79"/>
      <c r="C7878" s="80"/>
      <c r="D7878" s="80"/>
      <c r="E7878" s="80"/>
    </row>
    <row r="7879" spans="1:5">
      <c r="A7879" s="78"/>
      <c r="B7879" s="79"/>
      <c r="C7879" s="80"/>
      <c r="D7879" s="80"/>
      <c r="E7879" s="80"/>
    </row>
    <row r="7880" spans="1:5">
      <c r="A7880" s="78"/>
      <c r="B7880" s="79"/>
      <c r="C7880" s="80"/>
      <c r="D7880" s="80"/>
      <c r="E7880" s="80"/>
    </row>
    <row r="7881" spans="1:5">
      <c r="A7881" s="78"/>
      <c r="B7881" s="79"/>
      <c r="C7881" s="80"/>
      <c r="D7881" s="80"/>
      <c r="E7881" s="80"/>
    </row>
    <row r="7882" spans="1:5">
      <c r="A7882" s="78"/>
      <c r="B7882" s="79"/>
      <c r="C7882" s="80"/>
      <c r="D7882" s="80"/>
      <c r="E7882" s="80"/>
    </row>
    <row r="7883" spans="1:5">
      <c r="A7883" s="78"/>
      <c r="B7883" s="79"/>
      <c r="C7883" s="80"/>
      <c r="D7883" s="80"/>
      <c r="E7883" s="80"/>
    </row>
    <row r="7884" spans="1:5">
      <c r="A7884" s="78"/>
      <c r="B7884" s="79"/>
      <c r="C7884" s="80"/>
      <c r="D7884" s="80"/>
      <c r="E7884" s="80"/>
    </row>
    <row r="7885" spans="1:5">
      <c r="A7885" s="78"/>
      <c r="B7885" s="79"/>
      <c r="C7885" s="80"/>
      <c r="D7885" s="80"/>
      <c r="E7885" s="80"/>
    </row>
    <row r="7886" spans="1:5">
      <c r="A7886" s="78"/>
      <c r="B7886" s="79"/>
      <c r="C7886" s="80"/>
      <c r="D7886" s="80"/>
      <c r="E7886" s="80"/>
    </row>
    <row r="7887" spans="1:5">
      <c r="A7887" s="78"/>
      <c r="B7887" s="79"/>
      <c r="C7887" s="80"/>
      <c r="D7887" s="80"/>
      <c r="E7887" s="80"/>
    </row>
    <row r="7888" spans="1:5">
      <c r="A7888" s="78"/>
      <c r="B7888" s="79"/>
      <c r="C7888" s="80"/>
      <c r="D7888" s="80"/>
      <c r="E7888" s="80"/>
    </row>
    <row r="7889" spans="1:5">
      <c r="A7889" s="78"/>
      <c r="B7889" s="79"/>
      <c r="C7889" s="80"/>
      <c r="D7889" s="80"/>
      <c r="E7889" s="80"/>
    </row>
    <row r="7890" spans="1:5">
      <c r="A7890" s="78"/>
      <c r="B7890" s="79"/>
      <c r="C7890" s="80"/>
      <c r="D7890" s="80"/>
      <c r="E7890" s="80"/>
    </row>
    <row r="7891" spans="1:5">
      <c r="A7891" s="78"/>
      <c r="B7891" s="79"/>
      <c r="C7891" s="80"/>
      <c r="D7891" s="80"/>
      <c r="E7891" s="80"/>
    </row>
    <row r="7892" spans="1:5">
      <c r="A7892" s="78"/>
      <c r="B7892" s="79"/>
      <c r="C7892" s="80"/>
      <c r="D7892" s="80"/>
      <c r="E7892" s="80"/>
    </row>
    <row r="7893" spans="1:5">
      <c r="A7893" s="78"/>
      <c r="B7893" s="79"/>
      <c r="C7893" s="80"/>
      <c r="D7893" s="80"/>
      <c r="E7893" s="80"/>
    </row>
    <row r="7894" spans="1:5">
      <c r="A7894" s="78"/>
      <c r="B7894" s="79"/>
      <c r="C7894" s="80"/>
      <c r="D7894" s="80"/>
      <c r="E7894" s="80"/>
    </row>
    <row r="7895" spans="1:5">
      <c r="A7895" s="78"/>
      <c r="B7895" s="79"/>
      <c r="C7895" s="80"/>
      <c r="D7895" s="80"/>
      <c r="E7895" s="80"/>
    </row>
    <row r="7896" spans="1:5">
      <c r="A7896" s="78"/>
      <c r="B7896" s="79"/>
      <c r="C7896" s="80"/>
      <c r="D7896" s="80"/>
      <c r="E7896" s="80"/>
    </row>
    <row r="7897" spans="1:5">
      <c r="A7897" s="78"/>
      <c r="B7897" s="79"/>
      <c r="C7897" s="80"/>
      <c r="D7897" s="80"/>
      <c r="E7897" s="80"/>
    </row>
    <row r="7898" spans="1:5">
      <c r="A7898" s="78"/>
      <c r="B7898" s="79"/>
      <c r="C7898" s="80"/>
      <c r="D7898" s="80"/>
      <c r="E7898" s="80"/>
    </row>
    <row r="7899" spans="1:5">
      <c r="A7899" s="78"/>
      <c r="B7899" s="79"/>
      <c r="C7899" s="80"/>
      <c r="D7899" s="80"/>
      <c r="E7899" s="80"/>
    </row>
    <row r="7900" spans="1:5">
      <c r="A7900" s="78"/>
      <c r="B7900" s="79"/>
      <c r="C7900" s="80"/>
      <c r="D7900" s="80"/>
      <c r="E7900" s="80"/>
    </row>
    <row r="7901" spans="1:5">
      <c r="A7901" s="78"/>
      <c r="B7901" s="79"/>
      <c r="C7901" s="80"/>
      <c r="D7901" s="80"/>
      <c r="E7901" s="80"/>
    </row>
    <row r="7902" spans="1:5">
      <c r="A7902" s="78"/>
      <c r="B7902" s="79"/>
      <c r="C7902" s="80"/>
      <c r="D7902" s="80"/>
      <c r="E7902" s="80"/>
    </row>
    <row r="7903" spans="1:5">
      <c r="A7903" s="78"/>
      <c r="B7903" s="79"/>
      <c r="C7903" s="80"/>
      <c r="D7903" s="80"/>
      <c r="E7903" s="80"/>
    </row>
    <row r="7904" spans="1:5">
      <c r="A7904" s="78"/>
      <c r="B7904" s="79"/>
      <c r="C7904" s="80"/>
      <c r="D7904" s="80"/>
      <c r="E7904" s="80"/>
    </row>
    <row r="7905" spans="1:5">
      <c r="A7905" s="78"/>
      <c r="B7905" s="79"/>
      <c r="C7905" s="80"/>
      <c r="D7905" s="80"/>
      <c r="E7905" s="80"/>
    </row>
    <row r="7906" spans="1:5">
      <c r="A7906" s="78"/>
      <c r="B7906" s="79"/>
      <c r="C7906" s="80"/>
      <c r="D7906" s="80"/>
      <c r="E7906" s="80"/>
    </row>
    <row r="7907" spans="1:5">
      <c r="A7907" s="78"/>
      <c r="B7907" s="79"/>
      <c r="C7907" s="80"/>
      <c r="D7907" s="80"/>
      <c r="E7907" s="80"/>
    </row>
    <row r="7908" spans="1:5">
      <c r="A7908" s="78"/>
      <c r="B7908" s="79"/>
      <c r="C7908" s="80"/>
      <c r="D7908" s="80"/>
      <c r="E7908" s="80"/>
    </row>
    <row r="7909" spans="1:5">
      <c r="A7909" s="78"/>
      <c r="B7909" s="79"/>
      <c r="C7909" s="80"/>
      <c r="D7909" s="80"/>
      <c r="E7909" s="80"/>
    </row>
    <row r="7910" spans="1:5">
      <c r="A7910" s="78"/>
      <c r="B7910" s="79"/>
      <c r="C7910" s="80"/>
      <c r="D7910" s="80"/>
      <c r="E7910" s="80"/>
    </row>
    <row r="7911" spans="1:5">
      <c r="A7911" s="78"/>
      <c r="B7911" s="79"/>
      <c r="C7911" s="80"/>
      <c r="D7911" s="80"/>
      <c r="E7911" s="80"/>
    </row>
    <row r="7912" spans="1:5">
      <c r="A7912" s="78"/>
      <c r="B7912" s="79"/>
      <c r="C7912" s="80"/>
      <c r="D7912" s="80"/>
      <c r="E7912" s="80"/>
    </row>
    <row r="7913" spans="1:5">
      <c r="A7913" s="78"/>
      <c r="B7913" s="79"/>
      <c r="C7913" s="80"/>
      <c r="D7913" s="80"/>
      <c r="E7913" s="80"/>
    </row>
    <row r="7914" spans="1:5">
      <c r="A7914" s="78"/>
      <c r="B7914" s="79"/>
      <c r="C7914" s="80"/>
      <c r="D7914" s="80"/>
      <c r="E7914" s="80"/>
    </row>
    <row r="7915" spans="1:5">
      <c r="A7915" s="78"/>
      <c r="B7915" s="79"/>
      <c r="C7915" s="80"/>
      <c r="D7915" s="80"/>
      <c r="E7915" s="80"/>
    </row>
    <row r="7916" spans="1:5">
      <c r="A7916" s="78"/>
      <c r="B7916" s="79"/>
      <c r="C7916" s="80"/>
      <c r="D7916" s="80"/>
      <c r="E7916" s="80"/>
    </row>
    <row r="7917" spans="1:5">
      <c r="A7917" s="78"/>
      <c r="B7917" s="79"/>
      <c r="C7917" s="80"/>
      <c r="D7917" s="80"/>
      <c r="E7917" s="80"/>
    </row>
    <row r="7918" spans="1:5">
      <c r="A7918" s="78"/>
      <c r="B7918" s="79"/>
      <c r="C7918" s="80"/>
      <c r="D7918" s="80"/>
      <c r="E7918" s="80"/>
    </row>
    <row r="7919" spans="1:5">
      <c r="A7919" s="78"/>
      <c r="B7919" s="79"/>
      <c r="C7919" s="80"/>
      <c r="D7919" s="80"/>
      <c r="E7919" s="80"/>
    </row>
    <row r="7920" spans="1:5">
      <c r="A7920" s="78"/>
      <c r="B7920" s="79"/>
      <c r="C7920" s="80"/>
      <c r="D7920" s="80"/>
      <c r="E7920" s="80"/>
    </row>
    <row r="7921" spans="1:5">
      <c r="A7921" s="78"/>
      <c r="B7921" s="79"/>
      <c r="C7921" s="80"/>
      <c r="D7921" s="80"/>
      <c r="E7921" s="80"/>
    </row>
    <row r="7922" spans="1:5">
      <c r="A7922" s="78"/>
      <c r="B7922" s="79"/>
      <c r="C7922" s="80"/>
      <c r="D7922" s="80"/>
      <c r="E7922" s="80"/>
    </row>
    <row r="7923" spans="1:5">
      <c r="A7923" s="78"/>
      <c r="B7923" s="79"/>
      <c r="C7923" s="80"/>
      <c r="D7923" s="80"/>
      <c r="E7923" s="80"/>
    </row>
    <row r="7924" spans="1:5">
      <c r="A7924" s="78"/>
      <c r="B7924" s="79"/>
      <c r="C7924" s="80"/>
      <c r="D7924" s="80"/>
      <c r="E7924" s="80"/>
    </row>
    <row r="7925" spans="1:5">
      <c r="A7925" s="78"/>
      <c r="B7925" s="79"/>
      <c r="C7925" s="80"/>
      <c r="D7925" s="80"/>
      <c r="E7925" s="80"/>
    </row>
    <row r="7926" spans="1:5">
      <c r="A7926" s="78"/>
      <c r="B7926" s="79"/>
      <c r="C7926" s="80"/>
      <c r="D7926" s="80"/>
      <c r="E7926" s="80"/>
    </row>
    <row r="7927" spans="1:5">
      <c r="A7927" s="78"/>
      <c r="B7927" s="79"/>
      <c r="C7927" s="80"/>
      <c r="D7927" s="80"/>
      <c r="E7927" s="80"/>
    </row>
    <row r="7928" spans="1:5">
      <c r="A7928" s="78"/>
      <c r="B7928" s="79"/>
      <c r="C7928" s="80"/>
      <c r="D7928" s="80"/>
      <c r="E7928" s="80"/>
    </row>
    <row r="7929" spans="1:5">
      <c r="A7929" s="78"/>
      <c r="B7929" s="79"/>
      <c r="C7929" s="80"/>
      <c r="D7929" s="80"/>
      <c r="E7929" s="80"/>
    </row>
    <row r="7930" spans="1:5">
      <c r="A7930" s="78"/>
      <c r="B7930" s="79"/>
      <c r="C7930" s="80"/>
      <c r="D7930" s="80"/>
      <c r="E7930" s="80"/>
    </row>
    <row r="7931" spans="1:5">
      <c r="A7931" s="78"/>
      <c r="B7931" s="79"/>
      <c r="C7931" s="80"/>
      <c r="D7931" s="80"/>
      <c r="E7931" s="80"/>
    </row>
    <row r="7932" spans="1:5">
      <c r="A7932" s="78"/>
      <c r="B7932" s="79"/>
      <c r="C7932" s="80"/>
      <c r="D7932" s="80"/>
      <c r="E7932" s="80"/>
    </row>
    <row r="7933" spans="1:5">
      <c r="A7933" s="78"/>
      <c r="B7933" s="79"/>
      <c r="C7933" s="80"/>
      <c r="D7933" s="80"/>
      <c r="E7933" s="80"/>
    </row>
    <row r="7934" spans="1:5">
      <c r="A7934" s="78"/>
      <c r="B7934" s="79"/>
      <c r="C7934" s="80"/>
      <c r="D7934" s="80"/>
      <c r="E7934" s="80"/>
    </row>
    <row r="7935" spans="1:5">
      <c r="A7935" s="78"/>
      <c r="B7935" s="79"/>
      <c r="C7935" s="80"/>
      <c r="D7935" s="80"/>
      <c r="E7935" s="80"/>
    </row>
    <row r="7936" spans="1:5">
      <c r="A7936" s="78"/>
      <c r="B7936" s="79"/>
      <c r="C7936" s="80"/>
      <c r="D7936" s="80"/>
      <c r="E7936" s="80"/>
    </row>
    <row r="7937" spans="1:5">
      <c r="A7937" s="78"/>
      <c r="B7937" s="79"/>
      <c r="C7937" s="80"/>
      <c r="D7937" s="80"/>
      <c r="E7937" s="80"/>
    </row>
    <row r="7938" spans="1:5">
      <c r="A7938" s="78"/>
      <c r="B7938" s="79"/>
      <c r="C7938" s="80"/>
      <c r="D7938" s="80"/>
      <c r="E7938" s="80"/>
    </row>
    <row r="7939" spans="1:5">
      <c r="A7939" s="78"/>
      <c r="B7939" s="79"/>
      <c r="C7939" s="80"/>
      <c r="D7939" s="80"/>
      <c r="E7939" s="80"/>
    </row>
    <row r="7940" spans="1:5">
      <c r="A7940" s="78"/>
      <c r="B7940" s="79"/>
      <c r="C7940" s="80"/>
      <c r="D7940" s="80"/>
      <c r="E7940" s="80"/>
    </row>
    <row r="7941" spans="1:5">
      <c r="A7941" s="78"/>
      <c r="B7941" s="79"/>
      <c r="C7941" s="80"/>
      <c r="D7941" s="80"/>
      <c r="E7941" s="80"/>
    </row>
    <row r="7942" spans="1:5">
      <c r="A7942" s="78"/>
      <c r="B7942" s="79"/>
      <c r="C7942" s="80"/>
      <c r="D7942" s="80"/>
      <c r="E7942" s="80"/>
    </row>
    <row r="7943" spans="1:5">
      <c r="A7943" s="78"/>
      <c r="B7943" s="79"/>
      <c r="C7943" s="80"/>
      <c r="D7943" s="80"/>
      <c r="E7943" s="80"/>
    </row>
    <row r="7944" spans="1:5">
      <c r="A7944" s="78"/>
      <c r="B7944" s="79"/>
      <c r="C7944" s="80"/>
      <c r="D7944" s="80"/>
      <c r="E7944" s="80"/>
    </row>
    <row r="7945" spans="1:5">
      <c r="A7945" s="78"/>
      <c r="B7945" s="79"/>
      <c r="C7945" s="80"/>
      <c r="D7945" s="80"/>
      <c r="E7945" s="80"/>
    </row>
    <row r="7946" spans="1:5">
      <c r="A7946" s="78"/>
      <c r="B7946" s="79"/>
      <c r="C7946" s="80"/>
      <c r="D7946" s="80"/>
      <c r="E7946" s="80"/>
    </row>
    <row r="7947" spans="1:5">
      <c r="A7947" s="78"/>
      <c r="B7947" s="79"/>
      <c r="C7947" s="80"/>
      <c r="D7947" s="80"/>
      <c r="E7947" s="80"/>
    </row>
    <row r="7948" spans="1:5">
      <c r="A7948" s="78"/>
      <c r="B7948" s="79"/>
      <c r="C7948" s="80"/>
      <c r="D7948" s="80"/>
      <c r="E7948" s="80"/>
    </row>
    <row r="7949" spans="1:5">
      <c r="A7949" s="78"/>
      <c r="B7949" s="79"/>
      <c r="C7949" s="80"/>
      <c r="D7949" s="80"/>
      <c r="E7949" s="80"/>
    </row>
    <row r="7950" spans="1:5">
      <c r="A7950" s="78"/>
      <c r="B7950" s="79"/>
      <c r="C7950" s="80"/>
      <c r="D7950" s="80"/>
      <c r="E7950" s="80"/>
    </row>
    <row r="7951" spans="1:5">
      <c r="A7951" s="78"/>
      <c r="B7951" s="79"/>
      <c r="C7951" s="80"/>
      <c r="D7951" s="80"/>
      <c r="E7951" s="80"/>
    </row>
    <row r="7952" spans="1:5">
      <c r="A7952" s="78"/>
      <c r="B7952" s="79"/>
      <c r="C7952" s="80"/>
      <c r="D7952" s="80"/>
      <c r="E7952" s="80"/>
    </row>
    <row r="7953" spans="1:5">
      <c r="A7953" s="78"/>
      <c r="B7953" s="79"/>
      <c r="C7953" s="80"/>
      <c r="D7953" s="80"/>
      <c r="E7953" s="80"/>
    </row>
    <row r="7954" spans="1:5">
      <c r="A7954" s="78"/>
      <c r="B7954" s="79"/>
      <c r="C7954" s="80"/>
      <c r="D7954" s="80"/>
      <c r="E7954" s="80"/>
    </row>
    <row r="7955" spans="1:5">
      <c r="A7955" s="78"/>
      <c r="B7955" s="79"/>
      <c r="C7955" s="80"/>
      <c r="D7955" s="80"/>
      <c r="E7955" s="80"/>
    </row>
    <row r="7956" spans="1:5">
      <c r="A7956" s="78"/>
      <c r="B7956" s="79"/>
      <c r="C7956" s="80"/>
      <c r="D7956" s="80"/>
      <c r="E7956" s="80"/>
    </row>
    <row r="7957" spans="1:5">
      <c r="A7957" s="78"/>
      <c r="B7957" s="79"/>
      <c r="C7957" s="80"/>
      <c r="D7957" s="80"/>
      <c r="E7957" s="80"/>
    </row>
    <row r="7958" spans="1:5">
      <c r="A7958" s="78"/>
      <c r="B7958" s="79"/>
      <c r="C7958" s="80"/>
      <c r="D7958" s="80"/>
      <c r="E7958" s="80"/>
    </row>
    <row r="7959" spans="1:5">
      <c r="A7959" s="78"/>
      <c r="B7959" s="79"/>
      <c r="C7959" s="80"/>
      <c r="D7959" s="80"/>
      <c r="E7959" s="80"/>
    </row>
    <row r="7960" spans="1:5">
      <c r="A7960" s="78"/>
      <c r="B7960" s="79"/>
      <c r="C7960" s="80"/>
      <c r="D7960" s="80"/>
      <c r="E7960" s="80"/>
    </row>
    <row r="7961" spans="1:5">
      <c r="A7961" s="78"/>
      <c r="B7961" s="79"/>
      <c r="C7961" s="80"/>
      <c r="D7961" s="80"/>
      <c r="E7961" s="80"/>
    </row>
    <row r="7962" spans="1:5">
      <c r="A7962" s="78"/>
      <c r="B7962" s="79"/>
      <c r="C7962" s="80"/>
      <c r="D7962" s="80"/>
      <c r="E7962" s="80"/>
    </row>
    <row r="7963" spans="1:5">
      <c r="A7963" s="78"/>
      <c r="B7963" s="79"/>
      <c r="C7963" s="80"/>
      <c r="D7963" s="80"/>
      <c r="E7963" s="80"/>
    </row>
    <row r="7964" spans="1:5">
      <c r="A7964" s="78"/>
      <c r="B7964" s="79"/>
      <c r="C7964" s="80"/>
      <c r="D7964" s="80"/>
      <c r="E7964" s="80"/>
    </row>
    <row r="7965" spans="1:5">
      <c r="A7965" s="78"/>
      <c r="B7965" s="79"/>
      <c r="C7965" s="80"/>
      <c r="D7965" s="80"/>
      <c r="E7965" s="80"/>
    </row>
    <row r="7966" spans="1:5">
      <c r="A7966" s="78"/>
      <c r="B7966" s="79"/>
      <c r="C7966" s="80"/>
      <c r="D7966" s="80"/>
      <c r="E7966" s="80"/>
    </row>
    <row r="7967" spans="1:5">
      <c r="A7967" s="78"/>
      <c r="B7967" s="79"/>
      <c r="C7967" s="80"/>
      <c r="D7967" s="80"/>
      <c r="E7967" s="80"/>
    </row>
    <row r="7968" spans="1:5">
      <c r="A7968" s="78"/>
      <c r="B7968" s="79"/>
      <c r="C7968" s="80"/>
      <c r="D7968" s="80"/>
      <c r="E7968" s="80"/>
    </row>
    <row r="7969" spans="1:5">
      <c r="A7969" s="78"/>
      <c r="B7969" s="79"/>
      <c r="C7969" s="80"/>
      <c r="D7969" s="80"/>
      <c r="E7969" s="80"/>
    </row>
    <row r="7970" spans="1:5">
      <c r="A7970" s="78"/>
      <c r="B7970" s="79"/>
      <c r="C7970" s="80"/>
      <c r="D7970" s="80"/>
      <c r="E7970" s="80"/>
    </row>
    <row r="7971" spans="1:5">
      <c r="A7971" s="78"/>
      <c r="B7971" s="79"/>
      <c r="C7971" s="80"/>
      <c r="D7971" s="80"/>
      <c r="E7971" s="80"/>
    </row>
    <row r="7972" spans="1:5">
      <c r="A7972" s="78"/>
      <c r="B7972" s="79"/>
      <c r="C7972" s="80"/>
      <c r="D7972" s="80"/>
      <c r="E7972" s="80"/>
    </row>
    <row r="7973" spans="1:5">
      <c r="A7973" s="78"/>
      <c r="B7973" s="79"/>
      <c r="C7973" s="80"/>
      <c r="D7973" s="80"/>
      <c r="E7973" s="80"/>
    </row>
    <row r="7974" spans="1:5">
      <c r="A7974" s="78"/>
      <c r="B7974" s="79"/>
      <c r="C7974" s="80"/>
      <c r="D7974" s="80"/>
      <c r="E7974" s="80"/>
    </row>
    <row r="7975" spans="1:5">
      <c r="A7975" s="78"/>
      <c r="B7975" s="79"/>
      <c r="C7975" s="80"/>
      <c r="D7975" s="80"/>
      <c r="E7975" s="80"/>
    </row>
    <row r="7976" spans="1:5">
      <c r="A7976" s="78"/>
      <c r="B7976" s="79"/>
      <c r="C7976" s="80"/>
      <c r="D7976" s="80"/>
      <c r="E7976" s="80"/>
    </row>
    <row r="7977" spans="1:5">
      <c r="A7977" s="78"/>
      <c r="B7977" s="79"/>
      <c r="C7977" s="80"/>
      <c r="D7977" s="80"/>
      <c r="E7977" s="80"/>
    </row>
    <row r="7978" spans="1:5">
      <c r="A7978" s="78"/>
      <c r="B7978" s="79"/>
      <c r="C7978" s="80"/>
      <c r="D7978" s="80"/>
      <c r="E7978" s="80"/>
    </row>
    <row r="7979" spans="1:5">
      <c r="A7979" s="78"/>
      <c r="B7979" s="79"/>
      <c r="C7979" s="80"/>
      <c r="D7979" s="80"/>
      <c r="E7979" s="80"/>
    </row>
    <row r="7980" spans="1:5">
      <c r="A7980" s="78"/>
      <c r="B7980" s="79"/>
      <c r="C7980" s="80"/>
      <c r="D7980" s="80"/>
      <c r="E7980" s="80"/>
    </row>
    <row r="7981" spans="1:5">
      <c r="A7981" s="78"/>
      <c r="B7981" s="79"/>
      <c r="C7981" s="80"/>
      <c r="D7981" s="80"/>
      <c r="E7981" s="80"/>
    </row>
    <row r="7982" spans="1:5">
      <c r="A7982" s="78"/>
      <c r="B7982" s="79"/>
      <c r="C7982" s="80"/>
      <c r="D7982" s="80"/>
      <c r="E7982" s="80"/>
    </row>
    <row r="7983" spans="1:5">
      <c r="A7983" s="78"/>
      <c r="B7983" s="79"/>
      <c r="C7983" s="80"/>
      <c r="D7983" s="80"/>
      <c r="E7983" s="80"/>
    </row>
    <row r="7984" spans="1:5">
      <c r="A7984" s="78"/>
      <c r="B7984" s="79"/>
      <c r="C7984" s="80"/>
      <c r="D7984" s="80"/>
      <c r="E7984" s="80"/>
    </row>
    <row r="7985" spans="1:5">
      <c r="A7985" s="78"/>
      <c r="B7985" s="79"/>
      <c r="C7985" s="80"/>
      <c r="D7985" s="80"/>
      <c r="E7985" s="80"/>
    </row>
    <row r="7986" spans="1:5">
      <c r="A7986" s="78"/>
      <c r="B7986" s="79"/>
      <c r="C7986" s="80"/>
      <c r="D7986" s="80"/>
      <c r="E7986" s="80"/>
    </row>
    <row r="7987" spans="1:5">
      <c r="A7987" s="78"/>
      <c r="B7987" s="79"/>
      <c r="C7987" s="80"/>
      <c r="D7987" s="80"/>
      <c r="E7987" s="80"/>
    </row>
    <row r="7988" spans="1:5">
      <c r="A7988" s="78"/>
      <c r="B7988" s="79"/>
      <c r="C7988" s="80"/>
      <c r="D7988" s="80"/>
      <c r="E7988" s="80"/>
    </row>
    <row r="7989" spans="1:5">
      <c r="A7989" s="78"/>
      <c r="B7989" s="79"/>
      <c r="C7989" s="80"/>
      <c r="D7989" s="80"/>
      <c r="E7989" s="80"/>
    </row>
    <row r="7990" spans="1:5">
      <c r="A7990" s="78"/>
      <c r="B7990" s="79"/>
      <c r="C7990" s="80"/>
      <c r="D7990" s="80"/>
      <c r="E7990" s="80"/>
    </row>
    <row r="7991" spans="1:5">
      <c r="A7991" s="78"/>
      <c r="B7991" s="79"/>
      <c r="C7991" s="80"/>
      <c r="D7991" s="80"/>
      <c r="E7991" s="80"/>
    </row>
    <row r="7992" spans="1:5">
      <c r="A7992" s="78"/>
      <c r="B7992" s="79"/>
      <c r="C7992" s="80"/>
      <c r="D7992" s="80"/>
      <c r="E7992" s="80"/>
    </row>
    <row r="7993" spans="1:5">
      <c r="A7993" s="78"/>
      <c r="B7993" s="79"/>
      <c r="C7993" s="80"/>
      <c r="D7993" s="80"/>
      <c r="E7993" s="80"/>
    </row>
    <row r="7994" spans="1:5">
      <c r="A7994" s="78"/>
      <c r="B7994" s="79"/>
      <c r="C7994" s="80"/>
      <c r="D7994" s="80"/>
      <c r="E7994" s="80"/>
    </row>
    <row r="7995" spans="1:5">
      <c r="A7995" s="78"/>
      <c r="B7995" s="79"/>
      <c r="C7995" s="80"/>
      <c r="D7995" s="80"/>
      <c r="E7995" s="80"/>
    </row>
    <row r="7996" spans="1:5">
      <c r="A7996" s="78"/>
      <c r="B7996" s="79"/>
      <c r="C7996" s="80"/>
      <c r="D7996" s="80"/>
      <c r="E7996" s="80"/>
    </row>
    <row r="7997" spans="1:5">
      <c r="A7997" s="78"/>
      <c r="B7997" s="79"/>
      <c r="C7997" s="80"/>
      <c r="D7997" s="80"/>
      <c r="E7997" s="80"/>
    </row>
    <row r="7998" spans="1:5">
      <c r="A7998" s="78"/>
      <c r="B7998" s="79"/>
      <c r="C7998" s="80"/>
      <c r="D7998" s="80"/>
      <c r="E7998" s="80"/>
    </row>
    <row r="7999" spans="1:5">
      <c r="A7999" s="78"/>
      <c r="B7999" s="79"/>
      <c r="C7999" s="80"/>
      <c r="D7999" s="80"/>
      <c r="E7999" s="80"/>
    </row>
    <row r="8000" spans="1:5">
      <c r="A8000" s="78"/>
      <c r="B8000" s="79"/>
      <c r="C8000" s="80"/>
      <c r="D8000" s="80"/>
      <c r="E8000" s="80"/>
    </row>
    <row r="8001" spans="1:5">
      <c r="A8001" s="78"/>
      <c r="B8001" s="79"/>
      <c r="C8001" s="80"/>
      <c r="D8001" s="80"/>
      <c r="E8001" s="80"/>
    </row>
    <row r="8002" spans="1:5">
      <c r="A8002" s="78"/>
      <c r="B8002" s="79"/>
      <c r="C8002" s="80"/>
      <c r="D8002" s="80"/>
      <c r="E8002" s="80"/>
    </row>
    <row r="8003" spans="1:5">
      <c r="A8003" s="78"/>
      <c r="B8003" s="79"/>
      <c r="C8003" s="80"/>
      <c r="D8003" s="80"/>
      <c r="E8003" s="80"/>
    </row>
    <row r="8004" spans="1:5">
      <c r="A8004" s="78"/>
      <c r="B8004" s="79"/>
      <c r="C8004" s="80"/>
      <c r="D8004" s="80"/>
      <c r="E8004" s="80"/>
    </row>
    <row r="8005" spans="1:5">
      <c r="A8005" s="78"/>
      <c r="B8005" s="79"/>
      <c r="C8005" s="80"/>
      <c r="D8005" s="80"/>
      <c r="E8005" s="80"/>
    </row>
    <row r="8006" spans="1:5">
      <c r="A8006" s="78"/>
      <c r="B8006" s="79"/>
      <c r="C8006" s="80"/>
      <c r="D8006" s="80"/>
      <c r="E8006" s="80"/>
    </row>
    <row r="8007" spans="1:5">
      <c r="A8007" s="78"/>
      <c r="B8007" s="79"/>
      <c r="C8007" s="80"/>
      <c r="D8007" s="80"/>
      <c r="E8007" s="80"/>
    </row>
    <row r="8008" spans="1:5">
      <c r="A8008" s="78"/>
      <c r="B8008" s="79"/>
      <c r="C8008" s="80"/>
      <c r="D8008" s="80"/>
      <c r="E8008" s="80"/>
    </row>
    <row r="8009" spans="1:5">
      <c r="A8009" s="78"/>
      <c r="B8009" s="79"/>
      <c r="C8009" s="80"/>
      <c r="D8009" s="80"/>
      <c r="E8009" s="80"/>
    </row>
    <row r="8010" spans="1:5">
      <c r="A8010" s="78"/>
      <c r="B8010" s="79"/>
      <c r="C8010" s="80"/>
      <c r="D8010" s="80"/>
      <c r="E8010" s="80"/>
    </row>
    <row r="8011" spans="1:5">
      <c r="A8011" s="78"/>
      <c r="B8011" s="79"/>
      <c r="C8011" s="80"/>
      <c r="D8011" s="80"/>
      <c r="E8011" s="80"/>
    </row>
    <row r="8012" spans="1:5">
      <c r="A8012" s="78"/>
      <c r="B8012" s="79"/>
      <c r="C8012" s="80"/>
      <c r="D8012" s="80"/>
      <c r="E8012" s="80"/>
    </row>
    <row r="8013" spans="1:5">
      <c r="A8013" s="78"/>
      <c r="B8013" s="79"/>
      <c r="C8013" s="80"/>
      <c r="D8013" s="80"/>
      <c r="E8013" s="80"/>
    </row>
    <row r="8014" spans="1:5">
      <c r="A8014" s="78"/>
      <c r="B8014" s="79"/>
      <c r="C8014" s="80"/>
      <c r="D8014" s="80"/>
      <c r="E8014" s="80"/>
    </row>
    <row r="8015" spans="1:5">
      <c r="A8015" s="78"/>
      <c r="B8015" s="79"/>
      <c r="C8015" s="80"/>
      <c r="D8015" s="80"/>
      <c r="E8015" s="80"/>
    </row>
    <row r="8016" spans="1:5">
      <c r="A8016" s="78"/>
      <c r="B8016" s="79"/>
      <c r="C8016" s="80"/>
      <c r="D8016" s="80"/>
      <c r="E8016" s="80"/>
    </row>
    <row r="8017" spans="1:5">
      <c r="A8017" s="78"/>
      <c r="B8017" s="79"/>
      <c r="C8017" s="80"/>
      <c r="D8017" s="80"/>
      <c r="E8017" s="80"/>
    </row>
    <row r="8018" spans="1:5">
      <c r="A8018" s="78"/>
      <c r="B8018" s="79"/>
      <c r="C8018" s="80"/>
      <c r="D8018" s="80"/>
      <c r="E8018" s="80"/>
    </row>
    <row r="8019" spans="1:5">
      <c r="A8019" s="78"/>
      <c r="B8019" s="79"/>
      <c r="C8019" s="80"/>
      <c r="D8019" s="80"/>
      <c r="E8019" s="80"/>
    </row>
    <row r="8020" spans="1:5">
      <c r="A8020" s="78"/>
      <c r="B8020" s="79"/>
      <c r="C8020" s="80"/>
      <c r="D8020" s="80"/>
      <c r="E8020" s="80"/>
    </row>
    <row r="8021" spans="1:5">
      <c r="A8021" s="78"/>
      <c r="B8021" s="79"/>
      <c r="C8021" s="80"/>
      <c r="D8021" s="80"/>
      <c r="E8021" s="80"/>
    </row>
    <row r="8022" spans="1:5">
      <c r="A8022" s="78"/>
      <c r="B8022" s="79"/>
      <c r="C8022" s="80"/>
      <c r="D8022" s="80"/>
      <c r="E8022" s="80"/>
    </row>
    <row r="8023" spans="1:5">
      <c r="A8023" s="78"/>
      <c r="B8023" s="79"/>
      <c r="C8023" s="80"/>
      <c r="D8023" s="80"/>
      <c r="E8023" s="80"/>
    </row>
    <row r="8024" spans="1:5">
      <c r="A8024" s="78"/>
      <c r="B8024" s="79"/>
      <c r="C8024" s="80"/>
      <c r="D8024" s="80"/>
      <c r="E8024" s="80"/>
    </row>
    <row r="8025" spans="1:5">
      <c r="A8025" s="78"/>
      <c r="B8025" s="79"/>
      <c r="C8025" s="80"/>
      <c r="D8025" s="80"/>
      <c r="E8025" s="80"/>
    </row>
    <row r="8026" spans="1:5">
      <c r="A8026" s="78"/>
      <c r="B8026" s="79"/>
      <c r="C8026" s="80"/>
      <c r="D8026" s="80"/>
      <c r="E8026" s="80"/>
    </row>
    <row r="8027" spans="1:5">
      <c r="A8027" s="78"/>
      <c r="B8027" s="79"/>
      <c r="C8027" s="80"/>
      <c r="D8027" s="80"/>
      <c r="E8027" s="80"/>
    </row>
    <row r="8028" spans="1:5">
      <c r="A8028" s="78"/>
      <c r="B8028" s="79"/>
      <c r="C8028" s="80"/>
      <c r="D8028" s="80"/>
      <c r="E8028" s="80"/>
    </row>
    <row r="8029" spans="1:5">
      <c r="A8029" s="78"/>
      <c r="B8029" s="79"/>
      <c r="C8029" s="80"/>
      <c r="D8029" s="80"/>
      <c r="E8029" s="80"/>
    </row>
    <row r="8030" spans="1:5">
      <c r="A8030" s="78"/>
      <c r="B8030" s="79"/>
      <c r="C8030" s="80"/>
      <c r="D8030" s="80"/>
      <c r="E8030" s="80"/>
    </row>
    <row r="8031" spans="1:5">
      <c r="A8031" s="78"/>
      <c r="B8031" s="79"/>
      <c r="C8031" s="80"/>
      <c r="D8031" s="80"/>
      <c r="E8031" s="80"/>
    </row>
    <row r="8032" spans="1:5">
      <c r="A8032" s="78"/>
      <c r="B8032" s="79"/>
      <c r="C8032" s="80"/>
      <c r="D8032" s="80"/>
      <c r="E8032" s="80"/>
    </row>
    <row r="8033" spans="1:5">
      <c r="A8033" s="78"/>
      <c r="B8033" s="79"/>
      <c r="C8033" s="80"/>
      <c r="D8033" s="80"/>
      <c r="E8033" s="80"/>
    </row>
    <row r="8034" spans="1:5">
      <c r="A8034" s="78"/>
      <c r="B8034" s="79"/>
      <c r="C8034" s="80"/>
      <c r="D8034" s="80"/>
      <c r="E8034" s="80"/>
    </row>
    <row r="8035" spans="1:5">
      <c r="A8035" s="78"/>
      <c r="B8035" s="79"/>
      <c r="C8035" s="80"/>
      <c r="D8035" s="80"/>
      <c r="E8035" s="80"/>
    </row>
    <row r="8036" spans="1:5">
      <c r="A8036" s="78"/>
      <c r="B8036" s="79"/>
      <c r="C8036" s="80"/>
      <c r="D8036" s="80"/>
      <c r="E8036" s="80"/>
    </row>
    <row r="8037" spans="1:5">
      <c r="A8037" s="78"/>
      <c r="B8037" s="79"/>
      <c r="C8037" s="80"/>
      <c r="D8037" s="80"/>
      <c r="E8037" s="80"/>
    </row>
    <row r="8038" spans="1:5">
      <c r="A8038" s="78"/>
      <c r="B8038" s="79"/>
      <c r="C8038" s="80"/>
      <c r="D8038" s="80"/>
      <c r="E8038" s="80"/>
    </row>
    <row r="8039" spans="1:5">
      <c r="A8039" s="78"/>
      <c r="B8039" s="79"/>
      <c r="C8039" s="80"/>
      <c r="D8039" s="80"/>
      <c r="E8039" s="80"/>
    </row>
    <row r="8040" spans="1:5">
      <c r="A8040" s="78"/>
      <c r="B8040" s="79"/>
      <c r="C8040" s="80"/>
      <c r="D8040" s="80"/>
      <c r="E8040" s="80"/>
    </row>
    <row r="8041" spans="1:5">
      <c r="A8041" s="78"/>
      <c r="B8041" s="79"/>
      <c r="C8041" s="80"/>
      <c r="D8041" s="80"/>
      <c r="E8041" s="80"/>
    </row>
    <row r="8042" spans="1:5">
      <c r="A8042" s="78"/>
      <c r="B8042" s="79"/>
      <c r="C8042" s="80"/>
      <c r="D8042" s="80"/>
      <c r="E8042" s="80"/>
    </row>
    <row r="8043" spans="1:5">
      <c r="A8043" s="78"/>
      <c r="B8043" s="79"/>
      <c r="C8043" s="80"/>
      <c r="D8043" s="80"/>
      <c r="E8043" s="80"/>
    </row>
    <row r="8044" spans="1:5">
      <c r="A8044" s="78"/>
      <c r="B8044" s="79"/>
      <c r="C8044" s="80"/>
      <c r="D8044" s="80"/>
      <c r="E8044" s="80"/>
    </row>
    <row r="8045" spans="1:5">
      <c r="A8045" s="78"/>
      <c r="B8045" s="79"/>
      <c r="C8045" s="80"/>
      <c r="D8045" s="80"/>
      <c r="E8045" s="80"/>
    </row>
    <row r="8046" spans="1:5">
      <c r="A8046" s="78"/>
      <c r="B8046" s="79"/>
      <c r="C8046" s="80"/>
      <c r="D8046" s="80"/>
      <c r="E8046" s="80"/>
    </row>
    <row r="8047" spans="1:5">
      <c r="A8047" s="78"/>
      <c r="B8047" s="79"/>
      <c r="C8047" s="80"/>
      <c r="D8047" s="80"/>
      <c r="E8047" s="80"/>
    </row>
    <row r="8048" spans="1:5">
      <c r="A8048" s="78"/>
      <c r="B8048" s="79"/>
      <c r="C8048" s="80"/>
      <c r="D8048" s="80"/>
      <c r="E8048" s="80"/>
    </row>
    <row r="8049" spans="1:5">
      <c r="A8049" s="78"/>
      <c r="B8049" s="79"/>
      <c r="C8049" s="80"/>
      <c r="D8049" s="80"/>
      <c r="E8049" s="80"/>
    </row>
    <row r="8050" spans="1:5">
      <c r="A8050" s="78"/>
      <c r="B8050" s="79"/>
      <c r="C8050" s="80"/>
      <c r="D8050" s="80"/>
      <c r="E8050" s="80"/>
    </row>
    <row r="8051" spans="1:5">
      <c r="A8051" s="78"/>
      <c r="B8051" s="79"/>
      <c r="C8051" s="80"/>
      <c r="D8051" s="80"/>
      <c r="E8051" s="80"/>
    </row>
    <row r="8052" spans="1:5">
      <c r="A8052" s="78"/>
      <c r="B8052" s="79"/>
      <c r="C8052" s="80"/>
      <c r="D8052" s="80"/>
      <c r="E8052" s="80"/>
    </row>
    <row r="8053" spans="1:5">
      <c r="A8053" s="78"/>
      <c r="B8053" s="79"/>
      <c r="C8053" s="80"/>
      <c r="D8053" s="80"/>
      <c r="E8053" s="80"/>
    </row>
    <row r="8054" spans="1:5">
      <c r="A8054" s="78"/>
      <c r="B8054" s="79"/>
      <c r="C8054" s="80"/>
      <c r="D8054" s="80"/>
      <c r="E8054" s="80"/>
    </row>
    <row r="8055" spans="1:5">
      <c r="A8055" s="78"/>
      <c r="B8055" s="79"/>
      <c r="C8055" s="80"/>
      <c r="D8055" s="80"/>
      <c r="E8055" s="80"/>
    </row>
    <row r="8056" spans="1:5">
      <c r="A8056" s="78"/>
      <c r="B8056" s="79"/>
      <c r="C8056" s="80"/>
      <c r="D8056" s="80"/>
      <c r="E8056" s="80"/>
    </row>
    <row r="8057" spans="1:5">
      <c r="A8057" s="78"/>
      <c r="B8057" s="79"/>
      <c r="C8057" s="80"/>
      <c r="D8057" s="80"/>
      <c r="E8057" s="80"/>
    </row>
    <row r="8058" spans="1:5">
      <c r="A8058" s="78"/>
      <c r="B8058" s="79"/>
      <c r="C8058" s="80"/>
      <c r="D8058" s="80"/>
      <c r="E8058" s="80"/>
    </row>
    <row r="8059" spans="1:5">
      <c r="A8059" s="78"/>
      <c r="B8059" s="79"/>
      <c r="C8059" s="80"/>
      <c r="D8059" s="80"/>
      <c r="E8059" s="80"/>
    </row>
    <row r="8060" spans="1:5">
      <c r="A8060" s="78"/>
      <c r="B8060" s="79"/>
      <c r="C8060" s="80"/>
      <c r="D8060" s="80"/>
      <c r="E8060" s="80"/>
    </row>
    <row r="8061" spans="1:5">
      <c r="A8061" s="78"/>
      <c r="B8061" s="79"/>
      <c r="C8061" s="80"/>
      <c r="D8061" s="80"/>
      <c r="E8061" s="80"/>
    </row>
    <row r="8062" spans="1:5">
      <c r="A8062" s="78"/>
      <c r="B8062" s="79"/>
      <c r="C8062" s="80"/>
      <c r="D8062" s="80"/>
      <c r="E8062" s="80"/>
    </row>
    <row r="8063" spans="1:5">
      <c r="A8063" s="78"/>
      <c r="B8063" s="79"/>
      <c r="C8063" s="80"/>
      <c r="D8063" s="80"/>
      <c r="E8063" s="80"/>
    </row>
    <row r="8064" spans="1:5">
      <c r="A8064" s="78"/>
      <c r="B8064" s="79"/>
      <c r="C8064" s="80"/>
      <c r="D8064" s="80"/>
      <c r="E8064" s="80"/>
    </row>
    <row r="8065" spans="1:6">
      <c r="A8065" s="78"/>
      <c r="B8065" s="79"/>
      <c r="C8065" s="80"/>
      <c r="D8065" s="80"/>
      <c r="E8065" s="80"/>
    </row>
    <row r="8066" spans="1:6">
      <c r="A8066" s="78"/>
      <c r="B8066" s="79"/>
      <c r="C8066" s="80"/>
      <c r="D8066" s="80"/>
      <c r="E8066" s="80"/>
    </row>
    <row r="8067" spans="1:6">
      <c r="A8067" s="78"/>
      <c r="B8067" s="79"/>
      <c r="C8067" s="80"/>
      <c r="D8067" s="80"/>
      <c r="E8067" s="80"/>
    </row>
    <row r="8068" spans="1:6">
      <c r="A8068" s="78"/>
      <c r="B8068" s="79"/>
      <c r="C8068" s="80"/>
      <c r="D8068" s="80"/>
      <c r="E8068" s="80"/>
    </row>
    <row r="8069" spans="1:6">
      <c r="A8069" s="78"/>
      <c r="B8069" s="79"/>
      <c r="C8069" s="80"/>
      <c r="D8069" s="80"/>
      <c r="E8069" s="80"/>
    </row>
    <row r="8070" spans="1:6">
      <c r="A8070" s="78"/>
      <c r="B8070" s="79"/>
      <c r="C8070" s="80"/>
      <c r="D8070" s="80"/>
      <c r="E8070" s="80"/>
    </row>
    <row r="8071" spans="1:6">
      <c r="A8071" s="78"/>
      <c r="B8071" s="79"/>
      <c r="C8071" s="80"/>
      <c r="D8071" s="80"/>
      <c r="E8071" s="80"/>
    </row>
    <row r="8072" spans="1:6">
      <c r="A8072" s="78"/>
      <c r="B8072" s="79"/>
      <c r="C8072" s="80"/>
      <c r="D8072" s="80"/>
      <c r="E8072" s="80"/>
    </row>
    <row r="8073" spans="1:6">
      <c r="A8073" s="78"/>
      <c r="B8073" s="79"/>
      <c r="C8073" s="80"/>
      <c r="D8073" s="80"/>
      <c r="E8073" s="80"/>
    </row>
    <row r="8074" spans="1:6">
      <c r="A8074" s="78"/>
      <c r="B8074" s="79"/>
      <c r="C8074" s="80"/>
      <c r="D8074" s="80"/>
      <c r="E8074" s="80"/>
    </row>
    <row r="8075" spans="1:6">
      <c r="A8075" s="78"/>
      <c r="B8075" s="79"/>
      <c r="C8075" s="80"/>
      <c r="D8075" s="80"/>
      <c r="E8075" s="80"/>
    </row>
    <row r="8076" spans="1:6">
      <c r="A8076" s="78"/>
      <c r="B8076" s="79"/>
      <c r="C8076" s="80"/>
      <c r="D8076" s="80"/>
      <c r="E8076" s="80"/>
      <c r="F8076" s="82"/>
    </row>
    <row r="8077" spans="1:6">
      <c r="A8077" s="78"/>
      <c r="B8077" s="79"/>
      <c r="C8077" s="80"/>
      <c r="D8077" s="80"/>
      <c r="E8077" s="80"/>
    </row>
    <row r="8078" spans="1:6">
      <c r="A8078" s="78"/>
      <c r="B8078" s="79"/>
      <c r="C8078" s="80"/>
      <c r="D8078" s="80"/>
      <c r="E8078" s="80"/>
    </row>
    <row r="8079" spans="1:6">
      <c r="A8079" s="78"/>
      <c r="B8079" s="79"/>
      <c r="C8079" s="80"/>
      <c r="D8079" s="80"/>
      <c r="E8079" s="80"/>
    </row>
    <row r="8080" spans="1:6">
      <c r="A8080" s="78"/>
      <c r="B8080" s="79"/>
      <c r="C8080" s="80"/>
      <c r="D8080" s="80"/>
      <c r="E8080" s="80"/>
    </row>
    <row r="8081" spans="1:5">
      <c r="A8081" s="78"/>
      <c r="B8081" s="79"/>
      <c r="C8081" s="80"/>
      <c r="D8081" s="80"/>
      <c r="E8081" s="80"/>
    </row>
    <row r="8082" spans="1:5">
      <c r="A8082" s="78"/>
      <c r="B8082" s="79"/>
      <c r="C8082" s="80"/>
      <c r="D8082" s="80"/>
      <c r="E8082" s="80"/>
    </row>
    <row r="8083" spans="1:5">
      <c r="A8083" s="78"/>
      <c r="B8083" s="79"/>
      <c r="C8083" s="80"/>
      <c r="D8083" s="80"/>
      <c r="E8083" s="80"/>
    </row>
    <row r="8084" spans="1:5">
      <c r="A8084" s="78"/>
      <c r="B8084" s="79"/>
      <c r="C8084" s="80"/>
      <c r="D8084" s="80"/>
      <c r="E8084" s="80"/>
    </row>
    <row r="8085" spans="1:5">
      <c r="A8085" s="78"/>
      <c r="B8085" s="79"/>
      <c r="C8085" s="80"/>
      <c r="D8085" s="80"/>
      <c r="E8085" s="80"/>
    </row>
    <row r="8086" spans="1:5">
      <c r="A8086" s="78"/>
      <c r="B8086" s="79"/>
      <c r="C8086" s="80"/>
      <c r="D8086" s="80"/>
      <c r="E8086" s="80"/>
    </row>
    <row r="8087" spans="1:5">
      <c r="A8087" s="78"/>
      <c r="B8087" s="79"/>
      <c r="C8087" s="80"/>
      <c r="D8087" s="80"/>
      <c r="E8087" s="80"/>
    </row>
    <row r="8088" spans="1:5">
      <c r="A8088" s="78"/>
      <c r="B8088" s="79"/>
      <c r="C8088" s="80"/>
      <c r="D8088" s="80"/>
      <c r="E8088" s="80"/>
    </row>
    <row r="8089" spans="1:5">
      <c r="A8089" s="78"/>
      <c r="B8089" s="79"/>
      <c r="C8089" s="80"/>
      <c r="D8089" s="80"/>
      <c r="E8089" s="80"/>
    </row>
    <row r="8090" spans="1:5">
      <c r="A8090" s="78"/>
      <c r="B8090" s="79"/>
      <c r="C8090" s="80"/>
      <c r="D8090" s="80"/>
      <c r="E8090" s="80"/>
    </row>
    <row r="8091" spans="1:5">
      <c r="A8091" s="78"/>
      <c r="B8091" s="79"/>
      <c r="C8091" s="80"/>
      <c r="D8091" s="80"/>
      <c r="E8091" s="80"/>
    </row>
    <row r="8092" spans="1:5">
      <c r="A8092" s="78"/>
      <c r="B8092" s="79"/>
      <c r="C8092" s="80"/>
      <c r="D8092" s="80"/>
      <c r="E8092" s="80"/>
    </row>
    <row r="8093" spans="1:5">
      <c r="A8093" s="78"/>
      <c r="B8093" s="79"/>
      <c r="C8093" s="80"/>
      <c r="D8093" s="80"/>
      <c r="E8093" s="80"/>
    </row>
    <row r="8094" spans="1:5">
      <c r="A8094" s="78"/>
      <c r="B8094" s="79"/>
      <c r="C8094" s="80"/>
      <c r="D8094" s="80"/>
      <c r="E8094" s="80"/>
    </row>
    <row r="8095" spans="1:5">
      <c r="A8095" s="78"/>
      <c r="B8095" s="79"/>
      <c r="C8095" s="80"/>
      <c r="D8095" s="80"/>
      <c r="E8095" s="80"/>
    </row>
    <row r="8096" spans="1:5">
      <c r="A8096" s="78"/>
      <c r="B8096" s="79"/>
      <c r="C8096" s="80"/>
      <c r="D8096" s="80"/>
      <c r="E8096" s="80"/>
    </row>
    <row r="8097" spans="1:5">
      <c r="A8097" s="78"/>
      <c r="B8097" s="79"/>
      <c r="C8097" s="80"/>
      <c r="D8097" s="80"/>
      <c r="E8097" s="80"/>
    </row>
    <row r="8098" spans="1:5">
      <c r="A8098" s="78"/>
      <c r="B8098" s="79"/>
      <c r="C8098" s="80"/>
      <c r="D8098" s="80"/>
      <c r="E8098" s="80"/>
    </row>
    <row r="8099" spans="1:5">
      <c r="A8099" s="78"/>
      <c r="B8099" s="79"/>
      <c r="C8099" s="80"/>
      <c r="D8099" s="80"/>
      <c r="E8099" s="80"/>
    </row>
    <row r="8100" spans="1:5">
      <c r="A8100" s="78"/>
      <c r="B8100" s="79"/>
      <c r="C8100" s="80"/>
      <c r="D8100" s="80"/>
      <c r="E8100" s="80"/>
    </row>
    <row r="8101" spans="1:5">
      <c r="A8101" s="78"/>
      <c r="B8101" s="79"/>
      <c r="C8101" s="80"/>
      <c r="D8101" s="80"/>
      <c r="E8101" s="80"/>
    </row>
    <row r="8102" spans="1:5">
      <c r="A8102" s="78"/>
      <c r="B8102" s="79"/>
      <c r="C8102" s="80"/>
      <c r="D8102" s="80"/>
      <c r="E8102" s="80"/>
    </row>
    <row r="8103" spans="1:5">
      <c r="A8103" s="78"/>
      <c r="B8103" s="79"/>
      <c r="C8103" s="80"/>
      <c r="D8103" s="80"/>
      <c r="E8103" s="80"/>
    </row>
    <row r="8104" spans="1:5">
      <c r="A8104" s="78"/>
      <c r="B8104" s="79"/>
      <c r="C8104" s="80"/>
      <c r="D8104" s="80"/>
      <c r="E8104" s="80"/>
    </row>
    <row r="8105" spans="1:5">
      <c r="A8105" s="78"/>
      <c r="B8105" s="79"/>
      <c r="C8105" s="80"/>
      <c r="D8105" s="80"/>
      <c r="E8105" s="80"/>
    </row>
    <row r="8106" spans="1:5">
      <c r="A8106" s="78"/>
      <c r="B8106" s="79"/>
      <c r="C8106" s="80"/>
      <c r="D8106" s="80"/>
      <c r="E8106" s="80"/>
    </row>
    <row r="8107" spans="1:5">
      <c r="A8107" s="78"/>
      <c r="B8107" s="79"/>
      <c r="C8107" s="80"/>
      <c r="D8107" s="80"/>
      <c r="E8107" s="80"/>
    </row>
    <row r="8108" spans="1:5">
      <c r="A8108" s="78"/>
      <c r="B8108" s="79"/>
      <c r="C8108" s="80"/>
      <c r="D8108" s="80"/>
      <c r="E8108" s="80"/>
    </row>
    <row r="8109" spans="1:5">
      <c r="A8109" s="78"/>
      <c r="B8109" s="79"/>
      <c r="C8109" s="80"/>
      <c r="D8109" s="80"/>
      <c r="E8109" s="80"/>
    </row>
    <row r="8110" spans="1:5">
      <c r="A8110" s="78"/>
      <c r="B8110" s="79"/>
      <c r="C8110" s="80"/>
      <c r="D8110" s="80"/>
      <c r="E8110" s="80"/>
    </row>
    <row r="8111" spans="1:5">
      <c r="A8111" s="78"/>
      <c r="B8111" s="79"/>
      <c r="C8111" s="80"/>
      <c r="D8111" s="80"/>
      <c r="E8111" s="80"/>
    </row>
    <row r="8112" spans="1:5">
      <c r="A8112" s="78"/>
      <c r="B8112" s="79"/>
      <c r="C8112" s="80"/>
      <c r="D8112" s="80"/>
      <c r="E8112" s="80"/>
    </row>
    <row r="8113" spans="1:5">
      <c r="A8113" s="78"/>
      <c r="B8113" s="79"/>
      <c r="C8113" s="80"/>
      <c r="D8113" s="80"/>
      <c r="E8113" s="80"/>
    </row>
    <row r="8114" spans="1:5">
      <c r="A8114" s="78"/>
      <c r="B8114" s="79"/>
      <c r="C8114" s="80"/>
      <c r="D8114" s="80"/>
      <c r="E8114" s="80"/>
    </row>
    <row r="8115" spans="1:5">
      <c r="A8115" s="78"/>
      <c r="B8115" s="79"/>
      <c r="C8115" s="80"/>
      <c r="D8115" s="80"/>
      <c r="E8115" s="80"/>
    </row>
    <row r="8116" spans="1:5">
      <c r="A8116" s="78"/>
      <c r="B8116" s="79"/>
      <c r="C8116" s="80"/>
      <c r="D8116" s="80"/>
      <c r="E8116" s="80"/>
    </row>
    <row r="8117" spans="1:5">
      <c r="A8117" s="78"/>
      <c r="B8117" s="79"/>
      <c r="C8117" s="80"/>
      <c r="D8117" s="80"/>
      <c r="E8117" s="80"/>
    </row>
    <row r="8118" spans="1:5">
      <c r="A8118" s="78"/>
      <c r="B8118" s="79"/>
      <c r="C8118" s="80"/>
      <c r="D8118" s="80"/>
      <c r="E8118" s="80"/>
    </row>
    <row r="8119" spans="1:5">
      <c r="A8119" s="78"/>
      <c r="B8119" s="79"/>
      <c r="C8119" s="80"/>
      <c r="D8119" s="80"/>
      <c r="E8119" s="80"/>
    </row>
    <row r="8120" spans="1:5">
      <c r="A8120" s="78"/>
      <c r="B8120" s="79"/>
      <c r="C8120" s="80"/>
      <c r="D8120" s="80"/>
      <c r="E8120" s="80"/>
    </row>
    <row r="8121" spans="1:5">
      <c r="A8121" s="78"/>
      <c r="B8121" s="79"/>
      <c r="C8121" s="80"/>
      <c r="D8121" s="80"/>
      <c r="E8121" s="80"/>
    </row>
    <row r="8122" spans="1:5">
      <c r="A8122" s="78"/>
      <c r="B8122" s="79"/>
      <c r="C8122" s="80"/>
      <c r="D8122" s="80"/>
      <c r="E8122" s="80"/>
    </row>
    <row r="8123" spans="1:5">
      <c r="A8123" s="78"/>
      <c r="B8123" s="79"/>
      <c r="C8123" s="80"/>
      <c r="D8123" s="80"/>
      <c r="E8123" s="80"/>
    </row>
    <row r="8124" spans="1:5">
      <c r="A8124" s="78"/>
      <c r="B8124" s="79"/>
      <c r="C8124" s="80"/>
      <c r="D8124" s="80"/>
      <c r="E8124" s="80"/>
    </row>
    <row r="8125" spans="1:5">
      <c r="A8125" s="78"/>
      <c r="B8125" s="79"/>
      <c r="C8125" s="80"/>
      <c r="D8125" s="80"/>
      <c r="E8125" s="80"/>
    </row>
    <row r="8126" spans="1:5">
      <c r="A8126" s="78"/>
      <c r="B8126" s="79"/>
      <c r="C8126" s="80"/>
      <c r="D8126" s="80"/>
      <c r="E8126" s="80"/>
    </row>
    <row r="8127" spans="1:5">
      <c r="A8127" s="78"/>
      <c r="B8127" s="79"/>
      <c r="C8127" s="80"/>
      <c r="D8127" s="80"/>
      <c r="E8127" s="80"/>
    </row>
    <row r="8128" spans="1:5">
      <c r="A8128" s="78"/>
      <c r="B8128" s="79"/>
      <c r="C8128" s="80"/>
      <c r="D8128" s="80"/>
      <c r="E8128" s="80"/>
    </row>
    <row r="8129" spans="1:5">
      <c r="A8129" s="78"/>
      <c r="B8129" s="79"/>
      <c r="C8129" s="80"/>
      <c r="D8129" s="80"/>
      <c r="E8129" s="80"/>
    </row>
    <row r="8130" spans="1:5">
      <c r="A8130" s="78"/>
      <c r="B8130" s="79"/>
      <c r="C8130" s="80"/>
      <c r="D8130" s="80"/>
      <c r="E8130" s="80"/>
    </row>
    <row r="8131" spans="1:5">
      <c r="A8131" s="78"/>
      <c r="B8131" s="79"/>
      <c r="C8131" s="80"/>
      <c r="D8131" s="80"/>
      <c r="E8131" s="80"/>
    </row>
    <row r="8132" spans="1:5">
      <c r="A8132" s="78"/>
      <c r="B8132" s="79"/>
      <c r="C8132" s="80"/>
      <c r="D8132" s="80"/>
      <c r="E8132" s="80"/>
    </row>
    <row r="8133" spans="1:5">
      <c r="A8133" s="78"/>
      <c r="B8133" s="79"/>
      <c r="C8133" s="80"/>
      <c r="D8133" s="80"/>
      <c r="E8133" s="80"/>
    </row>
    <row r="8134" spans="1:5">
      <c r="A8134" s="78"/>
      <c r="B8134" s="79"/>
      <c r="C8134" s="80"/>
      <c r="D8134" s="80"/>
      <c r="E8134" s="80"/>
    </row>
    <row r="8135" spans="1:5">
      <c r="A8135" s="78"/>
      <c r="B8135" s="79"/>
      <c r="C8135" s="80"/>
      <c r="D8135" s="80"/>
      <c r="E8135" s="80"/>
    </row>
    <row r="8136" spans="1:5">
      <c r="A8136" s="78"/>
      <c r="B8136" s="79"/>
      <c r="C8136" s="80"/>
      <c r="D8136" s="80"/>
      <c r="E8136" s="80"/>
    </row>
    <row r="8137" spans="1:5">
      <c r="A8137" s="78"/>
      <c r="B8137" s="79"/>
      <c r="C8137" s="80"/>
      <c r="D8137" s="80"/>
      <c r="E8137" s="80"/>
    </row>
    <row r="8138" spans="1:5">
      <c r="A8138" s="78"/>
      <c r="B8138" s="79"/>
      <c r="C8138" s="80"/>
      <c r="D8138" s="80"/>
      <c r="E8138" s="80"/>
    </row>
    <row r="8139" spans="1:5">
      <c r="A8139" s="78"/>
      <c r="B8139" s="79"/>
      <c r="C8139" s="80"/>
      <c r="D8139" s="80"/>
      <c r="E8139" s="80"/>
    </row>
    <row r="8140" spans="1:5">
      <c r="A8140" s="78"/>
      <c r="B8140" s="79"/>
      <c r="C8140" s="80"/>
      <c r="D8140" s="80"/>
      <c r="E8140" s="80"/>
    </row>
    <row r="8141" spans="1:5">
      <c r="A8141" s="78"/>
      <c r="B8141" s="79"/>
      <c r="C8141" s="80"/>
      <c r="D8141" s="80"/>
      <c r="E8141" s="80"/>
    </row>
    <row r="8142" spans="1:5">
      <c r="A8142" s="78"/>
      <c r="B8142" s="79"/>
      <c r="C8142" s="80"/>
      <c r="D8142" s="80"/>
      <c r="E8142" s="80"/>
    </row>
    <row r="8143" spans="1:5">
      <c r="A8143" s="78"/>
      <c r="B8143" s="79"/>
      <c r="C8143" s="80"/>
      <c r="D8143" s="80"/>
      <c r="E8143" s="80"/>
    </row>
    <row r="8144" spans="1:5">
      <c r="A8144" s="78"/>
      <c r="B8144" s="79"/>
      <c r="C8144" s="80"/>
      <c r="D8144" s="80"/>
      <c r="E8144" s="80"/>
    </row>
    <row r="8145" spans="1:5">
      <c r="A8145" s="78"/>
      <c r="B8145" s="79"/>
      <c r="C8145" s="80"/>
      <c r="D8145" s="80"/>
      <c r="E8145" s="80"/>
    </row>
    <row r="8146" spans="1:5">
      <c r="A8146" s="78"/>
      <c r="B8146" s="79"/>
      <c r="C8146" s="80"/>
      <c r="D8146" s="80"/>
      <c r="E8146" s="80"/>
    </row>
    <row r="8147" spans="1:5">
      <c r="A8147" s="78"/>
      <c r="B8147" s="79"/>
      <c r="C8147" s="80"/>
      <c r="D8147" s="80"/>
      <c r="E8147" s="80"/>
    </row>
    <row r="8148" spans="1:5">
      <c r="A8148" s="78"/>
      <c r="B8148" s="79"/>
      <c r="C8148" s="80"/>
      <c r="D8148" s="80"/>
      <c r="E8148" s="80"/>
    </row>
    <row r="8149" spans="1:5">
      <c r="A8149" s="78"/>
      <c r="B8149" s="79"/>
      <c r="C8149" s="80"/>
      <c r="D8149" s="80"/>
      <c r="E8149" s="80"/>
    </row>
    <row r="8150" spans="1:5">
      <c r="A8150" s="78"/>
      <c r="B8150" s="79"/>
      <c r="C8150" s="80"/>
      <c r="D8150" s="80"/>
      <c r="E8150" s="80"/>
    </row>
    <row r="8151" spans="1:5">
      <c r="A8151" s="78"/>
      <c r="B8151" s="79"/>
      <c r="C8151" s="80"/>
      <c r="D8151" s="80"/>
      <c r="E8151" s="80"/>
    </row>
    <row r="8152" spans="1:5">
      <c r="A8152" s="78"/>
      <c r="B8152" s="79"/>
      <c r="C8152" s="80"/>
      <c r="D8152" s="80"/>
      <c r="E8152" s="80"/>
    </row>
    <row r="8153" spans="1:5">
      <c r="A8153" s="78"/>
      <c r="B8153" s="79"/>
      <c r="C8153" s="80"/>
      <c r="D8153" s="80"/>
      <c r="E8153" s="80"/>
    </row>
    <row r="8154" spans="1:5">
      <c r="A8154" s="78"/>
      <c r="B8154" s="79"/>
      <c r="C8154" s="80"/>
      <c r="D8154" s="80"/>
      <c r="E8154" s="80"/>
    </row>
    <row r="8155" spans="1:5">
      <c r="A8155" s="78"/>
      <c r="B8155" s="79"/>
      <c r="C8155" s="80"/>
      <c r="D8155" s="80"/>
      <c r="E8155" s="80"/>
    </row>
    <row r="8156" spans="1:5">
      <c r="A8156" s="78"/>
      <c r="B8156" s="79"/>
      <c r="C8156" s="80"/>
      <c r="D8156" s="80"/>
      <c r="E8156" s="80"/>
    </row>
    <row r="8157" spans="1:5">
      <c r="A8157" s="78"/>
      <c r="B8157" s="79"/>
      <c r="C8157" s="80"/>
      <c r="D8157" s="80"/>
      <c r="E8157" s="80"/>
    </row>
    <row r="8158" spans="1:5">
      <c r="A8158" s="78"/>
      <c r="B8158" s="79"/>
      <c r="C8158" s="80"/>
      <c r="D8158" s="80"/>
      <c r="E8158" s="80"/>
    </row>
    <row r="8159" spans="1:5">
      <c r="A8159" s="78"/>
      <c r="B8159" s="79"/>
      <c r="C8159" s="80"/>
      <c r="D8159" s="80"/>
      <c r="E8159" s="80"/>
    </row>
    <row r="8160" spans="1:5">
      <c r="A8160" s="78"/>
      <c r="B8160" s="79"/>
      <c r="C8160" s="80"/>
      <c r="D8160" s="80"/>
      <c r="E8160" s="80"/>
    </row>
    <row r="8161" spans="1:5">
      <c r="A8161" s="78"/>
      <c r="B8161" s="79"/>
      <c r="C8161" s="80"/>
      <c r="D8161" s="80"/>
      <c r="E8161" s="80"/>
    </row>
    <row r="8162" spans="1:5">
      <c r="A8162" s="78"/>
      <c r="B8162" s="79"/>
      <c r="C8162" s="80"/>
      <c r="D8162" s="80"/>
      <c r="E8162" s="80"/>
    </row>
    <row r="8163" spans="1:5">
      <c r="A8163" s="78"/>
      <c r="B8163" s="79"/>
      <c r="C8163" s="80"/>
      <c r="D8163" s="80"/>
      <c r="E8163" s="80"/>
    </row>
    <row r="8164" spans="1:5">
      <c r="A8164" s="78"/>
      <c r="B8164" s="79"/>
      <c r="C8164" s="80"/>
      <c r="D8164" s="80"/>
      <c r="E8164" s="80"/>
    </row>
    <row r="8165" spans="1:5">
      <c r="A8165" s="78"/>
      <c r="B8165" s="79"/>
      <c r="C8165" s="80"/>
      <c r="D8165" s="80"/>
      <c r="E8165" s="80"/>
    </row>
    <row r="8166" spans="1:5">
      <c r="A8166" s="78"/>
      <c r="B8166" s="79"/>
      <c r="C8166" s="80"/>
      <c r="D8166" s="80"/>
      <c r="E8166" s="80"/>
    </row>
    <row r="8167" spans="1:5">
      <c r="A8167" s="78"/>
      <c r="B8167" s="79"/>
      <c r="C8167" s="80"/>
      <c r="D8167" s="80"/>
      <c r="E8167" s="80"/>
    </row>
    <row r="8168" spans="1:5">
      <c r="A8168" s="78"/>
      <c r="B8168" s="79"/>
      <c r="C8168" s="80"/>
      <c r="D8168" s="80"/>
      <c r="E8168" s="80"/>
    </row>
    <row r="8169" spans="1:5">
      <c r="A8169" s="78"/>
      <c r="B8169" s="79"/>
      <c r="C8169" s="80"/>
      <c r="D8169" s="80"/>
      <c r="E8169" s="80"/>
    </row>
    <row r="8170" spans="1:5">
      <c r="A8170" s="78"/>
      <c r="B8170" s="79"/>
      <c r="C8170" s="80"/>
      <c r="D8170" s="80"/>
      <c r="E8170" s="80"/>
    </row>
    <row r="8171" spans="1:5">
      <c r="A8171" s="78"/>
      <c r="B8171" s="79"/>
      <c r="C8171" s="80"/>
      <c r="D8171" s="80"/>
      <c r="E8171" s="80"/>
    </row>
    <row r="8172" spans="1:5">
      <c r="A8172" s="78"/>
      <c r="B8172" s="79"/>
      <c r="C8172" s="80"/>
      <c r="D8172" s="80"/>
      <c r="E8172" s="80"/>
    </row>
    <row r="8173" spans="1:5">
      <c r="A8173" s="78"/>
      <c r="B8173" s="79"/>
      <c r="C8173" s="80"/>
      <c r="D8173" s="80"/>
      <c r="E8173" s="80"/>
    </row>
    <row r="8174" spans="1:5">
      <c r="A8174" s="78"/>
      <c r="B8174" s="79"/>
      <c r="C8174" s="80"/>
      <c r="D8174" s="80"/>
      <c r="E8174" s="80"/>
    </row>
    <row r="8175" spans="1:5">
      <c r="A8175" s="78"/>
      <c r="B8175" s="79"/>
      <c r="C8175" s="80"/>
      <c r="D8175" s="80"/>
      <c r="E8175" s="80"/>
    </row>
    <row r="8176" spans="1:5">
      <c r="A8176" s="78"/>
      <c r="B8176" s="79"/>
      <c r="C8176" s="80"/>
      <c r="D8176" s="80"/>
      <c r="E8176" s="80"/>
    </row>
    <row r="8177" spans="1:5">
      <c r="A8177" s="78"/>
      <c r="B8177" s="79"/>
      <c r="C8177" s="80"/>
      <c r="D8177" s="80"/>
      <c r="E8177" s="80"/>
    </row>
    <row r="8178" spans="1:5">
      <c r="A8178" s="78"/>
      <c r="B8178" s="79"/>
      <c r="C8178" s="80"/>
      <c r="D8178" s="80"/>
      <c r="E8178" s="80"/>
    </row>
    <row r="8179" spans="1:5">
      <c r="A8179" s="78"/>
      <c r="B8179" s="79"/>
      <c r="C8179" s="80"/>
      <c r="D8179" s="80"/>
      <c r="E8179" s="80"/>
    </row>
    <row r="8180" spans="1:5">
      <c r="A8180" s="78"/>
      <c r="B8180" s="79"/>
      <c r="C8180" s="80"/>
      <c r="D8180" s="80"/>
      <c r="E8180" s="80"/>
    </row>
    <row r="8181" spans="1:5">
      <c r="A8181" s="78"/>
      <c r="B8181" s="79"/>
      <c r="C8181" s="80"/>
      <c r="D8181" s="80"/>
      <c r="E8181" s="80"/>
    </row>
    <row r="8182" spans="1:5">
      <c r="A8182" s="78"/>
      <c r="B8182" s="79"/>
      <c r="C8182" s="80"/>
      <c r="D8182" s="80"/>
      <c r="E8182" s="80"/>
    </row>
    <row r="8183" spans="1:5">
      <c r="A8183" s="78"/>
      <c r="B8183" s="79"/>
      <c r="C8183" s="80"/>
      <c r="D8183" s="80"/>
      <c r="E8183" s="80"/>
    </row>
    <row r="8184" spans="1:5">
      <c r="A8184" s="78"/>
      <c r="B8184" s="79"/>
      <c r="C8184" s="80"/>
      <c r="D8184" s="80"/>
      <c r="E8184" s="80"/>
    </row>
    <row r="8185" spans="1:5">
      <c r="A8185" s="78"/>
      <c r="B8185" s="79"/>
      <c r="C8185" s="80"/>
      <c r="D8185" s="80"/>
      <c r="E8185" s="80"/>
    </row>
    <row r="8186" spans="1:5">
      <c r="A8186" s="78"/>
      <c r="B8186" s="79"/>
      <c r="C8186" s="80"/>
      <c r="D8186" s="80"/>
      <c r="E8186" s="80"/>
    </row>
    <row r="8187" spans="1:5">
      <c r="A8187" s="78"/>
      <c r="B8187" s="79"/>
      <c r="C8187" s="80"/>
      <c r="D8187" s="80"/>
      <c r="E8187" s="80"/>
    </row>
    <row r="8188" spans="1:5">
      <c r="A8188" s="78"/>
      <c r="B8188" s="79"/>
      <c r="C8188" s="80"/>
      <c r="D8188" s="80"/>
      <c r="E8188" s="80"/>
    </row>
    <row r="8189" spans="1:5">
      <c r="A8189" s="78"/>
      <c r="B8189" s="79"/>
      <c r="C8189" s="80"/>
      <c r="D8189" s="80"/>
      <c r="E8189" s="80"/>
    </row>
    <row r="8190" spans="1:5">
      <c r="A8190" s="78"/>
      <c r="B8190" s="79"/>
      <c r="C8190" s="80"/>
      <c r="D8190" s="80"/>
      <c r="E8190" s="80"/>
    </row>
    <row r="8191" spans="1:5">
      <c r="A8191" s="78"/>
      <c r="B8191" s="79"/>
      <c r="C8191" s="80"/>
      <c r="D8191" s="80"/>
      <c r="E8191" s="80"/>
    </row>
    <row r="8192" spans="1:5">
      <c r="A8192" s="78"/>
      <c r="B8192" s="79"/>
      <c r="C8192" s="80"/>
      <c r="D8192" s="80"/>
      <c r="E8192" s="80"/>
    </row>
    <row r="8193" spans="1:5">
      <c r="A8193" s="78"/>
      <c r="B8193" s="79"/>
      <c r="C8193" s="80"/>
      <c r="D8193" s="80"/>
      <c r="E8193" s="80"/>
    </row>
    <row r="8194" spans="1:5">
      <c r="A8194" s="78"/>
      <c r="B8194" s="79"/>
      <c r="C8194" s="80"/>
      <c r="D8194" s="80"/>
      <c r="E8194" s="80"/>
    </row>
    <row r="8195" spans="1:5">
      <c r="A8195" s="78"/>
      <c r="B8195" s="79"/>
      <c r="C8195" s="80"/>
      <c r="D8195" s="80"/>
      <c r="E8195" s="80"/>
    </row>
    <row r="8196" spans="1:5">
      <c r="A8196" s="78"/>
      <c r="B8196" s="79"/>
      <c r="C8196" s="80"/>
      <c r="D8196" s="80"/>
      <c r="E8196" s="80"/>
    </row>
    <row r="8197" spans="1:5">
      <c r="A8197" s="78"/>
      <c r="B8197" s="79"/>
      <c r="C8197" s="80"/>
      <c r="D8197" s="80"/>
      <c r="E8197" s="80"/>
    </row>
    <row r="8198" spans="1:5">
      <c r="A8198" s="78"/>
      <c r="B8198" s="79"/>
      <c r="C8198" s="80"/>
      <c r="D8198" s="80"/>
      <c r="E8198" s="80"/>
    </row>
    <row r="8199" spans="1:5">
      <c r="A8199" s="78"/>
      <c r="B8199" s="79"/>
      <c r="C8199" s="80"/>
      <c r="D8199" s="80"/>
      <c r="E8199" s="80"/>
    </row>
    <row r="8200" spans="1:5">
      <c r="A8200" s="78"/>
      <c r="B8200" s="79"/>
      <c r="C8200" s="80"/>
      <c r="D8200" s="80"/>
      <c r="E8200" s="80"/>
    </row>
    <row r="8201" spans="1:5">
      <c r="A8201" s="78"/>
      <c r="B8201" s="79"/>
      <c r="C8201" s="80"/>
      <c r="D8201" s="80"/>
      <c r="E8201" s="80"/>
    </row>
    <row r="8202" spans="1:5">
      <c r="A8202" s="78"/>
      <c r="B8202" s="79"/>
      <c r="C8202" s="80"/>
      <c r="D8202" s="80"/>
      <c r="E8202" s="80"/>
    </row>
    <row r="8203" spans="1:5">
      <c r="A8203" s="78"/>
      <c r="B8203" s="79"/>
      <c r="C8203" s="80"/>
      <c r="D8203" s="80"/>
      <c r="E8203" s="80"/>
    </row>
    <row r="8204" spans="1:5">
      <c r="A8204" s="78"/>
      <c r="B8204" s="79"/>
      <c r="C8204" s="80"/>
      <c r="D8204" s="80"/>
      <c r="E8204" s="80"/>
    </row>
    <row r="8205" spans="1:5">
      <c r="A8205" s="78"/>
      <c r="B8205" s="79"/>
      <c r="C8205" s="80"/>
      <c r="D8205" s="80"/>
      <c r="E8205" s="80"/>
    </row>
    <row r="8206" spans="1:5">
      <c r="A8206" s="78"/>
      <c r="B8206" s="79"/>
      <c r="C8206" s="80"/>
      <c r="D8206" s="80"/>
      <c r="E8206" s="80"/>
    </row>
    <row r="8207" spans="1:5">
      <c r="A8207" s="78"/>
      <c r="B8207" s="79"/>
      <c r="C8207" s="80"/>
      <c r="D8207" s="80"/>
      <c r="E8207" s="80"/>
    </row>
    <row r="8208" spans="1:5">
      <c r="A8208" s="78"/>
      <c r="B8208" s="79"/>
      <c r="C8208" s="80"/>
      <c r="D8208" s="80"/>
      <c r="E8208" s="80"/>
    </row>
    <row r="8209" spans="1:5">
      <c r="A8209" s="78"/>
      <c r="B8209" s="79"/>
      <c r="C8209" s="80"/>
      <c r="D8209" s="80"/>
      <c r="E8209" s="80"/>
    </row>
    <row r="8210" spans="1:5">
      <c r="A8210" s="78"/>
      <c r="B8210" s="79"/>
      <c r="C8210" s="80"/>
      <c r="D8210" s="80"/>
      <c r="E8210" s="80"/>
    </row>
    <row r="8211" spans="1:5">
      <c r="A8211" s="78"/>
      <c r="B8211" s="79"/>
      <c r="C8211" s="80"/>
      <c r="D8211" s="80"/>
      <c r="E8211" s="80"/>
    </row>
    <row r="8212" spans="1:5">
      <c r="A8212" s="78"/>
      <c r="B8212" s="79"/>
      <c r="C8212" s="80"/>
      <c r="D8212" s="80"/>
      <c r="E8212" s="80"/>
    </row>
    <row r="8213" spans="1:5">
      <c r="A8213" s="78"/>
      <c r="B8213" s="79"/>
      <c r="C8213" s="80"/>
      <c r="D8213" s="80"/>
      <c r="E8213" s="80"/>
    </row>
    <row r="8214" spans="1:5">
      <c r="A8214" s="78"/>
      <c r="B8214" s="79"/>
      <c r="C8214" s="80"/>
      <c r="D8214" s="80"/>
      <c r="E8214" s="80"/>
    </row>
    <row r="8215" spans="1:5">
      <c r="A8215" s="78"/>
      <c r="B8215" s="79"/>
      <c r="C8215" s="80"/>
      <c r="D8215" s="80"/>
      <c r="E8215" s="80"/>
    </row>
    <row r="8216" spans="1:5">
      <c r="A8216" s="78"/>
      <c r="B8216" s="79"/>
      <c r="C8216" s="80"/>
      <c r="D8216" s="80"/>
      <c r="E8216" s="80"/>
    </row>
    <row r="8217" spans="1:5">
      <c r="A8217" s="78"/>
      <c r="B8217" s="79"/>
      <c r="C8217" s="80"/>
      <c r="D8217" s="80"/>
      <c r="E8217" s="80"/>
    </row>
    <row r="8218" spans="1:5">
      <c r="A8218" s="78"/>
      <c r="B8218" s="79"/>
      <c r="C8218" s="80"/>
      <c r="D8218" s="80"/>
      <c r="E8218" s="80"/>
    </row>
    <row r="8219" spans="1:5">
      <c r="A8219" s="78"/>
      <c r="B8219" s="79"/>
      <c r="C8219" s="80"/>
      <c r="D8219" s="80"/>
      <c r="E8219" s="80"/>
    </row>
    <row r="8220" spans="1:5">
      <c r="A8220" s="78"/>
      <c r="B8220" s="79"/>
      <c r="C8220" s="80"/>
      <c r="D8220" s="80"/>
      <c r="E8220" s="80"/>
    </row>
    <row r="8221" spans="1:5">
      <c r="A8221" s="78"/>
      <c r="B8221" s="79"/>
      <c r="C8221" s="80"/>
      <c r="D8221" s="80"/>
      <c r="E8221" s="80"/>
    </row>
    <row r="8222" spans="1:5">
      <c r="A8222" s="78"/>
      <c r="B8222" s="79"/>
      <c r="C8222" s="80"/>
      <c r="D8222" s="80"/>
      <c r="E8222" s="80"/>
    </row>
    <row r="8223" spans="1:5">
      <c r="A8223" s="78"/>
      <c r="B8223" s="79"/>
      <c r="C8223" s="80"/>
      <c r="D8223" s="80"/>
      <c r="E8223" s="80"/>
    </row>
    <row r="8224" spans="1:5">
      <c r="A8224" s="78"/>
      <c r="B8224" s="79"/>
      <c r="C8224" s="80"/>
      <c r="D8224" s="80"/>
      <c r="E8224" s="80"/>
    </row>
    <row r="8225" spans="1:5">
      <c r="A8225" s="78"/>
      <c r="B8225" s="79"/>
      <c r="C8225" s="80"/>
      <c r="D8225" s="80"/>
      <c r="E8225" s="80"/>
    </row>
    <row r="8226" spans="1:5">
      <c r="A8226" s="78"/>
      <c r="B8226" s="79"/>
      <c r="C8226" s="80"/>
      <c r="D8226" s="80"/>
      <c r="E8226" s="80"/>
    </row>
    <row r="8227" spans="1:5">
      <c r="A8227" s="78"/>
      <c r="B8227" s="79"/>
      <c r="C8227" s="80"/>
      <c r="D8227" s="80"/>
      <c r="E8227" s="80"/>
    </row>
    <row r="8228" spans="1:5">
      <c r="A8228" s="78"/>
      <c r="B8228" s="79"/>
      <c r="C8228" s="80"/>
      <c r="D8228" s="80"/>
      <c r="E8228" s="80"/>
    </row>
    <row r="8229" spans="1:5">
      <c r="A8229" s="78"/>
      <c r="B8229" s="79"/>
      <c r="C8229" s="80"/>
      <c r="D8229" s="80"/>
      <c r="E8229" s="80"/>
    </row>
    <row r="8230" spans="1:5">
      <c r="A8230" s="78"/>
      <c r="B8230" s="79"/>
      <c r="C8230" s="80"/>
      <c r="D8230" s="80"/>
      <c r="E8230" s="80"/>
    </row>
    <row r="8231" spans="1:5">
      <c r="A8231" s="78"/>
      <c r="B8231" s="79"/>
      <c r="C8231" s="80"/>
      <c r="D8231" s="80"/>
      <c r="E8231" s="80"/>
    </row>
    <row r="8232" spans="1:5">
      <c r="A8232" s="78"/>
      <c r="B8232" s="79"/>
      <c r="C8232" s="80"/>
      <c r="D8232" s="80"/>
      <c r="E8232" s="80"/>
    </row>
    <row r="8233" spans="1:5">
      <c r="A8233" s="78"/>
      <c r="B8233" s="79"/>
      <c r="C8233" s="80"/>
      <c r="D8233" s="80"/>
      <c r="E8233" s="80"/>
    </row>
    <row r="8234" spans="1:5">
      <c r="A8234" s="78"/>
      <c r="B8234" s="79"/>
      <c r="C8234" s="80"/>
      <c r="D8234" s="80"/>
      <c r="E8234" s="80"/>
    </row>
    <row r="8235" spans="1:5">
      <c r="A8235" s="78"/>
      <c r="B8235" s="79"/>
      <c r="C8235" s="80"/>
      <c r="D8235" s="80"/>
      <c r="E8235" s="80"/>
    </row>
    <row r="8236" spans="1:5">
      <c r="A8236" s="78"/>
      <c r="B8236" s="79"/>
      <c r="C8236" s="80"/>
      <c r="D8236" s="80"/>
      <c r="E8236" s="80"/>
    </row>
    <row r="8237" spans="1:5">
      <c r="A8237" s="78"/>
      <c r="B8237" s="79"/>
      <c r="C8237" s="80"/>
      <c r="D8237" s="80"/>
      <c r="E8237" s="80"/>
    </row>
    <row r="8238" spans="1:5">
      <c r="A8238" s="78"/>
      <c r="B8238" s="79"/>
      <c r="C8238" s="80"/>
      <c r="D8238" s="80"/>
      <c r="E8238" s="80"/>
    </row>
    <row r="8239" spans="1:5">
      <c r="A8239" s="78"/>
      <c r="B8239" s="79"/>
      <c r="C8239" s="80"/>
      <c r="D8239" s="80"/>
      <c r="E8239" s="80"/>
    </row>
    <row r="8240" spans="1:5">
      <c r="A8240" s="78"/>
      <c r="B8240" s="79"/>
      <c r="C8240" s="80"/>
      <c r="D8240" s="80"/>
      <c r="E8240" s="80"/>
    </row>
    <row r="8241" spans="1:5">
      <c r="A8241" s="78"/>
      <c r="B8241" s="79"/>
      <c r="C8241" s="80"/>
      <c r="D8241" s="80"/>
      <c r="E8241" s="80"/>
    </row>
    <row r="8242" spans="1:5">
      <c r="A8242" s="78"/>
      <c r="B8242" s="79"/>
      <c r="C8242" s="80"/>
      <c r="D8242" s="80"/>
      <c r="E8242" s="80"/>
    </row>
    <row r="8243" spans="1:5">
      <c r="A8243" s="78"/>
      <c r="B8243" s="79"/>
      <c r="C8243" s="80"/>
      <c r="D8243" s="80"/>
      <c r="E8243" s="80"/>
    </row>
    <row r="8244" spans="1:5">
      <c r="A8244" s="78"/>
      <c r="B8244" s="79"/>
      <c r="C8244" s="80"/>
      <c r="D8244" s="80"/>
      <c r="E8244" s="80"/>
    </row>
    <row r="8245" spans="1:5">
      <c r="A8245" s="78"/>
      <c r="B8245" s="79"/>
      <c r="C8245" s="80"/>
      <c r="D8245" s="80"/>
      <c r="E8245" s="80"/>
    </row>
    <row r="8246" spans="1:5">
      <c r="A8246" s="78"/>
      <c r="B8246" s="79"/>
      <c r="C8246" s="80"/>
      <c r="D8246" s="80"/>
      <c r="E8246" s="80"/>
    </row>
    <row r="8247" spans="1:5">
      <c r="A8247" s="78"/>
      <c r="B8247" s="79"/>
      <c r="C8247" s="80"/>
      <c r="D8247" s="80"/>
      <c r="E8247" s="80"/>
    </row>
    <row r="8248" spans="1:5">
      <c r="A8248" s="78"/>
      <c r="B8248" s="79"/>
      <c r="C8248" s="80"/>
      <c r="D8248" s="80"/>
      <c r="E8248" s="80"/>
    </row>
    <row r="8249" spans="1:5">
      <c r="A8249" s="78"/>
      <c r="B8249" s="79"/>
      <c r="C8249" s="80"/>
      <c r="D8249" s="80"/>
      <c r="E8249" s="80"/>
    </row>
    <row r="8250" spans="1:5">
      <c r="A8250" s="78"/>
      <c r="B8250" s="79"/>
      <c r="C8250" s="80"/>
      <c r="D8250" s="80"/>
      <c r="E8250" s="80"/>
    </row>
    <row r="8251" spans="1:5">
      <c r="A8251" s="78"/>
      <c r="B8251" s="79"/>
      <c r="C8251" s="80"/>
      <c r="D8251" s="80"/>
      <c r="E8251" s="80"/>
    </row>
    <row r="8252" spans="1:5">
      <c r="A8252" s="78"/>
      <c r="B8252" s="79"/>
      <c r="C8252" s="80"/>
      <c r="D8252" s="80"/>
      <c r="E8252" s="80"/>
    </row>
    <row r="8253" spans="1:5">
      <c r="A8253" s="78"/>
      <c r="B8253" s="79"/>
      <c r="C8253" s="80"/>
      <c r="D8253" s="80"/>
      <c r="E8253" s="80"/>
    </row>
    <row r="8254" spans="1:5">
      <c r="A8254" s="78"/>
      <c r="B8254" s="79"/>
      <c r="C8254" s="80"/>
      <c r="D8254" s="80"/>
      <c r="E8254" s="80"/>
    </row>
    <row r="8255" spans="1:5">
      <c r="A8255" s="78"/>
      <c r="B8255" s="79"/>
      <c r="C8255" s="80"/>
      <c r="D8255" s="80"/>
      <c r="E8255" s="80"/>
    </row>
    <row r="8256" spans="1:5">
      <c r="A8256" s="78"/>
      <c r="B8256" s="79"/>
      <c r="C8256" s="80"/>
      <c r="D8256" s="80"/>
      <c r="E8256" s="80"/>
    </row>
    <row r="8257" spans="1:5">
      <c r="A8257" s="78"/>
      <c r="B8257" s="79"/>
      <c r="C8257" s="80"/>
      <c r="D8257" s="80"/>
      <c r="E8257" s="80"/>
    </row>
    <row r="8258" spans="1:5">
      <c r="A8258" s="78"/>
      <c r="B8258" s="79"/>
      <c r="C8258" s="80"/>
      <c r="D8258" s="80"/>
      <c r="E8258" s="80"/>
    </row>
    <row r="8259" spans="1:5">
      <c r="A8259" s="78"/>
      <c r="B8259" s="79"/>
      <c r="C8259" s="80"/>
      <c r="D8259" s="80"/>
      <c r="E8259" s="80"/>
    </row>
    <row r="8260" spans="1:5">
      <c r="A8260" s="78"/>
      <c r="B8260" s="79"/>
      <c r="C8260" s="80"/>
      <c r="D8260" s="80"/>
      <c r="E8260" s="80"/>
    </row>
    <row r="8261" spans="1:5">
      <c r="A8261" s="78"/>
      <c r="B8261" s="79"/>
      <c r="C8261" s="80"/>
      <c r="D8261" s="80"/>
      <c r="E8261" s="80"/>
    </row>
    <row r="8262" spans="1:5">
      <c r="A8262" s="78"/>
      <c r="B8262" s="79"/>
      <c r="C8262" s="80"/>
      <c r="D8262" s="80"/>
      <c r="E8262" s="80"/>
    </row>
    <row r="8263" spans="1:5">
      <c r="A8263" s="78"/>
      <c r="B8263" s="79"/>
      <c r="C8263" s="80"/>
      <c r="D8263" s="80"/>
      <c r="E8263" s="80"/>
    </row>
    <row r="8264" spans="1:5">
      <c r="A8264" s="78"/>
      <c r="B8264" s="79"/>
      <c r="C8264" s="80"/>
      <c r="D8264" s="80"/>
      <c r="E8264" s="80"/>
    </row>
    <row r="8265" spans="1:5">
      <c r="A8265" s="78"/>
      <c r="B8265" s="79"/>
      <c r="C8265" s="80"/>
      <c r="D8265" s="80"/>
      <c r="E8265" s="80"/>
    </row>
    <row r="8266" spans="1:5">
      <c r="A8266" s="78"/>
      <c r="B8266" s="79"/>
      <c r="C8266" s="80"/>
      <c r="D8266" s="80"/>
      <c r="E8266" s="80"/>
    </row>
    <row r="8267" spans="1:5">
      <c r="A8267" s="78"/>
      <c r="B8267" s="79"/>
      <c r="C8267" s="80"/>
      <c r="D8267" s="80"/>
      <c r="E8267" s="80"/>
    </row>
    <row r="8268" spans="1:5">
      <c r="A8268" s="78"/>
      <c r="B8268" s="79"/>
      <c r="C8268" s="80"/>
      <c r="D8268" s="80"/>
      <c r="E8268" s="80"/>
    </row>
    <row r="8269" spans="1:5">
      <c r="A8269" s="78"/>
      <c r="B8269" s="79"/>
      <c r="C8269" s="80"/>
      <c r="D8269" s="80"/>
      <c r="E8269" s="80"/>
    </row>
    <row r="8270" spans="1:5">
      <c r="A8270" s="78"/>
      <c r="B8270" s="79"/>
      <c r="C8270" s="80"/>
      <c r="D8270" s="80"/>
      <c r="E8270" s="80"/>
    </row>
    <row r="8271" spans="1:5">
      <c r="A8271" s="78"/>
      <c r="B8271" s="79"/>
      <c r="C8271" s="80"/>
      <c r="D8271" s="80"/>
      <c r="E8271" s="80"/>
    </row>
    <row r="8272" spans="1:5">
      <c r="A8272" s="78"/>
      <c r="B8272" s="79"/>
      <c r="C8272" s="80"/>
      <c r="D8272" s="80"/>
      <c r="E8272" s="80"/>
    </row>
    <row r="8273" spans="1:5">
      <c r="A8273" s="78"/>
      <c r="B8273" s="79"/>
      <c r="C8273" s="80"/>
      <c r="D8273" s="80"/>
      <c r="E8273" s="80"/>
    </row>
    <row r="8274" spans="1:5">
      <c r="A8274" s="78"/>
      <c r="B8274" s="79"/>
      <c r="C8274" s="80"/>
      <c r="D8274" s="80"/>
      <c r="E8274" s="80"/>
    </row>
    <row r="8275" spans="1:5">
      <c r="A8275" s="78"/>
      <c r="B8275" s="79"/>
      <c r="C8275" s="80"/>
      <c r="D8275" s="80"/>
      <c r="E8275" s="80"/>
    </row>
    <row r="8276" spans="1:5">
      <c r="A8276" s="78"/>
      <c r="B8276" s="79"/>
      <c r="C8276" s="80"/>
      <c r="D8276" s="80"/>
      <c r="E8276" s="80"/>
    </row>
    <row r="8277" spans="1:5">
      <c r="A8277" s="78"/>
      <c r="B8277" s="79"/>
      <c r="C8277" s="80"/>
      <c r="D8277" s="80"/>
      <c r="E8277" s="80"/>
    </row>
    <row r="8278" spans="1:5">
      <c r="A8278" s="78"/>
      <c r="B8278" s="79"/>
      <c r="C8278" s="80"/>
      <c r="D8278" s="80"/>
      <c r="E8278" s="80"/>
    </row>
    <row r="8279" spans="1:5">
      <c r="A8279" s="78"/>
      <c r="B8279" s="79"/>
      <c r="C8279" s="80"/>
      <c r="D8279" s="80"/>
      <c r="E8279" s="80"/>
    </row>
    <row r="8280" spans="1:5">
      <c r="A8280" s="78"/>
      <c r="B8280" s="79"/>
      <c r="C8280" s="80"/>
      <c r="D8280" s="80"/>
      <c r="E8280" s="80"/>
    </row>
    <row r="8281" spans="1:5">
      <c r="A8281" s="78"/>
      <c r="B8281" s="79"/>
      <c r="C8281" s="80"/>
      <c r="D8281" s="80"/>
      <c r="E8281" s="80"/>
    </row>
    <row r="8282" spans="1:5">
      <c r="A8282" s="78"/>
      <c r="B8282" s="79"/>
      <c r="C8282" s="80"/>
      <c r="D8282" s="80"/>
      <c r="E8282" s="80"/>
    </row>
    <row r="8283" spans="1:5">
      <c r="A8283" s="78"/>
      <c r="B8283" s="79"/>
      <c r="C8283" s="80"/>
      <c r="D8283" s="80"/>
      <c r="E8283" s="80"/>
    </row>
    <row r="8284" spans="1:5">
      <c r="A8284" s="78"/>
      <c r="B8284" s="79"/>
      <c r="C8284" s="80"/>
      <c r="D8284" s="80"/>
      <c r="E8284" s="80"/>
    </row>
    <row r="8285" spans="1:5">
      <c r="A8285" s="78"/>
      <c r="B8285" s="79"/>
      <c r="C8285" s="80"/>
      <c r="D8285" s="80"/>
      <c r="E8285" s="80"/>
    </row>
    <row r="8286" spans="1:5">
      <c r="A8286" s="78"/>
      <c r="B8286" s="79"/>
      <c r="C8286" s="80"/>
      <c r="D8286" s="80"/>
      <c r="E8286" s="80"/>
    </row>
    <row r="8287" spans="1:5">
      <c r="A8287" s="78"/>
      <c r="B8287" s="79"/>
      <c r="C8287" s="80"/>
      <c r="D8287" s="80"/>
      <c r="E8287" s="80"/>
    </row>
    <row r="8288" spans="1:5">
      <c r="A8288" s="78"/>
      <c r="B8288" s="79"/>
      <c r="C8288" s="80"/>
      <c r="D8288" s="80"/>
      <c r="E8288" s="80"/>
    </row>
    <row r="8289" spans="1:5">
      <c r="A8289" s="78"/>
      <c r="B8289" s="79"/>
      <c r="C8289" s="80"/>
      <c r="D8289" s="80"/>
      <c r="E8289" s="80"/>
    </row>
    <row r="8290" spans="1:5">
      <c r="A8290" s="78"/>
      <c r="B8290" s="79"/>
      <c r="C8290" s="80"/>
      <c r="D8290" s="80"/>
      <c r="E8290" s="80"/>
    </row>
    <row r="8291" spans="1:5">
      <c r="A8291" s="78"/>
      <c r="B8291" s="79"/>
      <c r="C8291" s="80"/>
      <c r="D8291" s="80"/>
      <c r="E8291" s="80"/>
    </row>
    <row r="8292" spans="1:5">
      <c r="A8292" s="78"/>
      <c r="B8292" s="79"/>
      <c r="C8292" s="80"/>
      <c r="D8292" s="80"/>
      <c r="E8292" s="80"/>
    </row>
    <row r="8293" spans="1:5">
      <c r="A8293" s="78"/>
      <c r="B8293" s="79"/>
      <c r="C8293" s="80"/>
      <c r="D8293" s="80"/>
      <c r="E8293" s="80"/>
    </row>
    <row r="8294" spans="1:5">
      <c r="A8294" s="78"/>
      <c r="B8294" s="79"/>
      <c r="C8294" s="80"/>
      <c r="D8294" s="80"/>
      <c r="E8294" s="80"/>
    </row>
    <row r="8295" spans="1:5">
      <c r="A8295" s="78"/>
      <c r="B8295" s="79"/>
      <c r="C8295" s="80"/>
      <c r="D8295" s="80"/>
      <c r="E8295" s="80"/>
    </row>
    <row r="8296" spans="1:5">
      <c r="A8296" s="78"/>
      <c r="B8296" s="79"/>
      <c r="C8296" s="80"/>
      <c r="D8296" s="80"/>
      <c r="E8296" s="80"/>
    </row>
    <row r="8297" spans="1:5">
      <c r="A8297" s="78"/>
      <c r="B8297" s="79"/>
      <c r="C8297" s="80"/>
      <c r="D8297" s="80"/>
      <c r="E8297" s="80"/>
    </row>
    <row r="8298" spans="1:5">
      <c r="A8298" s="78"/>
      <c r="B8298" s="79"/>
      <c r="C8298" s="80"/>
      <c r="D8298" s="80"/>
      <c r="E8298" s="80"/>
    </row>
    <row r="8299" spans="1:5">
      <c r="A8299" s="78"/>
      <c r="B8299" s="79"/>
      <c r="C8299" s="80"/>
      <c r="D8299" s="80"/>
      <c r="E8299" s="80"/>
    </row>
    <row r="8300" spans="1:5">
      <c r="A8300" s="78"/>
      <c r="B8300" s="79"/>
      <c r="C8300" s="80"/>
      <c r="D8300" s="80"/>
      <c r="E8300" s="80"/>
    </row>
    <row r="8301" spans="1:5">
      <c r="A8301" s="78"/>
      <c r="B8301" s="79"/>
      <c r="C8301" s="80"/>
      <c r="D8301" s="80"/>
      <c r="E8301" s="80"/>
    </row>
    <row r="8302" spans="1:5">
      <c r="A8302" s="78"/>
      <c r="B8302" s="79"/>
      <c r="C8302" s="80"/>
      <c r="D8302" s="80"/>
      <c r="E8302" s="80"/>
    </row>
    <row r="8303" spans="1:5">
      <c r="A8303" s="78"/>
      <c r="B8303" s="79"/>
      <c r="C8303" s="80"/>
      <c r="D8303" s="80"/>
      <c r="E8303" s="80"/>
    </row>
    <row r="8304" spans="1:5">
      <c r="A8304" s="78"/>
      <c r="B8304" s="79"/>
      <c r="C8304" s="80"/>
      <c r="D8304" s="80"/>
      <c r="E8304" s="80"/>
    </row>
    <row r="8305" spans="1:5">
      <c r="A8305" s="78"/>
      <c r="B8305" s="79"/>
      <c r="C8305" s="80"/>
      <c r="D8305" s="80"/>
      <c r="E8305" s="80"/>
    </row>
    <row r="8306" spans="1:5">
      <c r="A8306" s="78"/>
      <c r="B8306" s="79"/>
      <c r="C8306" s="80"/>
      <c r="D8306" s="80"/>
      <c r="E8306" s="80"/>
    </row>
    <row r="8307" spans="1:5">
      <c r="A8307" s="78"/>
      <c r="B8307" s="79"/>
      <c r="C8307" s="80"/>
      <c r="D8307" s="80"/>
      <c r="E8307" s="80"/>
    </row>
    <row r="8308" spans="1:5">
      <c r="A8308" s="78"/>
      <c r="B8308" s="79"/>
      <c r="C8308" s="80"/>
      <c r="D8308" s="80"/>
      <c r="E8308" s="80"/>
    </row>
    <row r="8309" spans="1:5">
      <c r="A8309" s="78"/>
      <c r="B8309" s="79"/>
      <c r="C8309" s="80"/>
      <c r="D8309" s="80"/>
      <c r="E8309" s="80"/>
    </row>
    <row r="8310" spans="1:5">
      <c r="A8310" s="78"/>
      <c r="B8310" s="79"/>
      <c r="C8310" s="80"/>
      <c r="D8310" s="80"/>
      <c r="E8310" s="80"/>
    </row>
    <row r="8311" spans="1:5">
      <c r="A8311" s="78"/>
      <c r="B8311" s="79"/>
      <c r="C8311" s="80"/>
      <c r="D8311" s="80"/>
      <c r="E8311" s="80"/>
    </row>
    <row r="8312" spans="1:5">
      <c r="A8312" s="78"/>
      <c r="B8312" s="79"/>
      <c r="C8312" s="80"/>
      <c r="D8312" s="80"/>
      <c r="E8312" s="80"/>
    </row>
    <row r="8313" spans="1:5">
      <c r="A8313" s="78"/>
      <c r="B8313" s="79"/>
      <c r="C8313" s="80"/>
      <c r="D8313" s="80"/>
      <c r="E8313" s="80"/>
    </row>
    <row r="8314" spans="1:5">
      <c r="A8314" s="78"/>
      <c r="B8314" s="79"/>
      <c r="C8314" s="80"/>
      <c r="D8314" s="80"/>
      <c r="E8314" s="80"/>
    </row>
    <row r="8315" spans="1:5">
      <c r="A8315" s="78"/>
      <c r="B8315" s="79"/>
      <c r="C8315" s="80"/>
      <c r="D8315" s="80"/>
      <c r="E8315" s="80"/>
    </row>
    <row r="8316" spans="1:5">
      <c r="A8316" s="78"/>
      <c r="B8316" s="79"/>
      <c r="C8316" s="80"/>
      <c r="D8316" s="80"/>
      <c r="E8316" s="80"/>
    </row>
    <row r="8317" spans="1:5">
      <c r="A8317" s="78"/>
      <c r="B8317" s="79"/>
      <c r="C8317" s="80"/>
      <c r="D8317" s="80"/>
      <c r="E8317" s="80"/>
    </row>
    <row r="8318" spans="1:5">
      <c r="A8318" s="78"/>
      <c r="B8318" s="79"/>
      <c r="C8318" s="80"/>
      <c r="D8318" s="80"/>
      <c r="E8318" s="80"/>
    </row>
    <row r="8319" spans="1:5">
      <c r="A8319" s="78"/>
      <c r="B8319" s="79"/>
      <c r="C8319" s="80"/>
      <c r="D8319" s="80"/>
      <c r="E8319" s="80"/>
    </row>
    <row r="8320" spans="1:5">
      <c r="A8320" s="78"/>
      <c r="B8320" s="79"/>
      <c r="C8320" s="80"/>
      <c r="D8320" s="80"/>
      <c r="E8320" s="80"/>
    </row>
    <row r="8321" spans="1:5">
      <c r="A8321" s="78"/>
      <c r="B8321" s="79"/>
      <c r="C8321" s="80"/>
      <c r="D8321" s="80"/>
      <c r="E8321" s="80"/>
    </row>
    <row r="8322" spans="1:5">
      <c r="A8322" s="78"/>
      <c r="B8322" s="79"/>
      <c r="C8322" s="80"/>
      <c r="D8322" s="80"/>
      <c r="E8322" s="80"/>
    </row>
    <row r="8323" spans="1:5">
      <c r="A8323" s="78"/>
      <c r="B8323" s="79"/>
      <c r="C8323" s="80"/>
      <c r="D8323" s="80"/>
      <c r="E8323" s="80"/>
    </row>
    <row r="8324" spans="1:5">
      <c r="A8324" s="78"/>
      <c r="B8324" s="79"/>
      <c r="C8324" s="80"/>
      <c r="D8324" s="80"/>
      <c r="E8324" s="80"/>
    </row>
    <row r="8325" spans="1:5">
      <c r="A8325" s="78"/>
      <c r="B8325" s="79"/>
      <c r="C8325" s="80"/>
      <c r="D8325" s="80"/>
      <c r="E8325" s="80"/>
    </row>
    <row r="8326" spans="1:5">
      <c r="A8326" s="78"/>
      <c r="B8326" s="79"/>
      <c r="C8326" s="80"/>
      <c r="D8326" s="80"/>
      <c r="E8326" s="80"/>
    </row>
    <row r="8327" spans="1:5">
      <c r="A8327" s="78"/>
      <c r="B8327" s="79"/>
      <c r="C8327" s="80"/>
      <c r="D8327" s="80"/>
      <c r="E8327" s="80"/>
    </row>
    <row r="8328" spans="1:5">
      <c r="A8328" s="78"/>
      <c r="B8328" s="79"/>
      <c r="C8328" s="80"/>
      <c r="D8328" s="80"/>
      <c r="E8328" s="80"/>
    </row>
    <row r="8329" spans="1:5">
      <c r="A8329" s="78"/>
      <c r="B8329" s="79"/>
      <c r="C8329" s="80"/>
      <c r="D8329" s="80"/>
      <c r="E8329" s="80"/>
    </row>
    <row r="8330" spans="1:5">
      <c r="A8330" s="78"/>
      <c r="B8330" s="79"/>
      <c r="C8330" s="80"/>
      <c r="D8330" s="80"/>
      <c r="E8330" s="80"/>
    </row>
    <row r="8331" spans="1:5">
      <c r="A8331" s="78"/>
      <c r="B8331" s="79"/>
      <c r="C8331" s="80"/>
      <c r="D8331" s="80"/>
      <c r="E8331" s="80"/>
    </row>
    <row r="8332" spans="1:5">
      <c r="A8332" s="78"/>
      <c r="B8332" s="79"/>
      <c r="C8332" s="80"/>
      <c r="D8332" s="80"/>
      <c r="E8332" s="80"/>
    </row>
    <row r="8333" spans="1:5">
      <c r="A8333" s="78"/>
      <c r="B8333" s="79"/>
      <c r="C8333" s="80"/>
      <c r="D8333" s="80"/>
      <c r="E8333" s="80"/>
    </row>
    <row r="8334" spans="1:5">
      <c r="A8334" s="78"/>
      <c r="B8334" s="79"/>
      <c r="C8334" s="80"/>
      <c r="D8334" s="80"/>
      <c r="E8334" s="80"/>
    </row>
    <row r="8335" spans="1:5">
      <c r="A8335" s="78"/>
      <c r="B8335" s="79"/>
      <c r="C8335" s="80"/>
      <c r="D8335" s="80"/>
      <c r="E8335" s="80"/>
    </row>
    <row r="8336" spans="1:5">
      <c r="A8336" s="78"/>
      <c r="B8336" s="79"/>
      <c r="C8336" s="80"/>
      <c r="D8336" s="80"/>
      <c r="E8336" s="80"/>
    </row>
    <row r="8337" spans="1:5">
      <c r="A8337" s="78"/>
      <c r="B8337" s="79"/>
      <c r="C8337" s="80"/>
      <c r="D8337" s="80"/>
      <c r="E8337" s="80"/>
    </row>
    <row r="8338" spans="1:5">
      <c r="A8338" s="78"/>
      <c r="B8338" s="79"/>
      <c r="C8338" s="80"/>
      <c r="D8338" s="80"/>
      <c r="E8338" s="80"/>
    </row>
    <row r="8339" spans="1:5">
      <c r="A8339" s="78"/>
      <c r="B8339" s="79"/>
      <c r="C8339" s="80"/>
      <c r="D8339" s="80"/>
      <c r="E8339" s="80"/>
    </row>
    <row r="8340" spans="1:5">
      <c r="A8340" s="78"/>
      <c r="B8340" s="79"/>
      <c r="C8340" s="80"/>
      <c r="D8340" s="80"/>
      <c r="E8340" s="80"/>
    </row>
    <row r="8341" spans="1:5">
      <c r="A8341" s="78"/>
      <c r="B8341" s="79"/>
      <c r="C8341" s="80"/>
      <c r="D8341" s="80"/>
      <c r="E8341" s="80"/>
    </row>
    <row r="8342" spans="1:5">
      <c r="A8342" s="78"/>
      <c r="B8342" s="79"/>
      <c r="C8342" s="80"/>
      <c r="D8342" s="80"/>
      <c r="E8342" s="80"/>
    </row>
    <row r="8343" spans="1:5">
      <c r="A8343" s="78"/>
      <c r="B8343" s="79"/>
      <c r="C8343" s="80"/>
      <c r="D8343" s="80"/>
      <c r="E8343" s="80"/>
    </row>
    <row r="8344" spans="1:5">
      <c r="A8344" s="78"/>
      <c r="B8344" s="79"/>
      <c r="C8344" s="80"/>
      <c r="D8344" s="80"/>
      <c r="E8344" s="80"/>
    </row>
    <row r="8345" spans="1:5">
      <c r="A8345" s="78"/>
      <c r="B8345" s="79"/>
      <c r="C8345" s="80"/>
      <c r="D8345" s="80"/>
      <c r="E8345" s="80"/>
    </row>
    <row r="8346" spans="1:5">
      <c r="A8346" s="78"/>
      <c r="B8346" s="79"/>
      <c r="C8346" s="80"/>
      <c r="D8346" s="80"/>
      <c r="E8346" s="80"/>
    </row>
    <row r="8347" spans="1:5">
      <c r="A8347" s="78"/>
      <c r="B8347" s="79"/>
      <c r="C8347" s="80"/>
      <c r="D8347" s="80"/>
      <c r="E8347" s="80"/>
    </row>
    <row r="8348" spans="1:5">
      <c r="A8348" s="78"/>
      <c r="B8348" s="79"/>
      <c r="C8348" s="80"/>
      <c r="D8348" s="80"/>
      <c r="E8348" s="80"/>
    </row>
    <row r="8349" spans="1:5">
      <c r="A8349" s="78"/>
      <c r="B8349" s="79"/>
      <c r="C8349" s="80"/>
      <c r="D8349" s="80"/>
      <c r="E8349" s="80"/>
    </row>
    <row r="8350" spans="1:5">
      <c r="A8350" s="78"/>
      <c r="B8350" s="79"/>
      <c r="C8350" s="80"/>
      <c r="D8350" s="80"/>
      <c r="E8350" s="80"/>
    </row>
    <row r="8351" spans="1:5">
      <c r="A8351" s="78"/>
      <c r="B8351" s="79"/>
      <c r="C8351" s="80"/>
      <c r="D8351" s="80"/>
      <c r="E8351" s="80"/>
    </row>
    <row r="8352" spans="1:5">
      <c r="A8352" s="78"/>
      <c r="B8352" s="79"/>
      <c r="C8352" s="80"/>
      <c r="D8352" s="80"/>
      <c r="E8352" s="80"/>
    </row>
    <row r="8353" spans="1:5">
      <c r="A8353" s="78"/>
      <c r="B8353" s="79"/>
      <c r="C8353" s="80"/>
      <c r="D8353" s="80"/>
      <c r="E8353" s="80"/>
    </row>
    <row r="8354" spans="1:5">
      <c r="A8354" s="78"/>
      <c r="B8354" s="79"/>
      <c r="C8354" s="80"/>
      <c r="D8354" s="80"/>
      <c r="E8354" s="80"/>
    </row>
    <row r="8355" spans="1:5">
      <c r="A8355" s="78"/>
      <c r="B8355" s="79"/>
      <c r="C8355" s="80"/>
      <c r="D8355" s="80"/>
      <c r="E8355" s="80"/>
    </row>
    <row r="8356" spans="1:5">
      <c r="A8356" s="78"/>
      <c r="B8356" s="79"/>
      <c r="C8356" s="80"/>
      <c r="D8356" s="80"/>
      <c r="E8356" s="80"/>
    </row>
    <row r="8357" spans="1:5">
      <c r="A8357" s="78"/>
      <c r="B8357" s="79"/>
      <c r="C8357" s="80"/>
      <c r="D8357" s="80"/>
      <c r="E8357" s="80"/>
    </row>
    <row r="8358" spans="1:5">
      <c r="A8358" s="78"/>
      <c r="B8358" s="79"/>
      <c r="C8358" s="80"/>
      <c r="D8358" s="80"/>
      <c r="E8358" s="80"/>
    </row>
    <row r="8359" spans="1:5">
      <c r="A8359" s="78"/>
      <c r="B8359" s="79"/>
      <c r="C8359" s="80"/>
      <c r="D8359" s="80"/>
      <c r="E8359" s="80"/>
    </row>
    <row r="8360" spans="1:5">
      <c r="A8360" s="78"/>
      <c r="B8360" s="79"/>
      <c r="C8360" s="80"/>
      <c r="D8360" s="80"/>
      <c r="E8360" s="80"/>
    </row>
    <row r="8361" spans="1:5">
      <c r="A8361" s="78"/>
      <c r="B8361" s="79"/>
      <c r="C8361" s="80"/>
      <c r="D8361" s="80"/>
      <c r="E8361" s="80"/>
    </row>
    <row r="8362" spans="1:5">
      <c r="A8362" s="78"/>
      <c r="B8362" s="79"/>
      <c r="C8362" s="80"/>
      <c r="D8362" s="80"/>
      <c r="E8362" s="80"/>
    </row>
    <row r="8363" spans="1:5">
      <c r="A8363" s="78"/>
      <c r="B8363" s="79"/>
      <c r="C8363" s="80"/>
      <c r="D8363" s="80"/>
      <c r="E8363" s="80"/>
    </row>
    <row r="8364" spans="1:5">
      <c r="A8364" s="78"/>
      <c r="B8364" s="79"/>
      <c r="C8364" s="80"/>
      <c r="D8364" s="80"/>
      <c r="E8364" s="80"/>
    </row>
    <row r="8365" spans="1:5">
      <c r="A8365" s="78"/>
      <c r="B8365" s="79"/>
      <c r="C8365" s="80"/>
      <c r="D8365" s="80"/>
      <c r="E8365" s="80"/>
    </row>
    <row r="8366" spans="1:5">
      <c r="A8366" s="78"/>
      <c r="B8366" s="79"/>
      <c r="C8366" s="80"/>
      <c r="D8366" s="80"/>
      <c r="E8366" s="80"/>
    </row>
    <row r="8367" spans="1:5">
      <c r="A8367" s="78"/>
      <c r="B8367" s="79"/>
      <c r="C8367" s="80"/>
      <c r="D8367" s="80"/>
      <c r="E8367" s="80"/>
    </row>
    <row r="8368" spans="1:5">
      <c r="A8368" s="78"/>
      <c r="B8368" s="79"/>
      <c r="C8368" s="80"/>
      <c r="D8368" s="80"/>
      <c r="E8368" s="80"/>
    </row>
    <row r="8369" spans="1:5">
      <c r="A8369" s="78"/>
      <c r="B8369" s="79"/>
      <c r="C8369" s="80"/>
      <c r="D8369" s="80"/>
      <c r="E8369" s="80"/>
    </row>
    <row r="8370" spans="1:5">
      <c r="A8370" s="78"/>
      <c r="B8370" s="79"/>
      <c r="C8370" s="80"/>
      <c r="D8370" s="80"/>
      <c r="E8370" s="80"/>
    </row>
    <row r="8371" spans="1:5">
      <c r="A8371" s="78"/>
      <c r="B8371" s="79"/>
      <c r="C8371" s="80"/>
      <c r="D8371" s="80"/>
      <c r="E8371" s="80"/>
    </row>
    <row r="8372" spans="1:5">
      <c r="A8372" s="78"/>
      <c r="B8372" s="79"/>
      <c r="C8372" s="80"/>
      <c r="D8372" s="80"/>
      <c r="E8372" s="80"/>
    </row>
    <row r="8373" spans="1:5">
      <c r="A8373" s="78"/>
      <c r="B8373" s="79"/>
      <c r="C8373" s="80"/>
      <c r="D8373" s="80"/>
      <c r="E8373" s="80"/>
    </row>
    <row r="8374" spans="1:5">
      <c r="A8374" s="78"/>
      <c r="B8374" s="79"/>
      <c r="C8374" s="80"/>
      <c r="D8374" s="80"/>
      <c r="E8374" s="80"/>
    </row>
    <row r="8375" spans="1:5">
      <c r="A8375" s="78"/>
      <c r="B8375" s="79"/>
      <c r="C8375" s="80"/>
      <c r="D8375" s="80"/>
      <c r="E8375" s="80"/>
    </row>
    <row r="8376" spans="1:5">
      <c r="A8376" s="78"/>
      <c r="B8376" s="79"/>
      <c r="C8376" s="80"/>
      <c r="D8376" s="80"/>
      <c r="E8376" s="80"/>
    </row>
    <row r="8377" spans="1:5">
      <c r="A8377" s="78"/>
      <c r="B8377" s="79"/>
      <c r="C8377" s="80"/>
      <c r="D8377" s="80"/>
      <c r="E8377" s="80"/>
    </row>
    <row r="8378" spans="1:5">
      <c r="A8378" s="78"/>
      <c r="B8378" s="79"/>
      <c r="C8378" s="80"/>
      <c r="D8378" s="80"/>
      <c r="E8378" s="80"/>
    </row>
    <row r="8379" spans="1:5">
      <c r="A8379" s="78"/>
      <c r="B8379" s="79"/>
      <c r="C8379" s="80"/>
      <c r="D8379" s="80"/>
      <c r="E8379" s="80"/>
    </row>
    <row r="8380" spans="1:5">
      <c r="A8380" s="78"/>
      <c r="B8380" s="79"/>
      <c r="C8380" s="80"/>
      <c r="D8380" s="80"/>
      <c r="E8380" s="80"/>
    </row>
    <row r="8381" spans="1:5">
      <c r="A8381" s="78"/>
      <c r="B8381" s="79"/>
      <c r="C8381" s="80"/>
      <c r="D8381" s="80"/>
      <c r="E8381" s="80"/>
    </row>
    <row r="8382" spans="1:5">
      <c r="A8382" s="78"/>
      <c r="B8382" s="79"/>
      <c r="C8382" s="80"/>
      <c r="D8382" s="80"/>
      <c r="E8382" s="80"/>
    </row>
    <row r="8383" spans="1:5">
      <c r="A8383" s="78"/>
      <c r="B8383" s="79"/>
      <c r="C8383" s="80"/>
      <c r="D8383" s="80"/>
      <c r="E8383" s="80"/>
    </row>
    <row r="8384" spans="1:5">
      <c r="A8384" s="78"/>
      <c r="B8384" s="79"/>
      <c r="C8384" s="80"/>
      <c r="D8384" s="80"/>
      <c r="E8384" s="80"/>
    </row>
    <row r="8385" spans="1:5">
      <c r="A8385" s="78"/>
      <c r="B8385" s="79"/>
      <c r="C8385" s="80"/>
      <c r="D8385" s="80"/>
      <c r="E8385" s="80"/>
    </row>
    <row r="8386" spans="1:5">
      <c r="A8386" s="78"/>
      <c r="B8386" s="79"/>
      <c r="C8386" s="80"/>
      <c r="D8386" s="80"/>
      <c r="E8386" s="80"/>
    </row>
    <row r="8387" spans="1:5">
      <c r="A8387" s="78"/>
      <c r="B8387" s="79"/>
      <c r="C8387" s="80"/>
      <c r="D8387" s="80"/>
      <c r="E8387" s="80"/>
    </row>
    <row r="8388" spans="1:5">
      <c r="A8388" s="78"/>
      <c r="B8388" s="79"/>
      <c r="C8388" s="80"/>
      <c r="D8388" s="80"/>
      <c r="E8388" s="80"/>
    </row>
    <row r="8389" spans="1:5">
      <c r="A8389" s="78"/>
      <c r="B8389" s="79"/>
      <c r="C8389" s="80"/>
      <c r="D8389" s="80"/>
      <c r="E8389" s="80"/>
    </row>
    <row r="8390" spans="1:5">
      <c r="A8390" s="78"/>
      <c r="B8390" s="79"/>
      <c r="C8390" s="80"/>
      <c r="D8390" s="80"/>
      <c r="E8390" s="80"/>
    </row>
    <row r="8391" spans="1:5">
      <c r="A8391" s="78"/>
      <c r="B8391" s="79"/>
      <c r="C8391" s="80"/>
      <c r="D8391" s="80"/>
      <c r="E8391" s="80"/>
    </row>
    <row r="8392" spans="1:5">
      <c r="A8392" s="78"/>
      <c r="B8392" s="79"/>
      <c r="C8392" s="80"/>
      <c r="D8392" s="80"/>
      <c r="E8392" s="80"/>
    </row>
    <row r="8393" spans="1:5">
      <c r="A8393" s="78"/>
      <c r="B8393" s="79"/>
      <c r="C8393" s="80"/>
      <c r="D8393" s="80"/>
      <c r="E8393" s="80"/>
    </row>
    <row r="8394" spans="1:5">
      <c r="A8394" s="78"/>
      <c r="B8394" s="79"/>
      <c r="C8394" s="80"/>
      <c r="D8394" s="80"/>
      <c r="E8394" s="80"/>
    </row>
    <row r="8395" spans="1:5">
      <c r="A8395" s="78"/>
      <c r="B8395" s="79"/>
      <c r="C8395" s="80"/>
      <c r="D8395" s="80"/>
      <c r="E8395" s="80"/>
    </row>
    <row r="8396" spans="1:5">
      <c r="A8396" s="78"/>
      <c r="B8396" s="79"/>
      <c r="C8396" s="80"/>
      <c r="D8396" s="80"/>
      <c r="E8396" s="80"/>
    </row>
    <row r="8397" spans="1:5">
      <c r="A8397" s="78"/>
      <c r="B8397" s="79"/>
      <c r="C8397" s="80"/>
      <c r="D8397" s="80"/>
      <c r="E8397" s="80"/>
    </row>
    <row r="8398" spans="1:5">
      <c r="A8398" s="78"/>
      <c r="B8398" s="79"/>
      <c r="C8398" s="80"/>
      <c r="D8398" s="80"/>
      <c r="E8398" s="80"/>
    </row>
    <row r="8399" spans="1:5">
      <c r="A8399" s="78"/>
      <c r="B8399" s="79"/>
      <c r="C8399" s="80"/>
      <c r="D8399" s="80"/>
      <c r="E8399" s="80"/>
    </row>
    <row r="8400" spans="1:5">
      <c r="A8400" s="78"/>
      <c r="B8400" s="79"/>
      <c r="C8400" s="80"/>
      <c r="D8400" s="80"/>
      <c r="E8400" s="80"/>
    </row>
    <row r="8401" spans="1:5">
      <c r="A8401" s="78"/>
      <c r="B8401" s="79"/>
      <c r="C8401" s="80"/>
      <c r="D8401" s="80"/>
      <c r="E8401" s="80"/>
    </row>
    <row r="8402" spans="1:5">
      <c r="A8402" s="78"/>
      <c r="B8402" s="79"/>
      <c r="C8402" s="80"/>
      <c r="D8402" s="80"/>
      <c r="E8402" s="80"/>
    </row>
    <row r="8403" spans="1:5">
      <c r="A8403" s="78"/>
      <c r="B8403" s="79"/>
      <c r="C8403" s="80"/>
      <c r="D8403" s="80"/>
      <c r="E8403" s="80"/>
    </row>
    <row r="8404" spans="1:5">
      <c r="A8404" s="78"/>
      <c r="B8404" s="79"/>
      <c r="C8404" s="80"/>
      <c r="D8404" s="80"/>
      <c r="E8404" s="80"/>
    </row>
    <row r="8405" spans="1:5">
      <c r="A8405" s="78"/>
      <c r="B8405" s="79"/>
      <c r="C8405" s="80"/>
      <c r="D8405" s="80"/>
      <c r="E8405" s="80"/>
    </row>
    <row r="8406" spans="1:5">
      <c r="A8406" s="78"/>
      <c r="B8406" s="79"/>
      <c r="C8406" s="80"/>
      <c r="D8406" s="80"/>
      <c r="E8406" s="80"/>
    </row>
    <row r="8407" spans="1:5">
      <c r="A8407" s="78"/>
      <c r="B8407" s="79"/>
      <c r="C8407" s="80"/>
      <c r="D8407" s="80"/>
      <c r="E8407" s="80"/>
    </row>
    <row r="8408" spans="1:5">
      <c r="A8408" s="78"/>
      <c r="B8408" s="79"/>
      <c r="C8408" s="80"/>
      <c r="D8408" s="80"/>
      <c r="E8408" s="80"/>
    </row>
    <row r="8409" spans="1:5">
      <c r="A8409" s="78"/>
      <c r="B8409" s="79"/>
      <c r="C8409" s="80"/>
      <c r="D8409" s="80"/>
      <c r="E8409" s="80"/>
    </row>
    <row r="8410" spans="1:5">
      <c r="A8410" s="78"/>
      <c r="B8410" s="79"/>
      <c r="C8410" s="80"/>
      <c r="D8410" s="80"/>
      <c r="E8410" s="80"/>
    </row>
    <row r="8411" spans="1:5">
      <c r="A8411" s="78"/>
      <c r="B8411" s="79"/>
      <c r="C8411" s="80"/>
      <c r="D8411" s="80"/>
      <c r="E8411" s="80"/>
    </row>
    <row r="8412" spans="1:5">
      <c r="A8412" s="78"/>
      <c r="B8412" s="79"/>
      <c r="C8412" s="80"/>
      <c r="D8412" s="80"/>
      <c r="E8412" s="80"/>
    </row>
    <row r="8413" spans="1:5">
      <c r="A8413" s="78"/>
      <c r="B8413" s="79"/>
      <c r="C8413" s="80"/>
      <c r="D8413" s="80"/>
      <c r="E8413" s="80"/>
    </row>
    <row r="8414" spans="1:5">
      <c r="A8414" s="78"/>
      <c r="B8414" s="79"/>
      <c r="C8414" s="80"/>
      <c r="D8414" s="80"/>
      <c r="E8414" s="80"/>
    </row>
    <row r="8415" spans="1:5">
      <c r="A8415" s="78"/>
      <c r="B8415" s="79"/>
      <c r="C8415" s="80"/>
      <c r="D8415" s="80"/>
      <c r="E8415" s="80"/>
    </row>
    <row r="8416" spans="1:5">
      <c r="A8416" s="78"/>
      <c r="B8416" s="79"/>
      <c r="C8416" s="80"/>
      <c r="D8416" s="80"/>
      <c r="E8416" s="80"/>
    </row>
    <row r="8417" spans="1:5">
      <c r="A8417" s="78"/>
      <c r="B8417" s="79"/>
      <c r="C8417" s="80"/>
      <c r="D8417" s="80"/>
      <c r="E8417" s="80"/>
    </row>
    <row r="8418" spans="1:5">
      <c r="A8418" s="78"/>
      <c r="B8418" s="79"/>
      <c r="C8418" s="80"/>
      <c r="D8418" s="80"/>
      <c r="E8418" s="80"/>
    </row>
    <row r="8419" spans="1:5">
      <c r="A8419" s="78"/>
      <c r="B8419" s="79"/>
      <c r="C8419" s="80"/>
      <c r="D8419" s="80"/>
      <c r="E8419" s="80"/>
    </row>
    <row r="8420" spans="1:5">
      <c r="A8420" s="78"/>
      <c r="B8420" s="79"/>
      <c r="C8420" s="80"/>
      <c r="D8420" s="80"/>
      <c r="E8420" s="80"/>
    </row>
    <row r="8421" spans="1:5">
      <c r="A8421" s="78"/>
      <c r="B8421" s="79"/>
      <c r="C8421" s="80"/>
      <c r="D8421" s="80"/>
      <c r="E8421" s="80"/>
    </row>
    <row r="8422" spans="1:5">
      <c r="A8422" s="78"/>
      <c r="B8422" s="79"/>
      <c r="C8422" s="80"/>
      <c r="D8422" s="80"/>
      <c r="E8422" s="80"/>
    </row>
    <row r="8423" spans="1:5">
      <c r="A8423" s="78"/>
      <c r="B8423" s="79"/>
      <c r="C8423" s="80"/>
      <c r="D8423" s="80"/>
      <c r="E8423" s="80"/>
    </row>
    <row r="8424" spans="1:5">
      <c r="A8424" s="78"/>
      <c r="B8424" s="79"/>
      <c r="C8424" s="80"/>
      <c r="D8424" s="80"/>
      <c r="E8424" s="80"/>
    </row>
    <row r="8425" spans="1:5">
      <c r="A8425" s="78"/>
      <c r="B8425" s="79"/>
      <c r="C8425" s="80"/>
      <c r="D8425" s="80"/>
      <c r="E8425" s="80"/>
    </row>
    <row r="8426" spans="1:5">
      <c r="A8426" s="78"/>
      <c r="B8426" s="79"/>
      <c r="C8426" s="80"/>
      <c r="D8426" s="80"/>
      <c r="E8426" s="80"/>
    </row>
    <row r="8427" spans="1:5">
      <c r="A8427" s="78"/>
      <c r="B8427" s="79"/>
      <c r="C8427" s="80"/>
      <c r="D8427" s="80"/>
      <c r="E8427" s="80"/>
    </row>
    <row r="8428" spans="1:5">
      <c r="A8428" s="78"/>
      <c r="B8428" s="79"/>
      <c r="C8428" s="80"/>
      <c r="D8428" s="80"/>
      <c r="E8428" s="80"/>
    </row>
    <row r="8429" spans="1:5">
      <c r="A8429" s="78"/>
      <c r="B8429" s="79"/>
      <c r="C8429" s="80"/>
      <c r="D8429" s="80"/>
      <c r="E8429" s="80"/>
    </row>
    <row r="8430" spans="1:5">
      <c r="A8430" s="78"/>
      <c r="B8430" s="79"/>
      <c r="C8430" s="80"/>
      <c r="D8430" s="80"/>
      <c r="E8430" s="80"/>
    </row>
    <row r="8431" spans="1:5">
      <c r="A8431" s="78"/>
      <c r="B8431" s="79"/>
      <c r="C8431" s="80"/>
      <c r="D8431" s="80"/>
      <c r="E8431" s="80"/>
    </row>
    <row r="8432" spans="1:5">
      <c r="A8432" s="78"/>
      <c r="B8432" s="79"/>
      <c r="C8432" s="80"/>
      <c r="D8432" s="80"/>
      <c r="E8432" s="80"/>
    </row>
    <row r="8433" spans="1:5">
      <c r="A8433" s="78"/>
      <c r="B8433" s="79"/>
      <c r="C8433" s="80"/>
      <c r="D8433" s="80"/>
      <c r="E8433" s="80"/>
    </row>
    <row r="8434" spans="1:5">
      <c r="A8434" s="78"/>
      <c r="B8434" s="79"/>
      <c r="C8434" s="80"/>
      <c r="D8434" s="80"/>
      <c r="E8434" s="80"/>
    </row>
    <row r="8435" spans="1:5">
      <c r="A8435" s="78"/>
      <c r="B8435" s="79"/>
      <c r="C8435" s="80"/>
      <c r="D8435" s="80"/>
      <c r="E8435" s="80"/>
    </row>
    <row r="8436" spans="1:5">
      <c r="A8436" s="78"/>
      <c r="B8436" s="79"/>
      <c r="C8436" s="80"/>
      <c r="D8436" s="80"/>
      <c r="E8436" s="80"/>
    </row>
    <row r="8437" spans="1:5">
      <c r="A8437" s="78"/>
      <c r="B8437" s="79"/>
      <c r="C8437" s="80"/>
      <c r="D8437" s="80"/>
      <c r="E8437" s="80"/>
    </row>
    <row r="8438" spans="1:5">
      <c r="A8438" s="78"/>
      <c r="B8438" s="79"/>
      <c r="C8438" s="80"/>
      <c r="D8438" s="80"/>
      <c r="E8438" s="80"/>
    </row>
    <row r="8439" spans="1:5">
      <c r="A8439" s="78"/>
      <c r="B8439" s="79"/>
      <c r="C8439" s="80"/>
      <c r="D8439" s="80"/>
      <c r="E8439" s="80"/>
    </row>
    <row r="8440" spans="1:5">
      <c r="A8440" s="78"/>
      <c r="B8440" s="79"/>
      <c r="C8440" s="80"/>
      <c r="D8440" s="80"/>
      <c r="E8440" s="80"/>
    </row>
    <row r="8441" spans="1:5">
      <c r="A8441" s="78"/>
      <c r="B8441" s="79"/>
      <c r="C8441" s="80"/>
      <c r="D8441" s="80"/>
      <c r="E8441" s="80"/>
    </row>
    <row r="8442" spans="1:5">
      <c r="A8442" s="78"/>
      <c r="B8442" s="79"/>
      <c r="C8442" s="80"/>
      <c r="D8442" s="80"/>
      <c r="E8442" s="80"/>
    </row>
    <row r="8443" spans="1:5">
      <c r="A8443" s="78"/>
      <c r="B8443" s="79"/>
      <c r="C8443" s="80"/>
      <c r="D8443" s="80"/>
      <c r="E8443" s="80"/>
    </row>
    <row r="8444" spans="1:5">
      <c r="A8444" s="78"/>
      <c r="B8444" s="79"/>
      <c r="C8444" s="80"/>
      <c r="D8444" s="80"/>
      <c r="E8444" s="80"/>
    </row>
    <row r="8445" spans="1:5">
      <c r="A8445" s="78"/>
      <c r="B8445" s="79"/>
      <c r="C8445" s="80"/>
      <c r="D8445" s="80"/>
      <c r="E8445" s="80"/>
    </row>
    <row r="8446" spans="1:5">
      <c r="A8446" s="78"/>
      <c r="B8446" s="79"/>
      <c r="C8446" s="80"/>
      <c r="D8446" s="80"/>
      <c r="E8446" s="80"/>
    </row>
    <row r="8447" spans="1:5">
      <c r="A8447" s="78"/>
      <c r="B8447" s="79"/>
      <c r="C8447" s="80"/>
      <c r="D8447" s="80"/>
      <c r="E8447" s="80"/>
    </row>
    <row r="8448" spans="1:5">
      <c r="A8448" s="78"/>
      <c r="B8448" s="79"/>
      <c r="C8448" s="80"/>
      <c r="D8448" s="80"/>
      <c r="E8448" s="80"/>
    </row>
    <row r="8449" spans="1:5">
      <c r="A8449" s="78"/>
      <c r="B8449" s="79"/>
      <c r="C8449" s="80"/>
      <c r="D8449" s="80"/>
      <c r="E8449" s="80"/>
    </row>
    <row r="8450" spans="1:5">
      <c r="A8450" s="78"/>
      <c r="B8450" s="79"/>
      <c r="C8450" s="80"/>
      <c r="D8450" s="80"/>
      <c r="E8450" s="80"/>
    </row>
    <row r="8451" spans="1:5">
      <c r="A8451" s="78"/>
      <c r="B8451" s="79"/>
      <c r="C8451" s="80"/>
      <c r="D8451" s="80"/>
      <c r="E8451" s="80"/>
    </row>
    <row r="8452" spans="1:5">
      <c r="A8452" s="78"/>
      <c r="B8452" s="79"/>
      <c r="C8452" s="80"/>
      <c r="D8452" s="80"/>
      <c r="E8452" s="80"/>
    </row>
    <row r="8453" spans="1:5">
      <c r="A8453" s="78"/>
      <c r="B8453" s="79"/>
      <c r="C8453" s="80"/>
      <c r="D8453" s="80"/>
      <c r="E8453" s="80"/>
    </row>
    <row r="8454" spans="1:5">
      <c r="A8454" s="78"/>
      <c r="B8454" s="79"/>
      <c r="C8454" s="80"/>
      <c r="D8454" s="80"/>
      <c r="E8454" s="80"/>
    </row>
    <row r="8455" spans="1:5">
      <c r="A8455" s="78"/>
      <c r="B8455" s="79"/>
      <c r="C8455" s="80"/>
      <c r="D8455" s="80"/>
      <c r="E8455" s="80"/>
    </row>
    <row r="8456" spans="1:5">
      <c r="A8456" s="78"/>
      <c r="B8456" s="79"/>
      <c r="C8456" s="80"/>
      <c r="D8456" s="80"/>
      <c r="E8456" s="80"/>
    </row>
    <row r="8457" spans="1:5">
      <c r="A8457" s="78"/>
      <c r="B8457" s="79"/>
      <c r="C8457" s="80"/>
      <c r="D8457" s="80"/>
      <c r="E8457" s="80"/>
    </row>
    <row r="8458" spans="1:5">
      <c r="A8458" s="78"/>
      <c r="B8458" s="79"/>
      <c r="C8458" s="80"/>
      <c r="D8458" s="80"/>
      <c r="E8458" s="80"/>
    </row>
    <row r="8459" spans="1:5">
      <c r="A8459" s="78"/>
      <c r="B8459" s="79"/>
      <c r="C8459" s="80"/>
      <c r="D8459" s="80"/>
      <c r="E8459" s="80"/>
    </row>
    <row r="8460" spans="1:5">
      <c r="A8460" s="78"/>
      <c r="B8460" s="79"/>
      <c r="C8460" s="80"/>
      <c r="D8460" s="80"/>
      <c r="E8460" s="80"/>
    </row>
    <row r="8461" spans="1:5">
      <c r="A8461" s="78"/>
      <c r="B8461" s="79"/>
      <c r="C8461" s="80"/>
      <c r="D8461" s="80"/>
      <c r="E8461" s="80"/>
    </row>
    <row r="8462" spans="1:5">
      <c r="A8462" s="78"/>
      <c r="B8462" s="79"/>
      <c r="C8462" s="80"/>
      <c r="D8462" s="80"/>
      <c r="E8462" s="80"/>
    </row>
    <row r="8463" spans="1:5">
      <c r="A8463" s="78"/>
      <c r="B8463" s="79"/>
      <c r="C8463" s="80"/>
      <c r="D8463" s="80"/>
      <c r="E8463" s="80"/>
    </row>
    <row r="8464" spans="1:5">
      <c r="A8464" s="78"/>
      <c r="B8464" s="79"/>
      <c r="C8464" s="80"/>
      <c r="D8464" s="80"/>
      <c r="E8464" s="80"/>
    </row>
    <row r="8465" spans="1:5">
      <c r="A8465" s="78"/>
      <c r="B8465" s="79"/>
      <c r="C8465" s="80"/>
      <c r="D8465" s="80"/>
      <c r="E8465" s="80"/>
    </row>
    <row r="8466" spans="1:5">
      <c r="A8466" s="78"/>
      <c r="B8466" s="79"/>
      <c r="C8466" s="80"/>
      <c r="D8466" s="80"/>
      <c r="E8466" s="80"/>
    </row>
    <row r="8467" spans="1:5">
      <c r="A8467" s="78"/>
      <c r="B8467" s="79"/>
      <c r="C8467" s="80"/>
      <c r="D8467" s="80"/>
      <c r="E8467" s="80"/>
    </row>
    <row r="8468" spans="1:5">
      <c r="A8468" s="78"/>
      <c r="B8468" s="79"/>
      <c r="C8468" s="80"/>
      <c r="D8468" s="80"/>
      <c r="E8468" s="80"/>
    </row>
    <row r="8469" spans="1:5">
      <c r="A8469" s="78"/>
      <c r="B8469" s="79"/>
      <c r="C8469" s="80"/>
      <c r="D8469" s="80"/>
      <c r="E8469" s="80"/>
    </row>
    <row r="8470" spans="1:5">
      <c r="A8470" s="78"/>
      <c r="B8470" s="79"/>
      <c r="C8470" s="80"/>
      <c r="D8470" s="80"/>
      <c r="E8470" s="80"/>
    </row>
    <row r="8471" spans="1:5">
      <c r="A8471" s="78"/>
      <c r="B8471" s="79"/>
      <c r="C8471" s="80"/>
      <c r="D8471" s="80"/>
      <c r="E8471" s="80"/>
    </row>
    <row r="8472" spans="1:5">
      <c r="A8472" s="78"/>
      <c r="B8472" s="79"/>
      <c r="C8472" s="80"/>
      <c r="D8472" s="80"/>
      <c r="E8472" s="80"/>
    </row>
    <row r="8473" spans="1:5">
      <c r="A8473" s="78"/>
      <c r="B8473" s="79"/>
      <c r="C8473" s="80"/>
      <c r="D8473" s="80"/>
      <c r="E8473" s="80"/>
    </row>
    <row r="8474" spans="1:5">
      <c r="A8474" s="78"/>
      <c r="B8474" s="79"/>
      <c r="C8474" s="80"/>
      <c r="D8474" s="80"/>
      <c r="E8474" s="80"/>
    </row>
    <row r="8475" spans="1:5">
      <c r="A8475" s="78"/>
      <c r="B8475" s="79"/>
      <c r="C8475" s="80"/>
      <c r="D8475" s="80"/>
      <c r="E8475" s="80"/>
    </row>
    <row r="8476" spans="1:5">
      <c r="A8476" s="78"/>
      <c r="B8476" s="79"/>
      <c r="C8476" s="80"/>
      <c r="D8476" s="80"/>
      <c r="E8476" s="80"/>
    </row>
    <row r="8477" spans="1:5">
      <c r="A8477" s="78"/>
      <c r="B8477" s="79"/>
      <c r="C8477" s="80"/>
      <c r="D8477" s="80"/>
      <c r="E8477" s="80"/>
    </row>
    <row r="8478" spans="1:5">
      <c r="A8478" s="78"/>
      <c r="B8478" s="79"/>
      <c r="C8478" s="80"/>
      <c r="D8478" s="80"/>
      <c r="E8478" s="80"/>
    </row>
    <row r="8479" spans="1:5">
      <c r="A8479" s="78"/>
      <c r="B8479" s="79"/>
      <c r="C8479" s="80"/>
      <c r="D8479" s="80"/>
      <c r="E8479" s="80"/>
    </row>
    <row r="8480" spans="1:5">
      <c r="A8480" s="78"/>
      <c r="B8480" s="79"/>
      <c r="C8480" s="80"/>
      <c r="D8480" s="80"/>
      <c r="E8480" s="80"/>
    </row>
    <row r="8481" spans="1:5">
      <c r="A8481" s="78"/>
      <c r="B8481" s="79"/>
      <c r="C8481" s="80"/>
      <c r="D8481" s="80"/>
      <c r="E8481" s="80"/>
    </row>
    <row r="8482" spans="1:5">
      <c r="A8482" s="78"/>
      <c r="B8482" s="79"/>
      <c r="C8482" s="80"/>
      <c r="D8482" s="80"/>
      <c r="E8482" s="80"/>
    </row>
    <row r="8483" spans="1:5">
      <c r="A8483" s="78"/>
      <c r="B8483" s="79"/>
      <c r="C8483" s="80"/>
      <c r="D8483" s="80"/>
      <c r="E8483" s="80"/>
    </row>
    <row r="8484" spans="1:5">
      <c r="A8484" s="78"/>
      <c r="B8484" s="79"/>
      <c r="C8484" s="80"/>
      <c r="D8484" s="80"/>
      <c r="E8484" s="80"/>
    </row>
    <row r="8485" spans="1:5">
      <c r="A8485" s="78"/>
      <c r="B8485" s="79"/>
      <c r="C8485" s="80"/>
      <c r="D8485" s="80"/>
      <c r="E8485" s="80"/>
    </row>
    <row r="8486" spans="1:5">
      <c r="A8486" s="78"/>
      <c r="B8486" s="79"/>
      <c r="C8486" s="80"/>
      <c r="D8486" s="80"/>
      <c r="E8486" s="80"/>
    </row>
    <row r="8487" spans="1:5">
      <c r="A8487" s="78"/>
      <c r="B8487" s="79"/>
      <c r="C8487" s="80"/>
      <c r="D8487" s="80"/>
      <c r="E8487" s="80"/>
    </row>
    <row r="8488" spans="1:5">
      <c r="A8488" s="78"/>
      <c r="B8488" s="79"/>
      <c r="C8488" s="80"/>
      <c r="D8488" s="80"/>
      <c r="E8488" s="80"/>
    </row>
    <row r="8489" spans="1:5">
      <c r="A8489" s="78"/>
      <c r="B8489" s="79"/>
      <c r="C8489" s="80"/>
      <c r="D8489" s="80"/>
      <c r="E8489" s="80"/>
    </row>
    <row r="8490" spans="1:5">
      <c r="A8490" s="78"/>
      <c r="B8490" s="79"/>
      <c r="C8490" s="80"/>
      <c r="D8490" s="80"/>
      <c r="E8490" s="80"/>
    </row>
    <row r="8491" spans="1:5">
      <c r="A8491" s="78"/>
      <c r="B8491" s="79"/>
      <c r="C8491" s="80"/>
      <c r="D8491" s="80"/>
      <c r="E8491" s="80"/>
    </row>
    <row r="8492" spans="1:5">
      <c r="A8492" s="78"/>
      <c r="B8492" s="79"/>
      <c r="C8492" s="80"/>
      <c r="D8492" s="80"/>
      <c r="E8492" s="80"/>
    </row>
    <row r="8493" spans="1:5">
      <c r="A8493" s="78"/>
      <c r="B8493" s="79"/>
      <c r="C8493" s="80"/>
      <c r="D8493" s="80"/>
      <c r="E8493" s="80"/>
    </row>
    <row r="8494" spans="1:5">
      <c r="A8494" s="78"/>
      <c r="B8494" s="79"/>
      <c r="C8494" s="80"/>
      <c r="D8494" s="80"/>
      <c r="E8494" s="80"/>
    </row>
    <row r="8495" spans="1:5">
      <c r="A8495" s="78"/>
      <c r="B8495" s="79"/>
      <c r="C8495" s="80"/>
      <c r="D8495" s="80"/>
      <c r="E8495" s="80"/>
    </row>
    <row r="8496" spans="1:5">
      <c r="A8496" s="78"/>
      <c r="B8496" s="79"/>
      <c r="C8496" s="80"/>
      <c r="D8496" s="80"/>
      <c r="E8496" s="80"/>
    </row>
    <row r="8497" spans="1:5">
      <c r="A8497" s="78"/>
      <c r="B8497" s="79"/>
      <c r="C8497" s="80"/>
      <c r="D8497" s="80"/>
      <c r="E8497" s="80"/>
    </row>
    <row r="8498" spans="1:5">
      <c r="A8498" s="78"/>
      <c r="B8498" s="79"/>
      <c r="C8498" s="80"/>
      <c r="D8498" s="80"/>
      <c r="E8498" s="80"/>
    </row>
    <row r="8499" spans="1:5">
      <c r="A8499" s="78"/>
      <c r="B8499" s="79"/>
      <c r="C8499" s="80"/>
      <c r="D8499" s="80"/>
      <c r="E8499" s="80"/>
    </row>
    <row r="8500" spans="1:5">
      <c r="A8500" s="78"/>
      <c r="B8500" s="79"/>
      <c r="C8500" s="80"/>
      <c r="D8500" s="80"/>
      <c r="E8500" s="80"/>
    </row>
    <row r="8501" spans="1:5">
      <c r="A8501" s="78"/>
      <c r="B8501" s="79"/>
      <c r="C8501" s="80"/>
      <c r="D8501" s="80"/>
      <c r="E8501" s="80"/>
    </row>
    <row r="8502" spans="1:5">
      <c r="A8502" s="78"/>
      <c r="B8502" s="79"/>
      <c r="C8502" s="80"/>
      <c r="D8502" s="80"/>
      <c r="E8502" s="80"/>
    </row>
    <row r="8503" spans="1:5">
      <c r="A8503" s="78"/>
      <c r="B8503" s="79"/>
      <c r="C8503" s="80"/>
      <c r="D8503" s="80"/>
      <c r="E8503" s="80"/>
    </row>
    <row r="8504" spans="1:5">
      <c r="A8504" s="78"/>
      <c r="B8504" s="79"/>
      <c r="C8504" s="80"/>
      <c r="D8504" s="80"/>
      <c r="E8504" s="80"/>
    </row>
    <row r="8505" spans="1:5">
      <c r="A8505" s="78"/>
      <c r="B8505" s="79"/>
      <c r="C8505" s="80"/>
      <c r="D8505" s="80"/>
      <c r="E8505" s="80"/>
    </row>
    <row r="8506" spans="1:5">
      <c r="A8506" s="78"/>
      <c r="B8506" s="79"/>
      <c r="C8506" s="80"/>
      <c r="D8506" s="80"/>
      <c r="E8506" s="80"/>
    </row>
    <row r="8507" spans="1:5">
      <c r="A8507" s="78"/>
      <c r="B8507" s="79"/>
      <c r="C8507" s="80"/>
      <c r="D8507" s="80"/>
      <c r="E8507" s="80"/>
    </row>
    <row r="8508" spans="1:5">
      <c r="A8508" s="78"/>
      <c r="B8508" s="79"/>
      <c r="C8508" s="80"/>
      <c r="D8508" s="80"/>
      <c r="E8508" s="80"/>
    </row>
    <row r="8509" spans="1:5">
      <c r="A8509" s="78"/>
      <c r="B8509" s="79"/>
      <c r="C8509" s="80"/>
      <c r="D8509" s="80"/>
      <c r="E8509" s="80"/>
    </row>
    <row r="8510" spans="1:5">
      <c r="A8510" s="78"/>
      <c r="B8510" s="79"/>
      <c r="C8510" s="80"/>
      <c r="D8510" s="80"/>
      <c r="E8510" s="80"/>
    </row>
    <row r="8511" spans="1:5">
      <c r="A8511" s="78"/>
      <c r="B8511" s="79"/>
      <c r="C8511" s="80"/>
      <c r="D8511" s="80"/>
      <c r="E8511" s="80"/>
    </row>
    <row r="8512" spans="1:5">
      <c r="A8512" s="78"/>
      <c r="B8512" s="79"/>
      <c r="C8512" s="80"/>
      <c r="D8512" s="80"/>
      <c r="E8512" s="80"/>
    </row>
    <row r="8513" spans="1:5">
      <c r="A8513" s="78"/>
      <c r="B8513" s="79"/>
      <c r="C8513" s="80"/>
      <c r="D8513" s="80"/>
      <c r="E8513" s="80"/>
    </row>
    <row r="8514" spans="1:5">
      <c r="A8514" s="78"/>
      <c r="B8514" s="79"/>
      <c r="C8514" s="80"/>
      <c r="D8514" s="80"/>
      <c r="E8514" s="80"/>
    </row>
    <row r="8515" spans="1:5">
      <c r="A8515" s="78"/>
      <c r="B8515" s="79"/>
      <c r="C8515" s="80"/>
      <c r="D8515" s="80"/>
      <c r="E8515" s="80"/>
    </row>
    <row r="8516" spans="1:5">
      <c r="A8516" s="78"/>
      <c r="B8516" s="79"/>
      <c r="C8516" s="80"/>
      <c r="D8516" s="80"/>
      <c r="E8516" s="80"/>
    </row>
    <row r="8517" spans="1:5">
      <c r="A8517" s="78"/>
      <c r="B8517" s="79"/>
      <c r="C8517" s="80"/>
      <c r="D8517" s="80"/>
      <c r="E8517" s="80"/>
    </row>
    <row r="8518" spans="1:5">
      <c r="A8518" s="78"/>
      <c r="B8518" s="79"/>
      <c r="C8518" s="80"/>
      <c r="D8518" s="80"/>
      <c r="E8518" s="80"/>
    </row>
    <row r="8519" spans="1:5">
      <c r="A8519" s="78"/>
      <c r="B8519" s="79"/>
      <c r="C8519" s="80"/>
      <c r="D8519" s="80"/>
      <c r="E8519" s="80"/>
    </row>
    <row r="8520" spans="1:5">
      <c r="A8520" s="78"/>
      <c r="B8520" s="79"/>
      <c r="C8520" s="80"/>
      <c r="D8520" s="80"/>
      <c r="E8520" s="80"/>
    </row>
    <row r="8521" spans="1:5">
      <c r="A8521" s="78"/>
      <c r="B8521" s="79"/>
      <c r="C8521" s="80"/>
      <c r="D8521" s="80"/>
      <c r="E8521" s="80"/>
    </row>
    <row r="8522" spans="1:5">
      <c r="A8522" s="78"/>
      <c r="B8522" s="79"/>
      <c r="C8522" s="80"/>
      <c r="D8522" s="80"/>
      <c r="E8522" s="80"/>
    </row>
    <row r="8523" spans="1:5">
      <c r="A8523" s="78"/>
      <c r="B8523" s="79"/>
      <c r="C8523" s="80"/>
      <c r="D8523" s="80"/>
      <c r="E8523" s="80"/>
    </row>
    <row r="8524" spans="1:5">
      <c r="A8524" s="78"/>
      <c r="B8524" s="79"/>
      <c r="C8524" s="80"/>
      <c r="D8524" s="80"/>
      <c r="E8524" s="80"/>
    </row>
    <row r="8525" spans="1:5">
      <c r="A8525" s="78"/>
      <c r="B8525" s="79"/>
      <c r="C8525" s="80"/>
      <c r="D8525" s="80"/>
      <c r="E8525" s="80"/>
    </row>
    <row r="8526" spans="1:5">
      <c r="A8526" s="78"/>
      <c r="B8526" s="79"/>
      <c r="C8526" s="80"/>
      <c r="D8526" s="80"/>
      <c r="E8526" s="80"/>
    </row>
    <row r="8527" spans="1:5">
      <c r="A8527" s="78"/>
      <c r="B8527" s="79"/>
      <c r="C8527" s="80"/>
      <c r="D8527" s="80"/>
      <c r="E8527" s="80"/>
    </row>
    <row r="8528" spans="1:5">
      <c r="A8528" s="78"/>
      <c r="B8528" s="79"/>
      <c r="C8528" s="80"/>
      <c r="D8528" s="80"/>
      <c r="E8528" s="80"/>
    </row>
    <row r="8529" spans="1:5">
      <c r="A8529" s="78"/>
      <c r="B8529" s="79"/>
      <c r="C8529" s="80"/>
      <c r="D8529" s="80"/>
      <c r="E8529" s="80"/>
    </row>
    <row r="8530" spans="1:5">
      <c r="A8530" s="78"/>
      <c r="B8530" s="79"/>
      <c r="C8530" s="80"/>
      <c r="D8530" s="80"/>
      <c r="E8530" s="80"/>
    </row>
    <row r="8531" spans="1:5">
      <c r="A8531" s="78"/>
      <c r="B8531" s="79"/>
      <c r="C8531" s="80"/>
      <c r="D8531" s="80"/>
      <c r="E8531" s="80"/>
    </row>
    <row r="8532" spans="1:5">
      <c r="A8532" s="78"/>
      <c r="B8532" s="79"/>
      <c r="C8532" s="80"/>
      <c r="D8532" s="80"/>
      <c r="E8532" s="80"/>
    </row>
    <row r="8533" spans="1:5">
      <c r="A8533" s="78"/>
      <c r="B8533" s="79"/>
      <c r="C8533" s="80"/>
      <c r="D8533" s="80"/>
      <c r="E8533" s="80"/>
    </row>
    <row r="8534" spans="1:5">
      <c r="A8534" s="78"/>
      <c r="B8534" s="79"/>
      <c r="C8534" s="80"/>
      <c r="D8534" s="80"/>
      <c r="E8534" s="80"/>
    </row>
    <row r="8535" spans="1:5">
      <c r="A8535" s="78"/>
      <c r="B8535" s="79"/>
      <c r="C8535" s="80"/>
      <c r="D8535" s="80"/>
      <c r="E8535" s="80"/>
    </row>
    <row r="8536" spans="1:5">
      <c r="A8536" s="78"/>
      <c r="B8536" s="79"/>
      <c r="C8536" s="80"/>
      <c r="D8536" s="80"/>
      <c r="E8536" s="80"/>
    </row>
    <row r="8537" spans="1:5">
      <c r="A8537" s="78"/>
      <c r="B8537" s="79"/>
      <c r="C8537" s="80"/>
      <c r="D8537" s="80"/>
      <c r="E8537" s="80"/>
    </row>
    <row r="8538" spans="1:5">
      <c r="A8538" s="78"/>
      <c r="B8538" s="79"/>
      <c r="C8538" s="80"/>
      <c r="D8538" s="80"/>
      <c r="E8538" s="80"/>
    </row>
    <row r="8539" spans="1:5">
      <c r="A8539" s="78"/>
      <c r="B8539" s="79"/>
      <c r="C8539" s="80"/>
      <c r="D8539" s="80"/>
      <c r="E8539" s="80"/>
    </row>
    <row r="8540" spans="1:5">
      <c r="A8540" s="78"/>
      <c r="B8540" s="79"/>
      <c r="C8540" s="80"/>
      <c r="D8540" s="80"/>
      <c r="E8540" s="80"/>
    </row>
    <row r="8541" spans="1:5">
      <c r="A8541" s="78"/>
      <c r="B8541" s="79"/>
      <c r="C8541" s="80"/>
      <c r="D8541" s="80"/>
      <c r="E8541" s="80"/>
    </row>
    <row r="8542" spans="1:5">
      <c r="A8542" s="78"/>
      <c r="B8542" s="79"/>
      <c r="C8542" s="80"/>
      <c r="D8542" s="80"/>
      <c r="E8542" s="80"/>
    </row>
    <row r="8543" spans="1:5">
      <c r="A8543" s="78"/>
      <c r="B8543" s="79"/>
      <c r="C8543" s="80"/>
      <c r="D8543" s="80"/>
      <c r="E8543" s="80"/>
    </row>
    <row r="8544" spans="1:5">
      <c r="A8544" s="78"/>
      <c r="B8544" s="79"/>
      <c r="C8544" s="80"/>
      <c r="D8544" s="80"/>
      <c r="E8544" s="80"/>
    </row>
    <row r="8545" spans="1:5">
      <c r="A8545" s="78"/>
      <c r="B8545" s="79"/>
      <c r="C8545" s="80"/>
      <c r="D8545" s="80"/>
      <c r="E8545" s="80"/>
    </row>
    <row r="8546" spans="1:5">
      <c r="A8546" s="78"/>
      <c r="B8546" s="79"/>
      <c r="C8546" s="80"/>
      <c r="D8546" s="80"/>
      <c r="E8546" s="80"/>
    </row>
    <row r="8547" spans="1:5">
      <c r="A8547" s="78"/>
      <c r="B8547" s="79"/>
      <c r="C8547" s="80"/>
      <c r="D8547" s="80"/>
      <c r="E8547" s="80"/>
    </row>
    <row r="8548" spans="1:5">
      <c r="A8548" s="78"/>
      <c r="B8548" s="79"/>
      <c r="C8548" s="80"/>
      <c r="D8548" s="80"/>
      <c r="E8548" s="80"/>
    </row>
    <row r="8549" spans="1:5">
      <c r="A8549" s="78"/>
      <c r="B8549" s="79"/>
      <c r="C8549" s="80"/>
      <c r="D8549" s="80"/>
      <c r="E8549" s="80"/>
    </row>
    <row r="8550" spans="1:5">
      <c r="A8550" s="78"/>
      <c r="B8550" s="79"/>
      <c r="C8550" s="80"/>
      <c r="D8550" s="80"/>
      <c r="E8550" s="80"/>
    </row>
    <row r="8551" spans="1:5">
      <c r="A8551" s="78"/>
      <c r="B8551" s="79"/>
      <c r="C8551" s="80"/>
      <c r="D8551" s="80"/>
      <c r="E8551" s="80"/>
    </row>
    <row r="8552" spans="1:5">
      <c r="A8552" s="78"/>
      <c r="B8552" s="79"/>
      <c r="C8552" s="80"/>
      <c r="D8552" s="80"/>
      <c r="E8552" s="80"/>
    </row>
    <row r="8553" spans="1:5">
      <c r="A8553" s="78"/>
      <c r="B8553" s="79"/>
      <c r="C8553" s="80"/>
      <c r="D8553" s="80"/>
      <c r="E8553" s="80"/>
    </row>
    <row r="8554" spans="1:5">
      <c r="A8554" s="78"/>
      <c r="B8554" s="79"/>
      <c r="C8554" s="80"/>
      <c r="D8554" s="80"/>
      <c r="E8554" s="80"/>
    </row>
    <row r="8555" spans="1:5">
      <c r="A8555" s="78"/>
      <c r="B8555" s="79"/>
      <c r="C8555" s="80"/>
      <c r="D8555" s="80"/>
      <c r="E8555" s="80"/>
    </row>
    <row r="8556" spans="1:5">
      <c r="A8556" s="78"/>
      <c r="B8556" s="79"/>
      <c r="C8556" s="80"/>
      <c r="D8556" s="80"/>
      <c r="E8556" s="80"/>
    </row>
    <row r="8557" spans="1:5">
      <c r="A8557" s="78"/>
      <c r="B8557" s="79"/>
      <c r="C8557" s="80"/>
      <c r="D8557" s="80"/>
      <c r="E8557" s="80"/>
    </row>
    <row r="8558" spans="1:5">
      <c r="A8558" s="78"/>
      <c r="B8558" s="79"/>
      <c r="C8558" s="80"/>
      <c r="D8558" s="80"/>
      <c r="E8558" s="80"/>
    </row>
    <row r="8559" spans="1:5">
      <c r="A8559" s="78"/>
      <c r="B8559" s="79"/>
      <c r="C8559" s="80"/>
      <c r="D8559" s="80"/>
      <c r="E8559" s="80"/>
    </row>
    <row r="8560" spans="1:5">
      <c r="A8560" s="78"/>
      <c r="B8560" s="79"/>
      <c r="C8560" s="80"/>
      <c r="D8560" s="80"/>
      <c r="E8560" s="80"/>
    </row>
    <row r="8561" spans="1:5">
      <c r="A8561" s="78"/>
      <c r="B8561" s="79"/>
      <c r="C8561" s="80"/>
      <c r="D8561" s="80"/>
      <c r="E8561" s="80"/>
    </row>
    <row r="8562" spans="1:5">
      <c r="A8562" s="78"/>
      <c r="B8562" s="79"/>
      <c r="C8562" s="80"/>
      <c r="D8562" s="80"/>
      <c r="E8562" s="80"/>
    </row>
    <row r="8563" spans="1:5">
      <c r="A8563" s="78"/>
      <c r="B8563" s="79"/>
      <c r="C8563" s="80"/>
      <c r="D8563" s="80"/>
      <c r="E8563" s="80"/>
    </row>
    <row r="8564" spans="1:5">
      <c r="A8564" s="78"/>
      <c r="B8564" s="79"/>
      <c r="C8564" s="80"/>
      <c r="D8564" s="80"/>
      <c r="E8564" s="80"/>
    </row>
    <row r="8565" spans="1:5">
      <c r="A8565" s="78"/>
      <c r="B8565" s="79"/>
      <c r="C8565" s="80"/>
      <c r="D8565" s="80"/>
      <c r="E8565" s="80"/>
    </row>
    <row r="8566" spans="1:5">
      <c r="A8566" s="78"/>
      <c r="B8566" s="79"/>
      <c r="C8566" s="80"/>
      <c r="D8566" s="80"/>
      <c r="E8566" s="80"/>
    </row>
    <row r="8567" spans="1:5">
      <c r="A8567" s="78"/>
      <c r="B8567" s="79"/>
      <c r="C8567" s="80"/>
      <c r="D8567" s="80"/>
      <c r="E8567" s="80"/>
    </row>
    <row r="8568" spans="1:5">
      <c r="A8568" s="78"/>
      <c r="B8568" s="79"/>
      <c r="C8568" s="80"/>
      <c r="D8568" s="80"/>
      <c r="E8568" s="80"/>
    </row>
    <row r="8569" spans="1:5">
      <c r="A8569" s="78"/>
      <c r="B8569" s="79"/>
      <c r="C8569" s="80"/>
      <c r="D8569" s="80"/>
      <c r="E8569" s="80"/>
    </row>
    <row r="8570" spans="1:5">
      <c r="A8570" s="78"/>
      <c r="B8570" s="79"/>
      <c r="C8570" s="80"/>
      <c r="D8570" s="80"/>
      <c r="E8570" s="80"/>
    </row>
    <row r="8571" spans="1:5">
      <c r="A8571" s="78"/>
      <c r="B8571" s="79"/>
      <c r="C8571" s="80"/>
      <c r="D8571" s="80"/>
      <c r="E8571" s="80"/>
    </row>
    <row r="8572" spans="1:5">
      <c r="A8572" s="78"/>
      <c r="B8572" s="79"/>
      <c r="C8572" s="80"/>
      <c r="D8572" s="80"/>
      <c r="E8572" s="80"/>
    </row>
    <row r="8573" spans="1:5">
      <c r="A8573" s="78"/>
      <c r="B8573" s="79"/>
      <c r="C8573" s="80"/>
      <c r="D8573" s="80"/>
      <c r="E8573" s="80"/>
    </row>
    <row r="8574" spans="1:5">
      <c r="A8574" s="78"/>
      <c r="B8574" s="79"/>
      <c r="C8574" s="80"/>
      <c r="D8574" s="80"/>
      <c r="E8574" s="80"/>
    </row>
    <row r="8575" spans="1:5">
      <c r="A8575" s="78"/>
      <c r="B8575" s="79"/>
      <c r="C8575" s="80"/>
      <c r="D8575" s="80"/>
      <c r="E8575" s="80"/>
    </row>
    <row r="8576" spans="1:5">
      <c r="A8576" s="78"/>
      <c r="B8576" s="79"/>
      <c r="C8576" s="80"/>
      <c r="D8576" s="80"/>
      <c r="E8576" s="80"/>
    </row>
    <row r="8577" spans="1:5">
      <c r="A8577" s="78"/>
      <c r="B8577" s="79"/>
      <c r="C8577" s="80"/>
      <c r="D8577" s="80"/>
      <c r="E8577" s="80"/>
    </row>
    <row r="8578" spans="1:5">
      <c r="A8578" s="78"/>
      <c r="B8578" s="79"/>
      <c r="C8578" s="80"/>
      <c r="D8578" s="80"/>
      <c r="E8578" s="80"/>
    </row>
    <row r="8579" spans="1:5">
      <c r="A8579" s="78"/>
      <c r="B8579" s="79"/>
      <c r="C8579" s="80"/>
      <c r="D8579" s="80"/>
      <c r="E8579" s="80"/>
    </row>
    <row r="8580" spans="1:5">
      <c r="A8580" s="78"/>
      <c r="B8580" s="79"/>
      <c r="C8580" s="80"/>
      <c r="D8580" s="80"/>
      <c r="E8580" s="80"/>
    </row>
    <row r="8581" spans="1:5">
      <c r="A8581" s="78"/>
      <c r="B8581" s="79"/>
      <c r="C8581" s="80"/>
      <c r="D8581" s="80"/>
      <c r="E8581" s="80"/>
    </row>
    <row r="8582" spans="1:5">
      <c r="A8582" s="78"/>
      <c r="B8582" s="79"/>
      <c r="C8582" s="80"/>
      <c r="D8582" s="80"/>
      <c r="E8582" s="80"/>
    </row>
    <row r="8583" spans="1:5">
      <c r="A8583" s="78"/>
      <c r="B8583" s="79"/>
      <c r="C8583" s="80"/>
      <c r="D8583" s="80"/>
      <c r="E8583" s="80"/>
    </row>
    <row r="8584" spans="1:5">
      <c r="A8584" s="78"/>
      <c r="B8584" s="79"/>
      <c r="C8584" s="80"/>
      <c r="D8584" s="80"/>
      <c r="E8584" s="80"/>
    </row>
    <row r="8585" spans="1:5">
      <c r="A8585" s="78"/>
      <c r="B8585" s="79"/>
      <c r="C8585" s="80"/>
      <c r="D8585" s="80"/>
      <c r="E8585" s="80"/>
    </row>
    <row r="8586" spans="1:5">
      <c r="A8586" s="78"/>
      <c r="B8586" s="79"/>
      <c r="C8586" s="80"/>
      <c r="D8586" s="80"/>
      <c r="E8586" s="80"/>
    </row>
    <row r="8587" spans="1:5">
      <c r="A8587" s="78"/>
      <c r="B8587" s="79"/>
      <c r="C8587" s="80"/>
      <c r="D8587" s="80"/>
      <c r="E8587" s="80"/>
    </row>
    <row r="8588" spans="1:5">
      <c r="A8588" s="78"/>
      <c r="B8588" s="79"/>
      <c r="C8588" s="80"/>
      <c r="D8588" s="80"/>
      <c r="E8588" s="80"/>
    </row>
    <row r="8589" spans="1:5">
      <c r="A8589" s="78"/>
      <c r="B8589" s="79"/>
      <c r="C8589" s="80"/>
      <c r="D8589" s="80"/>
      <c r="E8589" s="80"/>
    </row>
    <row r="8590" spans="1:5">
      <c r="A8590" s="78"/>
      <c r="B8590" s="79"/>
      <c r="C8590" s="80"/>
      <c r="D8590" s="80"/>
      <c r="E8590" s="80"/>
    </row>
    <row r="8591" spans="1:5">
      <c r="A8591" s="78"/>
      <c r="B8591" s="79"/>
      <c r="C8591" s="80"/>
      <c r="D8591" s="80"/>
      <c r="E8591" s="80"/>
    </row>
    <row r="8592" spans="1:5">
      <c r="A8592" s="78"/>
      <c r="B8592" s="79"/>
      <c r="C8592" s="80"/>
      <c r="D8592" s="80"/>
      <c r="E8592" s="80"/>
    </row>
    <row r="8593" spans="1:5">
      <c r="A8593" s="78"/>
      <c r="B8593" s="79"/>
      <c r="C8593" s="80"/>
      <c r="D8593" s="80"/>
      <c r="E8593" s="80"/>
    </row>
    <row r="8594" spans="1:5">
      <c r="A8594" s="78"/>
      <c r="B8594" s="79"/>
      <c r="C8594" s="80"/>
      <c r="D8594" s="80"/>
      <c r="E8594" s="80"/>
    </row>
    <row r="8595" spans="1:5">
      <c r="A8595" s="78"/>
      <c r="B8595" s="79"/>
      <c r="C8595" s="80"/>
      <c r="D8595" s="80"/>
      <c r="E8595" s="80"/>
    </row>
    <row r="8596" spans="1:5">
      <c r="A8596" s="78"/>
      <c r="B8596" s="79"/>
      <c r="C8596" s="80"/>
      <c r="D8596" s="80"/>
      <c r="E8596" s="80"/>
    </row>
    <row r="8597" spans="1:5">
      <c r="A8597" s="78"/>
      <c r="B8597" s="79"/>
      <c r="C8597" s="80"/>
      <c r="D8597" s="80"/>
      <c r="E8597" s="80"/>
    </row>
    <row r="8598" spans="1:5">
      <c r="A8598" s="78"/>
      <c r="B8598" s="79"/>
      <c r="C8598" s="80"/>
      <c r="D8598" s="80"/>
      <c r="E8598" s="80"/>
    </row>
    <row r="8599" spans="1:5">
      <c r="A8599" s="78"/>
      <c r="B8599" s="79"/>
      <c r="C8599" s="80"/>
      <c r="D8599" s="80"/>
      <c r="E8599" s="80"/>
    </row>
    <row r="8600" spans="1:5">
      <c r="A8600" s="78"/>
      <c r="B8600" s="79"/>
      <c r="C8600" s="80"/>
      <c r="D8600" s="80"/>
      <c r="E8600" s="80"/>
    </row>
    <row r="8601" spans="1:5">
      <c r="A8601" s="78"/>
      <c r="B8601" s="79"/>
      <c r="C8601" s="80"/>
      <c r="D8601" s="80"/>
      <c r="E8601" s="80"/>
    </row>
    <row r="8602" spans="1:5">
      <c r="A8602" s="78"/>
      <c r="B8602" s="79"/>
      <c r="C8602" s="80"/>
      <c r="D8602" s="80"/>
      <c r="E8602" s="80"/>
    </row>
    <row r="8603" spans="1:5">
      <c r="A8603" s="78"/>
      <c r="B8603" s="79"/>
      <c r="C8603" s="80"/>
      <c r="D8603" s="80"/>
      <c r="E8603" s="80"/>
    </row>
    <row r="8604" spans="1:5">
      <c r="A8604" s="78"/>
      <c r="B8604" s="79"/>
      <c r="C8604" s="80"/>
      <c r="D8604" s="80"/>
      <c r="E8604" s="80"/>
    </row>
    <row r="8605" spans="1:5">
      <c r="A8605" s="78"/>
      <c r="B8605" s="79"/>
      <c r="C8605" s="80"/>
      <c r="D8605" s="80"/>
      <c r="E8605" s="80"/>
    </row>
    <row r="8606" spans="1:5">
      <c r="A8606" s="78"/>
      <c r="B8606" s="79"/>
      <c r="C8606" s="80"/>
      <c r="D8606" s="80"/>
      <c r="E8606" s="80"/>
    </row>
    <row r="8607" spans="1:5">
      <c r="A8607" s="78"/>
      <c r="B8607" s="79"/>
      <c r="C8607" s="80"/>
      <c r="D8607" s="80"/>
      <c r="E8607" s="80"/>
    </row>
    <row r="8608" spans="1:5">
      <c r="A8608" s="78"/>
      <c r="B8608" s="79"/>
      <c r="C8608" s="80"/>
      <c r="D8608" s="80"/>
      <c r="E8608" s="80"/>
    </row>
    <row r="8609" spans="1:5">
      <c r="A8609" s="78"/>
      <c r="B8609" s="79"/>
      <c r="C8609" s="80"/>
      <c r="D8609" s="80"/>
      <c r="E8609" s="80"/>
    </row>
    <row r="8610" spans="1:5">
      <c r="A8610" s="78"/>
      <c r="B8610" s="79"/>
      <c r="C8610" s="80"/>
      <c r="D8610" s="80"/>
      <c r="E8610" s="80"/>
    </row>
    <row r="8611" spans="1:5">
      <c r="A8611" s="78"/>
      <c r="B8611" s="79"/>
      <c r="C8611" s="80"/>
      <c r="D8611" s="80"/>
      <c r="E8611" s="80"/>
    </row>
    <row r="8612" spans="1:5">
      <c r="A8612" s="78"/>
      <c r="B8612" s="79"/>
      <c r="C8612" s="80"/>
      <c r="D8612" s="80"/>
      <c r="E8612" s="80"/>
    </row>
    <row r="8613" spans="1:5">
      <c r="A8613" s="78"/>
      <c r="B8613" s="79"/>
      <c r="C8613" s="80"/>
      <c r="D8613" s="80"/>
      <c r="E8613" s="80"/>
    </row>
    <row r="8614" spans="1:5">
      <c r="A8614" s="78"/>
      <c r="B8614" s="79"/>
      <c r="C8614" s="80"/>
      <c r="D8614" s="80"/>
      <c r="E8614" s="80"/>
    </row>
    <row r="8615" spans="1:5">
      <c r="A8615" s="78"/>
      <c r="B8615" s="79"/>
      <c r="C8615" s="80"/>
      <c r="D8615" s="80"/>
      <c r="E8615" s="80"/>
    </row>
    <row r="8616" spans="1:5">
      <c r="A8616" s="78"/>
      <c r="B8616" s="79"/>
      <c r="C8616" s="80"/>
      <c r="D8616" s="80"/>
      <c r="E8616" s="80"/>
    </row>
    <row r="8617" spans="1:5">
      <c r="A8617" s="78"/>
      <c r="B8617" s="79"/>
      <c r="C8617" s="80"/>
      <c r="D8617" s="80"/>
      <c r="E8617" s="80"/>
    </row>
    <row r="8618" spans="1:5">
      <c r="A8618" s="78"/>
      <c r="B8618" s="79"/>
      <c r="C8618" s="80"/>
      <c r="D8618" s="80"/>
      <c r="E8618" s="80"/>
    </row>
    <row r="8619" spans="1:5">
      <c r="A8619" s="78"/>
      <c r="B8619" s="79"/>
      <c r="C8619" s="80"/>
      <c r="D8619" s="80"/>
      <c r="E8619" s="80"/>
    </row>
    <row r="8620" spans="1:5">
      <c r="A8620" s="78"/>
      <c r="B8620" s="79"/>
      <c r="C8620" s="80"/>
      <c r="D8620" s="80"/>
      <c r="E8620" s="80"/>
    </row>
    <row r="8621" spans="1:5">
      <c r="A8621" s="78"/>
      <c r="B8621" s="79"/>
      <c r="C8621" s="80"/>
      <c r="D8621" s="80"/>
      <c r="E8621" s="80"/>
    </row>
    <row r="8622" spans="1:5">
      <c r="A8622" s="78"/>
      <c r="B8622" s="79"/>
      <c r="C8622" s="80"/>
      <c r="D8622" s="80"/>
      <c r="E8622" s="80"/>
    </row>
    <row r="8623" spans="1:5">
      <c r="A8623" s="78"/>
      <c r="B8623" s="79"/>
      <c r="C8623" s="80"/>
      <c r="D8623" s="80"/>
      <c r="E8623" s="80"/>
    </row>
    <row r="8624" spans="1:5">
      <c r="A8624" s="78"/>
      <c r="B8624" s="79"/>
      <c r="C8624" s="80"/>
      <c r="D8624" s="80"/>
      <c r="E8624" s="80"/>
    </row>
    <row r="8625" spans="1:5">
      <c r="A8625" s="78"/>
      <c r="B8625" s="79"/>
      <c r="C8625" s="80"/>
      <c r="D8625" s="80"/>
      <c r="E8625" s="80"/>
    </row>
    <row r="8626" spans="1:5">
      <c r="A8626" s="78"/>
      <c r="B8626" s="79"/>
      <c r="C8626" s="80"/>
      <c r="D8626" s="80"/>
      <c r="E8626" s="80"/>
    </row>
    <row r="8627" spans="1:5">
      <c r="A8627" s="78"/>
      <c r="B8627" s="79"/>
      <c r="C8627" s="80"/>
      <c r="D8627" s="80"/>
      <c r="E8627" s="80"/>
    </row>
    <row r="8628" spans="1:5">
      <c r="A8628" s="78"/>
      <c r="B8628" s="79"/>
      <c r="C8628" s="80"/>
      <c r="D8628" s="80"/>
      <c r="E8628" s="80"/>
    </row>
    <row r="8629" spans="1:5">
      <c r="A8629" s="78"/>
      <c r="B8629" s="79"/>
      <c r="C8629" s="80"/>
      <c r="D8629" s="80"/>
      <c r="E8629" s="80"/>
    </row>
    <row r="8630" spans="1:5">
      <c r="A8630" s="78"/>
      <c r="B8630" s="79"/>
      <c r="C8630" s="80"/>
      <c r="D8630" s="80"/>
      <c r="E8630" s="80"/>
    </row>
    <row r="8631" spans="1:5">
      <c r="A8631" s="78"/>
      <c r="B8631" s="79"/>
      <c r="C8631" s="80"/>
      <c r="D8631" s="80"/>
      <c r="E8631" s="80"/>
    </row>
    <row r="8632" spans="1:5">
      <c r="A8632" s="78"/>
      <c r="B8632" s="79"/>
      <c r="C8632" s="80"/>
      <c r="D8632" s="80"/>
      <c r="E8632" s="80"/>
    </row>
    <row r="8633" spans="1:5">
      <c r="A8633" s="78"/>
      <c r="B8633" s="79"/>
      <c r="C8633" s="80"/>
      <c r="D8633" s="80"/>
      <c r="E8633" s="80"/>
    </row>
    <row r="8634" spans="1:5">
      <c r="A8634" s="78"/>
      <c r="B8634" s="79"/>
      <c r="C8634" s="80"/>
      <c r="D8634" s="80"/>
      <c r="E8634" s="80"/>
    </row>
    <row r="8635" spans="1:5">
      <c r="A8635" s="78"/>
      <c r="B8635" s="79"/>
      <c r="C8635" s="80"/>
      <c r="D8635" s="80"/>
      <c r="E8635" s="80"/>
    </row>
    <row r="8636" spans="1:5">
      <c r="A8636" s="78"/>
      <c r="B8636" s="79"/>
      <c r="C8636" s="80"/>
      <c r="D8636" s="80"/>
      <c r="E8636" s="80"/>
    </row>
    <row r="8637" spans="1:5">
      <c r="A8637" s="78"/>
      <c r="B8637" s="79"/>
      <c r="C8637" s="80"/>
      <c r="D8637" s="80"/>
      <c r="E8637" s="80"/>
    </row>
    <row r="8638" spans="1:5">
      <c r="A8638" s="78"/>
      <c r="B8638" s="79"/>
      <c r="C8638" s="80"/>
      <c r="D8638" s="80"/>
      <c r="E8638" s="80"/>
    </row>
    <row r="8639" spans="1:5">
      <c r="A8639" s="78"/>
      <c r="B8639" s="79"/>
      <c r="C8639" s="80"/>
      <c r="D8639" s="80"/>
      <c r="E8639" s="80"/>
    </row>
    <row r="8640" spans="1:5">
      <c r="A8640" s="78"/>
      <c r="B8640" s="79"/>
      <c r="C8640" s="80"/>
      <c r="D8640" s="80"/>
      <c r="E8640" s="80"/>
    </row>
    <row r="8641" spans="1:5">
      <c r="A8641" s="78"/>
      <c r="B8641" s="79"/>
      <c r="C8641" s="80"/>
      <c r="D8641" s="80"/>
      <c r="E8641" s="80"/>
    </row>
    <row r="8642" spans="1:5">
      <c r="A8642" s="78"/>
      <c r="B8642" s="79"/>
      <c r="C8642" s="80"/>
      <c r="D8642" s="80"/>
      <c r="E8642" s="80"/>
    </row>
    <row r="8643" spans="1:5">
      <c r="A8643" s="78"/>
      <c r="B8643" s="79"/>
      <c r="C8643" s="80"/>
      <c r="D8643" s="80"/>
      <c r="E8643" s="80"/>
    </row>
    <row r="8644" spans="1:5">
      <c r="A8644" s="78"/>
      <c r="B8644" s="79"/>
      <c r="C8644" s="80"/>
      <c r="D8644" s="80"/>
      <c r="E8644" s="80"/>
    </row>
    <row r="8645" spans="1:5">
      <c r="A8645" s="78"/>
      <c r="B8645" s="79"/>
      <c r="C8645" s="80"/>
      <c r="D8645" s="80"/>
      <c r="E8645" s="80"/>
    </row>
    <row r="8646" spans="1:5">
      <c r="A8646" s="78"/>
      <c r="B8646" s="79"/>
      <c r="C8646" s="80"/>
      <c r="D8646" s="80"/>
      <c r="E8646" s="80"/>
    </row>
    <row r="8647" spans="1:5">
      <c r="A8647" s="78"/>
      <c r="B8647" s="79"/>
      <c r="C8647" s="80"/>
      <c r="D8647" s="80"/>
      <c r="E8647" s="80"/>
    </row>
    <row r="8648" spans="1:5">
      <c r="A8648" s="78"/>
      <c r="B8648" s="79"/>
      <c r="C8648" s="80"/>
      <c r="D8648" s="80"/>
      <c r="E8648" s="80"/>
    </row>
    <row r="8649" spans="1:5">
      <c r="A8649" s="78"/>
      <c r="B8649" s="79"/>
      <c r="C8649" s="80"/>
      <c r="D8649" s="80"/>
      <c r="E8649" s="80"/>
    </row>
    <row r="8650" spans="1:5">
      <c r="A8650" s="78"/>
      <c r="B8650" s="79"/>
      <c r="C8650" s="80"/>
      <c r="D8650" s="80"/>
      <c r="E8650" s="80"/>
    </row>
    <row r="8651" spans="1:5">
      <c r="A8651" s="78"/>
      <c r="B8651" s="79"/>
      <c r="C8651" s="80"/>
      <c r="D8651" s="80"/>
      <c r="E8651" s="80"/>
    </row>
    <row r="8652" spans="1:5">
      <c r="A8652" s="78"/>
      <c r="B8652" s="79"/>
      <c r="C8652" s="80"/>
      <c r="D8652" s="80"/>
      <c r="E8652" s="80"/>
    </row>
    <row r="8653" spans="1:5">
      <c r="A8653" s="78"/>
      <c r="B8653" s="79"/>
      <c r="C8653" s="80"/>
      <c r="D8653" s="80"/>
      <c r="E8653" s="80"/>
    </row>
    <row r="8654" spans="1:5">
      <c r="A8654" s="78"/>
      <c r="B8654" s="79"/>
      <c r="C8654" s="80"/>
      <c r="D8654" s="80"/>
      <c r="E8654" s="80"/>
    </row>
    <row r="8655" spans="1:5">
      <c r="A8655" s="78"/>
      <c r="B8655" s="79"/>
      <c r="C8655" s="80"/>
      <c r="D8655" s="80"/>
      <c r="E8655" s="80"/>
    </row>
    <row r="8656" spans="1:5">
      <c r="A8656" s="78"/>
      <c r="B8656" s="79"/>
      <c r="C8656" s="80"/>
      <c r="D8656" s="80"/>
      <c r="E8656" s="80"/>
    </row>
    <row r="8657" spans="1:5">
      <c r="A8657" s="78"/>
      <c r="B8657" s="79"/>
      <c r="C8657" s="80"/>
      <c r="D8657" s="80"/>
      <c r="E8657" s="80"/>
    </row>
    <row r="8658" spans="1:5">
      <c r="A8658" s="78"/>
      <c r="B8658" s="79"/>
      <c r="C8658" s="80"/>
      <c r="D8658" s="80"/>
      <c r="E8658" s="80"/>
    </row>
    <row r="8659" spans="1:5">
      <c r="A8659" s="78"/>
      <c r="B8659" s="79"/>
      <c r="C8659" s="80"/>
      <c r="D8659" s="80"/>
      <c r="E8659" s="80"/>
    </row>
    <row r="8660" spans="1:5">
      <c r="A8660" s="78"/>
      <c r="B8660" s="79"/>
      <c r="C8660" s="80"/>
      <c r="D8660" s="80"/>
      <c r="E8660" s="80"/>
    </row>
    <row r="8661" spans="1:5">
      <c r="A8661" s="78"/>
      <c r="B8661" s="79"/>
      <c r="C8661" s="80"/>
      <c r="D8661" s="80"/>
      <c r="E8661" s="80"/>
    </row>
    <row r="8662" spans="1:5">
      <c r="A8662" s="78"/>
      <c r="B8662" s="79"/>
      <c r="C8662" s="80"/>
      <c r="D8662" s="80"/>
      <c r="E8662" s="80"/>
    </row>
    <row r="8663" spans="1:5">
      <c r="A8663" s="78"/>
      <c r="B8663" s="79"/>
      <c r="C8663" s="80"/>
      <c r="D8663" s="80"/>
      <c r="E8663" s="80"/>
    </row>
    <row r="8664" spans="1:5">
      <c r="A8664" s="78"/>
      <c r="B8664" s="79"/>
      <c r="C8664" s="80"/>
      <c r="D8664" s="80"/>
      <c r="E8664" s="80"/>
    </row>
    <row r="8665" spans="1:5">
      <c r="A8665" s="78"/>
      <c r="B8665" s="79"/>
      <c r="C8665" s="80"/>
      <c r="D8665" s="80"/>
      <c r="E8665" s="80"/>
    </row>
    <row r="8666" spans="1:5">
      <c r="A8666" s="78"/>
      <c r="B8666" s="79"/>
      <c r="C8666" s="80"/>
      <c r="D8666" s="80"/>
      <c r="E8666" s="80"/>
    </row>
    <row r="8667" spans="1:5">
      <c r="A8667" s="78"/>
      <c r="B8667" s="79"/>
      <c r="C8667" s="80"/>
      <c r="D8667" s="80"/>
      <c r="E8667" s="80"/>
    </row>
    <row r="8668" spans="1:5">
      <c r="A8668" s="78"/>
      <c r="B8668" s="79"/>
      <c r="C8668" s="80"/>
      <c r="D8668" s="80"/>
      <c r="E8668" s="80"/>
    </row>
    <row r="8669" spans="1:5">
      <c r="A8669" s="78"/>
      <c r="B8669" s="79"/>
      <c r="C8669" s="80"/>
      <c r="D8669" s="80"/>
      <c r="E8669" s="80"/>
    </row>
    <row r="8670" spans="1:5">
      <c r="A8670" s="78"/>
      <c r="B8670" s="79"/>
      <c r="C8670" s="80"/>
      <c r="D8670" s="80"/>
      <c r="E8670" s="80"/>
    </row>
    <row r="8671" spans="1:5">
      <c r="A8671" s="78"/>
      <c r="B8671" s="79"/>
      <c r="C8671" s="80"/>
      <c r="D8671" s="80"/>
      <c r="E8671" s="80"/>
    </row>
    <row r="8672" spans="1:5">
      <c r="A8672" s="78"/>
      <c r="B8672" s="79"/>
      <c r="C8672" s="80"/>
      <c r="D8672" s="80"/>
      <c r="E8672" s="80"/>
    </row>
    <row r="8673" spans="1:5">
      <c r="A8673" s="78"/>
      <c r="B8673" s="79"/>
      <c r="C8673" s="80"/>
      <c r="D8673" s="80"/>
      <c r="E8673" s="80"/>
    </row>
    <row r="8674" spans="1:5">
      <c r="A8674" s="78"/>
      <c r="B8674" s="79"/>
      <c r="C8674" s="80"/>
      <c r="D8674" s="80"/>
      <c r="E8674" s="80"/>
    </row>
    <row r="8675" spans="1:5">
      <c r="A8675" s="78"/>
      <c r="B8675" s="79"/>
      <c r="C8675" s="80"/>
      <c r="D8675" s="80"/>
      <c r="E8675" s="80"/>
    </row>
    <row r="8676" spans="1:5">
      <c r="A8676" s="78"/>
      <c r="B8676" s="79"/>
      <c r="C8676" s="80"/>
      <c r="D8676" s="80"/>
      <c r="E8676" s="80"/>
    </row>
    <row r="8677" spans="1:5">
      <c r="A8677" s="78"/>
      <c r="B8677" s="79"/>
      <c r="C8677" s="80"/>
      <c r="D8677" s="80"/>
      <c r="E8677" s="80"/>
    </row>
    <row r="8678" spans="1:5">
      <c r="A8678" s="78"/>
      <c r="B8678" s="79"/>
      <c r="C8678" s="80"/>
      <c r="D8678" s="80"/>
      <c r="E8678" s="80"/>
    </row>
    <row r="8679" spans="1:5">
      <c r="A8679" s="78"/>
      <c r="B8679" s="79"/>
      <c r="C8679" s="80"/>
      <c r="D8679" s="80"/>
      <c r="E8679" s="80"/>
    </row>
    <row r="8680" spans="1:5">
      <c r="A8680" s="78"/>
      <c r="B8680" s="79"/>
      <c r="C8680" s="80"/>
      <c r="D8680" s="80"/>
      <c r="E8680" s="80"/>
    </row>
    <row r="8681" spans="1:5">
      <c r="A8681" s="78"/>
      <c r="B8681" s="79"/>
      <c r="C8681" s="80"/>
      <c r="D8681" s="80"/>
      <c r="E8681" s="80"/>
    </row>
    <row r="8682" spans="1:5">
      <c r="A8682" s="78"/>
      <c r="B8682" s="79"/>
      <c r="C8682" s="80"/>
      <c r="D8682" s="80"/>
      <c r="E8682" s="80"/>
    </row>
    <row r="8683" spans="1:5">
      <c r="A8683" s="78"/>
      <c r="B8683" s="79"/>
      <c r="C8683" s="80"/>
      <c r="D8683" s="80"/>
      <c r="E8683" s="80"/>
    </row>
    <row r="8684" spans="1:5">
      <c r="A8684" s="78"/>
      <c r="B8684" s="79"/>
      <c r="C8684" s="80"/>
      <c r="D8684" s="80"/>
      <c r="E8684" s="80"/>
    </row>
    <row r="8685" spans="1:5">
      <c r="A8685" s="78"/>
      <c r="B8685" s="79"/>
      <c r="C8685" s="80"/>
      <c r="D8685" s="80"/>
      <c r="E8685" s="80"/>
    </row>
    <row r="8686" spans="1:5">
      <c r="A8686" s="78"/>
      <c r="B8686" s="79"/>
      <c r="C8686" s="80"/>
      <c r="D8686" s="80"/>
      <c r="E8686" s="80"/>
    </row>
    <row r="8687" spans="1:5">
      <c r="A8687" s="78"/>
      <c r="B8687" s="79"/>
      <c r="C8687" s="80"/>
      <c r="D8687" s="80"/>
      <c r="E8687" s="80"/>
    </row>
    <row r="8688" spans="1:5">
      <c r="A8688" s="78"/>
      <c r="B8688" s="79"/>
      <c r="C8688" s="80"/>
      <c r="D8688" s="80"/>
      <c r="E8688" s="80"/>
    </row>
    <row r="8689" spans="1:5">
      <c r="A8689" s="78"/>
      <c r="B8689" s="79"/>
      <c r="C8689" s="80"/>
      <c r="D8689" s="80"/>
      <c r="E8689" s="80"/>
    </row>
    <row r="8690" spans="1:5">
      <c r="A8690" s="78"/>
      <c r="B8690" s="79"/>
      <c r="C8690" s="80"/>
      <c r="D8690" s="80"/>
      <c r="E8690" s="80"/>
    </row>
    <row r="8691" spans="1:5">
      <c r="A8691" s="78"/>
      <c r="B8691" s="79"/>
      <c r="C8691" s="80"/>
      <c r="D8691" s="80"/>
      <c r="E8691" s="80"/>
    </row>
    <row r="8692" spans="1:5">
      <c r="A8692" s="78"/>
      <c r="B8692" s="79"/>
      <c r="C8692" s="80"/>
      <c r="D8692" s="80"/>
      <c r="E8692" s="80"/>
    </row>
    <row r="8693" spans="1:5">
      <c r="A8693" s="78"/>
      <c r="B8693" s="79"/>
      <c r="C8693" s="80"/>
      <c r="D8693" s="80"/>
      <c r="E8693" s="80"/>
    </row>
    <row r="8694" spans="1:5">
      <c r="A8694" s="78"/>
      <c r="B8694" s="79"/>
      <c r="C8694" s="80"/>
      <c r="D8694" s="80"/>
      <c r="E8694" s="80"/>
    </row>
    <row r="8695" spans="1:5">
      <c r="A8695" s="78"/>
      <c r="B8695" s="79"/>
      <c r="C8695" s="80"/>
      <c r="D8695" s="80"/>
      <c r="E8695" s="80"/>
    </row>
    <row r="8696" spans="1:5">
      <c r="A8696" s="78"/>
      <c r="B8696" s="79"/>
      <c r="C8696" s="80"/>
      <c r="D8696" s="80"/>
      <c r="E8696" s="80"/>
    </row>
    <row r="8697" spans="1:5">
      <c r="A8697" s="78"/>
      <c r="B8697" s="79"/>
      <c r="C8697" s="80"/>
      <c r="D8697" s="80"/>
      <c r="E8697" s="80"/>
    </row>
    <row r="8698" spans="1:5">
      <c r="A8698" s="78"/>
      <c r="B8698" s="79"/>
      <c r="C8698" s="80"/>
      <c r="D8698" s="80"/>
      <c r="E8698" s="80"/>
    </row>
    <row r="8699" spans="1:5">
      <c r="A8699" s="78"/>
      <c r="B8699" s="79"/>
      <c r="C8699" s="80"/>
      <c r="D8699" s="80"/>
      <c r="E8699" s="80"/>
    </row>
    <row r="8700" spans="1:5">
      <c r="A8700" s="78"/>
      <c r="B8700" s="79"/>
      <c r="C8700" s="80"/>
      <c r="D8700" s="80"/>
      <c r="E8700" s="80"/>
    </row>
    <row r="8701" spans="1:5">
      <c r="A8701" s="78"/>
      <c r="B8701" s="79"/>
      <c r="C8701" s="80"/>
      <c r="D8701" s="80"/>
      <c r="E8701" s="80"/>
    </row>
    <row r="8702" spans="1:5">
      <c r="A8702" s="78"/>
      <c r="B8702" s="79"/>
      <c r="C8702" s="80"/>
      <c r="D8702" s="80"/>
      <c r="E8702" s="80"/>
    </row>
    <row r="8703" spans="1:5">
      <c r="A8703" s="78"/>
      <c r="B8703" s="79"/>
      <c r="C8703" s="80"/>
      <c r="D8703" s="80"/>
      <c r="E8703" s="80"/>
    </row>
    <row r="8704" spans="1:5">
      <c r="A8704" s="78"/>
      <c r="B8704" s="79"/>
      <c r="C8704" s="80"/>
      <c r="D8704" s="80"/>
      <c r="E8704" s="80"/>
    </row>
    <row r="8705" spans="1:5">
      <c r="A8705" s="78"/>
      <c r="B8705" s="79"/>
      <c r="C8705" s="80"/>
      <c r="D8705" s="80"/>
      <c r="E8705" s="80"/>
    </row>
    <row r="8706" spans="1:5">
      <c r="A8706" s="78"/>
      <c r="B8706" s="79"/>
      <c r="C8706" s="80"/>
      <c r="D8706" s="80"/>
      <c r="E8706" s="80"/>
    </row>
    <row r="8707" spans="1:5">
      <c r="A8707" s="78"/>
      <c r="B8707" s="79"/>
      <c r="C8707" s="80"/>
      <c r="D8707" s="80"/>
      <c r="E8707" s="80"/>
    </row>
    <row r="8708" spans="1:5">
      <c r="A8708" s="78"/>
      <c r="B8708" s="79"/>
      <c r="C8708" s="80"/>
      <c r="D8708" s="80"/>
      <c r="E8708" s="80"/>
    </row>
    <row r="8709" spans="1:5">
      <c r="A8709" s="78"/>
      <c r="B8709" s="79"/>
      <c r="C8709" s="80"/>
      <c r="D8709" s="80"/>
      <c r="E8709" s="80"/>
    </row>
    <row r="8710" spans="1:5">
      <c r="A8710" s="78"/>
      <c r="B8710" s="79"/>
      <c r="C8710" s="80"/>
      <c r="D8710" s="80"/>
      <c r="E8710" s="80"/>
    </row>
    <row r="8711" spans="1:5">
      <c r="A8711" s="78"/>
      <c r="B8711" s="79"/>
      <c r="C8711" s="80"/>
      <c r="D8711" s="80"/>
      <c r="E8711" s="80"/>
    </row>
    <row r="8712" spans="1:5">
      <c r="A8712" s="78"/>
      <c r="B8712" s="79"/>
      <c r="C8712" s="80"/>
      <c r="D8712" s="80"/>
      <c r="E8712" s="80"/>
    </row>
    <row r="8713" spans="1:5">
      <c r="A8713" s="78"/>
      <c r="B8713" s="79"/>
      <c r="C8713" s="80"/>
      <c r="D8713" s="80"/>
      <c r="E8713" s="80"/>
    </row>
    <row r="8714" spans="1:5">
      <c r="A8714" s="78"/>
      <c r="B8714" s="79"/>
      <c r="C8714" s="80"/>
      <c r="D8714" s="80"/>
      <c r="E8714" s="80"/>
    </row>
    <row r="8715" spans="1:5">
      <c r="A8715" s="78"/>
      <c r="B8715" s="79"/>
      <c r="C8715" s="80"/>
      <c r="D8715" s="80"/>
      <c r="E8715" s="80"/>
    </row>
    <row r="8716" spans="1:5">
      <c r="A8716" s="78"/>
      <c r="B8716" s="79"/>
      <c r="C8716" s="80"/>
      <c r="D8716" s="80"/>
      <c r="E8716" s="80"/>
    </row>
    <row r="8717" spans="1:5">
      <c r="A8717" s="78"/>
      <c r="B8717" s="79"/>
      <c r="C8717" s="80"/>
      <c r="D8717" s="80"/>
      <c r="E8717" s="80"/>
    </row>
    <row r="8718" spans="1:5">
      <c r="A8718" s="78"/>
      <c r="B8718" s="79"/>
      <c r="C8718" s="80"/>
      <c r="D8718" s="80"/>
      <c r="E8718" s="80"/>
    </row>
    <row r="8719" spans="1:5">
      <c r="A8719" s="78"/>
      <c r="B8719" s="79"/>
      <c r="C8719" s="80"/>
      <c r="D8719" s="80"/>
      <c r="E8719" s="80"/>
    </row>
    <row r="8720" spans="1:5">
      <c r="A8720" s="78"/>
      <c r="B8720" s="79"/>
      <c r="C8720" s="80"/>
      <c r="D8720" s="80"/>
      <c r="E8720" s="80"/>
    </row>
    <row r="8721" spans="1:5">
      <c r="A8721" s="78"/>
      <c r="B8721" s="79"/>
      <c r="C8721" s="80"/>
      <c r="D8721" s="80"/>
      <c r="E8721" s="80"/>
    </row>
    <row r="8722" spans="1:5">
      <c r="A8722" s="78"/>
      <c r="B8722" s="79"/>
      <c r="C8722" s="80"/>
      <c r="D8722" s="80"/>
      <c r="E8722" s="80"/>
    </row>
    <row r="8723" spans="1:5">
      <c r="A8723" s="78"/>
      <c r="B8723" s="79"/>
      <c r="C8723" s="80"/>
      <c r="D8723" s="80"/>
      <c r="E8723" s="80"/>
    </row>
    <row r="8724" spans="1:5">
      <c r="A8724" s="78"/>
      <c r="B8724" s="79"/>
      <c r="C8724" s="80"/>
      <c r="D8724" s="80"/>
      <c r="E8724" s="80"/>
    </row>
    <row r="8725" spans="1:5">
      <c r="A8725" s="78"/>
      <c r="B8725" s="79"/>
      <c r="C8725" s="80"/>
      <c r="D8725" s="80"/>
      <c r="E8725" s="80"/>
    </row>
    <row r="8726" spans="1:5">
      <c r="A8726" s="78"/>
      <c r="B8726" s="79"/>
      <c r="C8726" s="80"/>
      <c r="D8726" s="80"/>
      <c r="E8726" s="80"/>
    </row>
    <row r="8727" spans="1:5">
      <c r="A8727" s="78"/>
      <c r="B8727" s="79"/>
      <c r="C8727" s="80"/>
      <c r="D8727" s="80"/>
      <c r="E8727" s="80"/>
    </row>
    <row r="8728" spans="1:5">
      <c r="A8728" s="78"/>
      <c r="B8728" s="79"/>
      <c r="C8728" s="80"/>
      <c r="D8728" s="80"/>
      <c r="E8728" s="80"/>
    </row>
    <row r="8729" spans="1:5">
      <c r="A8729" s="78"/>
      <c r="B8729" s="79"/>
      <c r="C8729" s="80"/>
      <c r="D8729" s="80"/>
      <c r="E8729" s="80"/>
    </row>
    <row r="8730" spans="1:5">
      <c r="A8730" s="78"/>
      <c r="B8730" s="79"/>
      <c r="C8730" s="80"/>
      <c r="D8730" s="80"/>
      <c r="E8730" s="80"/>
    </row>
    <row r="8731" spans="1:5">
      <c r="A8731" s="78"/>
      <c r="B8731" s="79"/>
      <c r="C8731" s="80"/>
      <c r="D8731" s="80"/>
      <c r="E8731" s="80"/>
    </row>
    <row r="8732" spans="1:5">
      <c r="A8732" s="78"/>
      <c r="B8732" s="79"/>
      <c r="C8732" s="80"/>
      <c r="D8732" s="80"/>
      <c r="E8732" s="80"/>
    </row>
    <row r="8733" spans="1:5">
      <c r="A8733" s="78"/>
      <c r="B8733" s="79"/>
      <c r="C8733" s="80"/>
      <c r="D8733" s="80"/>
      <c r="E8733" s="80"/>
    </row>
    <row r="8734" spans="1:5">
      <c r="A8734" s="78"/>
      <c r="B8734" s="79"/>
      <c r="C8734" s="80"/>
      <c r="D8734" s="80"/>
      <c r="E8734" s="80"/>
    </row>
    <row r="8735" spans="1:5">
      <c r="A8735" s="78"/>
      <c r="B8735" s="79"/>
      <c r="C8735" s="80"/>
      <c r="D8735" s="80"/>
      <c r="E8735" s="80"/>
    </row>
    <row r="8736" spans="1:5">
      <c r="A8736" s="78"/>
      <c r="B8736" s="79"/>
      <c r="C8736" s="80"/>
      <c r="D8736" s="80"/>
      <c r="E8736" s="80"/>
    </row>
    <row r="8737" spans="1:5">
      <c r="A8737" s="78"/>
      <c r="B8737" s="79"/>
      <c r="C8737" s="80"/>
      <c r="D8737" s="80"/>
      <c r="E8737" s="80"/>
    </row>
    <row r="8738" spans="1:5">
      <c r="A8738" s="78"/>
      <c r="B8738" s="79"/>
      <c r="C8738" s="80"/>
      <c r="D8738" s="80"/>
      <c r="E8738" s="80"/>
    </row>
    <row r="8739" spans="1:5">
      <c r="A8739" s="78"/>
      <c r="B8739" s="79"/>
      <c r="C8739" s="80"/>
      <c r="D8739" s="80"/>
      <c r="E8739" s="80"/>
    </row>
    <row r="8740" spans="1:5">
      <c r="A8740" s="78"/>
      <c r="B8740" s="79"/>
      <c r="C8740" s="80"/>
      <c r="D8740" s="80"/>
      <c r="E8740" s="80"/>
    </row>
    <row r="8741" spans="1:5">
      <c r="A8741" s="78"/>
      <c r="B8741" s="79"/>
      <c r="C8741" s="80"/>
      <c r="D8741" s="80"/>
      <c r="E8741" s="80"/>
    </row>
    <row r="8742" spans="1:5">
      <c r="A8742" s="78"/>
      <c r="B8742" s="79"/>
      <c r="C8742" s="80"/>
      <c r="D8742" s="80"/>
      <c r="E8742" s="80"/>
    </row>
    <row r="8743" spans="1:5">
      <c r="A8743" s="78"/>
      <c r="B8743" s="79"/>
      <c r="C8743" s="80"/>
      <c r="D8743" s="80"/>
      <c r="E8743" s="80"/>
    </row>
    <row r="8744" spans="1:5">
      <c r="A8744" s="78"/>
      <c r="B8744" s="79"/>
      <c r="C8744" s="80"/>
      <c r="D8744" s="80"/>
      <c r="E8744" s="80"/>
    </row>
    <row r="8745" spans="1:5">
      <c r="A8745" s="78"/>
      <c r="B8745" s="79"/>
      <c r="C8745" s="80"/>
      <c r="D8745" s="80"/>
      <c r="E8745" s="80"/>
    </row>
    <row r="8746" spans="1:5">
      <c r="A8746" s="78"/>
      <c r="B8746" s="79"/>
      <c r="C8746" s="80"/>
      <c r="D8746" s="80"/>
      <c r="E8746" s="80"/>
    </row>
    <row r="8747" spans="1:5">
      <c r="A8747" s="78"/>
      <c r="B8747" s="79"/>
      <c r="C8747" s="80"/>
      <c r="D8747" s="80"/>
      <c r="E8747" s="80"/>
    </row>
    <row r="8748" spans="1:5">
      <c r="A8748" s="78"/>
      <c r="B8748" s="79"/>
      <c r="C8748" s="80"/>
      <c r="D8748" s="80"/>
      <c r="E8748" s="80"/>
    </row>
    <row r="8749" spans="1:5">
      <c r="A8749" s="78"/>
      <c r="B8749" s="79"/>
      <c r="C8749" s="80"/>
      <c r="D8749" s="80"/>
      <c r="E8749" s="80"/>
    </row>
    <row r="8750" spans="1:5">
      <c r="A8750" s="78"/>
      <c r="B8750" s="79"/>
      <c r="C8750" s="80"/>
      <c r="D8750" s="80"/>
      <c r="E8750" s="80"/>
    </row>
    <row r="8751" spans="1:5">
      <c r="A8751" s="78"/>
      <c r="B8751" s="79"/>
      <c r="C8751" s="80"/>
      <c r="D8751" s="80"/>
      <c r="E8751" s="80"/>
    </row>
    <row r="8752" spans="1:5">
      <c r="A8752" s="78"/>
      <c r="B8752" s="79"/>
      <c r="C8752" s="80"/>
      <c r="D8752" s="80"/>
      <c r="E8752" s="80"/>
    </row>
    <row r="8753" spans="1:5">
      <c r="A8753" s="78"/>
      <c r="B8753" s="79"/>
      <c r="C8753" s="80"/>
      <c r="D8753" s="80"/>
      <c r="E8753" s="80"/>
    </row>
    <row r="8754" spans="1:5">
      <c r="A8754" s="78"/>
      <c r="B8754" s="79"/>
      <c r="C8754" s="80"/>
      <c r="D8754" s="80"/>
      <c r="E8754" s="80"/>
    </row>
    <row r="8755" spans="1:5">
      <c r="A8755" s="78"/>
      <c r="B8755" s="79"/>
      <c r="C8755" s="80"/>
      <c r="D8755" s="80"/>
      <c r="E8755" s="80"/>
    </row>
    <row r="8756" spans="1:5">
      <c r="A8756" s="78"/>
      <c r="B8756" s="79"/>
      <c r="C8756" s="80"/>
      <c r="D8756" s="80"/>
      <c r="E8756" s="80"/>
    </row>
    <row r="8757" spans="1:5">
      <c r="A8757" s="78"/>
      <c r="B8757" s="79"/>
      <c r="C8757" s="80"/>
      <c r="D8757" s="80"/>
      <c r="E8757" s="80"/>
    </row>
    <row r="8758" spans="1:5">
      <c r="A8758" s="78"/>
      <c r="B8758" s="79"/>
      <c r="C8758" s="80"/>
      <c r="D8758" s="80"/>
      <c r="E8758" s="80"/>
    </row>
    <row r="8759" spans="1:5">
      <c r="A8759" s="78"/>
      <c r="B8759" s="79"/>
      <c r="C8759" s="80"/>
      <c r="D8759" s="80"/>
      <c r="E8759" s="80"/>
    </row>
    <row r="8760" spans="1:5">
      <c r="A8760" s="78"/>
      <c r="B8760" s="79"/>
      <c r="C8760" s="80"/>
      <c r="D8760" s="80"/>
      <c r="E8760" s="80"/>
    </row>
    <row r="8761" spans="1:5">
      <c r="A8761" s="78"/>
      <c r="B8761" s="79"/>
      <c r="C8761" s="80"/>
      <c r="D8761" s="80"/>
      <c r="E8761" s="80"/>
    </row>
    <row r="8762" spans="1:5">
      <c r="A8762" s="78"/>
      <c r="B8762" s="79"/>
      <c r="C8762" s="80"/>
      <c r="D8762" s="80"/>
      <c r="E8762" s="80"/>
    </row>
    <row r="8763" spans="1:5">
      <c r="A8763" s="78"/>
      <c r="B8763" s="79"/>
      <c r="C8763" s="80"/>
      <c r="D8763" s="80"/>
      <c r="E8763" s="80"/>
    </row>
    <row r="8764" spans="1:5">
      <c r="A8764" s="78"/>
      <c r="B8764" s="79"/>
      <c r="C8764" s="80"/>
      <c r="D8764" s="80"/>
      <c r="E8764" s="80"/>
    </row>
    <row r="8765" spans="1:5">
      <c r="A8765" s="78"/>
      <c r="B8765" s="79"/>
      <c r="C8765" s="80"/>
      <c r="D8765" s="80"/>
      <c r="E8765" s="80"/>
    </row>
    <row r="8766" spans="1:5">
      <c r="A8766" s="78"/>
      <c r="B8766" s="79"/>
      <c r="C8766" s="80"/>
      <c r="D8766" s="80"/>
      <c r="E8766" s="80"/>
    </row>
    <row r="8767" spans="1:5">
      <c r="A8767" s="78"/>
      <c r="B8767" s="79"/>
      <c r="C8767" s="80"/>
      <c r="D8767" s="80"/>
      <c r="E8767" s="80"/>
    </row>
    <row r="8768" spans="1:5">
      <c r="A8768" s="78"/>
      <c r="B8768" s="79"/>
      <c r="C8768" s="80"/>
      <c r="D8768" s="80"/>
      <c r="E8768" s="80"/>
    </row>
    <row r="8769" spans="1:5">
      <c r="A8769" s="78"/>
      <c r="B8769" s="79"/>
      <c r="C8769" s="80"/>
      <c r="D8769" s="80"/>
      <c r="E8769" s="80"/>
    </row>
    <row r="8770" spans="1:5">
      <c r="A8770" s="78"/>
      <c r="B8770" s="79"/>
      <c r="C8770" s="80"/>
      <c r="D8770" s="80"/>
      <c r="E8770" s="80"/>
    </row>
    <row r="8771" spans="1:5">
      <c r="A8771" s="78"/>
      <c r="B8771" s="79"/>
      <c r="C8771" s="80"/>
      <c r="D8771" s="80"/>
      <c r="E8771" s="80"/>
    </row>
    <row r="8772" spans="1:5">
      <c r="A8772" s="78"/>
      <c r="B8772" s="79"/>
      <c r="C8772" s="80"/>
      <c r="D8772" s="80"/>
      <c r="E8772" s="80"/>
    </row>
    <row r="8773" spans="1:5">
      <c r="A8773" s="78"/>
      <c r="B8773" s="79"/>
      <c r="C8773" s="80"/>
      <c r="D8773" s="80"/>
      <c r="E8773" s="80"/>
    </row>
    <row r="8774" spans="1:5">
      <c r="A8774" s="78"/>
      <c r="B8774" s="79"/>
      <c r="C8774" s="80"/>
      <c r="D8774" s="80"/>
      <c r="E8774" s="80"/>
    </row>
    <row r="8775" spans="1:5">
      <c r="A8775" s="78"/>
      <c r="B8775" s="79"/>
      <c r="C8775" s="80"/>
      <c r="D8775" s="80"/>
      <c r="E8775" s="80"/>
    </row>
    <row r="8776" spans="1:5">
      <c r="A8776" s="78"/>
      <c r="B8776" s="79"/>
      <c r="C8776" s="80"/>
      <c r="D8776" s="80"/>
      <c r="E8776" s="80"/>
    </row>
    <row r="8777" spans="1:5">
      <c r="A8777" s="78"/>
      <c r="B8777" s="79"/>
      <c r="C8777" s="80"/>
      <c r="D8777" s="80"/>
      <c r="E8777" s="80"/>
    </row>
    <row r="8778" spans="1:5">
      <c r="A8778" s="78"/>
      <c r="B8778" s="79"/>
      <c r="C8778" s="80"/>
      <c r="D8778" s="80"/>
      <c r="E8778" s="80"/>
    </row>
    <row r="8779" spans="1:5">
      <c r="A8779" s="78"/>
      <c r="B8779" s="79"/>
      <c r="C8779" s="80"/>
      <c r="D8779" s="80"/>
      <c r="E8779" s="80"/>
    </row>
    <row r="8780" spans="1:5">
      <c r="A8780" s="78"/>
      <c r="B8780" s="79"/>
      <c r="C8780" s="80"/>
      <c r="D8780" s="80"/>
      <c r="E8780" s="80"/>
    </row>
    <row r="8781" spans="1:5">
      <c r="A8781" s="78"/>
      <c r="B8781" s="79"/>
      <c r="C8781" s="80"/>
      <c r="D8781" s="80"/>
      <c r="E8781" s="80"/>
    </row>
    <row r="8782" spans="1:5">
      <c r="A8782" s="78"/>
      <c r="B8782" s="79"/>
      <c r="C8782" s="80"/>
      <c r="D8782" s="80"/>
      <c r="E8782" s="80"/>
    </row>
    <row r="8783" spans="1:5">
      <c r="A8783" s="78"/>
      <c r="B8783" s="79"/>
      <c r="C8783" s="80"/>
      <c r="D8783" s="80"/>
      <c r="E8783" s="80"/>
    </row>
    <row r="8784" spans="1:5">
      <c r="A8784" s="78"/>
      <c r="B8784" s="79"/>
      <c r="C8784" s="80"/>
      <c r="D8784" s="80"/>
      <c r="E8784" s="80"/>
    </row>
    <row r="8785" spans="1:5">
      <c r="A8785" s="78"/>
      <c r="B8785" s="79"/>
      <c r="C8785" s="80"/>
      <c r="D8785" s="80"/>
      <c r="E8785" s="80"/>
    </row>
    <row r="8786" spans="1:5">
      <c r="A8786" s="78"/>
      <c r="B8786" s="79"/>
      <c r="C8786" s="80"/>
      <c r="D8786" s="80"/>
      <c r="E8786" s="80"/>
    </row>
    <row r="8787" spans="1:5">
      <c r="A8787" s="78"/>
      <c r="B8787" s="79"/>
      <c r="C8787" s="80"/>
      <c r="D8787" s="80"/>
      <c r="E8787" s="80"/>
    </row>
    <row r="8788" spans="1:5">
      <c r="A8788" s="78"/>
      <c r="B8788" s="79"/>
      <c r="C8788" s="80"/>
      <c r="D8788" s="80"/>
      <c r="E8788" s="80"/>
    </row>
    <row r="8789" spans="1:5">
      <c r="A8789" s="78"/>
      <c r="B8789" s="79"/>
      <c r="C8789" s="80"/>
      <c r="D8789" s="80"/>
      <c r="E8789" s="80"/>
    </row>
    <row r="8790" spans="1:5">
      <c r="A8790" s="78"/>
      <c r="B8790" s="79"/>
      <c r="C8790" s="80"/>
      <c r="D8790" s="80"/>
      <c r="E8790" s="80"/>
    </row>
    <row r="8791" spans="1:5">
      <c r="A8791" s="78"/>
      <c r="B8791" s="79"/>
      <c r="C8791" s="80"/>
      <c r="D8791" s="80"/>
      <c r="E8791" s="80"/>
    </row>
    <row r="8792" spans="1:5">
      <c r="A8792" s="78"/>
      <c r="B8792" s="79"/>
      <c r="C8792" s="80"/>
      <c r="D8792" s="80"/>
      <c r="E8792" s="80"/>
    </row>
    <row r="8793" spans="1:5">
      <c r="A8793" s="78"/>
      <c r="B8793" s="79"/>
      <c r="C8793" s="80"/>
      <c r="D8793" s="80"/>
      <c r="E8793" s="80"/>
    </row>
    <row r="8794" spans="1:5">
      <c r="A8794" s="78"/>
      <c r="B8794" s="79"/>
      <c r="C8794" s="80"/>
      <c r="D8794" s="80"/>
      <c r="E8794" s="80"/>
    </row>
    <row r="8795" spans="1:5">
      <c r="A8795" s="78"/>
      <c r="B8795" s="79"/>
      <c r="C8795" s="80"/>
      <c r="D8795" s="80"/>
      <c r="E8795" s="80"/>
    </row>
    <row r="8796" spans="1:5">
      <c r="A8796" s="78"/>
      <c r="B8796" s="79"/>
      <c r="C8796" s="80"/>
      <c r="D8796" s="80"/>
      <c r="E8796" s="80"/>
    </row>
    <row r="8797" spans="1:5">
      <c r="A8797" s="78"/>
      <c r="B8797" s="79"/>
      <c r="C8797" s="80"/>
      <c r="D8797" s="80"/>
      <c r="E8797" s="80"/>
    </row>
    <row r="8798" spans="1:5">
      <c r="A8798" s="78"/>
      <c r="B8798" s="79"/>
      <c r="C8798" s="80"/>
      <c r="D8798" s="80"/>
      <c r="E8798" s="80"/>
    </row>
    <row r="8799" spans="1:5">
      <c r="A8799" s="78"/>
      <c r="B8799" s="79"/>
      <c r="C8799" s="80"/>
      <c r="D8799" s="80"/>
      <c r="E8799" s="80"/>
    </row>
    <row r="8800" spans="1:5">
      <c r="A8800" s="78"/>
      <c r="B8800" s="79"/>
      <c r="C8800" s="80"/>
      <c r="D8800" s="80"/>
      <c r="E8800" s="80"/>
    </row>
    <row r="8801" spans="1:5">
      <c r="A8801" s="78"/>
      <c r="B8801" s="79"/>
      <c r="C8801" s="80"/>
      <c r="D8801" s="80"/>
      <c r="E8801" s="80"/>
    </row>
    <row r="8802" spans="1:5">
      <c r="A8802" s="78"/>
      <c r="B8802" s="79"/>
      <c r="C8802" s="80"/>
      <c r="D8802" s="80"/>
      <c r="E8802" s="80"/>
    </row>
    <row r="8803" spans="1:5">
      <c r="A8803" s="78"/>
      <c r="B8803" s="79"/>
      <c r="C8803" s="80"/>
      <c r="D8803" s="80"/>
      <c r="E8803" s="80"/>
    </row>
    <row r="8804" spans="1:5">
      <c r="A8804" s="78"/>
      <c r="B8804" s="79"/>
      <c r="C8804" s="80"/>
      <c r="D8804" s="80"/>
      <c r="E8804" s="80"/>
    </row>
    <row r="8805" spans="1:5">
      <c r="A8805" s="78"/>
      <c r="B8805" s="79"/>
      <c r="C8805" s="80"/>
      <c r="D8805" s="80"/>
      <c r="E8805" s="80"/>
    </row>
    <row r="8806" spans="1:5">
      <c r="A8806" s="78"/>
      <c r="B8806" s="79"/>
      <c r="C8806" s="80"/>
      <c r="D8806" s="80"/>
      <c r="E8806" s="80"/>
    </row>
    <row r="8807" spans="1:5">
      <c r="A8807" s="78"/>
      <c r="B8807" s="79"/>
      <c r="C8807" s="80"/>
      <c r="D8807" s="80"/>
      <c r="E8807" s="80"/>
    </row>
    <row r="8808" spans="1:5">
      <c r="A8808" s="78"/>
      <c r="B8808" s="79"/>
      <c r="C8808" s="80"/>
      <c r="D8808" s="80"/>
      <c r="E8808" s="80"/>
    </row>
    <row r="8809" spans="1:5">
      <c r="A8809" s="78"/>
      <c r="B8809" s="79"/>
      <c r="C8809" s="80"/>
      <c r="D8809" s="80"/>
      <c r="E8809" s="80"/>
    </row>
    <row r="8810" spans="1:5">
      <c r="A8810" s="78"/>
      <c r="B8810" s="79"/>
      <c r="C8810" s="80"/>
      <c r="D8810" s="80"/>
      <c r="E8810" s="80"/>
    </row>
    <row r="8811" spans="1:5">
      <c r="A8811" s="78"/>
      <c r="B8811" s="79"/>
      <c r="C8811" s="80"/>
      <c r="D8811" s="80"/>
      <c r="E8811" s="80"/>
    </row>
    <row r="8812" spans="1:5">
      <c r="A8812" s="78"/>
      <c r="B8812" s="79"/>
      <c r="C8812" s="80"/>
      <c r="D8812" s="80"/>
      <c r="E8812" s="80"/>
    </row>
    <row r="8813" spans="1:5">
      <c r="A8813" s="78"/>
      <c r="B8813" s="79"/>
      <c r="C8813" s="80"/>
      <c r="D8813" s="80"/>
      <c r="E8813" s="80"/>
    </row>
    <row r="8814" spans="1:5">
      <c r="A8814" s="78"/>
      <c r="B8814" s="79"/>
      <c r="C8814" s="80"/>
      <c r="D8814" s="80"/>
      <c r="E8814" s="80"/>
    </row>
    <row r="8815" spans="1:5">
      <c r="A8815" s="78"/>
      <c r="B8815" s="79"/>
      <c r="C8815" s="80"/>
      <c r="D8815" s="80"/>
      <c r="E8815" s="80"/>
    </row>
    <row r="8816" spans="1:5">
      <c r="A8816" s="78"/>
      <c r="B8816" s="79"/>
      <c r="C8816" s="80"/>
      <c r="D8816" s="80"/>
      <c r="E8816" s="80"/>
    </row>
    <row r="8817" spans="1:5">
      <c r="A8817" s="78"/>
      <c r="B8817" s="79"/>
      <c r="C8817" s="80"/>
      <c r="D8817" s="80"/>
      <c r="E8817" s="80"/>
    </row>
    <row r="8818" spans="1:5">
      <c r="A8818" s="78"/>
      <c r="B8818" s="79"/>
      <c r="C8818" s="80"/>
      <c r="D8818" s="80"/>
      <c r="E8818" s="80"/>
    </row>
    <row r="8819" spans="1:5">
      <c r="A8819" s="78"/>
      <c r="B8819" s="79"/>
      <c r="C8819" s="80"/>
      <c r="D8819" s="80"/>
      <c r="E8819" s="80"/>
    </row>
    <row r="8820" spans="1:5">
      <c r="A8820" s="78"/>
      <c r="B8820" s="79"/>
      <c r="C8820" s="80"/>
      <c r="D8820" s="80"/>
      <c r="E8820" s="80"/>
    </row>
    <row r="8821" spans="1:5">
      <c r="A8821" s="78"/>
      <c r="B8821" s="79"/>
      <c r="C8821" s="80"/>
      <c r="D8821" s="80"/>
      <c r="E8821" s="80"/>
    </row>
    <row r="8822" spans="1:5">
      <c r="A8822" s="78"/>
      <c r="B8822" s="79"/>
      <c r="C8822" s="80"/>
      <c r="D8822" s="80"/>
      <c r="E8822" s="80"/>
    </row>
    <row r="8823" spans="1:5">
      <c r="A8823" s="78"/>
      <c r="B8823" s="79"/>
      <c r="C8823" s="80"/>
      <c r="D8823" s="80"/>
      <c r="E8823" s="80"/>
    </row>
    <row r="8824" spans="1:5">
      <c r="A8824" s="78"/>
      <c r="B8824" s="79"/>
      <c r="C8824" s="80"/>
      <c r="D8824" s="80"/>
      <c r="E8824" s="80"/>
    </row>
    <row r="8825" spans="1:5">
      <c r="A8825" s="78"/>
      <c r="B8825" s="79"/>
      <c r="C8825" s="80"/>
      <c r="D8825" s="80"/>
      <c r="E8825" s="80"/>
    </row>
    <row r="8826" spans="1:5">
      <c r="A8826" s="78"/>
      <c r="B8826" s="79"/>
      <c r="C8826" s="80"/>
      <c r="D8826" s="80"/>
      <c r="E8826" s="80"/>
    </row>
    <row r="8827" spans="1:5">
      <c r="A8827" s="78"/>
      <c r="B8827" s="79"/>
      <c r="C8827" s="80"/>
      <c r="D8827" s="80"/>
      <c r="E8827" s="80"/>
    </row>
    <row r="8828" spans="1:5">
      <c r="A8828" s="78"/>
      <c r="B8828" s="79"/>
      <c r="C8828" s="80"/>
      <c r="D8828" s="80"/>
      <c r="E8828" s="80"/>
    </row>
    <row r="8829" spans="1:5">
      <c r="A8829" s="78"/>
      <c r="B8829" s="79"/>
      <c r="C8829" s="80"/>
      <c r="D8829" s="80"/>
      <c r="E8829" s="80"/>
    </row>
    <row r="8830" spans="1:5">
      <c r="A8830" s="78"/>
      <c r="B8830" s="79"/>
      <c r="C8830" s="80"/>
      <c r="D8830" s="80"/>
      <c r="E8830" s="80"/>
    </row>
    <row r="8831" spans="1:5">
      <c r="A8831" s="78"/>
      <c r="B8831" s="79"/>
      <c r="C8831" s="80"/>
      <c r="D8831" s="80"/>
      <c r="E8831" s="80"/>
    </row>
    <row r="8832" spans="1:5">
      <c r="A8832" s="78"/>
      <c r="B8832" s="79"/>
      <c r="C8832" s="80"/>
      <c r="D8832" s="80"/>
      <c r="E8832" s="80"/>
    </row>
    <row r="8833" spans="1:5">
      <c r="A8833" s="78"/>
      <c r="B8833" s="79"/>
      <c r="C8833" s="80"/>
      <c r="D8833" s="80"/>
      <c r="E8833" s="80"/>
    </row>
    <row r="8834" spans="1:5">
      <c r="A8834" s="78"/>
      <c r="B8834" s="79"/>
      <c r="C8834" s="80"/>
      <c r="D8834" s="80"/>
      <c r="E8834" s="80"/>
    </row>
    <row r="8835" spans="1:5">
      <c r="A8835" s="78"/>
      <c r="B8835" s="79"/>
      <c r="C8835" s="80"/>
      <c r="D8835" s="80"/>
      <c r="E8835" s="80"/>
    </row>
    <row r="8836" spans="1:5">
      <c r="A8836" s="78"/>
      <c r="B8836" s="79"/>
      <c r="C8836" s="80"/>
      <c r="D8836" s="80"/>
      <c r="E8836" s="80"/>
    </row>
    <row r="8837" spans="1:5">
      <c r="A8837" s="78"/>
      <c r="B8837" s="79"/>
      <c r="C8837" s="80"/>
      <c r="D8837" s="80"/>
      <c r="E8837" s="80"/>
    </row>
    <row r="8838" spans="1:5">
      <c r="A8838" s="78"/>
      <c r="B8838" s="79"/>
      <c r="C8838" s="80"/>
      <c r="D8838" s="80"/>
      <c r="E8838" s="80"/>
    </row>
    <row r="8839" spans="1:5">
      <c r="A8839" s="78"/>
      <c r="B8839" s="79"/>
      <c r="C8839" s="80"/>
      <c r="D8839" s="80"/>
      <c r="E8839" s="80"/>
    </row>
    <row r="8840" spans="1:5">
      <c r="A8840" s="78"/>
      <c r="B8840" s="79"/>
      <c r="C8840" s="80"/>
      <c r="D8840" s="80"/>
      <c r="E8840" s="80"/>
    </row>
    <row r="8841" spans="1:5">
      <c r="A8841" s="78"/>
      <c r="B8841" s="79"/>
      <c r="C8841" s="80"/>
      <c r="D8841" s="80"/>
      <c r="E8841" s="80"/>
    </row>
    <row r="8842" spans="1:5">
      <c r="A8842" s="78"/>
      <c r="B8842" s="79"/>
      <c r="C8842" s="80"/>
      <c r="D8842" s="80"/>
      <c r="E8842" s="80"/>
    </row>
    <row r="8843" spans="1:5">
      <c r="A8843" s="78"/>
      <c r="B8843" s="79"/>
      <c r="C8843" s="80"/>
      <c r="D8843" s="80"/>
      <c r="E8843" s="80"/>
    </row>
    <row r="8844" spans="1:5">
      <c r="A8844" s="78"/>
      <c r="B8844" s="79"/>
      <c r="C8844" s="80"/>
      <c r="D8844" s="80"/>
      <c r="E8844" s="80"/>
    </row>
    <row r="8845" spans="1:5">
      <c r="A8845" s="78"/>
      <c r="B8845" s="79"/>
      <c r="C8845" s="80"/>
      <c r="D8845" s="80"/>
      <c r="E8845" s="80"/>
    </row>
    <row r="8846" spans="1:5">
      <c r="A8846" s="78"/>
      <c r="B8846" s="79"/>
      <c r="C8846" s="80"/>
      <c r="D8846" s="80"/>
      <c r="E8846" s="80"/>
    </row>
    <row r="8847" spans="1:5">
      <c r="A8847" s="78"/>
      <c r="B8847" s="79"/>
      <c r="C8847" s="80"/>
      <c r="D8847" s="80"/>
      <c r="E8847" s="80"/>
    </row>
    <row r="8848" spans="1:5">
      <c r="A8848" s="78"/>
      <c r="B8848" s="79"/>
      <c r="C8848" s="80"/>
      <c r="D8848" s="80"/>
      <c r="E8848" s="80"/>
    </row>
    <row r="8849" spans="1:5">
      <c r="A8849" s="78"/>
      <c r="B8849" s="79"/>
      <c r="C8849" s="80"/>
      <c r="D8849" s="80"/>
      <c r="E8849" s="80"/>
    </row>
    <row r="8850" spans="1:5">
      <c r="A8850" s="78"/>
      <c r="B8850" s="79"/>
      <c r="C8850" s="80"/>
      <c r="D8850" s="80"/>
      <c r="E8850" s="80"/>
    </row>
    <row r="8851" spans="1:5">
      <c r="A8851" s="78"/>
      <c r="B8851" s="79"/>
      <c r="C8851" s="80"/>
      <c r="D8851" s="80"/>
      <c r="E8851" s="80"/>
    </row>
    <row r="8852" spans="1:5">
      <c r="A8852" s="78"/>
      <c r="B8852" s="79"/>
      <c r="C8852" s="80"/>
      <c r="D8852" s="80"/>
      <c r="E8852" s="80"/>
    </row>
    <row r="8853" spans="1:5">
      <c r="A8853" s="78"/>
      <c r="B8853" s="79"/>
      <c r="C8853" s="80"/>
      <c r="D8853" s="80"/>
      <c r="E8853" s="80"/>
    </row>
    <row r="8854" spans="1:5">
      <c r="A8854" s="78"/>
      <c r="B8854" s="79"/>
      <c r="C8854" s="80"/>
      <c r="D8854" s="80"/>
      <c r="E8854" s="80"/>
    </row>
    <row r="8855" spans="1:5">
      <c r="A8855" s="78"/>
      <c r="B8855" s="79"/>
      <c r="C8855" s="80"/>
      <c r="D8855" s="80"/>
      <c r="E8855" s="80"/>
    </row>
    <row r="8856" spans="1:5">
      <c r="A8856" s="78"/>
      <c r="B8856" s="79"/>
      <c r="C8856" s="80"/>
      <c r="D8856" s="80"/>
      <c r="E8856" s="80"/>
    </row>
    <row r="8857" spans="1:5">
      <c r="A8857" s="78"/>
      <c r="B8857" s="79"/>
      <c r="C8857" s="80"/>
      <c r="D8857" s="80"/>
      <c r="E8857" s="80"/>
    </row>
    <row r="8858" spans="1:5">
      <c r="A8858" s="78"/>
      <c r="B8858" s="79"/>
      <c r="C8858" s="80"/>
      <c r="D8858" s="80"/>
      <c r="E8858" s="80"/>
    </row>
    <row r="8859" spans="1:5">
      <c r="A8859" s="78"/>
      <c r="B8859" s="79"/>
      <c r="C8859" s="80"/>
      <c r="D8859" s="80"/>
      <c r="E8859" s="80"/>
    </row>
    <row r="8860" spans="1:5">
      <c r="A8860" s="78"/>
      <c r="B8860" s="79"/>
      <c r="C8860" s="80"/>
      <c r="D8860" s="80"/>
      <c r="E8860" s="80"/>
    </row>
    <row r="8861" spans="1:5">
      <c r="A8861" s="78"/>
      <c r="B8861" s="79"/>
      <c r="C8861" s="80"/>
      <c r="D8861" s="80"/>
      <c r="E8861" s="80"/>
    </row>
    <row r="8862" spans="1:5">
      <c r="A8862" s="78"/>
      <c r="B8862" s="79"/>
      <c r="C8862" s="80"/>
      <c r="D8862" s="80"/>
      <c r="E8862" s="80"/>
    </row>
    <row r="8863" spans="1:5">
      <c r="A8863" s="78"/>
      <c r="B8863" s="79"/>
      <c r="C8863" s="80"/>
      <c r="D8863" s="80"/>
      <c r="E8863" s="80"/>
    </row>
    <row r="8864" spans="1:5">
      <c r="A8864" s="78"/>
      <c r="B8864" s="79"/>
      <c r="C8864" s="80"/>
      <c r="D8864" s="80"/>
      <c r="E8864" s="80"/>
    </row>
    <row r="8865" spans="1:5">
      <c r="A8865" s="78"/>
      <c r="B8865" s="79"/>
      <c r="C8865" s="80"/>
      <c r="D8865" s="80"/>
      <c r="E8865" s="80"/>
    </row>
    <row r="8866" spans="1:5">
      <c r="A8866" s="78"/>
      <c r="B8866" s="79"/>
      <c r="C8866" s="80"/>
      <c r="D8866" s="80"/>
      <c r="E8866" s="80"/>
    </row>
    <row r="8867" spans="1:5">
      <c r="A8867" s="78"/>
      <c r="B8867" s="79"/>
      <c r="C8867" s="80"/>
      <c r="D8867" s="80"/>
      <c r="E8867" s="80"/>
    </row>
    <row r="8868" spans="1:5">
      <c r="A8868" s="78"/>
      <c r="B8868" s="79"/>
      <c r="C8868" s="80"/>
      <c r="D8868" s="80"/>
      <c r="E8868" s="80"/>
    </row>
    <row r="8869" spans="1:5">
      <c r="A8869" s="78"/>
      <c r="B8869" s="79"/>
      <c r="C8869" s="80"/>
      <c r="D8869" s="80"/>
      <c r="E8869" s="80"/>
    </row>
    <row r="8870" spans="1:5">
      <c r="A8870" s="78"/>
      <c r="B8870" s="79"/>
      <c r="C8870" s="80"/>
      <c r="D8870" s="80"/>
      <c r="E8870" s="80"/>
    </row>
    <row r="8871" spans="1:5">
      <c r="A8871" s="78"/>
      <c r="B8871" s="79"/>
      <c r="C8871" s="80"/>
      <c r="D8871" s="80"/>
      <c r="E8871" s="80"/>
    </row>
    <row r="8872" spans="1:5">
      <c r="A8872" s="78"/>
      <c r="B8872" s="79"/>
      <c r="C8872" s="80"/>
      <c r="D8872" s="80"/>
      <c r="E8872" s="80"/>
    </row>
    <row r="8873" spans="1:5">
      <c r="A8873" s="78"/>
      <c r="B8873" s="79"/>
      <c r="C8873" s="80"/>
      <c r="D8873" s="80"/>
      <c r="E8873" s="80"/>
    </row>
    <row r="8874" spans="1:5">
      <c r="A8874" s="78"/>
      <c r="B8874" s="79"/>
      <c r="C8874" s="80"/>
      <c r="D8874" s="80"/>
      <c r="E8874" s="80"/>
    </row>
    <row r="8875" spans="1:5">
      <c r="A8875" s="78"/>
      <c r="B8875" s="79"/>
      <c r="C8875" s="80"/>
      <c r="D8875" s="80"/>
      <c r="E8875" s="80"/>
    </row>
    <row r="8876" spans="1:5">
      <c r="A8876" s="78"/>
      <c r="B8876" s="79"/>
      <c r="C8876" s="80"/>
      <c r="D8876" s="80"/>
      <c r="E8876" s="80"/>
    </row>
    <row r="8877" spans="1:5">
      <c r="A8877" s="78"/>
      <c r="B8877" s="79"/>
      <c r="C8877" s="80"/>
      <c r="D8877" s="80"/>
      <c r="E8877" s="80"/>
    </row>
    <row r="8878" spans="1:5">
      <c r="A8878" s="78"/>
      <c r="B8878" s="79"/>
      <c r="C8878" s="80"/>
      <c r="D8878" s="80"/>
      <c r="E8878" s="80"/>
    </row>
    <row r="8879" spans="1:5">
      <c r="A8879" s="78"/>
      <c r="B8879" s="79"/>
      <c r="C8879" s="80"/>
      <c r="D8879" s="80"/>
      <c r="E8879" s="80"/>
    </row>
    <row r="8880" spans="1:5">
      <c r="A8880" s="78"/>
      <c r="B8880" s="79"/>
      <c r="C8880" s="80"/>
      <c r="D8880" s="80"/>
      <c r="E8880" s="80"/>
    </row>
    <row r="8881" spans="1:5">
      <c r="A8881" s="78"/>
      <c r="B8881" s="79"/>
      <c r="C8881" s="80"/>
      <c r="D8881" s="80"/>
      <c r="E8881" s="80"/>
    </row>
    <row r="8882" spans="1:5">
      <c r="A8882" s="78"/>
      <c r="B8882" s="79"/>
      <c r="C8882" s="80"/>
      <c r="D8882" s="80"/>
      <c r="E8882" s="80"/>
    </row>
    <row r="8883" spans="1:5">
      <c r="A8883" s="78"/>
      <c r="B8883" s="79"/>
      <c r="C8883" s="80"/>
      <c r="D8883" s="80"/>
      <c r="E8883" s="80"/>
    </row>
    <row r="8884" spans="1:5">
      <c r="A8884" s="78"/>
      <c r="B8884" s="79"/>
      <c r="C8884" s="80"/>
      <c r="D8884" s="80"/>
      <c r="E8884" s="80"/>
    </row>
    <row r="8885" spans="1:5">
      <c r="A8885" s="78"/>
      <c r="B8885" s="79"/>
      <c r="C8885" s="80"/>
      <c r="D8885" s="80"/>
      <c r="E8885" s="80"/>
    </row>
    <row r="8886" spans="1:5">
      <c r="A8886" s="78"/>
      <c r="B8886" s="79"/>
      <c r="C8886" s="80"/>
      <c r="D8886" s="80"/>
      <c r="E8886" s="80"/>
    </row>
    <row r="8887" spans="1:5">
      <c r="A8887" s="78"/>
      <c r="B8887" s="79"/>
      <c r="C8887" s="80"/>
      <c r="D8887" s="80"/>
      <c r="E8887" s="80"/>
    </row>
    <row r="8888" spans="1:5">
      <c r="A8888" s="78"/>
      <c r="B8888" s="79"/>
      <c r="C8888" s="80"/>
      <c r="D8888" s="80"/>
      <c r="E8888" s="80"/>
    </row>
    <row r="8889" spans="1:5">
      <c r="A8889" s="78"/>
      <c r="B8889" s="79"/>
      <c r="C8889" s="80"/>
      <c r="D8889" s="80"/>
      <c r="E8889" s="80"/>
    </row>
    <row r="8890" spans="1:5">
      <c r="A8890" s="78"/>
      <c r="B8890" s="79"/>
      <c r="C8890" s="80"/>
      <c r="D8890" s="80"/>
      <c r="E8890" s="80"/>
    </row>
    <row r="8891" spans="1:5">
      <c r="A8891" s="78"/>
      <c r="B8891" s="79"/>
      <c r="C8891" s="80"/>
      <c r="D8891" s="80"/>
      <c r="E8891" s="80"/>
    </row>
    <row r="8892" spans="1:5">
      <c r="A8892" s="78"/>
      <c r="B8892" s="79"/>
      <c r="C8892" s="80"/>
      <c r="D8892" s="80"/>
      <c r="E8892" s="80"/>
    </row>
    <row r="8893" spans="1:5">
      <c r="A8893" s="78"/>
      <c r="B8893" s="79"/>
      <c r="C8893" s="80"/>
      <c r="D8893" s="80"/>
      <c r="E8893" s="80"/>
    </row>
    <row r="8894" spans="1:5">
      <c r="A8894" s="78"/>
      <c r="B8894" s="79"/>
      <c r="C8894" s="80"/>
      <c r="D8894" s="80"/>
      <c r="E8894" s="80"/>
    </row>
    <row r="8895" spans="1:5">
      <c r="A8895" s="78"/>
      <c r="B8895" s="79"/>
      <c r="C8895" s="80"/>
      <c r="D8895" s="80"/>
      <c r="E8895" s="80"/>
    </row>
    <row r="8896" spans="1:5">
      <c r="A8896" s="78"/>
      <c r="B8896" s="79"/>
      <c r="C8896" s="80"/>
      <c r="D8896" s="80"/>
      <c r="E8896" s="80"/>
    </row>
    <row r="8897" spans="1:5">
      <c r="A8897" s="78"/>
      <c r="B8897" s="79"/>
      <c r="C8897" s="80"/>
      <c r="D8897" s="80"/>
      <c r="E8897" s="80"/>
    </row>
    <row r="8898" spans="1:5">
      <c r="A8898" s="78"/>
      <c r="B8898" s="79"/>
      <c r="C8898" s="80"/>
      <c r="D8898" s="80"/>
      <c r="E8898" s="80"/>
    </row>
    <row r="8899" spans="1:5">
      <c r="A8899" s="78"/>
      <c r="B8899" s="79"/>
      <c r="C8899" s="80"/>
      <c r="D8899" s="80"/>
      <c r="E8899" s="80"/>
    </row>
    <row r="8900" spans="1:5">
      <c r="A8900" s="78"/>
      <c r="B8900" s="79"/>
      <c r="C8900" s="80"/>
      <c r="D8900" s="80"/>
      <c r="E8900" s="80"/>
    </row>
    <row r="8901" spans="1:5">
      <c r="A8901" s="78"/>
      <c r="B8901" s="79"/>
      <c r="C8901" s="80"/>
      <c r="D8901" s="80"/>
      <c r="E8901" s="80"/>
    </row>
    <row r="8902" spans="1:5">
      <c r="A8902" s="78"/>
      <c r="B8902" s="79"/>
      <c r="C8902" s="80"/>
      <c r="D8902" s="80"/>
      <c r="E8902" s="80"/>
    </row>
    <row r="8903" spans="1:5">
      <c r="A8903" s="78"/>
      <c r="B8903" s="79"/>
      <c r="C8903" s="80"/>
      <c r="D8903" s="80"/>
      <c r="E8903" s="80"/>
    </row>
    <row r="8904" spans="1:5">
      <c r="A8904" s="78"/>
      <c r="B8904" s="79"/>
      <c r="C8904" s="80"/>
      <c r="D8904" s="80"/>
      <c r="E8904" s="80"/>
    </row>
    <row r="8905" spans="1:5">
      <c r="A8905" s="78"/>
      <c r="B8905" s="79"/>
      <c r="C8905" s="80"/>
      <c r="D8905" s="80"/>
      <c r="E8905" s="80"/>
    </row>
    <row r="8906" spans="1:5">
      <c r="A8906" s="78"/>
      <c r="B8906" s="79"/>
      <c r="C8906" s="80"/>
      <c r="D8906" s="80"/>
      <c r="E8906" s="80"/>
    </row>
    <row r="8907" spans="1:5">
      <c r="A8907" s="78"/>
      <c r="B8907" s="79"/>
      <c r="C8907" s="80"/>
      <c r="D8907" s="80"/>
      <c r="E8907" s="80"/>
    </row>
    <row r="8908" spans="1:5">
      <c r="A8908" s="78"/>
      <c r="B8908" s="79"/>
      <c r="C8908" s="80"/>
      <c r="D8908" s="80"/>
      <c r="E8908" s="80"/>
    </row>
    <row r="8909" spans="1:5">
      <c r="A8909" s="78"/>
      <c r="B8909" s="79"/>
      <c r="C8909" s="80"/>
      <c r="D8909" s="80"/>
      <c r="E8909" s="80"/>
    </row>
    <row r="8910" spans="1:5">
      <c r="A8910" s="78"/>
      <c r="B8910" s="79"/>
      <c r="C8910" s="80"/>
      <c r="D8910" s="80"/>
      <c r="E8910" s="80"/>
    </row>
    <row r="8911" spans="1:5">
      <c r="A8911" s="78"/>
      <c r="B8911" s="79"/>
      <c r="C8911" s="80"/>
      <c r="D8911" s="80"/>
      <c r="E8911" s="80"/>
    </row>
    <row r="8912" spans="1:5">
      <c r="A8912" s="78"/>
      <c r="B8912" s="79"/>
      <c r="C8912" s="80"/>
      <c r="D8912" s="80"/>
      <c r="E8912" s="80"/>
    </row>
    <row r="8913" spans="1:5">
      <c r="A8913" s="78"/>
      <c r="B8913" s="79"/>
      <c r="C8913" s="80"/>
      <c r="D8913" s="80"/>
      <c r="E8913" s="80"/>
    </row>
    <row r="8914" spans="1:5">
      <c r="A8914" s="78"/>
      <c r="B8914" s="79"/>
      <c r="C8914" s="80"/>
      <c r="D8914" s="80"/>
      <c r="E8914" s="80"/>
    </row>
    <row r="8915" spans="1:5">
      <c r="A8915" s="78"/>
      <c r="B8915" s="79"/>
      <c r="C8915" s="80"/>
      <c r="D8915" s="80"/>
      <c r="E8915" s="80"/>
    </row>
    <row r="8916" spans="1:5">
      <c r="A8916" s="78"/>
      <c r="B8916" s="79"/>
      <c r="C8916" s="80"/>
      <c r="D8916" s="80"/>
      <c r="E8916" s="80"/>
    </row>
    <row r="8917" spans="1:5">
      <c r="A8917" s="78"/>
      <c r="B8917" s="79"/>
      <c r="C8917" s="80"/>
      <c r="D8917" s="80"/>
      <c r="E8917" s="80"/>
    </row>
    <row r="8918" spans="1:5">
      <c r="A8918" s="78"/>
      <c r="B8918" s="79"/>
      <c r="C8918" s="80"/>
      <c r="D8918" s="80"/>
      <c r="E8918" s="80"/>
    </row>
    <row r="8919" spans="1:5">
      <c r="A8919" s="78"/>
      <c r="B8919" s="79"/>
      <c r="C8919" s="80"/>
      <c r="D8919" s="80"/>
      <c r="E8919" s="80"/>
    </row>
    <row r="8920" spans="1:5">
      <c r="A8920" s="78"/>
      <c r="B8920" s="79"/>
      <c r="C8920" s="80"/>
      <c r="D8920" s="80"/>
      <c r="E8920" s="80"/>
    </row>
    <row r="8921" spans="1:5">
      <c r="A8921" s="78"/>
      <c r="B8921" s="79"/>
      <c r="C8921" s="80"/>
      <c r="D8921" s="80"/>
      <c r="E8921" s="80"/>
    </row>
    <row r="8922" spans="1:5">
      <c r="A8922" s="78"/>
      <c r="B8922" s="79"/>
      <c r="C8922" s="80"/>
      <c r="D8922" s="80"/>
      <c r="E8922" s="80"/>
    </row>
    <row r="8923" spans="1:5">
      <c r="A8923" s="78"/>
      <c r="B8923" s="79"/>
      <c r="C8923" s="80"/>
      <c r="D8923" s="80"/>
      <c r="E8923" s="80"/>
    </row>
    <row r="8924" spans="1:5">
      <c r="A8924" s="78"/>
      <c r="B8924" s="79"/>
      <c r="C8924" s="80"/>
      <c r="D8924" s="80"/>
      <c r="E8924" s="80"/>
    </row>
    <row r="8925" spans="1:5">
      <c r="A8925" s="78"/>
      <c r="B8925" s="79"/>
      <c r="C8925" s="80"/>
      <c r="D8925" s="80"/>
      <c r="E8925" s="80"/>
    </row>
    <row r="8926" spans="1:5">
      <c r="A8926" s="78"/>
      <c r="B8926" s="79"/>
      <c r="C8926" s="80"/>
      <c r="D8926" s="80"/>
      <c r="E8926" s="80"/>
    </row>
    <row r="8927" spans="1:5">
      <c r="A8927" s="78"/>
      <c r="B8927" s="79"/>
      <c r="C8927" s="80"/>
      <c r="D8927" s="80"/>
      <c r="E8927" s="80"/>
    </row>
    <row r="8928" spans="1:5">
      <c r="A8928" s="78"/>
      <c r="B8928" s="79"/>
      <c r="C8928" s="80"/>
      <c r="D8928" s="80"/>
      <c r="E8928" s="80"/>
    </row>
    <row r="8929" spans="1:5">
      <c r="A8929" s="78"/>
      <c r="B8929" s="79"/>
      <c r="C8929" s="80"/>
      <c r="D8929" s="80"/>
      <c r="E8929" s="80"/>
    </row>
    <row r="8930" spans="1:5">
      <c r="A8930" s="78"/>
      <c r="B8930" s="79"/>
      <c r="C8930" s="80"/>
      <c r="D8930" s="80"/>
      <c r="E8930" s="80"/>
    </row>
    <row r="8931" spans="1:5">
      <c r="A8931" s="78"/>
      <c r="B8931" s="79"/>
      <c r="C8931" s="80"/>
      <c r="D8931" s="80"/>
      <c r="E8931" s="80"/>
    </row>
    <row r="8932" spans="1:5">
      <c r="A8932" s="78"/>
      <c r="B8932" s="79"/>
      <c r="C8932" s="80"/>
      <c r="D8932" s="80"/>
      <c r="E8932" s="80"/>
    </row>
    <row r="8933" spans="1:5">
      <c r="A8933" s="78"/>
      <c r="B8933" s="79"/>
      <c r="C8933" s="80"/>
      <c r="D8933" s="80"/>
      <c r="E8933" s="80"/>
    </row>
    <row r="8934" spans="1:5">
      <c r="A8934" s="78"/>
      <c r="B8934" s="79"/>
      <c r="C8934" s="80"/>
      <c r="D8934" s="80"/>
      <c r="E8934" s="80"/>
    </row>
    <row r="8935" spans="1:5">
      <c r="A8935" s="78"/>
      <c r="B8935" s="79"/>
      <c r="C8935" s="80"/>
      <c r="D8935" s="80"/>
      <c r="E8935" s="80"/>
    </row>
    <row r="8936" spans="1:5">
      <c r="A8936" s="78"/>
      <c r="B8936" s="79"/>
      <c r="C8936" s="80"/>
      <c r="D8936" s="80"/>
      <c r="E8936" s="80"/>
    </row>
    <row r="8937" spans="1:5">
      <c r="A8937" s="78"/>
      <c r="B8937" s="79"/>
      <c r="C8937" s="80"/>
      <c r="D8937" s="80"/>
      <c r="E8937" s="80"/>
    </row>
    <row r="8938" spans="1:5">
      <c r="A8938" s="78"/>
      <c r="B8938" s="79"/>
      <c r="C8938" s="80"/>
      <c r="D8938" s="80"/>
      <c r="E8938" s="80"/>
    </row>
    <row r="8939" spans="1:5">
      <c r="A8939" s="78"/>
      <c r="B8939" s="79"/>
      <c r="C8939" s="80"/>
      <c r="D8939" s="80"/>
      <c r="E8939" s="80"/>
    </row>
    <row r="8940" spans="1:5">
      <c r="A8940" s="78"/>
      <c r="B8940" s="79"/>
      <c r="C8940" s="80"/>
      <c r="D8940" s="80"/>
      <c r="E8940" s="80"/>
    </row>
    <row r="8941" spans="1:5">
      <c r="A8941" s="78"/>
      <c r="B8941" s="79"/>
      <c r="C8941" s="80"/>
      <c r="D8941" s="80"/>
      <c r="E8941" s="80"/>
    </row>
    <row r="8942" spans="1:5">
      <c r="A8942" s="78"/>
      <c r="B8942" s="79"/>
      <c r="C8942" s="80"/>
      <c r="D8942" s="80"/>
      <c r="E8942" s="80"/>
    </row>
    <row r="8943" spans="1:5">
      <c r="A8943" s="78"/>
      <c r="B8943" s="79"/>
      <c r="C8943" s="80"/>
      <c r="D8943" s="80"/>
      <c r="E8943" s="80"/>
    </row>
    <row r="8944" spans="1:5">
      <c r="A8944" s="78"/>
      <c r="B8944" s="79"/>
      <c r="C8944" s="80"/>
      <c r="D8944" s="80"/>
      <c r="E8944" s="80"/>
    </row>
    <row r="8945" spans="1:5">
      <c r="A8945" s="78"/>
      <c r="B8945" s="79"/>
      <c r="C8945" s="80"/>
      <c r="D8945" s="80"/>
      <c r="E8945" s="80"/>
    </row>
    <row r="8946" spans="1:5">
      <c r="A8946" s="78"/>
      <c r="B8946" s="79"/>
      <c r="C8946" s="80"/>
      <c r="D8946" s="80"/>
      <c r="E8946" s="80"/>
    </row>
    <row r="8947" spans="1:5">
      <c r="A8947" s="78"/>
      <c r="B8947" s="79"/>
      <c r="C8947" s="80"/>
      <c r="D8947" s="80"/>
      <c r="E8947" s="80"/>
    </row>
    <row r="8948" spans="1:5">
      <c r="A8948" s="78"/>
      <c r="B8948" s="79"/>
      <c r="C8948" s="80"/>
      <c r="D8948" s="80"/>
      <c r="E8948" s="80"/>
    </row>
    <row r="8949" spans="1:5">
      <c r="A8949" s="78"/>
      <c r="B8949" s="79"/>
      <c r="C8949" s="80"/>
      <c r="D8949" s="80"/>
      <c r="E8949" s="80"/>
    </row>
    <row r="8950" spans="1:5">
      <c r="A8950" s="78"/>
      <c r="B8950" s="79"/>
      <c r="C8950" s="80"/>
      <c r="D8950" s="80"/>
      <c r="E8950" s="80"/>
    </row>
    <row r="8951" spans="1:5">
      <c r="A8951" s="78"/>
      <c r="B8951" s="79"/>
      <c r="C8951" s="80"/>
      <c r="D8951" s="80"/>
      <c r="E8951" s="80"/>
    </row>
    <row r="8952" spans="1:5">
      <c r="A8952" s="78"/>
      <c r="B8952" s="79"/>
      <c r="C8952" s="80"/>
      <c r="D8952" s="80"/>
      <c r="E8952" s="80"/>
    </row>
    <row r="8953" spans="1:5">
      <c r="A8953" s="78"/>
      <c r="B8953" s="79"/>
      <c r="C8953" s="80"/>
      <c r="D8953" s="80"/>
      <c r="E8953" s="80"/>
    </row>
    <row r="8954" spans="1:5">
      <c r="A8954" s="78"/>
      <c r="B8954" s="79"/>
      <c r="C8954" s="80"/>
      <c r="D8954" s="80"/>
      <c r="E8954" s="80"/>
    </row>
    <row r="8955" spans="1:5">
      <c r="A8955" s="78"/>
      <c r="B8955" s="79"/>
      <c r="C8955" s="80"/>
      <c r="D8955" s="80"/>
      <c r="E8955" s="80"/>
    </row>
    <row r="8956" spans="1:5">
      <c r="A8956" s="78"/>
      <c r="B8956" s="79"/>
      <c r="C8956" s="80"/>
      <c r="D8956" s="80"/>
      <c r="E8956" s="80"/>
    </row>
    <row r="8957" spans="1:5">
      <c r="A8957" s="78"/>
      <c r="B8957" s="79"/>
      <c r="C8957" s="80"/>
      <c r="D8957" s="80"/>
      <c r="E8957" s="80"/>
    </row>
    <row r="8958" spans="1:5">
      <c r="A8958" s="78"/>
      <c r="B8958" s="79"/>
      <c r="C8958" s="80"/>
      <c r="D8958" s="80"/>
      <c r="E8958" s="80"/>
    </row>
    <row r="8959" spans="1:5">
      <c r="A8959" s="78"/>
      <c r="B8959" s="79"/>
      <c r="C8959" s="80"/>
      <c r="D8959" s="80"/>
      <c r="E8959" s="80"/>
    </row>
    <row r="8960" spans="1:5">
      <c r="A8960" s="78"/>
      <c r="B8960" s="79"/>
      <c r="C8960" s="80"/>
      <c r="D8960" s="80"/>
      <c r="E8960" s="80"/>
    </row>
    <row r="8961" spans="1:5">
      <c r="A8961" s="78"/>
      <c r="B8961" s="79"/>
      <c r="C8961" s="80"/>
      <c r="D8961" s="80"/>
      <c r="E8961" s="80"/>
    </row>
    <row r="8962" spans="1:5">
      <c r="A8962" s="78"/>
      <c r="B8962" s="79"/>
      <c r="C8962" s="80"/>
      <c r="D8962" s="80"/>
      <c r="E8962" s="80"/>
    </row>
    <row r="8963" spans="1:5">
      <c r="A8963" s="78"/>
      <c r="B8963" s="79"/>
      <c r="C8963" s="80"/>
      <c r="D8963" s="80"/>
      <c r="E8963" s="80"/>
    </row>
    <row r="8964" spans="1:5">
      <c r="A8964" s="78"/>
      <c r="B8964" s="79"/>
      <c r="C8964" s="80"/>
      <c r="D8964" s="80"/>
      <c r="E8964" s="80"/>
    </row>
    <row r="8965" spans="1:5">
      <c r="A8965" s="78"/>
      <c r="B8965" s="79"/>
      <c r="C8965" s="80"/>
      <c r="D8965" s="80"/>
      <c r="E8965" s="80"/>
    </row>
    <row r="8966" spans="1:5">
      <c r="A8966" s="78"/>
      <c r="B8966" s="79"/>
      <c r="C8966" s="80"/>
      <c r="D8966" s="80"/>
      <c r="E8966" s="80"/>
    </row>
    <row r="8967" spans="1:5">
      <c r="A8967" s="78"/>
      <c r="B8967" s="79"/>
      <c r="C8967" s="80"/>
      <c r="D8967" s="80"/>
      <c r="E8967" s="80"/>
    </row>
    <row r="8968" spans="1:5">
      <c r="A8968" s="78"/>
      <c r="B8968" s="79"/>
      <c r="C8968" s="80"/>
      <c r="D8968" s="80"/>
      <c r="E8968" s="80"/>
    </row>
    <row r="8969" spans="1:5">
      <c r="A8969" s="78"/>
      <c r="B8969" s="79"/>
      <c r="C8969" s="80"/>
      <c r="D8969" s="80"/>
      <c r="E8969" s="80"/>
    </row>
    <row r="8970" spans="1:5">
      <c r="A8970" s="78"/>
      <c r="B8970" s="79"/>
      <c r="C8970" s="80"/>
      <c r="D8970" s="80"/>
      <c r="E8970" s="80"/>
    </row>
    <row r="8971" spans="1:5">
      <c r="A8971" s="78"/>
      <c r="B8971" s="79"/>
      <c r="C8971" s="80"/>
      <c r="D8971" s="80"/>
      <c r="E8971" s="80"/>
    </row>
    <row r="8972" spans="1:5">
      <c r="A8972" s="78"/>
      <c r="B8972" s="79"/>
      <c r="C8972" s="80"/>
      <c r="D8972" s="80"/>
      <c r="E8972" s="80"/>
    </row>
    <row r="8973" spans="1:5">
      <c r="A8973" s="78"/>
      <c r="B8973" s="79"/>
      <c r="C8973" s="80"/>
      <c r="D8973" s="80"/>
      <c r="E8973" s="80"/>
    </row>
    <row r="8974" spans="1:5">
      <c r="A8974" s="78"/>
      <c r="B8974" s="79"/>
      <c r="C8974" s="80"/>
      <c r="D8974" s="80"/>
      <c r="E8974" s="80"/>
    </row>
    <row r="8975" spans="1:5">
      <c r="A8975" s="78"/>
      <c r="B8975" s="79"/>
      <c r="C8975" s="80"/>
      <c r="D8975" s="80"/>
      <c r="E8975" s="80"/>
    </row>
    <row r="8976" spans="1:5">
      <c r="A8976" s="78"/>
      <c r="B8976" s="79"/>
      <c r="C8976" s="80"/>
      <c r="D8976" s="80"/>
      <c r="E8976" s="80"/>
    </row>
    <row r="8977" spans="1:5">
      <c r="A8977" s="78"/>
      <c r="B8977" s="79"/>
      <c r="C8977" s="80"/>
      <c r="D8977" s="80"/>
      <c r="E8977" s="80"/>
    </row>
    <row r="8978" spans="1:5">
      <c r="A8978" s="78"/>
      <c r="B8978" s="79"/>
      <c r="C8978" s="80"/>
      <c r="D8978" s="80"/>
      <c r="E8978" s="80"/>
    </row>
    <row r="8979" spans="1:5">
      <c r="A8979" s="78"/>
      <c r="B8979" s="79"/>
      <c r="C8979" s="80"/>
      <c r="D8979" s="80"/>
      <c r="E8979" s="80"/>
    </row>
    <row r="8980" spans="1:5">
      <c r="A8980" s="78"/>
      <c r="B8980" s="79"/>
      <c r="C8980" s="80"/>
      <c r="D8980" s="80"/>
      <c r="E8980" s="80"/>
    </row>
    <row r="8981" spans="1:5">
      <c r="A8981" s="78"/>
      <c r="B8981" s="79"/>
      <c r="C8981" s="80"/>
      <c r="D8981" s="80"/>
      <c r="E8981" s="80"/>
    </row>
    <row r="8982" spans="1:5">
      <c r="A8982" s="78"/>
      <c r="B8982" s="79"/>
      <c r="C8982" s="80"/>
      <c r="D8982" s="80"/>
      <c r="E8982" s="80"/>
    </row>
    <row r="8983" spans="1:5">
      <c r="A8983" s="78"/>
      <c r="B8983" s="79"/>
      <c r="C8983" s="80"/>
      <c r="D8983" s="80"/>
      <c r="E8983" s="80"/>
    </row>
    <row r="8984" spans="1:5">
      <c r="A8984" s="78"/>
      <c r="B8984" s="79"/>
      <c r="C8984" s="80"/>
      <c r="D8984" s="80"/>
      <c r="E8984" s="80"/>
    </row>
    <row r="8985" spans="1:5">
      <c r="A8985" s="78"/>
      <c r="B8985" s="79"/>
      <c r="C8985" s="80"/>
      <c r="D8985" s="80"/>
      <c r="E8985" s="80"/>
    </row>
    <row r="8986" spans="1:5">
      <c r="A8986" s="78"/>
      <c r="B8986" s="79"/>
      <c r="C8986" s="80"/>
      <c r="D8986" s="80"/>
      <c r="E8986" s="80"/>
    </row>
    <row r="8987" spans="1:5">
      <c r="A8987" s="78"/>
      <c r="B8987" s="79"/>
      <c r="C8987" s="80"/>
      <c r="D8987" s="80"/>
      <c r="E8987" s="80"/>
    </row>
    <row r="8988" spans="1:5">
      <c r="A8988" s="78"/>
      <c r="B8988" s="79"/>
      <c r="C8988" s="80"/>
      <c r="D8988" s="80"/>
      <c r="E8988" s="80"/>
    </row>
    <row r="8989" spans="1:5">
      <c r="A8989" s="78"/>
      <c r="B8989" s="79"/>
      <c r="C8989" s="80"/>
      <c r="D8989" s="80"/>
      <c r="E8989" s="80"/>
    </row>
    <row r="8990" spans="1:5">
      <c r="A8990" s="78"/>
      <c r="B8990" s="79"/>
      <c r="C8990" s="80"/>
      <c r="D8990" s="80"/>
      <c r="E8990" s="80"/>
    </row>
    <row r="8991" spans="1:5">
      <c r="A8991" s="78"/>
      <c r="B8991" s="79"/>
      <c r="C8991" s="80"/>
      <c r="D8991" s="80"/>
      <c r="E8991" s="80"/>
    </row>
    <row r="8992" spans="1:5">
      <c r="A8992" s="78"/>
      <c r="B8992" s="79"/>
      <c r="C8992" s="80"/>
      <c r="D8992" s="80"/>
      <c r="E8992" s="80"/>
    </row>
    <row r="8993" spans="1:5">
      <c r="A8993" s="78"/>
      <c r="B8993" s="79"/>
      <c r="C8993" s="80"/>
      <c r="D8993" s="80"/>
      <c r="E8993" s="80"/>
    </row>
    <row r="8994" spans="1:5">
      <c r="A8994" s="78"/>
      <c r="B8994" s="79"/>
      <c r="C8994" s="80"/>
      <c r="D8994" s="80"/>
      <c r="E8994" s="80"/>
    </row>
    <row r="8995" spans="1:5">
      <c r="A8995" s="78"/>
      <c r="B8995" s="79"/>
      <c r="C8995" s="80"/>
      <c r="D8995" s="80"/>
      <c r="E8995" s="80"/>
    </row>
    <row r="8996" spans="1:5">
      <c r="A8996" s="78"/>
      <c r="B8996" s="79"/>
      <c r="C8996" s="80"/>
      <c r="D8996" s="80"/>
      <c r="E8996" s="80"/>
    </row>
    <row r="8997" spans="1:5">
      <c r="A8997" s="78"/>
      <c r="B8997" s="79"/>
      <c r="C8997" s="80"/>
      <c r="D8997" s="80"/>
      <c r="E8997" s="80"/>
    </row>
    <row r="8998" spans="1:5">
      <c r="A8998" s="78"/>
      <c r="B8998" s="79"/>
      <c r="C8998" s="80"/>
      <c r="D8998" s="80"/>
      <c r="E8998" s="80"/>
    </row>
    <row r="8999" spans="1:5">
      <c r="A8999" s="78"/>
      <c r="B8999" s="79"/>
      <c r="C8999" s="80"/>
      <c r="D8999" s="80"/>
      <c r="E8999" s="80"/>
    </row>
    <row r="9000" spans="1:5">
      <c r="A9000" s="78"/>
      <c r="B9000" s="79"/>
      <c r="C9000" s="80"/>
      <c r="D9000" s="80"/>
      <c r="E9000" s="80"/>
    </row>
    <row r="9001" spans="1:5">
      <c r="A9001" s="78"/>
      <c r="B9001" s="79"/>
      <c r="C9001" s="80"/>
      <c r="D9001" s="80"/>
      <c r="E9001" s="80"/>
    </row>
    <row r="9002" spans="1:5">
      <c r="A9002" s="78"/>
      <c r="B9002" s="79"/>
      <c r="C9002" s="80"/>
      <c r="D9002" s="80"/>
      <c r="E9002" s="80"/>
    </row>
    <row r="9003" spans="1:5">
      <c r="A9003" s="78"/>
      <c r="B9003" s="79"/>
      <c r="C9003" s="80"/>
      <c r="D9003" s="80"/>
      <c r="E9003" s="80"/>
    </row>
    <row r="9004" spans="1:5">
      <c r="A9004" s="78"/>
      <c r="B9004" s="79"/>
      <c r="C9004" s="80"/>
      <c r="D9004" s="80"/>
      <c r="E9004" s="80"/>
    </row>
    <row r="9005" spans="1:5">
      <c r="A9005" s="78"/>
      <c r="B9005" s="79"/>
      <c r="C9005" s="80"/>
      <c r="D9005" s="80"/>
      <c r="E9005" s="80"/>
    </row>
    <row r="9006" spans="1:5">
      <c r="A9006" s="78"/>
      <c r="B9006" s="79"/>
      <c r="C9006" s="80"/>
      <c r="D9006" s="80"/>
      <c r="E9006" s="80"/>
    </row>
    <row r="9007" spans="1:5">
      <c r="A9007" s="78"/>
      <c r="B9007" s="79"/>
      <c r="C9007" s="80"/>
      <c r="D9007" s="80"/>
      <c r="E9007" s="80"/>
    </row>
    <row r="9008" spans="1:5">
      <c r="A9008" s="78"/>
      <c r="B9008" s="79"/>
      <c r="C9008" s="80"/>
      <c r="D9008" s="80"/>
      <c r="E9008" s="80"/>
    </row>
    <row r="9009" spans="1:5">
      <c r="A9009" s="78"/>
      <c r="B9009" s="79"/>
      <c r="C9009" s="80"/>
      <c r="D9009" s="80"/>
      <c r="E9009" s="80"/>
    </row>
    <row r="9010" spans="1:5">
      <c r="A9010" s="78"/>
      <c r="B9010" s="79"/>
      <c r="C9010" s="80"/>
      <c r="D9010" s="80"/>
      <c r="E9010" s="80"/>
    </row>
    <row r="9011" spans="1:5">
      <c r="A9011" s="78"/>
      <c r="B9011" s="79"/>
      <c r="C9011" s="80"/>
      <c r="D9011" s="80"/>
      <c r="E9011" s="80"/>
    </row>
    <row r="9012" spans="1:5">
      <c r="A9012" s="78"/>
      <c r="B9012" s="79"/>
      <c r="C9012" s="80"/>
      <c r="D9012" s="80"/>
      <c r="E9012" s="80"/>
    </row>
    <row r="9013" spans="1:5">
      <c r="A9013" s="78"/>
      <c r="B9013" s="79"/>
      <c r="C9013" s="80"/>
      <c r="D9013" s="80"/>
      <c r="E9013" s="80"/>
    </row>
    <row r="9014" spans="1:5">
      <c r="A9014" s="78"/>
      <c r="B9014" s="79"/>
      <c r="C9014" s="80"/>
      <c r="D9014" s="80"/>
      <c r="E9014" s="80"/>
    </row>
    <row r="9015" spans="1:5">
      <c r="A9015" s="78"/>
      <c r="B9015" s="79"/>
      <c r="C9015" s="80"/>
      <c r="D9015" s="80"/>
      <c r="E9015" s="80"/>
    </row>
    <row r="9016" spans="1:5">
      <c r="A9016" s="78"/>
      <c r="B9016" s="79"/>
      <c r="C9016" s="80"/>
      <c r="D9016" s="80"/>
      <c r="E9016" s="80"/>
    </row>
    <row r="9017" spans="1:5">
      <c r="A9017" s="78"/>
      <c r="B9017" s="79"/>
      <c r="C9017" s="80"/>
      <c r="D9017" s="80"/>
      <c r="E9017" s="80"/>
    </row>
    <row r="9018" spans="1:5">
      <c r="A9018" s="78"/>
      <c r="B9018" s="79"/>
      <c r="C9018" s="80"/>
      <c r="D9018" s="80"/>
      <c r="E9018" s="80"/>
    </row>
    <row r="9019" spans="1:5">
      <c r="A9019" s="78"/>
      <c r="B9019" s="79"/>
      <c r="C9019" s="80"/>
      <c r="D9019" s="80"/>
      <c r="E9019" s="80"/>
    </row>
    <row r="9020" spans="1:5">
      <c r="A9020" s="78"/>
      <c r="B9020" s="79"/>
      <c r="C9020" s="80"/>
      <c r="D9020" s="80"/>
      <c r="E9020" s="80"/>
    </row>
    <row r="9021" spans="1:5">
      <c r="A9021" s="78"/>
      <c r="B9021" s="79"/>
      <c r="C9021" s="80"/>
      <c r="D9021" s="80"/>
      <c r="E9021" s="80"/>
    </row>
    <row r="9022" spans="1:5">
      <c r="A9022" s="78"/>
      <c r="B9022" s="79"/>
      <c r="C9022" s="80"/>
      <c r="D9022" s="80"/>
      <c r="E9022" s="80"/>
    </row>
    <row r="9023" spans="1:5">
      <c r="A9023" s="78"/>
      <c r="B9023" s="79"/>
      <c r="C9023" s="80"/>
      <c r="D9023" s="80"/>
      <c r="E9023" s="80"/>
    </row>
    <row r="9024" spans="1:5">
      <c r="A9024" s="78"/>
      <c r="B9024" s="79"/>
      <c r="C9024" s="80"/>
      <c r="D9024" s="80"/>
      <c r="E9024" s="80"/>
    </row>
    <row r="9025" spans="1:5">
      <c r="A9025" s="78"/>
      <c r="B9025" s="79"/>
      <c r="C9025" s="80"/>
      <c r="D9025" s="80"/>
      <c r="E9025" s="80"/>
    </row>
    <row r="9026" spans="1:5">
      <c r="A9026" s="78"/>
      <c r="B9026" s="79"/>
      <c r="C9026" s="80"/>
      <c r="D9026" s="80"/>
      <c r="E9026" s="80"/>
    </row>
    <row r="9027" spans="1:5">
      <c r="A9027" s="78"/>
      <c r="B9027" s="79"/>
      <c r="C9027" s="80"/>
      <c r="D9027" s="80"/>
      <c r="E9027" s="80"/>
    </row>
    <row r="9028" spans="1:5">
      <c r="A9028" s="78"/>
      <c r="B9028" s="79"/>
      <c r="C9028" s="80"/>
      <c r="D9028" s="80"/>
      <c r="E9028" s="80"/>
    </row>
    <row r="9029" spans="1:5">
      <c r="A9029" s="78"/>
      <c r="B9029" s="79"/>
      <c r="C9029" s="80"/>
      <c r="D9029" s="80"/>
      <c r="E9029" s="80"/>
    </row>
    <row r="9030" spans="1:5">
      <c r="A9030" s="78"/>
      <c r="B9030" s="79"/>
      <c r="C9030" s="80"/>
      <c r="D9030" s="80"/>
      <c r="E9030" s="80"/>
    </row>
    <row r="9031" spans="1:5">
      <c r="A9031" s="78"/>
      <c r="B9031" s="79"/>
      <c r="C9031" s="80"/>
      <c r="D9031" s="80"/>
      <c r="E9031" s="80"/>
    </row>
    <row r="9032" spans="1:5">
      <c r="A9032" s="78"/>
      <c r="B9032" s="79"/>
      <c r="C9032" s="80"/>
      <c r="D9032" s="80"/>
      <c r="E9032" s="80"/>
    </row>
    <row r="9033" spans="1:5">
      <c r="A9033" s="78"/>
      <c r="B9033" s="79"/>
      <c r="C9033" s="80"/>
      <c r="D9033" s="80"/>
      <c r="E9033" s="80"/>
    </row>
    <row r="9034" spans="1:5">
      <c r="A9034" s="78"/>
      <c r="B9034" s="79"/>
      <c r="C9034" s="80"/>
      <c r="D9034" s="80"/>
      <c r="E9034" s="80"/>
    </row>
    <row r="9035" spans="1:5">
      <c r="A9035" s="78"/>
      <c r="B9035" s="79"/>
      <c r="C9035" s="80"/>
      <c r="D9035" s="80"/>
      <c r="E9035" s="80"/>
    </row>
    <row r="9036" spans="1:5">
      <c r="A9036" s="78"/>
      <c r="B9036" s="79"/>
      <c r="C9036" s="80"/>
      <c r="D9036" s="80"/>
      <c r="E9036" s="80"/>
    </row>
    <row r="9037" spans="1:5">
      <c r="A9037" s="78"/>
      <c r="B9037" s="79"/>
      <c r="C9037" s="80"/>
      <c r="D9037" s="80"/>
      <c r="E9037" s="80"/>
    </row>
    <row r="9038" spans="1:5">
      <c r="A9038" s="78"/>
      <c r="B9038" s="79"/>
      <c r="C9038" s="80"/>
      <c r="D9038" s="80"/>
      <c r="E9038" s="80"/>
    </row>
    <row r="9039" spans="1:5">
      <c r="A9039" s="78"/>
      <c r="B9039" s="79"/>
      <c r="C9039" s="80"/>
      <c r="D9039" s="80"/>
      <c r="E9039" s="80"/>
    </row>
    <row r="9040" spans="1:5">
      <c r="A9040" s="78"/>
      <c r="B9040" s="79"/>
      <c r="C9040" s="80"/>
      <c r="D9040" s="80"/>
      <c r="E9040" s="80"/>
    </row>
    <row r="9041" spans="1:5">
      <c r="A9041" s="78"/>
      <c r="B9041" s="79"/>
      <c r="C9041" s="80"/>
      <c r="D9041" s="80"/>
      <c r="E9041" s="80"/>
    </row>
    <row r="9042" spans="1:5">
      <c r="A9042" s="78"/>
      <c r="B9042" s="79"/>
      <c r="C9042" s="80"/>
      <c r="D9042" s="80"/>
      <c r="E9042" s="80"/>
    </row>
    <row r="9043" spans="1:5">
      <c r="A9043" s="78"/>
      <c r="B9043" s="79"/>
      <c r="C9043" s="80"/>
      <c r="D9043" s="80"/>
      <c r="E9043" s="80"/>
    </row>
    <row r="9044" spans="1:5">
      <c r="A9044" s="78"/>
      <c r="B9044" s="79"/>
      <c r="C9044" s="80"/>
      <c r="D9044" s="80"/>
      <c r="E9044" s="80"/>
    </row>
    <row r="9045" spans="1:5">
      <c r="A9045" s="78"/>
      <c r="B9045" s="79"/>
      <c r="C9045" s="80"/>
      <c r="D9045" s="80"/>
      <c r="E9045" s="80"/>
    </row>
    <row r="9046" spans="1:5">
      <c r="A9046" s="78"/>
      <c r="B9046" s="79"/>
      <c r="C9046" s="80"/>
      <c r="D9046" s="80"/>
      <c r="E9046" s="80"/>
    </row>
    <row r="9047" spans="1:5">
      <c r="A9047" s="78"/>
      <c r="B9047" s="79"/>
      <c r="C9047" s="80"/>
      <c r="D9047" s="80"/>
      <c r="E9047" s="80"/>
    </row>
    <row r="9048" spans="1:5">
      <c r="A9048" s="78"/>
      <c r="B9048" s="79"/>
      <c r="C9048" s="80"/>
      <c r="D9048" s="80"/>
      <c r="E9048" s="80"/>
    </row>
    <row r="9049" spans="1:5">
      <c r="A9049" s="78"/>
      <c r="B9049" s="79"/>
      <c r="C9049" s="80"/>
      <c r="D9049" s="80"/>
      <c r="E9049" s="80"/>
    </row>
    <row r="9050" spans="1:5">
      <c r="A9050" s="78"/>
      <c r="B9050" s="79"/>
      <c r="C9050" s="80"/>
      <c r="D9050" s="80"/>
      <c r="E9050" s="80"/>
    </row>
    <row r="9051" spans="1:5">
      <c r="A9051" s="78"/>
      <c r="B9051" s="79"/>
      <c r="C9051" s="80"/>
      <c r="D9051" s="80"/>
      <c r="E9051" s="80"/>
    </row>
    <row r="9052" spans="1:5">
      <c r="A9052" s="78"/>
      <c r="B9052" s="79"/>
      <c r="C9052" s="80"/>
      <c r="D9052" s="80"/>
      <c r="E9052" s="80"/>
    </row>
    <row r="9053" spans="1:5">
      <c r="A9053" s="78"/>
      <c r="B9053" s="79"/>
      <c r="C9053" s="80"/>
      <c r="D9053" s="80"/>
      <c r="E9053" s="80"/>
    </row>
    <row r="9054" spans="1:5">
      <c r="A9054" s="78"/>
      <c r="B9054" s="79"/>
      <c r="C9054" s="80"/>
      <c r="D9054" s="80"/>
      <c r="E9054" s="80"/>
    </row>
    <row r="9055" spans="1:5">
      <c r="A9055" s="78"/>
      <c r="B9055" s="79"/>
      <c r="C9055" s="80"/>
      <c r="D9055" s="80"/>
      <c r="E9055" s="80"/>
    </row>
    <row r="9056" spans="1:5">
      <c r="A9056" s="78"/>
      <c r="B9056" s="79"/>
      <c r="C9056" s="80"/>
      <c r="D9056" s="80"/>
      <c r="E9056" s="80"/>
    </row>
    <row r="9057" spans="1:5">
      <c r="A9057" s="78"/>
      <c r="B9057" s="79"/>
      <c r="C9057" s="80"/>
      <c r="D9057" s="80"/>
      <c r="E9057" s="80"/>
    </row>
    <row r="9058" spans="1:5">
      <c r="A9058" s="78"/>
      <c r="B9058" s="79"/>
      <c r="C9058" s="80"/>
      <c r="D9058" s="80"/>
      <c r="E9058" s="80"/>
    </row>
    <row r="9059" spans="1:5">
      <c r="A9059" s="78"/>
      <c r="B9059" s="79"/>
      <c r="C9059" s="80"/>
      <c r="D9059" s="80"/>
      <c r="E9059" s="80"/>
    </row>
    <row r="9060" spans="1:5">
      <c r="A9060" s="78"/>
      <c r="B9060" s="79"/>
      <c r="C9060" s="80"/>
      <c r="D9060" s="80"/>
      <c r="E9060" s="80"/>
    </row>
    <row r="9061" spans="1:5">
      <c r="A9061" s="78"/>
      <c r="B9061" s="79"/>
      <c r="C9061" s="80"/>
      <c r="D9061" s="80"/>
      <c r="E9061" s="80"/>
    </row>
    <row r="9062" spans="1:5">
      <c r="A9062" s="78"/>
      <c r="B9062" s="79"/>
      <c r="C9062" s="80"/>
      <c r="D9062" s="80"/>
      <c r="E9062" s="80"/>
    </row>
    <row r="9063" spans="1:5">
      <c r="A9063" s="78"/>
      <c r="B9063" s="79"/>
      <c r="C9063" s="80"/>
      <c r="D9063" s="80"/>
      <c r="E9063" s="80"/>
    </row>
    <row r="9064" spans="1:5">
      <c r="A9064" s="78"/>
      <c r="B9064" s="79"/>
      <c r="C9064" s="80"/>
      <c r="D9064" s="80"/>
      <c r="E9064" s="80"/>
    </row>
    <row r="9065" spans="1:5">
      <c r="A9065" s="78"/>
      <c r="B9065" s="79"/>
      <c r="C9065" s="80"/>
      <c r="D9065" s="80"/>
      <c r="E9065" s="80"/>
    </row>
    <row r="9066" spans="1:5">
      <c r="A9066" s="78"/>
      <c r="B9066" s="79"/>
      <c r="C9066" s="80"/>
      <c r="D9066" s="80"/>
      <c r="E9066" s="80"/>
    </row>
    <row r="9067" spans="1:5">
      <c r="A9067" s="78"/>
      <c r="B9067" s="79"/>
      <c r="C9067" s="80"/>
      <c r="D9067" s="80"/>
      <c r="E9067" s="80"/>
    </row>
    <row r="9068" spans="1:5">
      <c r="A9068" s="78"/>
      <c r="B9068" s="79"/>
      <c r="C9068" s="80"/>
      <c r="D9068" s="80"/>
      <c r="E9068" s="80"/>
    </row>
    <row r="9069" spans="1:5">
      <c r="A9069" s="78"/>
      <c r="B9069" s="79"/>
      <c r="C9069" s="80"/>
      <c r="D9069" s="80"/>
      <c r="E9069" s="80"/>
    </row>
    <row r="9070" spans="1:5">
      <c r="A9070" s="78"/>
      <c r="B9070" s="79"/>
      <c r="C9070" s="80"/>
      <c r="D9070" s="80"/>
      <c r="E9070" s="80"/>
    </row>
    <row r="9071" spans="1:5">
      <c r="A9071" s="78"/>
      <c r="B9071" s="79"/>
      <c r="C9071" s="80"/>
      <c r="D9071" s="80"/>
      <c r="E9071" s="80"/>
    </row>
    <row r="9072" spans="1:5">
      <c r="A9072" s="78"/>
      <c r="B9072" s="79"/>
      <c r="C9072" s="80"/>
      <c r="D9072" s="80"/>
      <c r="E9072" s="80"/>
    </row>
    <row r="9073" spans="1:5">
      <c r="A9073" s="78"/>
      <c r="B9073" s="79"/>
      <c r="C9073" s="80"/>
      <c r="D9073" s="80"/>
      <c r="E9073" s="80"/>
    </row>
    <row r="9074" spans="1:5">
      <c r="A9074" s="78"/>
      <c r="B9074" s="79"/>
      <c r="C9074" s="80"/>
      <c r="D9074" s="80"/>
      <c r="E9074" s="80"/>
    </row>
    <row r="9075" spans="1:5">
      <c r="A9075" s="78"/>
      <c r="B9075" s="79"/>
      <c r="C9075" s="80"/>
      <c r="D9075" s="80"/>
      <c r="E9075" s="80"/>
    </row>
    <row r="9076" spans="1:5">
      <c r="A9076" s="78"/>
      <c r="B9076" s="79"/>
      <c r="C9076" s="80"/>
      <c r="D9076" s="80"/>
      <c r="E9076" s="80"/>
    </row>
    <row r="9077" spans="1:5">
      <c r="A9077" s="78"/>
      <c r="B9077" s="79"/>
      <c r="C9077" s="80"/>
      <c r="D9077" s="80"/>
      <c r="E9077" s="80"/>
    </row>
    <row r="9078" spans="1:5">
      <c r="A9078" s="78"/>
      <c r="B9078" s="79"/>
      <c r="C9078" s="80"/>
      <c r="D9078" s="80"/>
      <c r="E9078" s="80"/>
    </row>
    <row r="9079" spans="1:5">
      <c r="A9079" s="78"/>
      <c r="B9079" s="79"/>
      <c r="C9079" s="80"/>
      <c r="D9079" s="80"/>
      <c r="E9079" s="80"/>
    </row>
    <row r="9080" spans="1:5">
      <c r="A9080" s="78"/>
      <c r="B9080" s="79"/>
      <c r="C9080" s="80"/>
      <c r="D9080" s="80"/>
      <c r="E9080" s="80"/>
    </row>
    <row r="9081" spans="1:5">
      <c r="A9081" s="78"/>
      <c r="B9081" s="79"/>
      <c r="C9081" s="80"/>
      <c r="D9081" s="80"/>
      <c r="E9081" s="80"/>
    </row>
    <row r="9082" spans="1:5">
      <c r="A9082" s="78"/>
      <c r="B9082" s="79"/>
      <c r="C9082" s="80"/>
      <c r="D9082" s="80"/>
      <c r="E9082" s="80"/>
    </row>
    <row r="9083" spans="1:5">
      <c r="A9083" s="78"/>
      <c r="B9083" s="79"/>
      <c r="C9083" s="80"/>
      <c r="D9083" s="80"/>
      <c r="E9083" s="80"/>
    </row>
    <row r="9084" spans="1:5">
      <c r="A9084" s="78"/>
      <c r="B9084" s="79"/>
      <c r="C9084" s="80"/>
      <c r="D9084" s="80"/>
      <c r="E9084" s="80"/>
    </row>
    <row r="9085" spans="1:5">
      <c r="A9085" s="78"/>
      <c r="B9085" s="79"/>
      <c r="C9085" s="80"/>
      <c r="D9085" s="80"/>
      <c r="E9085" s="80"/>
    </row>
    <row r="9086" spans="1:5">
      <c r="A9086" s="78"/>
      <c r="B9086" s="79"/>
      <c r="C9086" s="80"/>
      <c r="D9086" s="80"/>
      <c r="E9086" s="80"/>
    </row>
    <row r="9087" spans="1:5">
      <c r="A9087" s="78"/>
      <c r="B9087" s="79"/>
      <c r="C9087" s="80"/>
      <c r="D9087" s="80"/>
      <c r="E9087" s="80"/>
    </row>
    <row r="9088" spans="1:5">
      <c r="A9088" s="78"/>
      <c r="B9088" s="79"/>
      <c r="C9088" s="80"/>
      <c r="D9088" s="80"/>
      <c r="E9088" s="80"/>
    </row>
    <row r="9089" spans="1:5">
      <c r="A9089" s="78"/>
      <c r="B9089" s="79"/>
      <c r="C9089" s="80"/>
      <c r="D9089" s="80"/>
      <c r="E9089" s="80"/>
    </row>
    <row r="9090" spans="1:5">
      <c r="A9090" s="78"/>
      <c r="B9090" s="79"/>
      <c r="C9090" s="80"/>
      <c r="D9090" s="80"/>
      <c r="E9090" s="80"/>
    </row>
    <row r="9091" spans="1:5">
      <c r="A9091" s="78"/>
      <c r="B9091" s="79"/>
      <c r="C9091" s="80"/>
      <c r="D9091" s="80"/>
      <c r="E9091" s="80"/>
    </row>
    <row r="9092" spans="1:5">
      <c r="A9092" s="78"/>
      <c r="B9092" s="79"/>
      <c r="C9092" s="80"/>
      <c r="D9092" s="80"/>
      <c r="E9092" s="80"/>
    </row>
    <row r="9093" spans="1:5">
      <c r="A9093" s="78"/>
      <c r="B9093" s="79"/>
      <c r="C9093" s="80"/>
      <c r="D9093" s="80"/>
      <c r="E9093" s="80"/>
    </row>
    <row r="9094" spans="1:5">
      <c r="A9094" s="78"/>
      <c r="B9094" s="79"/>
      <c r="C9094" s="80"/>
      <c r="D9094" s="80"/>
      <c r="E9094" s="80"/>
    </row>
    <row r="9095" spans="1:5">
      <c r="A9095" s="78"/>
      <c r="B9095" s="79"/>
      <c r="C9095" s="80"/>
      <c r="D9095" s="80"/>
      <c r="E9095" s="80"/>
    </row>
    <row r="9096" spans="1:5">
      <c r="A9096" s="78"/>
      <c r="B9096" s="79"/>
      <c r="C9096" s="80"/>
      <c r="D9096" s="80"/>
      <c r="E9096" s="80"/>
    </row>
    <row r="9097" spans="1:5">
      <c r="A9097" s="78"/>
      <c r="B9097" s="79"/>
      <c r="C9097" s="80"/>
      <c r="D9097" s="80"/>
      <c r="E9097" s="80"/>
    </row>
    <row r="9098" spans="1:5">
      <c r="A9098" s="78"/>
      <c r="B9098" s="79"/>
      <c r="C9098" s="80"/>
      <c r="D9098" s="80"/>
      <c r="E9098" s="80"/>
    </row>
    <row r="9099" spans="1:5">
      <c r="A9099" s="78"/>
      <c r="B9099" s="79"/>
      <c r="C9099" s="80"/>
      <c r="D9099" s="80"/>
      <c r="E9099" s="80"/>
    </row>
    <row r="9100" spans="1:5">
      <c r="A9100" s="78"/>
      <c r="B9100" s="79"/>
      <c r="C9100" s="80"/>
      <c r="D9100" s="80"/>
      <c r="E9100" s="80"/>
    </row>
    <row r="9101" spans="1:5">
      <c r="A9101" s="78"/>
      <c r="B9101" s="79"/>
      <c r="C9101" s="80"/>
      <c r="D9101" s="80"/>
      <c r="E9101" s="80"/>
    </row>
    <row r="9102" spans="1:5">
      <c r="A9102" s="78"/>
      <c r="B9102" s="79"/>
      <c r="C9102" s="80"/>
      <c r="D9102" s="80"/>
      <c r="E9102" s="80"/>
    </row>
    <row r="9103" spans="1:5">
      <c r="A9103" s="78"/>
      <c r="B9103" s="79"/>
      <c r="C9103" s="80"/>
      <c r="D9103" s="80"/>
      <c r="E9103" s="80"/>
    </row>
    <row r="9104" spans="1:5">
      <c r="A9104" s="78"/>
      <c r="B9104" s="79"/>
      <c r="C9104" s="80"/>
      <c r="D9104" s="80"/>
      <c r="E9104" s="80"/>
    </row>
    <row r="9105" spans="1:5">
      <c r="A9105" s="78"/>
      <c r="B9105" s="79"/>
      <c r="C9105" s="80"/>
      <c r="D9105" s="80"/>
      <c r="E9105" s="80"/>
    </row>
    <row r="9106" spans="1:5">
      <c r="A9106" s="78"/>
      <c r="B9106" s="79"/>
      <c r="C9106" s="80"/>
      <c r="D9106" s="80"/>
      <c r="E9106" s="80"/>
    </row>
    <row r="9107" spans="1:5">
      <c r="A9107" s="78"/>
      <c r="B9107" s="79"/>
      <c r="C9107" s="80"/>
      <c r="D9107" s="80"/>
      <c r="E9107" s="80"/>
    </row>
    <row r="9108" spans="1:5">
      <c r="A9108" s="78"/>
      <c r="B9108" s="79"/>
      <c r="C9108" s="80"/>
      <c r="D9108" s="80"/>
      <c r="E9108" s="80"/>
    </row>
    <row r="9109" spans="1:5">
      <c r="A9109" s="78"/>
      <c r="B9109" s="79"/>
      <c r="C9109" s="80"/>
      <c r="D9109" s="80"/>
      <c r="E9109" s="80"/>
    </row>
    <row r="9110" spans="1:5">
      <c r="A9110" s="78"/>
      <c r="B9110" s="79"/>
      <c r="C9110" s="80"/>
      <c r="D9110" s="80"/>
      <c r="E9110" s="80"/>
    </row>
    <row r="9111" spans="1:5">
      <c r="A9111" s="78"/>
      <c r="B9111" s="79"/>
      <c r="C9111" s="80"/>
      <c r="D9111" s="80"/>
      <c r="E9111" s="80"/>
    </row>
    <row r="9112" spans="1:5">
      <c r="A9112" s="78"/>
      <c r="B9112" s="79"/>
      <c r="C9112" s="80"/>
      <c r="D9112" s="80"/>
      <c r="E9112" s="80"/>
    </row>
    <row r="9113" spans="1:5">
      <c r="A9113" s="78"/>
      <c r="B9113" s="79"/>
      <c r="C9113" s="80"/>
      <c r="D9113" s="80"/>
      <c r="E9113" s="80"/>
    </row>
    <row r="9114" spans="1:5">
      <c r="A9114" s="78"/>
      <c r="B9114" s="79"/>
      <c r="C9114" s="80"/>
      <c r="D9114" s="80"/>
      <c r="E9114" s="80"/>
    </row>
    <row r="9115" spans="1:5">
      <c r="A9115" s="78"/>
      <c r="B9115" s="79"/>
      <c r="C9115" s="80"/>
      <c r="D9115" s="80"/>
      <c r="E9115" s="80"/>
    </row>
    <row r="9116" spans="1:5">
      <c r="A9116" s="78"/>
      <c r="B9116" s="79"/>
      <c r="C9116" s="80"/>
      <c r="D9116" s="80"/>
      <c r="E9116" s="80"/>
    </row>
    <row r="9117" spans="1:5">
      <c r="A9117" s="78"/>
      <c r="B9117" s="79"/>
      <c r="C9117" s="80"/>
      <c r="D9117" s="80"/>
      <c r="E9117" s="80"/>
    </row>
    <row r="9118" spans="1:5">
      <c r="A9118" s="78"/>
      <c r="B9118" s="79"/>
      <c r="C9118" s="80"/>
      <c r="D9118" s="80"/>
      <c r="E9118" s="80"/>
    </row>
    <row r="9119" spans="1:5">
      <c r="A9119" s="78"/>
      <c r="B9119" s="79"/>
      <c r="C9119" s="80"/>
      <c r="D9119" s="80"/>
      <c r="E9119" s="80"/>
    </row>
    <row r="9120" spans="1:5">
      <c r="A9120" s="78"/>
      <c r="B9120" s="79"/>
      <c r="C9120" s="80"/>
      <c r="D9120" s="80"/>
      <c r="E9120" s="80"/>
    </row>
    <row r="9121" spans="1:5">
      <c r="A9121" s="78"/>
      <c r="B9121" s="79"/>
      <c r="C9121" s="80"/>
      <c r="D9121" s="80"/>
      <c r="E9121" s="80"/>
    </row>
    <row r="9122" spans="1:5">
      <c r="A9122" s="78"/>
      <c r="B9122" s="79"/>
      <c r="C9122" s="80"/>
      <c r="D9122" s="80"/>
      <c r="E9122" s="80"/>
    </row>
    <row r="9123" spans="1:5">
      <c r="A9123" s="78"/>
      <c r="B9123" s="79"/>
      <c r="C9123" s="80"/>
      <c r="D9123" s="80"/>
      <c r="E9123" s="80"/>
    </row>
    <row r="9124" spans="1:5">
      <c r="A9124" s="78"/>
      <c r="B9124" s="79"/>
      <c r="C9124" s="80"/>
      <c r="D9124" s="80"/>
      <c r="E9124" s="80"/>
    </row>
    <row r="9125" spans="1:5">
      <c r="A9125" s="78"/>
      <c r="B9125" s="79"/>
      <c r="C9125" s="80"/>
      <c r="D9125" s="80"/>
      <c r="E9125" s="80"/>
    </row>
    <row r="9126" spans="1:5">
      <c r="A9126" s="78"/>
      <c r="B9126" s="79"/>
      <c r="C9126" s="80"/>
      <c r="D9126" s="80"/>
      <c r="E9126" s="80"/>
    </row>
    <row r="9127" spans="1:5">
      <c r="A9127" s="78"/>
      <c r="B9127" s="79"/>
      <c r="C9127" s="80"/>
      <c r="D9127" s="80"/>
      <c r="E9127" s="80"/>
    </row>
    <row r="9128" spans="1:5">
      <c r="A9128" s="78"/>
      <c r="B9128" s="79"/>
      <c r="C9128" s="80"/>
      <c r="D9128" s="80"/>
      <c r="E9128" s="80"/>
    </row>
    <row r="9129" spans="1:5">
      <c r="A9129" s="78"/>
      <c r="B9129" s="79"/>
      <c r="C9129" s="80"/>
      <c r="D9129" s="80"/>
      <c r="E9129" s="80"/>
    </row>
    <row r="9130" spans="1:5">
      <c r="A9130" s="78"/>
      <c r="B9130" s="79"/>
      <c r="C9130" s="80"/>
      <c r="D9130" s="80"/>
      <c r="E9130" s="80"/>
    </row>
    <row r="9131" spans="1:5">
      <c r="A9131" s="78"/>
      <c r="B9131" s="79"/>
      <c r="C9131" s="80"/>
      <c r="D9131" s="80"/>
      <c r="E9131" s="80"/>
    </row>
    <row r="9132" spans="1:5">
      <c r="A9132" s="78"/>
      <c r="B9132" s="79"/>
      <c r="C9132" s="80"/>
      <c r="D9132" s="80"/>
      <c r="E9132" s="80"/>
    </row>
    <row r="9133" spans="1:5">
      <c r="A9133" s="78"/>
      <c r="B9133" s="79"/>
      <c r="C9133" s="80"/>
      <c r="D9133" s="80"/>
      <c r="E9133" s="80"/>
    </row>
    <row r="9134" spans="1:5">
      <c r="A9134" s="78"/>
      <c r="B9134" s="79"/>
      <c r="C9134" s="80"/>
      <c r="D9134" s="80"/>
      <c r="E9134" s="80"/>
    </row>
    <row r="9135" spans="1:5">
      <c r="A9135" s="78"/>
      <c r="B9135" s="79"/>
      <c r="C9135" s="80"/>
      <c r="D9135" s="80"/>
      <c r="E9135" s="80"/>
    </row>
    <row r="9136" spans="1:5">
      <c r="A9136" s="78"/>
      <c r="B9136" s="79"/>
      <c r="C9136" s="80"/>
      <c r="D9136" s="80"/>
      <c r="E9136" s="80"/>
    </row>
    <row r="9137" spans="1:5">
      <c r="A9137" s="78"/>
      <c r="B9137" s="79"/>
      <c r="C9137" s="80"/>
      <c r="D9137" s="80"/>
      <c r="E9137" s="80"/>
    </row>
    <row r="9138" spans="1:5">
      <c r="A9138" s="78"/>
      <c r="B9138" s="79"/>
      <c r="C9138" s="80"/>
      <c r="D9138" s="80"/>
      <c r="E9138" s="80"/>
    </row>
    <row r="9139" spans="1:5">
      <c r="A9139" s="78"/>
      <c r="B9139" s="79"/>
      <c r="C9139" s="80"/>
      <c r="D9139" s="80"/>
      <c r="E9139" s="80"/>
    </row>
    <row r="9140" spans="1:5">
      <c r="A9140" s="78"/>
      <c r="B9140" s="79"/>
      <c r="C9140" s="80"/>
      <c r="D9140" s="80"/>
      <c r="E9140" s="80"/>
    </row>
    <row r="9141" spans="1:5">
      <c r="A9141" s="78"/>
      <c r="B9141" s="79"/>
      <c r="C9141" s="80"/>
      <c r="D9141" s="80"/>
      <c r="E9141" s="80"/>
    </row>
    <row r="9142" spans="1:5">
      <c r="A9142" s="78"/>
      <c r="B9142" s="79"/>
      <c r="C9142" s="80"/>
      <c r="D9142" s="80"/>
      <c r="E9142" s="80"/>
    </row>
    <row r="9143" spans="1:5">
      <c r="A9143" s="78"/>
      <c r="B9143" s="79"/>
      <c r="C9143" s="80"/>
      <c r="D9143" s="80"/>
      <c r="E9143" s="80"/>
    </row>
    <row r="9144" spans="1:5">
      <c r="A9144" s="78"/>
      <c r="B9144" s="79"/>
      <c r="C9144" s="80"/>
      <c r="D9144" s="80"/>
      <c r="E9144" s="80"/>
    </row>
    <row r="9145" spans="1:5">
      <c r="A9145" s="78"/>
      <c r="B9145" s="79"/>
      <c r="C9145" s="80"/>
      <c r="D9145" s="80"/>
      <c r="E9145" s="80"/>
    </row>
    <row r="9146" spans="1:5">
      <c r="A9146" s="78"/>
      <c r="B9146" s="79"/>
      <c r="C9146" s="80"/>
      <c r="D9146" s="80"/>
      <c r="E9146" s="80"/>
    </row>
    <row r="9147" spans="1:5">
      <c r="A9147" s="78"/>
      <c r="B9147" s="79"/>
      <c r="C9147" s="80"/>
      <c r="D9147" s="80"/>
      <c r="E9147" s="80"/>
    </row>
    <row r="9148" spans="1:5">
      <c r="A9148" s="78"/>
      <c r="B9148" s="79"/>
      <c r="C9148" s="80"/>
      <c r="D9148" s="80"/>
      <c r="E9148" s="80"/>
    </row>
    <row r="9149" spans="1:5">
      <c r="A9149" s="78"/>
      <c r="B9149" s="79"/>
      <c r="C9149" s="80"/>
      <c r="D9149" s="80"/>
      <c r="E9149" s="80"/>
    </row>
    <row r="9150" spans="1:5">
      <c r="A9150" s="78"/>
      <c r="B9150" s="79"/>
      <c r="C9150" s="80"/>
      <c r="D9150" s="80"/>
      <c r="E9150" s="80"/>
    </row>
    <row r="9151" spans="1:5">
      <c r="A9151" s="78"/>
      <c r="B9151" s="79"/>
      <c r="C9151" s="80"/>
      <c r="D9151" s="80"/>
      <c r="E9151" s="80"/>
    </row>
    <row r="9152" spans="1:5">
      <c r="A9152" s="78"/>
      <c r="B9152" s="79"/>
      <c r="C9152" s="80"/>
      <c r="D9152" s="80"/>
      <c r="E9152" s="80"/>
    </row>
    <row r="9153" spans="1:5">
      <c r="A9153" s="78"/>
      <c r="B9153" s="79"/>
      <c r="C9153" s="80"/>
      <c r="D9153" s="80"/>
      <c r="E9153" s="80"/>
    </row>
    <row r="9154" spans="1:5">
      <c r="A9154" s="78"/>
      <c r="B9154" s="79"/>
      <c r="C9154" s="80"/>
      <c r="D9154" s="80"/>
      <c r="E9154" s="80"/>
    </row>
    <row r="9155" spans="1:5">
      <c r="A9155" s="78"/>
      <c r="B9155" s="79"/>
      <c r="C9155" s="80"/>
      <c r="D9155" s="80"/>
      <c r="E9155" s="80"/>
    </row>
    <row r="9156" spans="1:5">
      <c r="A9156" s="78"/>
      <c r="B9156" s="79"/>
      <c r="C9156" s="80"/>
      <c r="D9156" s="80"/>
      <c r="E9156" s="80"/>
    </row>
    <row r="9157" spans="1:5">
      <c r="A9157" s="78"/>
      <c r="B9157" s="79"/>
      <c r="C9157" s="80"/>
      <c r="D9157" s="80"/>
      <c r="E9157" s="80"/>
    </row>
    <row r="9158" spans="1:5">
      <c r="A9158" s="78"/>
      <c r="B9158" s="79"/>
      <c r="C9158" s="80"/>
      <c r="D9158" s="80"/>
      <c r="E9158" s="80"/>
    </row>
    <row r="9159" spans="1:5">
      <c r="A9159" s="78"/>
      <c r="B9159" s="79"/>
      <c r="C9159" s="80"/>
      <c r="D9159" s="80"/>
      <c r="E9159" s="80"/>
    </row>
    <row r="9160" spans="1:5">
      <c r="A9160" s="78"/>
      <c r="B9160" s="79"/>
      <c r="C9160" s="80"/>
      <c r="D9160" s="80"/>
      <c r="E9160" s="80"/>
    </row>
    <row r="9161" spans="1:5">
      <c r="A9161" s="78"/>
      <c r="B9161" s="79"/>
      <c r="C9161" s="80"/>
      <c r="D9161" s="80"/>
      <c r="E9161" s="80"/>
    </row>
    <row r="9162" spans="1:5">
      <c r="A9162" s="78"/>
      <c r="B9162" s="79"/>
      <c r="C9162" s="80"/>
      <c r="D9162" s="80"/>
      <c r="E9162" s="80"/>
    </row>
    <row r="9163" spans="1:5">
      <c r="A9163" s="78"/>
      <c r="B9163" s="79"/>
      <c r="C9163" s="80"/>
      <c r="D9163" s="80"/>
      <c r="E9163" s="80"/>
    </row>
    <row r="9164" spans="1:5">
      <c r="A9164" s="78"/>
      <c r="B9164" s="79"/>
      <c r="C9164" s="80"/>
      <c r="D9164" s="80"/>
      <c r="E9164" s="80"/>
    </row>
    <row r="9165" spans="1:5">
      <c r="A9165" s="78"/>
      <c r="B9165" s="79"/>
      <c r="C9165" s="80"/>
      <c r="D9165" s="80"/>
      <c r="E9165" s="80"/>
    </row>
    <row r="9166" spans="1:5">
      <c r="A9166" s="78"/>
      <c r="B9166" s="79"/>
      <c r="C9166" s="80"/>
      <c r="D9166" s="80"/>
      <c r="E9166" s="80"/>
    </row>
    <row r="9167" spans="1:5">
      <c r="A9167" s="78"/>
      <c r="B9167" s="79"/>
      <c r="C9167" s="80"/>
      <c r="D9167" s="80"/>
      <c r="E9167" s="80"/>
    </row>
    <row r="9168" spans="1:5">
      <c r="A9168" s="78"/>
      <c r="B9168" s="79"/>
      <c r="C9168" s="80"/>
      <c r="D9168" s="80"/>
      <c r="E9168" s="80"/>
    </row>
    <row r="9169" spans="1:5">
      <c r="A9169" s="78"/>
      <c r="B9169" s="79"/>
      <c r="C9169" s="80"/>
      <c r="D9169" s="80"/>
      <c r="E9169" s="80"/>
    </row>
    <row r="9170" spans="1:5">
      <c r="A9170" s="78"/>
      <c r="B9170" s="79"/>
      <c r="C9170" s="80"/>
      <c r="D9170" s="80"/>
      <c r="E9170" s="80"/>
    </row>
    <row r="9171" spans="1:5">
      <c r="A9171" s="78"/>
      <c r="B9171" s="79"/>
      <c r="C9171" s="80"/>
      <c r="D9171" s="80"/>
      <c r="E9171" s="80"/>
    </row>
    <row r="9172" spans="1:5">
      <c r="A9172" s="78"/>
      <c r="B9172" s="79"/>
      <c r="C9172" s="80"/>
      <c r="D9172" s="80"/>
      <c r="E9172" s="80"/>
    </row>
    <row r="9173" spans="1:5">
      <c r="A9173" s="78"/>
      <c r="B9173" s="79"/>
      <c r="C9173" s="80"/>
      <c r="D9173" s="80"/>
      <c r="E9173" s="80"/>
    </row>
    <row r="9174" spans="1:5">
      <c r="A9174" s="78"/>
      <c r="B9174" s="79"/>
      <c r="C9174" s="80"/>
      <c r="D9174" s="80"/>
      <c r="E9174" s="80"/>
    </row>
    <row r="9175" spans="1:5">
      <c r="A9175" s="78"/>
      <c r="B9175" s="79"/>
      <c r="C9175" s="80"/>
      <c r="D9175" s="80"/>
      <c r="E9175" s="80"/>
    </row>
    <row r="9176" spans="1:5">
      <c r="A9176" s="78"/>
      <c r="B9176" s="79"/>
      <c r="C9176" s="80"/>
      <c r="D9176" s="80"/>
      <c r="E9176" s="80"/>
    </row>
    <row r="9177" spans="1:5">
      <c r="A9177" s="78"/>
      <c r="B9177" s="79"/>
      <c r="C9177" s="80"/>
      <c r="D9177" s="80"/>
      <c r="E9177" s="80"/>
    </row>
    <row r="9178" spans="1:5">
      <c r="A9178" s="78"/>
      <c r="B9178" s="79"/>
      <c r="C9178" s="80"/>
      <c r="D9178" s="80"/>
      <c r="E9178" s="80"/>
    </row>
    <row r="9179" spans="1:5">
      <c r="A9179" s="78"/>
      <c r="B9179" s="79"/>
      <c r="C9179" s="80"/>
      <c r="D9179" s="80"/>
      <c r="E9179" s="80"/>
    </row>
    <row r="9180" spans="1:5">
      <c r="A9180" s="78"/>
      <c r="B9180" s="79"/>
      <c r="C9180" s="80"/>
      <c r="D9180" s="80"/>
      <c r="E9180" s="80"/>
    </row>
    <row r="9181" spans="1:5">
      <c r="A9181" s="78"/>
      <c r="B9181" s="79"/>
      <c r="C9181" s="80"/>
      <c r="D9181" s="80"/>
      <c r="E9181" s="80"/>
    </row>
    <row r="9182" spans="1:5">
      <c r="A9182" s="78"/>
      <c r="B9182" s="79"/>
      <c r="C9182" s="80"/>
      <c r="D9182" s="80"/>
      <c r="E9182" s="80"/>
    </row>
    <row r="9183" spans="1:5">
      <c r="A9183" s="78"/>
      <c r="B9183" s="79"/>
      <c r="C9183" s="80"/>
      <c r="D9183" s="80"/>
      <c r="E9183" s="80"/>
    </row>
    <row r="9184" spans="1:5">
      <c r="A9184" s="78"/>
      <c r="B9184" s="79"/>
      <c r="C9184" s="80"/>
      <c r="D9184" s="80"/>
      <c r="E9184" s="80"/>
    </row>
    <row r="9185" spans="1:5">
      <c r="A9185" s="78"/>
      <c r="B9185" s="79"/>
      <c r="C9185" s="80"/>
      <c r="D9185" s="80"/>
      <c r="E9185" s="80"/>
    </row>
    <row r="9186" spans="1:5">
      <c r="A9186" s="78"/>
      <c r="B9186" s="79"/>
      <c r="C9186" s="80"/>
      <c r="D9186" s="80"/>
      <c r="E9186" s="80"/>
    </row>
    <row r="9187" spans="1:5">
      <c r="A9187" s="78"/>
      <c r="B9187" s="79"/>
      <c r="C9187" s="80"/>
      <c r="D9187" s="80"/>
      <c r="E9187" s="80"/>
    </row>
    <row r="9188" spans="1:5">
      <c r="A9188" s="78"/>
      <c r="B9188" s="79"/>
      <c r="C9188" s="80"/>
      <c r="D9188" s="80"/>
      <c r="E9188" s="80"/>
    </row>
    <row r="9189" spans="1:5">
      <c r="A9189" s="78"/>
      <c r="B9189" s="79"/>
      <c r="C9189" s="80"/>
      <c r="D9189" s="80"/>
      <c r="E9189" s="80"/>
    </row>
    <row r="9190" spans="1:5">
      <c r="A9190" s="78"/>
      <c r="B9190" s="79"/>
      <c r="C9190" s="80"/>
      <c r="D9190" s="80"/>
      <c r="E9190" s="80"/>
    </row>
    <row r="9191" spans="1:5">
      <c r="A9191" s="78"/>
      <c r="B9191" s="79"/>
      <c r="C9191" s="80"/>
      <c r="D9191" s="80"/>
      <c r="E9191" s="80"/>
    </row>
    <row r="9192" spans="1:5">
      <c r="A9192" s="78"/>
      <c r="B9192" s="79"/>
      <c r="C9192" s="80"/>
      <c r="D9192" s="80"/>
      <c r="E9192" s="80"/>
    </row>
    <row r="9193" spans="1:5">
      <c r="A9193" s="78"/>
      <c r="B9193" s="79"/>
      <c r="C9193" s="80"/>
      <c r="D9193" s="80"/>
      <c r="E9193" s="80"/>
    </row>
    <row r="9194" spans="1:5">
      <c r="A9194" s="78"/>
      <c r="B9194" s="79"/>
      <c r="C9194" s="80"/>
      <c r="D9194" s="80"/>
      <c r="E9194" s="80"/>
    </row>
    <row r="9195" spans="1:5">
      <c r="A9195" s="78"/>
      <c r="B9195" s="79"/>
      <c r="C9195" s="80"/>
      <c r="D9195" s="80"/>
      <c r="E9195" s="80"/>
    </row>
    <row r="9196" spans="1:5">
      <c r="A9196" s="78"/>
      <c r="B9196" s="79"/>
      <c r="C9196" s="80"/>
      <c r="D9196" s="80"/>
      <c r="E9196" s="80"/>
    </row>
    <row r="9197" spans="1:5">
      <c r="A9197" s="78"/>
      <c r="B9197" s="79"/>
      <c r="C9197" s="80"/>
      <c r="D9197" s="80"/>
      <c r="E9197" s="80"/>
    </row>
    <row r="9198" spans="1:5">
      <c r="A9198" s="78"/>
      <c r="B9198" s="79"/>
      <c r="C9198" s="80"/>
      <c r="D9198" s="80"/>
      <c r="E9198" s="80"/>
    </row>
    <row r="9199" spans="1:5">
      <c r="A9199" s="78"/>
      <c r="B9199" s="79"/>
      <c r="C9199" s="80"/>
      <c r="D9199" s="80"/>
      <c r="E9199" s="80"/>
    </row>
    <row r="9200" spans="1:5">
      <c r="A9200" s="78"/>
      <c r="B9200" s="79"/>
      <c r="C9200" s="80"/>
      <c r="D9200" s="80"/>
      <c r="E9200" s="80"/>
    </row>
    <row r="9201" spans="1:5">
      <c r="A9201" s="78"/>
      <c r="B9201" s="79"/>
      <c r="C9201" s="80"/>
      <c r="D9201" s="80"/>
      <c r="E9201" s="80"/>
    </row>
    <row r="9202" spans="1:5">
      <c r="A9202" s="78"/>
      <c r="B9202" s="79"/>
      <c r="C9202" s="80"/>
      <c r="D9202" s="80"/>
      <c r="E9202" s="80"/>
    </row>
    <row r="9203" spans="1:5">
      <c r="A9203" s="78"/>
      <c r="B9203" s="79"/>
      <c r="C9203" s="80"/>
      <c r="D9203" s="80"/>
      <c r="E9203" s="80"/>
    </row>
    <row r="9204" spans="1:5">
      <c r="A9204" s="78"/>
      <c r="B9204" s="79"/>
      <c r="C9204" s="80"/>
      <c r="D9204" s="80"/>
      <c r="E9204" s="80"/>
    </row>
    <row r="9205" spans="1:5">
      <c r="A9205" s="78"/>
      <c r="B9205" s="79"/>
      <c r="C9205" s="80"/>
      <c r="D9205" s="80"/>
      <c r="E9205" s="80"/>
    </row>
    <row r="9206" spans="1:5">
      <c r="A9206" s="78"/>
      <c r="B9206" s="79"/>
      <c r="C9206" s="80"/>
      <c r="D9206" s="80"/>
      <c r="E9206" s="80"/>
    </row>
    <row r="9207" spans="1:5">
      <c r="A9207" s="78"/>
      <c r="B9207" s="79"/>
      <c r="C9207" s="80"/>
      <c r="D9207" s="80"/>
      <c r="E9207" s="80"/>
    </row>
    <row r="9208" spans="1:5">
      <c r="A9208" s="78"/>
      <c r="B9208" s="79"/>
      <c r="C9208" s="80"/>
      <c r="D9208" s="80"/>
      <c r="E9208" s="80"/>
    </row>
    <row r="9209" spans="1:5">
      <c r="A9209" s="78"/>
      <c r="B9209" s="79"/>
      <c r="C9209" s="80"/>
      <c r="D9209" s="80"/>
      <c r="E9209" s="80"/>
    </row>
    <row r="9210" spans="1:5">
      <c r="A9210" s="78"/>
      <c r="B9210" s="79"/>
      <c r="C9210" s="80"/>
      <c r="D9210" s="80"/>
      <c r="E9210" s="80"/>
    </row>
    <row r="9211" spans="1:5">
      <c r="A9211" s="78"/>
      <c r="B9211" s="79"/>
      <c r="C9211" s="80"/>
      <c r="D9211" s="80"/>
      <c r="E9211" s="80"/>
    </row>
    <row r="9212" spans="1:5">
      <c r="A9212" s="78"/>
      <c r="B9212" s="79"/>
      <c r="C9212" s="80"/>
      <c r="D9212" s="80"/>
      <c r="E9212" s="80"/>
    </row>
    <row r="9213" spans="1:5">
      <c r="A9213" s="78"/>
      <c r="B9213" s="79"/>
      <c r="C9213" s="80"/>
      <c r="D9213" s="80"/>
      <c r="E9213" s="80"/>
    </row>
    <row r="9214" spans="1:5">
      <c r="A9214" s="78"/>
      <c r="B9214" s="79"/>
      <c r="C9214" s="80"/>
      <c r="D9214" s="80"/>
      <c r="E9214" s="80"/>
    </row>
    <row r="9215" spans="1:5">
      <c r="A9215" s="78"/>
      <c r="B9215" s="79"/>
      <c r="C9215" s="80"/>
      <c r="D9215" s="80"/>
      <c r="E9215" s="80"/>
    </row>
    <row r="9216" spans="1:5">
      <c r="A9216" s="78"/>
      <c r="B9216" s="79"/>
      <c r="C9216" s="80"/>
      <c r="D9216" s="80"/>
      <c r="E9216" s="80"/>
    </row>
    <row r="9217" spans="1:5">
      <c r="A9217" s="78"/>
      <c r="B9217" s="79"/>
      <c r="C9217" s="80"/>
      <c r="D9217" s="80"/>
      <c r="E9217" s="80"/>
    </row>
    <row r="9218" spans="1:5">
      <c r="A9218" s="78"/>
      <c r="B9218" s="79"/>
      <c r="C9218" s="80"/>
      <c r="D9218" s="80"/>
      <c r="E9218" s="80"/>
    </row>
    <row r="9219" spans="1:5">
      <c r="A9219" s="78"/>
      <c r="B9219" s="79"/>
      <c r="C9219" s="80"/>
      <c r="D9219" s="80"/>
      <c r="E9219" s="80"/>
    </row>
    <row r="9220" spans="1:5">
      <c r="A9220" s="78"/>
      <c r="B9220" s="79"/>
      <c r="C9220" s="80"/>
      <c r="D9220" s="80"/>
      <c r="E9220" s="80"/>
    </row>
    <row r="9221" spans="1:5">
      <c r="A9221" s="78"/>
      <c r="B9221" s="79"/>
      <c r="C9221" s="80"/>
      <c r="D9221" s="80"/>
      <c r="E9221" s="80"/>
    </row>
    <row r="9222" spans="1:5">
      <c r="A9222" s="78"/>
      <c r="B9222" s="79"/>
      <c r="C9222" s="80"/>
      <c r="D9222" s="80"/>
      <c r="E9222" s="80"/>
    </row>
    <row r="9223" spans="1:5">
      <c r="A9223" s="78"/>
      <c r="B9223" s="79"/>
      <c r="C9223" s="80"/>
      <c r="D9223" s="80"/>
      <c r="E9223" s="80"/>
    </row>
    <row r="9224" spans="1:5">
      <c r="A9224" s="78"/>
      <c r="B9224" s="79"/>
      <c r="C9224" s="80"/>
      <c r="D9224" s="80"/>
      <c r="E9224" s="80"/>
    </row>
    <row r="9225" spans="1:5">
      <c r="A9225" s="78"/>
      <c r="B9225" s="79"/>
      <c r="C9225" s="80"/>
      <c r="D9225" s="80"/>
      <c r="E9225" s="80"/>
    </row>
    <row r="9226" spans="1:5">
      <c r="A9226" s="78"/>
      <c r="B9226" s="79"/>
      <c r="C9226" s="80"/>
      <c r="D9226" s="80"/>
      <c r="E9226" s="80"/>
    </row>
    <row r="9227" spans="1:5">
      <c r="A9227" s="78"/>
      <c r="B9227" s="79"/>
      <c r="C9227" s="80"/>
      <c r="D9227" s="80"/>
      <c r="E9227" s="80"/>
    </row>
    <row r="9228" spans="1:5">
      <c r="A9228" s="78"/>
      <c r="B9228" s="79"/>
      <c r="C9228" s="80"/>
      <c r="D9228" s="80"/>
      <c r="E9228" s="80"/>
    </row>
    <row r="9229" spans="1:5">
      <c r="A9229" s="78"/>
      <c r="B9229" s="79"/>
      <c r="C9229" s="80"/>
      <c r="D9229" s="80"/>
      <c r="E9229" s="80"/>
    </row>
    <row r="9230" spans="1:5">
      <c r="A9230" s="78"/>
      <c r="B9230" s="79"/>
      <c r="C9230" s="80"/>
      <c r="D9230" s="80"/>
      <c r="E9230" s="80"/>
    </row>
    <row r="9231" spans="1:5">
      <c r="A9231" s="78"/>
      <c r="B9231" s="79"/>
      <c r="C9231" s="80"/>
      <c r="D9231" s="80"/>
      <c r="E9231" s="80"/>
    </row>
    <row r="9232" spans="1:5">
      <c r="A9232" s="78"/>
      <c r="B9232" s="79"/>
      <c r="C9232" s="80"/>
      <c r="D9232" s="80"/>
      <c r="E9232" s="80"/>
    </row>
    <row r="9233" spans="1:5">
      <c r="A9233" s="78"/>
      <c r="B9233" s="79"/>
      <c r="C9233" s="80"/>
      <c r="D9233" s="80"/>
      <c r="E9233" s="80"/>
    </row>
    <row r="9234" spans="1:5">
      <c r="A9234" s="78"/>
      <c r="B9234" s="79"/>
      <c r="C9234" s="80"/>
      <c r="D9234" s="80"/>
      <c r="E9234" s="80"/>
    </row>
    <row r="9235" spans="1:5">
      <c r="A9235" s="78"/>
      <c r="B9235" s="79"/>
      <c r="C9235" s="80"/>
      <c r="D9235" s="80"/>
      <c r="E9235" s="80"/>
    </row>
    <row r="9236" spans="1:5">
      <c r="A9236" s="78"/>
      <c r="B9236" s="79"/>
      <c r="C9236" s="80"/>
      <c r="D9236" s="80"/>
      <c r="E9236" s="80"/>
    </row>
    <row r="9237" spans="1:5">
      <c r="A9237" s="78"/>
      <c r="B9237" s="79"/>
      <c r="C9237" s="80"/>
      <c r="D9237" s="80"/>
      <c r="E9237" s="80"/>
    </row>
    <row r="9238" spans="1:5">
      <c r="A9238" s="78"/>
      <c r="B9238" s="79"/>
      <c r="C9238" s="80"/>
      <c r="D9238" s="80"/>
      <c r="E9238" s="80"/>
    </row>
    <row r="9239" spans="1:5">
      <c r="A9239" s="78"/>
      <c r="B9239" s="79"/>
      <c r="C9239" s="80"/>
      <c r="D9239" s="80"/>
      <c r="E9239" s="80"/>
    </row>
    <row r="9240" spans="1:5">
      <c r="A9240" s="78"/>
      <c r="B9240" s="79"/>
      <c r="C9240" s="80"/>
      <c r="D9240" s="80"/>
      <c r="E9240" s="80"/>
    </row>
    <row r="9241" spans="1:5">
      <c r="A9241" s="78"/>
      <c r="B9241" s="79"/>
      <c r="C9241" s="80"/>
      <c r="D9241" s="80"/>
      <c r="E9241" s="80"/>
    </row>
    <row r="9242" spans="1:5">
      <c r="A9242" s="78"/>
      <c r="B9242" s="79"/>
      <c r="C9242" s="80"/>
      <c r="D9242" s="80"/>
      <c r="E9242" s="80"/>
    </row>
    <row r="9243" spans="1:5">
      <c r="A9243" s="78"/>
      <c r="B9243" s="79"/>
      <c r="C9243" s="80"/>
      <c r="D9243" s="80"/>
      <c r="E9243" s="80"/>
    </row>
    <row r="9244" spans="1:5">
      <c r="A9244" s="78"/>
      <c r="B9244" s="79"/>
      <c r="C9244" s="80"/>
      <c r="D9244" s="80"/>
      <c r="E9244" s="80"/>
    </row>
    <row r="9245" spans="1:5">
      <c r="A9245" s="78"/>
      <c r="B9245" s="79"/>
      <c r="C9245" s="80"/>
      <c r="D9245" s="80"/>
      <c r="E9245" s="80"/>
    </row>
    <row r="9246" spans="1:5">
      <c r="A9246" s="78"/>
      <c r="B9246" s="79"/>
      <c r="C9246" s="80"/>
      <c r="D9246" s="80"/>
      <c r="E9246" s="80"/>
    </row>
    <row r="9247" spans="1:5">
      <c r="A9247" s="78"/>
      <c r="B9247" s="79"/>
      <c r="C9247" s="80"/>
      <c r="D9247" s="80"/>
      <c r="E9247" s="80"/>
    </row>
    <row r="9248" spans="1:5">
      <c r="A9248" s="78"/>
      <c r="B9248" s="79"/>
      <c r="C9248" s="80"/>
      <c r="D9248" s="80"/>
      <c r="E9248" s="80"/>
    </row>
    <row r="9249" spans="1:5">
      <c r="A9249" s="78"/>
      <c r="B9249" s="79"/>
      <c r="C9249" s="80"/>
      <c r="D9249" s="80"/>
      <c r="E9249" s="80"/>
    </row>
    <row r="9250" spans="1:5">
      <c r="A9250" s="78"/>
      <c r="B9250" s="79"/>
      <c r="C9250" s="80"/>
      <c r="D9250" s="80"/>
      <c r="E9250" s="80"/>
    </row>
    <row r="9251" spans="1:5">
      <c r="A9251" s="78"/>
      <c r="B9251" s="79"/>
      <c r="C9251" s="80"/>
      <c r="D9251" s="80"/>
      <c r="E9251" s="80"/>
    </row>
    <row r="9252" spans="1:5">
      <c r="A9252" s="78"/>
      <c r="B9252" s="79"/>
      <c r="C9252" s="80"/>
      <c r="D9252" s="80"/>
      <c r="E9252" s="80"/>
    </row>
    <row r="9253" spans="1:5">
      <c r="A9253" s="78"/>
      <c r="B9253" s="79"/>
      <c r="C9253" s="80"/>
      <c r="D9253" s="80"/>
      <c r="E9253" s="80"/>
    </row>
    <row r="9254" spans="1:5">
      <c r="A9254" s="78"/>
      <c r="B9254" s="79"/>
      <c r="C9254" s="80"/>
      <c r="D9254" s="80"/>
      <c r="E9254" s="80"/>
    </row>
    <row r="9255" spans="1:5">
      <c r="A9255" s="78"/>
      <c r="B9255" s="79"/>
      <c r="C9255" s="80"/>
      <c r="D9255" s="80"/>
      <c r="E9255" s="80"/>
    </row>
    <row r="9256" spans="1:5">
      <c r="A9256" s="78"/>
      <c r="B9256" s="79"/>
      <c r="C9256" s="80"/>
      <c r="D9256" s="80"/>
      <c r="E9256" s="80"/>
    </row>
    <row r="9257" spans="1:5">
      <c r="A9257" s="78"/>
      <c r="B9257" s="79"/>
      <c r="C9257" s="80"/>
      <c r="D9257" s="80"/>
      <c r="E9257" s="80"/>
    </row>
    <row r="9258" spans="1:5">
      <c r="A9258" s="78"/>
      <c r="B9258" s="79"/>
      <c r="C9258" s="80"/>
      <c r="D9258" s="80"/>
      <c r="E9258" s="80"/>
    </row>
    <row r="9259" spans="1:5">
      <c r="A9259" s="78"/>
      <c r="B9259" s="79"/>
      <c r="C9259" s="80"/>
      <c r="D9259" s="80"/>
      <c r="E9259" s="80"/>
    </row>
    <row r="9260" spans="1:5">
      <c r="A9260" s="78"/>
      <c r="B9260" s="79"/>
      <c r="C9260" s="80"/>
      <c r="D9260" s="80"/>
      <c r="E9260" s="80"/>
    </row>
    <row r="9261" spans="1:5">
      <c r="A9261" s="78"/>
      <c r="B9261" s="79"/>
      <c r="C9261" s="80"/>
      <c r="D9261" s="80"/>
      <c r="E9261" s="80"/>
    </row>
    <row r="9262" spans="1:5">
      <c r="A9262" s="78"/>
      <c r="B9262" s="79"/>
      <c r="C9262" s="80"/>
      <c r="D9262" s="80"/>
      <c r="E9262" s="80"/>
    </row>
    <row r="9263" spans="1:5">
      <c r="A9263" s="78"/>
      <c r="B9263" s="79"/>
      <c r="C9263" s="80"/>
      <c r="D9263" s="80"/>
      <c r="E9263" s="80"/>
    </row>
    <row r="9264" spans="1:5">
      <c r="A9264" s="78"/>
      <c r="B9264" s="79"/>
      <c r="C9264" s="80"/>
      <c r="D9264" s="80"/>
      <c r="E9264" s="80"/>
    </row>
    <row r="9265" spans="1:5">
      <c r="A9265" s="78"/>
      <c r="B9265" s="79"/>
      <c r="C9265" s="80"/>
      <c r="D9265" s="80"/>
      <c r="E9265" s="80"/>
    </row>
    <row r="9266" spans="1:5">
      <c r="A9266" s="78"/>
      <c r="B9266" s="79"/>
      <c r="C9266" s="80"/>
      <c r="D9266" s="80"/>
      <c r="E9266" s="80"/>
    </row>
    <row r="9267" spans="1:5">
      <c r="A9267" s="78"/>
      <c r="B9267" s="79"/>
      <c r="C9267" s="80"/>
      <c r="D9267" s="80"/>
      <c r="E9267" s="80"/>
    </row>
    <row r="9268" spans="1:5">
      <c r="A9268" s="78"/>
      <c r="B9268" s="79"/>
      <c r="C9268" s="80"/>
      <c r="D9268" s="80"/>
      <c r="E9268" s="80"/>
    </row>
    <row r="9269" spans="1:5">
      <c r="A9269" s="78"/>
      <c r="B9269" s="79"/>
      <c r="C9269" s="80"/>
      <c r="D9269" s="80"/>
      <c r="E9269" s="80"/>
    </row>
    <row r="9270" spans="1:5">
      <c r="A9270" s="78"/>
      <c r="B9270" s="79"/>
      <c r="C9270" s="80"/>
      <c r="D9270" s="80"/>
      <c r="E9270" s="80"/>
    </row>
    <row r="9271" spans="1:5">
      <c r="A9271" s="78"/>
      <c r="B9271" s="79"/>
      <c r="C9271" s="80"/>
      <c r="D9271" s="80"/>
      <c r="E9271" s="80"/>
    </row>
    <row r="9272" spans="1:5">
      <c r="A9272" s="78"/>
      <c r="B9272" s="79"/>
      <c r="C9272" s="80"/>
      <c r="D9272" s="80"/>
      <c r="E9272" s="80"/>
    </row>
    <row r="9273" spans="1:5">
      <c r="A9273" s="78"/>
      <c r="B9273" s="79"/>
      <c r="C9273" s="80"/>
      <c r="D9273" s="80"/>
      <c r="E9273" s="80"/>
    </row>
    <row r="9274" spans="1:5">
      <c r="A9274" s="78"/>
      <c r="B9274" s="79"/>
      <c r="C9274" s="80"/>
      <c r="D9274" s="80"/>
      <c r="E9274" s="80"/>
    </row>
    <row r="9275" spans="1:5">
      <c r="A9275" s="78"/>
      <c r="B9275" s="79"/>
      <c r="C9275" s="80"/>
      <c r="D9275" s="80"/>
      <c r="E9275" s="80"/>
    </row>
    <row r="9276" spans="1:5">
      <c r="A9276" s="78"/>
      <c r="B9276" s="79"/>
      <c r="C9276" s="80"/>
      <c r="D9276" s="80"/>
      <c r="E9276" s="80"/>
    </row>
    <row r="9277" spans="1:5">
      <c r="A9277" s="78"/>
      <c r="B9277" s="79"/>
      <c r="C9277" s="80"/>
      <c r="D9277" s="80"/>
      <c r="E9277" s="80"/>
    </row>
    <row r="9278" spans="1:5">
      <c r="A9278" s="78"/>
      <c r="B9278" s="79"/>
      <c r="C9278" s="80"/>
      <c r="D9278" s="80"/>
      <c r="E9278" s="80"/>
    </row>
    <row r="9279" spans="1:5">
      <c r="A9279" s="78"/>
      <c r="B9279" s="79"/>
      <c r="C9279" s="80"/>
      <c r="D9279" s="80"/>
      <c r="E9279" s="80"/>
    </row>
    <row r="9280" spans="1:5">
      <c r="A9280" s="78"/>
      <c r="B9280" s="79"/>
      <c r="C9280" s="80"/>
      <c r="D9280" s="80"/>
      <c r="E9280" s="80"/>
    </row>
    <row r="9281" spans="1:5">
      <c r="A9281" s="78"/>
      <c r="B9281" s="79"/>
      <c r="C9281" s="80"/>
      <c r="D9281" s="80"/>
      <c r="E9281" s="80"/>
    </row>
    <row r="9282" spans="1:5">
      <c r="A9282" s="78"/>
      <c r="B9282" s="79"/>
      <c r="C9282" s="80"/>
      <c r="D9282" s="80"/>
      <c r="E9282" s="80"/>
    </row>
    <row r="9283" spans="1:5">
      <c r="A9283" s="78"/>
      <c r="B9283" s="79"/>
      <c r="C9283" s="80"/>
      <c r="D9283" s="80"/>
      <c r="E9283" s="80"/>
    </row>
    <row r="9284" spans="1:5">
      <c r="A9284" s="78"/>
      <c r="B9284" s="79"/>
      <c r="C9284" s="80"/>
      <c r="D9284" s="80"/>
      <c r="E9284" s="80"/>
    </row>
    <row r="9285" spans="1:5">
      <c r="A9285" s="78"/>
      <c r="B9285" s="79"/>
      <c r="C9285" s="80"/>
      <c r="D9285" s="80"/>
      <c r="E9285" s="80"/>
    </row>
    <row r="9286" spans="1:5">
      <c r="A9286" s="78"/>
      <c r="B9286" s="79"/>
      <c r="C9286" s="80"/>
      <c r="D9286" s="80"/>
      <c r="E9286" s="80"/>
    </row>
    <row r="9287" spans="1:5">
      <c r="A9287" s="78"/>
      <c r="B9287" s="79"/>
      <c r="C9287" s="80"/>
      <c r="D9287" s="80"/>
      <c r="E9287" s="80"/>
    </row>
    <row r="9288" spans="1:5">
      <c r="A9288" s="78"/>
      <c r="B9288" s="79"/>
      <c r="C9288" s="80"/>
      <c r="D9288" s="80"/>
      <c r="E9288" s="80"/>
    </row>
    <row r="9289" spans="1:5">
      <c r="A9289" s="78"/>
      <c r="B9289" s="79"/>
      <c r="C9289" s="80"/>
      <c r="D9289" s="80"/>
      <c r="E9289" s="80"/>
    </row>
    <row r="9290" spans="1:5">
      <c r="A9290" s="78"/>
      <c r="B9290" s="79"/>
      <c r="C9290" s="80"/>
      <c r="D9290" s="80"/>
      <c r="E9290" s="80"/>
    </row>
    <row r="9291" spans="1:5">
      <c r="A9291" s="78"/>
      <c r="B9291" s="79"/>
      <c r="C9291" s="80"/>
      <c r="D9291" s="80"/>
      <c r="E9291" s="80"/>
    </row>
    <row r="9292" spans="1:5">
      <c r="A9292" s="78"/>
      <c r="B9292" s="79"/>
      <c r="C9292" s="80"/>
      <c r="D9292" s="80"/>
      <c r="E9292" s="80"/>
    </row>
    <row r="9293" spans="1:5">
      <c r="A9293" s="78"/>
      <c r="B9293" s="79"/>
      <c r="C9293" s="80"/>
      <c r="D9293" s="80"/>
      <c r="E9293" s="80"/>
    </row>
    <row r="9294" spans="1:5">
      <c r="A9294" s="78"/>
      <c r="B9294" s="79"/>
      <c r="C9294" s="80"/>
      <c r="D9294" s="80"/>
      <c r="E9294" s="80"/>
    </row>
    <row r="9295" spans="1:5">
      <c r="A9295" s="78"/>
      <c r="B9295" s="79"/>
      <c r="C9295" s="80"/>
      <c r="D9295" s="80"/>
      <c r="E9295" s="80"/>
    </row>
    <row r="9296" spans="1:5">
      <c r="A9296" s="78"/>
      <c r="B9296" s="79"/>
      <c r="C9296" s="80"/>
      <c r="D9296" s="80"/>
      <c r="E9296" s="80"/>
    </row>
    <row r="9297" spans="1:5">
      <c r="A9297" s="78"/>
      <c r="B9297" s="79"/>
      <c r="C9297" s="80"/>
      <c r="D9297" s="80"/>
      <c r="E9297" s="80"/>
    </row>
    <row r="9298" spans="1:5">
      <c r="A9298" s="78"/>
      <c r="B9298" s="79"/>
      <c r="C9298" s="80"/>
      <c r="D9298" s="80"/>
      <c r="E9298" s="80"/>
    </row>
    <row r="9299" spans="1:5">
      <c r="A9299" s="78"/>
      <c r="B9299" s="79"/>
      <c r="C9299" s="80"/>
      <c r="D9299" s="80"/>
      <c r="E9299" s="80"/>
    </row>
    <row r="9300" spans="1:5">
      <c r="A9300" s="78"/>
      <c r="B9300" s="79"/>
      <c r="C9300" s="80"/>
      <c r="D9300" s="80"/>
      <c r="E9300" s="80"/>
    </row>
    <row r="9301" spans="1:5">
      <c r="A9301" s="78"/>
      <c r="B9301" s="79"/>
      <c r="C9301" s="80"/>
      <c r="D9301" s="80"/>
      <c r="E9301" s="80"/>
    </row>
    <row r="9302" spans="1:5">
      <c r="A9302" s="78"/>
      <c r="B9302" s="79"/>
      <c r="C9302" s="80"/>
      <c r="D9302" s="80"/>
      <c r="E9302" s="80"/>
    </row>
    <row r="9303" spans="1:5">
      <c r="A9303" s="78"/>
      <c r="B9303" s="79"/>
      <c r="C9303" s="80"/>
      <c r="D9303" s="80"/>
      <c r="E9303" s="80"/>
    </row>
    <row r="9304" spans="1:5">
      <c r="A9304" s="78"/>
      <c r="B9304" s="79"/>
      <c r="C9304" s="80"/>
      <c r="D9304" s="80"/>
      <c r="E9304" s="80"/>
    </row>
    <row r="9305" spans="1:5">
      <c r="A9305" s="78"/>
      <c r="B9305" s="79"/>
      <c r="C9305" s="80"/>
      <c r="D9305" s="80"/>
      <c r="E9305" s="80"/>
    </row>
    <row r="9306" spans="1:5">
      <c r="A9306" s="78"/>
      <c r="B9306" s="79"/>
      <c r="C9306" s="80"/>
      <c r="D9306" s="80"/>
      <c r="E9306" s="80"/>
    </row>
    <row r="9307" spans="1:5">
      <c r="A9307" s="78"/>
      <c r="B9307" s="79"/>
      <c r="C9307" s="80"/>
      <c r="D9307" s="80"/>
      <c r="E9307" s="80"/>
    </row>
    <row r="9308" spans="1:5">
      <c r="A9308" s="78"/>
      <c r="B9308" s="79"/>
      <c r="C9308" s="80"/>
      <c r="D9308" s="80"/>
      <c r="E9308" s="80"/>
    </row>
    <row r="9309" spans="1:5">
      <c r="A9309" s="78"/>
      <c r="B9309" s="79"/>
      <c r="C9309" s="80"/>
      <c r="D9309" s="80"/>
      <c r="E9309" s="80"/>
    </row>
    <row r="9310" spans="1:5">
      <c r="A9310" s="78"/>
      <c r="B9310" s="79"/>
      <c r="C9310" s="80"/>
      <c r="D9310" s="80"/>
      <c r="E9310" s="80"/>
    </row>
    <row r="9311" spans="1:5">
      <c r="A9311" s="78"/>
      <c r="B9311" s="79"/>
      <c r="C9311" s="80"/>
      <c r="D9311" s="80"/>
      <c r="E9311" s="80"/>
    </row>
    <row r="9312" spans="1:5">
      <c r="A9312" s="78"/>
      <c r="B9312" s="79"/>
      <c r="C9312" s="80"/>
      <c r="D9312" s="80"/>
      <c r="E9312" s="80"/>
    </row>
    <row r="9313" spans="1:5">
      <c r="A9313" s="78"/>
      <c r="B9313" s="79"/>
      <c r="C9313" s="80"/>
      <c r="D9313" s="80"/>
      <c r="E9313" s="80"/>
    </row>
    <row r="9314" spans="1:5">
      <c r="A9314" s="78"/>
      <c r="B9314" s="79"/>
      <c r="C9314" s="80"/>
      <c r="D9314" s="80"/>
      <c r="E9314" s="80"/>
    </row>
    <row r="9315" spans="1:5">
      <c r="A9315" s="78"/>
      <c r="B9315" s="79"/>
      <c r="C9315" s="80"/>
      <c r="D9315" s="80"/>
      <c r="E9315" s="80"/>
    </row>
    <row r="9316" spans="1:5">
      <c r="A9316" s="78"/>
      <c r="B9316" s="79"/>
      <c r="C9316" s="80"/>
      <c r="D9316" s="80"/>
      <c r="E9316" s="80"/>
    </row>
    <row r="9317" spans="1:5">
      <c r="A9317" s="78"/>
      <c r="B9317" s="79"/>
      <c r="C9317" s="80"/>
      <c r="D9317" s="80"/>
      <c r="E9317" s="80"/>
    </row>
    <row r="9318" spans="1:5">
      <c r="A9318" s="78"/>
      <c r="B9318" s="79"/>
      <c r="C9318" s="80"/>
      <c r="D9318" s="80"/>
      <c r="E9318" s="80"/>
    </row>
    <row r="9319" spans="1:5">
      <c r="A9319" s="78"/>
      <c r="B9319" s="79"/>
      <c r="C9319" s="80"/>
      <c r="D9319" s="80"/>
      <c r="E9319" s="80"/>
    </row>
    <row r="9320" spans="1:5">
      <c r="A9320" s="78"/>
      <c r="B9320" s="79"/>
      <c r="C9320" s="80"/>
      <c r="D9320" s="80"/>
      <c r="E9320" s="80"/>
    </row>
    <row r="9321" spans="1:5">
      <c r="A9321" s="78"/>
      <c r="B9321" s="79"/>
      <c r="C9321" s="80"/>
      <c r="D9321" s="80"/>
      <c r="E9321" s="80"/>
    </row>
    <row r="9322" spans="1:5">
      <c r="A9322" s="78"/>
      <c r="B9322" s="79"/>
      <c r="C9322" s="80"/>
      <c r="D9322" s="80"/>
      <c r="E9322" s="80"/>
    </row>
    <row r="9323" spans="1:5">
      <c r="A9323" s="78"/>
      <c r="B9323" s="79"/>
      <c r="C9323" s="80"/>
      <c r="D9323" s="80"/>
      <c r="E9323" s="80"/>
    </row>
    <row r="9324" spans="1:5">
      <c r="A9324" s="78"/>
      <c r="B9324" s="79"/>
      <c r="C9324" s="80"/>
      <c r="D9324" s="80"/>
      <c r="E9324" s="80"/>
    </row>
    <row r="9325" spans="1:5">
      <c r="A9325" s="78"/>
      <c r="B9325" s="79"/>
      <c r="C9325" s="80"/>
      <c r="D9325" s="80"/>
      <c r="E9325" s="80"/>
    </row>
    <row r="9326" spans="1:5">
      <c r="A9326" s="78"/>
      <c r="B9326" s="79"/>
      <c r="C9326" s="80"/>
      <c r="D9326" s="80"/>
      <c r="E9326" s="80"/>
    </row>
    <row r="9327" spans="1:5">
      <c r="A9327" s="78"/>
      <c r="B9327" s="79"/>
      <c r="C9327" s="80"/>
      <c r="D9327" s="80"/>
      <c r="E9327" s="80"/>
    </row>
    <row r="9328" spans="1:5">
      <c r="A9328" s="78"/>
      <c r="B9328" s="79"/>
      <c r="C9328" s="80"/>
      <c r="D9328" s="80"/>
      <c r="E9328" s="80"/>
    </row>
    <row r="9329" spans="1:5">
      <c r="A9329" s="78"/>
      <c r="B9329" s="79"/>
      <c r="C9329" s="80"/>
      <c r="D9329" s="80"/>
      <c r="E9329" s="80"/>
    </row>
    <row r="9330" spans="1:5">
      <c r="A9330" s="78"/>
      <c r="B9330" s="79"/>
      <c r="C9330" s="80"/>
      <c r="D9330" s="80"/>
      <c r="E9330" s="80"/>
    </row>
    <row r="9331" spans="1:5">
      <c r="A9331" s="78"/>
      <c r="B9331" s="79"/>
      <c r="C9331" s="80"/>
      <c r="D9331" s="80"/>
      <c r="E9331" s="80"/>
    </row>
    <row r="9332" spans="1:5">
      <c r="A9332" s="78"/>
      <c r="B9332" s="79"/>
      <c r="C9332" s="80"/>
      <c r="D9332" s="80"/>
      <c r="E9332" s="80"/>
    </row>
    <row r="9333" spans="1:5">
      <c r="A9333" s="78"/>
      <c r="B9333" s="79"/>
      <c r="C9333" s="80"/>
      <c r="D9333" s="80"/>
      <c r="E9333" s="80"/>
    </row>
    <row r="9334" spans="1:5">
      <c r="A9334" s="78"/>
      <c r="B9334" s="79"/>
      <c r="C9334" s="80"/>
      <c r="D9334" s="80"/>
      <c r="E9334" s="80"/>
    </row>
    <row r="9335" spans="1:5">
      <c r="A9335" s="78"/>
      <c r="B9335" s="79"/>
      <c r="C9335" s="80"/>
      <c r="D9335" s="80"/>
      <c r="E9335" s="80"/>
    </row>
    <row r="9336" spans="1:5">
      <c r="A9336" s="78"/>
      <c r="B9336" s="79"/>
      <c r="C9336" s="80"/>
      <c r="D9336" s="80"/>
      <c r="E9336" s="80"/>
    </row>
    <row r="9337" spans="1:5">
      <c r="A9337" s="78"/>
      <c r="B9337" s="79"/>
      <c r="C9337" s="80"/>
      <c r="D9337" s="80"/>
      <c r="E9337" s="80"/>
    </row>
    <row r="9338" spans="1:5">
      <c r="A9338" s="78"/>
      <c r="B9338" s="79"/>
      <c r="C9338" s="80"/>
      <c r="D9338" s="80"/>
      <c r="E9338" s="80"/>
    </row>
    <row r="9339" spans="1:5">
      <c r="A9339" s="78"/>
      <c r="B9339" s="79"/>
      <c r="C9339" s="80"/>
      <c r="D9339" s="80"/>
      <c r="E9339" s="80"/>
    </row>
    <row r="9340" spans="1:5">
      <c r="A9340" s="78"/>
      <c r="B9340" s="79"/>
      <c r="C9340" s="80"/>
      <c r="D9340" s="80"/>
      <c r="E9340" s="80"/>
    </row>
    <row r="9341" spans="1:5">
      <c r="A9341" s="78"/>
      <c r="B9341" s="79"/>
      <c r="C9341" s="80"/>
      <c r="D9341" s="80"/>
      <c r="E9341" s="80"/>
    </row>
    <row r="9342" spans="1:5">
      <c r="A9342" s="78"/>
      <c r="B9342" s="79"/>
      <c r="C9342" s="80"/>
      <c r="D9342" s="80"/>
      <c r="E9342" s="80"/>
    </row>
    <row r="9343" spans="1:5">
      <c r="A9343" s="78"/>
      <c r="B9343" s="79"/>
      <c r="C9343" s="80"/>
      <c r="D9343" s="80"/>
      <c r="E9343" s="80"/>
    </row>
    <row r="9344" spans="1:5">
      <c r="A9344" s="78"/>
      <c r="B9344" s="79"/>
      <c r="C9344" s="80"/>
      <c r="D9344" s="80"/>
      <c r="E9344" s="80"/>
    </row>
    <row r="9345" spans="1:5">
      <c r="A9345" s="78"/>
      <c r="B9345" s="79"/>
      <c r="C9345" s="80"/>
      <c r="D9345" s="80"/>
      <c r="E9345" s="80"/>
    </row>
    <row r="9346" spans="1:5">
      <c r="A9346" s="78"/>
      <c r="B9346" s="79"/>
      <c r="C9346" s="80"/>
      <c r="D9346" s="80"/>
      <c r="E9346" s="80"/>
    </row>
    <row r="9347" spans="1:5">
      <c r="A9347" s="78"/>
      <c r="B9347" s="79"/>
      <c r="C9347" s="80"/>
      <c r="D9347" s="80"/>
      <c r="E9347" s="80"/>
    </row>
    <row r="9348" spans="1:5">
      <c r="A9348" s="78"/>
      <c r="B9348" s="79"/>
      <c r="C9348" s="80"/>
      <c r="D9348" s="80"/>
      <c r="E9348" s="80"/>
    </row>
    <row r="9349" spans="1:5">
      <c r="A9349" s="78"/>
      <c r="B9349" s="79"/>
      <c r="C9349" s="80"/>
      <c r="D9349" s="80"/>
      <c r="E9349" s="80"/>
    </row>
    <row r="9350" spans="1:5">
      <c r="A9350" s="78"/>
      <c r="B9350" s="79"/>
      <c r="C9350" s="80"/>
      <c r="D9350" s="80"/>
      <c r="E9350" s="80"/>
    </row>
    <row r="9351" spans="1:5">
      <c r="A9351" s="78"/>
      <c r="B9351" s="79"/>
      <c r="C9351" s="80"/>
      <c r="D9351" s="80"/>
      <c r="E9351" s="80"/>
    </row>
    <row r="9352" spans="1:5">
      <c r="A9352" s="78"/>
      <c r="B9352" s="79"/>
      <c r="C9352" s="80"/>
      <c r="D9352" s="80"/>
      <c r="E9352" s="80"/>
    </row>
    <row r="9353" spans="1:5">
      <c r="A9353" s="78"/>
      <c r="B9353" s="79"/>
      <c r="C9353" s="80"/>
      <c r="D9353" s="80"/>
      <c r="E9353" s="80"/>
    </row>
    <row r="9354" spans="1:5">
      <c r="A9354" s="78"/>
      <c r="B9354" s="79"/>
      <c r="C9354" s="80"/>
      <c r="D9354" s="80"/>
      <c r="E9354" s="80"/>
    </row>
    <row r="9355" spans="1:5">
      <c r="A9355" s="78"/>
      <c r="B9355" s="79"/>
      <c r="C9355" s="80"/>
      <c r="D9355" s="80"/>
      <c r="E9355" s="80"/>
    </row>
    <row r="9356" spans="1:5">
      <c r="A9356" s="78"/>
      <c r="B9356" s="79"/>
      <c r="C9356" s="80"/>
      <c r="D9356" s="80"/>
      <c r="E9356" s="80"/>
    </row>
    <row r="9357" spans="1:5">
      <c r="A9357" s="78"/>
      <c r="B9357" s="79"/>
      <c r="C9357" s="80"/>
      <c r="D9357" s="80"/>
      <c r="E9357" s="80"/>
    </row>
    <row r="9358" spans="1:5">
      <c r="A9358" s="78"/>
      <c r="B9358" s="79"/>
      <c r="C9358" s="80"/>
      <c r="D9358" s="80"/>
      <c r="E9358" s="80"/>
    </row>
    <row r="9359" spans="1:5">
      <c r="A9359" s="78"/>
      <c r="B9359" s="79"/>
      <c r="C9359" s="80"/>
      <c r="D9359" s="80"/>
      <c r="E9359" s="80"/>
    </row>
    <row r="9360" spans="1:5">
      <c r="A9360" s="78"/>
      <c r="B9360" s="79"/>
      <c r="C9360" s="80"/>
      <c r="D9360" s="80"/>
      <c r="E9360" s="80"/>
    </row>
    <row r="9361" spans="1:5">
      <c r="A9361" s="78"/>
      <c r="B9361" s="79"/>
      <c r="C9361" s="80"/>
      <c r="D9361" s="80"/>
      <c r="E9361" s="80"/>
    </row>
    <row r="9362" spans="1:5">
      <c r="A9362" s="78"/>
      <c r="B9362" s="79"/>
      <c r="C9362" s="80"/>
      <c r="D9362" s="80"/>
      <c r="E9362" s="80"/>
    </row>
    <row r="9363" spans="1:5">
      <c r="A9363" s="78"/>
      <c r="B9363" s="79"/>
      <c r="C9363" s="80"/>
      <c r="D9363" s="80"/>
      <c r="E9363" s="80"/>
    </row>
    <row r="9364" spans="1:5">
      <c r="A9364" s="78"/>
      <c r="B9364" s="79"/>
      <c r="C9364" s="80"/>
      <c r="D9364" s="80"/>
      <c r="E9364" s="80"/>
    </row>
    <row r="9365" spans="1:5">
      <c r="A9365" s="78"/>
      <c r="B9365" s="79"/>
      <c r="C9365" s="80"/>
      <c r="D9365" s="80"/>
      <c r="E9365" s="80"/>
    </row>
    <row r="9366" spans="1:5">
      <c r="A9366" s="78"/>
      <c r="B9366" s="79"/>
      <c r="C9366" s="80"/>
      <c r="D9366" s="80"/>
      <c r="E9366" s="80"/>
    </row>
    <row r="9367" spans="1:5">
      <c r="A9367" s="78"/>
      <c r="B9367" s="79"/>
      <c r="C9367" s="80"/>
      <c r="D9367" s="80"/>
      <c r="E9367" s="80"/>
    </row>
    <row r="9368" spans="1:5">
      <c r="A9368" s="78"/>
      <c r="B9368" s="79"/>
      <c r="C9368" s="80"/>
      <c r="D9368" s="80"/>
      <c r="E9368" s="80"/>
    </row>
    <row r="9369" spans="1:5">
      <c r="A9369" s="78"/>
      <c r="B9369" s="79"/>
      <c r="C9369" s="80"/>
      <c r="D9369" s="80"/>
      <c r="E9369" s="80"/>
    </row>
    <row r="9370" spans="1:5">
      <c r="A9370" s="78"/>
      <c r="B9370" s="79"/>
      <c r="C9370" s="80"/>
      <c r="D9370" s="80"/>
      <c r="E9370" s="80"/>
    </row>
    <row r="9371" spans="1:5">
      <c r="A9371" s="78"/>
      <c r="B9371" s="79"/>
      <c r="C9371" s="80"/>
      <c r="D9371" s="80"/>
      <c r="E9371" s="80"/>
    </row>
    <row r="9372" spans="1:5">
      <c r="A9372" s="78"/>
      <c r="B9372" s="79"/>
      <c r="C9372" s="80"/>
      <c r="D9372" s="80"/>
      <c r="E9372" s="80"/>
    </row>
    <row r="9373" spans="1:5">
      <c r="A9373" s="78"/>
      <c r="B9373" s="79"/>
      <c r="C9373" s="80"/>
      <c r="D9373" s="80"/>
      <c r="E9373" s="80"/>
    </row>
    <row r="9374" spans="1:5">
      <c r="A9374" s="78"/>
      <c r="B9374" s="79"/>
      <c r="C9374" s="80"/>
      <c r="D9374" s="80"/>
      <c r="E9374" s="80"/>
    </row>
    <row r="9375" spans="1:5">
      <c r="A9375" s="78"/>
      <c r="B9375" s="79"/>
      <c r="C9375" s="80"/>
      <c r="D9375" s="80"/>
      <c r="E9375" s="80"/>
    </row>
    <row r="9376" spans="1:5">
      <c r="A9376" s="78"/>
      <c r="B9376" s="79"/>
      <c r="C9376" s="80"/>
      <c r="D9376" s="80"/>
      <c r="E9376" s="80"/>
    </row>
    <row r="9377" spans="1:5">
      <c r="A9377" s="78"/>
      <c r="B9377" s="79"/>
      <c r="C9377" s="80"/>
      <c r="D9377" s="80"/>
      <c r="E9377" s="80"/>
    </row>
    <row r="9378" spans="1:5">
      <c r="A9378" s="78"/>
      <c r="B9378" s="79"/>
      <c r="C9378" s="80"/>
      <c r="D9378" s="80"/>
      <c r="E9378" s="80"/>
    </row>
    <row r="9379" spans="1:5">
      <c r="A9379" s="78"/>
      <c r="B9379" s="79"/>
      <c r="C9379" s="80"/>
      <c r="D9379" s="80"/>
      <c r="E9379" s="80"/>
    </row>
    <row r="9380" spans="1:5">
      <c r="A9380" s="78"/>
      <c r="B9380" s="79"/>
      <c r="C9380" s="80"/>
      <c r="D9380" s="80"/>
      <c r="E9380" s="80"/>
    </row>
    <row r="9381" spans="1:5">
      <c r="A9381" s="78"/>
      <c r="B9381" s="79"/>
      <c r="C9381" s="80"/>
      <c r="D9381" s="80"/>
      <c r="E9381" s="80"/>
    </row>
    <row r="9382" spans="1:5">
      <c r="A9382" s="78"/>
      <c r="B9382" s="79"/>
      <c r="C9382" s="80"/>
      <c r="D9382" s="80"/>
      <c r="E9382" s="80"/>
    </row>
    <row r="9383" spans="1:5">
      <c r="A9383" s="78"/>
      <c r="B9383" s="79"/>
      <c r="C9383" s="80"/>
      <c r="D9383" s="80"/>
      <c r="E9383" s="80"/>
    </row>
    <row r="9384" spans="1:5">
      <c r="A9384" s="78"/>
      <c r="B9384" s="79"/>
      <c r="C9384" s="80"/>
      <c r="D9384" s="80"/>
      <c r="E9384" s="80"/>
    </row>
    <row r="9385" spans="1:5">
      <c r="A9385" s="78"/>
      <c r="B9385" s="79"/>
      <c r="C9385" s="80"/>
      <c r="D9385" s="80"/>
      <c r="E9385" s="80"/>
    </row>
    <row r="9386" spans="1:5">
      <c r="A9386" s="78"/>
      <c r="B9386" s="79"/>
      <c r="C9386" s="80"/>
      <c r="D9386" s="80"/>
      <c r="E9386" s="80"/>
    </row>
    <row r="9387" spans="1:5">
      <c r="A9387" s="78"/>
      <c r="B9387" s="79"/>
      <c r="C9387" s="80"/>
      <c r="D9387" s="80"/>
      <c r="E9387" s="80"/>
    </row>
    <row r="9388" spans="1:5">
      <c r="A9388" s="78"/>
      <c r="B9388" s="79"/>
      <c r="C9388" s="80"/>
      <c r="D9388" s="80"/>
      <c r="E9388" s="80"/>
    </row>
    <row r="9389" spans="1:5">
      <c r="A9389" s="78"/>
      <c r="B9389" s="79"/>
      <c r="C9389" s="80"/>
      <c r="D9389" s="80"/>
      <c r="E9389" s="80"/>
    </row>
    <row r="9390" spans="1:5">
      <c r="A9390" s="78"/>
      <c r="B9390" s="79"/>
      <c r="C9390" s="80"/>
      <c r="D9390" s="80"/>
      <c r="E9390" s="80"/>
    </row>
    <row r="9391" spans="1:5">
      <c r="A9391" s="78"/>
      <c r="B9391" s="79"/>
      <c r="C9391" s="80"/>
      <c r="D9391" s="80"/>
      <c r="E9391" s="80"/>
    </row>
    <row r="9392" spans="1:5">
      <c r="A9392" s="78"/>
      <c r="B9392" s="79"/>
      <c r="C9392" s="80"/>
      <c r="D9392" s="80"/>
      <c r="E9392" s="80"/>
    </row>
    <row r="9393" spans="1:5">
      <c r="A9393" s="78"/>
      <c r="B9393" s="79"/>
      <c r="C9393" s="80"/>
      <c r="D9393" s="80"/>
      <c r="E9393" s="80"/>
    </row>
    <row r="9394" spans="1:5">
      <c r="A9394" s="78"/>
      <c r="B9394" s="79"/>
      <c r="C9394" s="80"/>
      <c r="D9394" s="80"/>
      <c r="E9394" s="80"/>
    </row>
    <row r="9395" spans="1:5">
      <c r="A9395" s="78"/>
      <c r="B9395" s="79"/>
      <c r="C9395" s="80"/>
      <c r="D9395" s="80"/>
      <c r="E9395" s="80"/>
    </row>
    <row r="9396" spans="1:5">
      <c r="A9396" s="78"/>
      <c r="B9396" s="79"/>
      <c r="C9396" s="80"/>
      <c r="D9396" s="80"/>
      <c r="E9396" s="80"/>
    </row>
    <row r="9397" spans="1:5">
      <c r="A9397" s="78"/>
      <c r="B9397" s="79"/>
      <c r="C9397" s="80"/>
      <c r="D9397" s="80"/>
      <c r="E9397" s="80"/>
    </row>
    <row r="9398" spans="1:5">
      <c r="A9398" s="78"/>
      <c r="B9398" s="79"/>
      <c r="C9398" s="80"/>
      <c r="D9398" s="80"/>
      <c r="E9398" s="80"/>
    </row>
    <row r="9399" spans="1:5">
      <c r="A9399" s="78"/>
      <c r="B9399" s="79"/>
      <c r="C9399" s="80"/>
      <c r="D9399" s="80"/>
      <c r="E9399" s="80"/>
    </row>
    <row r="9400" spans="1:5">
      <c r="A9400" s="78"/>
      <c r="B9400" s="79"/>
      <c r="C9400" s="80"/>
      <c r="D9400" s="80"/>
      <c r="E9400" s="80"/>
    </row>
    <row r="9401" spans="1:5">
      <c r="A9401" s="78"/>
      <c r="B9401" s="79"/>
      <c r="C9401" s="80"/>
      <c r="D9401" s="80"/>
      <c r="E9401" s="80"/>
    </row>
    <row r="9402" spans="1:5">
      <c r="A9402" s="78"/>
      <c r="B9402" s="79"/>
      <c r="C9402" s="80"/>
      <c r="D9402" s="80"/>
      <c r="E9402" s="80"/>
    </row>
    <row r="9403" spans="1:5">
      <c r="A9403" s="78"/>
      <c r="B9403" s="79"/>
      <c r="C9403" s="80"/>
      <c r="D9403" s="80"/>
      <c r="E9403" s="80"/>
    </row>
    <row r="9404" spans="1:5">
      <c r="A9404" s="78"/>
      <c r="B9404" s="79"/>
      <c r="C9404" s="80"/>
      <c r="D9404" s="80"/>
      <c r="E9404" s="80"/>
    </row>
    <row r="9405" spans="1:5">
      <c r="A9405" s="78"/>
      <c r="B9405" s="79"/>
      <c r="C9405" s="80"/>
      <c r="D9405" s="80"/>
      <c r="E9405" s="80"/>
    </row>
    <row r="9406" spans="1:5">
      <c r="A9406" s="78"/>
      <c r="B9406" s="79"/>
      <c r="C9406" s="80"/>
      <c r="D9406" s="80"/>
      <c r="E9406" s="80"/>
    </row>
    <row r="9407" spans="1:5">
      <c r="A9407" s="78"/>
      <c r="B9407" s="79"/>
      <c r="C9407" s="80"/>
      <c r="D9407" s="80"/>
      <c r="E9407" s="80"/>
    </row>
    <row r="9408" spans="1:5">
      <c r="A9408" s="78"/>
      <c r="B9408" s="79"/>
      <c r="C9408" s="80"/>
      <c r="D9408" s="80"/>
      <c r="E9408" s="80"/>
    </row>
    <row r="9409" spans="1:5">
      <c r="A9409" s="78"/>
      <c r="B9409" s="79"/>
      <c r="C9409" s="80"/>
      <c r="D9409" s="80"/>
      <c r="E9409" s="80"/>
    </row>
    <row r="9410" spans="1:5">
      <c r="A9410" s="78"/>
      <c r="B9410" s="79"/>
      <c r="C9410" s="80"/>
      <c r="D9410" s="80"/>
      <c r="E9410" s="80"/>
    </row>
    <row r="9411" spans="1:5">
      <c r="A9411" s="78"/>
      <c r="B9411" s="79"/>
      <c r="C9411" s="80"/>
      <c r="D9411" s="80"/>
      <c r="E9411" s="80"/>
    </row>
    <row r="9412" spans="1:5">
      <c r="A9412" s="78"/>
      <c r="B9412" s="79"/>
      <c r="C9412" s="80"/>
      <c r="D9412" s="80"/>
      <c r="E9412" s="80"/>
    </row>
    <row r="9413" spans="1:5">
      <c r="A9413" s="78"/>
      <c r="B9413" s="79"/>
      <c r="C9413" s="80"/>
      <c r="D9413" s="80"/>
      <c r="E9413" s="80"/>
    </row>
    <row r="9414" spans="1:5">
      <c r="A9414" s="78"/>
      <c r="B9414" s="79"/>
      <c r="C9414" s="80"/>
      <c r="D9414" s="80"/>
      <c r="E9414" s="80"/>
    </row>
    <row r="9415" spans="1:5">
      <c r="A9415" s="78"/>
      <c r="B9415" s="79"/>
      <c r="C9415" s="80"/>
      <c r="D9415" s="80"/>
      <c r="E9415" s="80"/>
    </row>
    <row r="9416" spans="1:5">
      <c r="A9416" s="78"/>
      <c r="B9416" s="79"/>
      <c r="C9416" s="80"/>
      <c r="D9416" s="80"/>
      <c r="E9416" s="80"/>
    </row>
    <row r="9417" spans="1:5">
      <c r="A9417" s="78"/>
      <c r="B9417" s="79"/>
      <c r="C9417" s="80"/>
      <c r="D9417" s="80"/>
      <c r="E9417" s="80"/>
    </row>
    <row r="9418" spans="1:5">
      <c r="A9418" s="78"/>
      <c r="B9418" s="79"/>
      <c r="C9418" s="80"/>
      <c r="D9418" s="80"/>
      <c r="E9418" s="80"/>
    </row>
    <row r="9419" spans="1:5">
      <c r="A9419" s="78"/>
      <c r="B9419" s="79"/>
      <c r="C9419" s="80"/>
      <c r="D9419" s="80"/>
      <c r="E9419" s="80"/>
    </row>
    <row r="9420" spans="1:5">
      <c r="A9420" s="78"/>
      <c r="B9420" s="79"/>
      <c r="C9420" s="80"/>
      <c r="D9420" s="80"/>
      <c r="E9420" s="80"/>
    </row>
    <row r="9421" spans="1:5">
      <c r="A9421" s="78"/>
      <c r="B9421" s="79"/>
      <c r="C9421" s="80"/>
      <c r="D9421" s="80"/>
      <c r="E9421" s="80"/>
    </row>
    <row r="9422" spans="1:5">
      <c r="A9422" s="78"/>
      <c r="B9422" s="79"/>
      <c r="C9422" s="80"/>
      <c r="D9422" s="80"/>
      <c r="E9422" s="80"/>
    </row>
    <row r="9423" spans="1:5">
      <c r="A9423" s="78"/>
      <c r="B9423" s="79"/>
      <c r="C9423" s="80"/>
      <c r="D9423" s="80"/>
      <c r="E9423" s="80"/>
    </row>
    <row r="9424" spans="1:5">
      <c r="A9424" s="78"/>
      <c r="B9424" s="79"/>
      <c r="C9424" s="80"/>
      <c r="D9424" s="80"/>
      <c r="E9424" s="80"/>
    </row>
    <row r="9425" spans="1:5">
      <c r="A9425" s="78"/>
      <c r="B9425" s="79"/>
      <c r="C9425" s="80"/>
      <c r="D9425" s="80"/>
      <c r="E9425" s="80"/>
    </row>
    <row r="9426" spans="1:5">
      <c r="A9426" s="78"/>
      <c r="B9426" s="79"/>
      <c r="C9426" s="80"/>
      <c r="D9426" s="80"/>
      <c r="E9426" s="80"/>
    </row>
    <row r="9427" spans="1:5">
      <c r="A9427" s="78"/>
      <c r="B9427" s="79"/>
      <c r="C9427" s="80"/>
      <c r="D9427" s="80"/>
      <c r="E9427" s="80"/>
    </row>
    <row r="9428" spans="1:5">
      <c r="A9428" s="78"/>
      <c r="B9428" s="79"/>
      <c r="C9428" s="80"/>
      <c r="D9428" s="80"/>
      <c r="E9428" s="80"/>
    </row>
    <row r="9429" spans="1:5">
      <c r="A9429" s="78"/>
      <c r="B9429" s="79"/>
      <c r="C9429" s="80"/>
      <c r="D9429" s="80"/>
      <c r="E9429" s="80"/>
    </row>
    <row r="9430" spans="1:5">
      <c r="A9430" s="78"/>
      <c r="B9430" s="79"/>
      <c r="C9430" s="80"/>
      <c r="D9430" s="80"/>
      <c r="E9430" s="80"/>
    </row>
    <row r="9431" spans="1:5">
      <c r="A9431" s="78"/>
      <c r="B9431" s="79"/>
      <c r="C9431" s="80"/>
      <c r="D9431" s="80"/>
      <c r="E9431" s="80"/>
    </row>
    <row r="9432" spans="1:5">
      <c r="A9432" s="78"/>
      <c r="B9432" s="79"/>
      <c r="C9432" s="80"/>
      <c r="D9432" s="80"/>
      <c r="E9432" s="80"/>
    </row>
    <row r="9433" spans="1:5">
      <c r="A9433" s="78"/>
      <c r="B9433" s="79"/>
      <c r="C9433" s="80"/>
      <c r="D9433" s="80"/>
      <c r="E9433" s="80"/>
    </row>
    <row r="9434" spans="1:5">
      <c r="A9434" s="78"/>
      <c r="B9434" s="79"/>
      <c r="C9434" s="80"/>
      <c r="D9434" s="80"/>
      <c r="E9434" s="80"/>
    </row>
    <row r="9435" spans="1:5">
      <c r="A9435" s="78"/>
      <c r="B9435" s="79"/>
      <c r="C9435" s="80"/>
      <c r="D9435" s="80"/>
      <c r="E9435" s="80"/>
    </row>
    <row r="9436" spans="1:5">
      <c r="A9436" s="78"/>
      <c r="B9436" s="79"/>
      <c r="C9436" s="80"/>
      <c r="D9436" s="80"/>
      <c r="E9436" s="80"/>
    </row>
    <row r="9437" spans="1:5">
      <c r="A9437" s="78"/>
      <c r="B9437" s="79"/>
      <c r="C9437" s="80"/>
      <c r="D9437" s="80"/>
      <c r="E9437" s="80"/>
    </row>
    <row r="9438" spans="1:5">
      <c r="A9438" s="78"/>
      <c r="B9438" s="79"/>
      <c r="C9438" s="80"/>
      <c r="D9438" s="80"/>
      <c r="E9438" s="80"/>
    </row>
    <row r="9439" spans="1:5">
      <c r="A9439" s="78"/>
      <c r="B9439" s="79"/>
      <c r="C9439" s="80"/>
      <c r="D9439" s="80"/>
      <c r="E9439" s="80"/>
    </row>
    <row r="9440" spans="1:5">
      <c r="A9440" s="78"/>
      <c r="B9440" s="79"/>
      <c r="C9440" s="80"/>
      <c r="D9440" s="80"/>
      <c r="E9440" s="80"/>
    </row>
    <row r="9441" spans="1:5">
      <c r="A9441" s="78"/>
      <c r="B9441" s="79"/>
      <c r="C9441" s="80"/>
      <c r="D9441" s="80"/>
      <c r="E9441" s="80"/>
    </row>
    <row r="9442" spans="1:5">
      <c r="A9442" s="78"/>
      <c r="B9442" s="79"/>
      <c r="C9442" s="80"/>
      <c r="D9442" s="80"/>
      <c r="E9442" s="80"/>
    </row>
    <row r="9443" spans="1:5">
      <c r="A9443" s="78"/>
      <c r="B9443" s="79"/>
      <c r="C9443" s="80"/>
      <c r="D9443" s="80"/>
      <c r="E9443" s="80"/>
    </row>
    <row r="9444" spans="1:5">
      <c r="A9444" s="78"/>
      <c r="B9444" s="79"/>
      <c r="C9444" s="80"/>
      <c r="D9444" s="80"/>
      <c r="E9444" s="80"/>
    </row>
    <row r="9445" spans="1:5">
      <c r="A9445" s="78"/>
      <c r="B9445" s="79"/>
      <c r="C9445" s="80"/>
      <c r="D9445" s="80"/>
      <c r="E9445" s="80"/>
    </row>
    <row r="9446" spans="1:5">
      <c r="A9446" s="78"/>
      <c r="B9446" s="79"/>
      <c r="C9446" s="80"/>
      <c r="D9446" s="80"/>
      <c r="E9446" s="80"/>
    </row>
    <row r="9447" spans="1:5">
      <c r="A9447" s="78"/>
      <c r="B9447" s="79"/>
      <c r="C9447" s="80"/>
      <c r="D9447" s="80"/>
      <c r="E9447" s="80"/>
    </row>
    <row r="9448" spans="1:5">
      <c r="A9448" s="78"/>
      <c r="B9448" s="79"/>
      <c r="C9448" s="80"/>
      <c r="D9448" s="80"/>
      <c r="E9448" s="80"/>
    </row>
    <row r="9449" spans="1:5">
      <c r="A9449" s="78"/>
      <c r="B9449" s="79"/>
      <c r="C9449" s="80"/>
      <c r="D9449" s="80"/>
      <c r="E9449" s="80"/>
    </row>
    <row r="9450" spans="1:5">
      <c r="A9450" s="78"/>
      <c r="B9450" s="79"/>
      <c r="C9450" s="80"/>
      <c r="D9450" s="80"/>
      <c r="E9450" s="80"/>
    </row>
    <row r="9451" spans="1:5">
      <c r="A9451" s="78"/>
      <c r="B9451" s="79"/>
      <c r="C9451" s="80"/>
      <c r="D9451" s="80"/>
      <c r="E9451" s="80"/>
    </row>
    <row r="9452" spans="1:5">
      <c r="A9452" s="78"/>
      <c r="B9452" s="79"/>
      <c r="C9452" s="80"/>
      <c r="D9452" s="80"/>
      <c r="E9452" s="80"/>
    </row>
    <row r="9453" spans="1:5">
      <c r="A9453" s="78"/>
      <c r="B9453" s="79"/>
      <c r="C9453" s="80"/>
      <c r="D9453" s="80"/>
      <c r="E9453" s="80"/>
    </row>
    <row r="9454" spans="1:5">
      <c r="A9454" s="78"/>
      <c r="B9454" s="79"/>
      <c r="C9454" s="80"/>
      <c r="D9454" s="80"/>
      <c r="E9454" s="80"/>
    </row>
    <row r="9455" spans="1:5">
      <c r="A9455" s="78"/>
      <c r="B9455" s="79"/>
      <c r="C9455" s="80"/>
      <c r="D9455" s="80"/>
      <c r="E9455" s="80"/>
    </row>
    <row r="9456" spans="1:5">
      <c r="A9456" s="78"/>
      <c r="B9456" s="79"/>
      <c r="C9456" s="80"/>
      <c r="D9456" s="80"/>
      <c r="E9456" s="80"/>
    </row>
    <row r="9457" spans="1:5">
      <c r="A9457" s="78"/>
      <c r="B9457" s="79"/>
      <c r="C9457" s="80"/>
      <c r="D9457" s="80"/>
      <c r="E9457" s="80"/>
    </row>
    <row r="9458" spans="1:5">
      <c r="A9458" s="78"/>
      <c r="B9458" s="79"/>
      <c r="C9458" s="80"/>
      <c r="D9458" s="80"/>
      <c r="E9458" s="80"/>
    </row>
    <row r="9459" spans="1:5">
      <c r="A9459" s="78"/>
      <c r="B9459" s="79"/>
      <c r="C9459" s="80"/>
      <c r="D9459" s="80"/>
      <c r="E9459" s="80"/>
    </row>
    <row r="9460" spans="1:5">
      <c r="A9460" s="78"/>
      <c r="B9460" s="79"/>
      <c r="C9460" s="80"/>
      <c r="D9460" s="80"/>
      <c r="E9460" s="80"/>
    </row>
    <row r="9461" spans="1:5">
      <c r="A9461" s="78"/>
      <c r="B9461" s="79"/>
      <c r="C9461" s="80"/>
      <c r="D9461" s="80"/>
      <c r="E9461" s="80"/>
    </row>
    <row r="9462" spans="1:5">
      <c r="A9462" s="78"/>
      <c r="B9462" s="79"/>
      <c r="C9462" s="80"/>
      <c r="D9462" s="80"/>
      <c r="E9462" s="80"/>
    </row>
    <row r="9463" spans="1:5">
      <c r="A9463" s="78"/>
      <c r="B9463" s="79"/>
      <c r="C9463" s="80"/>
      <c r="D9463" s="80"/>
      <c r="E9463" s="80"/>
    </row>
    <row r="9464" spans="1:5">
      <c r="A9464" s="78"/>
      <c r="B9464" s="79"/>
      <c r="C9464" s="80"/>
      <c r="D9464" s="80"/>
      <c r="E9464" s="80"/>
    </row>
    <row r="9465" spans="1:5">
      <c r="A9465" s="78"/>
      <c r="B9465" s="79"/>
      <c r="C9465" s="80"/>
      <c r="D9465" s="80"/>
      <c r="E9465" s="80"/>
    </row>
    <row r="9466" spans="1:5">
      <c r="A9466" s="78"/>
      <c r="B9466" s="79"/>
      <c r="C9466" s="80"/>
      <c r="D9466" s="80"/>
      <c r="E9466" s="80"/>
    </row>
    <row r="9467" spans="1:5">
      <c r="A9467" s="78"/>
      <c r="B9467" s="79"/>
      <c r="C9467" s="80"/>
      <c r="D9467" s="80"/>
      <c r="E9467" s="80"/>
    </row>
    <row r="9468" spans="1:5">
      <c r="A9468" s="78"/>
      <c r="B9468" s="79"/>
      <c r="C9468" s="80"/>
      <c r="D9468" s="80"/>
      <c r="E9468" s="80"/>
    </row>
    <row r="9469" spans="1:5">
      <c r="A9469" s="78"/>
      <c r="B9469" s="79"/>
      <c r="C9469" s="80"/>
      <c r="D9469" s="80"/>
      <c r="E9469" s="80"/>
    </row>
    <row r="9470" spans="1:5">
      <c r="A9470" s="78"/>
      <c r="B9470" s="79"/>
      <c r="C9470" s="80"/>
      <c r="D9470" s="80"/>
      <c r="E9470" s="80"/>
    </row>
    <row r="9471" spans="1:5">
      <c r="A9471" s="78"/>
      <c r="B9471" s="79"/>
      <c r="C9471" s="80"/>
      <c r="D9471" s="80"/>
      <c r="E9471" s="80"/>
    </row>
    <row r="9472" spans="1:5">
      <c r="A9472" s="78"/>
      <c r="B9472" s="79"/>
      <c r="C9472" s="80"/>
      <c r="D9472" s="80"/>
      <c r="E9472" s="80"/>
    </row>
    <row r="9473" spans="1:5">
      <c r="A9473" s="78"/>
      <c r="B9473" s="79"/>
      <c r="C9473" s="80"/>
      <c r="D9473" s="80"/>
      <c r="E9473" s="80"/>
    </row>
    <row r="9474" spans="1:5">
      <c r="A9474" s="78"/>
      <c r="B9474" s="79"/>
      <c r="C9474" s="80"/>
      <c r="D9474" s="80"/>
      <c r="E9474" s="80"/>
    </row>
    <row r="9475" spans="1:5">
      <c r="A9475" s="78"/>
      <c r="B9475" s="79"/>
      <c r="C9475" s="80"/>
      <c r="D9475" s="80"/>
      <c r="E9475" s="80"/>
    </row>
    <row r="9476" spans="1:5">
      <c r="A9476" s="78"/>
      <c r="B9476" s="79"/>
      <c r="C9476" s="80"/>
      <c r="D9476" s="80"/>
      <c r="E9476" s="80"/>
    </row>
    <row r="9477" spans="1:5">
      <c r="A9477" s="78"/>
      <c r="B9477" s="79"/>
      <c r="C9477" s="80"/>
      <c r="D9477" s="80"/>
      <c r="E9477" s="80"/>
    </row>
    <row r="9478" spans="1:5">
      <c r="A9478" s="78"/>
      <c r="B9478" s="79"/>
      <c r="C9478" s="80"/>
      <c r="D9478" s="80"/>
      <c r="E9478" s="80"/>
    </row>
    <row r="9479" spans="1:5">
      <c r="A9479" s="78"/>
      <c r="B9479" s="79"/>
      <c r="C9479" s="80"/>
      <c r="D9479" s="80"/>
      <c r="E9479" s="80"/>
    </row>
    <row r="9480" spans="1:5">
      <c r="A9480" s="78"/>
      <c r="B9480" s="79"/>
      <c r="C9480" s="80"/>
      <c r="D9480" s="80"/>
      <c r="E9480" s="80"/>
    </row>
    <row r="9481" spans="1:5">
      <c r="A9481" s="78"/>
      <c r="B9481" s="79"/>
      <c r="C9481" s="80"/>
      <c r="D9481" s="80"/>
      <c r="E9481" s="80"/>
    </row>
    <row r="9482" spans="1:5">
      <c r="A9482" s="78"/>
      <c r="B9482" s="79"/>
      <c r="C9482" s="80"/>
      <c r="D9482" s="80"/>
      <c r="E9482" s="80"/>
    </row>
    <row r="9483" spans="1:5">
      <c r="A9483" s="78"/>
      <c r="B9483" s="79"/>
      <c r="C9483" s="80"/>
      <c r="D9483" s="80"/>
      <c r="E9483" s="80"/>
    </row>
    <row r="9484" spans="1:5">
      <c r="A9484" s="78"/>
      <c r="B9484" s="79"/>
      <c r="C9484" s="80"/>
      <c r="D9484" s="80"/>
      <c r="E9484" s="80"/>
    </row>
    <row r="9485" spans="1:5">
      <c r="A9485" s="78"/>
      <c r="B9485" s="79"/>
      <c r="C9485" s="80"/>
      <c r="D9485" s="80"/>
      <c r="E9485" s="80"/>
    </row>
    <row r="9486" spans="1:5">
      <c r="A9486" s="78"/>
      <c r="B9486" s="79"/>
      <c r="C9486" s="80"/>
      <c r="D9486" s="80"/>
      <c r="E9486" s="80"/>
    </row>
    <row r="9487" spans="1:5">
      <c r="A9487" s="78"/>
      <c r="B9487" s="79"/>
      <c r="C9487" s="80"/>
      <c r="D9487" s="80"/>
      <c r="E9487" s="80"/>
    </row>
    <row r="9488" spans="1:5">
      <c r="A9488" s="78"/>
      <c r="B9488" s="79"/>
      <c r="C9488" s="80"/>
      <c r="D9488" s="80"/>
      <c r="E9488" s="80"/>
    </row>
    <row r="9489" spans="1:5">
      <c r="A9489" s="78"/>
      <c r="B9489" s="79"/>
      <c r="C9489" s="80"/>
      <c r="D9489" s="80"/>
      <c r="E9489" s="80"/>
    </row>
    <row r="9490" spans="1:5">
      <c r="A9490" s="78"/>
      <c r="B9490" s="79"/>
      <c r="C9490" s="80"/>
      <c r="D9490" s="80"/>
      <c r="E9490" s="80"/>
    </row>
    <row r="9491" spans="1:5">
      <c r="A9491" s="78"/>
      <c r="B9491" s="79"/>
      <c r="C9491" s="80"/>
      <c r="D9491" s="80"/>
      <c r="E9491" s="80"/>
    </row>
    <row r="9492" spans="1:5">
      <c r="A9492" s="78"/>
      <c r="B9492" s="79"/>
      <c r="C9492" s="80"/>
      <c r="D9492" s="80"/>
      <c r="E9492" s="80"/>
    </row>
    <row r="9493" spans="1:5">
      <c r="A9493" s="78"/>
      <c r="B9493" s="79"/>
      <c r="C9493" s="80"/>
      <c r="D9493" s="80"/>
      <c r="E9493" s="80"/>
    </row>
    <row r="9494" spans="1:5">
      <c r="A9494" s="78"/>
      <c r="B9494" s="79"/>
      <c r="C9494" s="80"/>
      <c r="D9494" s="80"/>
      <c r="E9494" s="80"/>
    </row>
    <row r="9495" spans="1:5">
      <c r="A9495" s="78"/>
      <c r="B9495" s="79"/>
      <c r="C9495" s="80"/>
      <c r="D9495" s="80"/>
      <c r="E9495" s="80"/>
    </row>
    <row r="9496" spans="1:5">
      <c r="A9496" s="78"/>
      <c r="B9496" s="79"/>
      <c r="C9496" s="80"/>
      <c r="D9496" s="80"/>
      <c r="E9496" s="80"/>
    </row>
    <row r="9497" spans="1:5">
      <c r="A9497" s="78"/>
      <c r="B9497" s="79"/>
      <c r="C9497" s="80"/>
      <c r="D9497" s="80"/>
      <c r="E9497" s="80"/>
    </row>
    <row r="9498" spans="1:5">
      <c r="A9498" s="78"/>
      <c r="B9498" s="79"/>
      <c r="C9498" s="80"/>
      <c r="D9498" s="80"/>
      <c r="E9498" s="80"/>
    </row>
    <row r="9499" spans="1:5">
      <c r="A9499" s="78"/>
      <c r="B9499" s="79"/>
      <c r="C9499" s="80"/>
      <c r="D9499" s="80"/>
      <c r="E9499" s="80"/>
    </row>
    <row r="9500" spans="1:5">
      <c r="A9500" s="78"/>
      <c r="B9500" s="79"/>
      <c r="C9500" s="80"/>
      <c r="D9500" s="80"/>
      <c r="E9500" s="80"/>
    </row>
    <row r="9501" spans="1:5">
      <c r="A9501" s="78"/>
      <c r="B9501" s="79"/>
      <c r="C9501" s="80"/>
      <c r="D9501" s="80"/>
      <c r="E9501" s="80"/>
    </row>
    <row r="9502" spans="1:5">
      <c r="A9502" s="78"/>
      <c r="B9502" s="79"/>
      <c r="C9502" s="80"/>
      <c r="D9502" s="80"/>
      <c r="E9502" s="80"/>
    </row>
    <row r="9503" spans="1:5">
      <c r="A9503" s="78"/>
      <c r="B9503" s="79"/>
      <c r="C9503" s="80"/>
      <c r="D9503" s="80"/>
      <c r="E9503" s="80"/>
    </row>
    <row r="9504" spans="1:5">
      <c r="A9504" s="78"/>
      <c r="B9504" s="79"/>
      <c r="C9504" s="80"/>
      <c r="D9504" s="80"/>
      <c r="E9504" s="80"/>
    </row>
    <row r="9505" spans="1:5">
      <c r="A9505" s="78"/>
      <c r="B9505" s="79"/>
      <c r="C9505" s="80"/>
      <c r="D9505" s="80"/>
      <c r="E9505" s="80"/>
    </row>
    <row r="9506" spans="1:5">
      <c r="A9506" s="78"/>
      <c r="B9506" s="79"/>
      <c r="C9506" s="80"/>
      <c r="D9506" s="80"/>
      <c r="E9506" s="80"/>
    </row>
    <row r="9507" spans="1:5">
      <c r="A9507" s="78"/>
      <c r="B9507" s="79"/>
      <c r="C9507" s="80"/>
      <c r="D9507" s="80"/>
      <c r="E9507" s="80"/>
    </row>
    <row r="9508" spans="1:5">
      <c r="A9508" s="78"/>
      <c r="B9508" s="79"/>
      <c r="C9508" s="80"/>
      <c r="D9508" s="80"/>
      <c r="E9508" s="80"/>
    </row>
    <row r="9509" spans="1:5">
      <c r="A9509" s="78"/>
      <c r="B9509" s="79"/>
      <c r="C9509" s="80"/>
      <c r="D9509" s="80"/>
      <c r="E9509" s="80"/>
    </row>
    <row r="9510" spans="1:5">
      <c r="A9510" s="78"/>
      <c r="B9510" s="79"/>
      <c r="C9510" s="80"/>
      <c r="D9510" s="80"/>
      <c r="E9510" s="80"/>
    </row>
    <row r="9511" spans="1:5">
      <c r="A9511" s="78"/>
      <c r="B9511" s="79"/>
      <c r="C9511" s="80"/>
      <c r="D9511" s="80"/>
      <c r="E9511" s="80"/>
    </row>
    <row r="9512" spans="1:5">
      <c r="A9512" s="78"/>
      <c r="B9512" s="79"/>
      <c r="C9512" s="80"/>
      <c r="D9512" s="80"/>
      <c r="E9512" s="80"/>
    </row>
    <row r="9513" spans="1:5">
      <c r="A9513" s="78"/>
      <c r="B9513" s="79"/>
      <c r="C9513" s="80"/>
      <c r="D9513" s="80"/>
      <c r="E9513" s="80"/>
    </row>
    <row r="9514" spans="1:5">
      <c r="A9514" s="78"/>
      <c r="B9514" s="79"/>
      <c r="C9514" s="80"/>
      <c r="D9514" s="80"/>
      <c r="E9514" s="80"/>
    </row>
    <row r="9515" spans="1:5">
      <c r="A9515" s="78"/>
      <c r="B9515" s="79"/>
      <c r="C9515" s="80"/>
      <c r="D9515" s="80"/>
      <c r="E9515" s="80"/>
    </row>
    <row r="9516" spans="1:5">
      <c r="A9516" s="78"/>
      <c r="B9516" s="79"/>
      <c r="C9516" s="80"/>
      <c r="D9516" s="80"/>
      <c r="E9516" s="80"/>
    </row>
    <row r="9517" spans="1:5">
      <c r="A9517" s="78"/>
      <c r="B9517" s="79"/>
      <c r="C9517" s="80"/>
      <c r="D9517" s="80"/>
      <c r="E9517" s="80"/>
    </row>
    <row r="9518" spans="1:5">
      <c r="A9518" s="78"/>
      <c r="B9518" s="79"/>
      <c r="C9518" s="80"/>
      <c r="D9518" s="80"/>
      <c r="E9518" s="80"/>
    </row>
    <row r="9519" spans="1:5">
      <c r="A9519" s="78"/>
      <c r="B9519" s="79"/>
      <c r="C9519" s="80"/>
      <c r="D9519" s="80"/>
      <c r="E9519" s="80"/>
    </row>
    <row r="9520" spans="1:5">
      <c r="A9520" s="78"/>
      <c r="B9520" s="79"/>
      <c r="C9520" s="80"/>
      <c r="D9520" s="80"/>
      <c r="E9520" s="80"/>
    </row>
    <row r="9521" spans="1:5">
      <c r="A9521" s="78"/>
      <c r="B9521" s="79"/>
      <c r="C9521" s="80"/>
      <c r="D9521" s="80"/>
      <c r="E9521" s="80"/>
    </row>
    <row r="9522" spans="1:5">
      <c r="A9522" s="78"/>
      <c r="B9522" s="79"/>
      <c r="C9522" s="80"/>
      <c r="D9522" s="80"/>
      <c r="E9522" s="80"/>
    </row>
    <row r="9523" spans="1:5">
      <c r="A9523" s="78"/>
      <c r="B9523" s="79"/>
      <c r="C9523" s="80"/>
      <c r="D9523" s="80"/>
      <c r="E9523" s="80"/>
    </row>
    <row r="9524" spans="1:5">
      <c r="A9524" s="78"/>
      <c r="B9524" s="79"/>
      <c r="C9524" s="80"/>
      <c r="D9524" s="80"/>
      <c r="E9524" s="80"/>
    </row>
    <row r="9525" spans="1:5">
      <c r="A9525" s="78"/>
      <c r="B9525" s="79"/>
      <c r="C9525" s="80"/>
      <c r="D9525" s="80"/>
      <c r="E9525" s="80"/>
    </row>
    <row r="9526" spans="1:5">
      <c r="A9526" s="78"/>
      <c r="B9526" s="79"/>
      <c r="C9526" s="80"/>
      <c r="D9526" s="80"/>
      <c r="E9526" s="80"/>
    </row>
    <row r="9527" spans="1:5">
      <c r="A9527" s="78"/>
      <c r="B9527" s="79"/>
      <c r="C9527" s="80"/>
      <c r="D9527" s="80"/>
      <c r="E9527" s="80"/>
    </row>
    <row r="9528" spans="1:5">
      <c r="A9528" s="78"/>
      <c r="B9528" s="79"/>
      <c r="C9528" s="80"/>
      <c r="D9528" s="80"/>
      <c r="E9528" s="80"/>
    </row>
    <row r="9529" spans="1:5">
      <c r="A9529" s="78"/>
      <c r="B9529" s="79"/>
      <c r="C9529" s="80"/>
      <c r="D9529" s="80"/>
      <c r="E9529" s="80"/>
    </row>
    <row r="9530" spans="1:5">
      <c r="A9530" s="78"/>
      <c r="B9530" s="79"/>
      <c r="C9530" s="80"/>
      <c r="D9530" s="80"/>
      <c r="E9530" s="80"/>
    </row>
    <row r="9531" spans="1:5">
      <c r="A9531" s="78"/>
      <c r="B9531" s="79"/>
      <c r="C9531" s="80"/>
      <c r="D9531" s="80"/>
      <c r="E9531" s="80"/>
    </row>
    <row r="9532" spans="1:5">
      <c r="A9532" s="78"/>
      <c r="B9532" s="79"/>
      <c r="C9532" s="80"/>
      <c r="D9532" s="80"/>
      <c r="E9532" s="80"/>
    </row>
    <row r="9533" spans="1:5">
      <c r="A9533" s="78"/>
      <c r="B9533" s="79"/>
      <c r="C9533" s="80"/>
      <c r="D9533" s="80"/>
      <c r="E9533" s="80"/>
    </row>
    <row r="9534" spans="1:5">
      <c r="A9534" s="78"/>
      <c r="B9534" s="79"/>
      <c r="C9534" s="80"/>
      <c r="D9534" s="80"/>
      <c r="E9534" s="80"/>
    </row>
    <row r="9535" spans="1:5">
      <c r="A9535" s="78"/>
      <c r="B9535" s="79"/>
      <c r="C9535" s="80"/>
      <c r="D9535" s="80"/>
      <c r="E9535" s="80"/>
    </row>
    <row r="9536" spans="1:5">
      <c r="A9536" s="78"/>
      <c r="B9536" s="79"/>
      <c r="C9536" s="80"/>
      <c r="D9536" s="80"/>
      <c r="E9536" s="80"/>
    </row>
    <row r="9537" spans="1:5">
      <c r="A9537" s="78"/>
      <c r="B9537" s="79"/>
      <c r="C9537" s="80"/>
      <c r="D9537" s="80"/>
      <c r="E9537" s="80"/>
    </row>
    <row r="9538" spans="1:5">
      <c r="A9538" s="78"/>
      <c r="B9538" s="79"/>
      <c r="C9538" s="80"/>
      <c r="D9538" s="80"/>
      <c r="E9538" s="80"/>
    </row>
    <row r="9539" spans="1:5">
      <c r="A9539" s="78"/>
      <c r="B9539" s="79"/>
      <c r="C9539" s="80"/>
      <c r="D9539" s="80"/>
      <c r="E9539" s="80"/>
    </row>
    <row r="9540" spans="1:5">
      <c r="A9540" s="78"/>
      <c r="B9540" s="79"/>
      <c r="C9540" s="80"/>
      <c r="D9540" s="80"/>
      <c r="E9540" s="80"/>
    </row>
    <row r="9541" spans="1:5">
      <c r="A9541" s="78"/>
      <c r="B9541" s="79"/>
      <c r="C9541" s="80"/>
      <c r="D9541" s="80"/>
      <c r="E9541" s="80"/>
    </row>
    <row r="9542" spans="1:5">
      <c r="A9542" s="78"/>
      <c r="B9542" s="79"/>
      <c r="C9542" s="80"/>
      <c r="D9542" s="80"/>
      <c r="E9542" s="80"/>
    </row>
    <row r="9543" spans="1:5">
      <c r="A9543" s="78"/>
      <c r="B9543" s="79"/>
      <c r="C9543" s="80"/>
      <c r="D9543" s="80"/>
      <c r="E9543" s="80"/>
    </row>
    <row r="9544" spans="1:5">
      <c r="A9544" s="78"/>
      <c r="B9544" s="79"/>
      <c r="C9544" s="80"/>
      <c r="D9544" s="80"/>
      <c r="E9544" s="80"/>
    </row>
    <row r="9545" spans="1:5">
      <c r="A9545" s="78"/>
      <c r="B9545" s="79"/>
      <c r="C9545" s="80"/>
      <c r="D9545" s="80"/>
      <c r="E9545" s="80"/>
    </row>
    <row r="9546" spans="1:5">
      <c r="A9546" s="78"/>
      <c r="B9546" s="79"/>
      <c r="C9546" s="80"/>
      <c r="D9546" s="80"/>
      <c r="E9546" s="80"/>
    </row>
    <row r="9547" spans="1:5">
      <c r="A9547" s="78"/>
      <c r="B9547" s="79"/>
      <c r="C9547" s="80"/>
      <c r="D9547" s="80"/>
      <c r="E9547" s="80"/>
    </row>
    <row r="9548" spans="1:5">
      <c r="A9548" s="78"/>
      <c r="B9548" s="79"/>
      <c r="C9548" s="80"/>
      <c r="D9548" s="80"/>
      <c r="E9548" s="80"/>
    </row>
    <row r="9549" spans="1:5">
      <c r="A9549" s="78"/>
      <c r="B9549" s="79"/>
      <c r="C9549" s="80"/>
      <c r="D9549" s="80"/>
      <c r="E9549" s="80"/>
    </row>
    <row r="9550" spans="1:5">
      <c r="A9550" s="78"/>
      <c r="B9550" s="79"/>
      <c r="C9550" s="80"/>
      <c r="D9550" s="80"/>
      <c r="E9550" s="80"/>
    </row>
    <row r="9551" spans="1:5">
      <c r="A9551" s="78"/>
      <c r="B9551" s="79"/>
      <c r="C9551" s="80"/>
      <c r="D9551" s="80"/>
      <c r="E9551" s="80"/>
    </row>
    <row r="9552" spans="1:5">
      <c r="A9552" s="78"/>
      <c r="B9552" s="79"/>
      <c r="C9552" s="80"/>
      <c r="D9552" s="80"/>
      <c r="E9552" s="80"/>
    </row>
    <row r="9553" spans="1:5">
      <c r="A9553" s="78"/>
      <c r="B9553" s="79"/>
      <c r="C9553" s="80"/>
      <c r="D9553" s="80"/>
      <c r="E9553" s="80"/>
    </row>
    <row r="9554" spans="1:5">
      <c r="A9554" s="78"/>
      <c r="B9554" s="79"/>
      <c r="C9554" s="80"/>
      <c r="D9554" s="80"/>
      <c r="E9554" s="80"/>
    </row>
    <row r="9555" spans="1:5">
      <c r="A9555" s="78"/>
      <c r="B9555" s="79"/>
      <c r="C9555" s="80"/>
      <c r="D9555" s="80"/>
      <c r="E9555" s="80"/>
    </row>
    <row r="9556" spans="1:5">
      <c r="A9556" s="78"/>
      <c r="B9556" s="79"/>
      <c r="C9556" s="80"/>
      <c r="D9556" s="80"/>
      <c r="E9556" s="80"/>
    </row>
    <row r="9557" spans="1:5">
      <c r="A9557" s="78"/>
      <c r="B9557" s="79"/>
      <c r="C9557" s="80"/>
      <c r="D9557" s="80"/>
      <c r="E9557" s="80"/>
    </row>
    <row r="9558" spans="1:5">
      <c r="A9558" s="78"/>
      <c r="B9558" s="79"/>
      <c r="C9558" s="80"/>
      <c r="D9558" s="80"/>
      <c r="E9558" s="80"/>
    </row>
    <row r="9559" spans="1:5">
      <c r="A9559" s="78"/>
      <c r="B9559" s="79"/>
      <c r="C9559" s="80"/>
      <c r="D9559" s="80"/>
      <c r="E9559" s="80"/>
    </row>
    <row r="9560" spans="1:5">
      <c r="A9560" s="78"/>
      <c r="B9560" s="79"/>
      <c r="C9560" s="80"/>
      <c r="D9560" s="80"/>
      <c r="E9560" s="80"/>
    </row>
    <row r="9561" spans="1:5">
      <c r="A9561" s="78"/>
      <c r="B9561" s="79"/>
      <c r="C9561" s="80"/>
      <c r="D9561" s="80"/>
      <c r="E9561" s="80"/>
    </row>
    <row r="9562" spans="1:5">
      <c r="A9562" s="78"/>
      <c r="B9562" s="79"/>
      <c r="C9562" s="80"/>
      <c r="D9562" s="80"/>
      <c r="E9562" s="80"/>
    </row>
    <row r="9563" spans="1:5">
      <c r="A9563" s="78"/>
      <c r="B9563" s="79"/>
      <c r="C9563" s="80"/>
      <c r="D9563" s="80"/>
      <c r="E9563" s="80"/>
    </row>
    <row r="9564" spans="1:5">
      <c r="A9564" s="78"/>
      <c r="B9564" s="79"/>
      <c r="C9564" s="80"/>
      <c r="D9564" s="80"/>
      <c r="E9564" s="80"/>
    </row>
    <row r="9565" spans="1:5">
      <c r="A9565" s="78"/>
      <c r="B9565" s="79"/>
      <c r="C9565" s="80"/>
      <c r="D9565" s="80"/>
      <c r="E9565" s="80"/>
    </row>
    <row r="9566" spans="1:5">
      <c r="A9566" s="78"/>
      <c r="B9566" s="79"/>
      <c r="C9566" s="80"/>
      <c r="D9566" s="80"/>
      <c r="E9566" s="80"/>
    </row>
    <row r="9567" spans="1:5">
      <c r="A9567" s="78"/>
      <c r="B9567" s="79"/>
      <c r="C9567" s="80"/>
      <c r="D9567" s="80"/>
      <c r="E9567" s="80"/>
    </row>
    <row r="9568" spans="1:5">
      <c r="A9568" s="78"/>
      <c r="B9568" s="79"/>
      <c r="C9568" s="80"/>
      <c r="D9568" s="80"/>
      <c r="E9568" s="80"/>
    </row>
    <row r="9569" spans="1:5">
      <c r="A9569" s="78"/>
      <c r="B9569" s="79"/>
      <c r="C9569" s="80"/>
      <c r="D9569" s="80"/>
      <c r="E9569" s="80"/>
    </row>
    <row r="9570" spans="1:5">
      <c r="A9570" s="78"/>
      <c r="B9570" s="79"/>
      <c r="C9570" s="80"/>
      <c r="D9570" s="80"/>
      <c r="E9570" s="80"/>
    </row>
    <row r="9571" spans="1:5">
      <c r="A9571" s="78"/>
      <c r="B9571" s="79"/>
      <c r="C9571" s="80"/>
      <c r="D9571" s="80"/>
      <c r="E9571" s="80"/>
    </row>
    <row r="9572" spans="1:5">
      <c r="A9572" s="78"/>
      <c r="B9572" s="79"/>
      <c r="C9572" s="80"/>
      <c r="D9572" s="80"/>
      <c r="E9572" s="80"/>
    </row>
    <row r="9573" spans="1:5">
      <c r="A9573" s="78"/>
      <c r="B9573" s="79"/>
      <c r="C9573" s="80"/>
      <c r="D9573" s="80"/>
      <c r="E9573" s="80"/>
    </row>
    <row r="9574" spans="1:5">
      <c r="A9574" s="78"/>
      <c r="B9574" s="79"/>
      <c r="C9574" s="80"/>
      <c r="D9574" s="80"/>
      <c r="E9574" s="80"/>
    </row>
    <row r="9575" spans="1:5">
      <c r="A9575" s="78"/>
      <c r="B9575" s="79"/>
      <c r="C9575" s="80"/>
      <c r="D9575" s="80"/>
      <c r="E9575" s="80"/>
    </row>
    <row r="9576" spans="1:5">
      <c r="A9576" s="78"/>
      <c r="B9576" s="79"/>
      <c r="C9576" s="80"/>
      <c r="D9576" s="80"/>
      <c r="E9576" s="80"/>
    </row>
    <row r="9577" spans="1:5">
      <c r="A9577" s="78"/>
      <c r="B9577" s="79"/>
      <c r="C9577" s="80"/>
      <c r="D9577" s="80"/>
      <c r="E9577" s="80"/>
    </row>
    <row r="9578" spans="1:5">
      <c r="A9578" s="78"/>
      <c r="B9578" s="79"/>
      <c r="C9578" s="80"/>
      <c r="D9578" s="80"/>
      <c r="E9578" s="80"/>
    </row>
    <row r="9579" spans="1:5">
      <c r="A9579" s="78"/>
      <c r="B9579" s="79"/>
      <c r="C9579" s="80"/>
      <c r="D9579" s="80"/>
      <c r="E9579" s="80"/>
    </row>
    <row r="9580" spans="1:5">
      <c r="A9580" s="78"/>
      <c r="B9580" s="79"/>
      <c r="C9580" s="80"/>
      <c r="D9580" s="80"/>
      <c r="E9580" s="80"/>
    </row>
    <row r="9581" spans="1:5">
      <c r="A9581" s="78"/>
      <c r="B9581" s="79"/>
      <c r="C9581" s="80"/>
      <c r="D9581" s="80"/>
      <c r="E9581" s="80"/>
    </row>
    <row r="9582" spans="1:5">
      <c r="A9582" s="78"/>
      <c r="B9582" s="79"/>
      <c r="C9582" s="80"/>
      <c r="D9582" s="80"/>
      <c r="E9582" s="80"/>
    </row>
    <row r="9583" spans="1:5">
      <c r="A9583" s="78"/>
      <c r="B9583" s="79"/>
      <c r="C9583" s="80"/>
      <c r="D9583" s="80"/>
      <c r="E9583" s="80"/>
    </row>
    <row r="9584" spans="1:5">
      <c r="A9584" s="78"/>
      <c r="B9584" s="79"/>
      <c r="C9584" s="80"/>
      <c r="D9584" s="80"/>
      <c r="E9584" s="80"/>
    </row>
    <row r="9585" spans="1:5">
      <c r="A9585" s="78"/>
      <c r="B9585" s="79"/>
      <c r="C9585" s="80"/>
      <c r="D9585" s="80"/>
      <c r="E9585" s="80"/>
    </row>
    <row r="9586" spans="1:5">
      <c r="A9586" s="78"/>
      <c r="B9586" s="79"/>
      <c r="C9586" s="80"/>
      <c r="D9586" s="80"/>
      <c r="E9586" s="80"/>
    </row>
    <row r="9587" spans="1:5">
      <c r="A9587" s="78"/>
      <c r="B9587" s="79"/>
      <c r="C9587" s="80"/>
      <c r="D9587" s="80"/>
      <c r="E9587" s="80"/>
    </row>
    <row r="9588" spans="1:5">
      <c r="A9588" s="78"/>
      <c r="B9588" s="79"/>
      <c r="C9588" s="80"/>
      <c r="D9588" s="80"/>
      <c r="E9588" s="80"/>
    </row>
    <row r="9589" spans="1:5">
      <c r="A9589" s="78"/>
      <c r="B9589" s="79"/>
      <c r="C9589" s="80"/>
      <c r="D9589" s="80"/>
      <c r="E9589" s="80"/>
    </row>
    <row r="9590" spans="1:5">
      <c r="A9590" s="78"/>
      <c r="B9590" s="79"/>
      <c r="C9590" s="80"/>
      <c r="D9590" s="80"/>
      <c r="E9590" s="80"/>
    </row>
    <row r="9591" spans="1:5">
      <c r="A9591" s="78"/>
      <c r="B9591" s="79"/>
      <c r="C9591" s="80"/>
      <c r="D9591" s="80"/>
      <c r="E9591" s="80"/>
    </row>
    <row r="9592" spans="1:5">
      <c r="A9592" s="78"/>
      <c r="B9592" s="79"/>
      <c r="C9592" s="80"/>
      <c r="D9592" s="80"/>
      <c r="E9592" s="80"/>
    </row>
    <row r="9593" spans="1:5">
      <c r="A9593" s="78"/>
      <c r="B9593" s="79"/>
      <c r="C9593" s="80"/>
      <c r="D9593" s="80"/>
      <c r="E9593" s="80"/>
    </row>
    <row r="9594" spans="1:5">
      <c r="A9594" s="78"/>
      <c r="B9594" s="79"/>
      <c r="C9594" s="80"/>
      <c r="D9594" s="80"/>
      <c r="E9594" s="80"/>
    </row>
    <row r="9595" spans="1:5">
      <c r="A9595" s="78"/>
      <c r="B9595" s="79"/>
      <c r="C9595" s="80"/>
      <c r="D9595" s="80"/>
      <c r="E9595" s="80"/>
    </row>
    <row r="9596" spans="1:5">
      <c r="A9596" s="78"/>
      <c r="B9596" s="79"/>
      <c r="C9596" s="80"/>
      <c r="D9596" s="80"/>
      <c r="E9596" s="80"/>
    </row>
    <row r="9597" spans="1:5">
      <c r="A9597" s="78"/>
      <c r="B9597" s="79"/>
      <c r="C9597" s="80"/>
      <c r="D9597" s="80"/>
      <c r="E9597" s="80"/>
    </row>
    <row r="9598" spans="1:5">
      <c r="A9598" s="78"/>
      <c r="B9598" s="79"/>
      <c r="C9598" s="80"/>
      <c r="D9598" s="80"/>
      <c r="E9598" s="80"/>
    </row>
    <row r="9599" spans="1:5">
      <c r="A9599" s="78"/>
      <c r="B9599" s="79"/>
      <c r="C9599" s="80"/>
      <c r="D9599" s="80"/>
      <c r="E9599" s="80"/>
    </row>
    <row r="9600" spans="1:5">
      <c r="A9600" s="78"/>
      <c r="B9600" s="79"/>
      <c r="C9600" s="80"/>
      <c r="D9600" s="80"/>
      <c r="E9600" s="80"/>
    </row>
    <row r="9601" spans="1:5">
      <c r="A9601" s="78"/>
      <c r="B9601" s="79"/>
      <c r="C9601" s="80"/>
      <c r="D9601" s="80"/>
      <c r="E9601" s="80"/>
    </row>
    <row r="9602" spans="1:5">
      <c r="A9602" s="78"/>
      <c r="B9602" s="79"/>
      <c r="C9602" s="80"/>
      <c r="D9602" s="80"/>
      <c r="E9602" s="80"/>
    </row>
    <row r="9603" spans="1:5">
      <c r="A9603" s="78"/>
      <c r="B9603" s="79"/>
      <c r="C9603" s="80"/>
      <c r="D9603" s="80"/>
      <c r="E9603" s="80"/>
    </row>
    <row r="9604" spans="1:5">
      <c r="A9604" s="78"/>
      <c r="B9604" s="79"/>
      <c r="C9604" s="80"/>
      <c r="D9604" s="80"/>
      <c r="E9604" s="80"/>
    </row>
    <row r="9605" spans="1:5">
      <c r="A9605" s="78"/>
      <c r="B9605" s="79"/>
      <c r="C9605" s="80"/>
      <c r="D9605" s="80"/>
      <c r="E9605" s="80"/>
    </row>
    <row r="9606" spans="1:5">
      <c r="A9606" s="78"/>
      <c r="B9606" s="79"/>
      <c r="C9606" s="80"/>
      <c r="D9606" s="80"/>
      <c r="E9606" s="80"/>
    </row>
    <row r="9607" spans="1:5">
      <c r="A9607" s="78"/>
      <c r="B9607" s="79"/>
      <c r="C9607" s="80"/>
      <c r="D9607" s="80"/>
      <c r="E9607" s="80"/>
    </row>
    <row r="9608" spans="1:5">
      <c r="A9608" s="78"/>
      <c r="B9608" s="79"/>
      <c r="C9608" s="80"/>
      <c r="D9608" s="80"/>
      <c r="E9608" s="80"/>
    </row>
    <row r="9609" spans="1:5">
      <c r="A9609" s="78"/>
      <c r="B9609" s="79"/>
      <c r="C9609" s="80"/>
      <c r="D9609" s="80"/>
      <c r="E9609" s="80"/>
    </row>
    <row r="9610" spans="1:5">
      <c r="A9610" s="78"/>
      <c r="B9610" s="79"/>
      <c r="C9610" s="80"/>
      <c r="D9610" s="80"/>
      <c r="E9610" s="80"/>
    </row>
    <row r="9611" spans="1:5">
      <c r="A9611" s="78"/>
      <c r="B9611" s="79"/>
      <c r="C9611" s="80"/>
      <c r="D9611" s="80"/>
      <c r="E9611" s="80"/>
    </row>
    <row r="9612" spans="1:5">
      <c r="A9612" s="78"/>
      <c r="B9612" s="79"/>
      <c r="C9612" s="80"/>
      <c r="D9612" s="80"/>
      <c r="E9612" s="80"/>
    </row>
    <row r="9613" spans="1:5">
      <c r="A9613" s="78"/>
      <c r="B9613" s="79"/>
      <c r="C9613" s="80"/>
      <c r="D9613" s="80"/>
      <c r="E9613" s="80"/>
    </row>
    <row r="9614" spans="1:5">
      <c r="A9614" s="78"/>
      <c r="B9614" s="79"/>
      <c r="C9614" s="80"/>
      <c r="D9614" s="80"/>
      <c r="E9614" s="80"/>
    </row>
    <row r="9615" spans="1:5">
      <c r="A9615" s="78"/>
      <c r="B9615" s="79"/>
      <c r="C9615" s="80"/>
      <c r="D9615" s="80"/>
      <c r="E9615" s="80"/>
    </row>
    <row r="9616" spans="1:5">
      <c r="A9616" s="78"/>
      <c r="B9616" s="79"/>
      <c r="C9616" s="80"/>
      <c r="D9616" s="80"/>
      <c r="E9616" s="80"/>
    </row>
    <row r="9617" spans="1:5">
      <c r="A9617" s="78"/>
      <c r="B9617" s="79"/>
      <c r="C9617" s="80"/>
      <c r="D9617" s="80"/>
      <c r="E9617" s="80"/>
    </row>
    <row r="9618" spans="1:5">
      <c r="A9618" s="78"/>
      <c r="B9618" s="79"/>
      <c r="C9618" s="80"/>
      <c r="D9618" s="80"/>
      <c r="E9618" s="80"/>
    </row>
    <row r="9619" spans="1:5">
      <c r="A9619" s="78"/>
      <c r="B9619" s="79"/>
      <c r="C9619" s="80"/>
      <c r="D9619" s="80"/>
      <c r="E9619" s="80"/>
    </row>
    <row r="9620" spans="1:5">
      <c r="A9620" s="78"/>
      <c r="B9620" s="79"/>
      <c r="C9620" s="80"/>
      <c r="D9620" s="80"/>
      <c r="E9620" s="80"/>
    </row>
    <row r="9621" spans="1:5">
      <c r="A9621" s="78"/>
      <c r="B9621" s="79"/>
      <c r="C9621" s="80"/>
      <c r="D9621" s="80"/>
      <c r="E9621" s="80"/>
    </row>
    <row r="9622" spans="1:5">
      <c r="A9622" s="78"/>
      <c r="B9622" s="79"/>
      <c r="C9622" s="80"/>
      <c r="D9622" s="80"/>
      <c r="E9622" s="80"/>
    </row>
    <row r="9623" spans="1:5">
      <c r="A9623" s="78"/>
      <c r="B9623" s="79"/>
      <c r="C9623" s="80"/>
      <c r="D9623" s="80"/>
      <c r="E9623" s="80"/>
    </row>
    <row r="9624" spans="1:5">
      <c r="A9624" s="78"/>
      <c r="B9624" s="79"/>
      <c r="C9624" s="80"/>
      <c r="D9624" s="80"/>
      <c r="E9624" s="80"/>
    </row>
    <row r="9625" spans="1:5">
      <c r="A9625" s="78"/>
      <c r="B9625" s="79"/>
      <c r="C9625" s="80"/>
      <c r="D9625" s="80"/>
      <c r="E9625" s="80"/>
    </row>
    <row r="9626" spans="1:5">
      <c r="A9626" s="78"/>
      <c r="B9626" s="79"/>
      <c r="C9626" s="80"/>
      <c r="D9626" s="80"/>
      <c r="E9626" s="80"/>
    </row>
    <row r="9627" spans="1:5">
      <c r="A9627" s="78"/>
      <c r="B9627" s="79"/>
      <c r="C9627" s="80"/>
      <c r="D9627" s="80"/>
      <c r="E9627" s="80"/>
    </row>
    <row r="9628" spans="1:5">
      <c r="A9628" s="78"/>
      <c r="B9628" s="79"/>
      <c r="C9628" s="80"/>
      <c r="D9628" s="80"/>
      <c r="E9628" s="80"/>
    </row>
    <row r="9629" spans="1:5">
      <c r="A9629" s="78"/>
      <c r="B9629" s="79"/>
      <c r="C9629" s="80"/>
      <c r="D9629" s="80"/>
      <c r="E9629" s="80"/>
    </row>
    <row r="9630" spans="1:5">
      <c r="A9630" s="78"/>
      <c r="B9630" s="79"/>
      <c r="C9630" s="80"/>
      <c r="D9630" s="80"/>
      <c r="E9630" s="80"/>
    </row>
    <row r="9631" spans="1:5">
      <c r="A9631" s="78"/>
      <c r="B9631" s="79"/>
      <c r="C9631" s="80"/>
      <c r="D9631" s="80"/>
      <c r="E9631" s="80"/>
    </row>
    <row r="9632" spans="1:5">
      <c r="A9632" s="78"/>
      <c r="B9632" s="79"/>
      <c r="C9632" s="80"/>
      <c r="D9632" s="80"/>
      <c r="E9632" s="80"/>
    </row>
    <row r="9633" spans="1:5">
      <c r="A9633" s="78"/>
      <c r="B9633" s="79"/>
      <c r="C9633" s="80"/>
      <c r="D9633" s="80"/>
      <c r="E9633" s="80"/>
    </row>
    <row r="9634" spans="1:5">
      <c r="A9634" s="78"/>
      <c r="B9634" s="79"/>
      <c r="C9634" s="80"/>
      <c r="D9634" s="80"/>
      <c r="E9634" s="80"/>
    </row>
    <row r="9635" spans="1:5">
      <c r="A9635" s="78"/>
      <c r="B9635" s="79"/>
      <c r="C9635" s="80"/>
      <c r="D9635" s="80"/>
      <c r="E9635" s="80"/>
    </row>
    <row r="9636" spans="1:5">
      <c r="A9636" s="78"/>
      <c r="B9636" s="79"/>
      <c r="C9636" s="80"/>
      <c r="D9636" s="80"/>
      <c r="E9636" s="80"/>
    </row>
    <row r="9637" spans="1:5">
      <c r="A9637" s="78"/>
      <c r="B9637" s="79"/>
      <c r="C9637" s="80"/>
      <c r="D9637" s="80"/>
      <c r="E9637" s="80"/>
    </row>
    <row r="9638" spans="1:5">
      <c r="A9638" s="78"/>
      <c r="B9638" s="79"/>
      <c r="C9638" s="80"/>
      <c r="D9638" s="80"/>
      <c r="E9638" s="80"/>
    </row>
    <row r="9639" spans="1:5">
      <c r="A9639" s="78"/>
      <c r="B9639" s="79"/>
      <c r="C9639" s="80"/>
      <c r="D9639" s="80"/>
      <c r="E9639" s="80"/>
    </row>
    <row r="9640" spans="1:5">
      <c r="A9640" s="78"/>
      <c r="B9640" s="79"/>
      <c r="C9640" s="80"/>
      <c r="D9640" s="80"/>
      <c r="E9640" s="80"/>
    </row>
    <row r="9641" spans="1:5">
      <c r="A9641" s="78"/>
      <c r="B9641" s="79"/>
      <c r="C9641" s="80"/>
      <c r="D9641" s="80"/>
      <c r="E9641" s="80"/>
    </row>
    <row r="9642" spans="1:5">
      <c r="A9642" s="78"/>
      <c r="B9642" s="79"/>
      <c r="C9642" s="80"/>
      <c r="D9642" s="80"/>
      <c r="E9642" s="80"/>
    </row>
    <row r="9643" spans="1:5">
      <c r="A9643" s="78"/>
      <c r="B9643" s="79"/>
      <c r="C9643" s="80"/>
      <c r="D9643" s="80"/>
      <c r="E9643" s="80"/>
    </row>
    <row r="9644" spans="1:5">
      <c r="A9644" s="78"/>
      <c r="B9644" s="79"/>
      <c r="C9644" s="80"/>
      <c r="D9644" s="80"/>
      <c r="E9644" s="80"/>
    </row>
    <row r="9645" spans="1:5">
      <c r="A9645" s="78"/>
      <c r="B9645" s="79"/>
      <c r="C9645" s="80"/>
      <c r="D9645" s="80"/>
      <c r="E9645" s="80"/>
    </row>
    <row r="9646" spans="1:5">
      <c r="A9646" s="78"/>
      <c r="B9646" s="79"/>
      <c r="C9646" s="80"/>
      <c r="D9646" s="80"/>
      <c r="E9646" s="80"/>
    </row>
    <row r="9647" spans="1:5">
      <c r="A9647" s="78"/>
      <c r="B9647" s="79"/>
      <c r="C9647" s="80"/>
      <c r="D9647" s="80"/>
      <c r="E9647" s="80"/>
    </row>
    <row r="9648" spans="1:5">
      <c r="A9648" s="78"/>
      <c r="B9648" s="79"/>
      <c r="C9648" s="80"/>
      <c r="D9648" s="80"/>
      <c r="E9648" s="80"/>
    </row>
    <row r="9649" spans="1:5">
      <c r="A9649" s="78"/>
      <c r="B9649" s="79"/>
      <c r="C9649" s="80"/>
      <c r="D9649" s="80"/>
      <c r="E9649" s="80"/>
    </row>
    <row r="9650" spans="1:5">
      <c r="A9650" s="78"/>
      <c r="B9650" s="79"/>
      <c r="C9650" s="80"/>
      <c r="D9650" s="80"/>
      <c r="E9650" s="80"/>
    </row>
    <row r="9651" spans="1:5">
      <c r="A9651" s="78"/>
      <c r="B9651" s="79"/>
      <c r="C9651" s="80"/>
      <c r="D9651" s="80"/>
      <c r="E9651" s="80"/>
    </row>
    <row r="9652" spans="1:5">
      <c r="A9652" s="78"/>
      <c r="B9652" s="79"/>
      <c r="C9652" s="80"/>
      <c r="D9652" s="80"/>
      <c r="E9652" s="80"/>
    </row>
    <row r="9653" spans="1:5">
      <c r="A9653" s="78"/>
      <c r="B9653" s="79"/>
      <c r="C9653" s="80"/>
      <c r="D9653" s="80"/>
      <c r="E9653" s="80"/>
    </row>
    <row r="9654" spans="1:5">
      <c r="A9654" s="78"/>
      <c r="B9654" s="79"/>
      <c r="C9654" s="80"/>
      <c r="D9654" s="80"/>
      <c r="E9654" s="80"/>
    </row>
    <row r="9655" spans="1:5">
      <c r="A9655" s="78"/>
      <c r="B9655" s="79"/>
      <c r="C9655" s="80"/>
      <c r="D9655" s="80"/>
      <c r="E9655" s="80"/>
    </row>
    <row r="9656" spans="1:5">
      <c r="A9656" s="78"/>
      <c r="B9656" s="79"/>
      <c r="C9656" s="80"/>
      <c r="D9656" s="80"/>
      <c r="E9656" s="80"/>
    </row>
    <row r="9657" spans="1:5">
      <c r="A9657" s="78"/>
      <c r="B9657" s="79"/>
      <c r="C9657" s="80"/>
      <c r="D9657" s="80"/>
      <c r="E9657" s="80"/>
    </row>
    <row r="9658" spans="1:5">
      <c r="A9658" s="78"/>
      <c r="B9658" s="79"/>
      <c r="C9658" s="80"/>
      <c r="D9658" s="80"/>
      <c r="E9658" s="80"/>
    </row>
    <row r="9659" spans="1:5">
      <c r="A9659" s="78"/>
      <c r="B9659" s="79"/>
      <c r="C9659" s="80"/>
      <c r="D9659" s="80"/>
      <c r="E9659" s="80"/>
    </row>
    <row r="9660" spans="1:5">
      <c r="A9660" s="78"/>
      <c r="B9660" s="79"/>
      <c r="C9660" s="80"/>
      <c r="D9660" s="80"/>
      <c r="E9660" s="80"/>
    </row>
    <row r="9661" spans="1:5">
      <c r="A9661" s="78"/>
      <c r="B9661" s="79"/>
      <c r="C9661" s="80"/>
      <c r="D9661" s="80"/>
      <c r="E9661" s="80"/>
    </row>
    <row r="9662" spans="1:5">
      <c r="A9662" s="78"/>
      <c r="B9662" s="79"/>
      <c r="C9662" s="80"/>
      <c r="D9662" s="80"/>
      <c r="E9662" s="80"/>
    </row>
    <row r="9663" spans="1:5">
      <c r="A9663" s="78"/>
      <c r="B9663" s="79"/>
      <c r="C9663" s="80"/>
      <c r="D9663" s="80"/>
      <c r="E9663" s="80"/>
    </row>
    <row r="9664" spans="1:5">
      <c r="A9664" s="78"/>
      <c r="B9664" s="79"/>
      <c r="C9664" s="80"/>
      <c r="D9664" s="80"/>
      <c r="E9664" s="80"/>
    </row>
    <row r="9665" spans="1:5">
      <c r="A9665" s="78"/>
      <c r="B9665" s="79"/>
      <c r="C9665" s="80"/>
      <c r="D9665" s="80"/>
      <c r="E9665" s="80"/>
    </row>
    <row r="9666" spans="1:5">
      <c r="A9666" s="78"/>
      <c r="B9666" s="79"/>
      <c r="C9666" s="80"/>
      <c r="D9666" s="80"/>
      <c r="E9666" s="80"/>
    </row>
    <row r="9667" spans="1:5">
      <c r="A9667" s="78"/>
      <c r="B9667" s="79"/>
      <c r="C9667" s="80"/>
      <c r="D9667" s="80"/>
      <c r="E9667" s="80"/>
    </row>
    <row r="9668" spans="1:5">
      <c r="A9668" s="78"/>
      <c r="B9668" s="79"/>
      <c r="C9668" s="80"/>
      <c r="D9668" s="80"/>
      <c r="E9668" s="80"/>
    </row>
    <row r="9669" spans="1:5">
      <c r="A9669" s="78"/>
      <c r="B9669" s="79"/>
      <c r="C9669" s="80"/>
      <c r="D9669" s="80"/>
      <c r="E9669" s="80"/>
    </row>
    <row r="9670" spans="1:5">
      <c r="A9670" s="78"/>
      <c r="B9670" s="79"/>
      <c r="C9670" s="80"/>
      <c r="D9670" s="80"/>
      <c r="E9670" s="80"/>
    </row>
    <row r="9671" spans="1:5">
      <c r="A9671" s="78"/>
      <c r="B9671" s="79"/>
      <c r="C9671" s="80"/>
      <c r="D9671" s="80"/>
      <c r="E9671" s="80"/>
    </row>
    <row r="9672" spans="1:5">
      <c r="A9672" s="78"/>
      <c r="B9672" s="79"/>
      <c r="C9672" s="80"/>
      <c r="D9672" s="80"/>
      <c r="E9672" s="80"/>
    </row>
    <row r="9673" spans="1:5">
      <c r="A9673" s="78"/>
      <c r="B9673" s="79"/>
      <c r="C9673" s="80"/>
      <c r="D9673" s="80"/>
      <c r="E9673" s="80"/>
    </row>
    <row r="9674" spans="1:5">
      <c r="A9674" s="78"/>
      <c r="B9674" s="79"/>
      <c r="C9674" s="80"/>
      <c r="D9674" s="80"/>
      <c r="E9674" s="80"/>
    </row>
    <row r="9675" spans="1:5">
      <c r="A9675" s="78"/>
      <c r="B9675" s="79"/>
      <c r="C9675" s="80"/>
      <c r="D9675" s="80"/>
      <c r="E9675" s="80"/>
    </row>
    <row r="9676" spans="1:5">
      <c r="A9676" s="78"/>
      <c r="B9676" s="79"/>
      <c r="C9676" s="80"/>
      <c r="D9676" s="80"/>
      <c r="E9676" s="80"/>
    </row>
    <row r="9677" spans="1:5">
      <c r="A9677" s="78"/>
      <c r="B9677" s="79"/>
      <c r="C9677" s="80"/>
      <c r="D9677" s="80"/>
      <c r="E9677" s="80"/>
    </row>
    <row r="9678" spans="1:5">
      <c r="A9678" s="78"/>
      <c r="B9678" s="79"/>
      <c r="C9678" s="80"/>
      <c r="D9678" s="80"/>
      <c r="E9678" s="80"/>
    </row>
    <row r="9679" spans="1:5">
      <c r="A9679" s="78"/>
      <c r="B9679" s="79"/>
      <c r="C9679" s="80"/>
      <c r="D9679" s="80"/>
      <c r="E9679" s="80"/>
    </row>
    <row r="9680" spans="1:5">
      <c r="A9680" s="78"/>
      <c r="B9680" s="79"/>
      <c r="C9680" s="80"/>
      <c r="D9680" s="80"/>
      <c r="E9680" s="80"/>
    </row>
    <row r="9681" spans="1:5">
      <c r="A9681" s="78"/>
      <c r="B9681" s="79"/>
      <c r="C9681" s="80"/>
      <c r="D9681" s="80"/>
      <c r="E9681" s="80"/>
    </row>
    <row r="9682" spans="1:5">
      <c r="A9682" s="78"/>
      <c r="B9682" s="79"/>
      <c r="C9682" s="80"/>
      <c r="D9682" s="80"/>
      <c r="E9682" s="80"/>
    </row>
    <row r="9683" spans="1:5">
      <c r="A9683" s="78"/>
      <c r="B9683" s="79"/>
      <c r="C9683" s="80"/>
      <c r="D9683" s="80"/>
      <c r="E9683" s="80"/>
    </row>
    <row r="9684" spans="1:5">
      <c r="A9684" s="78"/>
      <c r="B9684" s="79"/>
      <c r="C9684" s="80"/>
      <c r="D9684" s="80"/>
      <c r="E9684" s="80"/>
    </row>
    <row r="9685" spans="1:5">
      <c r="A9685" s="78"/>
      <c r="B9685" s="79"/>
      <c r="C9685" s="80"/>
      <c r="D9685" s="80"/>
      <c r="E9685" s="80"/>
    </row>
    <row r="9686" spans="1:5">
      <c r="A9686" s="78"/>
      <c r="B9686" s="79"/>
      <c r="C9686" s="80"/>
      <c r="D9686" s="80"/>
      <c r="E9686" s="80"/>
    </row>
    <row r="9687" spans="1:5">
      <c r="A9687" s="78"/>
      <c r="B9687" s="79"/>
      <c r="C9687" s="80"/>
      <c r="D9687" s="80"/>
      <c r="E9687" s="80"/>
    </row>
    <row r="9688" spans="1:5">
      <c r="A9688" s="78"/>
      <c r="B9688" s="79"/>
      <c r="C9688" s="80"/>
      <c r="D9688" s="80"/>
      <c r="E9688" s="80"/>
    </row>
    <row r="9689" spans="1:5">
      <c r="A9689" s="78"/>
      <c r="B9689" s="79"/>
      <c r="C9689" s="80"/>
      <c r="D9689" s="80"/>
      <c r="E9689" s="80"/>
    </row>
    <row r="9690" spans="1:5">
      <c r="A9690" s="78"/>
      <c r="B9690" s="79"/>
      <c r="C9690" s="80"/>
      <c r="D9690" s="80"/>
      <c r="E9690" s="80"/>
    </row>
    <row r="9691" spans="1:5">
      <c r="A9691" s="78"/>
      <c r="B9691" s="79"/>
      <c r="C9691" s="80"/>
      <c r="D9691" s="80"/>
      <c r="E9691" s="80"/>
    </row>
    <row r="9692" spans="1:5">
      <c r="A9692" s="78"/>
      <c r="B9692" s="79"/>
      <c r="C9692" s="80"/>
      <c r="D9692" s="80"/>
      <c r="E9692" s="80"/>
    </row>
    <row r="9693" spans="1:5">
      <c r="A9693" s="78"/>
      <c r="B9693" s="79"/>
      <c r="C9693" s="80"/>
      <c r="D9693" s="80"/>
      <c r="E9693" s="80"/>
    </row>
    <row r="9694" spans="1:5">
      <c r="A9694" s="78"/>
      <c r="B9694" s="79"/>
      <c r="C9694" s="80"/>
      <c r="D9694" s="80"/>
      <c r="E9694" s="80"/>
    </row>
    <row r="9695" spans="1:5">
      <c r="A9695" s="78"/>
      <c r="B9695" s="79"/>
      <c r="C9695" s="80"/>
      <c r="D9695" s="80"/>
      <c r="E9695" s="80"/>
    </row>
    <row r="9696" spans="1:5">
      <c r="A9696" s="78"/>
      <c r="B9696" s="79"/>
      <c r="C9696" s="80"/>
      <c r="D9696" s="80"/>
      <c r="E9696" s="80"/>
    </row>
    <row r="9697" spans="1:5">
      <c r="A9697" s="78"/>
      <c r="B9697" s="79"/>
      <c r="C9697" s="80"/>
      <c r="D9697" s="80"/>
      <c r="E9697" s="80"/>
    </row>
    <row r="9698" spans="1:5">
      <c r="A9698" s="78"/>
      <c r="B9698" s="79"/>
      <c r="C9698" s="80"/>
      <c r="D9698" s="80"/>
      <c r="E9698" s="80"/>
    </row>
    <row r="9699" spans="1:5">
      <c r="A9699" s="78"/>
      <c r="B9699" s="79"/>
      <c r="C9699" s="80"/>
      <c r="D9699" s="80"/>
      <c r="E9699" s="80"/>
    </row>
    <row r="9700" spans="1:5">
      <c r="A9700" s="78"/>
      <c r="B9700" s="79"/>
      <c r="C9700" s="80"/>
      <c r="D9700" s="80"/>
      <c r="E9700" s="80"/>
    </row>
    <row r="9701" spans="1:5">
      <c r="A9701" s="78"/>
      <c r="B9701" s="79"/>
      <c r="C9701" s="80"/>
      <c r="D9701" s="80"/>
      <c r="E9701" s="80"/>
    </row>
    <row r="9702" spans="1:5">
      <c r="A9702" s="78"/>
      <c r="B9702" s="79"/>
      <c r="C9702" s="80"/>
      <c r="D9702" s="80"/>
      <c r="E9702" s="80"/>
    </row>
    <row r="9703" spans="1:5">
      <c r="A9703" s="78"/>
      <c r="B9703" s="79"/>
      <c r="C9703" s="80"/>
      <c r="D9703" s="80"/>
      <c r="E9703" s="80"/>
    </row>
    <row r="9704" spans="1:5">
      <c r="A9704" s="78"/>
      <c r="B9704" s="79"/>
      <c r="C9704" s="80"/>
      <c r="D9704" s="80"/>
      <c r="E9704" s="80"/>
    </row>
    <row r="9705" spans="1:5">
      <c r="A9705" s="78"/>
      <c r="B9705" s="79"/>
      <c r="C9705" s="80"/>
      <c r="D9705" s="80"/>
      <c r="E9705" s="80"/>
    </row>
    <row r="9706" spans="1:5">
      <c r="A9706" s="78"/>
      <c r="B9706" s="79"/>
      <c r="C9706" s="80"/>
      <c r="D9706" s="80"/>
      <c r="E9706" s="80"/>
    </row>
    <row r="9707" spans="1:5">
      <c r="A9707" s="78"/>
      <c r="B9707" s="79"/>
      <c r="C9707" s="80"/>
      <c r="D9707" s="80"/>
      <c r="E9707" s="80"/>
    </row>
    <row r="9708" spans="1:5">
      <c r="A9708" s="78"/>
      <c r="B9708" s="79"/>
      <c r="C9708" s="80"/>
      <c r="D9708" s="80"/>
      <c r="E9708" s="80"/>
    </row>
    <row r="9709" spans="1:5">
      <c r="A9709" s="78"/>
      <c r="B9709" s="79"/>
      <c r="C9709" s="80"/>
      <c r="D9709" s="80"/>
      <c r="E9709" s="80"/>
    </row>
    <row r="9710" spans="1:5">
      <c r="A9710" s="78"/>
      <c r="B9710" s="79"/>
      <c r="C9710" s="80"/>
      <c r="D9710" s="80"/>
      <c r="E9710" s="80"/>
    </row>
    <row r="9711" spans="1:5">
      <c r="A9711" s="78"/>
      <c r="B9711" s="79"/>
      <c r="C9711" s="80"/>
      <c r="D9711" s="80"/>
      <c r="E9711" s="80"/>
    </row>
    <row r="9712" spans="1:5">
      <c r="A9712" s="78"/>
      <c r="B9712" s="79"/>
      <c r="C9712" s="80"/>
      <c r="D9712" s="80"/>
      <c r="E9712" s="80"/>
    </row>
    <row r="9713" spans="1:5">
      <c r="A9713" s="78"/>
      <c r="B9713" s="79"/>
      <c r="C9713" s="80"/>
      <c r="D9713" s="80"/>
      <c r="E9713" s="80"/>
    </row>
    <row r="9714" spans="1:5">
      <c r="A9714" s="78"/>
      <c r="B9714" s="79"/>
      <c r="C9714" s="80"/>
      <c r="D9714" s="80"/>
      <c r="E9714" s="80"/>
    </row>
    <row r="9715" spans="1:5">
      <c r="A9715" s="78"/>
      <c r="B9715" s="79"/>
      <c r="C9715" s="80"/>
      <c r="D9715" s="80"/>
      <c r="E9715" s="80"/>
    </row>
    <row r="9716" spans="1:5">
      <c r="A9716" s="78"/>
      <c r="B9716" s="79"/>
      <c r="C9716" s="80"/>
      <c r="D9716" s="80"/>
      <c r="E9716" s="80"/>
    </row>
    <row r="9717" spans="1:5">
      <c r="A9717" s="78"/>
      <c r="B9717" s="79"/>
      <c r="C9717" s="80"/>
      <c r="D9717" s="80"/>
      <c r="E9717" s="80"/>
    </row>
    <row r="9718" spans="1:5">
      <c r="A9718" s="78"/>
      <c r="B9718" s="79"/>
      <c r="C9718" s="80"/>
      <c r="D9718" s="80"/>
      <c r="E9718" s="80"/>
    </row>
    <row r="9719" spans="1:5">
      <c r="A9719" s="78"/>
      <c r="B9719" s="79"/>
      <c r="C9719" s="80"/>
      <c r="D9719" s="80"/>
      <c r="E9719" s="80"/>
    </row>
    <row r="9720" spans="1:5">
      <c r="A9720" s="78"/>
      <c r="B9720" s="79"/>
      <c r="C9720" s="80"/>
      <c r="D9720" s="80"/>
      <c r="E9720" s="80"/>
    </row>
    <row r="9721" spans="1:5">
      <c r="A9721" s="78"/>
      <c r="B9721" s="79"/>
      <c r="C9721" s="80"/>
      <c r="D9721" s="80"/>
      <c r="E9721" s="80"/>
    </row>
    <row r="9722" spans="1:5">
      <c r="A9722" s="78"/>
      <c r="B9722" s="79"/>
      <c r="C9722" s="80"/>
      <c r="D9722" s="80"/>
      <c r="E9722" s="80"/>
    </row>
    <row r="9723" spans="1:5">
      <c r="A9723" s="78"/>
      <c r="B9723" s="79"/>
      <c r="C9723" s="80"/>
      <c r="D9723" s="80"/>
      <c r="E9723" s="80"/>
    </row>
    <row r="9724" spans="1:5">
      <c r="A9724" s="78"/>
      <c r="B9724" s="79"/>
      <c r="C9724" s="80"/>
      <c r="D9724" s="80"/>
      <c r="E9724" s="80"/>
    </row>
    <row r="9725" spans="1:5">
      <c r="A9725" s="78"/>
      <c r="B9725" s="79"/>
      <c r="C9725" s="80"/>
      <c r="D9725" s="80"/>
      <c r="E9725" s="80"/>
    </row>
    <row r="9726" spans="1:5">
      <c r="A9726" s="78"/>
      <c r="B9726" s="79"/>
      <c r="C9726" s="80"/>
      <c r="D9726" s="80"/>
      <c r="E9726" s="80"/>
    </row>
    <row r="9727" spans="1:5">
      <c r="A9727" s="78"/>
      <c r="B9727" s="79"/>
      <c r="C9727" s="80"/>
      <c r="D9727" s="80"/>
      <c r="E9727" s="80"/>
    </row>
    <row r="9728" spans="1:5">
      <c r="A9728" s="78"/>
      <c r="B9728" s="79"/>
      <c r="C9728" s="80"/>
      <c r="D9728" s="80"/>
      <c r="E9728" s="80"/>
    </row>
    <row r="9729" spans="1:5">
      <c r="A9729" s="78"/>
      <c r="B9729" s="79"/>
      <c r="C9729" s="80"/>
      <c r="D9729" s="80"/>
      <c r="E9729" s="80"/>
    </row>
    <row r="9730" spans="1:5">
      <c r="A9730" s="78"/>
      <c r="B9730" s="79"/>
      <c r="C9730" s="80"/>
      <c r="D9730" s="80"/>
      <c r="E9730" s="80"/>
    </row>
    <row r="9731" spans="1:5">
      <c r="A9731" s="78"/>
      <c r="B9731" s="79"/>
      <c r="C9731" s="80"/>
      <c r="D9731" s="80"/>
      <c r="E9731" s="80"/>
    </row>
    <row r="9732" spans="1:5">
      <c r="A9732" s="78"/>
      <c r="B9732" s="79"/>
      <c r="C9732" s="80"/>
      <c r="D9732" s="80"/>
      <c r="E9732" s="80"/>
    </row>
    <row r="9733" spans="1:5">
      <c r="A9733" s="78"/>
      <c r="B9733" s="79"/>
      <c r="C9733" s="80"/>
      <c r="D9733" s="80"/>
      <c r="E9733" s="80"/>
    </row>
    <row r="9734" spans="1:5">
      <c r="A9734" s="78"/>
      <c r="B9734" s="79"/>
      <c r="C9734" s="80"/>
      <c r="D9734" s="80"/>
      <c r="E9734" s="80"/>
    </row>
    <row r="9735" spans="1:5">
      <c r="A9735" s="78"/>
      <c r="B9735" s="79"/>
      <c r="C9735" s="80"/>
      <c r="D9735" s="80"/>
      <c r="E9735" s="80"/>
    </row>
    <row r="9736" spans="1:5">
      <c r="A9736" s="78"/>
      <c r="B9736" s="79"/>
      <c r="C9736" s="80"/>
      <c r="D9736" s="80"/>
      <c r="E9736" s="80"/>
    </row>
    <row r="9737" spans="1:5">
      <c r="A9737" s="78"/>
      <c r="B9737" s="79"/>
      <c r="C9737" s="80"/>
      <c r="D9737" s="80"/>
      <c r="E9737" s="80"/>
    </row>
    <row r="9738" spans="1:5">
      <c r="A9738" s="78"/>
      <c r="B9738" s="79"/>
      <c r="C9738" s="80"/>
      <c r="D9738" s="80"/>
      <c r="E9738" s="80"/>
    </row>
    <row r="9739" spans="1:5">
      <c r="A9739" s="78"/>
      <c r="B9739" s="79"/>
      <c r="C9739" s="80"/>
      <c r="D9739" s="80"/>
      <c r="E9739" s="80"/>
    </row>
    <row r="9740" spans="1:5">
      <c r="A9740" s="78"/>
      <c r="B9740" s="79"/>
      <c r="C9740" s="80"/>
      <c r="D9740" s="80"/>
      <c r="E9740" s="80"/>
    </row>
    <row r="9741" spans="1:5">
      <c r="A9741" s="78"/>
      <c r="B9741" s="79"/>
      <c r="C9741" s="80"/>
      <c r="D9741" s="80"/>
      <c r="E9741" s="80"/>
    </row>
    <row r="9742" spans="1:5">
      <c r="A9742" s="78"/>
      <c r="B9742" s="79"/>
      <c r="C9742" s="80"/>
      <c r="D9742" s="80"/>
      <c r="E9742" s="80"/>
    </row>
    <row r="9743" spans="1:5">
      <c r="A9743" s="78"/>
      <c r="B9743" s="79"/>
      <c r="C9743" s="80"/>
      <c r="D9743" s="80"/>
      <c r="E9743" s="80"/>
    </row>
    <row r="9744" spans="1:5">
      <c r="A9744" s="78"/>
      <c r="B9744" s="79"/>
      <c r="C9744" s="80"/>
      <c r="D9744" s="80"/>
      <c r="E9744" s="80"/>
    </row>
    <row r="9745" spans="1:5">
      <c r="A9745" s="78"/>
      <c r="B9745" s="79"/>
      <c r="C9745" s="80"/>
      <c r="D9745" s="80"/>
      <c r="E9745" s="80"/>
    </row>
    <row r="9746" spans="1:5">
      <c r="A9746" s="78"/>
      <c r="B9746" s="79"/>
      <c r="C9746" s="80"/>
      <c r="D9746" s="80"/>
      <c r="E9746" s="80"/>
    </row>
    <row r="9747" spans="1:5">
      <c r="A9747" s="78"/>
      <c r="B9747" s="79"/>
      <c r="C9747" s="80"/>
      <c r="D9747" s="80"/>
      <c r="E9747" s="80"/>
    </row>
    <row r="9748" spans="1:5">
      <c r="A9748" s="78"/>
      <c r="B9748" s="79"/>
      <c r="C9748" s="80"/>
      <c r="D9748" s="80"/>
      <c r="E9748" s="80"/>
    </row>
    <row r="9749" spans="1:5">
      <c r="A9749" s="78"/>
      <c r="B9749" s="79"/>
      <c r="C9749" s="80"/>
      <c r="D9749" s="80"/>
      <c r="E9749" s="80"/>
    </row>
    <row r="9750" spans="1:5">
      <c r="A9750" s="78"/>
      <c r="B9750" s="79"/>
      <c r="C9750" s="80"/>
      <c r="D9750" s="80"/>
      <c r="E9750" s="80"/>
    </row>
    <row r="9751" spans="1:5">
      <c r="A9751" s="78"/>
      <c r="B9751" s="79"/>
      <c r="C9751" s="80"/>
      <c r="D9751" s="80"/>
      <c r="E9751" s="80"/>
    </row>
    <row r="9752" spans="1:5">
      <c r="A9752" s="78"/>
      <c r="B9752" s="79"/>
      <c r="C9752" s="80"/>
      <c r="D9752" s="80"/>
      <c r="E9752" s="80"/>
    </row>
    <row r="9753" spans="1:5">
      <c r="A9753" s="78"/>
      <c r="B9753" s="79"/>
      <c r="C9753" s="80"/>
      <c r="D9753" s="80"/>
      <c r="E9753" s="80"/>
    </row>
    <row r="9754" spans="1:5">
      <c r="A9754" s="78"/>
      <c r="B9754" s="79"/>
      <c r="C9754" s="80"/>
      <c r="D9754" s="80"/>
      <c r="E9754" s="80"/>
    </row>
    <row r="9755" spans="1:5">
      <c r="A9755" s="78"/>
      <c r="B9755" s="79"/>
      <c r="C9755" s="80"/>
      <c r="D9755" s="80"/>
      <c r="E9755" s="80"/>
    </row>
    <row r="9756" spans="1:5">
      <c r="A9756" s="78"/>
      <c r="B9756" s="79"/>
      <c r="C9756" s="80"/>
      <c r="D9756" s="80"/>
      <c r="E9756" s="80"/>
    </row>
    <row r="9757" spans="1:5">
      <c r="A9757" s="78"/>
      <c r="B9757" s="79"/>
      <c r="C9757" s="80"/>
      <c r="D9757" s="80"/>
      <c r="E9757" s="80"/>
    </row>
    <row r="9758" spans="1:5">
      <c r="A9758" s="78"/>
      <c r="B9758" s="79"/>
      <c r="C9758" s="80"/>
      <c r="D9758" s="80"/>
      <c r="E9758" s="80"/>
    </row>
    <row r="9759" spans="1:5">
      <c r="A9759" s="78"/>
      <c r="B9759" s="79"/>
      <c r="C9759" s="80"/>
      <c r="D9759" s="80"/>
      <c r="E9759" s="80"/>
    </row>
    <row r="9760" spans="1:5">
      <c r="A9760" s="78"/>
      <c r="B9760" s="79"/>
      <c r="C9760" s="80"/>
      <c r="D9760" s="80"/>
      <c r="E9760" s="80"/>
    </row>
    <row r="9761" spans="1:5">
      <c r="A9761" s="78"/>
      <c r="B9761" s="79"/>
      <c r="C9761" s="80"/>
      <c r="D9761" s="80"/>
      <c r="E9761" s="80"/>
    </row>
    <row r="9762" spans="1:5">
      <c r="A9762" s="78"/>
      <c r="B9762" s="79"/>
      <c r="C9762" s="80"/>
      <c r="D9762" s="80"/>
      <c r="E9762" s="80"/>
    </row>
    <row r="9763" spans="1:5">
      <c r="A9763" s="78"/>
      <c r="B9763" s="79"/>
      <c r="C9763" s="80"/>
      <c r="D9763" s="80"/>
      <c r="E9763" s="80"/>
    </row>
    <row r="9764" spans="1:5">
      <c r="A9764" s="78"/>
      <c r="B9764" s="79"/>
      <c r="C9764" s="80"/>
      <c r="D9764" s="80"/>
      <c r="E9764" s="80"/>
    </row>
    <row r="9765" spans="1:5">
      <c r="A9765" s="78"/>
      <c r="B9765" s="79"/>
      <c r="C9765" s="80"/>
      <c r="D9765" s="80"/>
      <c r="E9765" s="80"/>
    </row>
    <row r="9766" spans="1:5">
      <c r="A9766" s="78"/>
      <c r="B9766" s="79"/>
      <c r="C9766" s="80"/>
      <c r="D9766" s="80"/>
      <c r="E9766" s="80"/>
    </row>
    <row r="9767" spans="1:5">
      <c r="A9767" s="78"/>
      <c r="B9767" s="79"/>
      <c r="C9767" s="80"/>
      <c r="D9767" s="80"/>
      <c r="E9767" s="80"/>
    </row>
    <row r="9768" spans="1:5">
      <c r="A9768" s="78"/>
      <c r="B9768" s="79"/>
      <c r="C9768" s="80"/>
      <c r="D9768" s="80"/>
      <c r="E9768" s="80"/>
    </row>
    <row r="9769" spans="1:5">
      <c r="A9769" s="78"/>
      <c r="B9769" s="79"/>
      <c r="C9769" s="80"/>
      <c r="D9769" s="80"/>
      <c r="E9769" s="80"/>
    </row>
    <row r="9770" spans="1:5">
      <c r="A9770" s="78"/>
      <c r="B9770" s="79"/>
      <c r="C9770" s="80"/>
      <c r="D9770" s="80"/>
      <c r="E9770" s="80"/>
    </row>
    <row r="9771" spans="1:5">
      <c r="A9771" s="78"/>
      <c r="B9771" s="79"/>
      <c r="C9771" s="80"/>
      <c r="D9771" s="80"/>
      <c r="E9771" s="80"/>
    </row>
    <row r="9772" spans="1:5">
      <c r="A9772" s="78"/>
      <c r="B9772" s="79"/>
      <c r="C9772" s="80"/>
      <c r="D9772" s="80"/>
      <c r="E9772" s="80"/>
    </row>
    <row r="9773" spans="1:5">
      <c r="A9773" s="78"/>
      <c r="B9773" s="79"/>
      <c r="C9773" s="80"/>
      <c r="D9773" s="80"/>
      <c r="E9773" s="80"/>
    </row>
    <row r="9774" spans="1:5">
      <c r="A9774" s="78"/>
      <c r="B9774" s="79"/>
      <c r="C9774" s="80"/>
      <c r="D9774" s="80"/>
      <c r="E9774" s="80"/>
    </row>
    <row r="9775" spans="1:5">
      <c r="A9775" s="78"/>
      <c r="B9775" s="79"/>
      <c r="C9775" s="80"/>
      <c r="D9775" s="80"/>
      <c r="E9775" s="80"/>
    </row>
    <row r="9776" spans="1:5">
      <c r="A9776" s="78"/>
      <c r="B9776" s="79"/>
      <c r="C9776" s="80"/>
      <c r="D9776" s="80"/>
      <c r="E9776" s="80"/>
    </row>
    <row r="9777" spans="1:5">
      <c r="A9777" s="78"/>
      <c r="B9777" s="79"/>
      <c r="C9777" s="80"/>
      <c r="D9777" s="80"/>
      <c r="E9777" s="80"/>
    </row>
    <row r="9778" spans="1:5">
      <c r="A9778" s="78"/>
      <c r="B9778" s="79"/>
      <c r="C9778" s="80"/>
      <c r="D9778" s="80"/>
      <c r="E9778" s="80"/>
    </row>
    <row r="9779" spans="1:5">
      <c r="A9779" s="78"/>
      <c r="B9779" s="79"/>
      <c r="C9779" s="80"/>
      <c r="D9779" s="80"/>
      <c r="E9779" s="80"/>
    </row>
    <row r="9780" spans="1:5">
      <c r="A9780" s="78"/>
      <c r="B9780" s="79"/>
      <c r="C9780" s="80"/>
      <c r="D9780" s="80"/>
      <c r="E9780" s="80"/>
    </row>
    <row r="9781" spans="1:5">
      <c r="A9781" s="78"/>
      <c r="B9781" s="79"/>
      <c r="C9781" s="80"/>
      <c r="D9781" s="80"/>
      <c r="E9781" s="80"/>
    </row>
    <row r="9782" spans="1:5">
      <c r="A9782" s="78"/>
      <c r="B9782" s="79"/>
      <c r="C9782" s="80"/>
      <c r="D9782" s="80"/>
      <c r="E9782" s="80"/>
    </row>
    <row r="9783" spans="1:5">
      <c r="A9783" s="78"/>
      <c r="B9783" s="79"/>
      <c r="C9783" s="80"/>
      <c r="D9783" s="80"/>
      <c r="E9783" s="80"/>
    </row>
    <row r="9784" spans="1:5">
      <c r="A9784" s="78"/>
      <c r="B9784" s="79"/>
      <c r="C9784" s="80"/>
      <c r="D9784" s="80"/>
      <c r="E9784" s="80"/>
    </row>
    <row r="9785" spans="1:5">
      <c r="A9785" s="78"/>
      <c r="B9785" s="79"/>
      <c r="C9785" s="80"/>
      <c r="D9785" s="80"/>
      <c r="E9785" s="80"/>
    </row>
    <row r="9786" spans="1:5">
      <c r="A9786" s="78"/>
      <c r="B9786" s="79"/>
      <c r="C9786" s="80"/>
      <c r="D9786" s="80"/>
      <c r="E9786" s="80"/>
    </row>
    <row r="9787" spans="1:5">
      <c r="A9787" s="78"/>
      <c r="B9787" s="79"/>
      <c r="C9787" s="80"/>
      <c r="D9787" s="80"/>
      <c r="E9787" s="80"/>
    </row>
    <row r="9788" spans="1:5">
      <c r="A9788" s="78"/>
      <c r="B9788" s="79"/>
      <c r="C9788" s="80"/>
      <c r="D9788" s="80"/>
      <c r="E9788" s="80"/>
    </row>
    <row r="9789" spans="1:5">
      <c r="A9789" s="78"/>
      <c r="B9789" s="79"/>
      <c r="C9789" s="80"/>
      <c r="D9789" s="80"/>
      <c r="E9789" s="80"/>
    </row>
    <row r="9790" spans="1:5">
      <c r="A9790" s="78"/>
      <c r="B9790" s="79"/>
      <c r="C9790" s="80"/>
      <c r="D9790" s="80"/>
      <c r="E9790" s="80"/>
    </row>
    <row r="9791" spans="1:5">
      <c r="A9791" s="78"/>
      <c r="B9791" s="79"/>
      <c r="C9791" s="80"/>
      <c r="D9791" s="80"/>
      <c r="E9791" s="80"/>
    </row>
    <row r="9792" spans="1:5">
      <c r="A9792" s="78"/>
      <c r="B9792" s="79"/>
      <c r="C9792" s="80"/>
      <c r="D9792" s="80"/>
      <c r="E9792" s="80"/>
    </row>
    <row r="9793" spans="1:5">
      <c r="A9793" s="78"/>
      <c r="B9793" s="79"/>
      <c r="C9793" s="80"/>
      <c r="D9793" s="80"/>
      <c r="E9793" s="80"/>
    </row>
    <row r="9794" spans="1:5">
      <c r="A9794" s="78"/>
      <c r="B9794" s="79"/>
      <c r="C9794" s="80"/>
      <c r="D9794" s="80"/>
      <c r="E9794" s="80"/>
    </row>
    <row r="9795" spans="1:5">
      <c r="A9795" s="78"/>
      <c r="B9795" s="79"/>
      <c r="C9795" s="80"/>
      <c r="D9795" s="80"/>
      <c r="E9795" s="80"/>
    </row>
    <row r="9796" spans="1:5">
      <c r="A9796" s="78"/>
      <c r="B9796" s="79"/>
      <c r="C9796" s="80"/>
      <c r="D9796" s="80"/>
      <c r="E9796" s="80"/>
    </row>
    <row r="9797" spans="1:5">
      <c r="A9797" s="78"/>
      <c r="B9797" s="79"/>
      <c r="C9797" s="80"/>
      <c r="D9797" s="80"/>
      <c r="E9797" s="80"/>
    </row>
    <row r="9798" spans="1:5">
      <c r="A9798" s="78"/>
      <c r="B9798" s="79"/>
      <c r="C9798" s="80"/>
      <c r="D9798" s="80"/>
      <c r="E9798" s="80"/>
    </row>
    <row r="9799" spans="1:5">
      <c r="A9799" s="78"/>
      <c r="B9799" s="79"/>
      <c r="C9799" s="80"/>
      <c r="D9799" s="80"/>
      <c r="E9799" s="80"/>
    </row>
    <row r="9800" spans="1:5">
      <c r="A9800" s="78"/>
      <c r="B9800" s="79"/>
      <c r="C9800" s="80"/>
      <c r="D9800" s="80"/>
      <c r="E9800" s="80"/>
    </row>
    <row r="9801" spans="1:5">
      <c r="A9801" s="78"/>
      <c r="B9801" s="79"/>
      <c r="C9801" s="80"/>
      <c r="D9801" s="80"/>
      <c r="E9801" s="80"/>
    </row>
    <row r="9802" spans="1:5">
      <c r="A9802" s="78"/>
      <c r="B9802" s="79"/>
      <c r="C9802" s="80"/>
      <c r="D9802" s="80"/>
      <c r="E9802" s="80"/>
    </row>
    <row r="9803" spans="1:5">
      <c r="A9803" s="78"/>
      <c r="B9803" s="79"/>
      <c r="C9803" s="80"/>
      <c r="D9803" s="80"/>
      <c r="E9803" s="80"/>
    </row>
    <row r="9804" spans="1:5">
      <c r="A9804" s="78"/>
      <c r="B9804" s="79"/>
      <c r="C9804" s="80"/>
      <c r="D9804" s="80"/>
      <c r="E9804" s="80"/>
    </row>
    <row r="9805" spans="1:5">
      <c r="A9805" s="78"/>
      <c r="B9805" s="79"/>
      <c r="C9805" s="80"/>
      <c r="D9805" s="80"/>
      <c r="E9805" s="80"/>
    </row>
    <row r="9806" spans="1:5">
      <c r="A9806" s="78"/>
      <c r="B9806" s="79"/>
      <c r="C9806" s="80"/>
      <c r="D9806" s="80"/>
      <c r="E9806" s="80"/>
    </row>
    <row r="9807" spans="1:5">
      <c r="A9807" s="78"/>
      <c r="B9807" s="79"/>
      <c r="C9807" s="80"/>
      <c r="D9807" s="80"/>
      <c r="E9807" s="80"/>
    </row>
    <row r="9808" spans="1:5">
      <c r="A9808" s="78"/>
      <c r="B9808" s="79"/>
      <c r="C9808" s="80"/>
      <c r="D9808" s="80"/>
      <c r="E9808" s="80"/>
    </row>
    <row r="9809" spans="1:5">
      <c r="A9809" s="78"/>
      <c r="B9809" s="79"/>
      <c r="C9809" s="80"/>
      <c r="D9809" s="80"/>
      <c r="E9809" s="80"/>
    </row>
    <row r="9810" spans="1:5">
      <c r="A9810" s="78"/>
      <c r="B9810" s="79"/>
      <c r="C9810" s="80"/>
      <c r="D9810" s="80"/>
      <c r="E9810" s="80"/>
    </row>
    <row r="9811" spans="1:5">
      <c r="A9811" s="78"/>
      <c r="B9811" s="79"/>
      <c r="C9811" s="80"/>
      <c r="D9811" s="80"/>
      <c r="E9811" s="80"/>
    </row>
    <row r="9812" spans="1:5">
      <c r="A9812" s="78"/>
      <c r="B9812" s="79"/>
      <c r="C9812" s="80"/>
      <c r="D9812" s="80"/>
      <c r="E9812" s="80"/>
    </row>
    <row r="9813" spans="1:5">
      <c r="A9813" s="78"/>
      <c r="B9813" s="79"/>
      <c r="C9813" s="80"/>
      <c r="D9813" s="80"/>
      <c r="E9813" s="80"/>
    </row>
    <row r="9814" spans="1:5">
      <c r="A9814" s="78"/>
      <c r="B9814" s="79"/>
      <c r="C9814" s="80"/>
      <c r="D9814" s="80"/>
      <c r="E9814" s="80"/>
    </row>
    <row r="9815" spans="1:5">
      <c r="A9815" s="78"/>
      <c r="B9815" s="79"/>
      <c r="C9815" s="80"/>
      <c r="D9815" s="80"/>
      <c r="E9815" s="80"/>
    </row>
    <row r="9816" spans="1:5">
      <c r="A9816" s="78"/>
      <c r="B9816" s="79"/>
      <c r="C9816" s="80"/>
      <c r="D9816" s="80"/>
      <c r="E9816" s="80"/>
    </row>
    <row r="9817" spans="1:5">
      <c r="A9817" s="78"/>
      <c r="B9817" s="79"/>
      <c r="C9817" s="80"/>
      <c r="D9817" s="80"/>
      <c r="E9817" s="80"/>
    </row>
    <row r="9818" spans="1:5">
      <c r="A9818" s="78"/>
      <c r="B9818" s="79"/>
      <c r="C9818" s="80"/>
      <c r="D9818" s="80"/>
      <c r="E9818" s="80"/>
    </row>
    <row r="9819" spans="1:5">
      <c r="A9819" s="78"/>
      <c r="B9819" s="79"/>
      <c r="C9819" s="80"/>
      <c r="D9819" s="80"/>
      <c r="E9819" s="80"/>
    </row>
    <row r="9820" spans="1:5">
      <c r="A9820" s="78"/>
      <c r="B9820" s="79"/>
      <c r="C9820" s="80"/>
      <c r="D9820" s="80"/>
      <c r="E9820" s="80"/>
    </row>
    <row r="9821" spans="1:5">
      <c r="A9821" s="78"/>
      <c r="B9821" s="79"/>
      <c r="C9821" s="80"/>
      <c r="D9821" s="80"/>
      <c r="E9821" s="80"/>
    </row>
    <row r="9822" spans="1:5">
      <c r="A9822" s="78"/>
      <c r="B9822" s="79"/>
      <c r="C9822" s="80"/>
      <c r="D9822" s="80"/>
      <c r="E9822" s="80"/>
    </row>
    <row r="9823" spans="1:5">
      <c r="A9823" s="78"/>
      <c r="B9823" s="79"/>
      <c r="C9823" s="80"/>
      <c r="D9823" s="80"/>
      <c r="E9823" s="80"/>
    </row>
    <row r="9824" spans="1:5">
      <c r="A9824" s="78"/>
      <c r="B9824" s="79"/>
      <c r="C9824" s="80"/>
      <c r="D9824" s="80"/>
      <c r="E9824" s="80"/>
    </row>
    <row r="9825" spans="1:5">
      <c r="A9825" s="78"/>
      <c r="B9825" s="79"/>
      <c r="C9825" s="80"/>
      <c r="D9825" s="80"/>
      <c r="E9825" s="80"/>
    </row>
    <row r="9826" spans="1:5">
      <c r="A9826" s="78"/>
      <c r="B9826" s="79"/>
      <c r="C9826" s="80"/>
      <c r="D9826" s="80"/>
      <c r="E9826" s="80"/>
    </row>
    <row r="9827" spans="1:5">
      <c r="A9827" s="78"/>
      <c r="B9827" s="79"/>
      <c r="C9827" s="80"/>
      <c r="D9827" s="80"/>
      <c r="E9827" s="80"/>
    </row>
    <row r="9828" spans="1:5">
      <c r="A9828" s="78"/>
      <c r="B9828" s="79"/>
      <c r="C9828" s="80"/>
      <c r="D9828" s="80"/>
      <c r="E9828" s="80"/>
    </row>
    <row r="9829" spans="1:5">
      <c r="A9829" s="78"/>
      <c r="B9829" s="79"/>
      <c r="C9829" s="80"/>
      <c r="D9829" s="80"/>
      <c r="E9829" s="80"/>
    </row>
    <row r="9830" spans="1:5">
      <c r="A9830" s="78"/>
      <c r="B9830" s="79"/>
      <c r="C9830" s="80"/>
      <c r="D9830" s="80"/>
      <c r="E9830" s="80"/>
    </row>
    <row r="9831" spans="1:5">
      <c r="A9831" s="78"/>
      <c r="B9831" s="79"/>
      <c r="C9831" s="80"/>
      <c r="D9831" s="80"/>
      <c r="E9831" s="80"/>
    </row>
    <row r="9832" spans="1:5">
      <c r="A9832" s="78"/>
      <c r="B9832" s="79"/>
      <c r="C9832" s="80"/>
      <c r="D9832" s="80"/>
      <c r="E9832" s="80"/>
    </row>
    <row r="9833" spans="1:5">
      <c r="A9833" s="78"/>
      <c r="B9833" s="79"/>
      <c r="C9833" s="80"/>
      <c r="D9833" s="80"/>
      <c r="E9833" s="80"/>
    </row>
    <row r="9834" spans="1:5">
      <c r="A9834" s="78"/>
      <c r="B9834" s="79"/>
      <c r="C9834" s="80"/>
      <c r="D9834" s="80"/>
      <c r="E9834" s="80"/>
    </row>
    <row r="9835" spans="1:5">
      <c r="A9835" s="78"/>
      <c r="B9835" s="79"/>
      <c r="C9835" s="80"/>
      <c r="D9835" s="80"/>
      <c r="E9835" s="80"/>
    </row>
    <row r="9836" spans="1:5">
      <c r="A9836" s="78"/>
      <c r="B9836" s="79"/>
      <c r="C9836" s="80"/>
      <c r="D9836" s="80"/>
      <c r="E9836" s="80"/>
    </row>
    <row r="9837" spans="1:5">
      <c r="A9837" s="78"/>
      <c r="B9837" s="79"/>
      <c r="C9837" s="80"/>
      <c r="D9837" s="80"/>
      <c r="E9837" s="80"/>
    </row>
    <row r="9838" spans="1:5">
      <c r="A9838" s="78"/>
      <c r="B9838" s="79"/>
      <c r="C9838" s="80"/>
      <c r="D9838" s="80"/>
      <c r="E9838" s="80"/>
    </row>
    <row r="9839" spans="1:5">
      <c r="A9839" s="78"/>
      <c r="B9839" s="79"/>
      <c r="C9839" s="80"/>
      <c r="D9839" s="80"/>
      <c r="E9839" s="80"/>
    </row>
    <row r="9840" spans="1:5">
      <c r="A9840" s="78"/>
      <c r="B9840" s="79"/>
      <c r="C9840" s="80"/>
      <c r="D9840" s="80"/>
      <c r="E9840" s="80"/>
    </row>
    <row r="9841" spans="1:5">
      <c r="A9841" s="78"/>
      <c r="B9841" s="79"/>
      <c r="C9841" s="80"/>
      <c r="D9841" s="80"/>
      <c r="E9841" s="80"/>
    </row>
    <row r="9842" spans="1:5">
      <c r="A9842" s="78"/>
      <c r="B9842" s="79"/>
      <c r="C9842" s="80"/>
      <c r="D9842" s="80"/>
      <c r="E9842" s="80"/>
    </row>
    <row r="9843" spans="1:5">
      <c r="A9843" s="78"/>
      <c r="B9843" s="79"/>
      <c r="C9843" s="80"/>
      <c r="D9843" s="80"/>
      <c r="E9843" s="80"/>
    </row>
    <row r="9844" spans="1:5">
      <c r="A9844" s="78"/>
      <c r="B9844" s="79"/>
      <c r="C9844" s="80"/>
      <c r="D9844" s="80"/>
      <c r="E9844" s="80"/>
    </row>
    <row r="9845" spans="1:5">
      <c r="A9845" s="78"/>
      <c r="B9845" s="79"/>
      <c r="C9845" s="80"/>
      <c r="D9845" s="80"/>
      <c r="E9845" s="80"/>
    </row>
    <row r="9846" spans="1:5">
      <c r="A9846" s="78"/>
      <c r="B9846" s="79"/>
      <c r="C9846" s="80"/>
      <c r="D9846" s="80"/>
      <c r="E9846" s="80"/>
    </row>
    <row r="9847" spans="1:5">
      <c r="A9847" s="78"/>
      <c r="B9847" s="79"/>
      <c r="C9847" s="80"/>
      <c r="D9847" s="80"/>
      <c r="E9847" s="80"/>
    </row>
    <row r="9848" spans="1:5">
      <c r="A9848" s="78"/>
      <c r="B9848" s="79"/>
      <c r="C9848" s="80"/>
      <c r="D9848" s="80"/>
      <c r="E9848" s="80"/>
    </row>
    <row r="9849" spans="1:5">
      <c r="A9849" s="78"/>
      <c r="B9849" s="79"/>
      <c r="C9849" s="80"/>
      <c r="D9849" s="80"/>
      <c r="E9849" s="80"/>
    </row>
    <row r="9850" spans="1:5">
      <c r="A9850" s="78"/>
      <c r="B9850" s="79"/>
      <c r="C9850" s="80"/>
      <c r="D9850" s="80"/>
      <c r="E9850" s="80"/>
    </row>
    <row r="9851" spans="1:5">
      <c r="A9851" s="78"/>
      <c r="B9851" s="79"/>
      <c r="C9851" s="80"/>
      <c r="D9851" s="80"/>
      <c r="E9851" s="80"/>
    </row>
    <row r="9852" spans="1:5">
      <c r="A9852" s="78"/>
      <c r="B9852" s="79"/>
      <c r="C9852" s="80"/>
      <c r="D9852" s="80"/>
      <c r="E9852" s="80"/>
    </row>
    <row r="9853" spans="1:5">
      <c r="A9853" s="78"/>
      <c r="B9853" s="79"/>
      <c r="C9853" s="80"/>
      <c r="D9853" s="80"/>
      <c r="E9853" s="80"/>
    </row>
    <row r="9854" spans="1:5">
      <c r="A9854" s="78"/>
      <c r="B9854" s="79"/>
      <c r="C9854" s="80"/>
      <c r="D9854" s="80"/>
      <c r="E9854" s="80"/>
    </row>
    <row r="9855" spans="1:5">
      <c r="A9855" s="78"/>
      <c r="B9855" s="79"/>
      <c r="C9855" s="80"/>
      <c r="D9855" s="80"/>
      <c r="E9855" s="80"/>
    </row>
    <row r="9856" spans="1:5">
      <c r="A9856" s="78"/>
      <c r="B9856" s="79"/>
      <c r="C9856" s="80"/>
      <c r="D9856" s="80"/>
      <c r="E9856" s="80"/>
    </row>
    <row r="9857" spans="1:5">
      <c r="A9857" s="78"/>
      <c r="B9857" s="79"/>
      <c r="C9857" s="80"/>
      <c r="D9857" s="80"/>
      <c r="E9857" s="80"/>
    </row>
    <row r="9858" spans="1:5">
      <c r="A9858" s="78"/>
      <c r="B9858" s="79"/>
      <c r="C9858" s="80"/>
      <c r="D9858" s="80"/>
      <c r="E9858" s="80"/>
    </row>
    <row r="9859" spans="1:5">
      <c r="A9859" s="78"/>
      <c r="B9859" s="79"/>
      <c r="C9859" s="80"/>
      <c r="D9859" s="80"/>
      <c r="E9859" s="80"/>
    </row>
    <row r="9860" spans="1:5">
      <c r="A9860" s="78"/>
      <c r="B9860" s="79"/>
      <c r="C9860" s="80"/>
      <c r="D9860" s="80"/>
      <c r="E9860" s="80"/>
    </row>
    <row r="9861" spans="1:5">
      <c r="A9861" s="78"/>
      <c r="B9861" s="79"/>
      <c r="C9861" s="80"/>
      <c r="D9861" s="80"/>
      <c r="E9861" s="80"/>
    </row>
    <row r="9862" spans="1:5">
      <c r="A9862" s="78"/>
      <c r="B9862" s="79"/>
      <c r="C9862" s="80"/>
      <c r="D9862" s="80"/>
      <c r="E9862" s="80"/>
    </row>
    <row r="9863" spans="1:5">
      <c r="A9863" s="78"/>
      <c r="B9863" s="79"/>
      <c r="C9863" s="80"/>
      <c r="D9863" s="80"/>
      <c r="E9863" s="80"/>
    </row>
    <row r="9864" spans="1:5">
      <c r="A9864" s="78"/>
      <c r="B9864" s="79"/>
      <c r="C9864" s="80"/>
      <c r="D9864" s="80"/>
      <c r="E9864" s="80"/>
    </row>
    <row r="9865" spans="1:5">
      <c r="A9865" s="78"/>
      <c r="B9865" s="79"/>
      <c r="C9865" s="80"/>
      <c r="D9865" s="80"/>
      <c r="E9865" s="80"/>
    </row>
    <row r="9866" spans="1:5">
      <c r="A9866" s="78"/>
      <c r="B9866" s="79"/>
      <c r="C9866" s="80"/>
      <c r="D9866" s="80"/>
      <c r="E9866" s="80"/>
    </row>
    <row r="9867" spans="1:5">
      <c r="A9867" s="78"/>
      <c r="B9867" s="79"/>
      <c r="C9867" s="80"/>
      <c r="D9867" s="80"/>
      <c r="E9867" s="80"/>
    </row>
    <row r="9868" spans="1:5">
      <c r="A9868" s="78"/>
      <c r="B9868" s="79"/>
      <c r="C9868" s="80"/>
      <c r="D9868" s="80"/>
      <c r="E9868" s="80"/>
    </row>
    <row r="9869" spans="1:5">
      <c r="A9869" s="78"/>
      <c r="B9869" s="79"/>
      <c r="C9869" s="80"/>
      <c r="D9869" s="80"/>
      <c r="E9869" s="80"/>
    </row>
    <row r="9870" spans="1:5">
      <c r="A9870" s="78"/>
      <c r="B9870" s="79"/>
      <c r="C9870" s="80"/>
      <c r="D9870" s="80"/>
      <c r="E9870" s="80"/>
    </row>
    <row r="9871" spans="1:5">
      <c r="A9871" s="78"/>
      <c r="B9871" s="79"/>
      <c r="C9871" s="80"/>
      <c r="D9871" s="80"/>
      <c r="E9871" s="80"/>
    </row>
    <row r="9872" spans="1:5">
      <c r="A9872" s="78"/>
      <c r="B9872" s="79"/>
      <c r="C9872" s="80"/>
      <c r="D9872" s="80"/>
      <c r="E9872" s="80"/>
    </row>
    <row r="9873" spans="1:5">
      <c r="A9873" s="78"/>
      <c r="B9873" s="79"/>
      <c r="C9873" s="80"/>
      <c r="D9873" s="80"/>
      <c r="E9873" s="80"/>
    </row>
    <row r="9874" spans="1:5">
      <c r="A9874" s="78"/>
      <c r="B9874" s="79"/>
      <c r="C9874" s="80"/>
      <c r="D9874" s="80"/>
      <c r="E9874" s="80"/>
    </row>
    <row r="9875" spans="1:5">
      <c r="A9875" s="78"/>
      <c r="B9875" s="79"/>
      <c r="C9875" s="80"/>
      <c r="D9875" s="80"/>
      <c r="E9875" s="80"/>
    </row>
    <row r="9876" spans="1:5">
      <c r="A9876" s="78"/>
      <c r="B9876" s="79"/>
      <c r="C9876" s="80"/>
      <c r="D9876" s="80"/>
      <c r="E9876" s="80"/>
    </row>
    <row r="9877" spans="1:5">
      <c r="A9877" s="78"/>
      <c r="B9877" s="79"/>
      <c r="C9877" s="80"/>
      <c r="D9877" s="80"/>
      <c r="E9877" s="80"/>
    </row>
    <row r="9878" spans="1:5">
      <c r="A9878" s="78"/>
      <c r="B9878" s="79"/>
      <c r="C9878" s="80"/>
      <c r="D9878" s="80"/>
      <c r="E9878" s="80"/>
    </row>
    <row r="9879" spans="1:5">
      <c r="A9879" s="78"/>
      <c r="B9879" s="79"/>
      <c r="C9879" s="80"/>
      <c r="D9879" s="80"/>
      <c r="E9879" s="80"/>
    </row>
    <row r="9880" spans="1:5">
      <c r="A9880" s="78"/>
      <c r="B9880" s="79"/>
      <c r="C9880" s="80"/>
      <c r="D9880" s="80"/>
      <c r="E9880" s="80"/>
    </row>
    <row r="9881" spans="1:5">
      <c r="A9881" s="78"/>
      <c r="B9881" s="79"/>
      <c r="C9881" s="80"/>
      <c r="D9881" s="80"/>
      <c r="E9881" s="80"/>
    </row>
    <row r="9882" spans="1:5">
      <c r="A9882" s="78"/>
      <c r="B9882" s="79"/>
      <c r="C9882" s="80"/>
      <c r="D9882" s="80"/>
      <c r="E9882" s="80"/>
    </row>
    <row r="9883" spans="1:5">
      <c r="A9883" s="78"/>
      <c r="B9883" s="79"/>
      <c r="C9883" s="80"/>
      <c r="D9883" s="80"/>
      <c r="E9883" s="80"/>
    </row>
    <row r="9884" spans="1:5">
      <c r="A9884" s="78"/>
      <c r="B9884" s="79"/>
      <c r="C9884" s="80"/>
      <c r="D9884" s="80"/>
      <c r="E9884" s="80"/>
    </row>
    <row r="9885" spans="1:5">
      <c r="A9885" s="78"/>
      <c r="B9885" s="79"/>
      <c r="C9885" s="80"/>
      <c r="D9885" s="80"/>
      <c r="E9885" s="80"/>
    </row>
    <row r="9886" spans="1:5">
      <c r="A9886" s="78"/>
      <c r="B9886" s="79"/>
      <c r="C9886" s="80"/>
      <c r="D9886" s="80"/>
      <c r="E9886" s="80"/>
    </row>
    <row r="9887" spans="1:5">
      <c r="A9887" s="78"/>
      <c r="B9887" s="79"/>
      <c r="C9887" s="80"/>
      <c r="D9887" s="80"/>
      <c r="E9887" s="80"/>
    </row>
    <row r="9888" spans="1:5">
      <c r="A9888" s="78"/>
      <c r="B9888" s="79"/>
      <c r="C9888" s="80"/>
      <c r="D9888" s="80"/>
      <c r="E9888" s="80"/>
    </row>
    <row r="9889" spans="1:5">
      <c r="A9889" s="78"/>
      <c r="B9889" s="79"/>
      <c r="C9889" s="80"/>
      <c r="D9889" s="80"/>
      <c r="E9889" s="80"/>
    </row>
    <row r="9890" spans="1:5">
      <c r="A9890" s="78"/>
      <c r="B9890" s="79"/>
      <c r="C9890" s="80"/>
      <c r="D9890" s="80"/>
      <c r="E9890" s="80"/>
    </row>
    <row r="9891" spans="1:5">
      <c r="A9891" s="78"/>
      <c r="B9891" s="79"/>
      <c r="C9891" s="80"/>
      <c r="D9891" s="80"/>
      <c r="E9891" s="80"/>
    </row>
    <row r="9892" spans="1:5">
      <c r="A9892" s="78"/>
      <c r="B9892" s="79"/>
      <c r="C9892" s="80"/>
      <c r="D9892" s="80"/>
      <c r="E9892" s="80"/>
    </row>
    <row r="9893" spans="1:5">
      <c r="A9893" s="78"/>
      <c r="B9893" s="79"/>
      <c r="C9893" s="80"/>
      <c r="D9893" s="80"/>
      <c r="E9893" s="80"/>
    </row>
    <row r="9894" spans="1:5">
      <c r="A9894" s="78"/>
      <c r="B9894" s="79"/>
      <c r="C9894" s="80"/>
      <c r="D9894" s="80"/>
      <c r="E9894" s="80"/>
    </row>
    <row r="9895" spans="1:5">
      <c r="A9895" s="78"/>
      <c r="B9895" s="79"/>
      <c r="C9895" s="80"/>
      <c r="D9895" s="80"/>
      <c r="E9895" s="80"/>
    </row>
    <row r="9896" spans="1:5">
      <c r="A9896" s="78"/>
      <c r="B9896" s="79"/>
      <c r="C9896" s="80"/>
      <c r="D9896" s="80"/>
      <c r="E9896" s="80"/>
    </row>
    <row r="9897" spans="1:5">
      <c r="A9897" s="78"/>
      <c r="B9897" s="79"/>
      <c r="C9897" s="80"/>
      <c r="D9897" s="80"/>
      <c r="E9897" s="80"/>
    </row>
    <row r="9898" spans="1:5">
      <c r="A9898" s="78"/>
      <c r="B9898" s="79"/>
      <c r="C9898" s="80"/>
      <c r="D9898" s="80"/>
      <c r="E9898" s="80"/>
    </row>
    <row r="9899" spans="1:5">
      <c r="A9899" s="78"/>
      <c r="B9899" s="79"/>
      <c r="C9899" s="80"/>
      <c r="D9899" s="80"/>
      <c r="E9899" s="80"/>
    </row>
    <row r="9900" spans="1:5">
      <c r="A9900" s="78"/>
      <c r="B9900" s="79"/>
      <c r="C9900" s="80"/>
      <c r="D9900" s="80"/>
      <c r="E9900" s="80"/>
    </row>
    <row r="9901" spans="1:5">
      <c r="A9901" s="78"/>
      <c r="B9901" s="79"/>
      <c r="C9901" s="80"/>
      <c r="D9901" s="80"/>
      <c r="E9901" s="80"/>
    </row>
    <row r="9902" spans="1:5">
      <c r="A9902" s="78"/>
      <c r="B9902" s="79"/>
      <c r="C9902" s="80"/>
      <c r="D9902" s="80"/>
      <c r="E9902" s="80"/>
    </row>
    <row r="9903" spans="1:5">
      <c r="A9903" s="78"/>
      <c r="B9903" s="79"/>
      <c r="C9903" s="80"/>
      <c r="D9903" s="80"/>
      <c r="E9903" s="80"/>
    </row>
    <row r="9904" spans="1:5">
      <c r="A9904" s="78"/>
      <c r="B9904" s="79"/>
      <c r="C9904" s="80"/>
      <c r="D9904" s="80"/>
      <c r="E9904" s="80"/>
    </row>
    <row r="9905" spans="1:5">
      <c r="A9905" s="78"/>
      <c r="B9905" s="79"/>
      <c r="C9905" s="80"/>
      <c r="D9905" s="80"/>
      <c r="E9905" s="80"/>
    </row>
    <row r="9906" spans="1:5">
      <c r="A9906" s="78"/>
      <c r="B9906" s="79"/>
      <c r="C9906" s="80"/>
      <c r="D9906" s="80"/>
      <c r="E9906" s="80"/>
    </row>
    <row r="9907" spans="1:5">
      <c r="A9907" s="78"/>
      <c r="B9907" s="79"/>
      <c r="C9907" s="80"/>
      <c r="D9907" s="80"/>
      <c r="E9907" s="80"/>
    </row>
    <row r="9908" spans="1:5">
      <c r="A9908" s="78"/>
      <c r="B9908" s="79"/>
      <c r="C9908" s="80"/>
      <c r="D9908" s="80"/>
      <c r="E9908" s="80"/>
    </row>
    <row r="9909" spans="1:5">
      <c r="A9909" s="78"/>
      <c r="B9909" s="79"/>
      <c r="C9909" s="80"/>
      <c r="D9909" s="80"/>
      <c r="E9909" s="80"/>
    </row>
    <row r="9910" spans="1:5">
      <c r="A9910" s="78"/>
      <c r="B9910" s="79"/>
      <c r="C9910" s="80"/>
      <c r="D9910" s="80"/>
      <c r="E9910" s="80"/>
    </row>
    <row r="9911" spans="1:5">
      <c r="A9911" s="78"/>
      <c r="B9911" s="79"/>
      <c r="C9911" s="80"/>
      <c r="D9911" s="80"/>
      <c r="E9911" s="80"/>
    </row>
    <row r="9912" spans="1:5">
      <c r="A9912" s="78"/>
      <c r="B9912" s="79"/>
      <c r="C9912" s="80"/>
      <c r="D9912" s="80"/>
      <c r="E9912" s="80"/>
    </row>
    <row r="9913" spans="1:5">
      <c r="A9913" s="78"/>
      <c r="B9913" s="79"/>
      <c r="C9913" s="80"/>
      <c r="D9913" s="80"/>
      <c r="E9913" s="80"/>
    </row>
    <row r="9914" spans="1:5">
      <c r="A9914" s="78"/>
      <c r="B9914" s="79"/>
      <c r="C9914" s="80"/>
      <c r="D9914" s="80"/>
      <c r="E9914" s="80"/>
    </row>
    <row r="9915" spans="1:5">
      <c r="A9915" s="78"/>
      <c r="B9915" s="79"/>
      <c r="C9915" s="80"/>
      <c r="D9915" s="80"/>
      <c r="E9915" s="80"/>
    </row>
    <row r="9916" spans="1:5">
      <c r="A9916" s="78"/>
      <c r="B9916" s="79"/>
      <c r="C9916" s="80"/>
      <c r="D9916" s="80"/>
      <c r="E9916" s="80"/>
    </row>
    <row r="9917" spans="1:5">
      <c r="A9917" s="78"/>
      <c r="B9917" s="79"/>
      <c r="C9917" s="80"/>
      <c r="D9917" s="80"/>
      <c r="E9917" s="80"/>
    </row>
    <row r="9918" spans="1:5">
      <c r="A9918" s="78"/>
      <c r="B9918" s="79"/>
      <c r="C9918" s="80"/>
      <c r="D9918" s="80"/>
      <c r="E9918" s="80"/>
    </row>
    <row r="9919" spans="1:5">
      <c r="A9919" s="78"/>
      <c r="B9919" s="79"/>
      <c r="C9919" s="80"/>
      <c r="D9919" s="80"/>
      <c r="E9919" s="80"/>
    </row>
    <row r="9920" spans="1:5">
      <c r="A9920" s="78"/>
      <c r="B9920" s="79"/>
      <c r="C9920" s="80"/>
      <c r="D9920" s="80"/>
      <c r="E9920" s="80"/>
    </row>
    <row r="9921" spans="1:5">
      <c r="A9921" s="78"/>
      <c r="B9921" s="79"/>
      <c r="C9921" s="80"/>
      <c r="D9921" s="80"/>
      <c r="E9921" s="80"/>
    </row>
    <row r="9922" spans="1:5">
      <c r="A9922" s="78"/>
      <c r="B9922" s="79"/>
      <c r="C9922" s="80"/>
      <c r="D9922" s="80"/>
      <c r="E9922" s="80"/>
    </row>
    <row r="9923" spans="1:5">
      <c r="A9923" s="78"/>
      <c r="B9923" s="79"/>
      <c r="C9923" s="80"/>
      <c r="D9923" s="80"/>
      <c r="E9923" s="80"/>
    </row>
    <row r="9924" spans="1:5">
      <c r="A9924" s="78"/>
      <c r="B9924" s="79"/>
      <c r="C9924" s="80"/>
      <c r="D9924" s="80"/>
      <c r="E9924" s="80"/>
    </row>
    <row r="9925" spans="1:5">
      <c r="A9925" s="78"/>
      <c r="B9925" s="79"/>
      <c r="C9925" s="80"/>
      <c r="D9925" s="80"/>
      <c r="E9925" s="80"/>
    </row>
    <row r="9926" spans="1:5">
      <c r="A9926" s="78"/>
      <c r="B9926" s="79"/>
      <c r="C9926" s="80"/>
      <c r="D9926" s="80"/>
      <c r="E9926" s="80"/>
    </row>
    <row r="9927" spans="1:5">
      <c r="A9927" s="78"/>
      <c r="B9927" s="79"/>
      <c r="C9927" s="80"/>
      <c r="D9927" s="80"/>
      <c r="E9927" s="80"/>
    </row>
    <row r="9928" spans="1:5">
      <c r="A9928" s="78"/>
      <c r="B9928" s="79"/>
      <c r="C9928" s="80"/>
      <c r="D9928" s="80"/>
      <c r="E9928" s="80"/>
    </row>
    <row r="9929" spans="1:5">
      <c r="A9929" s="78"/>
      <c r="B9929" s="79"/>
      <c r="C9929" s="80"/>
      <c r="D9929" s="80"/>
      <c r="E9929" s="80"/>
    </row>
    <row r="9930" spans="1:5">
      <c r="A9930" s="78"/>
      <c r="B9930" s="79"/>
      <c r="C9930" s="80"/>
      <c r="D9930" s="80"/>
      <c r="E9930" s="80"/>
    </row>
    <row r="9931" spans="1:5">
      <c r="A9931" s="78"/>
      <c r="B9931" s="79"/>
      <c r="C9931" s="80"/>
      <c r="D9931" s="80"/>
      <c r="E9931" s="80"/>
    </row>
    <row r="9932" spans="1:5">
      <c r="A9932" s="78"/>
      <c r="B9932" s="79"/>
      <c r="C9932" s="80"/>
      <c r="D9932" s="80"/>
      <c r="E9932" s="80"/>
    </row>
    <row r="9933" spans="1:5">
      <c r="A9933" s="78"/>
      <c r="B9933" s="79"/>
      <c r="C9933" s="80"/>
      <c r="D9933" s="80"/>
      <c r="E9933" s="80"/>
    </row>
    <row r="9934" spans="1:5">
      <c r="A9934" s="78"/>
      <c r="B9934" s="79"/>
      <c r="C9934" s="80"/>
      <c r="D9934" s="80"/>
      <c r="E9934" s="80"/>
    </row>
    <row r="9935" spans="1:5">
      <c r="A9935" s="78"/>
      <c r="B9935" s="79"/>
      <c r="C9935" s="80"/>
      <c r="D9935" s="80"/>
      <c r="E9935" s="80"/>
    </row>
    <row r="9936" spans="1:5">
      <c r="A9936" s="78"/>
      <c r="B9936" s="79"/>
      <c r="C9936" s="80"/>
      <c r="D9936" s="80"/>
      <c r="E9936" s="80"/>
    </row>
    <row r="9937" spans="1:5">
      <c r="A9937" s="78"/>
      <c r="B9937" s="79"/>
      <c r="C9937" s="80"/>
      <c r="D9937" s="80"/>
      <c r="E9937" s="80"/>
    </row>
    <row r="9938" spans="1:5">
      <c r="A9938" s="78"/>
      <c r="B9938" s="79"/>
      <c r="C9938" s="80"/>
      <c r="D9938" s="80"/>
      <c r="E9938" s="80"/>
    </row>
    <row r="9939" spans="1:5">
      <c r="A9939" s="78"/>
      <c r="B9939" s="79"/>
      <c r="C9939" s="80"/>
      <c r="D9939" s="80"/>
      <c r="E9939" s="80"/>
    </row>
    <row r="9940" spans="1:5">
      <c r="A9940" s="78"/>
      <c r="B9940" s="79"/>
      <c r="C9940" s="80"/>
      <c r="D9940" s="80"/>
      <c r="E9940" s="80"/>
    </row>
    <row r="9941" spans="1:5">
      <c r="A9941" s="78"/>
      <c r="B9941" s="79"/>
      <c r="C9941" s="80"/>
      <c r="D9941" s="80"/>
      <c r="E9941" s="80"/>
    </row>
    <row r="9942" spans="1:5">
      <c r="A9942" s="78"/>
      <c r="B9942" s="79"/>
      <c r="C9942" s="80"/>
      <c r="D9942" s="80"/>
      <c r="E9942" s="80"/>
    </row>
    <row r="9943" spans="1:5">
      <c r="A9943" s="78"/>
      <c r="B9943" s="79"/>
      <c r="C9943" s="80"/>
      <c r="D9943" s="80"/>
      <c r="E9943" s="80"/>
    </row>
    <row r="9944" spans="1:5">
      <c r="A9944" s="78"/>
      <c r="B9944" s="79"/>
      <c r="C9944" s="80"/>
      <c r="D9944" s="80"/>
      <c r="E9944" s="80"/>
    </row>
    <row r="9945" spans="1:5">
      <c r="A9945" s="78"/>
      <c r="B9945" s="79"/>
      <c r="C9945" s="80"/>
      <c r="D9945" s="80"/>
      <c r="E9945" s="80"/>
    </row>
    <row r="9946" spans="1:5">
      <c r="A9946" s="78"/>
      <c r="B9946" s="79"/>
      <c r="C9946" s="80"/>
      <c r="D9946" s="80"/>
      <c r="E9946" s="80"/>
    </row>
    <row r="9947" spans="1:5">
      <c r="A9947" s="78"/>
      <c r="B9947" s="79"/>
      <c r="C9947" s="80"/>
      <c r="D9947" s="80"/>
      <c r="E9947" s="80"/>
    </row>
    <row r="9948" spans="1:5">
      <c r="A9948" s="78"/>
      <c r="B9948" s="79"/>
      <c r="C9948" s="80"/>
      <c r="D9948" s="80"/>
      <c r="E9948" s="80"/>
    </row>
    <row r="9949" spans="1:5">
      <c r="A9949" s="78"/>
      <c r="B9949" s="79"/>
      <c r="C9949" s="80"/>
      <c r="D9949" s="80"/>
      <c r="E9949" s="80"/>
    </row>
    <row r="9950" spans="1:5">
      <c r="A9950" s="78"/>
      <c r="B9950" s="79"/>
      <c r="C9950" s="80"/>
      <c r="D9950" s="80"/>
      <c r="E9950" s="80"/>
    </row>
    <row r="9951" spans="1:5">
      <c r="A9951" s="78"/>
      <c r="B9951" s="79"/>
      <c r="C9951" s="80"/>
      <c r="D9951" s="80"/>
      <c r="E9951" s="80"/>
    </row>
    <row r="9952" spans="1:5">
      <c r="A9952" s="78"/>
      <c r="B9952" s="79"/>
      <c r="C9952" s="80"/>
      <c r="D9952" s="80"/>
      <c r="E9952" s="80"/>
    </row>
    <row r="9953" spans="1:5">
      <c r="A9953" s="78"/>
      <c r="B9953" s="79"/>
      <c r="C9953" s="80"/>
      <c r="D9953" s="80"/>
      <c r="E9953" s="80"/>
    </row>
    <row r="9954" spans="1:5">
      <c r="A9954" s="78"/>
      <c r="B9954" s="79"/>
      <c r="C9954" s="80"/>
      <c r="D9954" s="80"/>
      <c r="E9954" s="80"/>
    </row>
    <row r="9955" spans="1:5">
      <c r="A9955" s="78"/>
      <c r="B9955" s="79"/>
      <c r="C9955" s="80"/>
      <c r="D9955" s="80"/>
      <c r="E9955" s="80"/>
    </row>
    <row r="9956" spans="1:5">
      <c r="A9956" s="78"/>
      <c r="B9956" s="79"/>
      <c r="C9956" s="80"/>
      <c r="D9956" s="80"/>
      <c r="E9956" s="80"/>
    </row>
    <row r="9957" spans="1:5">
      <c r="A9957" s="78"/>
      <c r="B9957" s="79"/>
      <c r="C9957" s="80"/>
      <c r="D9957" s="80"/>
      <c r="E9957" s="80"/>
    </row>
    <row r="9958" spans="1:5">
      <c r="A9958" s="78"/>
      <c r="B9958" s="79"/>
      <c r="C9958" s="80"/>
      <c r="D9958" s="80"/>
      <c r="E9958" s="80"/>
    </row>
    <row r="9959" spans="1:5">
      <c r="A9959" s="78"/>
      <c r="B9959" s="79"/>
      <c r="C9959" s="80"/>
      <c r="D9959" s="80"/>
      <c r="E9959" s="80"/>
    </row>
    <row r="9960" spans="1:5">
      <c r="A9960" s="78"/>
      <c r="B9960" s="79"/>
      <c r="C9960" s="80"/>
      <c r="D9960" s="80"/>
      <c r="E9960" s="80"/>
    </row>
    <row r="9961" spans="1:5">
      <c r="A9961" s="78"/>
      <c r="B9961" s="79"/>
      <c r="C9961" s="80"/>
      <c r="D9961" s="80"/>
      <c r="E9961" s="80"/>
    </row>
    <row r="9962" spans="1:5">
      <c r="A9962" s="78"/>
      <c r="B9962" s="79"/>
      <c r="C9962" s="80"/>
      <c r="D9962" s="80"/>
      <c r="E9962" s="80"/>
    </row>
    <row r="9963" spans="1:5">
      <c r="A9963" s="78"/>
      <c r="B9963" s="79"/>
      <c r="C9963" s="80"/>
      <c r="D9963" s="80"/>
      <c r="E9963" s="80"/>
    </row>
    <row r="9964" spans="1:5">
      <c r="A9964" s="78"/>
      <c r="B9964" s="79"/>
      <c r="C9964" s="80"/>
      <c r="D9964" s="80"/>
      <c r="E9964" s="80"/>
    </row>
    <row r="9965" spans="1:5">
      <c r="A9965" s="78"/>
      <c r="B9965" s="79"/>
      <c r="C9965" s="80"/>
      <c r="D9965" s="80"/>
      <c r="E9965" s="80"/>
    </row>
    <row r="9966" spans="1:5">
      <c r="A9966" s="78"/>
      <c r="B9966" s="79"/>
      <c r="C9966" s="80"/>
      <c r="D9966" s="80"/>
      <c r="E9966" s="80"/>
    </row>
    <row r="9967" spans="1:5">
      <c r="A9967" s="78"/>
      <c r="B9967" s="79"/>
      <c r="C9967" s="80"/>
      <c r="D9967" s="80"/>
      <c r="E9967" s="80"/>
    </row>
    <row r="9968" spans="1:5">
      <c r="A9968" s="78"/>
      <c r="B9968" s="79"/>
      <c r="C9968" s="80"/>
      <c r="D9968" s="80"/>
      <c r="E9968" s="80"/>
    </row>
    <row r="9969" spans="1:5">
      <c r="A9969" s="78"/>
      <c r="B9969" s="79"/>
      <c r="C9969" s="80"/>
      <c r="D9969" s="80"/>
      <c r="E9969" s="80"/>
    </row>
    <row r="9970" spans="1:5">
      <c r="A9970" s="78"/>
      <c r="B9970" s="79"/>
      <c r="C9970" s="80"/>
      <c r="D9970" s="80"/>
      <c r="E9970" s="80"/>
    </row>
    <row r="9971" spans="1:5">
      <c r="A9971" s="78"/>
      <c r="B9971" s="79"/>
      <c r="C9971" s="80"/>
      <c r="D9971" s="80"/>
      <c r="E9971" s="80"/>
    </row>
    <row r="9972" spans="1:5">
      <c r="A9972" s="78"/>
      <c r="B9972" s="79"/>
      <c r="C9972" s="80"/>
      <c r="D9972" s="80"/>
      <c r="E9972" s="80"/>
    </row>
    <row r="9973" spans="1:5">
      <c r="A9973" s="78"/>
      <c r="B9973" s="79"/>
      <c r="C9973" s="80"/>
      <c r="D9973" s="80"/>
      <c r="E9973" s="80"/>
    </row>
    <row r="9974" spans="1:5">
      <c r="A9974" s="78"/>
      <c r="B9974" s="79"/>
      <c r="C9974" s="80"/>
      <c r="D9974" s="80"/>
      <c r="E9974" s="80"/>
    </row>
    <row r="9975" spans="1:5">
      <c r="A9975" s="78"/>
      <c r="B9975" s="79"/>
      <c r="C9975" s="80"/>
      <c r="D9975" s="80"/>
      <c r="E9975" s="80"/>
    </row>
    <row r="9976" spans="1:5">
      <c r="A9976" s="78"/>
      <c r="B9976" s="79"/>
      <c r="C9976" s="80"/>
      <c r="D9976" s="80"/>
      <c r="E9976" s="80"/>
    </row>
    <row r="9977" spans="1:5">
      <c r="A9977" s="78"/>
      <c r="B9977" s="79"/>
      <c r="C9977" s="80"/>
      <c r="D9977" s="80"/>
      <c r="E9977" s="80"/>
    </row>
    <row r="9978" spans="1:5">
      <c r="A9978" s="78"/>
      <c r="B9978" s="79"/>
      <c r="C9978" s="80"/>
      <c r="D9978" s="80"/>
      <c r="E9978" s="80"/>
    </row>
    <row r="9979" spans="1:5">
      <c r="A9979" s="78"/>
      <c r="B9979" s="79"/>
      <c r="C9979" s="80"/>
      <c r="D9979" s="80"/>
      <c r="E9979" s="80"/>
    </row>
    <row r="9980" spans="1:5">
      <c r="A9980" s="78"/>
      <c r="B9980" s="79"/>
      <c r="C9980" s="80"/>
      <c r="D9980" s="80"/>
      <c r="E9980" s="80"/>
    </row>
    <row r="9981" spans="1:5">
      <c r="A9981" s="78"/>
      <c r="B9981" s="79"/>
      <c r="C9981" s="80"/>
      <c r="D9981" s="80"/>
      <c r="E9981" s="80"/>
    </row>
    <row r="9982" spans="1:5">
      <c r="A9982" s="78"/>
      <c r="B9982" s="79"/>
      <c r="C9982" s="80"/>
      <c r="D9982" s="80"/>
      <c r="E9982" s="80"/>
    </row>
    <row r="9983" spans="1:5">
      <c r="A9983" s="78"/>
      <c r="B9983" s="79"/>
      <c r="C9983" s="80"/>
      <c r="D9983" s="80"/>
      <c r="E9983" s="80"/>
    </row>
    <row r="9984" spans="1:5">
      <c r="A9984" s="78"/>
      <c r="B9984" s="79"/>
      <c r="C9984" s="80"/>
      <c r="D9984" s="80"/>
      <c r="E9984" s="80"/>
    </row>
    <row r="9985" spans="1:5">
      <c r="A9985" s="78"/>
      <c r="B9985" s="79"/>
      <c r="C9985" s="80"/>
      <c r="D9985" s="80"/>
      <c r="E9985" s="80"/>
    </row>
    <row r="9986" spans="1:5">
      <c r="A9986" s="78"/>
      <c r="B9986" s="79"/>
      <c r="C9986" s="80"/>
      <c r="D9986" s="80"/>
      <c r="E9986" s="80"/>
    </row>
    <row r="9987" spans="1:5">
      <c r="A9987" s="78"/>
      <c r="B9987" s="79"/>
      <c r="C9987" s="80"/>
      <c r="D9987" s="80"/>
      <c r="E9987" s="80"/>
    </row>
    <row r="9988" spans="1:5">
      <c r="A9988" s="78"/>
      <c r="B9988" s="79"/>
      <c r="C9988" s="80"/>
      <c r="D9988" s="80"/>
      <c r="E9988" s="80"/>
    </row>
    <row r="9989" spans="1:5">
      <c r="A9989" s="78"/>
      <c r="B9989" s="79"/>
      <c r="C9989" s="80"/>
      <c r="D9989" s="80"/>
      <c r="E9989" s="80"/>
    </row>
    <row r="9990" spans="1:5">
      <c r="A9990" s="78"/>
      <c r="B9990" s="79"/>
      <c r="C9990" s="80"/>
      <c r="D9990" s="80"/>
      <c r="E9990" s="80"/>
    </row>
    <row r="9991" spans="1:5">
      <c r="A9991" s="78"/>
      <c r="B9991" s="79"/>
      <c r="C9991" s="80"/>
      <c r="D9991" s="80"/>
      <c r="E9991" s="80"/>
    </row>
    <row r="9992" spans="1:5">
      <c r="A9992" s="78"/>
      <c r="B9992" s="79"/>
      <c r="C9992" s="80"/>
      <c r="D9992" s="80"/>
      <c r="E9992" s="80"/>
    </row>
    <row r="9993" spans="1:5">
      <c r="A9993" s="78"/>
      <c r="B9993" s="79"/>
      <c r="C9993" s="80"/>
      <c r="D9993" s="80"/>
      <c r="E9993" s="80"/>
    </row>
    <row r="9994" spans="1:5">
      <c r="A9994" s="78"/>
      <c r="B9994" s="79"/>
      <c r="C9994" s="80"/>
      <c r="D9994" s="80"/>
      <c r="E9994" s="80"/>
    </row>
    <row r="9995" spans="1:5">
      <c r="A9995" s="78"/>
      <c r="B9995" s="79"/>
      <c r="C9995" s="80"/>
      <c r="D9995" s="80"/>
      <c r="E9995" s="80"/>
    </row>
    <row r="9996" spans="1:5">
      <c r="A9996" s="78"/>
      <c r="B9996" s="79"/>
      <c r="C9996" s="80"/>
      <c r="D9996" s="80"/>
      <c r="E9996" s="80"/>
    </row>
    <row r="9997" spans="1:5">
      <c r="A9997" s="78"/>
      <c r="B9997" s="79"/>
      <c r="C9997" s="80"/>
      <c r="D9997" s="80"/>
      <c r="E9997" s="80"/>
    </row>
    <row r="9998" spans="1:5">
      <c r="A9998" s="78"/>
      <c r="B9998" s="79"/>
      <c r="C9998" s="80"/>
      <c r="D9998" s="80"/>
      <c r="E9998" s="80"/>
    </row>
    <row r="9999" spans="1:5">
      <c r="A9999" s="78"/>
      <c r="B9999" s="79"/>
      <c r="C9999" s="80"/>
      <c r="D9999" s="80"/>
      <c r="E9999" s="80"/>
    </row>
    <row r="10000" spans="1:5">
      <c r="A10000" s="78"/>
      <c r="B10000" s="79"/>
      <c r="C10000" s="80"/>
      <c r="D10000" s="80"/>
      <c r="E10000" s="80"/>
    </row>
    <row r="10001" spans="1:5">
      <c r="A10001" s="78"/>
      <c r="B10001" s="79"/>
      <c r="C10001" s="80"/>
      <c r="D10001" s="80"/>
      <c r="E10001" s="80"/>
    </row>
    <row r="10002" spans="1:5">
      <c r="A10002" s="78"/>
      <c r="B10002" s="79"/>
      <c r="C10002" s="80"/>
      <c r="D10002" s="80"/>
      <c r="E10002" s="80"/>
    </row>
    <row r="10003" spans="1:5">
      <c r="A10003" s="78"/>
      <c r="B10003" s="79"/>
      <c r="C10003" s="80"/>
      <c r="D10003" s="80"/>
      <c r="E10003" s="80"/>
    </row>
    <row r="10004" spans="1:5">
      <c r="A10004" s="78"/>
      <c r="B10004" s="79"/>
      <c r="C10004" s="80"/>
      <c r="D10004" s="80"/>
      <c r="E10004" s="80"/>
    </row>
    <row r="10005" spans="1:5">
      <c r="A10005" s="78"/>
      <c r="B10005" s="79"/>
      <c r="C10005" s="80"/>
      <c r="D10005" s="80"/>
      <c r="E10005" s="80"/>
    </row>
    <row r="10006" spans="1:5">
      <c r="A10006" s="78"/>
      <c r="B10006" s="79"/>
      <c r="C10006" s="80"/>
      <c r="D10006" s="80"/>
      <c r="E10006" s="80"/>
    </row>
    <row r="10007" spans="1:5">
      <c r="A10007" s="78"/>
      <c r="B10007" s="79"/>
      <c r="C10007" s="80"/>
      <c r="D10007" s="80"/>
      <c r="E10007" s="80"/>
    </row>
    <row r="10008" spans="1:5">
      <c r="A10008" s="78"/>
      <c r="B10008" s="79"/>
      <c r="C10008" s="80"/>
      <c r="D10008" s="80"/>
      <c r="E10008" s="80"/>
    </row>
    <row r="10009" spans="1:5">
      <c r="A10009" s="78"/>
      <c r="B10009" s="79"/>
      <c r="C10009" s="80"/>
      <c r="D10009" s="80"/>
      <c r="E10009" s="80"/>
    </row>
    <row r="10010" spans="1:5">
      <c r="A10010" s="78"/>
      <c r="B10010" s="79"/>
      <c r="C10010" s="80"/>
      <c r="D10010" s="80"/>
      <c r="E10010" s="80"/>
    </row>
    <row r="10011" spans="1:5">
      <c r="A10011" s="78"/>
      <c r="B10011" s="79"/>
      <c r="C10011" s="80"/>
      <c r="D10011" s="80"/>
      <c r="E10011" s="80"/>
    </row>
    <row r="10012" spans="1:5">
      <c r="A10012" s="78"/>
      <c r="B10012" s="79"/>
      <c r="C10012" s="80"/>
      <c r="D10012" s="80"/>
      <c r="E10012" s="80"/>
    </row>
    <row r="10013" spans="1:5">
      <c r="A10013" s="78"/>
      <c r="B10013" s="79"/>
      <c r="C10013" s="80"/>
      <c r="D10013" s="80"/>
      <c r="E10013" s="80"/>
    </row>
    <row r="10014" spans="1:5">
      <c r="A10014" s="78"/>
      <c r="B10014" s="79"/>
      <c r="C10014" s="80"/>
      <c r="D10014" s="80"/>
      <c r="E10014" s="80"/>
    </row>
    <row r="10015" spans="1:5">
      <c r="A10015" s="78"/>
      <c r="B10015" s="79"/>
      <c r="C10015" s="80"/>
      <c r="D10015" s="80"/>
      <c r="E10015" s="80"/>
    </row>
    <row r="10016" spans="1:5">
      <c r="A10016" s="78"/>
      <c r="B10016" s="79"/>
      <c r="C10016" s="80"/>
      <c r="D10016" s="80"/>
      <c r="E10016" s="80"/>
    </row>
    <row r="10017" spans="1:5">
      <c r="A10017" s="78"/>
      <c r="B10017" s="79"/>
      <c r="C10017" s="80"/>
      <c r="D10017" s="80"/>
      <c r="E10017" s="80"/>
    </row>
    <row r="10018" spans="1:5">
      <c r="A10018" s="78"/>
      <c r="B10018" s="79"/>
      <c r="C10018" s="80"/>
      <c r="D10018" s="80"/>
      <c r="E10018" s="80"/>
    </row>
    <row r="10019" spans="1:5">
      <c r="A10019" s="78"/>
      <c r="B10019" s="79"/>
      <c r="C10019" s="80"/>
      <c r="D10019" s="80"/>
      <c r="E10019" s="80"/>
    </row>
    <row r="10020" spans="1:5">
      <c r="A10020" s="78"/>
      <c r="B10020" s="79"/>
      <c r="C10020" s="80"/>
      <c r="D10020" s="80"/>
      <c r="E10020" s="80"/>
    </row>
    <row r="10021" spans="1:5">
      <c r="A10021" s="78"/>
      <c r="B10021" s="79"/>
      <c r="C10021" s="80"/>
      <c r="D10021" s="80"/>
      <c r="E10021" s="80"/>
    </row>
    <row r="10022" spans="1:5">
      <c r="A10022" s="78"/>
      <c r="B10022" s="79"/>
      <c r="C10022" s="80"/>
      <c r="D10022" s="80"/>
      <c r="E10022" s="80"/>
    </row>
    <row r="10023" spans="1:5">
      <c r="A10023" s="78"/>
      <c r="B10023" s="79"/>
      <c r="C10023" s="80"/>
      <c r="D10023" s="80"/>
      <c r="E10023" s="80"/>
    </row>
    <row r="10024" spans="1:5">
      <c r="A10024" s="78"/>
      <c r="B10024" s="79"/>
      <c r="C10024" s="80"/>
      <c r="D10024" s="80"/>
      <c r="E10024" s="80"/>
    </row>
    <row r="10025" spans="1:5">
      <c r="A10025" s="78"/>
      <c r="B10025" s="79"/>
      <c r="C10025" s="80"/>
      <c r="D10025" s="80"/>
      <c r="E10025" s="80"/>
    </row>
    <row r="10026" spans="1:5">
      <c r="A10026" s="78"/>
      <c r="B10026" s="79"/>
      <c r="C10026" s="80"/>
      <c r="D10026" s="80"/>
      <c r="E10026" s="80"/>
    </row>
    <row r="10027" spans="1:5">
      <c r="A10027" s="78"/>
      <c r="B10027" s="79"/>
      <c r="C10027" s="80"/>
      <c r="D10027" s="80"/>
      <c r="E10027" s="80"/>
    </row>
    <row r="10028" spans="1:5">
      <c r="A10028" s="78"/>
      <c r="B10028" s="79"/>
      <c r="C10028" s="80"/>
      <c r="D10028" s="80"/>
      <c r="E10028" s="80"/>
    </row>
    <row r="10029" spans="1:5">
      <c r="A10029" s="78"/>
      <c r="B10029" s="79"/>
      <c r="C10029" s="80"/>
      <c r="D10029" s="80"/>
      <c r="E10029" s="80"/>
    </row>
    <row r="10030" spans="1:5">
      <c r="A10030" s="78"/>
      <c r="B10030" s="79"/>
      <c r="C10030" s="80"/>
      <c r="D10030" s="80"/>
      <c r="E10030" s="80"/>
    </row>
    <row r="10031" spans="1:5">
      <c r="A10031" s="78"/>
      <c r="B10031" s="79"/>
      <c r="C10031" s="80"/>
      <c r="D10031" s="80"/>
      <c r="E10031" s="80"/>
    </row>
    <row r="10032" spans="1:5">
      <c r="A10032" s="78"/>
      <c r="B10032" s="79"/>
      <c r="C10032" s="80"/>
      <c r="D10032" s="80"/>
      <c r="E10032" s="80"/>
    </row>
    <row r="10033" spans="1:5">
      <c r="A10033" s="78"/>
      <c r="B10033" s="79"/>
      <c r="C10033" s="80"/>
      <c r="D10033" s="80"/>
      <c r="E10033" s="80"/>
    </row>
    <row r="10034" spans="1:5">
      <c r="A10034" s="78"/>
      <c r="B10034" s="79"/>
      <c r="C10034" s="80"/>
      <c r="D10034" s="80"/>
      <c r="E10034" s="80"/>
    </row>
    <row r="10035" spans="1:5">
      <c r="A10035" s="78"/>
      <c r="B10035" s="79"/>
      <c r="C10035" s="80"/>
      <c r="D10035" s="80"/>
      <c r="E10035" s="80"/>
    </row>
    <row r="10036" spans="1:5">
      <c r="A10036" s="78"/>
      <c r="B10036" s="79"/>
      <c r="C10036" s="80"/>
      <c r="D10036" s="80"/>
      <c r="E10036" s="80"/>
    </row>
    <row r="10037" spans="1:5">
      <c r="A10037" s="78"/>
      <c r="B10037" s="79"/>
      <c r="C10037" s="80"/>
      <c r="D10037" s="80"/>
      <c r="E10037" s="80"/>
    </row>
    <row r="10038" spans="1:5">
      <c r="A10038" s="78"/>
      <c r="B10038" s="79"/>
      <c r="C10038" s="80"/>
      <c r="D10038" s="80"/>
      <c r="E10038" s="80"/>
    </row>
    <row r="10039" spans="1:5">
      <c r="A10039" s="78"/>
      <c r="B10039" s="79"/>
      <c r="C10039" s="80"/>
      <c r="D10039" s="80"/>
      <c r="E10039" s="80"/>
    </row>
    <row r="10040" spans="1:5">
      <c r="A10040" s="78"/>
      <c r="B10040" s="79"/>
      <c r="C10040" s="80"/>
      <c r="D10040" s="80"/>
      <c r="E10040" s="80"/>
    </row>
    <row r="10041" spans="1:5">
      <c r="A10041" s="78"/>
      <c r="B10041" s="79"/>
      <c r="C10041" s="80"/>
      <c r="D10041" s="80"/>
      <c r="E10041" s="80"/>
    </row>
    <row r="10042" spans="1:5">
      <c r="A10042" s="78"/>
      <c r="B10042" s="79"/>
      <c r="C10042" s="80"/>
      <c r="D10042" s="80"/>
      <c r="E10042" s="80"/>
    </row>
    <row r="10043" spans="1:5">
      <c r="A10043" s="78"/>
      <c r="B10043" s="79"/>
      <c r="C10043" s="80"/>
      <c r="D10043" s="80"/>
      <c r="E10043" s="80"/>
    </row>
    <row r="10044" spans="1:5">
      <c r="A10044" s="78"/>
      <c r="B10044" s="79"/>
      <c r="C10044" s="80"/>
      <c r="D10044" s="80"/>
      <c r="E10044" s="80"/>
    </row>
    <row r="10045" spans="1:5">
      <c r="A10045" s="78"/>
      <c r="B10045" s="79"/>
      <c r="C10045" s="80"/>
      <c r="D10045" s="80"/>
      <c r="E10045" s="80"/>
    </row>
    <row r="10046" spans="1:5">
      <c r="A10046" s="78"/>
      <c r="B10046" s="79"/>
      <c r="C10046" s="80"/>
      <c r="D10046" s="80"/>
      <c r="E10046" s="80"/>
    </row>
    <row r="10047" spans="1:5">
      <c r="A10047" s="78"/>
      <c r="B10047" s="79"/>
      <c r="C10047" s="80"/>
      <c r="D10047" s="80"/>
      <c r="E10047" s="80"/>
    </row>
    <row r="10048" spans="1:5">
      <c r="A10048" s="78"/>
      <c r="B10048" s="79"/>
      <c r="C10048" s="80"/>
      <c r="D10048" s="80"/>
      <c r="E10048" s="80"/>
    </row>
    <row r="10049" spans="1:5">
      <c r="A10049" s="78"/>
      <c r="B10049" s="79"/>
      <c r="C10049" s="80"/>
      <c r="D10049" s="80"/>
      <c r="E10049" s="80"/>
    </row>
    <row r="10050" spans="1:5">
      <c r="A10050" s="78"/>
      <c r="B10050" s="79"/>
      <c r="C10050" s="80"/>
      <c r="D10050" s="80"/>
      <c r="E10050" s="80"/>
    </row>
    <row r="10051" spans="1:5">
      <c r="A10051" s="78"/>
      <c r="B10051" s="79"/>
      <c r="C10051" s="80"/>
      <c r="D10051" s="80"/>
      <c r="E10051" s="80"/>
    </row>
    <row r="10052" spans="1:5">
      <c r="A10052" s="78"/>
      <c r="B10052" s="79"/>
      <c r="C10052" s="80"/>
      <c r="D10052" s="80"/>
      <c r="E10052" s="80"/>
    </row>
    <row r="10053" spans="1:5">
      <c r="A10053" s="78"/>
      <c r="B10053" s="79"/>
      <c r="C10053" s="80"/>
      <c r="D10053" s="80"/>
      <c r="E10053" s="80"/>
    </row>
    <row r="10054" spans="1:5">
      <c r="A10054" s="78"/>
      <c r="B10054" s="79"/>
      <c r="C10054" s="80"/>
      <c r="D10054" s="80"/>
      <c r="E10054" s="80"/>
    </row>
    <row r="10055" spans="1:5">
      <c r="A10055" s="78"/>
      <c r="B10055" s="79"/>
      <c r="C10055" s="80"/>
      <c r="D10055" s="80"/>
      <c r="E10055" s="80"/>
    </row>
    <row r="10056" spans="1:5">
      <c r="A10056" s="78"/>
      <c r="B10056" s="79"/>
      <c r="C10056" s="80"/>
      <c r="D10056" s="80"/>
      <c r="E10056" s="80"/>
    </row>
    <row r="10057" spans="1:5">
      <c r="A10057" s="78"/>
      <c r="B10057" s="79"/>
      <c r="C10057" s="80"/>
      <c r="D10057" s="80"/>
      <c r="E10057" s="80"/>
    </row>
    <row r="10058" spans="1:5">
      <c r="A10058" s="78"/>
      <c r="B10058" s="79"/>
      <c r="C10058" s="80"/>
      <c r="D10058" s="80"/>
      <c r="E10058" s="80"/>
    </row>
    <row r="10059" spans="1:5">
      <c r="A10059" s="78"/>
      <c r="B10059" s="79"/>
      <c r="C10059" s="80"/>
      <c r="D10059" s="80"/>
      <c r="E10059" s="80"/>
    </row>
    <row r="10060" spans="1:5">
      <c r="A10060" s="78"/>
      <c r="B10060" s="79"/>
      <c r="C10060" s="80"/>
      <c r="D10060" s="80"/>
      <c r="E10060" s="80"/>
    </row>
    <row r="10061" spans="1:5">
      <c r="A10061" s="78"/>
      <c r="B10061" s="79"/>
      <c r="C10061" s="80"/>
      <c r="D10061" s="80"/>
      <c r="E10061" s="80"/>
    </row>
    <row r="10062" spans="1:5">
      <c r="A10062" s="78"/>
      <c r="B10062" s="79"/>
      <c r="C10062" s="80"/>
      <c r="D10062" s="80"/>
      <c r="E10062" s="80"/>
    </row>
    <row r="10063" spans="1:5">
      <c r="A10063" s="78"/>
      <c r="B10063" s="79"/>
      <c r="C10063" s="80"/>
      <c r="D10063" s="80"/>
      <c r="E10063" s="80"/>
    </row>
    <row r="10064" spans="1:5">
      <c r="A10064" s="78"/>
      <c r="B10064" s="79"/>
      <c r="C10064" s="80"/>
      <c r="D10064" s="80"/>
      <c r="E10064" s="80"/>
    </row>
    <row r="10065" spans="1:5">
      <c r="A10065" s="78"/>
      <c r="B10065" s="79"/>
      <c r="C10065" s="80"/>
      <c r="D10065" s="80"/>
      <c r="E10065" s="80"/>
    </row>
    <row r="10066" spans="1:5">
      <c r="A10066" s="78"/>
      <c r="B10066" s="79"/>
      <c r="C10066" s="80"/>
      <c r="D10066" s="80"/>
      <c r="E10066" s="80"/>
    </row>
    <row r="10067" spans="1:5">
      <c r="A10067" s="78"/>
      <c r="B10067" s="79"/>
      <c r="C10067" s="80"/>
      <c r="D10067" s="80"/>
      <c r="E10067" s="80"/>
    </row>
    <row r="10068" spans="1:5">
      <c r="A10068" s="78"/>
      <c r="B10068" s="79"/>
      <c r="C10068" s="80"/>
      <c r="D10068" s="80"/>
      <c r="E10068" s="80"/>
    </row>
    <row r="10069" spans="1:5">
      <c r="A10069" s="78"/>
      <c r="B10069" s="79"/>
      <c r="C10069" s="80"/>
      <c r="D10069" s="80"/>
      <c r="E10069" s="80"/>
    </row>
    <row r="10070" spans="1:5">
      <c r="A10070" s="78"/>
      <c r="B10070" s="79"/>
      <c r="C10070" s="80"/>
      <c r="D10070" s="80"/>
      <c r="E10070" s="80"/>
    </row>
    <row r="10071" spans="1:5">
      <c r="A10071" s="78"/>
      <c r="B10071" s="79"/>
      <c r="C10071" s="80"/>
      <c r="D10071" s="80"/>
      <c r="E10071" s="80"/>
    </row>
    <row r="10072" spans="1:5">
      <c r="A10072" s="78"/>
      <c r="B10072" s="79"/>
      <c r="C10072" s="80"/>
      <c r="D10072" s="80"/>
      <c r="E10072" s="80"/>
    </row>
    <row r="10073" spans="1:5">
      <c r="A10073" s="78"/>
      <c r="B10073" s="79"/>
      <c r="C10073" s="80"/>
      <c r="D10073" s="80"/>
      <c r="E10073" s="80"/>
    </row>
    <row r="10074" spans="1:5">
      <c r="A10074" s="78"/>
      <c r="B10074" s="79"/>
      <c r="C10074" s="80"/>
      <c r="D10074" s="80"/>
      <c r="E10074" s="80"/>
    </row>
    <row r="10075" spans="1:5">
      <c r="A10075" s="78"/>
      <c r="B10075" s="79"/>
      <c r="C10075" s="80"/>
      <c r="D10075" s="80"/>
      <c r="E10075" s="80"/>
    </row>
    <row r="10076" spans="1:5">
      <c r="A10076" s="78"/>
      <c r="B10076" s="79"/>
      <c r="C10076" s="80"/>
      <c r="D10076" s="80"/>
      <c r="E10076" s="80"/>
    </row>
    <row r="10077" spans="1:5">
      <c r="A10077" s="78"/>
      <c r="B10077" s="79"/>
      <c r="C10077" s="80"/>
      <c r="D10077" s="80"/>
      <c r="E10077" s="80"/>
    </row>
    <row r="10078" spans="1:5">
      <c r="A10078" s="78"/>
      <c r="B10078" s="79"/>
      <c r="C10078" s="80"/>
      <c r="D10078" s="80"/>
      <c r="E10078" s="80"/>
    </row>
    <row r="10079" spans="1:5">
      <c r="A10079" s="78"/>
      <c r="B10079" s="79"/>
      <c r="C10079" s="80"/>
      <c r="D10079" s="80"/>
      <c r="E10079" s="80"/>
    </row>
    <row r="10080" spans="1:5">
      <c r="A10080" s="78"/>
      <c r="B10080" s="79"/>
      <c r="C10080" s="80"/>
      <c r="D10080" s="80"/>
      <c r="E10080" s="80"/>
    </row>
    <row r="10081" spans="1:5">
      <c r="A10081" s="78"/>
      <c r="B10081" s="79"/>
      <c r="C10081" s="80"/>
      <c r="D10081" s="80"/>
      <c r="E10081" s="80"/>
    </row>
    <row r="10082" spans="1:5">
      <c r="A10082" s="78"/>
      <c r="B10082" s="79"/>
      <c r="C10082" s="80"/>
      <c r="D10082" s="80"/>
      <c r="E10082" s="80"/>
    </row>
    <row r="10083" spans="1:5">
      <c r="A10083" s="78"/>
      <c r="B10083" s="79"/>
      <c r="C10083" s="80"/>
      <c r="D10083" s="80"/>
      <c r="E10083" s="80"/>
    </row>
    <row r="10084" spans="1:5">
      <c r="A10084" s="78"/>
      <c r="B10084" s="79"/>
      <c r="C10084" s="80"/>
      <c r="D10084" s="80"/>
      <c r="E10084" s="80"/>
    </row>
    <row r="10085" spans="1:5">
      <c r="A10085" s="78"/>
      <c r="B10085" s="79"/>
      <c r="C10085" s="80"/>
      <c r="D10085" s="80"/>
      <c r="E10085" s="80"/>
    </row>
    <row r="10086" spans="1:5">
      <c r="A10086" s="78"/>
      <c r="B10086" s="79"/>
      <c r="C10086" s="80"/>
      <c r="D10086" s="80"/>
      <c r="E10086" s="80"/>
    </row>
    <row r="10087" spans="1:5">
      <c r="A10087" s="78"/>
      <c r="B10087" s="79"/>
      <c r="C10087" s="80"/>
      <c r="D10087" s="80"/>
      <c r="E10087" s="80"/>
    </row>
    <row r="10088" spans="1:5">
      <c r="A10088" s="78"/>
      <c r="B10088" s="79"/>
      <c r="C10088" s="80"/>
      <c r="D10088" s="80"/>
      <c r="E10088" s="80"/>
    </row>
    <row r="10089" spans="1:5">
      <c r="A10089" s="78"/>
      <c r="B10089" s="79"/>
      <c r="C10089" s="80"/>
      <c r="D10089" s="80"/>
      <c r="E10089" s="80"/>
    </row>
    <row r="10090" spans="1:5">
      <c r="A10090" s="78"/>
      <c r="B10090" s="79"/>
      <c r="C10090" s="80"/>
      <c r="D10090" s="80"/>
      <c r="E10090" s="80"/>
    </row>
    <row r="10091" spans="1:5">
      <c r="A10091" s="78"/>
      <c r="B10091" s="79"/>
      <c r="C10091" s="80"/>
      <c r="D10091" s="80"/>
      <c r="E10091" s="80"/>
    </row>
    <row r="10092" spans="1:5">
      <c r="A10092" s="78"/>
      <c r="B10092" s="79"/>
      <c r="C10092" s="80"/>
      <c r="D10092" s="80"/>
      <c r="E10092" s="80"/>
    </row>
    <row r="10093" spans="1:5">
      <c r="A10093" s="78"/>
      <c r="B10093" s="79"/>
      <c r="C10093" s="80"/>
      <c r="D10093" s="80"/>
      <c r="E10093" s="80"/>
    </row>
    <row r="10094" spans="1:5">
      <c r="A10094" s="78"/>
      <c r="B10094" s="79"/>
      <c r="C10094" s="80"/>
      <c r="D10094" s="80"/>
      <c r="E10094" s="80"/>
    </row>
    <row r="10095" spans="1:5">
      <c r="A10095" s="78"/>
      <c r="B10095" s="79"/>
      <c r="C10095" s="80"/>
      <c r="D10095" s="80"/>
      <c r="E10095" s="80"/>
    </row>
    <row r="10096" spans="1:5">
      <c r="A10096" s="78"/>
      <c r="B10096" s="79"/>
      <c r="C10096" s="80"/>
      <c r="D10096" s="80"/>
      <c r="E10096" s="80"/>
    </row>
    <row r="10097" spans="1:5">
      <c r="A10097" s="78"/>
      <c r="B10097" s="79"/>
      <c r="C10097" s="80"/>
      <c r="D10097" s="80"/>
      <c r="E10097" s="80"/>
    </row>
    <row r="10098" spans="1:5">
      <c r="A10098" s="78"/>
      <c r="B10098" s="79"/>
      <c r="C10098" s="80"/>
      <c r="D10098" s="80"/>
      <c r="E10098" s="80"/>
    </row>
    <row r="10099" spans="1:5">
      <c r="A10099" s="78"/>
      <c r="B10099" s="79"/>
      <c r="C10099" s="80"/>
      <c r="D10099" s="80"/>
      <c r="E10099" s="80"/>
    </row>
    <row r="10100" spans="1:5">
      <c r="A10100" s="78"/>
      <c r="B10100" s="79"/>
      <c r="C10100" s="80"/>
      <c r="D10100" s="80"/>
      <c r="E10100" s="80"/>
    </row>
    <row r="10101" spans="1:5">
      <c r="A10101" s="78"/>
      <c r="B10101" s="79"/>
      <c r="C10101" s="80"/>
      <c r="D10101" s="80"/>
      <c r="E10101" s="80"/>
    </row>
    <row r="10102" spans="1:5">
      <c r="A10102" s="78"/>
      <c r="B10102" s="79"/>
      <c r="C10102" s="80"/>
      <c r="D10102" s="80"/>
      <c r="E10102" s="80"/>
    </row>
    <row r="10103" spans="1:5">
      <c r="A10103" s="78"/>
      <c r="B10103" s="79"/>
      <c r="C10103" s="80"/>
      <c r="D10103" s="80"/>
      <c r="E10103" s="80"/>
    </row>
    <row r="10104" spans="1:5">
      <c r="A10104" s="78"/>
      <c r="B10104" s="79"/>
      <c r="C10104" s="80"/>
      <c r="D10104" s="80"/>
      <c r="E10104" s="80"/>
    </row>
    <row r="10105" spans="1:5">
      <c r="A10105" s="78"/>
      <c r="B10105" s="79"/>
      <c r="C10105" s="80"/>
      <c r="D10105" s="80"/>
      <c r="E10105" s="80"/>
    </row>
    <row r="10106" spans="1:5">
      <c r="A10106" s="78"/>
      <c r="B10106" s="79"/>
      <c r="C10106" s="80"/>
      <c r="D10106" s="80"/>
      <c r="E10106" s="80"/>
    </row>
    <row r="10107" spans="1:5">
      <c r="A10107" s="78"/>
      <c r="B10107" s="79"/>
      <c r="C10107" s="80"/>
      <c r="D10107" s="80"/>
      <c r="E10107" s="80"/>
    </row>
    <row r="10108" spans="1:5">
      <c r="A10108" s="78"/>
      <c r="B10108" s="79"/>
      <c r="C10108" s="80"/>
      <c r="D10108" s="80"/>
      <c r="E10108" s="80"/>
    </row>
    <row r="10109" spans="1:5">
      <c r="A10109" s="78"/>
      <c r="B10109" s="79"/>
      <c r="C10109" s="80"/>
      <c r="D10109" s="80"/>
      <c r="E10109" s="80"/>
    </row>
    <row r="10110" spans="1:5">
      <c r="A10110" s="78"/>
      <c r="B10110" s="79"/>
      <c r="C10110" s="80"/>
      <c r="D10110" s="80"/>
      <c r="E10110" s="80"/>
    </row>
    <row r="10111" spans="1:5">
      <c r="A10111" s="78"/>
      <c r="B10111" s="79"/>
      <c r="C10111" s="80"/>
      <c r="D10111" s="80"/>
      <c r="E10111" s="80"/>
    </row>
    <row r="10112" spans="1:5">
      <c r="A10112" s="78"/>
      <c r="B10112" s="79"/>
      <c r="C10112" s="80"/>
      <c r="D10112" s="80"/>
      <c r="E10112" s="80"/>
    </row>
    <row r="10113" spans="1:5">
      <c r="A10113" s="78"/>
      <c r="B10113" s="79"/>
      <c r="C10113" s="80"/>
      <c r="D10113" s="80"/>
      <c r="E10113" s="80"/>
    </row>
    <row r="10114" spans="1:5">
      <c r="A10114" s="78"/>
      <c r="B10114" s="79"/>
      <c r="C10114" s="80"/>
      <c r="D10114" s="80"/>
      <c r="E10114" s="80"/>
    </row>
    <row r="10115" spans="1:5">
      <c r="A10115" s="78"/>
      <c r="B10115" s="79"/>
      <c r="C10115" s="80"/>
      <c r="D10115" s="80"/>
      <c r="E10115" s="80"/>
    </row>
    <row r="10116" spans="1:5">
      <c r="A10116" s="78"/>
      <c r="B10116" s="79"/>
      <c r="C10116" s="80"/>
      <c r="D10116" s="80"/>
      <c r="E10116" s="80"/>
    </row>
    <row r="10117" spans="1:5">
      <c r="A10117" s="78"/>
      <c r="B10117" s="79"/>
      <c r="C10117" s="80"/>
      <c r="D10117" s="80"/>
      <c r="E10117" s="80"/>
    </row>
    <row r="10118" spans="1:5">
      <c r="A10118" s="78"/>
      <c r="B10118" s="79"/>
      <c r="C10118" s="80"/>
      <c r="D10118" s="80"/>
      <c r="E10118" s="80"/>
    </row>
    <row r="10119" spans="1:5">
      <c r="A10119" s="78"/>
      <c r="B10119" s="79"/>
      <c r="C10119" s="80"/>
      <c r="D10119" s="80"/>
      <c r="E10119" s="80"/>
    </row>
    <row r="10120" spans="1:5">
      <c r="A10120" s="78"/>
      <c r="B10120" s="79"/>
      <c r="C10120" s="80"/>
      <c r="D10120" s="80"/>
      <c r="E10120" s="80"/>
    </row>
    <row r="10121" spans="1:5">
      <c r="A10121" s="78"/>
      <c r="B10121" s="79"/>
      <c r="C10121" s="80"/>
      <c r="D10121" s="80"/>
      <c r="E10121" s="80"/>
    </row>
    <row r="10122" spans="1:5">
      <c r="A10122" s="78"/>
      <c r="B10122" s="79"/>
      <c r="C10122" s="80"/>
      <c r="D10122" s="80"/>
      <c r="E10122" s="80"/>
    </row>
    <row r="10123" spans="1:5">
      <c r="A10123" s="78"/>
      <c r="B10123" s="79"/>
      <c r="C10123" s="80"/>
      <c r="D10123" s="80"/>
      <c r="E10123" s="80"/>
    </row>
    <row r="10124" spans="1:5">
      <c r="A10124" s="78"/>
      <c r="B10124" s="79"/>
      <c r="C10124" s="80"/>
      <c r="D10124" s="80"/>
      <c r="E10124" s="80"/>
    </row>
    <row r="10125" spans="1:5">
      <c r="A10125" s="78"/>
      <c r="B10125" s="79"/>
      <c r="C10125" s="80"/>
      <c r="D10125" s="80"/>
      <c r="E10125" s="80"/>
    </row>
    <row r="10126" spans="1:5">
      <c r="A10126" s="78"/>
      <c r="B10126" s="79"/>
      <c r="C10126" s="80"/>
      <c r="D10126" s="80"/>
      <c r="E10126" s="80"/>
    </row>
    <row r="10127" spans="1:5">
      <c r="A10127" s="78"/>
      <c r="B10127" s="79"/>
      <c r="C10127" s="80"/>
      <c r="D10127" s="80"/>
      <c r="E10127" s="80"/>
    </row>
    <row r="10128" spans="1:5">
      <c r="A10128" s="78"/>
      <c r="B10128" s="79"/>
      <c r="C10128" s="80"/>
      <c r="D10128" s="80"/>
      <c r="E10128" s="80"/>
    </row>
    <row r="10129" spans="1:5">
      <c r="A10129" s="78"/>
      <c r="B10129" s="79"/>
      <c r="C10129" s="80"/>
      <c r="D10129" s="80"/>
      <c r="E10129" s="80"/>
    </row>
    <row r="10130" spans="1:5">
      <c r="A10130" s="78"/>
      <c r="B10130" s="79"/>
      <c r="C10130" s="80"/>
      <c r="D10130" s="80"/>
      <c r="E10130" s="80"/>
    </row>
    <row r="10131" spans="1:5">
      <c r="A10131" s="78"/>
      <c r="B10131" s="79"/>
      <c r="C10131" s="80"/>
      <c r="D10131" s="80"/>
      <c r="E10131" s="80"/>
    </row>
    <row r="10132" spans="1:5">
      <c r="A10132" s="78"/>
      <c r="B10132" s="79"/>
      <c r="C10132" s="80"/>
      <c r="D10132" s="80"/>
      <c r="E10132" s="80"/>
    </row>
    <row r="10133" spans="1:5">
      <c r="A10133" s="78"/>
      <c r="B10133" s="79"/>
      <c r="C10133" s="80"/>
      <c r="D10133" s="80"/>
      <c r="E10133" s="80"/>
    </row>
    <row r="10134" spans="1:5">
      <c r="A10134" s="78"/>
      <c r="B10134" s="79"/>
      <c r="C10134" s="80"/>
      <c r="D10134" s="80"/>
      <c r="E10134" s="80"/>
    </row>
    <row r="10135" spans="1:5">
      <c r="A10135" s="78"/>
      <c r="B10135" s="79"/>
      <c r="C10135" s="80"/>
      <c r="D10135" s="80"/>
      <c r="E10135" s="80"/>
    </row>
    <row r="10136" spans="1:5">
      <c r="A10136" s="78"/>
      <c r="B10136" s="79"/>
      <c r="C10136" s="80"/>
      <c r="D10136" s="80"/>
      <c r="E10136" s="80"/>
    </row>
    <row r="10137" spans="1:5">
      <c r="A10137" s="78"/>
      <c r="B10137" s="79"/>
      <c r="C10137" s="80"/>
      <c r="D10137" s="80"/>
      <c r="E10137" s="80"/>
    </row>
    <row r="10138" spans="1:5">
      <c r="A10138" s="78"/>
      <c r="B10138" s="79"/>
      <c r="C10138" s="80"/>
      <c r="D10138" s="80"/>
      <c r="E10138" s="80"/>
    </row>
    <row r="10139" spans="1:5">
      <c r="A10139" s="78"/>
      <c r="B10139" s="79"/>
      <c r="C10139" s="80"/>
      <c r="D10139" s="80"/>
      <c r="E10139" s="80"/>
    </row>
    <row r="10140" spans="1:5">
      <c r="A10140" s="78"/>
      <c r="B10140" s="79"/>
      <c r="C10140" s="80"/>
      <c r="D10140" s="80"/>
      <c r="E10140" s="80"/>
    </row>
    <row r="10141" spans="1:5">
      <c r="A10141" s="78"/>
      <c r="B10141" s="79"/>
      <c r="C10141" s="80"/>
      <c r="D10141" s="80"/>
      <c r="E10141" s="80"/>
    </row>
    <row r="10142" spans="1:5">
      <c r="A10142" s="78"/>
      <c r="B10142" s="79"/>
      <c r="C10142" s="80"/>
      <c r="D10142" s="80"/>
      <c r="E10142" s="80"/>
    </row>
    <row r="10143" spans="1:5">
      <c r="A10143" s="78"/>
      <c r="B10143" s="79"/>
      <c r="C10143" s="80"/>
      <c r="D10143" s="80"/>
      <c r="E10143" s="80"/>
    </row>
    <row r="10144" spans="1:5">
      <c r="A10144" s="78"/>
      <c r="B10144" s="79"/>
      <c r="C10144" s="80"/>
      <c r="D10144" s="80"/>
      <c r="E10144" s="80"/>
    </row>
    <row r="10145" spans="1:5">
      <c r="A10145" s="78"/>
      <c r="B10145" s="79"/>
      <c r="C10145" s="80"/>
      <c r="D10145" s="80"/>
      <c r="E10145" s="80"/>
    </row>
    <row r="10146" spans="1:5">
      <c r="A10146" s="78"/>
      <c r="B10146" s="79"/>
      <c r="C10146" s="80"/>
      <c r="D10146" s="80"/>
      <c r="E10146" s="80"/>
    </row>
    <row r="10147" spans="1:5">
      <c r="A10147" s="78"/>
      <c r="B10147" s="79"/>
      <c r="C10147" s="80"/>
      <c r="D10147" s="80"/>
      <c r="E10147" s="80"/>
    </row>
    <row r="10148" spans="1:5">
      <c r="A10148" s="78"/>
      <c r="B10148" s="79"/>
      <c r="C10148" s="80"/>
      <c r="D10148" s="80"/>
      <c r="E10148" s="80"/>
    </row>
    <row r="10149" spans="1:5">
      <c r="A10149" s="78"/>
      <c r="B10149" s="79"/>
      <c r="C10149" s="80"/>
      <c r="D10149" s="80"/>
      <c r="E10149" s="80"/>
    </row>
    <row r="10150" spans="1:5">
      <c r="A10150" s="78"/>
      <c r="B10150" s="79"/>
      <c r="C10150" s="80"/>
      <c r="D10150" s="80"/>
      <c r="E10150" s="80"/>
    </row>
    <row r="10151" spans="1:5">
      <c r="A10151" s="78"/>
      <c r="B10151" s="79"/>
      <c r="C10151" s="80"/>
      <c r="D10151" s="80"/>
      <c r="E10151" s="80"/>
    </row>
    <row r="10152" spans="1:5">
      <c r="A10152" s="78"/>
      <c r="B10152" s="79"/>
      <c r="C10152" s="80"/>
      <c r="D10152" s="80"/>
      <c r="E10152" s="80"/>
    </row>
    <row r="10153" spans="1:5">
      <c r="A10153" s="78"/>
      <c r="B10153" s="79"/>
      <c r="C10153" s="80"/>
      <c r="D10153" s="80"/>
      <c r="E10153" s="80"/>
    </row>
    <row r="10154" spans="1:5">
      <c r="A10154" s="78"/>
      <c r="B10154" s="79"/>
      <c r="C10154" s="80"/>
      <c r="D10154" s="80"/>
      <c r="E10154" s="80"/>
    </row>
    <row r="10155" spans="1:5">
      <c r="A10155" s="78"/>
      <c r="B10155" s="79"/>
      <c r="C10155" s="80"/>
      <c r="D10155" s="80"/>
      <c r="E10155" s="80"/>
    </row>
    <row r="10156" spans="1:5">
      <c r="A10156" s="78"/>
      <c r="B10156" s="79"/>
      <c r="C10156" s="80"/>
      <c r="D10156" s="80"/>
      <c r="E10156" s="80"/>
    </row>
    <row r="10157" spans="1:5">
      <c r="A10157" s="78"/>
      <c r="B10157" s="79"/>
      <c r="C10157" s="80"/>
      <c r="D10157" s="80"/>
      <c r="E10157" s="80"/>
    </row>
    <row r="10158" spans="1:5">
      <c r="A10158" s="78"/>
      <c r="B10158" s="79"/>
      <c r="C10158" s="80"/>
      <c r="D10158" s="80"/>
      <c r="E10158" s="80"/>
    </row>
    <row r="10159" spans="1:5">
      <c r="A10159" s="78"/>
      <c r="B10159" s="79"/>
      <c r="C10159" s="80"/>
      <c r="D10159" s="80"/>
      <c r="E10159" s="80"/>
    </row>
    <row r="10160" spans="1:5">
      <c r="A10160" s="78"/>
      <c r="B10160" s="79"/>
      <c r="C10160" s="80"/>
      <c r="D10160" s="80"/>
      <c r="E10160" s="80"/>
    </row>
    <row r="10161" spans="1:5">
      <c r="A10161" s="78"/>
      <c r="B10161" s="79"/>
      <c r="C10161" s="80"/>
      <c r="D10161" s="80"/>
      <c r="E10161" s="80"/>
    </row>
    <row r="10162" spans="1:5">
      <c r="A10162" s="78"/>
      <c r="B10162" s="79"/>
      <c r="C10162" s="80"/>
      <c r="D10162" s="80"/>
      <c r="E10162" s="80"/>
    </row>
    <row r="10163" spans="1:5">
      <c r="A10163" s="78"/>
      <c r="B10163" s="79"/>
      <c r="C10163" s="80"/>
      <c r="D10163" s="80"/>
      <c r="E10163" s="80"/>
    </row>
    <row r="10164" spans="1:5">
      <c r="A10164" s="78"/>
      <c r="B10164" s="79"/>
      <c r="C10164" s="80"/>
      <c r="D10164" s="80"/>
      <c r="E10164" s="80"/>
    </row>
    <row r="10165" spans="1:5">
      <c r="A10165" s="78"/>
      <c r="B10165" s="79"/>
      <c r="C10165" s="80"/>
      <c r="D10165" s="80"/>
      <c r="E10165" s="80"/>
    </row>
    <row r="10166" spans="1:5">
      <c r="A10166" s="78"/>
      <c r="B10166" s="79"/>
      <c r="C10166" s="80"/>
      <c r="D10166" s="80"/>
      <c r="E10166" s="80"/>
    </row>
    <row r="10167" spans="1:5">
      <c r="A10167" s="78"/>
      <c r="B10167" s="79"/>
      <c r="C10167" s="80"/>
      <c r="D10167" s="80"/>
      <c r="E10167" s="80"/>
    </row>
    <row r="10168" spans="1:5">
      <c r="A10168" s="78"/>
      <c r="B10168" s="79"/>
      <c r="C10168" s="80"/>
      <c r="D10168" s="80"/>
      <c r="E10168" s="80"/>
    </row>
    <row r="10169" spans="1:5">
      <c r="A10169" s="78"/>
      <c r="B10169" s="79"/>
      <c r="C10169" s="80"/>
      <c r="D10169" s="80"/>
      <c r="E10169" s="80"/>
    </row>
    <row r="10170" spans="1:5">
      <c r="A10170" s="78"/>
      <c r="B10170" s="79"/>
      <c r="C10170" s="80"/>
      <c r="D10170" s="80"/>
      <c r="E10170" s="80"/>
    </row>
    <row r="10171" spans="1:5">
      <c r="A10171" s="78"/>
      <c r="B10171" s="79"/>
      <c r="C10171" s="80"/>
      <c r="D10171" s="80"/>
      <c r="E10171" s="80"/>
    </row>
    <row r="10172" spans="1:5">
      <c r="A10172" s="78"/>
      <c r="B10172" s="79"/>
      <c r="C10172" s="80"/>
      <c r="D10172" s="80"/>
      <c r="E10172" s="80"/>
    </row>
    <row r="10173" spans="1:5">
      <c r="A10173" s="78"/>
      <c r="B10173" s="79"/>
      <c r="C10173" s="80"/>
      <c r="D10173" s="80"/>
      <c r="E10173" s="80"/>
    </row>
    <row r="10174" spans="1:5">
      <c r="A10174" s="78"/>
      <c r="B10174" s="79"/>
      <c r="C10174" s="80"/>
      <c r="D10174" s="80"/>
      <c r="E10174" s="80"/>
    </row>
    <row r="10175" spans="1:5">
      <c r="A10175" s="78"/>
      <c r="B10175" s="79"/>
      <c r="C10175" s="80"/>
      <c r="D10175" s="80"/>
      <c r="E10175" s="80"/>
    </row>
    <row r="10176" spans="1:5">
      <c r="A10176" s="78"/>
      <c r="B10176" s="79"/>
      <c r="C10176" s="80"/>
      <c r="D10176" s="80"/>
      <c r="E10176" s="80"/>
    </row>
    <row r="10177" spans="1:5">
      <c r="A10177" s="78"/>
      <c r="B10177" s="79"/>
      <c r="C10177" s="80"/>
      <c r="D10177" s="80"/>
      <c r="E10177" s="80"/>
    </row>
    <row r="10178" spans="1:5">
      <c r="A10178" s="78"/>
      <c r="B10178" s="79"/>
      <c r="C10178" s="80"/>
      <c r="D10178" s="80"/>
      <c r="E10178" s="80"/>
    </row>
    <row r="10179" spans="1:5">
      <c r="A10179" s="78"/>
      <c r="B10179" s="79"/>
      <c r="C10179" s="80"/>
      <c r="D10179" s="80"/>
      <c r="E10179" s="80"/>
    </row>
    <row r="10180" spans="1:5">
      <c r="A10180" s="78"/>
      <c r="B10180" s="79"/>
      <c r="C10180" s="80"/>
      <c r="D10180" s="80"/>
      <c r="E10180" s="80"/>
    </row>
    <row r="10181" spans="1:5">
      <c r="A10181" s="78"/>
      <c r="B10181" s="79"/>
      <c r="C10181" s="80"/>
      <c r="D10181" s="80"/>
      <c r="E10181" s="80"/>
    </row>
    <row r="10182" spans="1:5">
      <c r="A10182" s="78"/>
      <c r="B10182" s="79"/>
      <c r="C10182" s="80"/>
      <c r="D10182" s="80"/>
      <c r="E10182" s="80"/>
    </row>
    <row r="10183" spans="1:5">
      <c r="A10183" s="78"/>
      <c r="B10183" s="79"/>
      <c r="C10183" s="80"/>
      <c r="D10183" s="80"/>
      <c r="E10183" s="80"/>
    </row>
    <row r="10184" spans="1:5">
      <c r="A10184" s="78"/>
      <c r="B10184" s="79"/>
      <c r="C10184" s="80"/>
      <c r="D10184" s="80"/>
      <c r="E10184" s="80"/>
    </row>
    <row r="10185" spans="1:5">
      <c r="A10185" s="78"/>
      <c r="B10185" s="79"/>
      <c r="C10185" s="80"/>
      <c r="D10185" s="80"/>
      <c r="E10185" s="80"/>
    </row>
    <row r="10186" spans="1:5">
      <c r="A10186" s="78"/>
      <c r="B10186" s="79"/>
      <c r="C10186" s="80"/>
      <c r="D10186" s="80"/>
      <c r="E10186" s="80"/>
    </row>
    <row r="10187" spans="1:5">
      <c r="A10187" s="78"/>
      <c r="B10187" s="79"/>
      <c r="C10187" s="80"/>
      <c r="D10187" s="80"/>
      <c r="E10187" s="80"/>
    </row>
    <row r="10188" spans="1:5">
      <c r="A10188" s="78"/>
      <c r="B10188" s="79"/>
      <c r="C10188" s="80"/>
      <c r="D10188" s="80"/>
      <c r="E10188" s="80"/>
    </row>
    <row r="10189" spans="1:5">
      <c r="A10189" s="78"/>
      <c r="B10189" s="79"/>
      <c r="C10189" s="80"/>
      <c r="D10189" s="80"/>
      <c r="E10189" s="80"/>
    </row>
    <row r="10190" spans="1:5">
      <c r="A10190" s="78"/>
      <c r="B10190" s="79"/>
      <c r="C10190" s="80"/>
      <c r="D10190" s="80"/>
      <c r="E10190" s="80"/>
    </row>
    <row r="10191" spans="1:5">
      <c r="A10191" s="78"/>
      <c r="B10191" s="79"/>
      <c r="C10191" s="80"/>
      <c r="D10191" s="80"/>
      <c r="E10191" s="80"/>
    </row>
    <row r="10192" spans="1:5">
      <c r="A10192" s="78"/>
      <c r="B10192" s="79"/>
      <c r="C10192" s="80"/>
      <c r="D10192" s="80"/>
      <c r="E10192" s="80"/>
    </row>
    <row r="10193" spans="1:5">
      <c r="A10193" s="78"/>
      <c r="B10193" s="79"/>
      <c r="C10193" s="80"/>
      <c r="D10193" s="80"/>
      <c r="E10193" s="80"/>
    </row>
    <row r="10194" spans="1:5">
      <c r="A10194" s="78"/>
      <c r="B10194" s="79"/>
      <c r="C10194" s="80"/>
      <c r="D10194" s="80"/>
      <c r="E10194" s="80"/>
    </row>
    <row r="10195" spans="1:5">
      <c r="A10195" s="78"/>
      <c r="B10195" s="79"/>
      <c r="C10195" s="80"/>
      <c r="D10195" s="80"/>
      <c r="E10195" s="80"/>
    </row>
    <row r="10196" spans="1:5">
      <c r="A10196" s="78"/>
      <c r="B10196" s="79"/>
      <c r="C10196" s="80"/>
      <c r="D10196" s="80"/>
      <c r="E10196" s="80"/>
    </row>
    <row r="10197" spans="1:5">
      <c r="A10197" s="78"/>
      <c r="B10197" s="79"/>
      <c r="C10197" s="80"/>
      <c r="D10197" s="80"/>
      <c r="E10197" s="80"/>
    </row>
    <row r="10198" spans="1:5">
      <c r="A10198" s="78"/>
      <c r="B10198" s="79"/>
      <c r="C10198" s="80"/>
      <c r="D10198" s="80"/>
      <c r="E10198" s="80"/>
    </row>
    <row r="10199" spans="1:5">
      <c r="A10199" s="78"/>
      <c r="B10199" s="79"/>
      <c r="C10199" s="80"/>
      <c r="D10199" s="80"/>
      <c r="E10199" s="80"/>
    </row>
    <row r="10200" spans="1:5">
      <c r="A10200" s="78"/>
      <c r="B10200" s="79"/>
      <c r="C10200" s="80"/>
      <c r="D10200" s="80"/>
      <c r="E10200" s="80"/>
    </row>
    <row r="10201" spans="1:5">
      <c r="A10201" s="78"/>
      <c r="B10201" s="79"/>
      <c r="C10201" s="80"/>
      <c r="D10201" s="80"/>
      <c r="E10201" s="80"/>
    </row>
    <row r="10202" spans="1:5">
      <c r="A10202" s="78"/>
      <c r="B10202" s="79"/>
      <c r="C10202" s="80"/>
      <c r="D10202" s="80"/>
      <c r="E10202" s="80"/>
    </row>
    <row r="10203" spans="1:5">
      <c r="A10203" s="78"/>
      <c r="B10203" s="79"/>
      <c r="C10203" s="80"/>
      <c r="D10203" s="80"/>
      <c r="E10203" s="80"/>
    </row>
    <row r="10204" spans="1:5">
      <c r="A10204" s="78"/>
      <c r="B10204" s="79"/>
      <c r="C10204" s="80"/>
      <c r="D10204" s="80"/>
      <c r="E10204" s="80"/>
    </row>
    <row r="10205" spans="1:5">
      <c r="A10205" s="78"/>
      <c r="B10205" s="79"/>
      <c r="C10205" s="80"/>
      <c r="D10205" s="80"/>
      <c r="E10205" s="80"/>
    </row>
    <row r="10206" spans="1:5">
      <c r="A10206" s="78"/>
      <c r="B10206" s="79"/>
      <c r="C10206" s="80"/>
      <c r="D10206" s="80"/>
      <c r="E10206" s="80"/>
    </row>
    <row r="10207" spans="1:5">
      <c r="A10207" s="78"/>
      <c r="B10207" s="79"/>
      <c r="C10207" s="80"/>
      <c r="D10207" s="80"/>
      <c r="E10207" s="80"/>
    </row>
    <row r="10208" spans="1:5">
      <c r="A10208" s="78"/>
      <c r="B10208" s="79"/>
      <c r="C10208" s="80"/>
      <c r="D10208" s="80"/>
      <c r="E10208" s="80"/>
    </row>
    <row r="10209" spans="1:5">
      <c r="A10209" s="78"/>
      <c r="B10209" s="79"/>
      <c r="C10209" s="80"/>
      <c r="D10209" s="80"/>
      <c r="E10209" s="80"/>
    </row>
    <row r="10210" spans="1:5">
      <c r="A10210" s="78"/>
      <c r="B10210" s="79"/>
      <c r="C10210" s="80"/>
      <c r="D10210" s="80"/>
      <c r="E10210" s="80"/>
    </row>
    <row r="10211" spans="1:5">
      <c r="A10211" s="78"/>
      <c r="B10211" s="79"/>
      <c r="C10211" s="80"/>
      <c r="D10211" s="80"/>
      <c r="E10211" s="80"/>
    </row>
    <row r="10212" spans="1:5">
      <c r="A10212" s="78"/>
      <c r="B10212" s="79"/>
      <c r="C10212" s="80"/>
      <c r="D10212" s="80"/>
      <c r="E10212" s="80"/>
    </row>
    <row r="10213" spans="1:5">
      <c r="A10213" s="78"/>
      <c r="B10213" s="79"/>
      <c r="C10213" s="80"/>
      <c r="D10213" s="80"/>
      <c r="E10213" s="80"/>
    </row>
    <row r="10214" spans="1:5">
      <c r="A10214" s="78"/>
      <c r="B10214" s="79"/>
      <c r="C10214" s="80"/>
      <c r="D10214" s="80"/>
      <c r="E10214" s="80"/>
    </row>
    <row r="10215" spans="1:5">
      <c r="A10215" s="78"/>
      <c r="B10215" s="79"/>
      <c r="C10215" s="80"/>
      <c r="D10215" s="80"/>
      <c r="E10215" s="80"/>
    </row>
    <row r="10216" spans="1:5">
      <c r="A10216" s="78"/>
      <c r="B10216" s="79"/>
      <c r="C10216" s="80"/>
      <c r="D10216" s="80"/>
      <c r="E10216" s="80"/>
    </row>
    <row r="10217" spans="1:5">
      <c r="A10217" s="78"/>
      <c r="B10217" s="79"/>
      <c r="C10217" s="80"/>
      <c r="D10217" s="80"/>
      <c r="E10217" s="80"/>
    </row>
    <row r="10218" spans="1:5">
      <c r="A10218" s="78"/>
      <c r="B10218" s="79"/>
      <c r="C10218" s="80"/>
      <c r="D10218" s="80"/>
      <c r="E10218" s="80"/>
    </row>
    <row r="10219" spans="1:5">
      <c r="A10219" s="78"/>
      <c r="B10219" s="79"/>
      <c r="C10219" s="80"/>
      <c r="D10219" s="80"/>
      <c r="E10219" s="80"/>
    </row>
    <row r="10220" spans="1:5">
      <c r="A10220" s="78"/>
      <c r="B10220" s="79"/>
      <c r="C10220" s="80"/>
      <c r="D10220" s="80"/>
      <c r="E10220" s="80"/>
    </row>
    <row r="10221" spans="1:5">
      <c r="A10221" s="78"/>
      <c r="B10221" s="79"/>
      <c r="C10221" s="80"/>
      <c r="D10221" s="80"/>
      <c r="E10221" s="80"/>
    </row>
    <row r="10222" spans="1:5">
      <c r="A10222" s="78"/>
      <c r="B10222" s="79"/>
      <c r="C10222" s="80"/>
      <c r="D10222" s="80"/>
      <c r="E10222" s="80"/>
    </row>
    <row r="10223" spans="1:5">
      <c r="A10223" s="78"/>
      <c r="B10223" s="79"/>
      <c r="C10223" s="80"/>
      <c r="D10223" s="80"/>
      <c r="E10223" s="80"/>
    </row>
    <row r="10224" spans="1:5">
      <c r="A10224" s="78"/>
      <c r="B10224" s="79"/>
      <c r="C10224" s="80"/>
      <c r="D10224" s="80"/>
      <c r="E10224" s="80"/>
    </row>
    <row r="10225" spans="1:5">
      <c r="A10225" s="78"/>
      <c r="B10225" s="79"/>
      <c r="C10225" s="80"/>
      <c r="D10225" s="80"/>
      <c r="E10225" s="80"/>
    </row>
    <row r="10226" spans="1:5">
      <c r="A10226" s="78"/>
      <c r="B10226" s="79"/>
      <c r="C10226" s="80"/>
      <c r="D10226" s="80"/>
      <c r="E10226" s="80"/>
    </row>
    <row r="10227" spans="1:5">
      <c r="A10227" s="78"/>
      <c r="B10227" s="79"/>
      <c r="C10227" s="80"/>
      <c r="D10227" s="80"/>
      <c r="E10227" s="80"/>
    </row>
    <row r="10228" spans="1:5">
      <c r="A10228" s="78"/>
      <c r="B10228" s="79"/>
      <c r="C10228" s="80"/>
      <c r="D10228" s="80"/>
      <c r="E10228" s="80"/>
    </row>
    <row r="10229" spans="1:5">
      <c r="A10229" s="78"/>
      <c r="B10229" s="79"/>
      <c r="C10229" s="80"/>
      <c r="D10229" s="80"/>
      <c r="E10229" s="80"/>
    </row>
    <row r="10230" spans="1:5">
      <c r="A10230" s="78"/>
      <c r="B10230" s="79"/>
      <c r="C10230" s="80"/>
      <c r="D10230" s="80"/>
      <c r="E10230" s="80"/>
    </row>
    <row r="10231" spans="1:5">
      <c r="A10231" s="78"/>
      <c r="B10231" s="79"/>
      <c r="C10231" s="80"/>
      <c r="D10231" s="80"/>
      <c r="E10231" s="80"/>
    </row>
    <row r="10232" spans="1:5">
      <c r="A10232" s="78"/>
      <c r="B10232" s="79"/>
      <c r="C10232" s="80"/>
      <c r="D10232" s="80"/>
      <c r="E10232" s="80"/>
    </row>
    <row r="10233" spans="1:5">
      <c r="A10233" s="78"/>
      <c r="B10233" s="79"/>
      <c r="C10233" s="80"/>
      <c r="D10233" s="80"/>
      <c r="E10233" s="80"/>
    </row>
    <row r="10234" spans="1:5">
      <c r="A10234" s="78"/>
      <c r="B10234" s="79"/>
      <c r="C10234" s="80"/>
      <c r="D10234" s="80"/>
      <c r="E10234" s="80"/>
    </row>
    <row r="10235" spans="1:5">
      <c r="A10235" s="78"/>
      <c r="B10235" s="79"/>
      <c r="C10235" s="80"/>
      <c r="D10235" s="80"/>
      <c r="E10235" s="80"/>
    </row>
    <row r="10236" spans="1:5">
      <c r="A10236" s="78"/>
      <c r="B10236" s="79"/>
      <c r="C10236" s="80"/>
      <c r="D10236" s="80"/>
      <c r="E10236" s="80"/>
    </row>
    <row r="10237" spans="1:5">
      <c r="A10237" s="78"/>
      <c r="B10237" s="79"/>
      <c r="C10237" s="80"/>
      <c r="D10237" s="80"/>
      <c r="E10237" s="80"/>
    </row>
    <row r="10238" spans="1:5">
      <c r="A10238" s="78"/>
      <c r="B10238" s="79"/>
      <c r="C10238" s="80"/>
      <c r="D10238" s="80"/>
      <c r="E10238" s="80"/>
    </row>
    <row r="10239" spans="1:5">
      <c r="A10239" s="78"/>
      <c r="B10239" s="79"/>
      <c r="C10239" s="80"/>
      <c r="D10239" s="80"/>
      <c r="E10239" s="80"/>
    </row>
    <row r="10240" spans="1:5">
      <c r="A10240" s="78"/>
      <c r="B10240" s="79"/>
      <c r="C10240" s="80"/>
      <c r="D10240" s="80"/>
      <c r="E10240" s="80"/>
    </row>
    <row r="10241" spans="1:5">
      <c r="A10241" s="78"/>
      <c r="B10241" s="79"/>
      <c r="C10241" s="80"/>
      <c r="D10241" s="80"/>
      <c r="E10241" s="80"/>
    </row>
    <row r="10242" spans="1:5">
      <c r="A10242" s="78"/>
      <c r="B10242" s="79"/>
      <c r="C10242" s="80"/>
      <c r="D10242" s="80"/>
      <c r="E10242" s="80"/>
    </row>
    <row r="10243" spans="1:5">
      <c r="A10243" s="78"/>
      <c r="B10243" s="79"/>
      <c r="C10243" s="80"/>
      <c r="D10243" s="80"/>
      <c r="E10243" s="80"/>
    </row>
    <row r="10244" spans="1:5">
      <c r="A10244" s="78"/>
      <c r="B10244" s="79"/>
      <c r="C10244" s="80"/>
      <c r="D10244" s="80"/>
      <c r="E10244" s="80"/>
    </row>
    <row r="10245" spans="1:5">
      <c r="A10245" s="78"/>
      <c r="B10245" s="79"/>
      <c r="C10245" s="80"/>
      <c r="D10245" s="80"/>
      <c r="E10245" s="80"/>
    </row>
    <row r="10246" spans="1:5">
      <c r="A10246" s="78"/>
      <c r="B10246" s="79"/>
      <c r="C10246" s="80"/>
      <c r="D10246" s="80"/>
      <c r="E10246" s="80"/>
    </row>
    <row r="10247" spans="1:5">
      <c r="A10247" s="78"/>
      <c r="B10247" s="79"/>
      <c r="C10247" s="80"/>
      <c r="D10247" s="80"/>
      <c r="E10247" s="80"/>
    </row>
    <row r="10248" spans="1:5">
      <c r="A10248" s="78"/>
      <c r="B10248" s="79"/>
      <c r="C10248" s="80"/>
      <c r="D10248" s="80"/>
      <c r="E10248" s="80"/>
    </row>
    <row r="10249" spans="1:5">
      <c r="A10249" s="78"/>
      <c r="B10249" s="79"/>
      <c r="C10249" s="80"/>
      <c r="D10249" s="80"/>
      <c r="E10249" s="80"/>
    </row>
    <row r="10250" spans="1:5">
      <c r="A10250" s="78"/>
      <c r="B10250" s="79"/>
      <c r="C10250" s="80"/>
      <c r="D10250" s="80"/>
      <c r="E10250" s="80"/>
    </row>
    <row r="10251" spans="1:5">
      <c r="A10251" s="78"/>
      <c r="B10251" s="79"/>
      <c r="C10251" s="80"/>
      <c r="D10251" s="80"/>
      <c r="E10251" s="80"/>
    </row>
    <row r="10252" spans="1:5">
      <c r="A10252" s="78"/>
      <c r="B10252" s="79"/>
      <c r="C10252" s="80"/>
      <c r="D10252" s="80"/>
      <c r="E10252" s="80"/>
    </row>
    <row r="10253" spans="1:5">
      <c r="A10253" s="78"/>
      <c r="B10253" s="79"/>
      <c r="C10253" s="80"/>
      <c r="D10253" s="80"/>
      <c r="E10253" s="80"/>
    </row>
    <row r="10254" spans="1:5">
      <c r="A10254" s="78"/>
      <c r="B10254" s="79"/>
      <c r="C10254" s="80"/>
      <c r="D10254" s="80"/>
      <c r="E10254" s="80"/>
    </row>
    <row r="10255" spans="1:5">
      <c r="A10255" s="78"/>
      <c r="B10255" s="79"/>
      <c r="C10255" s="80"/>
      <c r="D10255" s="80"/>
      <c r="E10255" s="80"/>
    </row>
    <row r="10256" spans="1:5">
      <c r="A10256" s="78"/>
      <c r="B10256" s="79"/>
      <c r="C10256" s="80"/>
      <c r="D10256" s="80"/>
      <c r="E10256" s="80"/>
    </row>
    <row r="10257" spans="1:5">
      <c r="A10257" s="78"/>
      <c r="B10257" s="79"/>
      <c r="C10257" s="80"/>
      <c r="D10257" s="80"/>
      <c r="E10257" s="80"/>
    </row>
    <row r="10258" spans="1:5">
      <c r="A10258" s="78"/>
      <c r="B10258" s="79"/>
      <c r="C10258" s="80"/>
      <c r="D10258" s="80"/>
      <c r="E10258" s="80"/>
    </row>
    <row r="10259" spans="1:5">
      <c r="A10259" s="78"/>
      <c r="B10259" s="79"/>
      <c r="C10259" s="80"/>
      <c r="D10259" s="80"/>
      <c r="E10259" s="80"/>
    </row>
    <row r="10260" spans="1:5">
      <c r="A10260" s="78"/>
      <c r="B10260" s="79"/>
      <c r="C10260" s="80"/>
      <c r="D10260" s="80"/>
      <c r="E10260" s="80"/>
    </row>
    <row r="10261" spans="1:5">
      <c r="A10261" s="78"/>
      <c r="B10261" s="79"/>
      <c r="C10261" s="80"/>
      <c r="D10261" s="80"/>
      <c r="E10261" s="80"/>
    </row>
    <row r="10262" spans="1:5">
      <c r="A10262" s="78"/>
      <c r="B10262" s="79"/>
      <c r="C10262" s="80"/>
      <c r="D10262" s="80"/>
      <c r="E10262" s="80"/>
    </row>
    <row r="10263" spans="1:5">
      <c r="A10263" s="78"/>
      <c r="B10263" s="79"/>
      <c r="C10263" s="80"/>
      <c r="D10263" s="80"/>
      <c r="E10263" s="80"/>
    </row>
    <row r="10264" spans="1:5">
      <c r="A10264" s="78"/>
      <c r="B10264" s="79"/>
      <c r="C10264" s="80"/>
      <c r="D10264" s="80"/>
      <c r="E10264" s="80"/>
    </row>
    <row r="10265" spans="1:5">
      <c r="A10265" s="78"/>
      <c r="B10265" s="79"/>
      <c r="C10265" s="80"/>
      <c r="D10265" s="80"/>
      <c r="E10265" s="80"/>
    </row>
    <row r="10266" spans="1:5">
      <c r="A10266" s="78"/>
      <c r="B10266" s="79"/>
      <c r="C10266" s="80"/>
      <c r="D10266" s="80"/>
      <c r="E10266" s="80"/>
    </row>
    <row r="10267" spans="1:5">
      <c r="A10267" s="78"/>
      <c r="B10267" s="79"/>
      <c r="C10267" s="80"/>
      <c r="D10267" s="80"/>
      <c r="E10267" s="80"/>
    </row>
    <row r="10268" spans="1:5">
      <c r="A10268" s="78"/>
      <c r="B10268" s="79"/>
      <c r="C10268" s="80"/>
      <c r="D10268" s="80"/>
      <c r="E10268" s="80"/>
    </row>
    <row r="10269" spans="1:5">
      <c r="A10269" s="78"/>
      <c r="B10269" s="79"/>
      <c r="C10269" s="80"/>
      <c r="D10269" s="80"/>
      <c r="E10269" s="80"/>
    </row>
    <row r="10270" spans="1:5">
      <c r="A10270" s="78"/>
      <c r="B10270" s="79"/>
      <c r="C10270" s="80"/>
      <c r="D10270" s="80"/>
      <c r="E10270" s="80"/>
    </row>
    <row r="10271" spans="1:5">
      <c r="A10271" s="78"/>
      <c r="B10271" s="79"/>
      <c r="C10271" s="80"/>
      <c r="D10271" s="80"/>
      <c r="E10271" s="80"/>
    </row>
    <row r="10272" spans="1:5">
      <c r="A10272" s="78"/>
      <c r="B10272" s="79"/>
      <c r="C10272" s="80"/>
      <c r="D10272" s="80"/>
      <c r="E10272" s="80"/>
    </row>
    <row r="10273" spans="1:5">
      <c r="A10273" s="78"/>
      <c r="B10273" s="79"/>
      <c r="C10273" s="80"/>
      <c r="D10273" s="80"/>
      <c r="E10273" s="80"/>
    </row>
    <row r="10274" spans="1:5">
      <c r="A10274" s="78"/>
      <c r="B10274" s="79"/>
      <c r="C10274" s="80"/>
      <c r="D10274" s="80"/>
      <c r="E10274" s="80"/>
    </row>
    <row r="10275" spans="1:5">
      <c r="A10275" s="78"/>
      <c r="B10275" s="79"/>
      <c r="C10275" s="80"/>
      <c r="D10275" s="80"/>
      <c r="E10275" s="80"/>
    </row>
    <row r="10276" spans="1:5">
      <c r="A10276" s="78"/>
      <c r="B10276" s="79"/>
      <c r="C10276" s="80"/>
      <c r="D10276" s="80"/>
      <c r="E10276" s="80"/>
    </row>
    <row r="10277" spans="1:5">
      <c r="A10277" s="78"/>
      <c r="B10277" s="79"/>
      <c r="C10277" s="80"/>
      <c r="D10277" s="80"/>
      <c r="E10277" s="80"/>
    </row>
    <row r="10278" spans="1:5">
      <c r="A10278" s="78"/>
      <c r="B10278" s="79"/>
      <c r="C10278" s="80"/>
      <c r="D10278" s="80"/>
      <c r="E10278" s="80"/>
    </row>
    <row r="10279" spans="1:5">
      <c r="A10279" s="78"/>
      <c r="B10279" s="79"/>
      <c r="C10279" s="80"/>
      <c r="D10279" s="80"/>
      <c r="E10279" s="80"/>
    </row>
    <row r="10280" spans="1:5">
      <c r="A10280" s="78"/>
      <c r="B10280" s="79"/>
      <c r="C10280" s="80"/>
      <c r="D10280" s="80"/>
      <c r="E10280" s="80"/>
    </row>
    <row r="10281" spans="1:5">
      <c r="A10281" s="78"/>
      <c r="B10281" s="79"/>
      <c r="C10281" s="80"/>
      <c r="D10281" s="80"/>
      <c r="E10281" s="80"/>
    </row>
    <row r="10282" spans="1:5">
      <c r="A10282" s="78"/>
      <c r="B10282" s="79"/>
      <c r="C10282" s="80"/>
      <c r="D10282" s="80"/>
      <c r="E10282" s="80"/>
    </row>
    <row r="10283" spans="1:5">
      <c r="A10283" s="78"/>
      <c r="B10283" s="79"/>
      <c r="C10283" s="80"/>
      <c r="D10283" s="80"/>
      <c r="E10283" s="80"/>
    </row>
    <row r="10284" spans="1:5">
      <c r="A10284" s="78"/>
      <c r="B10284" s="79"/>
      <c r="C10284" s="80"/>
      <c r="D10284" s="80"/>
      <c r="E10284" s="80"/>
    </row>
    <row r="10285" spans="1:5">
      <c r="A10285" s="78"/>
      <c r="B10285" s="79"/>
      <c r="C10285" s="80"/>
      <c r="D10285" s="80"/>
      <c r="E10285" s="80"/>
    </row>
    <row r="10286" spans="1:5">
      <c r="A10286" s="78"/>
      <c r="B10286" s="79"/>
      <c r="C10286" s="80"/>
      <c r="D10286" s="80"/>
      <c r="E10286" s="80"/>
    </row>
    <row r="10287" spans="1:5">
      <c r="A10287" s="78"/>
      <c r="B10287" s="79"/>
      <c r="C10287" s="80"/>
      <c r="D10287" s="80"/>
      <c r="E10287" s="80"/>
    </row>
    <row r="10288" spans="1:5">
      <c r="A10288" s="78"/>
      <c r="B10288" s="79"/>
      <c r="C10288" s="80"/>
      <c r="D10288" s="80"/>
      <c r="E10288" s="80"/>
    </row>
    <row r="10289" spans="1:5">
      <c r="A10289" s="78"/>
      <c r="B10289" s="79"/>
      <c r="C10289" s="80"/>
      <c r="D10289" s="80"/>
      <c r="E10289" s="80"/>
    </row>
    <row r="10290" spans="1:5">
      <c r="A10290" s="78"/>
      <c r="B10290" s="79"/>
      <c r="C10290" s="80"/>
      <c r="D10290" s="80"/>
      <c r="E10290" s="80"/>
    </row>
    <row r="10291" spans="1:5">
      <c r="A10291" s="78"/>
      <c r="B10291" s="79"/>
      <c r="C10291" s="80"/>
      <c r="D10291" s="80"/>
      <c r="E10291" s="80"/>
    </row>
    <row r="10292" spans="1:5">
      <c r="A10292" s="78"/>
      <c r="B10292" s="79"/>
      <c r="C10292" s="80"/>
      <c r="D10292" s="80"/>
      <c r="E10292" s="80"/>
    </row>
    <row r="10293" spans="1:5">
      <c r="A10293" s="78"/>
      <c r="B10293" s="79"/>
      <c r="C10293" s="80"/>
      <c r="D10293" s="80"/>
      <c r="E10293" s="80"/>
    </row>
    <row r="10294" spans="1:5">
      <c r="A10294" s="78"/>
      <c r="B10294" s="79"/>
      <c r="C10294" s="80"/>
      <c r="D10294" s="80"/>
      <c r="E10294" s="80"/>
    </row>
    <row r="10295" spans="1:5">
      <c r="A10295" s="78"/>
      <c r="B10295" s="79"/>
      <c r="C10295" s="80"/>
      <c r="D10295" s="80"/>
      <c r="E10295" s="80"/>
    </row>
    <row r="10296" spans="1:5">
      <c r="A10296" s="78"/>
      <c r="B10296" s="79"/>
      <c r="C10296" s="80"/>
      <c r="D10296" s="80"/>
      <c r="E10296" s="80"/>
    </row>
    <row r="10297" spans="1:5">
      <c r="A10297" s="78"/>
      <c r="B10297" s="79"/>
      <c r="C10297" s="80"/>
      <c r="D10297" s="80"/>
      <c r="E10297" s="80"/>
    </row>
    <row r="10298" spans="1:5">
      <c r="A10298" s="78"/>
      <c r="B10298" s="79"/>
      <c r="C10298" s="80"/>
      <c r="D10298" s="80"/>
      <c r="E10298" s="80"/>
    </row>
    <row r="10299" spans="1:5">
      <c r="A10299" s="78"/>
      <c r="B10299" s="79"/>
      <c r="C10299" s="80"/>
      <c r="D10299" s="80"/>
      <c r="E10299" s="80"/>
    </row>
    <row r="10300" spans="1:5">
      <c r="A10300" s="78"/>
      <c r="B10300" s="79"/>
      <c r="C10300" s="80"/>
      <c r="D10300" s="80"/>
      <c r="E10300" s="80"/>
    </row>
    <row r="10301" spans="1:5">
      <c r="A10301" s="78"/>
      <c r="B10301" s="79"/>
      <c r="C10301" s="80"/>
      <c r="D10301" s="80"/>
      <c r="E10301" s="80"/>
    </row>
    <row r="10302" spans="1:5">
      <c r="A10302" s="78"/>
      <c r="B10302" s="79"/>
      <c r="C10302" s="80"/>
      <c r="D10302" s="80"/>
      <c r="E10302" s="80"/>
    </row>
    <row r="10303" spans="1:5">
      <c r="A10303" s="78"/>
      <c r="B10303" s="79"/>
      <c r="C10303" s="80"/>
      <c r="D10303" s="80"/>
      <c r="E10303" s="80"/>
    </row>
    <row r="10304" spans="1:5">
      <c r="A10304" s="78"/>
      <c r="B10304" s="79"/>
      <c r="C10304" s="80"/>
      <c r="D10304" s="80"/>
      <c r="E10304" s="80"/>
    </row>
    <row r="10305" spans="1:5">
      <c r="A10305" s="78"/>
      <c r="B10305" s="79"/>
      <c r="C10305" s="80"/>
      <c r="D10305" s="80"/>
      <c r="E10305" s="80"/>
    </row>
    <row r="10306" spans="1:5">
      <c r="A10306" s="78"/>
      <c r="B10306" s="79"/>
      <c r="C10306" s="80"/>
      <c r="D10306" s="80"/>
      <c r="E10306" s="80"/>
    </row>
    <row r="10307" spans="1:5">
      <c r="A10307" s="78"/>
      <c r="B10307" s="79"/>
      <c r="C10307" s="80"/>
      <c r="D10307" s="80"/>
      <c r="E10307" s="80"/>
    </row>
    <row r="10308" spans="1:5">
      <c r="A10308" s="78"/>
      <c r="B10308" s="79"/>
      <c r="C10308" s="80"/>
      <c r="D10308" s="80"/>
      <c r="E10308" s="80"/>
    </row>
    <row r="10309" spans="1:5">
      <c r="A10309" s="78"/>
      <c r="B10309" s="79"/>
      <c r="C10309" s="80"/>
      <c r="D10309" s="80"/>
      <c r="E10309" s="80"/>
    </row>
    <row r="10310" spans="1:5">
      <c r="A10310" s="78"/>
      <c r="B10310" s="79"/>
      <c r="C10310" s="80"/>
      <c r="D10310" s="80"/>
      <c r="E10310" s="80"/>
    </row>
    <row r="10311" spans="1:5">
      <c r="A10311" s="78"/>
      <c r="B10311" s="79"/>
      <c r="C10311" s="80"/>
      <c r="D10311" s="80"/>
      <c r="E10311" s="80"/>
    </row>
    <row r="10312" spans="1:5">
      <c r="A10312" s="78"/>
      <c r="B10312" s="79"/>
      <c r="C10312" s="80"/>
      <c r="D10312" s="80"/>
      <c r="E10312" s="80"/>
    </row>
    <row r="10313" spans="1:5">
      <c r="A10313" s="78"/>
      <c r="B10313" s="79"/>
      <c r="C10313" s="80"/>
      <c r="D10313" s="80"/>
      <c r="E10313" s="80"/>
    </row>
    <row r="10314" spans="1:5">
      <c r="A10314" s="78"/>
      <c r="B10314" s="79"/>
      <c r="C10314" s="80"/>
      <c r="D10314" s="80"/>
      <c r="E10314" s="80"/>
    </row>
    <row r="10315" spans="1:5">
      <c r="A10315" s="78"/>
      <c r="B10315" s="79"/>
      <c r="C10315" s="80"/>
      <c r="D10315" s="80"/>
      <c r="E10315" s="80"/>
    </row>
    <row r="10316" spans="1:5">
      <c r="A10316" s="78"/>
      <c r="B10316" s="79"/>
      <c r="C10316" s="80"/>
      <c r="D10316" s="80"/>
      <c r="E10316" s="80"/>
    </row>
    <row r="10317" spans="1:5">
      <c r="A10317" s="78"/>
      <c r="B10317" s="79"/>
      <c r="C10317" s="80"/>
      <c r="D10317" s="80"/>
      <c r="E10317" s="80"/>
    </row>
    <row r="10318" spans="1:5">
      <c r="A10318" s="78"/>
      <c r="B10318" s="79"/>
      <c r="C10318" s="80"/>
      <c r="D10318" s="80"/>
      <c r="E10318" s="80"/>
    </row>
    <row r="10319" spans="1:5">
      <c r="A10319" s="78"/>
      <c r="B10319" s="79"/>
      <c r="C10319" s="80"/>
      <c r="D10319" s="80"/>
      <c r="E10319" s="80"/>
    </row>
    <row r="10320" spans="1:5">
      <c r="A10320" s="78"/>
      <c r="B10320" s="79"/>
      <c r="C10320" s="80"/>
      <c r="D10320" s="80"/>
      <c r="E10320" s="80"/>
    </row>
    <row r="10321" spans="1:5">
      <c r="A10321" s="78"/>
      <c r="B10321" s="79"/>
      <c r="C10321" s="80"/>
      <c r="D10321" s="80"/>
      <c r="E10321" s="80"/>
    </row>
    <row r="10322" spans="1:5">
      <c r="A10322" s="78"/>
      <c r="B10322" s="79"/>
      <c r="C10322" s="80"/>
      <c r="D10322" s="80"/>
      <c r="E10322" s="80"/>
    </row>
    <row r="10323" spans="1:5">
      <c r="A10323" s="78"/>
      <c r="B10323" s="79"/>
      <c r="C10323" s="80"/>
      <c r="D10323" s="80"/>
      <c r="E10323" s="80"/>
    </row>
    <row r="10324" spans="1:5">
      <c r="A10324" s="78"/>
      <c r="B10324" s="79"/>
      <c r="C10324" s="80"/>
      <c r="D10324" s="80"/>
      <c r="E10324" s="80"/>
    </row>
    <row r="10325" spans="1:5">
      <c r="A10325" s="78"/>
      <c r="B10325" s="79"/>
      <c r="C10325" s="80"/>
      <c r="D10325" s="80"/>
      <c r="E10325" s="80"/>
    </row>
    <row r="10326" spans="1:5">
      <c r="A10326" s="78"/>
      <c r="B10326" s="79"/>
      <c r="C10326" s="80"/>
      <c r="D10326" s="80"/>
      <c r="E10326" s="80"/>
    </row>
    <row r="10327" spans="1:5">
      <c r="A10327" s="78"/>
      <c r="B10327" s="79"/>
      <c r="C10327" s="80"/>
      <c r="D10327" s="80"/>
      <c r="E10327" s="80"/>
    </row>
    <row r="10328" spans="1:5">
      <c r="A10328" s="78"/>
      <c r="B10328" s="79"/>
      <c r="C10328" s="80"/>
      <c r="D10328" s="80"/>
      <c r="E10328" s="80"/>
    </row>
    <row r="10329" spans="1:5">
      <c r="A10329" s="78"/>
      <c r="B10329" s="79"/>
      <c r="C10329" s="80"/>
      <c r="D10329" s="80"/>
      <c r="E10329" s="80"/>
    </row>
    <row r="10330" spans="1:5">
      <c r="A10330" s="78"/>
      <c r="B10330" s="79"/>
      <c r="C10330" s="80"/>
      <c r="D10330" s="80"/>
      <c r="E10330" s="80"/>
    </row>
    <row r="10331" spans="1:5">
      <c r="A10331" s="78"/>
      <c r="B10331" s="79"/>
      <c r="C10331" s="80"/>
      <c r="D10331" s="80"/>
      <c r="E10331" s="80"/>
    </row>
    <row r="10332" spans="1:5">
      <c r="A10332" s="78"/>
      <c r="B10332" s="79"/>
      <c r="C10332" s="80"/>
      <c r="D10332" s="80"/>
      <c r="E10332" s="80"/>
    </row>
    <row r="10333" spans="1:5">
      <c r="A10333" s="78"/>
      <c r="B10333" s="79"/>
      <c r="C10333" s="80"/>
      <c r="D10333" s="80"/>
      <c r="E10333" s="80"/>
    </row>
    <row r="10334" spans="1:5">
      <c r="A10334" s="78"/>
      <c r="B10334" s="79"/>
      <c r="C10334" s="80"/>
      <c r="D10334" s="80"/>
      <c r="E10334" s="80"/>
    </row>
    <row r="10335" spans="1:5">
      <c r="A10335" s="78"/>
      <c r="B10335" s="79"/>
      <c r="C10335" s="80"/>
      <c r="D10335" s="80"/>
      <c r="E10335" s="80"/>
    </row>
    <row r="10336" spans="1:5">
      <c r="A10336" s="78"/>
      <c r="B10336" s="79"/>
      <c r="C10336" s="80"/>
      <c r="D10336" s="80"/>
      <c r="E10336" s="80"/>
    </row>
    <row r="10337" spans="1:5">
      <c r="A10337" s="78"/>
      <c r="B10337" s="79"/>
      <c r="C10337" s="80"/>
      <c r="D10337" s="80"/>
      <c r="E10337" s="80"/>
    </row>
    <row r="10338" spans="1:5">
      <c r="A10338" s="78"/>
      <c r="B10338" s="79"/>
      <c r="C10338" s="80"/>
      <c r="D10338" s="80"/>
      <c r="E10338" s="80"/>
    </row>
    <row r="10339" spans="1:5">
      <c r="A10339" s="78"/>
      <c r="B10339" s="79"/>
      <c r="C10339" s="80"/>
      <c r="D10339" s="80"/>
      <c r="E10339" s="80"/>
    </row>
    <row r="10340" spans="1:5">
      <c r="A10340" s="78"/>
      <c r="B10340" s="79"/>
      <c r="C10340" s="80"/>
      <c r="D10340" s="80"/>
      <c r="E10340" s="80"/>
    </row>
    <row r="10341" spans="1:5">
      <c r="A10341" s="78"/>
      <c r="B10341" s="79"/>
      <c r="C10341" s="80"/>
      <c r="D10341" s="80"/>
      <c r="E10341" s="80"/>
    </row>
    <row r="10342" spans="1:5">
      <c r="A10342" s="78"/>
      <c r="B10342" s="79"/>
      <c r="C10342" s="80"/>
      <c r="D10342" s="80"/>
      <c r="E10342" s="80"/>
    </row>
    <row r="10343" spans="1:5">
      <c r="A10343" s="78"/>
      <c r="B10343" s="79"/>
      <c r="C10343" s="80"/>
      <c r="D10343" s="80"/>
      <c r="E10343" s="80"/>
    </row>
    <row r="10344" spans="1:5">
      <c r="A10344" s="78"/>
      <c r="B10344" s="79"/>
      <c r="C10344" s="80"/>
      <c r="D10344" s="80"/>
      <c r="E10344" s="80"/>
    </row>
    <row r="10345" spans="1:5">
      <c r="A10345" s="78"/>
      <c r="B10345" s="79"/>
      <c r="C10345" s="80"/>
      <c r="D10345" s="80"/>
      <c r="E10345" s="80"/>
    </row>
    <row r="10346" spans="1:5">
      <c r="A10346" s="78"/>
      <c r="B10346" s="79"/>
      <c r="C10346" s="80"/>
      <c r="D10346" s="80"/>
      <c r="E10346" s="80"/>
    </row>
    <row r="10347" spans="1:5">
      <c r="A10347" s="78"/>
      <c r="B10347" s="79"/>
      <c r="C10347" s="80"/>
      <c r="D10347" s="80"/>
      <c r="E10347" s="80"/>
    </row>
    <row r="10348" spans="1:5">
      <c r="A10348" s="78"/>
      <c r="B10348" s="79"/>
      <c r="C10348" s="80"/>
      <c r="D10348" s="80"/>
      <c r="E10348" s="80"/>
    </row>
    <row r="10349" spans="1:5">
      <c r="A10349" s="78"/>
      <c r="B10349" s="79"/>
      <c r="C10349" s="80"/>
      <c r="D10349" s="80"/>
      <c r="E10349" s="80"/>
    </row>
    <row r="10350" spans="1:5">
      <c r="A10350" s="78"/>
      <c r="B10350" s="79"/>
      <c r="C10350" s="80"/>
      <c r="D10350" s="80"/>
      <c r="E10350" s="80"/>
    </row>
    <row r="10351" spans="1:5">
      <c r="A10351" s="78"/>
      <c r="B10351" s="79"/>
      <c r="C10351" s="80"/>
      <c r="D10351" s="80"/>
      <c r="E10351" s="80"/>
    </row>
    <row r="10352" spans="1:5">
      <c r="A10352" s="78"/>
      <c r="B10352" s="79"/>
      <c r="C10352" s="80"/>
      <c r="D10352" s="80"/>
      <c r="E10352" s="80"/>
    </row>
    <row r="10353" spans="1:5">
      <c r="A10353" s="78"/>
      <c r="B10353" s="79"/>
      <c r="C10353" s="80"/>
      <c r="D10353" s="80"/>
      <c r="E10353" s="80"/>
    </row>
    <row r="10354" spans="1:5">
      <c r="A10354" s="78"/>
      <c r="B10354" s="79"/>
      <c r="C10354" s="80"/>
      <c r="D10354" s="80"/>
      <c r="E10354" s="80"/>
    </row>
    <row r="10355" spans="1:5">
      <c r="A10355" s="78"/>
      <c r="B10355" s="79"/>
      <c r="C10355" s="80"/>
      <c r="D10355" s="80"/>
      <c r="E10355" s="80"/>
    </row>
    <row r="10356" spans="1:5">
      <c r="A10356" s="78"/>
      <c r="B10356" s="79"/>
      <c r="C10356" s="80"/>
      <c r="D10356" s="80"/>
      <c r="E10356" s="80"/>
    </row>
    <row r="10357" spans="1:5">
      <c r="A10357" s="78"/>
      <c r="B10357" s="79"/>
      <c r="C10357" s="80"/>
      <c r="D10357" s="80"/>
      <c r="E10357" s="80"/>
    </row>
    <row r="10358" spans="1:5">
      <c r="A10358" s="78"/>
      <c r="B10358" s="79"/>
      <c r="C10358" s="80"/>
      <c r="D10358" s="80"/>
      <c r="E10358" s="80"/>
    </row>
    <row r="10359" spans="1:5">
      <c r="A10359" s="78"/>
      <c r="B10359" s="79"/>
      <c r="C10359" s="80"/>
      <c r="D10359" s="80"/>
      <c r="E10359" s="80"/>
    </row>
    <row r="10360" spans="1:5">
      <c r="A10360" s="78"/>
      <c r="B10360" s="79"/>
      <c r="C10360" s="80"/>
      <c r="D10360" s="80"/>
      <c r="E10360" s="80"/>
    </row>
    <row r="10361" spans="1:5">
      <c r="A10361" s="78"/>
      <c r="B10361" s="79"/>
      <c r="C10361" s="80"/>
      <c r="D10361" s="80"/>
      <c r="E10361" s="80"/>
    </row>
    <row r="10362" spans="1:5">
      <c r="A10362" s="78"/>
      <c r="B10362" s="79"/>
      <c r="C10362" s="80"/>
      <c r="D10362" s="80"/>
      <c r="E10362" s="80"/>
    </row>
    <row r="10363" spans="1:5">
      <c r="A10363" s="78"/>
      <c r="B10363" s="79"/>
      <c r="C10363" s="80"/>
      <c r="D10363" s="80"/>
      <c r="E10363" s="80"/>
    </row>
    <row r="10364" spans="1:5">
      <c r="A10364" s="78"/>
      <c r="B10364" s="79"/>
      <c r="C10364" s="80"/>
      <c r="D10364" s="80"/>
      <c r="E10364" s="80"/>
    </row>
    <row r="10365" spans="1:5">
      <c r="A10365" s="78"/>
      <c r="B10365" s="79"/>
      <c r="C10365" s="80"/>
      <c r="D10365" s="80"/>
      <c r="E10365" s="80"/>
    </row>
    <row r="10366" spans="1:5">
      <c r="A10366" s="78"/>
      <c r="B10366" s="79"/>
      <c r="C10366" s="80"/>
      <c r="D10366" s="80"/>
      <c r="E10366" s="80"/>
    </row>
    <row r="10367" spans="1:5">
      <c r="A10367" s="78"/>
      <c r="B10367" s="79"/>
      <c r="C10367" s="80"/>
      <c r="D10367" s="80"/>
      <c r="E10367" s="80"/>
    </row>
    <row r="10368" spans="1:5">
      <c r="A10368" s="78"/>
      <c r="B10368" s="79"/>
      <c r="C10368" s="80"/>
      <c r="D10368" s="80"/>
      <c r="E10368" s="80"/>
    </row>
    <row r="10369" spans="1:5">
      <c r="A10369" s="78"/>
      <c r="B10369" s="79"/>
      <c r="C10369" s="80"/>
      <c r="D10369" s="80"/>
      <c r="E10369" s="80"/>
    </row>
    <row r="10370" spans="1:5">
      <c r="A10370" s="78"/>
      <c r="B10370" s="79"/>
      <c r="C10370" s="80"/>
      <c r="D10370" s="80"/>
      <c r="E10370" s="80"/>
    </row>
    <row r="10371" spans="1:5">
      <c r="A10371" s="78"/>
      <c r="B10371" s="79"/>
      <c r="C10371" s="80"/>
      <c r="D10371" s="80"/>
      <c r="E10371" s="80"/>
    </row>
    <row r="10372" spans="1:5">
      <c r="A10372" s="78"/>
      <c r="B10372" s="79"/>
      <c r="C10372" s="80"/>
      <c r="D10372" s="80"/>
      <c r="E10372" s="80"/>
    </row>
    <row r="10373" spans="1:5">
      <c r="A10373" s="78"/>
      <c r="B10373" s="79"/>
      <c r="C10373" s="80"/>
      <c r="D10373" s="80"/>
      <c r="E10373" s="80"/>
    </row>
    <row r="10374" spans="1:5">
      <c r="A10374" s="78"/>
      <c r="B10374" s="79"/>
      <c r="C10374" s="80"/>
      <c r="D10374" s="80"/>
      <c r="E10374" s="80"/>
    </row>
    <row r="10375" spans="1:5">
      <c r="A10375" s="78"/>
      <c r="B10375" s="79"/>
      <c r="C10375" s="80"/>
      <c r="D10375" s="80"/>
      <c r="E10375" s="80"/>
    </row>
    <row r="10376" spans="1:5">
      <c r="A10376" s="78"/>
      <c r="B10376" s="79"/>
      <c r="C10376" s="80"/>
      <c r="D10376" s="80"/>
      <c r="E10376" s="80"/>
    </row>
    <row r="10377" spans="1:5">
      <c r="A10377" s="78"/>
      <c r="B10377" s="79"/>
      <c r="C10377" s="80"/>
      <c r="D10377" s="80"/>
      <c r="E10377" s="80"/>
    </row>
    <row r="10378" spans="1:5">
      <c r="A10378" s="78"/>
      <c r="B10378" s="79"/>
      <c r="C10378" s="80"/>
      <c r="D10378" s="80"/>
      <c r="E10378" s="80"/>
    </row>
    <row r="10379" spans="1:5">
      <c r="A10379" s="78"/>
      <c r="B10379" s="79"/>
      <c r="C10379" s="80"/>
      <c r="D10379" s="80"/>
      <c r="E10379" s="80"/>
    </row>
    <row r="10380" spans="1:5">
      <c r="A10380" s="78"/>
      <c r="B10380" s="79"/>
      <c r="C10380" s="80"/>
      <c r="D10380" s="80"/>
      <c r="E10380" s="80"/>
    </row>
    <row r="10381" spans="1:5">
      <c r="A10381" s="78"/>
      <c r="B10381" s="79"/>
      <c r="C10381" s="80"/>
      <c r="D10381" s="80"/>
      <c r="E10381" s="80"/>
    </row>
    <row r="10382" spans="1:5">
      <c r="A10382" s="78"/>
      <c r="B10382" s="79"/>
      <c r="C10382" s="80"/>
      <c r="D10382" s="80"/>
      <c r="E10382" s="80"/>
    </row>
    <row r="10383" spans="1:5">
      <c r="A10383" s="78"/>
      <c r="B10383" s="79"/>
      <c r="C10383" s="80"/>
      <c r="D10383" s="80"/>
      <c r="E10383" s="80"/>
    </row>
    <row r="10384" spans="1:5">
      <c r="A10384" s="78"/>
      <c r="B10384" s="79"/>
      <c r="C10384" s="80"/>
      <c r="D10384" s="80"/>
      <c r="E10384" s="80"/>
    </row>
    <row r="10385" spans="1:5">
      <c r="A10385" s="78"/>
      <c r="B10385" s="79"/>
      <c r="C10385" s="80"/>
      <c r="D10385" s="80"/>
      <c r="E10385" s="80"/>
    </row>
    <row r="10386" spans="1:5">
      <c r="A10386" s="78"/>
      <c r="B10386" s="79"/>
      <c r="C10386" s="80"/>
      <c r="D10386" s="80"/>
      <c r="E10386" s="80"/>
    </row>
    <row r="10387" spans="1:5">
      <c r="A10387" s="78"/>
      <c r="B10387" s="79"/>
      <c r="C10387" s="80"/>
      <c r="D10387" s="80"/>
      <c r="E10387" s="80"/>
    </row>
    <row r="10388" spans="1:5">
      <c r="A10388" s="78"/>
      <c r="B10388" s="79"/>
      <c r="C10388" s="80"/>
      <c r="D10388" s="80"/>
      <c r="E10388" s="80"/>
    </row>
    <row r="10389" spans="1:5">
      <c r="A10389" s="78"/>
      <c r="B10389" s="79"/>
      <c r="C10389" s="80"/>
      <c r="D10389" s="80"/>
      <c r="E10389" s="80"/>
    </row>
    <row r="10390" spans="1:5">
      <c r="A10390" s="78"/>
      <c r="B10390" s="79"/>
      <c r="C10390" s="80"/>
      <c r="D10390" s="80"/>
      <c r="E10390" s="80"/>
    </row>
    <row r="10391" spans="1:5">
      <c r="A10391" s="78"/>
      <c r="B10391" s="79"/>
      <c r="C10391" s="80"/>
      <c r="D10391" s="80"/>
      <c r="E10391" s="80"/>
    </row>
    <row r="10392" spans="1:5">
      <c r="A10392" s="78"/>
      <c r="B10392" s="79"/>
      <c r="C10392" s="80"/>
      <c r="D10392" s="80"/>
      <c r="E10392" s="80"/>
    </row>
    <row r="10393" spans="1:5">
      <c r="A10393" s="78"/>
      <c r="B10393" s="79"/>
      <c r="C10393" s="80"/>
      <c r="D10393" s="80"/>
      <c r="E10393" s="80"/>
    </row>
    <row r="10394" spans="1:5">
      <c r="A10394" s="78"/>
      <c r="B10394" s="79"/>
      <c r="C10394" s="80"/>
      <c r="D10394" s="80"/>
      <c r="E10394" s="80"/>
    </row>
    <row r="10395" spans="1:5">
      <c r="A10395" s="78"/>
      <c r="B10395" s="79"/>
      <c r="C10395" s="80"/>
      <c r="D10395" s="80"/>
      <c r="E10395" s="80"/>
    </row>
    <row r="10396" spans="1:5">
      <c r="A10396" s="78"/>
      <c r="B10396" s="79"/>
      <c r="C10396" s="80"/>
      <c r="D10396" s="80"/>
      <c r="E10396" s="80"/>
    </row>
    <row r="10397" spans="1:5">
      <c r="A10397" s="78"/>
      <c r="B10397" s="79"/>
      <c r="C10397" s="80"/>
      <c r="D10397" s="80"/>
      <c r="E10397" s="80"/>
    </row>
    <row r="10398" spans="1:5">
      <c r="A10398" s="78"/>
      <c r="B10398" s="79"/>
      <c r="C10398" s="80"/>
      <c r="D10398" s="80"/>
      <c r="E10398" s="80"/>
    </row>
    <row r="10399" spans="1:5">
      <c r="A10399" s="78"/>
      <c r="B10399" s="79"/>
      <c r="C10399" s="80"/>
      <c r="D10399" s="80"/>
      <c r="E10399" s="80"/>
    </row>
    <row r="10400" spans="1:5">
      <c r="A10400" s="78"/>
      <c r="B10400" s="79"/>
      <c r="C10400" s="80"/>
      <c r="D10400" s="80"/>
      <c r="E10400" s="80"/>
    </row>
    <row r="10401" spans="1:5">
      <c r="A10401" s="78"/>
      <c r="B10401" s="79"/>
      <c r="C10401" s="80"/>
      <c r="D10401" s="80"/>
      <c r="E10401" s="80"/>
    </row>
    <row r="10402" spans="1:5">
      <c r="A10402" s="78"/>
      <c r="B10402" s="79"/>
      <c r="C10402" s="80"/>
      <c r="D10402" s="80"/>
      <c r="E10402" s="80"/>
    </row>
    <row r="10403" spans="1:5">
      <c r="A10403" s="78"/>
      <c r="B10403" s="79"/>
      <c r="C10403" s="80"/>
      <c r="D10403" s="80"/>
      <c r="E10403" s="80"/>
    </row>
    <row r="10404" spans="1:5">
      <c r="A10404" s="78"/>
      <c r="B10404" s="79"/>
      <c r="C10404" s="80"/>
      <c r="D10404" s="80"/>
      <c r="E10404" s="80"/>
    </row>
    <row r="10405" spans="1:5">
      <c r="A10405" s="78"/>
      <c r="B10405" s="79"/>
      <c r="C10405" s="80"/>
      <c r="D10405" s="80"/>
      <c r="E10405" s="80"/>
    </row>
    <row r="10406" spans="1:5">
      <c r="A10406" s="78"/>
      <c r="B10406" s="79"/>
      <c r="C10406" s="80"/>
      <c r="D10406" s="80"/>
      <c r="E10406" s="80"/>
    </row>
    <row r="10407" spans="1:5">
      <c r="A10407" s="78"/>
      <c r="B10407" s="79"/>
      <c r="C10407" s="80"/>
      <c r="D10407" s="80"/>
      <c r="E10407" s="80"/>
    </row>
    <row r="10408" spans="1:5">
      <c r="A10408" s="78"/>
      <c r="B10408" s="79"/>
      <c r="C10408" s="80"/>
      <c r="D10408" s="80"/>
      <c r="E10408" s="80"/>
    </row>
    <row r="10409" spans="1:5">
      <c r="A10409" s="78"/>
      <c r="B10409" s="79"/>
      <c r="C10409" s="80"/>
      <c r="D10409" s="80"/>
      <c r="E10409" s="80"/>
    </row>
    <row r="10410" spans="1:5">
      <c r="A10410" s="78"/>
      <c r="B10410" s="79"/>
      <c r="C10410" s="80"/>
      <c r="D10410" s="80"/>
      <c r="E10410" s="80"/>
    </row>
    <row r="10411" spans="1:5">
      <c r="A10411" s="78"/>
      <c r="B10411" s="79"/>
      <c r="C10411" s="80"/>
      <c r="D10411" s="80"/>
      <c r="E10411" s="80"/>
    </row>
    <row r="10412" spans="1:5">
      <c r="A10412" s="78"/>
      <c r="B10412" s="79"/>
      <c r="C10412" s="80"/>
      <c r="D10412" s="80"/>
      <c r="E10412" s="80"/>
    </row>
    <row r="10413" spans="1:5">
      <c r="A10413" s="78"/>
      <c r="B10413" s="79"/>
      <c r="C10413" s="80"/>
      <c r="D10413" s="80"/>
      <c r="E10413" s="80"/>
    </row>
    <row r="10414" spans="1:5">
      <c r="A10414" s="78"/>
      <c r="B10414" s="79"/>
      <c r="C10414" s="80"/>
      <c r="D10414" s="80"/>
      <c r="E10414" s="80"/>
    </row>
    <row r="10415" spans="1:5">
      <c r="A10415" s="78"/>
      <c r="B10415" s="79"/>
      <c r="C10415" s="80"/>
      <c r="D10415" s="80"/>
      <c r="E10415" s="80"/>
    </row>
    <row r="10416" spans="1:5">
      <c r="A10416" s="78"/>
      <c r="B10416" s="79"/>
      <c r="C10416" s="80"/>
      <c r="D10416" s="80"/>
      <c r="E10416" s="80"/>
    </row>
    <row r="10417" spans="1:5">
      <c r="A10417" s="78"/>
      <c r="B10417" s="79"/>
      <c r="C10417" s="80"/>
      <c r="D10417" s="80"/>
      <c r="E10417" s="80"/>
    </row>
    <row r="10418" spans="1:5">
      <c r="A10418" s="78"/>
      <c r="B10418" s="79"/>
      <c r="C10418" s="80"/>
      <c r="D10418" s="80"/>
      <c r="E10418" s="80"/>
    </row>
    <row r="10419" spans="1:5">
      <c r="A10419" s="78"/>
      <c r="B10419" s="79"/>
      <c r="C10419" s="80"/>
      <c r="D10419" s="80"/>
      <c r="E10419" s="80"/>
    </row>
    <row r="10420" spans="1:5">
      <c r="A10420" s="78"/>
      <c r="B10420" s="79"/>
      <c r="C10420" s="80"/>
      <c r="D10420" s="80"/>
      <c r="E10420" s="80"/>
    </row>
    <row r="10421" spans="1:5">
      <c r="A10421" s="78"/>
      <c r="B10421" s="79"/>
      <c r="C10421" s="80"/>
      <c r="D10421" s="80"/>
      <c r="E10421" s="80"/>
    </row>
    <row r="10422" spans="1:5">
      <c r="A10422" s="78"/>
      <c r="B10422" s="79"/>
      <c r="C10422" s="80"/>
      <c r="D10422" s="80"/>
      <c r="E10422" s="80"/>
    </row>
    <row r="10423" spans="1:5">
      <c r="A10423" s="78"/>
      <c r="B10423" s="79"/>
      <c r="C10423" s="80"/>
      <c r="D10423" s="80"/>
      <c r="E10423" s="80"/>
    </row>
    <row r="10424" spans="1:5">
      <c r="A10424" s="78"/>
      <c r="B10424" s="79"/>
      <c r="C10424" s="80"/>
      <c r="D10424" s="80"/>
      <c r="E10424" s="80"/>
    </row>
    <row r="10425" spans="1:5">
      <c r="A10425" s="78"/>
      <c r="B10425" s="79"/>
      <c r="C10425" s="80"/>
      <c r="D10425" s="80"/>
      <c r="E10425" s="80"/>
    </row>
    <row r="10426" spans="1:5">
      <c r="A10426" s="78"/>
      <c r="B10426" s="79"/>
      <c r="C10426" s="80"/>
      <c r="D10426" s="80"/>
      <c r="E10426" s="80"/>
    </row>
    <row r="10427" spans="1:5">
      <c r="A10427" s="78"/>
      <c r="B10427" s="79"/>
      <c r="C10427" s="80"/>
      <c r="D10427" s="80"/>
      <c r="E10427" s="80"/>
    </row>
    <row r="10428" spans="1:5">
      <c r="A10428" s="78"/>
      <c r="B10428" s="79"/>
      <c r="C10428" s="80"/>
      <c r="D10428" s="80"/>
      <c r="E10428" s="80"/>
    </row>
    <row r="10429" spans="1:5">
      <c r="A10429" s="78"/>
      <c r="B10429" s="79"/>
      <c r="C10429" s="80"/>
      <c r="D10429" s="80"/>
      <c r="E10429" s="80"/>
    </row>
    <row r="10430" spans="1:5">
      <c r="A10430" s="78"/>
      <c r="B10430" s="79"/>
      <c r="C10430" s="80"/>
      <c r="D10430" s="80"/>
      <c r="E10430" s="80"/>
    </row>
    <row r="10431" spans="1:5">
      <c r="A10431" s="78"/>
      <c r="B10431" s="79"/>
      <c r="C10431" s="80"/>
      <c r="D10431" s="80"/>
      <c r="E10431" s="80"/>
    </row>
    <row r="10432" spans="1:5">
      <c r="A10432" s="78"/>
      <c r="B10432" s="79"/>
      <c r="C10432" s="80"/>
      <c r="D10432" s="80"/>
      <c r="E10432" s="80"/>
    </row>
    <row r="10433" spans="1:5">
      <c r="A10433" s="78"/>
      <c r="B10433" s="79"/>
      <c r="C10433" s="80"/>
      <c r="D10433" s="80"/>
      <c r="E10433" s="80"/>
    </row>
    <row r="10434" spans="1:5">
      <c r="A10434" s="78"/>
      <c r="B10434" s="79"/>
      <c r="C10434" s="80"/>
      <c r="D10434" s="80"/>
      <c r="E10434" s="80"/>
    </row>
    <row r="10435" spans="1:5">
      <c r="A10435" s="78"/>
      <c r="B10435" s="79"/>
      <c r="C10435" s="80"/>
      <c r="D10435" s="80"/>
      <c r="E10435" s="80"/>
    </row>
    <row r="10436" spans="1:5">
      <c r="A10436" s="78"/>
      <c r="B10436" s="79"/>
      <c r="C10436" s="80"/>
      <c r="D10436" s="80"/>
      <c r="E10436" s="80"/>
    </row>
    <row r="10437" spans="1:5">
      <c r="A10437" s="78"/>
      <c r="B10437" s="79"/>
      <c r="C10437" s="80"/>
      <c r="D10437" s="80"/>
      <c r="E10437" s="80"/>
    </row>
    <row r="10438" spans="1:5">
      <c r="A10438" s="78"/>
      <c r="B10438" s="79"/>
      <c r="C10438" s="80"/>
      <c r="D10438" s="80"/>
      <c r="E10438" s="80"/>
    </row>
    <row r="10439" spans="1:5">
      <c r="A10439" s="78"/>
      <c r="B10439" s="79"/>
      <c r="C10439" s="80"/>
      <c r="D10439" s="80"/>
      <c r="E10439" s="80"/>
    </row>
    <row r="10440" spans="1:5">
      <c r="A10440" s="78"/>
      <c r="B10440" s="79"/>
      <c r="C10440" s="80"/>
      <c r="D10440" s="80"/>
      <c r="E10440" s="80"/>
    </row>
    <row r="10441" spans="1:5">
      <c r="A10441" s="78"/>
      <c r="B10441" s="79"/>
      <c r="C10441" s="80"/>
      <c r="D10441" s="80"/>
      <c r="E10441" s="80"/>
    </row>
    <row r="10442" spans="1:5">
      <c r="A10442" s="78"/>
      <c r="B10442" s="79"/>
      <c r="C10442" s="80"/>
      <c r="D10442" s="80"/>
      <c r="E10442" s="80"/>
    </row>
    <row r="10443" spans="1:5">
      <c r="A10443" s="78"/>
      <c r="B10443" s="79"/>
      <c r="C10443" s="80"/>
      <c r="D10443" s="80"/>
      <c r="E10443" s="80"/>
    </row>
    <row r="10444" spans="1:5">
      <c r="A10444" s="78"/>
      <c r="B10444" s="79"/>
      <c r="C10444" s="80"/>
      <c r="D10444" s="80"/>
      <c r="E10444" s="80"/>
    </row>
    <row r="10445" spans="1:5">
      <c r="A10445" s="78"/>
      <c r="B10445" s="79"/>
      <c r="C10445" s="80"/>
      <c r="D10445" s="80"/>
      <c r="E10445" s="80"/>
    </row>
    <row r="10446" spans="1:5">
      <c r="A10446" s="78"/>
      <c r="B10446" s="79"/>
      <c r="C10446" s="80"/>
      <c r="D10446" s="80"/>
      <c r="E10446" s="80"/>
    </row>
    <row r="10447" spans="1:5">
      <c r="A10447" s="78"/>
      <c r="B10447" s="79"/>
      <c r="C10447" s="80"/>
      <c r="D10447" s="80"/>
      <c r="E10447" s="80"/>
    </row>
    <row r="10448" spans="1:5">
      <c r="A10448" s="78"/>
      <c r="B10448" s="79"/>
      <c r="C10448" s="80"/>
      <c r="D10448" s="80"/>
      <c r="E10448" s="80"/>
    </row>
    <row r="10449" spans="1:5">
      <c r="A10449" s="78"/>
      <c r="B10449" s="79"/>
      <c r="C10449" s="80"/>
      <c r="D10449" s="80"/>
      <c r="E10449" s="80"/>
    </row>
    <row r="10450" spans="1:5">
      <c r="A10450" s="78"/>
      <c r="B10450" s="79"/>
      <c r="C10450" s="80"/>
      <c r="D10450" s="80"/>
      <c r="E10450" s="80"/>
    </row>
    <row r="10451" spans="1:5">
      <c r="A10451" s="78"/>
      <c r="B10451" s="79"/>
      <c r="C10451" s="80"/>
      <c r="D10451" s="80"/>
      <c r="E10451" s="80"/>
    </row>
    <row r="10452" spans="1:5">
      <c r="A10452" s="78"/>
      <c r="B10452" s="79"/>
      <c r="C10452" s="80"/>
      <c r="D10452" s="80"/>
      <c r="E10452" s="80"/>
    </row>
    <row r="10453" spans="1:5">
      <c r="A10453" s="78"/>
      <c r="B10453" s="79"/>
      <c r="C10453" s="80"/>
      <c r="D10453" s="80"/>
      <c r="E10453" s="80"/>
    </row>
    <row r="10454" spans="1:5">
      <c r="A10454" s="78"/>
      <c r="B10454" s="79"/>
      <c r="C10454" s="80"/>
      <c r="D10454" s="80"/>
      <c r="E10454" s="80"/>
    </row>
    <row r="10455" spans="1:5">
      <c r="A10455" s="78"/>
      <c r="B10455" s="79"/>
      <c r="C10455" s="80"/>
      <c r="D10455" s="80"/>
      <c r="E10455" s="80"/>
    </row>
    <row r="10456" spans="1:5">
      <c r="A10456" s="78"/>
      <c r="B10456" s="79"/>
      <c r="C10456" s="80"/>
      <c r="D10456" s="80"/>
      <c r="E10456" s="80"/>
    </row>
    <row r="10457" spans="1:5">
      <c r="A10457" s="78"/>
      <c r="B10457" s="79"/>
      <c r="C10457" s="80"/>
      <c r="D10457" s="80"/>
      <c r="E10457" s="80"/>
    </row>
    <row r="10458" spans="1:5">
      <c r="A10458" s="78"/>
      <c r="B10458" s="79"/>
      <c r="C10458" s="80"/>
      <c r="D10458" s="80"/>
      <c r="E10458" s="80"/>
    </row>
    <row r="10459" spans="1:5">
      <c r="A10459" s="78"/>
      <c r="B10459" s="79"/>
      <c r="C10459" s="80"/>
      <c r="D10459" s="80"/>
      <c r="E10459" s="80"/>
    </row>
    <row r="10460" spans="1:5">
      <c r="A10460" s="78"/>
      <c r="B10460" s="79"/>
      <c r="C10460" s="80"/>
      <c r="D10460" s="80"/>
      <c r="E10460" s="80"/>
    </row>
    <row r="10461" spans="1:5">
      <c r="A10461" s="78"/>
      <c r="B10461" s="79"/>
      <c r="C10461" s="80"/>
      <c r="D10461" s="80"/>
      <c r="E10461" s="80"/>
    </row>
    <row r="10462" spans="1:5">
      <c r="A10462" s="78"/>
      <c r="B10462" s="79"/>
      <c r="C10462" s="80"/>
      <c r="D10462" s="80"/>
      <c r="E10462" s="80"/>
    </row>
    <row r="10463" spans="1:5">
      <c r="A10463" s="78"/>
      <c r="B10463" s="79"/>
      <c r="C10463" s="80"/>
      <c r="D10463" s="80"/>
      <c r="E10463" s="80"/>
    </row>
    <row r="10464" spans="1:5">
      <c r="A10464" s="78"/>
      <c r="B10464" s="79"/>
      <c r="C10464" s="80"/>
      <c r="D10464" s="80"/>
      <c r="E10464" s="80"/>
    </row>
    <row r="10465" spans="1:5">
      <c r="A10465" s="78"/>
      <c r="B10465" s="79"/>
      <c r="C10465" s="80"/>
      <c r="D10465" s="80"/>
      <c r="E10465" s="80"/>
    </row>
    <row r="10466" spans="1:5">
      <c r="A10466" s="78"/>
      <c r="B10466" s="79"/>
      <c r="C10466" s="80"/>
      <c r="D10466" s="80"/>
      <c r="E10466" s="80"/>
    </row>
    <row r="10467" spans="1:5">
      <c r="A10467" s="78"/>
      <c r="B10467" s="79"/>
      <c r="C10467" s="80"/>
      <c r="D10467" s="80"/>
      <c r="E10467" s="80"/>
    </row>
    <row r="10468" spans="1:5">
      <c r="A10468" s="78"/>
      <c r="B10468" s="79"/>
      <c r="C10468" s="80"/>
      <c r="D10468" s="80"/>
      <c r="E10468" s="80"/>
    </row>
    <row r="10469" spans="1:5">
      <c r="A10469" s="78"/>
      <c r="B10469" s="79"/>
      <c r="C10469" s="80"/>
      <c r="D10469" s="80"/>
      <c r="E10469" s="80"/>
    </row>
    <row r="10470" spans="1:5">
      <c r="A10470" s="78"/>
      <c r="B10470" s="79"/>
      <c r="C10470" s="80"/>
      <c r="D10470" s="80"/>
      <c r="E10470" s="80"/>
    </row>
    <row r="10471" spans="1:5">
      <c r="A10471" s="78"/>
      <c r="B10471" s="79"/>
      <c r="C10471" s="80"/>
      <c r="D10471" s="80"/>
      <c r="E10471" s="80"/>
    </row>
    <row r="10472" spans="1:5">
      <c r="A10472" s="78"/>
      <c r="B10472" s="79"/>
      <c r="C10472" s="80"/>
      <c r="D10472" s="80"/>
      <c r="E10472" s="80"/>
    </row>
    <row r="10473" spans="1:5">
      <c r="A10473" s="78"/>
      <c r="B10473" s="79"/>
      <c r="C10473" s="80"/>
      <c r="D10473" s="80"/>
      <c r="E10473" s="80"/>
    </row>
    <row r="10474" spans="1:5">
      <c r="A10474" s="78"/>
      <c r="B10474" s="79"/>
      <c r="C10474" s="80"/>
      <c r="D10474" s="80"/>
      <c r="E10474" s="80"/>
    </row>
    <row r="10475" spans="1:5">
      <c r="A10475" s="78"/>
      <c r="B10475" s="79"/>
      <c r="C10475" s="80"/>
      <c r="D10475" s="80"/>
      <c r="E10475" s="80"/>
    </row>
    <row r="10476" spans="1:5">
      <c r="A10476" s="78"/>
      <c r="B10476" s="79"/>
      <c r="C10476" s="80"/>
      <c r="D10476" s="80"/>
      <c r="E10476" s="80"/>
    </row>
    <row r="10477" spans="1:5">
      <c r="A10477" s="78"/>
      <c r="B10477" s="79"/>
      <c r="C10477" s="80"/>
      <c r="D10477" s="80"/>
      <c r="E10477" s="80"/>
    </row>
    <row r="10478" spans="1:5">
      <c r="A10478" s="78"/>
      <c r="B10478" s="79"/>
      <c r="C10478" s="80"/>
      <c r="D10478" s="80"/>
      <c r="E10478" s="80"/>
    </row>
    <row r="10479" spans="1:5">
      <c r="A10479" s="78"/>
      <c r="B10479" s="79"/>
      <c r="C10479" s="80"/>
      <c r="D10479" s="80"/>
      <c r="E10479" s="80"/>
    </row>
    <row r="10480" spans="1:5">
      <c r="A10480" s="78"/>
      <c r="B10480" s="79"/>
      <c r="C10480" s="80"/>
      <c r="D10480" s="80"/>
      <c r="E10480" s="80"/>
    </row>
    <row r="10481" spans="1:5">
      <c r="A10481" s="78"/>
      <c r="B10481" s="79"/>
      <c r="C10481" s="80"/>
      <c r="D10481" s="80"/>
      <c r="E10481" s="80"/>
    </row>
    <row r="10482" spans="1:5">
      <c r="A10482" s="78"/>
      <c r="B10482" s="79"/>
      <c r="C10482" s="80"/>
      <c r="D10482" s="80"/>
      <c r="E10482" s="80"/>
    </row>
    <row r="10483" spans="1:5">
      <c r="A10483" s="78"/>
      <c r="B10483" s="79"/>
      <c r="C10483" s="80"/>
      <c r="D10483" s="80"/>
      <c r="E10483" s="80"/>
    </row>
    <row r="10484" spans="1:5">
      <c r="A10484" s="78"/>
      <c r="B10484" s="79"/>
      <c r="C10484" s="80"/>
      <c r="D10484" s="80"/>
      <c r="E10484" s="80"/>
    </row>
    <row r="10485" spans="1:5">
      <c r="A10485" s="78"/>
      <c r="B10485" s="79"/>
      <c r="C10485" s="80"/>
      <c r="D10485" s="80"/>
      <c r="E10485" s="80"/>
    </row>
    <row r="10486" spans="1:5">
      <c r="A10486" s="78"/>
      <c r="B10486" s="79"/>
      <c r="C10486" s="80"/>
      <c r="D10486" s="80"/>
      <c r="E10486" s="80"/>
    </row>
    <row r="10487" spans="1:5">
      <c r="A10487" s="78"/>
      <c r="B10487" s="79"/>
      <c r="C10487" s="80"/>
      <c r="D10487" s="80"/>
      <c r="E10487" s="80"/>
    </row>
    <row r="10488" spans="1:5">
      <c r="A10488" s="78"/>
      <c r="B10488" s="79"/>
      <c r="C10488" s="80"/>
      <c r="D10488" s="80"/>
      <c r="E10488" s="80"/>
    </row>
    <row r="10489" spans="1:5">
      <c r="A10489" s="78"/>
      <c r="B10489" s="79"/>
      <c r="C10489" s="80"/>
      <c r="D10489" s="80"/>
      <c r="E10489" s="80"/>
    </row>
    <row r="10490" spans="1:5">
      <c r="A10490" s="78"/>
      <c r="B10490" s="79"/>
      <c r="C10490" s="80"/>
      <c r="D10490" s="80"/>
      <c r="E10490" s="80"/>
    </row>
    <row r="10491" spans="1:5">
      <c r="A10491" s="78"/>
      <c r="B10491" s="79"/>
      <c r="C10491" s="80"/>
      <c r="D10491" s="80"/>
      <c r="E10491" s="80"/>
    </row>
    <row r="10492" spans="1:5">
      <c r="A10492" s="78"/>
      <c r="B10492" s="79"/>
      <c r="C10492" s="80"/>
      <c r="D10492" s="80"/>
      <c r="E10492" s="80"/>
    </row>
    <row r="10493" spans="1:5">
      <c r="A10493" s="78"/>
      <c r="B10493" s="79"/>
      <c r="C10493" s="80"/>
      <c r="D10493" s="80"/>
      <c r="E10493" s="80"/>
    </row>
    <row r="10494" spans="1:5">
      <c r="A10494" s="78"/>
      <c r="B10494" s="79"/>
      <c r="C10494" s="80"/>
      <c r="D10494" s="80"/>
      <c r="E10494" s="80"/>
    </row>
    <row r="10495" spans="1:5">
      <c r="A10495" s="78"/>
      <c r="B10495" s="79"/>
      <c r="C10495" s="80"/>
      <c r="D10495" s="80"/>
      <c r="E10495" s="80"/>
    </row>
    <row r="10496" spans="1:5">
      <c r="A10496" s="78"/>
      <c r="B10496" s="79"/>
      <c r="C10496" s="80"/>
      <c r="D10496" s="80"/>
      <c r="E10496" s="80"/>
    </row>
    <row r="10497" spans="1:5">
      <c r="A10497" s="78"/>
      <c r="B10497" s="79"/>
      <c r="C10497" s="80"/>
      <c r="D10497" s="80"/>
      <c r="E10497" s="80"/>
    </row>
    <row r="10498" spans="1:5">
      <c r="A10498" s="78"/>
      <c r="B10498" s="79"/>
      <c r="C10498" s="80"/>
      <c r="D10498" s="80"/>
      <c r="E10498" s="80"/>
    </row>
    <row r="10499" spans="1:5">
      <c r="A10499" s="78"/>
      <c r="B10499" s="79"/>
      <c r="C10499" s="80"/>
      <c r="D10499" s="80"/>
      <c r="E10499" s="80"/>
    </row>
    <row r="10500" spans="1:5">
      <c r="A10500" s="78"/>
      <c r="B10500" s="79"/>
      <c r="C10500" s="80"/>
      <c r="D10500" s="80"/>
      <c r="E10500" s="80"/>
    </row>
    <row r="10501" spans="1:5">
      <c r="A10501" s="78"/>
      <c r="B10501" s="79"/>
      <c r="C10501" s="80"/>
      <c r="D10501" s="80"/>
      <c r="E10501" s="80"/>
    </row>
    <row r="10502" spans="1:5">
      <c r="A10502" s="78"/>
      <c r="B10502" s="79"/>
      <c r="C10502" s="80"/>
      <c r="D10502" s="80"/>
      <c r="E10502" s="80"/>
    </row>
    <row r="10503" spans="1:5">
      <c r="A10503" s="78"/>
      <c r="B10503" s="79"/>
      <c r="C10503" s="80"/>
      <c r="D10503" s="80"/>
      <c r="E10503" s="80"/>
    </row>
    <row r="10504" spans="1:5">
      <c r="A10504" s="78"/>
      <c r="B10504" s="79"/>
      <c r="C10504" s="80"/>
      <c r="D10504" s="80"/>
      <c r="E10504" s="80"/>
    </row>
    <row r="10505" spans="1:5">
      <c r="A10505" s="78"/>
      <c r="B10505" s="79"/>
      <c r="C10505" s="80"/>
      <c r="D10505" s="80"/>
      <c r="E10505" s="80"/>
    </row>
    <row r="10506" spans="1:5">
      <c r="A10506" s="78"/>
      <c r="B10506" s="79"/>
      <c r="C10506" s="80"/>
      <c r="D10506" s="80"/>
      <c r="E10506" s="80"/>
    </row>
    <row r="10507" spans="1:5">
      <c r="A10507" s="78"/>
      <c r="B10507" s="79"/>
      <c r="C10507" s="80"/>
      <c r="D10507" s="80"/>
      <c r="E10507" s="80"/>
    </row>
    <row r="10508" spans="1:5">
      <c r="A10508" s="78"/>
      <c r="B10508" s="79"/>
      <c r="C10508" s="80"/>
      <c r="D10508" s="80"/>
      <c r="E10508" s="80"/>
    </row>
    <row r="10509" spans="1:5">
      <c r="A10509" s="78"/>
      <c r="B10509" s="79"/>
      <c r="C10509" s="80"/>
      <c r="D10509" s="80"/>
      <c r="E10509" s="80"/>
    </row>
    <row r="10510" spans="1:5">
      <c r="A10510" s="78"/>
      <c r="B10510" s="79"/>
      <c r="C10510" s="80"/>
      <c r="D10510" s="80"/>
      <c r="E10510" s="80"/>
    </row>
    <row r="10511" spans="1:5">
      <c r="A10511" s="78"/>
      <c r="B10511" s="79"/>
      <c r="C10511" s="80"/>
      <c r="D10511" s="80"/>
      <c r="E10511" s="80"/>
    </row>
    <row r="10512" spans="1:5">
      <c r="A10512" s="78"/>
      <c r="B10512" s="79"/>
      <c r="C10512" s="80"/>
      <c r="D10512" s="80"/>
      <c r="E10512" s="80"/>
    </row>
    <row r="10513" spans="1:5">
      <c r="A10513" s="78"/>
      <c r="B10513" s="79"/>
      <c r="C10513" s="80"/>
      <c r="D10513" s="80"/>
      <c r="E10513" s="80"/>
    </row>
    <row r="10514" spans="1:5">
      <c r="A10514" s="78"/>
      <c r="B10514" s="79"/>
      <c r="C10514" s="80"/>
      <c r="D10514" s="80"/>
      <c r="E10514" s="80"/>
    </row>
    <row r="10515" spans="1:5">
      <c r="A10515" s="78"/>
      <c r="B10515" s="79"/>
      <c r="C10515" s="80"/>
      <c r="D10515" s="80"/>
      <c r="E10515" s="80"/>
    </row>
    <row r="10516" spans="1:5">
      <c r="A10516" s="78"/>
      <c r="B10516" s="79"/>
      <c r="C10516" s="80"/>
      <c r="D10516" s="80"/>
      <c r="E10516" s="80"/>
    </row>
    <row r="10517" spans="1:5">
      <c r="A10517" s="78"/>
      <c r="B10517" s="79"/>
      <c r="C10517" s="80"/>
      <c r="D10517" s="80"/>
      <c r="E10517" s="80"/>
    </row>
    <row r="10518" spans="1:5">
      <c r="A10518" s="78"/>
      <c r="B10518" s="79"/>
      <c r="C10518" s="80"/>
      <c r="D10518" s="80"/>
      <c r="E10518" s="80"/>
    </row>
    <row r="10519" spans="1:5">
      <c r="A10519" s="78"/>
      <c r="B10519" s="79"/>
      <c r="C10519" s="80"/>
      <c r="D10519" s="80"/>
      <c r="E10519" s="80"/>
    </row>
    <row r="10520" spans="1:5">
      <c r="A10520" s="78"/>
      <c r="B10520" s="79"/>
      <c r="C10520" s="80"/>
      <c r="D10520" s="80"/>
      <c r="E10520" s="80"/>
    </row>
    <row r="10521" spans="1:5">
      <c r="A10521" s="78"/>
      <c r="B10521" s="79"/>
      <c r="C10521" s="80"/>
      <c r="D10521" s="80"/>
      <c r="E10521" s="80"/>
    </row>
    <row r="10522" spans="1:5">
      <c r="A10522" s="78"/>
      <c r="B10522" s="79"/>
      <c r="C10522" s="80"/>
      <c r="D10522" s="80"/>
      <c r="E10522" s="80"/>
    </row>
    <row r="10523" spans="1:5">
      <c r="A10523" s="78"/>
      <c r="B10523" s="79"/>
      <c r="C10523" s="80"/>
      <c r="D10523" s="80"/>
      <c r="E10523" s="80"/>
    </row>
    <row r="10524" spans="1:5">
      <c r="A10524" s="78"/>
      <c r="B10524" s="79"/>
      <c r="C10524" s="80"/>
      <c r="D10524" s="80"/>
      <c r="E10524" s="80"/>
    </row>
    <row r="10525" spans="1:5">
      <c r="A10525" s="78"/>
      <c r="B10525" s="79"/>
      <c r="C10525" s="80"/>
      <c r="D10525" s="80"/>
      <c r="E10525" s="80"/>
    </row>
    <row r="10526" spans="1:5">
      <c r="A10526" s="78"/>
      <c r="B10526" s="79"/>
      <c r="C10526" s="80"/>
      <c r="D10526" s="80"/>
      <c r="E10526" s="80"/>
    </row>
    <row r="10527" spans="1:5">
      <c r="A10527" s="78"/>
      <c r="B10527" s="79"/>
      <c r="C10527" s="80"/>
      <c r="D10527" s="80"/>
      <c r="E10527" s="80"/>
    </row>
    <row r="10528" spans="1:5">
      <c r="A10528" s="78"/>
      <c r="B10528" s="79"/>
      <c r="C10528" s="80"/>
      <c r="D10528" s="80"/>
      <c r="E10528" s="80"/>
    </row>
    <row r="10529" spans="1:5">
      <c r="A10529" s="78"/>
      <c r="B10529" s="79"/>
      <c r="C10529" s="80"/>
      <c r="D10529" s="80"/>
      <c r="E10529" s="80"/>
    </row>
    <row r="10530" spans="1:5">
      <c r="A10530" s="78"/>
      <c r="B10530" s="79"/>
      <c r="C10530" s="80"/>
      <c r="D10530" s="80"/>
      <c r="E10530" s="80"/>
    </row>
    <row r="10531" spans="1:5">
      <c r="A10531" s="78"/>
      <c r="B10531" s="79"/>
      <c r="C10531" s="80"/>
      <c r="D10531" s="80"/>
      <c r="E10531" s="80"/>
    </row>
    <row r="10532" spans="1:5">
      <c r="A10532" s="78"/>
      <c r="B10532" s="79"/>
      <c r="C10532" s="80"/>
      <c r="D10532" s="80"/>
      <c r="E10532" s="80"/>
    </row>
    <row r="10533" spans="1:5">
      <c r="A10533" s="78"/>
      <c r="B10533" s="79"/>
      <c r="C10533" s="80"/>
      <c r="D10533" s="80"/>
      <c r="E10533" s="80"/>
    </row>
    <row r="10534" spans="1:5">
      <c r="A10534" s="78"/>
      <c r="B10534" s="79"/>
      <c r="C10534" s="80"/>
      <c r="D10534" s="80"/>
      <c r="E10534" s="80"/>
    </row>
    <row r="10535" spans="1:5">
      <c r="A10535" s="78"/>
      <c r="B10535" s="79"/>
      <c r="C10535" s="80"/>
      <c r="D10535" s="80"/>
      <c r="E10535" s="80"/>
    </row>
    <row r="10536" spans="1:5">
      <c r="A10536" s="78"/>
      <c r="B10536" s="79"/>
      <c r="C10536" s="80"/>
      <c r="D10536" s="80"/>
      <c r="E10536" s="80"/>
    </row>
    <row r="10537" spans="1:5">
      <c r="A10537" s="78"/>
      <c r="B10537" s="79"/>
      <c r="C10537" s="80"/>
      <c r="D10537" s="80"/>
      <c r="E10537" s="80"/>
    </row>
    <row r="10538" spans="1:5">
      <c r="A10538" s="78"/>
      <c r="B10538" s="79"/>
      <c r="C10538" s="80"/>
      <c r="D10538" s="80"/>
      <c r="E10538" s="80"/>
    </row>
    <row r="10539" spans="1:5">
      <c r="A10539" s="78"/>
      <c r="B10539" s="79"/>
      <c r="C10539" s="80"/>
      <c r="D10539" s="80"/>
      <c r="E10539" s="80"/>
    </row>
    <row r="10540" spans="1:5">
      <c r="A10540" s="78"/>
      <c r="B10540" s="79"/>
      <c r="C10540" s="80"/>
      <c r="D10540" s="80"/>
      <c r="E10540" s="80"/>
    </row>
    <row r="10541" spans="1:5">
      <c r="A10541" s="78"/>
      <c r="B10541" s="79"/>
      <c r="C10541" s="80"/>
      <c r="D10541" s="80"/>
      <c r="E10541" s="80"/>
    </row>
    <row r="10542" spans="1:5">
      <c r="A10542" s="78"/>
      <c r="B10542" s="79"/>
      <c r="C10542" s="80"/>
      <c r="D10542" s="80"/>
      <c r="E10542" s="80"/>
    </row>
    <row r="10543" spans="1:5">
      <c r="A10543" s="78"/>
      <c r="B10543" s="79"/>
      <c r="C10543" s="80"/>
      <c r="D10543" s="80"/>
      <c r="E10543" s="80"/>
    </row>
    <row r="10544" spans="1:5">
      <c r="A10544" s="78"/>
      <c r="B10544" s="79"/>
      <c r="C10544" s="80"/>
      <c r="D10544" s="80"/>
      <c r="E10544" s="80"/>
    </row>
    <row r="10545" spans="1:5">
      <c r="A10545" s="78"/>
      <c r="B10545" s="79"/>
      <c r="C10545" s="80"/>
      <c r="D10545" s="80"/>
      <c r="E10545" s="80"/>
    </row>
    <row r="10546" spans="1:5">
      <c r="A10546" s="78"/>
      <c r="B10546" s="79"/>
      <c r="C10546" s="80"/>
      <c r="D10546" s="80"/>
      <c r="E10546" s="80"/>
    </row>
    <row r="10547" spans="1:5">
      <c r="A10547" s="78"/>
      <c r="B10547" s="79"/>
      <c r="C10547" s="80"/>
      <c r="D10547" s="80"/>
      <c r="E10547" s="80"/>
    </row>
    <row r="10548" spans="1:5">
      <c r="A10548" s="78"/>
      <c r="B10548" s="79"/>
      <c r="C10548" s="80"/>
      <c r="D10548" s="80"/>
      <c r="E10548" s="80"/>
    </row>
    <row r="10549" spans="1:5">
      <c r="A10549" s="78"/>
      <c r="B10549" s="79"/>
      <c r="C10549" s="80"/>
      <c r="D10549" s="80"/>
      <c r="E10549" s="80"/>
    </row>
    <row r="10550" spans="1:5">
      <c r="A10550" s="78"/>
      <c r="B10550" s="79"/>
      <c r="C10550" s="80"/>
      <c r="D10550" s="80"/>
      <c r="E10550" s="80"/>
    </row>
    <row r="10551" spans="1:5">
      <c r="A10551" s="78"/>
      <c r="B10551" s="79"/>
      <c r="C10551" s="80"/>
      <c r="D10551" s="80"/>
      <c r="E10551" s="80"/>
    </row>
    <row r="10552" spans="1:5">
      <c r="A10552" s="78"/>
      <c r="B10552" s="79"/>
      <c r="C10552" s="80"/>
      <c r="D10552" s="80"/>
      <c r="E10552" s="80"/>
    </row>
    <row r="10553" spans="1:5">
      <c r="A10553" s="78"/>
      <c r="B10553" s="79"/>
      <c r="C10553" s="80"/>
      <c r="D10553" s="80"/>
      <c r="E10553" s="80"/>
    </row>
    <row r="10554" spans="1:5">
      <c r="A10554" s="78"/>
      <c r="B10554" s="79"/>
      <c r="C10554" s="80"/>
      <c r="D10554" s="80"/>
      <c r="E10554" s="80"/>
    </row>
    <row r="10555" spans="1:5">
      <c r="A10555" s="78"/>
      <c r="B10555" s="79"/>
      <c r="C10555" s="80"/>
      <c r="D10555" s="80"/>
      <c r="E10555" s="80"/>
    </row>
    <row r="10556" spans="1:5">
      <c r="A10556" s="78"/>
      <c r="B10556" s="79"/>
      <c r="C10556" s="80"/>
      <c r="D10556" s="80"/>
      <c r="E10556" s="80"/>
    </row>
    <row r="10557" spans="1:5">
      <c r="A10557" s="78"/>
      <c r="B10557" s="79"/>
      <c r="C10557" s="80"/>
      <c r="D10557" s="80"/>
      <c r="E10557" s="80"/>
    </row>
    <row r="10558" spans="1:5">
      <c r="A10558" s="78"/>
      <c r="B10558" s="79"/>
      <c r="C10558" s="80"/>
      <c r="D10558" s="80"/>
      <c r="E10558" s="80"/>
    </row>
    <row r="10559" spans="1:5">
      <c r="A10559" s="78"/>
      <c r="B10559" s="79"/>
      <c r="C10559" s="80"/>
      <c r="D10559" s="80"/>
      <c r="E10559" s="80"/>
    </row>
    <row r="10560" spans="1:5">
      <c r="A10560" s="78"/>
      <c r="B10560" s="79"/>
      <c r="C10560" s="80"/>
      <c r="D10560" s="80"/>
      <c r="E10560" s="80"/>
    </row>
    <row r="10561" spans="1:5">
      <c r="A10561" s="78"/>
      <c r="B10561" s="79"/>
      <c r="C10561" s="80"/>
      <c r="D10561" s="80"/>
      <c r="E10561" s="80"/>
    </row>
    <row r="10562" spans="1:5">
      <c r="A10562" s="78"/>
      <c r="B10562" s="79"/>
      <c r="C10562" s="80"/>
      <c r="D10562" s="80"/>
      <c r="E10562" s="80"/>
    </row>
    <row r="10563" spans="1:5">
      <c r="A10563" s="78"/>
      <c r="B10563" s="79"/>
      <c r="C10563" s="80"/>
      <c r="D10563" s="80"/>
      <c r="E10563" s="80"/>
    </row>
    <row r="10564" spans="1:5">
      <c r="A10564" s="78"/>
      <c r="B10564" s="79"/>
      <c r="C10564" s="80"/>
      <c r="D10564" s="80"/>
      <c r="E10564" s="80"/>
    </row>
    <row r="10565" spans="1:5">
      <c r="A10565" s="78"/>
      <c r="B10565" s="79"/>
      <c r="C10565" s="80"/>
      <c r="D10565" s="80"/>
      <c r="E10565" s="80"/>
    </row>
    <row r="10566" spans="1:5">
      <c r="A10566" s="78"/>
      <c r="B10566" s="79"/>
      <c r="C10566" s="80"/>
      <c r="D10566" s="80"/>
      <c r="E10566" s="80"/>
    </row>
    <row r="10567" spans="1:5">
      <c r="A10567" s="78"/>
      <c r="B10567" s="79"/>
      <c r="C10567" s="80"/>
      <c r="D10567" s="80"/>
      <c r="E10567" s="80"/>
    </row>
    <row r="10568" spans="1:5">
      <c r="A10568" s="78"/>
      <c r="B10568" s="79"/>
      <c r="C10568" s="80"/>
      <c r="D10568" s="80"/>
      <c r="E10568" s="80"/>
    </row>
    <row r="10569" spans="1:5">
      <c r="A10569" s="78"/>
      <c r="B10569" s="79"/>
      <c r="C10569" s="80"/>
      <c r="D10569" s="80"/>
      <c r="E10569" s="80"/>
    </row>
    <row r="10570" spans="1:5">
      <c r="A10570" s="78"/>
      <c r="B10570" s="79"/>
      <c r="C10570" s="80"/>
      <c r="D10570" s="80"/>
      <c r="E10570" s="80"/>
    </row>
    <row r="10571" spans="1:5">
      <c r="A10571" s="78"/>
      <c r="B10571" s="79"/>
      <c r="C10571" s="80"/>
      <c r="D10571" s="80"/>
      <c r="E10571" s="80"/>
    </row>
    <row r="10572" spans="1:5">
      <c r="A10572" s="78"/>
      <c r="B10572" s="79"/>
      <c r="C10572" s="80"/>
      <c r="D10572" s="80"/>
      <c r="E10572" s="80"/>
    </row>
    <row r="10573" spans="1:5">
      <c r="A10573" s="78"/>
      <c r="B10573" s="79"/>
      <c r="C10573" s="80"/>
      <c r="D10573" s="80"/>
      <c r="E10573" s="80"/>
    </row>
    <row r="10574" spans="1:5">
      <c r="A10574" s="78"/>
      <c r="B10574" s="79"/>
      <c r="C10574" s="80"/>
      <c r="D10574" s="80"/>
      <c r="E10574" s="80"/>
    </row>
    <row r="10575" spans="1:5">
      <c r="A10575" s="78"/>
      <c r="B10575" s="79"/>
      <c r="C10575" s="80"/>
      <c r="D10575" s="80"/>
      <c r="E10575" s="80"/>
    </row>
    <row r="10576" spans="1:5">
      <c r="A10576" s="78"/>
      <c r="B10576" s="79"/>
      <c r="C10576" s="80"/>
      <c r="D10576" s="80"/>
      <c r="E10576" s="80"/>
    </row>
    <row r="10577" spans="1:5">
      <c r="A10577" s="78"/>
      <c r="B10577" s="79"/>
      <c r="C10577" s="80"/>
      <c r="D10577" s="80"/>
      <c r="E10577" s="80"/>
    </row>
    <row r="10578" spans="1:5">
      <c r="A10578" s="78"/>
      <c r="B10578" s="79"/>
      <c r="C10578" s="80"/>
      <c r="D10578" s="80"/>
      <c r="E10578" s="80"/>
    </row>
    <row r="10579" spans="1:5">
      <c r="A10579" s="78"/>
      <c r="B10579" s="79"/>
      <c r="C10579" s="80"/>
      <c r="D10579" s="80"/>
      <c r="E10579" s="80"/>
    </row>
    <row r="10580" spans="1:5">
      <c r="A10580" s="78"/>
      <c r="B10580" s="79"/>
      <c r="C10580" s="80"/>
      <c r="D10580" s="80"/>
      <c r="E10580" s="80"/>
    </row>
    <row r="10581" spans="1:5">
      <c r="A10581" s="78"/>
      <c r="B10581" s="79"/>
      <c r="C10581" s="80"/>
      <c r="D10581" s="80"/>
      <c r="E10581" s="80"/>
    </row>
    <row r="10582" spans="1:5">
      <c r="A10582" s="78"/>
      <c r="B10582" s="79"/>
      <c r="C10582" s="80"/>
      <c r="D10582" s="80"/>
      <c r="E10582" s="80"/>
    </row>
    <row r="10583" spans="1:5">
      <c r="A10583" s="78"/>
      <c r="B10583" s="79"/>
      <c r="C10583" s="80"/>
      <c r="D10583" s="80"/>
      <c r="E10583" s="80"/>
    </row>
    <row r="10584" spans="1:5">
      <c r="A10584" s="78"/>
      <c r="B10584" s="79"/>
      <c r="C10584" s="80"/>
      <c r="D10584" s="80"/>
      <c r="E10584" s="80"/>
    </row>
    <row r="10585" spans="1:5">
      <c r="A10585" s="78"/>
      <c r="B10585" s="79"/>
      <c r="C10585" s="80"/>
      <c r="D10585" s="80"/>
      <c r="E10585" s="80"/>
    </row>
    <row r="10586" spans="1:5">
      <c r="A10586" s="78"/>
      <c r="B10586" s="79"/>
      <c r="C10586" s="80"/>
      <c r="D10586" s="80"/>
      <c r="E10586" s="80"/>
    </row>
    <row r="10587" spans="1:5">
      <c r="A10587" s="78"/>
      <c r="B10587" s="79"/>
      <c r="C10587" s="80"/>
      <c r="D10587" s="80"/>
      <c r="E10587" s="80"/>
    </row>
    <row r="10588" spans="1:5">
      <c r="A10588" s="78"/>
      <c r="B10588" s="79"/>
      <c r="C10588" s="80"/>
      <c r="D10588" s="80"/>
      <c r="E10588" s="80"/>
    </row>
    <row r="10589" spans="1:5">
      <c r="A10589" s="78"/>
      <c r="B10589" s="79"/>
      <c r="C10589" s="80"/>
      <c r="D10589" s="80"/>
      <c r="E10589" s="80"/>
    </row>
    <row r="10590" spans="1:5">
      <c r="A10590" s="78"/>
      <c r="B10590" s="79"/>
      <c r="C10590" s="80"/>
      <c r="D10590" s="80"/>
      <c r="E10590" s="80"/>
    </row>
    <row r="10591" spans="1:5">
      <c r="A10591" s="78"/>
      <c r="B10591" s="79"/>
      <c r="C10591" s="80"/>
      <c r="D10591" s="80"/>
      <c r="E10591" s="80"/>
    </row>
    <row r="10592" spans="1:5">
      <c r="A10592" s="78"/>
      <c r="B10592" s="79"/>
      <c r="C10592" s="80"/>
      <c r="D10592" s="80"/>
      <c r="E10592" s="80"/>
    </row>
    <row r="10593" spans="1:5">
      <c r="A10593" s="78"/>
      <c r="B10593" s="79"/>
      <c r="C10593" s="80"/>
      <c r="D10593" s="80"/>
      <c r="E10593" s="80"/>
    </row>
    <row r="10594" spans="1:5">
      <c r="A10594" s="78"/>
      <c r="B10594" s="79"/>
      <c r="C10594" s="80"/>
      <c r="D10594" s="80"/>
      <c r="E10594" s="80"/>
    </row>
    <row r="10595" spans="1:5">
      <c r="A10595" s="78"/>
      <c r="B10595" s="79"/>
      <c r="C10595" s="80"/>
      <c r="D10595" s="80"/>
      <c r="E10595" s="80"/>
    </row>
    <row r="10596" spans="1:5">
      <c r="A10596" s="78"/>
      <c r="B10596" s="79"/>
      <c r="C10596" s="80"/>
      <c r="D10596" s="80"/>
      <c r="E10596" s="80"/>
    </row>
    <row r="10597" spans="1:5">
      <c r="A10597" s="78"/>
      <c r="B10597" s="79"/>
      <c r="C10597" s="80"/>
      <c r="D10597" s="80"/>
      <c r="E10597" s="80"/>
    </row>
    <row r="10598" spans="1:5">
      <c r="A10598" s="78"/>
      <c r="B10598" s="79"/>
      <c r="C10598" s="80"/>
      <c r="D10598" s="80"/>
      <c r="E10598" s="80"/>
    </row>
    <row r="10599" spans="1:5">
      <c r="A10599" s="78"/>
      <c r="B10599" s="79"/>
      <c r="C10599" s="80"/>
      <c r="D10599" s="80"/>
      <c r="E10599" s="80"/>
    </row>
    <row r="10600" spans="1:5">
      <c r="A10600" s="78"/>
      <c r="B10600" s="79"/>
      <c r="C10600" s="80"/>
      <c r="D10600" s="80"/>
      <c r="E10600" s="80"/>
    </row>
    <row r="10601" spans="1:5">
      <c r="A10601" s="78"/>
      <c r="B10601" s="79"/>
      <c r="C10601" s="80"/>
      <c r="D10601" s="80"/>
      <c r="E10601" s="80"/>
    </row>
    <row r="10602" spans="1:5">
      <c r="A10602" s="78"/>
      <c r="B10602" s="79"/>
      <c r="C10602" s="80"/>
      <c r="D10602" s="80"/>
      <c r="E10602" s="80"/>
    </row>
    <row r="10603" spans="1:5">
      <c r="A10603" s="78"/>
      <c r="B10603" s="79"/>
      <c r="C10603" s="80"/>
      <c r="D10603" s="80"/>
      <c r="E10603" s="80"/>
    </row>
    <row r="10604" spans="1:5">
      <c r="A10604" s="78"/>
      <c r="B10604" s="79"/>
      <c r="C10604" s="80"/>
      <c r="D10604" s="80"/>
      <c r="E10604" s="80"/>
    </row>
    <row r="10605" spans="1:5">
      <c r="A10605" s="78"/>
      <c r="B10605" s="79"/>
      <c r="C10605" s="80"/>
      <c r="D10605" s="80"/>
      <c r="E10605" s="80"/>
    </row>
    <row r="10606" spans="1:5">
      <c r="A10606" s="78"/>
      <c r="B10606" s="79"/>
      <c r="C10606" s="80"/>
      <c r="D10606" s="80"/>
      <c r="E10606" s="80"/>
    </row>
    <row r="10607" spans="1:5">
      <c r="A10607" s="78"/>
      <c r="B10607" s="79"/>
      <c r="C10607" s="80"/>
      <c r="D10607" s="80"/>
      <c r="E10607" s="80"/>
    </row>
    <row r="10608" spans="1:5">
      <c r="A10608" s="78"/>
      <c r="B10608" s="79"/>
      <c r="C10608" s="80"/>
      <c r="D10608" s="80"/>
      <c r="E10608" s="80"/>
    </row>
    <row r="10609" spans="1:5">
      <c r="A10609" s="78"/>
      <c r="B10609" s="79"/>
      <c r="C10609" s="80"/>
      <c r="D10609" s="80"/>
      <c r="E10609" s="80"/>
    </row>
    <row r="10610" spans="1:5">
      <c r="A10610" s="78"/>
      <c r="B10610" s="79"/>
      <c r="C10610" s="80"/>
      <c r="D10610" s="80"/>
      <c r="E10610" s="80"/>
    </row>
    <row r="10611" spans="1:5">
      <c r="A10611" s="78"/>
      <c r="B10611" s="79"/>
      <c r="C10611" s="80"/>
      <c r="D10611" s="80"/>
      <c r="E10611" s="80"/>
    </row>
    <row r="10612" spans="1:5">
      <c r="A10612" s="78"/>
      <c r="B10612" s="79"/>
      <c r="C10612" s="80"/>
      <c r="D10612" s="80"/>
      <c r="E10612" s="80"/>
    </row>
    <row r="10613" spans="1:5">
      <c r="A10613" s="78"/>
      <c r="B10613" s="79"/>
      <c r="C10613" s="80"/>
      <c r="D10613" s="80"/>
      <c r="E10613" s="80"/>
    </row>
    <row r="10614" spans="1:5">
      <c r="A10614" s="78"/>
      <c r="B10614" s="79"/>
      <c r="C10614" s="80"/>
      <c r="D10614" s="80"/>
      <c r="E10614" s="80"/>
    </row>
    <row r="10615" spans="1:5">
      <c r="A10615" s="78"/>
      <c r="B10615" s="79"/>
      <c r="C10615" s="80"/>
      <c r="D10615" s="80"/>
      <c r="E10615" s="80"/>
    </row>
    <row r="10616" spans="1:5">
      <c r="A10616" s="78"/>
      <c r="B10616" s="79"/>
      <c r="C10616" s="80"/>
      <c r="D10616" s="80"/>
      <c r="E10616" s="80"/>
    </row>
    <row r="10617" spans="1:5">
      <c r="A10617" s="78"/>
      <c r="B10617" s="79"/>
      <c r="C10617" s="80"/>
      <c r="D10617" s="80"/>
      <c r="E10617" s="80"/>
    </row>
    <row r="10618" spans="1:5">
      <c r="A10618" s="78"/>
      <c r="B10618" s="79"/>
      <c r="C10618" s="80"/>
      <c r="D10618" s="80"/>
      <c r="E10618" s="80"/>
    </row>
    <row r="10619" spans="1:5">
      <c r="A10619" s="78"/>
      <c r="B10619" s="79"/>
      <c r="C10619" s="80"/>
      <c r="D10619" s="80"/>
      <c r="E10619" s="80"/>
    </row>
    <row r="10620" spans="1:5">
      <c r="A10620" s="78"/>
      <c r="B10620" s="79"/>
      <c r="C10620" s="80"/>
      <c r="D10620" s="80"/>
      <c r="E10620" s="80"/>
    </row>
    <row r="10621" spans="1:5">
      <c r="A10621" s="78"/>
      <c r="B10621" s="79"/>
      <c r="C10621" s="80"/>
      <c r="D10621" s="80"/>
      <c r="E10621" s="80"/>
    </row>
    <row r="10622" spans="1:5">
      <c r="A10622" s="78"/>
      <c r="B10622" s="79"/>
      <c r="C10622" s="80"/>
      <c r="D10622" s="80"/>
      <c r="E10622" s="80"/>
    </row>
    <row r="10623" spans="1:5">
      <c r="A10623" s="78"/>
      <c r="B10623" s="79"/>
      <c r="C10623" s="80"/>
      <c r="D10623" s="80"/>
      <c r="E10623" s="80"/>
    </row>
    <row r="10624" spans="1:5">
      <c r="A10624" s="78"/>
      <c r="B10624" s="79"/>
      <c r="C10624" s="80"/>
      <c r="D10624" s="80"/>
      <c r="E10624" s="80"/>
    </row>
    <row r="10625" spans="1:5">
      <c r="A10625" s="78"/>
      <c r="B10625" s="79"/>
      <c r="C10625" s="80"/>
      <c r="D10625" s="80"/>
      <c r="E10625" s="80"/>
    </row>
    <row r="10626" spans="1:5">
      <c r="A10626" s="78"/>
      <c r="B10626" s="79"/>
      <c r="C10626" s="80"/>
      <c r="D10626" s="80"/>
      <c r="E10626" s="80"/>
    </row>
    <row r="10627" spans="1:5">
      <c r="A10627" s="78"/>
      <c r="B10627" s="79"/>
      <c r="C10627" s="80"/>
      <c r="D10627" s="80"/>
      <c r="E10627" s="80"/>
    </row>
    <row r="10628" spans="1:5">
      <c r="A10628" s="78"/>
      <c r="B10628" s="79"/>
      <c r="C10628" s="80"/>
      <c r="D10628" s="80"/>
      <c r="E10628" s="80"/>
    </row>
    <row r="10629" spans="1:5">
      <c r="A10629" s="78"/>
      <c r="B10629" s="79"/>
      <c r="C10629" s="80"/>
      <c r="D10629" s="80"/>
      <c r="E10629" s="80"/>
    </row>
    <row r="10630" spans="1:5">
      <c r="A10630" s="78"/>
      <c r="B10630" s="79"/>
      <c r="C10630" s="80"/>
      <c r="D10630" s="80"/>
      <c r="E10630" s="80"/>
    </row>
    <row r="10631" spans="1:5">
      <c r="A10631" s="78"/>
      <c r="B10631" s="79"/>
      <c r="C10631" s="80"/>
      <c r="D10631" s="80"/>
      <c r="E10631" s="80"/>
    </row>
    <row r="10632" spans="1:5">
      <c r="A10632" s="78"/>
      <c r="B10632" s="79"/>
      <c r="C10632" s="80"/>
      <c r="D10632" s="80"/>
      <c r="E10632" s="80"/>
    </row>
    <row r="10633" spans="1:5">
      <c r="A10633" s="78"/>
      <c r="B10633" s="79"/>
      <c r="C10633" s="80"/>
      <c r="D10633" s="80"/>
      <c r="E10633" s="80"/>
    </row>
    <row r="10634" spans="1:5">
      <c r="A10634" s="78"/>
      <c r="B10634" s="79"/>
      <c r="C10634" s="80"/>
      <c r="D10634" s="80"/>
      <c r="E10634" s="80"/>
    </row>
    <row r="10635" spans="1:5">
      <c r="A10635" s="78"/>
      <c r="B10635" s="79"/>
      <c r="C10635" s="80"/>
      <c r="D10635" s="80"/>
      <c r="E10635" s="80"/>
    </row>
    <row r="10636" spans="1:5">
      <c r="A10636" s="78"/>
      <c r="B10636" s="79"/>
      <c r="C10636" s="80"/>
      <c r="D10636" s="80"/>
      <c r="E10636" s="80"/>
    </row>
    <row r="10637" spans="1:5">
      <c r="A10637" s="78"/>
      <c r="B10637" s="79"/>
      <c r="C10637" s="80"/>
      <c r="D10637" s="80"/>
      <c r="E10637" s="80"/>
    </row>
    <row r="10638" spans="1:5">
      <c r="A10638" s="78"/>
      <c r="B10638" s="79"/>
      <c r="C10638" s="80"/>
      <c r="D10638" s="80"/>
      <c r="E10638" s="80"/>
    </row>
    <row r="10639" spans="1:5">
      <c r="A10639" s="78"/>
      <c r="B10639" s="79"/>
      <c r="C10639" s="80"/>
      <c r="D10639" s="80"/>
      <c r="E10639" s="80"/>
    </row>
    <row r="10640" spans="1:5">
      <c r="A10640" s="78"/>
      <c r="B10640" s="79"/>
      <c r="C10640" s="80"/>
      <c r="D10640" s="80"/>
      <c r="E10640" s="80"/>
    </row>
    <row r="10641" spans="1:5">
      <c r="A10641" s="78"/>
      <c r="B10641" s="79"/>
      <c r="C10641" s="80"/>
      <c r="D10641" s="80"/>
      <c r="E10641" s="80"/>
    </row>
    <row r="10642" spans="1:5">
      <c r="A10642" s="78"/>
      <c r="B10642" s="79"/>
      <c r="C10642" s="80"/>
      <c r="D10642" s="80"/>
      <c r="E10642" s="80"/>
    </row>
    <row r="10643" spans="1:5">
      <c r="A10643" s="78"/>
      <c r="B10643" s="79"/>
      <c r="C10643" s="80"/>
      <c r="D10643" s="80"/>
      <c r="E10643" s="80"/>
    </row>
    <row r="10644" spans="1:5">
      <c r="A10644" s="78"/>
      <c r="B10644" s="79"/>
      <c r="C10644" s="80"/>
      <c r="D10644" s="80"/>
      <c r="E10644" s="80"/>
    </row>
    <row r="10645" spans="1:5">
      <c r="A10645" s="78"/>
      <c r="B10645" s="79"/>
      <c r="C10645" s="80"/>
      <c r="D10645" s="80"/>
      <c r="E10645" s="80"/>
    </row>
    <row r="10646" spans="1:5">
      <c r="A10646" s="78"/>
      <c r="B10646" s="79"/>
      <c r="C10646" s="80"/>
      <c r="D10646" s="80"/>
      <c r="E10646" s="80"/>
    </row>
    <row r="10647" spans="1:5">
      <c r="A10647" s="78"/>
      <c r="B10647" s="79"/>
      <c r="C10647" s="80"/>
      <c r="D10647" s="80"/>
      <c r="E10647" s="80"/>
    </row>
    <row r="10648" spans="1:5">
      <c r="A10648" s="78"/>
      <c r="B10648" s="79"/>
      <c r="C10648" s="80"/>
      <c r="D10648" s="80"/>
      <c r="E10648" s="80"/>
    </row>
    <row r="10649" spans="1:5">
      <c r="A10649" s="78"/>
      <c r="B10649" s="79"/>
      <c r="C10649" s="80"/>
      <c r="D10649" s="80"/>
      <c r="E10649" s="80"/>
    </row>
    <row r="10650" spans="1:5">
      <c r="A10650" s="78"/>
      <c r="B10650" s="79"/>
      <c r="C10650" s="80"/>
      <c r="D10650" s="80"/>
      <c r="E10650" s="80"/>
    </row>
    <row r="10651" spans="1:5">
      <c r="A10651" s="78"/>
      <c r="B10651" s="79"/>
      <c r="C10651" s="80"/>
      <c r="D10651" s="80"/>
      <c r="E10651" s="80"/>
    </row>
    <row r="10652" spans="1:5">
      <c r="A10652" s="78"/>
      <c r="B10652" s="79"/>
      <c r="C10652" s="80"/>
      <c r="D10652" s="80"/>
      <c r="E10652" s="80"/>
    </row>
    <row r="10653" spans="1:5">
      <c r="A10653" s="78"/>
      <c r="B10653" s="79"/>
      <c r="C10653" s="80"/>
      <c r="D10653" s="80"/>
      <c r="E10653" s="80"/>
    </row>
    <row r="10654" spans="1:5">
      <c r="A10654" s="78"/>
      <c r="B10654" s="79"/>
      <c r="C10654" s="80"/>
      <c r="D10654" s="80"/>
      <c r="E10654" s="80"/>
    </row>
    <row r="10655" spans="1:5">
      <c r="A10655" s="78"/>
      <c r="B10655" s="79"/>
      <c r="C10655" s="80"/>
      <c r="D10655" s="80"/>
      <c r="E10655" s="80"/>
    </row>
    <row r="10656" spans="1:5">
      <c r="A10656" s="78"/>
      <c r="B10656" s="79"/>
      <c r="C10656" s="80"/>
      <c r="D10656" s="80"/>
      <c r="E10656" s="80"/>
    </row>
    <row r="10657" spans="1:5">
      <c r="A10657" s="78"/>
      <c r="B10657" s="79"/>
      <c r="C10657" s="80"/>
      <c r="D10657" s="80"/>
      <c r="E10657" s="80"/>
    </row>
    <row r="10658" spans="1:5">
      <c r="A10658" s="78"/>
      <c r="B10658" s="79"/>
      <c r="C10658" s="80"/>
      <c r="D10658" s="80"/>
      <c r="E10658" s="80"/>
    </row>
    <row r="10659" spans="1:5">
      <c r="A10659" s="78"/>
      <c r="B10659" s="79"/>
      <c r="C10659" s="80"/>
      <c r="D10659" s="80"/>
      <c r="E10659" s="80"/>
    </row>
    <row r="10660" spans="1:5">
      <c r="A10660" s="78"/>
      <c r="B10660" s="79"/>
      <c r="C10660" s="80"/>
      <c r="D10660" s="80"/>
      <c r="E10660" s="80"/>
    </row>
    <row r="10661" spans="1:5">
      <c r="A10661" s="78"/>
      <c r="B10661" s="79"/>
      <c r="C10661" s="80"/>
      <c r="D10661" s="80"/>
      <c r="E10661" s="80"/>
    </row>
    <row r="10662" spans="1:5">
      <c r="A10662" s="78"/>
      <c r="B10662" s="79"/>
      <c r="C10662" s="80"/>
      <c r="D10662" s="80"/>
      <c r="E10662" s="80"/>
    </row>
    <row r="10663" spans="1:5">
      <c r="A10663" s="78"/>
      <c r="B10663" s="79"/>
      <c r="C10663" s="80"/>
      <c r="D10663" s="80"/>
      <c r="E10663" s="80"/>
    </row>
    <row r="10664" spans="1:5">
      <c r="A10664" s="78"/>
      <c r="B10664" s="79"/>
      <c r="C10664" s="80"/>
      <c r="D10664" s="80"/>
      <c r="E10664" s="80"/>
    </row>
    <row r="10665" spans="1:5">
      <c r="A10665" s="78"/>
      <c r="B10665" s="79"/>
      <c r="C10665" s="80"/>
      <c r="D10665" s="80"/>
      <c r="E10665" s="80"/>
    </row>
    <row r="10666" spans="1:5">
      <c r="A10666" s="78"/>
      <c r="B10666" s="79"/>
      <c r="C10666" s="80"/>
      <c r="D10666" s="80"/>
      <c r="E10666" s="80"/>
    </row>
    <row r="10667" spans="1:5">
      <c r="A10667" s="78"/>
      <c r="B10667" s="79"/>
      <c r="C10667" s="80"/>
      <c r="D10667" s="80"/>
      <c r="E10667" s="80"/>
    </row>
    <row r="10668" spans="1:5">
      <c r="A10668" s="78"/>
      <c r="B10668" s="79"/>
      <c r="C10668" s="80"/>
      <c r="D10668" s="80"/>
      <c r="E10668" s="80"/>
    </row>
    <row r="10669" spans="1:5">
      <c r="A10669" s="78"/>
      <c r="B10669" s="79"/>
      <c r="C10669" s="80"/>
      <c r="D10669" s="80"/>
      <c r="E10669" s="80"/>
    </row>
    <row r="10670" spans="1:5">
      <c r="A10670" s="78"/>
      <c r="B10670" s="79"/>
      <c r="C10670" s="80"/>
      <c r="D10670" s="80"/>
      <c r="E10670" s="80"/>
    </row>
    <row r="10671" spans="1:5">
      <c r="A10671" s="78"/>
      <c r="B10671" s="79"/>
      <c r="C10671" s="80"/>
      <c r="D10671" s="80"/>
      <c r="E10671" s="80"/>
    </row>
    <row r="10672" spans="1:5">
      <c r="A10672" s="78"/>
      <c r="B10672" s="79"/>
      <c r="C10672" s="80"/>
      <c r="D10672" s="80"/>
      <c r="E10672" s="80"/>
    </row>
    <row r="10673" spans="1:5">
      <c r="A10673" s="78"/>
      <c r="B10673" s="79"/>
      <c r="C10673" s="80"/>
      <c r="D10673" s="80"/>
      <c r="E10673" s="80"/>
    </row>
    <row r="10674" spans="1:5">
      <c r="A10674" s="78"/>
      <c r="B10674" s="79"/>
      <c r="C10674" s="80"/>
      <c r="D10674" s="80"/>
      <c r="E10674" s="80"/>
    </row>
    <row r="10675" spans="1:5">
      <c r="A10675" s="78"/>
      <c r="B10675" s="79"/>
      <c r="C10675" s="80"/>
      <c r="D10675" s="80"/>
      <c r="E10675" s="80"/>
    </row>
    <row r="10676" spans="1:5">
      <c r="A10676" s="78"/>
      <c r="B10676" s="79"/>
      <c r="C10676" s="80"/>
      <c r="D10676" s="80"/>
      <c r="E10676" s="80"/>
    </row>
    <row r="10677" spans="1:5">
      <c r="A10677" s="78"/>
      <c r="B10677" s="79"/>
      <c r="C10677" s="80"/>
      <c r="D10677" s="80"/>
      <c r="E10677" s="80"/>
    </row>
    <row r="10678" spans="1:5">
      <c r="A10678" s="78"/>
      <c r="B10678" s="79"/>
      <c r="C10678" s="80"/>
      <c r="D10678" s="80"/>
      <c r="E10678" s="80"/>
    </row>
    <row r="10679" spans="1:5">
      <c r="A10679" s="78"/>
      <c r="B10679" s="79"/>
      <c r="C10679" s="80"/>
      <c r="D10679" s="80"/>
      <c r="E10679" s="80"/>
    </row>
    <row r="10680" spans="1:5">
      <c r="A10680" s="78"/>
      <c r="B10680" s="79"/>
      <c r="C10680" s="80"/>
      <c r="D10680" s="80"/>
      <c r="E10680" s="80"/>
    </row>
    <row r="10681" spans="1:5">
      <c r="A10681" s="78"/>
      <c r="B10681" s="79"/>
      <c r="C10681" s="80"/>
      <c r="D10681" s="80"/>
      <c r="E10681" s="80"/>
    </row>
    <row r="10682" spans="1:5">
      <c r="A10682" s="78"/>
      <c r="B10682" s="79"/>
      <c r="C10682" s="80"/>
      <c r="D10682" s="80"/>
      <c r="E10682" s="80"/>
    </row>
    <row r="10683" spans="1:5">
      <c r="A10683" s="78"/>
      <c r="B10683" s="79"/>
      <c r="C10683" s="80"/>
      <c r="D10683" s="80"/>
      <c r="E10683" s="80"/>
    </row>
    <row r="10684" spans="1:5">
      <c r="A10684" s="78"/>
      <c r="B10684" s="79"/>
      <c r="C10684" s="80"/>
      <c r="D10684" s="80"/>
      <c r="E10684" s="80"/>
    </row>
    <row r="10685" spans="1:5">
      <c r="A10685" s="78"/>
      <c r="B10685" s="79"/>
      <c r="C10685" s="80"/>
      <c r="D10685" s="80"/>
      <c r="E10685" s="80"/>
    </row>
    <row r="10686" spans="1:5">
      <c r="A10686" s="78"/>
      <c r="B10686" s="79"/>
      <c r="C10686" s="80"/>
      <c r="D10686" s="80"/>
      <c r="E10686" s="80"/>
    </row>
    <row r="10687" spans="1:5">
      <c r="A10687" s="78"/>
      <c r="B10687" s="79"/>
      <c r="C10687" s="80"/>
      <c r="D10687" s="80"/>
      <c r="E10687" s="80"/>
    </row>
    <row r="10688" spans="1:5">
      <c r="A10688" s="78"/>
      <c r="B10688" s="79"/>
      <c r="C10688" s="80"/>
      <c r="D10688" s="80"/>
      <c r="E10688" s="80"/>
    </row>
    <row r="10689" spans="1:5">
      <c r="A10689" s="78"/>
      <c r="B10689" s="79"/>
      <c r="C10689" s="80"/>
      <c r="D10689" s="80"/>
      <c r="E10689" s="80"/>
    </row>
    <row r="10690" spans="1:5">
      <c r="A10690" s="78"/>
      <c r="B10690" s="79"/>
      <c r="C10690" s="80"/>
      <c r="D10690" s="80"/>
      <c r="E10690" s="80"/>
    </row>
    <row r="10691" spans="1:5">
      <c r="A10691" s="78"/>
      <c r="B10691" s="79"/>
      <c r="C10691" s="80"/>
      <c r="D10691" s="80"/>
      <c r="E10691" s="80"/>
    </row>
    <row r="10692" spans="1:5">
      <c r="A10692" s="78"/>
      <c r="B10692" s="79"/>
      <c r="C10692" s="80"/>
      <c r="D10692" s="80"/>
      <c r="E10692" s="80"/>
    </row>
    <row r="10693" spans="1:5">
      <c r="A10693" s="78"/>
      <c r="B10693" s="79"/>
      <c r="C10693" s="80"/>
      <c r="D10693" s="80"/>
      <c r="E10693" s="80"/>
    </row>
    <row r="10694" spans="1:5">
      <c r="A10694" s="78"/>
      <c r="B10694" s="79"/>
      <c r="C10694" s="80"/>
      <c r="D10694" s="80"/>
      <c r="E10694" s="80"/>
    </row>
    <row r="10695" spans="1:5">
      <c r="A10695" s="78"/>
      <c r="B10695" s="79"/>
      <c r="C10695" s="80"/>
      <c r="D10695" s="80"/>
      <c r="E10695" s="80"/>
    </row>
    <row r="10696" spans="1:5">
      <c r="A10696" s="78"/>
      <c r="B10696" s="79"/>
      <c r="C10696" s="80"/>
      <c r="D10696" s="80"/>
      <c r="E10696" s="80"/>
    </row>
    <row r="10697" spans="1:5">
      <c r="A10697" s="78"/>
      <c r="B10697" s="79"/>
      <c r="C10697" s="80"/>
      <c r="D10697" s="80"/>
      <c r="E10697" s="80"/>
    </row>
    <row r="10698" spans="1:5">
      <c r="A10698" s="78"/>
      <c r="B10698" s="79"/>
      <c r="C10698" s="80"/>
      <c r="D10698" s="80"/>
      <c r="E10698" s="80"/>
    </row>
    <row r="10699" spans="1:5">
      <c r="A10699" s="78"/>
      <c r="B10699" s="79"/>
      <c r="C10699" s="80"/>
      <c r="D10699" s="80"/>
      <c r="E10699" s="80"/>
    </row>
    <row r="10700" spans="1:5">
      <c r="A10700" s="78"/>
      <c r="B10700" s="79"/>
      <c r="C10700" s="80"/>
      <c r="D10700" s="80"/>
      <c r="E10700" s="80"/>
    </row>
    <row r="10701" spans="1:5">
      <c r="A10701" s="78"/>
      <c r="B10701" s="79"/>
      <c r="C10701" s="80"/>
      <c r="D10701" s="80"/>
      <c r="E10701" s="80"/>
    </row>
    <row r="10702" spans="1:5">
      <c r="A10702" s="78"/>
      <c r="B10702" s="79"/>
      <c r="C10702" s="80"/>
      <c r="D10702" s="80"/>
      <c r="E10702" s="80"/>
    </row>
    <row r="10703" spans="1:5">
      <c r="A10703" s="78"/>
      <c r="B10703" s="79"/>
      <c r="C10703" s="80"/>
      <c r="D10703" s="80"/>
      <c r="E10703" s="80"/>
    </row>
    <row r="10704" spans="1:5">
      <c r="A10704" s="78"/>
      <c r="B10704" s="79"/>
      <c r="C10704" s="80"/>
      <c r="D10704" s="80"/>
      <c r="E10704" s="80"/>
    </row>
    <row r="10705" spans="1:5">
      <c r="A10705" s="78"/>
      <c r="B10705" s="79"/>
      <c r="C10705" s="80"/>
      <c r="D10705" s="80"/>
      <c r="E10705" s="80"/>
    </row>
    <row r="10706" spans="1:5">
      <c r="A10706" s="78"/>
      <c r="B10706" s="79"/>
      <c r="C10706" s="80"/>
      <c r="D10706" s="80"/>
      <c r="E10706" s="80"/>
    </row>
    <row r="10707" spans="1:5">
      <c r="A10707" s="78"/>
      <c r="B10707" s="79"/>
      <c r="C10707" s="80"/>
      <c r="D10707" s="80"/>
      <c r="E10707" s="80"/>
    </row>
    <row r="10708" spans="1:5">
      <c r="A10708" s="78"/>
      <c r="B10708" s="79"/>
      <c r="C10708" s="80"/>
      <c r="D10708" s="80"/>
      <c r="E10708" s="80"/>
    </row>
    <row r="10709" spans="1:5">
      <c r="A10709" s="78"/>
      <c r="B10709" s="79"/>
      <c r="C10709" s="80"/>
      <c r="D10709" s="80"/>
      <c r="E10709" s="80"/>
    </row>
    <row r="10710" spans="1:5">
      <c r="A10710" s="78"/>
      <c r="B10710" s="79"/>
      <c r="C10710" s="80"/>
      <c r="D10710" s="80"/>
      <c r="E10710" s="80"/>
    </row>
    <row r="10711" spans="1:5">
      <c r="A10711" s="78"/>
      <c r="B10711" s="79"/>
      <c r="C10711" s="80"/>
      <c r="D10711" s="80"/>
      <c r="E10711" s="80"/>
    </row>
    <row r="10712" spans="1:5">
      <c r="A10712" s="78"/>
      <c r="B10712" s="79"/>
      <c r="C10712" s="80"/>
      <c r="D10712" s="80"/>
      <c r="E10712" s="80"/>
    </row>
    <row r="10713" spans="1:5">
      <c r="A10713" s="78"/>
      <c r="B10713" s="79"/>
      <c r="C10713" s="80"/>
      <c r="D10713" s="80"/>
      <c r="E10713" s="80"/>
    </row>
    <row r="10714" spans="1:5">
      <c r="A10714" s="78"/>
      <c r="B10714" s="79"/>
      <c r="C10714" s="80"/>
      <c r="D10714" s="80"/>
      <c r="E10714" s="80"/>
    </row>
    <row r="10715" spans="1:5">
      <c r="A10715" s="78"/>
      <c r="B10715" s="79"/>
      <c r="C10715" s="80"/>
      <c r="D10715" s="80"/>
      <c r="E10715" s="80"/>
    </row>
    <row r="10716" spans="1:5">
      <c r="A10716" s="78"/>
      <c r="B10716" s="79"/>
      <c r="C10716" s="80"/>
      <c r="D10716" s="80"/>
      <c r="E10716" s="80"/>
    </row>
    <row r="10717" spans="1:5">
      <c r="A10717" s="78"/>
      <c r="B10717" s="79"/>
      <c r="C10717" s="80"/>
      <c r="D10717" s="80"/>
      <c r="E10717" s="80"/>
    </row>
    <row r="10718" spans="1:5">
      <c r="A10718" s="78"/>
      <c r="B10718" s="79"/>
      <c r="C10718" s="80"/>
      <c r="D10718" s="80"/>
      <c r="E10718" s="80"/>
    </row>
    <row r="10719" spans="1:5">
      <c r="A10719" s="78"/>
      <c r="B10719" s="79"/>
      <c r="C10719" s="80"/>
      <c r="D10719" s="80"/>
      <c r="E10719" s="80"/>
    </row>
    <row r="10720" spans="1:5">
      <c r="A10720" s="78"/>
      <c r="B10720" s="79"/>
      <c r="C10720" s="80"/>
      <c r="D10720" s="80"/>
      <c r="E10720" s="80"/>
    </row>
    <row r="10721" spans="1:5">
      <c r="A10721" s="78"/>
      <c r="B10721" s="79"/>
      <c r="C10721" s="80"/>
      <c r="D10721" s="80"/>
      <c r="E10721" s="80"/>
    </row>
    <row r="10722" spans="1:5">
      <c r="A10722" s="78"/>
      <c r="B10722" s="79"/>
      <c r="C10722" s="80"/>
      <c r="D10722" s="80"/>
      <c r="E10722" s="80"/>
    </row>
    <row r="10723" spans="1:5">
      <c r="A10723" s="78"/>
      <c r="B10723" s="79"/>
      <c r="C10723" s="80"/>
      <c r="D10723" s="80"/>
      <c r="E10723" s="80"/>
    </row>
    <row r="10724" spans="1:5">
      <c r="A10724" s="78"/>
      <c r="B10724" s="79"/>
      <c r="C10724" s="80"/>
      <c r="D10724" s="80"/>
      <c r="E10724" s="80"/>
    </row>
    <row r="10725" spans="1:5">
      <c r="A10725" s="78"/>
      <c r="B10725" s="79"/>
      <c r="C10725" s="80"/>
      <c r="D10725" s="80"/>
      <c r="E10725" s="80"/>
    </row>
    <row r="10726" spans="1:5">
      <c r="A10726" s="78"/>
      <c r="B10726" s="79"/>
      <c r="C10726" s="80"/>
      <c r="D10726" s="80"/>
      <c r="E10726" s="80"/>
    </row>
    <row r="10727" spans="1:5">
      <c r="A10727" s="78"/>
      <c r="B10727" s="79"/>
      <c r="C10727" s="80"/>
      <c r="D10727" s="80"/>
      <c r="E10727" s="80"/>
    </row>
    <row r="10728" spans="1:5">
      <c r="A10728" s="78"/>
      <c r="B10728" s="79"/>
      <c r="C10728" s="80"/>
      <c r="D10728" s="80"/>
      <c r="E10728" s="80"/>
    </row>
    <row r="10729" spans="1:5">
      <c r="A10729" s="78"/>
      <c r="B10729" s="79"/>
      <c r="C10729" s="80"/>
      <c r="D10729" s="80"/>
      <c r="E10729" s="80"/>
    </row>
    <row r="10730" spans="1:5">
      <c r="A10730" s="78"/>
      <c r="B10730" s="79"/>
      <c r="C10730" s="80"/>
      <c r="D10730" s="80"/>
      <c r="E10730" s="80"/>
    </row>
    <row r="10731" spans="1:5">
      <c r="A10731" s="78"/>
      <c r="B10731" s="79"/>
      <c r="C10731" s="80"/>
      <c r="D10731" s="80"/>
      <c r="E10731" s="80"/>
    </row>
    <row r="10732" spans="1:5">
      <c r="A10732" s="78"/>
      <c r="B10732" s="79"/>
      <c r="C10732" s="80"/>
      <c r="D10732" s="80"/>
      <c r="E10732" s="80"/>
    </row>
    <row r="10733" spans="1:5">
      <c r="A10733" s="78"/>
      <c r="B10733" s="79"/>
      <c r="C10733" s="80"/>
      <c r="D10733" s="80"/>
      <c r="E10733" s="80"/>
    </row>
    <row r="10734" spans="1:5">
      <c r="A10734" s="78"/>
      <c r="B10734" s="79"/>
      <c r="C10734" s="80"/>
      <c r="D10734" s="80"/>
      <c r="E10734" s="80"/>
    </row>
    <row r="10735" spans="1:5">
      <c r="A10735" s="78"/>
      <c r="B10735" s="79"/>
      <c r="C10735" s="80"/>
      <c r="D10735" s="80"/>
      <c r="E10735" s="80"/>
    </row>
    <row r="10736" spans="1:5">
      <c r="A10736" s="78"/>
      <c r="B10736" s="79"/>
      <c r="C10736" s="80"/>
      <c r="D10736" s="80"/>
      <c r="E10736" s="80"/>
    </row>
    <row r="10737" spans="1:5">
      <c r="A10737" s="78"/>
      <c r="B10737" s="79"/>
      <c r="C10737" s="80"/>
      <c r="D10737" s="80"/>
      <c r="E10737" s="80"/>
    </row>
    <row r="10738" spans="1:5">
      <c r="A10738" s="78"/>
      <c r="B10738" s="79"/>
      <c r="C10738" s="80"/>
      <c r="D10738" s="80"/>
      <c r="E10738" s="80"/>
    </row>
    <row r="10739" spans="1:5">
      <c r="A10739" s="78"/>
      <c r="B10739" s="79"/>
      <c r="C10739" s="80"/>
      <c r="D10739" s="80"/>
      <c r="E10739" s="80"/>
    </row>
    <row r="10740" spans="1:5">
      <c r="A10740" s="78"/>
      <c r="B10740" s="79"/>
      <c r="C10740" s="80"/>
      <c r="D10740" s="80"/>
      <c r="E10740" s="80"/>
    </row>
    <row r="10741" spans="1:5">
      <c r="A10741" s="78"/>
      <c r="B10741" s="79"/>
      <c r="C10741" s="80"/>
      <c r="D10741" s="80"/>
      <c r="E10741" s="80"/>
    </row>
    <row r="10742" spans="1:5">
      <c r="A10742" s="78"/>
      <c r="B10742" s="79"/>
      <c r="C10742" s="80"/>
      <c r="D10742" s="80"/>
      <c r="E10742" s="80"/>
    </row>
    <row r="10743" spans="1:5">
      <c r="A10743" s="78"/>
      <c r="B10743" s="79"/>
      <c r="C10743" s="80"/>
      <c r="D10743" s="80"/>
      <c r="E10743" s="80"/>
    </row>
    <row r="10744" spans="1:5">
      <c r="A10744" s="78"/>
      <c r="B10744" s="79"/>
      <c r="C10744" s="80"/>
      <c r="D10744" s="80"/>
      <c r="E10744" s="80"/>
    </row>
    <row r="10745" spans="1:5">
      <c r="A10745" s="78"/>
      <c r="B10745" s="79"/>
      <c r="C10745" s="80"/>
      <c r="D10745" s="80"/>
      <c r="E10745" s="80"/>
    </row>
    <row r="10746" spans="1:5">
      <c r="A10746" s="78"/>
      <c r="B10746" s="79"/>
      <c r="C10746" s="80"/>
      <c r="D10746" s="80"/>
      <c r="E10746" s="80"/>
    </row>
    <row r="10747" spans="1:5">
      <c r="A10747" s="78"/>
      <c r="B10747" s="79"/>
      <c r="C10747" s="80"/>
      <c r="D10747" s="80"/>
      <c r="E10747" s="80"/>
    </row>
    <row r="10748" spans="1:5">
      <c r="A10748" s="78"/>
      <c r="B10748" s="79"/>
      <c r="C10748" s="80"/>
      <c r="D10748" s="80"/>
      <c r="E10748" s="80"/>
    </row>
    <row r="10749" spans="1:5">
      <c r="A10749" s="78"/>
      <c r="B10749" s="79"/>
      <c r="C10749" s="80"/>
      <c r="D10749" s="80"/>
      <c r="E10749" s="80"/>
    </row>
    <row r="10750" spans="1:5">
      <c r="A10750" s="78"/>
      <c r="B10750" s="79"/>
      <c r="C10750" s="80"/>
      <c r="D10750" s="80"/>
      <c r="E10750" s="80"/>
    </row>
    <row r="10751" spans="1:5">
      <c r="A10751" s="78"/>
      <c r="B10751" s="79"/>
      <c r="C10751" s="80"/>
      <c r="D10751" s="80"/>
      <c r="E10751" s="80"/>
    </row>
    <row r="10752" spans="1:5">
      <c r="A10752" s="78"/>
      <c r="B10752" s="79"/>
      <c r="C10752" s="80"/>
      <c r="D10752" s="80"/>
      <c r="E10752" s="80"/>
    </row>
    <row r="10753" spans="1:5">
      <c r="A10753" s="78"/>
      <c r="B10753" s="79"/>
      <c r="C10753" s="80"/>
      <c r="D10753" s="80"/>
      <c r="E10753" s="80"/>
    </row>
    <row r="10754" spans="1:5">
      <c r="A10754" s="78"/>
      <c r="B10754" s="79"/>
      <c r="C10754" s="80"/>
      <c r="D10754" s="80"/>
      <c r="E10754" s="80"/>
    </row>
    <row r="10755" spans="1:5">
      <c r="A10755" s="78"/>
      <c r="B10755" s="79"/>
      <c r="C10755" s="80"/>
      <c r="D10755" s="80"/>
      <c r="E10755" s="80"/>
    </row>
    <row r="10756" spans="1:5">
      <c r="A10756" s="78"/>
      <c r="B10756" s="79"/>
      <c r="C10756" s="80"/>
      <c r="D10756" s="80"/>
      <c r="E10756" s="80"/>
    </row>
    <row r="10757" spans="1:5">
      <c r="A10757" s="78"/>
      <c r="B10757" s="79"/>
      <c r="C10757" s="80"/>
      <c r="D10757" s="80"/>
      <c r="E10757" s="80"/>
    </row>
    <row r="10758" spans="1:5">
      <c r="A10758" s="78"/>
      <c r="B10758" s="79"/>
      <c r="C10758" s="80"/>
      <c r="D10758" s="80"/>
      <c r="E10758" s="80"/>
    </row>
    <row r="10759" spans="1:5">
      <c r="A10759" s="78"/>
      <c r="B10759" s="79"/>
      <c r="C10759" s="80"/>
      <c r="D10759" s="80"/>
      <c r="E10759" s="80"/>
    </row>
    <row r="10760" spans="1:5">
      <c r="A10760" s="78"/>
      <c r="B10760" s="79"/>
      <c r="C10760" s="80"/>
      <c r="D10760" s="80"/>
      <c r="E10760" s="80"/>
    </row>
    <row r="10761" spans="1:5">
      <c r="A10761" s="78"/>
      <c r="B10761" s="79"/>
      <c r="C10761" s="80"/>
      <c r="D10761" s="80"/>
      <c r="E10761" s="80"/>
    </row>
    <row r="10762" spans="1:5">
      <c r="A10762" s="78"/>
      <c r="B10762" s="79"/>
      <c r="C10762" s="80"/>
      <c r="D10762" s="80"/>
      <c r="E10762" s="80"/>
    </row>
    <row r="10763" spans="1:5">
      <c r="A10763" s="78"/>
      <c r="B10763" s="79"/>
      <c r="C10763" s="80"/>
      <c r="D10763" s="80"/>
      <c r="E10763" s="80"/>
    </row>
    <row r="10764" spans="1:5">
      <c r="A10764" s="78"/>
      <c r="B10764" s="79"/>
      <c r="C10764" s="80"/>
      <c r="D10764" s="80"/>
      <c r="E10764" s="80"/>
    </row>
    <row r="10765" spans="1:5">
      <c r="A10765" s="78"/>
      <c r="B10765" s="79"/>
      <c r="C10765" s="80"/>
      <c r="D10765" s="80"/>
      <c r="E10765" s="80"/>
    </row>
    <row r="10766" spans="1:5">
      <c r="A10766" s="78"/>
      <c r="B10766" s="79"/>
      <c r="C10766" s="80"/>
      <c r="D10766" s="80"/>
      <c r="E10766" s="80"/>
    </row>
    <row r="10767" spans="1:5">
      <c r="A10767" s="78"/>
      <c r="B10767" s="79"/>
      <c r="C10767" s="80"/>
      <c r="D10767" s="80"/>
      <c r="E10767" s="80"/>
    </row>
    <row r="10768" spans="1:5">
      <c r="A10768" s="78"/>
      <c r="B10768" s="79"/>
      <c r="C10768" s="80"/>
      <c r="D10768" s="80"/>
      <c r="E10768" s="80"/>
    </row>
    <row r="10769" spans="1:5">
      <c r="A10769" s="78"/>
      <c r="B10769" s="79"/>
      <c r="C10769" s="80"/>
      <c r="D10769" s="80"/>
      <c r="E10769" s="80"/>
    </row>
    <row r="10770" spans="1:5">
      <c r="A10770" s="78"/>
      <c r="B10770" s="79"/>
      <c r="C10770" s="80"/>
      <c r="D10770" s="80"/>
      <c r="E10770" s="80"/>
    </row>
    <row r="10771" spans="1:5">
      <c r="A10771" s="78"/>
      <c r="B10771" s="79"/>
      <c r="C10771" s="80"/>
      <c r="D10771" s="80"/>
      <c r="E10771" s="80"/>
    </row>
    <row r="10772" spans="1:5">
      <c r="A10772" s="78"/>
      <c r="B10772" s="79"/>
      <c r="C10772" s="80"/>
      <c r="D10772" s="80"/>
      <c r="E10772" s="80"/>
    </row>
    <row r="10773" spans="1:5">
      <c r="A10773" s="78"/>
      <c r="B10773" s="79"/>
      <c r="C10773" s="80"/>
      <c r="D10773" s="80"/>
      <c r="E10773" s="80"/>
    </row>
    <row r="10774" spans="1:5">
      <c r="A10774" s="78"/>
      <c r="B10774" s="79"/>
      <c r="C10774" s="80"/>
      <c r="D10774" s="80"/>
      <c r="E10774" s="80"/>
    </row>
    <row r="10775" spans="1:5">
      <c r="A10775" s="78"/>
      <c r="B10775" s="79"/>
      <c r="C10775" s="80"/>
      <c r="D10775" s="80"/>
      <c r="E10775" s="80"/>
    </row>
    <row r="10776" spans="1:5">
      <c r="A10776" s="78"/>
      <c r="B10776" s="79"/>
      <c r="C10776" s="80"/>
      <c r="D10776" s="80"/>
      <c r="E10776" s="80"/>
    </row>
    <row r="10777" spans="1:5">
      <c r="A10777" s="78"/>
      <c r="B10777" s="79"/>
      <c r="C10777" s="80"/>
      <c r="D10777" s="80"/>
      <c r="E10777" s="80"/>
    </row>
    <row r="10778" spans="1:5">
      <c r="A10778" s="78"/>
      <c r="B10778" s="79"/>
      <c r="C10778" s="80"/>
      <c r="D10778" s="80"/>
      <c r="E10778" s="80"/>
    </row>
    <row r="10779" spans="1:5">
      <c r="A10779" s="78"/>
      <c r="B10779" s="79"/>
      <c r="C10779" s="80"/>
      <c r="D10779" s="80"/>
      <c r="E10779" s="80"/>
    </row>
    <row r="10780" spans="1:5">
      <c r="A10780" s="78"/>
      <c r="B10780" s="79"/>
      <c r="C10780" s="80"/>
      <c r="D10780" s="80"/>
      <c r="E10780" s="80"/>
    </row>
    <row r="10781" spans="1:5">
      <c r="A10781" s="78"/>
      <c r="B10781" s="79"/>
      <c r="C10781" s="80"/>
      <c r="D10781" s="80"/>
      <c r="E10781" s="80"/>
    </row>
    <row r="10782" spans="1:5">
      <c r="A10782" s="78"/>
      <c r="B10782" s="79"/>
      <c r="C10782" s="80"/>
      <c r="D10782" s="80"/>
      <c r="E10782" s="80"/>
    </row>
    <row r="10783" spans="1:5">
      <c r="A10783" s="78"/>
      <c r="B10783" s="79"/>
      <c r="C10783" s="80"/>
      <c r="D10783" s="80"/>
      <c r="E10783" s="80"/>
    </row>
    <row r="10784" spans="1:5">
      <c r="A10784" s="78"/>
      <c r="B10784" s="79"/>
      <c r="C10784" s="80"/>
      <c r="D10784" s="80"/>
      <c r="E10784" s="80"/>
    </row>
    <row r="10785" spans="1:5">
      <c r="A10785" s="78"/>
      <c r="B10785" s="79"/>
      <c r="C10785" s="80"/>
      <c r="D10785" s="80"/>
      <c r="E10785" s="80"/>
    </row>
    <row r="10786" spans="1:5">
      <c r="A10786" s="78"/>
      <c r="B10786" s="79"/>
      <c r="C10786" s="80"/>
      <c r="D10786" s="80"/>
      <c r="E10786" s="80"/>
    </row>
    <row r="10787" spans="1:5">
      <c r="A10787" s="78"/>
      <c r="B10787" s="79"/>
      <c r="C10787" s="80"/>
      <c r="D10787" s="80"/>
      <c r="E10787" s="80"/>
    </row>
    <row r="10788" spans="1:5">
      <c r="A10788" s="78"/>
      <c r="B10788" s="79"/>
      <c r="C10788" s="80"/>
      <c r="D10788" s="80"/>
      <c r="E10788" s="80"/>
    </row>
    <row r="10789" spans="1:5">
      <c r="A10789" s="78"/>
      <c r="B10789" s="79"/>
      <c r="C10789" s="80"/>
      <c r="D10789" s="80"/>
      <c r="E10789" s="80"/>
    </row>
    <row r="10790" spans="1:5">
      <c r="A10790" s="78"/>
      <c r="B10790" s="79"/>
      <c r="C10790" s="80"/>
      <c r="D10790" s="80"/>
      <c r="E10790" s="80"/>
    </row>
    <row r="10791" spans="1:5">
      <c r="A10791" s="78"/>
      <c r="B10791" s="79"/>
      <c r="C10791" s="80"/>
      <c r="D10791" s="80"/>
      <c r="E10791" s="80"/>
    </row>
    <row r="10792" spans="1:5">
      <c r="A10792" s="78"/>
      <c r="B10792" s="79"/>
      <c r="C10792" s="80"/>
      <c r="D10792" s="80"/>
      <c r="E10792" s="80"/>
    </row>
    <row r="10793" spans="1:5">
      <c r="A10793" s="78"/>
      <c r="B10793" s="79"/>
      <c r="C10793" s="80"/>
      <c r="D10793" s="80"/>
      <c r="E10793" s="80"/>
    </row>
    <row r="10794" spans="1:5">
      <c r="A10794" s="78"/>
      <c r="B10794" s="79"/>
      <c r="C10794" s="80"/>
      <c r="D10794" s="80"/>
      <c r="E10794" s="80"/>
    </row>
    <row r="10795" spans="1:5">
      <c r="A10795" s="78"/>
      <c r="B10795" s="79"/>
      <c r="C10795" s="80"/>
      <c r="D10795" s="80"/>
      <c r="E10795" s="80"/>
    </row>
    <row r="10796" spans="1:5">
      <c r="A10796" s="78"/>
      <c r="B10796" s="79"/>
      <c r="C10796" s="80"/>
      <c r="D10796" s="80"/>
      <c r="E10796" s="80"/>
    </row>
    <row r="10797" spans="1:5">
      <c r="A10797" s="78"/>
      <c r="B10797" s="79"/>
      <c r="C10797" s="80"/>
      <c r="D10797" s="80"/>
      <c r="E10797" s="80"/>
    </row>
    <row r="10798" spans="1:5">
      <c r="A10798" s="78"/>
      <c r="B10798" s="79"/>
      <c r="C10798" s="80"/>
      <c r="D10798" s="80"/>
      <c r="E10798" s="80"/>
    </row>
    <row r="10799" spans="1:5">
      <c r="A10799" s="78"/>
      <c r="B10799" s="79"/>
      <c r="C10799" s="80"/>
      <c r="D10799" s="80"/>
      <c r="E10799" s="80"/>
    </row>
    <row r="10800" spans="1:5">
      <c r="A10800" s="78"/>
      <c r="B10800" s="79"/>
      <c r="C10800" s="80"/>
      <c r="D10800" s="80"/>
      <c r="E10800" s="80"/>
    </row>
    <row r="10801" spans="1:5">
      <c r="A10801" s="78"/>
      <c r="B10801" s="79"/>
      <c r="C10801" s="80"/>
      <c r="D10801" s="80"/>
      <c r="E10801" s="80"/>
    </row>
    <row r="10802" spans="1:5">
      <c r="A10802" s="78"/>
      <c r="B10802" s="79"/>
      <c r="C10802" s="80"/>
      <c r="D10802" s="80"/>
      <c r="E10802" s="80"/>
    </row>
    <row r="10803" spans="1:5">
      <c r="A10803" s="78"/>
      <c r="B10803" s="79"/>
      <c r="C10803" s="80"/>
      <c r="D10803" s="80"/>
      <c r="E10803" s="80"/>
    </row>
    <row r="10804" spans="1:5">
      <c r="A10804" s="78"/>
      <c r="B10804" s="79"/>
      <c r="C10804" s="80"/>
      <c r="D10804" s="80"/>
      <c r="E10804" s="80"/>
    </row>
    <row r="10805" spans="1:5">
      <c r="A10805" s="78"/>
      <c r="B10805" s="79"/>
      <c r="C10805" s="80"/>
      <c r="D10805" s="80"/>
      <c r="E10805" s="80"/>
    </row>
    <row r="10806" spans="1:5">
      <c r="A10806" s="78"/>
      <c r="B10806" s="79"/>
      <c r="C10806" s="80"/>
      <c r="D10806" s="80"/>
      <c r="E10806" s="80"/>
    </row>
    <row r="10807" spans="1:5">
      <c r="A10807" s="78"/>
      <c r="B10807" s="79"/>
      <c r="C10807" s="80"/>
      <c r="D10807" s="80"/>
      <c r="E10807" s="80"/>
    </row>
    <row r="10808" spans="1:5">
      <c r="A10808" s="78"/>
      <c r="B10808" s="79"/>
      <c r="C10808" s="80"/>
      <c r="D10808" s="80"/>
      <c r="E10808" s="80"/>
    </row>
    <row r="10809" spans="1:5">
      <c r="A10809" s="78"/>
      <c r="B10809" s="79"/>
      <c r="C10809" s="80"/>
      <c r="D10809" s="80"/>
      <c r="E10809" s="80"/>
    </row>
    <row r="10810" spans="1:5">
      <c r="A10810" s="78"/>
      <c r="B10810" s="79"/>
      <c r="C10810" s="80"/>
      <c r="D10810" s="80"/>
      <c r="E10810" s="80"/>
    </row>
    <row r="10811" spans="1:5">
      <c r="A10811" s="78"/>
      <c r="B10811" s="79"/>
      <c r="C10811" s="80"/>
      <c r="D10811" s="80"/>
      <c r="E10811" s="80"/>
    </row>
    <row r="10812" spans="1:5">
      <c r="A10812" s="78"/>
      <c r="B10812" s="79"/>
      <c r="C10812" s="80"/>
      <c r="D10812" s="80"/>
      <c r="E10812" s="80"/>
    </row>
    <row r="10813" spans="1:5">
      <c r="A10813" s="78"/>
      <c r="B10813" s="79"/>
      <c r="C10813" s="80"/>
      <c r="D10813" s="80"/>
      <c r="E10813" s="80"/>
    </row>
    <row r="10814" spans="1:5">
      <c r="A10814" s="78"/>
      <c r="B10814" s="79"/>
      <c r="C10814" s="80"/>
      <c r="D10814" s="80"/>
      <c r="E10814" s="80"/>
    </row>
    <row r="10815" spans="1:5">
      <c r="A10815" s="78"/>
      <c r="B10815" s="79"/>
      <c r="C10815" s="80"/>
      <c r="D10815" s="80"/>
      <c r="E10815" s="80"/>
    </row>
    <row r="10816" spans="1:5">
      <c r="A10816" s="78"/>
      <c r="B10816" s="79"/>
      <c r="C10816" s="80"/>
      <c r="D10816" s="80"/>
      <c r="E10816" s="80"/>
    </row>
    <row r="10817" spans="1:5">
      <c r="A10817" s="78"/>
      <c r="B10817" s="79"/>
      <c r="C10817" s="80"/>
      <c r="D10817" s="80"/>
      <c r="E10817" s="80"/>
    </row>
    <row r="10818" spans="1:5">
      <c r="A10818" s="78"/>
      <c r="B10818" s="79"/>
      <c r="C10818" s="80"/>
      <c r="D10818" s="80"/>
      <c r="E10818" s="80"/>
    </row>
    <row r="10819" spans="1:5">
      <c r="A10819" s="78"/>
      <c r="B10819" s="79"/>
      <c r="C10819" s="80"/>
      <c r="D10819" s="80"/>
      <c r="E10819" s="80"/>
    </row>
    <row r="10820" spans="1:5">
      <c r="A10820" s="78"/>
      <c r="B10820" s="79"/>
      <c r="C10820" s="80"/>
      <c r="D10820" s="80"/>
      <c r="E10820" s="80"/>
    </row>
    <row r="10821" spans="1:5">
      <c r="A10821" s="78"/>
      <c r="B10821" s="79"/>
      <c r="C10821" s="80"/>
      <c r="D10821" s="80"/>
      <c r="E10821" s="80"/>
    </row>
    <row r="10822" spans="1:5">
      <c r="A10822" s="78"/>
      <c r="B10822" s="79"/>
      <c r="C10822" s="80"/>
      <c r="D10822" s="80"/>
      <c r="E10822" s="80"/>
    </row>
    <row r="10823" spans="1:5">
      <c r="A10823" s="78"/>
      <c r="B10823" s="79"/>
      <c r="C10823" s="80"/>
      <c r="D10823" s="80"/>
      <c r="E10823" s="80"/>
    </row>
    <row r="10824" spans="1:5">
      <c r="A10824" s="78"/>
      <c r="B10824" s="79"/>
      <c r="C10824" s="80"/>
      <c r="D10824" s="80"/>
      <c r="E10824" s="80"/>
    </row>
    <row r="10825" spans="1:5">
      <c r="A10825" s="78"/>
      <c r="B10825" s="79"/>
      <c r="C10825" s="80"/>
      <c r="D10825" s="80"/>
      <c r="E10825" s="80"/>
    </row>
    <row r="10826" spans="1:5">
      <c r="A10826" s="78"/>
      <c r="B10826" s="79"/>
      <c r="C10826" s="80"/>
      <c r="D10826" s="80"/>
      <c r="E10826" s="80"/>
    </row>
    <row r="10827" spans="1:5">
      <c r="A10827" s="78"/>
      <c r="B10827" s="79"/>
      <c r="C10827" s="80"/>
      <c r="D10827" s="80"/>
      <c r="E10827" s="80"/>
    </row>
    <row r="10828" spans="1:5">
      <c r="A10828" s="78"/>
      <c r="B10828" s="79"/>
      <c r="C10828" s="80"/>
      <c r="D10828" s="80"/>
      <c r="E10828" s="80"/>
    </row>
    <row r="10829" spans="1:5">
      <c r="A10829" s="78"/>
      <c r="B10829" s="79"/>
      <c r="C10829" s="80"/>
      <c r="D10829" s="80"/>
      <c r="E10829" s="80"/>
    </row>
    <row r="10830" spans="1:5">
      <c r="A10830" s="78"/>
      <c r="B10830" s="79"/>
      <c r="C10830" s="80"/>
      <c r="D10830" s="80"/>
      <c r="E10830" s="80"/>
    </row>
    <row r="10831" spans="1:5">
      <c r="A10831" s="78"/>
      <c r="B10831" s="79"/>
      <c r="C10831" s="80"/>
      <c r="D10831" s="80"/>
      <c r="E10831" s="80"/>
    </row>
    <row r="10832" spans="1:5">
      <c r="A10832" s="78"/>
      <c r="B10832" s="79"/>
      <c r="C10832" s="80"/>
      <c r="D10832" s="80"/>
      <c r="E10832" s="80"/>
    </row>
    <row r="10833" spans="1:5">
      <c r="A10833" s="78"/>
      <c r="B10833" s="79"/>
      <c r="C10833" s="80"/>
      <c r="D10833" s="80"/>
      <c r="E10833" s="80"/>
    </row>
    <row r="10834" spans="1:5">
      <c r="A10834" s="78"/>
      <c r="B10834" s="79"/>
      <c r="C10834" s="80"/>
      <c r="D10834" s="80"/>
      <c r="E10834" s="80"/>
    </row>
    <row r="10835" spans="1:5">
      <c r="A10835" s="78"/>
      <c r="B10835" s="79"/>
      <c r="C10835" s="80"/>
      <c r="D10835" s="80"/>
      <c r="E10835" s="80"/>
    </row>
    <row r="10836" spans="1:5">
      <c r="A10836" s="78"/>
      <c r="B10836" s="79"/>
      <c r="C10836" s="80"/>
      <c r="D10836" s="80"/>
      <c r="E10836" s="80"/>
    </row>
    <row r="10837" spans="1:5">
      <c r="A10837" s="78"/>
      <c r="B10837" s="79"/>
      <c r="C10837" s="80"/>
      <c r="D10837" s="80"/>
      <c r="E10837" s="80"/>
    </row>
    <row r="10838" spans="1:5">
      <c r="A10838" s="78"/>
      <c r="B10838" s="79"/>
      <c r="C10838" s="80"/>
      <c r="D10838" s="80"/>
      <c r="E10838" s="80"/>
    </row>
    <row r="10839" spans="1:5">
      <c r="A10839" s="78"/>
      <c r="B10839" s="79"/>
      <c r="C10839" s="80"/>
      <c r="D10839" s="80"/>
      <c r="E10839" s="80"/>
    </row>
    <row r="10840" spans="1:5">
      <c r="A10840" s="78"/>
      <c r="B10840" s="79"/>
      <c r="C10840" s="80"/>
      <c r="D10840" s="80"/>
      <c r="E10840" s="80"/>
    </row>
    <row r="10841" spans="1:5">
      <c r="A10841" s="78"/>
      <c r="B10841" s="79"/>
      <c r="C10841" s="80"/>
      <c r="D10841" s="80"/>
      <c r="E10841" s="80"/>
    </row>
    <row r="10842" spans="1:5">
      <c r="A10842" s="78"/>
      <c r="B10842" s="79"/>
      <c r="C10842" s="80"/>
      <c r="D10842" s="80"/>
      <c r="E10842" s="80"/>
    </row>
    <row r="10843" spans="1:5">
      <c r="A10843" s="78"/>
      <c r="B10843" s="79"/>
      <c r="C10843" s="80"/>
      <c r="D10843" s="80"/>
      <c r="E10843" s="80"/>
    </row>
    <row r="10844" spans="1:5">
      <c r="A10844" s="78"/>
      <c r="B10844" s="79"/>
      <c r="C10844" s="80"/>
      <c r="D10844" s="80"/>
      <c r="E10844" s="80"/>
    </row>
    <row r="10845" spans="1:5">
      <c r="A10845" s="78"/>
      <c r="B10845" s="79"/>
      <c r="C10845" s="80"/>
      <c r="D10845" s="80"/>
      <c r="E10845" s="80"/>
    </row>
    <row r="10846" spans="1:5">
      <c r="A10846" s="78"/>
      <c r="B10846" s="79"/>
      <c r="C10846" s="80"/>
      <c r="D10846" s="80"/>
      <c r="E10846" s="80"/>
    </row>
    <row r="10847" spans="1:5">
      <c r="A10847" s="78"/>
      <c r="B10847" s="79"/>
      <c r="C10847" s="80"/>
      <c r="D10847" s="80"/>
      <c r="E10847" s="80"/>
    </row>
    <row r="10848" spans="1:5">
      <c r="A10848" s="78"/>
      <c r="B10848" s="79"/>
      <c r="C10848" s="80"/>
      <c r="D10848" s="80"/>
      <c r="E10848" s="80"/>
    </row>
    <row r="10849" spans="1:5">
      <c r="A10849" s="78"/>
      <c r="B10849" s="79"/>
      <c r="C10849" s="80"/>
      <c r="D10849" s="80"/>
      <c r="E10849" s="80"/>
    </row>
    <row r="10850" spans="1:5">
      <c r="A10850" s="78"/>
      <c r="B10850" s="79"/>
      <c r="C10850" s="80"/>
      <c r="D10850" s="80"/>
      <c r="E10850" s="80"/>
    </row>
    <row r="10851" spans="1:5">
      <c r="A10851" s="78"/>
      <c r="B10851" s="79"/>
      <c r="C10851" s="80"/>
      <c r="D10851" s="80"/>
      <c r="E10851" s="80"/>
    </row>
    <row r="10852" spans="1:5">
      <c r="A10852" s="78"/>
      <c r="B10852" s="79"/>
      <c r="C10852" s="80"/>
      <c r="D10852" s="80"/>
      <c r="E10852" s="80"/>
    </row>
    <row r="10853" spans="1:5">
      <c r="A10853" s="78"/>
      <c r="B10853" s="79"/>
      <c r="C10853" s="80"/>
      <c r="D10853" s="80"/>
      <c r="E10853" s="80"/>
    </row>
    <row r="10854" spans="1:5">
      <c r="A10854" s="78"/>
      <c r="B10854" s="79"/>
      <c r="C10854" s="80"/>
      <c r="D10854" s="80"/>
      <c r="E10854" s="80"/>
    </row>
    <row r="10855" spans="1:5">
      <c r="A10855" s="78"/>
      <c r="B10855" s="79"/>
      <c r="C10855" s="80"/>
      <c r="D10855" s="80"/>
      <c r="E10855" s="80"/>
    </row>
    <row r="10856" spans="1:5">
      <c r="A10856" s="78"/>
      <c r="B10856" s="79"/>
      <c r="C10856" s="80"/>
      <c r="D10856" s="80"/>
      <c r="E10856" s="80"/>
    </row>
    <row r="10857" spans="1:5">
      <c r="A10857" s="78"/>
      <c r="B10857" s="79"/>
      <c r="C10857" s="80"/>
      <c r="D10857" s="80"/>
      <c r="E10857" s="80"/>
    </row>
  </sheetData>
  <mergeCells count="2">
    <mergeCell ref="F8:F9"/>
    <mergeCell ref="A8:A9"/>
  </mergeCells>
  <conditionalFormatting sqref="B2 C5:C6">
    <cfRule type="cellIs" dxfId="7" priority="22" stopIfTrue="1" operator="lessThan">
      <formula>0</formula>
    </cfRule>
  </conditionalFormatting>
  <conditionalFormatting sqref="C8:E9">
    <cfRule type="cellIs" dxfId="6" priority="21" stopIfTrue="1" operator="lessThan">
      <formula>0</formula>
    </cfRule>
  </conditionalFormatting>
  <conditionalFormatting sqref="C5:C6">
    <cfRule type="cellIs" dxfId="5" priority="3" stopIfTrue="1" operator="lessThan">
      <formula>0</formula>
    </cfRule>
  </conditionalFormatting>
  <conditionalFormatting sqref="C5:C6">
    <cfRule type="cellIs" dxfId="4" priority="2" stopIfTrue="1" operator="lessThan">
      <formula>0</formula>
    </cfRule>
  </conditionalFormatting>
  <conditionalFormatting sqref="C5:C6">
    <cfRule type="cellIs" dxfId="3" priority="1" stopIfTrue="1" operator="lessThan">
      <formula>0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 codeName="Sheet2"/>
  <dimension ref="A1:X8771"/>
  <sheetViews>
    <sheetView tabSelected="1" topLeftCell="A3954" workbookViewId="0">
      <selection activeCell="B3992" sqref="B3992"/>
    </sheetView>
  </sheetViews>
  <sheetFormatPr defaultRowHeight="12.75"/>
  <cols>
    <col min="1" max="1" width="2.42578125" style="11" customWidth="1"/>
    <col min="2" max="2" width="18.28515625" style="11" customWidth="1"/>
    <col min="3" max="3" width="11.42578125" style="31" customWidth="1"/>
    <col min="4" max="4" width="17.140625" style="32" customWidth="1"/>
    <col min="5" max="5" width="10.7109375" style="21" customWidth="1"/>
    <col min="6" max="6" width="11.140625" style="21" bestFit="1" customWidth="1"/>
    <col min="7" max="10" width="10.7109375" style="21" customWidth="1"/>
    <col min="11" max="11" width="9.140625" style="127" customWidth="1"/>
    <col min="12" max="12" width="11.85546875" style="91" customWidth="1"/>
    <col min="13" max="13" width="17.85546875" style="35" bestFit="1" customWidth="1"/>
    <col min="14" max="14" width="9.140625" style="11"/>
    <col min="15" max="15" width="23" customWidth="1"/>
    <col min="16" max="16" width="11.5703125" bestFit="1" customWidth="1"/>
    <col min="17" max="17" width="10.140625" customWidth="1"/>
    <col min="18" max="18" width="11.5703125" bestFit="1" customWidth="1"/>
    <col min="19" max="19" width="8.42578125" customWidth="1"/>
    <col min="20" max="20" width="11.5703125" bestFit="1" customWidth="1"/>
  </cols>
  <sheetData>
    <row r="1" spans="1:24" ht="15.75">
      <c r="D1" s="129" t="s">
        <v>39</v>
      </c>
      <c r="E1" s="37"/>
      <c r="F1" s="22"/>
      <c r="I1" s="41"/>
      <c r="K1" s="35"/>
    </row>
    <row r="2" spans="1:24" ht="15">
      <c r="D2" s="70" t="s">
        <v>41</v>
      </c>
      <c r="E2" s="37"/>
      <c r="F2" s="22"/>
      <c r="H2" s="42"/>
      <c r="I2" s="41"/>
      <c r="K2" s="35"/>
    </row>
    <row r="3" spans="1:24">
      <c r="D3" s="130" t="s">
        <v>130</v>
      </c>
      <c r="E3" s="41"/>
      <c r="F3" s="22"/>
      <c r="K3" s="35"/>
    </row>
    <row r="4" spans="1:24">
      <c r="D4" s="131" t="s">
        <v>9</v>
      </c>
      <c r="E4" s="41"/>
      <c r="F4" s="22"/>
      <c r="K4" s="35"/>
    </row>
    <row r="5" spans="1:24">
      <c r="D5" s="130" t="s">
        <v>10</v>
      </c>
      <c r="E5" s="33">
        <v>40884</v>
      </c>
      <c r="K5" s="35"/>
      <c r="O5" s="4"/>
    </row>
    <row r="6" spans="1:24">
      <c r="D6" s="130" t="s">
        <v>11</v>
      </c>
      <c r="E6" s="33">
        <v>40946</v>
      </c>
      <c r="K6" s="35"/>
      <c r="O6" s="4"/>
    </row>
    <row r="7" spans="1:24" ht="13.5" thickBot="1">
      <c r="C7" s="22"/>
      <c r="K7" s="92"/>
      <c r="M7" s="36"/>
    </row>
    <row r="8" spans="1:24" s="3" customFormat="1" ht="27.75" thickBot="1">
      <c r="A8" s="34"/>
      <c r="B8" s="34"/>
      <c r="C8" s="145" t="s">
        <v>2</v>
      </c>
      <c r="D8" s="25" t="s">
        <v>5</v>
      </c>
      <c r="E8" s="45" t="s">
        <v>0</v>
      </c>
      <c r="F8" s="45" t="s">
        <v>13</v>
      </c>
      <c r="G8" s="45" t="s">
        <v>1</v>
      </c>
      <c r="H8" s="45" t="s">
        <v>1</v>
      </c>
      <c r="I8" s="45" t="s">
        <v>6</v>
      </c>
      <c r="J8" s="45" t="s">
        <v>6</v>
      </c>
      <c r="K8" s="93" t="s">
        <v>132</v>
      </c>
      <c r="L8" s="93" t="s">
        <v>133</v>
      </c>
      <c r="M8" s="94" t="s">
        <v>3</v>
      </c>
      <c r="N8" s="11"/>
      <c r="O8" s="5" t="s">
        <v>7</v>
      </c>
      <c r="V8" s="147" t="s">
        <v>134</v>
      </c>
      <c r="W8" s="147" t="s">
        <v>135</v>
      </c>
      <c r="X8" s="147" t="s">
        <v>136</v>
      </c>
    </row>
    <row r="9" spans="1:24" ht="18" customHeight="1" thickBot="1">
      <c r="C9" s="146"/>
      <c r="D9" s="26" t="s">
        <v>28</v>
      </c>
      <c r="E9" s="27" t="s">
        <v>4</v>
      </c>
      <c r="F9" s="46" t="s">
        <v>8</v>
      </c>
      <c r="G9" s="27" t="s">
        <v>4</v>
      </c>
      <c r="H9" s="46" t="s">
        <v>8</v>
      </c>
      <c r="I9" s="27" t="s">
        <v>4</v>
      </c>
      <c r="J9" s="53" t="s">
        <v>8</v>
      </c>
      <c r="K9" s="95"/>
      <c r="L9" s="95"/>
      <c r="M9" s="96"/>
      <c r="O9" s="5"/>
      <c r="P9" s="12" t="s">
        <v>0</v>
      </c>
      <c r="Q9" s="12"/>
      <c r="R9" s="12" t="s">
        <v>1</v>
      </c>
      <c r="S9" s="12"/>
      <c r="T9" s="13" t="s">
        <v>6</v>
      </c>
      <c r="V9" s="147"/>
      <c r="W9" s="147"/>
      <c r="X9" s="148"/>
    </row>
    <row r="10" spans="1:24" ht="15" thickBot="1">
      <c r="B10" s="90">
        <v>40909</v>
      </c>
      <c r="C10" s="57">
        <v>40908</v>
      </c>
      <c r="D10" s="58">
        <v>0</v>
      </c>
      <c r="E10" s="59">
        <v>0.7582391165055784</v>
      </c>
      <c r="F10" s="47">
        <f t="shared" ref="F10:F64" si="0">IF(E10&lt;&gt;"",E10*1.91,"")</f>
        <v>1.4482367125256548</v>
      </c>
      <c r="G10" s="59">
        <v>2.3048757970010576</v>
      </c>
      <c r="H10" s="47">
        <f t="shared" ref="H10:H65" si="1">IF(G10&lt;&gt;"",G10*1.91,"")</f>
        <v>4.4023127722720199</v>
      </c>
      <c r="I10" s="59">
        <v>1.546636680495479</v>
      </c>
      <c r="J10" s="47">
        <f t="shared" ref="J10:J65" si="2">IF(I10&lt;&gt;"",I10*1.91,"")</f>
        <v>2.9540760597463649</v>
      </c>
      <c r="K10" s="97">
        <f>WEEKDAY(C10,2)</f>
        <v>6</v>
      </c>
      <c r="L10" s="2">
        <f>IF(J10="",NA(),J10-(AVERAGE($J$10:$J$8770)))</f>
        <v>-33.792477839416875</v>
      </c>
      <c r="M10" s="98"/>
      <c r="O10" s="17"/>
      <c r="P10" s="14" t="s">
        <v>8</v>
      </c>
      <c r="Q10" s="15"/>
      <c r="R10" s="15" t="s">
        <v>8</v>
      </c>
      <c r="S10" s="15"/>
      <c r="T10" s="14" t="s">
        <v>8</v>
      </c>
      <c r="V10">
        <v>200</v>
      </c>
      <c r="W10">
        <v>40</v>
      </c>
      <c r="X10" s="7">
        <f t="shared" ref="X10:X73" si="3">AVERAGE($J$2999:$J$8770)</f>
        <v>31.652153314939131</v>
      </c>
    </row>
    <row r="11" spans="1:24">
      <c r="B11" s="90">
        <v>40909.041666666664</v>
      </c>
      <c r="C11" s="57">
        <v>40909</v>
      </c>
      <c r="D11" s="58">
        <v>4.1666666666666664E-2</v>
      </c>
      <c r="E11" s="59">
        <v>1.3280608456478882</v>
      </c>
      <c r="F11" s="47">
        <f t="shared" si="0"/>
        <v>2.5365962151874664</v>
      </c>
      <c r="G11" s="59">
        <v>2.6342428993747786</v>
      </c>
      <c r="H11" s="47">
        <f t="shared" si="1"/>
        <v>5.0314039378058268</v>
      </c>
      <c r="I11" s="59">
        <v>1.3061820537268911</v>
      </c>
      <c r="J11" s="47">
        <f t="shared" si="2"/>
        <v>2.4948077226183618</v>
      </c>
      <c r="K11" s="97">
        <f t="shared" ref="K11:K74" si="4">WEEKDAY(C11,2)</f>
        <v>7</v>
      </c>
      <c r="L11" s="2">
        <f t="shared" ref="L11:L74" si="5">IF(J11="",NA(),J11-(AVERAGE($J$10:$J$8770)))</f>
        <v>-34.251746176544877</v>
      </c>
      <c r="M11" s="98"/>
      <c r="O11" s="16" t="s">
        <v>15</v>
      </c>
      <c r="P11" s="18">
        <f>MIN(F2999:F8770)</f>
        <v>0.99450810106870025</v>
      </c>
      <c r="Q11" s="18">
        <f>MIN(G2999:G8770)</f>
        <v>3.3320851460763734</v>
      </c>
      <c r="R11" s="18">
        <f>MIN(H2999:H8770)</f>
        <v>6.3642826290058725</v>
      </c>
      <c r="S11" s="18">
        <f>MIN(I2999:I8770)</f>
        <v>1.0963586624991457</v>
      </c>
      <c r="T11" s="18">
        <f>MIN(J10:J8770)</f>
        <v>0.63634281482648025</v>
      </c>
      <c r="V11">
        <v>200</v>
      </c>
      <c r="W11">
        <v>40</v>
      </c>
      <c r="X11" s="7">
        <f t="shared" si="3"/>
        <v>31.652153314939131</v>
      </c>
    </row>
    <row r="12" spans="1:24">
      <c r="B12" s="90">
        <v>40909.083333333336</v>
      </c>
      <c r="C12" s="57">
        <v>40909</v>
      </c>
      <c r="D12" s="58">
        <v>8.3333333333333329E-2</v>
      </c>
      <c r="E12" s="59">
        <v>1.7298170700646796</v>
      </c>
      <c r="F12" s="47">
        <f t="shared" si="0"/>
        <v>3.3039506038235378</v>
      </c>
      <c r="G12" s="59">
        <v>4.0384544678769103</v>
      </c>
      <c r="H12" s="47">
        <f t="shared" si="1"/>
        <v>7.7134480336448981</v>
      </c>
      <c r="I12" s="59">
        <v>2.3086373978122303</v>
      </c>
      <c r="J12" s="47">
        <f t="shared" si="2"/>
        <v>4.4094974298213598</v>
      </c>
      <c r="K12" s="97">
        <f t="shared" si="4"/>
        <v>7</v>
      </c>
      <c r="L12" s="2">
        <f t="shared" si="5"/>
        <v>-32.337056469341881</v>
      </c>
      <c r="M12" s="98"/>
      <c r="O12" s="6" t="s">
        <v>21</v>
      </c>
      <c r="P12" s="7">
        <f>AVERAGE(F2999:F8770)</f>
        <v>29.088990785325215</v>
      </c>
      <c r="Q12" s="7">
        <f>AVERAGE(G2999:G8770)</f>
        <v>31.801646125792839</v>
      </c>
      <c r="R12" s="7">
        <f>AVERAGE(H2999:H8770)</f>
        <v>60.741144100264322</v>
      </c>
      <c r="S12" s="7">
        <f>AVERAGE(I2999:I8770)</f>
        <v>16.571808018292749</v>
      </c>
      <c r="T12" s="7">
        <f>AVERAGE(J10:J8770)</f>
        <v>36.746553899163239</v>
      </c>
      <c r="V12">
        <v>200</v>
      </c>
      <c r="W12">
        <v>40</v>
      </c>
      <c r="X12" s="7">
        <f t="shared" si="3"/>
        <v>31.652153314939131</v>
      </c>
    </row>
    <row r="13" spans="1:24">
      <c r="A13" s="38"/>
      <c r="B13" s="90">
        <v>40909.125</v>
      </c>
      <c r="C13" s="57">
        <v>40909</v>
      </c>
      <c r="D13" s="58">
        <v>0.125</v>
      </c>
      <c r="E13" s="59">
        <v>0.9456849251745979</v>
      </c>
      <c r="F13" s="47">
        <f t="shared" si="0"/>
        <v>1.8062582070834818</v>
      </c>
      <c r="G13" s="59">
        <v>3.4403146857779587</v>
      </c>
      <c r="H13" s="47">
        <f t="shared" si="1"/>
        <v>6.5710010498359006</v>
      </c>
      <c r="I13" s="59">
        <v>2.4946297606033609</v>
      </c>
      <c r="J13" s="47">
        <f t="shared" si="2"/>
        <v>4.764742842752419</v>
      </c>
      <c r="K13" s="97">
        <f t="shared" si="4"/>
        <v>7</v>
      </c>
      <c r="L13" s="2">
        <f t="shared" si="5"/>
        <v>-31.98181105641082</v>
      </c>
      <c r="M13" s="98"/>
      <c r="O13" s="8" t="s">
        <v>16</v>
      </c>
      <c r="P13" s="9">
        <f>STDEV(F2999:F8770)</f>
        <v>25.784816280846719</v>
      </c>
      <c r="Q13" s="9">
        <f>STDEV(G2999:G8770)</f>
        <v>20.067332789722482</v>
      </c>
      <c r="R13" s="9">
        <f>STDEV(H2999:H8770)</f>
        <v>38.328605628370084</v>
      </c>
      <c r="S13" s="9">
        <f>STDEV(I2999:I8770)</f>
        <v>7.8954005892301407</v>
      </c>
      <c r="T13" s="9">
        <f>STDEV(J10:J8770)</f>
        <v>20.28519608628438</v>
      </c>
      <c r="V13">
        <v>200</v>
      </c>
      <c r="W13">
        <v>40</v>
      </c>
      <c r="X13" s="7">
        <f t="shared" si="3"/>
        <v>31.652153314939131</v>
      </c>
    </row>
    <row r="14" spans="1:24">
      <c r="A14" s="38"/>
      <c r="B14" s="90">
        <v>40909.166666666664</v>
      </c>
      <c r="C14" s="57">
        <v>40909</v>
      </c>
      <c r="D14" s="58">
        <v>0.16666666666666666</v>
      </c>
      <c r="E14" s="59">
        <v>1.2086010349531253</v>
      </c>
      <c r="F14" s="47">
        <f t="shared" si="0"/>
        <v>2.3084279767604694</v>
      </c>
      <c r="G14" s="59">
        <v>2.9733011456284979</v>
      </c>
      <c r="H14" s="47">
        <f t="shared" si="1"/>
        <v>5.6790051881504304</v>
      </c>
      <c r="I14" s="59">
        <v>1.7647001106753728</v>
      </c>
      <c r="J14" s="47">
        <f t="shared" si="2"/>
        <v>3.3705772113899619</v>
      </c>
      <c r="K14" s="97">
        <f t="shared" si="4"/>
        <v>7</v>
      </c>
      <c r="L14" s="2">
        <f t="shared" si="5"/>
        <v>-33.375976687773274</v>
      </c>
      <c r="M14" s="98"/>
      <c r="O14" s="6" t="s">
        <v>17</v>
      </c>
      <c r="P14" s="7">
        <f>MEDIAN(F2999:F8770)</f>
        <v>21.515521420242148</v>
      </c>
      <c r="Q14" s="7">
        <f>MEDIAN(G2999:G8770)</f>
        <v>26.441592058685053</v>
      </c>
      <c r="R14" s="7">
        <f>MEDIAN(H2999:H8770)</f>
        <v>50.503440832088451</v>
      </c>
      <c r="S14" s="7">
        <f>MEDIAN(I2999:I8770)</f>
        <v>15.452623566598081</v>
      </c>
      <c r="T14" s="7">
        <f>MEDIAN(J10:J8770)</f>
        <v>34.613573800154654</v>
      </c>
      <c r="V14">
        <v>200</v>
      </c>
      <c r="W14">
        <v>40</v>
      </c>
      <c r="X14" s="7">
        <f t="shared" si="3"/>
        <v>31.652153314939131</v>
      </c>
    </row>
    <row r="15" spans="1:24">
      <c r="A15" s="38"/>
      <c r="B15" s="90">
        <v>40909.208333333336</v>
      </c>
      <c r="C15" s="57">
        <v>40909</v>
      </c>
      <c r="D15" s="58">
        <v>0.20833333333333334</v>
      </c>
      <c r="E15" s="59">
        <v>1.2458867544443788</v>
      </c>
      <c r="F15" s="47">
        <f t="shared" si="0"/>
        <v>2.3796437009887632</v>
      </c>
      <c r="G15" s="59">
        <v>3.3106435038439681</v>
      </c>
      <c r="H15" s="47">
        <f t="shared" si="1"/>
        <v>6.3233290923419787</v>
      </c>
      <c r="I15" s="59">
        <v>2.0647567493995891</v>
      </c>
      <c r="J15" s="47">
        <f t="shared" si="2"/>
        <v>3.9436853913532151</v>
      </c>
      <c r="K15" s="97">
        <f t="shared" si="4"/>
        <v>7</v>
      </c>
      <c r="L15" s="2">
        <f t="shared" si="5"/>
        <v>-32.802868507810025</v>
      </c>
      <c r="M15" s="98"/>
      <c r="O15" s="6" t="s">
        <v>18</v>
      </c>
      <c r="P15" s="7">
        <f>MAX(F2999:F8770)</f>
        <v>254.46378342058654</v>
      </c>
      <c r="Q15" s="7">
        <f>MAX(G2999:G8770)</f>
        <v>172.84778538931531</v>
      </c>
      <c r="R15" s="7">
        <f>MAX(H2999:H8770)</f>
        <v>330.13927009359224</v>
      </c>
      <c r="S15" s="7">
        <f>MAX(I2999:I8770)</f>
        <v>51.083158944634725</v>
      </c>
      <c r="T15" s="7">
        <f>MAX(J10:J8770)</f>
        <v>162.8004759618851</v>
      </c>
      <c r="V15">
        <v>200</v>
      </c>
      <c r="W15">
        <v>40</v>
      </c>
      <c r="X15" s="7">
        <f t="shared" si="3"/>
        <v>31.652153314939131</v>
      </c>
    </row>
    <row r="16" spans="1:24">
      <c r="A16" s="38"/>
      <c r="B16" s="90">
        <v>40909.25</v>
      </c>
      <c r="C16" s="57">
        <v>40909</v>
      </c>
      <c r="D16" s="58">
        <v>0.25</v>
      </c>
      <c r="E16" s="59">
        <v>1.6560155134816712</v>
      </c>
      <c r="F16" s="47">
        <f t="shared" si="0"/>
        <v>3.1629896307499918</v>
      </c>
      <c r="G16" s="59">
        <v>3.1905203651437271</v>
      </c>
      <c r="H16" s="47">
        <f t="shared" si="1"/>
        <v>6.0938938974245183</v>
      </c>
      <c r="I16" s="59">
        <v>1.5345048516620561</v>
      </c>
      <c r="J16" s="47">
        <f t="shared" si="2"/>
        <v>2.9309042666745269</v>
      </c>
      <c r="K16" s="97">
        <f t="shared" si="4"/>
        <v>7</v>
      </c>
      <c r="L16" s="2">
        <f t="shared" si="5"/>
        <v>-33.815649632488714</v>
      </c>
      <c r="M16" s="98"/>
      <c r="O16" s="6" t="s">
        <v>20</v>
      </c>
      <c r="P16" s="10">
        <f>COUNT(F2999:F8770)</f>
        <v>951</v>
      </c>
      <c r="Q16" s="10">
        <f>COUNT(G2999:G8770)</f>
        <v>951</v>
      </c>
      <c r="R16" s="10">
        <f>COUNT(H2999:H8770)</f>
        <v>951</v>
      </c>
      <c r="S16" s="10">
        <f>COUNT(I2999:I8770)</f>
        <v>951</v>
      </c>
      <c r="T16" s="10">
        <f>COUNT(J10:J8770)</f>
        <v>3881</v>
      </c>
      <c r="V16">
        <v>200</v>
      </c>
      <c r="W16">
        <v>40</v>
      </c>
      <c r="X16" s="7">
        <f t="shared" si="3"/>
        <v>31.652153314939131</v>
      </c>
    </row>
    <row r="17" spans="1:24">
      <c r="A17" s="38"/>
      <c r="B17" s="90">
        <v>40909.291666666664</v>
      </c>
      <c r="C17" s="57">
        <v>40909</v>
      </c>
      <c r="D17" s="58">
        <v>0.29166666666666669</v>
      </c>
      <c r="E17" s="59">
        <v>1.6498243505649204</v>
      </c>
      <c r="F17" s="47">
        <f t="shared" si="0"/>
        <v>3.1511645095789977</v>
      </c>
      <c r="G17" s="59">
        <v>4.0814076779006498</v>
      </c>
      <c r="H17" s="47">
        <f t="shared" si="1"/>
        <v>7.7954886647902413</v>
      </c>
      <c r="I17" s="59">
        <v>2.4315833273357295</v>
      </c>
      <c r="J17" s="47">
        <f t="shared" si="2"/>
        <v>4.6443241552112431</v>
      </c>
      <c r="K17" s="97">
        <f t="shared" si="4"/>
        <v>7</v>
      </c>
      <c r="L17" s="2">
        <f t="shared" si="5"/>
        <v>-32.102229743951995</v>
      </c>
      <c r="M17" s="98"/>
      <c r="O17" s="6" t="s">
        <v>19</v>
      </c>
      <c r="P17" s="48">
        <f>+P16/1999*100</f>
        <v>47.573786893446723</v>
      </c>
      <c r="Q17" s="48">
        <f>+Q16/1999*100</f>
        <v>47.573786893446723</v>
      </c>
      <c r="R17" s="48">
        <f>+R16/1999*100</f>
        <v>47.573786893446723</v>
      </c>
      <c r="S17" s="48">
        <f>+S16/1999*100</f>
        <v>47.573786893446723</v>
      </c>
      <c r="T17" s="99">
        <f>+T16/COUNT(C10:C8770)</f>
        <v>0.97439116244037161</v>
      </c>
      <c r="V17">
        <v>200</v>
      </c>
      <c r="W17">
        <v>40</v>
      </c>
      <c r="X17" s="7">
        <f t="shared" si="3"/>
        <v>31.652153314939131</v>
      </c>
    </row>
    <row r="18" spans="1:24" ht="15.75" thickBot="1">
      <c r="A18" s="38"/>
      <c r="B18" s="90">
        <v>40909.333333333336</v>
      </c>
      <c r="C18" s="57">
        <v>40909</v>
      </c>
      <c r="D18" s="58">
        <v>0.33333333333333331</v>
      </c>
      <c r="E18" s="59">
        <v>2.1088201236669675</v>
      </c>
      <c r="F18" s="47">
        <f t="shared" si="0"/>
        <v>4.0278464362039079</v>
      </c>
      <c r="G18" s="59">
        <v>5.2020638504563017</v>
      </c>
      <c r="H18" s="47">
        <f t="shared" si="1"/>
        <v>9.9359419543715362</v>
      </c>
      <c r="I18" s="59">
        <v>3.0932437267893347</v>
      </c>
      <c r="J18" s="47">
        <f t="shared" si="2"/>
        <v>5.9080955181676291</v>
      </c>
      <c r="K18" s="97">
        <f t="shared" si="4"/>
        <v>7</v>
      </c>
      <c r="L18" s="2">
        <f t="shared" si="5"/>
        <v>-30.838458380995611</v>
      </c>
      <c r="M18" s="98"/>
      <c r="O18" s="134" t="s">
        <v>14</v>
      </c>
      <c r="P18" s="135"/>
      <c r="Q18" s="135"/>
      <c r="R18" s="135"/>
      <c r="S18" s="136"/>
      <c r="T18" s="19">
        <f>COUNTIF(J10:J8770,"&gt;=200")</f>
        <v>0</v>
      </c>
      <c r="V18">
        <v>200</v>
      </c>
      <c r="W18">
        <v>40</v>
      </c>
      <c r="X18" s="7">
        <f t="shared" si="3"/>
        <v>31.652153314939131</v>
      </c>
    </row>
    <row r="19" spans="1:24">
      <c r="A19" s="38"/>
      <c r="B19" s="90">
        <v>40909.375</v>
      </c>
      <c r="C19" s="57">
        <v>40909</v>
      </c>
      <c r="D19" s="58">
        <v>0.375</v>
      </c>
      <c r="E19" s="59">
        <v>1.2534260852378787</v>
      </c>
      <c r="F19" s="47">
        <f t="shared" si="0"/>
        <v>2.3940438228043481</v>
      </c>
      <c r="G19" s="59">
        <v>5.7286378098007544</v>
      </c>
      <c r="H19" s="47">
        <f t="shared" si="1"/>
        <v>10.941698216719441</v>
      </c>
      <c r="I19" s="59">
        <v>4.4752117245628762</v>
      </c>
      <c r="J19" s="47">
        <f t="shared" si="2"/>
        <v>8.547654393915094</v>
      </c>
      <c r="K19" s="97">
        <f t="shared" si="4"/>
        <v>7</v>
      </c>
      <c r="L19" s="2">
        <f t="shared" si="5"/>
        <v>-28.198899505248143</v>
      </c>
      <c r="M19" s="98"/>
      <c r="O19" s="100" t="s">
        <v>137</v>
      </c>
      <c r="P19" s="101">
        <f>P16/(365*24)</f>
        <v>0.10856164383561644</v>
      </c>
      <c r="Q19" s="101">
        <f>Q16/(365*24)</f>
        <v>0.10856164383561644</v>
      </c>
      <c r="R19" s="101">
        <f>R16/(365*24)</f>
        <v>0.10856164383561644</v>
      </c>
      <c r="S19" s="101">
        <f>S16/(365*24)</f>
        <v>0.10856164383561644</v>
      </c>
      <c r="T19" s="101">
        <f>T16/(365*24)</f>
        <v>0.44303652968036528</v>
      </c>
      <c r="V19">
        <v>200</v>
      </c>
      <c r="W19">
        <v>40</v>
      </c>
      <c r="X19" s="7">
        <f t="shared" si="3"/>
        <v>31.652153314939131</v>
      </c>
    </row>
    <row r="20" spans="1:24">
      <c r="A20" s="38"/>
      <c r="B20" s="90">
        <v>40909.416666666664</v>
      </c>
      <c r="C20" s="57">
        <v>40909</v>
      </c>
      <c r="D20" s="58">
        <v>0.41666666666666669</v>
      </c>
      <c r="E20" s="59">
        <v>2.0905189527159651</v>
      </c>
      <c r="F20" s="47">
        <f t="shared" si="0"/>
        <v>3.9928911996874934</v>
      </c>
      <c r="G20" s="59">
        <v>6.5274934866381846</v>
      </c>
      <c r="H20" s="47">
        <f t="shared" si="1"/>
        <v>12.467512559478932</v>
      </c>
      <c r="I20" s="59">
        <v>4.4369745339222186</v>
      </c>
      <c r="J20" s="47">
        <f t="shared" si="2"/>
        <v>8.4746213597914366</v>
      </c>
      <c r="K20" s="97">
        <f t="shared" si="4"/>
        <v>7</v>
      </c>
      <c r="L20" s="2">
        <f t="shared" si="5"/>
        <v>-28.271932539371804</v>
      </c>
      <c r="M20" s="98"/>
      <c r="O20" s="100" t="s">
        <v>138</v>
      </c>
      <c r="P20" s="102">
        <f>PERCENTILE(F2999:F4223,0.9)</f>
        <v>63.326492612579898</v>
      </c>
      <c r="Q20" s="102">
        <f>PERCENTILE(G2999:G4223,0.9)</f>
        <v>59.5253426947572</v>
      </c>
      <c r="R20" s="102">
        <f>PERCENTILE(H2999:H4223,0.9)</f>
        <v>113.69340454698624</v>
      </c>
      <c r="S20" s="102">
        <f>PERCENTILE(I2999:I4223,0.9)</f>
        <v>27.630382494852519</v>
      </c>
      <c r="T20" s="102">
        <f>PERCENTILE(J10:J8770,0.9)</f>
        <v>63.862852518512639</v>
      </c>
      <c r="V20">
        <v>200</v>
      </c>
      <c r="W20">
        <v>40</v>
      </c>
      <c r="X20" s="7">
        <f t="shared" si="3"/>
        <v>31.652153314939131</v>
      </c>
    </row>
    <row r="21" spans="1:24" ht="13.5" thickBot="1">
      <c r="A21" s="38"/>
      <c r="B21" s="90">
        <v>40909.458333333336</v>
      </c>
      <c r="C21" s="57">
        <v>40909</v>
      </c>
      <c r="D21" s="58">
        <v>0.45833333333333331</v>
      </c>
      <c r="E21" s="59">
        <v>2.1073199956577167</v>
      </c>
      <c r="F21" s="47">
        <f t="shared" si="0"/>
        <v>4.0249811917062388</v>
      </c>
      <c r="G21" s="59">
        <v>7.9699361257573056</v>
      </c>
      <c r="H21" s="47">
        <f t="shared" si="1"/>
        <v>15.222578000196453</v>
      </c>
      <c r="I21" s="59">
        <v>5.8626161300995898</v>
      </c>
      <c r="J21" s="47">
        <f t="shared" si="2"/>
        <v>11.197596808490216</v>
      </c>
      <c r="K21" s="97">
        <f t="shared" si="4"/>
        <v>7</v>
      </c>
      <c r="L21" s="2">
        <f t="shared" si="5"/>
        <v>-25.548957090673021</v>
      </c>
      <c r="M21" s="98"/>
      <c r="O21" s="103"/>
      <c r="P21" s="104"/>
      <c r="Q21" s="104"/>
      <c r="R21" s="104"/>
      <c r="S21" s="104"/>
      <c r="T21" s="104"/>
      <c r="V21">
        <v>200</v>
      </c>
      <c r="W21">
        <v>40</v>
      </c>
      <c r="X21" s="7">
        <f t="shared" si="3"/>
        <v>31.652153314939131</v>
      </c>
    </row>
    <row r="22" spans="1:24">
      <c r="A22" s="38"/>
      <c r="B22" s="90">
        <v>40909.5</v>
      </c>
      <c r="C22" s="57">
        <v>40909</v>
      </c>
      <c r="D22" s="58">
        <v>0.5</v>
      </c>
      <c r="E22" s="59">
        <v>2.808236544560538</v>
      </c>
      <c r="F22" s="47">
        <f t="shared" si="0"/>
        <v>5.3637318001106271</v>
      </c>
      <c r="G22" s="59">
        <v>9.8116574789223918</v>
      </c>
      <c r="H22" s="47">
        <f t="shared" si="1"/>
        <v>18.740265784741769</v>
      </c>
      <c r="I22" s="59">
        <v>7.0034209343618548</v>
      </c>
      <c r="J22" s="47">
        <f t="shared" si="2"/>
        <v>13.376533984631141</v>
      </c>
      <c r="K22" s="97">
        <f t="shared" si="4"/>
        <v>7</v>
      </c>
      <c r="L22" s="2">
        <f t="shared" si="5"/>
        <v>-23.370019914532097</v>
      </c>
      <c r="M22" s="98"/>
      <c r="N22" s="137" t="s">
        <v>139</v>
      </c>
      <c r="O22" s="138"/>
      <c r="P22" s="138"/>
      <c r="Q22" s="139"/>
      <c r="R22" s="140" t="s">
        <v>140</v>
      </c>
      <c r="S22" s="142" t="s">
        <v>141</v>
      </c>
      <c r="T22" s="142" t="s">
        <v>142</v>
      </c>
      <c r="V22">
        <v>200</v>
      </c>
      <c r="W22">
        <v>40</v>
      </c>
      <c r="X22" s="7">
        <f t="shared" si="3"/>
        <v>31.652153314939131</v>
      </c>
    </row>
    <row r="23" spans="1:24">
      <c r="A23" s="38"/>
      <c r="B23" s="90">
        <v>40909.541666666664</v>
      </c>
      <c r="C23" s="57">
        <v>40909</v>
      </c>
      <c r="D23" s="58">
        <v>0.54166666666666663</v>
      </c>
      <c r="E23" s="59">
        <v>1.9217546795326967</v>
      </c>
      <c r="F23" s="47">
        <f t="shared" si="0"/>
        <v>3.6705514379074504</v>
      </c>
      <c r="G23" s="59">
        <v>11.201415166055519</v>
      </c>
      <c r="H23" s="47">
        <f t="shared" si="1"/>
        <v>21.39470296716604</v>
      </c>
      <c r="I23" s="59">
        <v>9.2796604865228201</v>
      </c>
      <c r="J23" s="47">
        <f t="shared" si="2"/>
        <v>17.724151529258585</v>
      </c>
      <c r="K23" s="97">
        <f t="shared" si="4"/>
        <v>7</v>
      </c>
      <c r="L23" s="2">
        <f t="shared" si="5"/>
        <v>-19.022402369904654</v>
      </c>
      <c r="M23" s="98"/>
      <c r="N23" s="105" t="s">
        <v>143</v>
      </c>
      <c r="O23" s="106" t="s">
        <v>144</v>
      </c>
      <c r="P23" s="106" t="s">
        <v>132</v>
      </c>
      <c r="Q23" s="107" t="s">
        <v>145</v>
      </c>
      <c r="R23" s="141"/>
      <c r="S23" s="143"/>
      <c r="T23" s="144"/>
      <c r="V23">
        <v>200</v>
      </c>
      <c r="W23">
        <v>40</v>
      </c>
      <c r="X23" s="7">
        <f t="shared" si="3"/>
        <v>31.652153314939131</v>
      </c>
    </row>
    <row r="24" spans="1:24">
      <c r="B24" s="90">
        <v>40909.583333333336</v>
      </c>
      <c r="C24" s="57">
        <v>40909</v>
      </c>
      <c r="D24" s="58">
        <v>0.58333333333333337</v>
      </c>
      <c r="E24" s="59">
        <v>3.2223344254968298</v>
      </c>
      <c r="F24" s="47">
        <f t="shared" si="0"/>
        <v>6.1546587526989445</v>
      </c>
      <c r="G24" s="59">
        <v>11.918630732738951</v>
      </c>
      <c r="H24" s="47">
        <f t="shared" si="1"/>
        <v>22.764584699531394</v>
      </c>
      <c r="I24" s="59">
        <v>8.6962963072421218</v>
      </c>
      <c r="J24" s="47">
        <f t="shared" si="2"/>
        <v>16.609925946832451</v>
      </c>
      <c r="K24" s="97">
        <f t="shared" si="4"/>
        <v>7</v>
      </c>
      <c r="L24" s="2">
        <f t="shared" si="5"/>
        <v>-20.136627952330787</v>
      </c>
      <c r="M24" s="98"/>
      <c r="N24" s="108">
        <v>0</v>
      </c>
      <c r="O24" s="109">
        <f t="shared" ref="O24:O47" si="6">AVERAGEIF($D$10:$D$8770,$N24,$J$10:$J$8770)</f>
        <v>24.262888025611375</v>
      </c>
      <c r="P24" s="109">
        <f t="shared" ref="P24:P47" si="7">AVERAGEIFS($J$10:$J$8770,$K$10:$K$8770,"&lt;6",$D$10:$D$8770,$N24)</f>
        <v>27.709240874777887</v>
      </c>
      <c r="Q24" s="110">
        <f t="shared" ref="Q24:Q47" si="8">AVERAGEIFS($J$10:$J$8770,$K$10:$K$8770,"&gt;5",$D$10:$D$8770,$N24)</f>
        <v>16.795790185750619</v>
      </c>
      <c r="R24" s="2">
        <f>AVERAGE($O$24:$O$47)</f>
        <v>36.453322497577652</v>
      </c>
      <c r="S24" s="2">
        <f>AVERAGE($P$24:$P$47)</f>
        <v>39.795727990403684</v>
      </c>
      <c r="T24" s="2">
        <f>AVERAGE($Q$24:$Q$47)</f>
        <v>28.08761810754206</v>
      </c>
      <c r="V24">
        <v>200</v>
      </c>
      <c r="W24">
        <v>40</v>
      </c>
      <c r="X24" s="7">
        <f t="shared" si="3"/>
        <v>31.652153314939131</v>
      </c>
    </row>
    <row r="25" spans="1:24">
      <c r="B25" s="90">
        <v>40909.625</v>
      </c>
      <c r="C25" s="57">
        <v>40909</v>
      </c>
      <c r="D25" s="58">
        <v>0.625</v>
      </c>
      <c r="E25" s="59">
        <v>2.4659915206952521</v>
      </c>
      <c r="F25" s="47">
        <f t="shared" si="0"/>
        <v>4.7100438045279311</v>
      </c>
      <c r="G25" s="59">
        <v>12.235790127972418</v>
      </c>
      <c r="H25" s="47">
        <f t="shared" si="1"/>
        <v>23.370359144427319</v>
      </c>
      <c r="I25" s="59">
        <v>9.769798607277167</v>
      </c>
      <c r="J25" s="47">
        <f t="shared" si="2"/>
        <v>18.660315339899388</v>
      </c>
      <c r="K25" s="97">
        <f t="shared" si="4"/>
        <v>7</v>
      </c>
      <c r="L25" s="2">
        <f t="shared" si="5"/>
        <v>-18.086238559263851</v>
      </c>
      <c r="M25" s="98"/>
      <c r="N25" s="108">
        <v>4.1666666666666699E-2</v>
      </c>
      <c r="O25" s="109">
        <f t="shared" si="6"/>
        <v>24.909269198787491</v>
      </c>
      <c r="P25" s="109">
        <f t="shared" si="7"/>
        <v>24.305686230010242</v>
      </c>
      <c r="Q25" s="110">
        <f t="shared" si="8"/>
        <v>26.418226620730636</v>
      </c>
      <c r="R25" s="2">
        <f t="shared" ref="R25:R47" si="9">AVERAGE($O$24:$O$47)</f>
        <v>36.453322497577652</v>
      </c>
      <c r="S25" s="2">
        <f t="shared" ref="S25:S47" si="10">AVERAGE($P$24:$P$47)</f>
        <v>39.795727990403684</v>
      </c>
      <c r="T25" s="2">
        <f t="shared" ref="T25:T47" si="11">AVERAGE($Q$24:$Q$47)</f>
        <v>28.08761810754206</v>
      </c>
      <c r="V25">
        <v>200</v>
      </c>
      <c r="W25">
        <v>40</v>
      </c>
      <c r="X25" s="7">
        <f t="shared" si="3"/>
        <v>31.652153314939131</v>
      </c>
    </row>
    <row r="26" spans="1:24">
      <c r="B26" s="90">
        <v>40909.666666666664</v>
      </c>
      <c r="C26" s="57">
        <v>40909</v>
      </c>
      <c r="D26" s="58">
        <v>0.66666666666666663</v>
      </c>
      <c r="E26" s="59">
        <v>3.3477576036393413</v>
      </c>
      <c r="F26" s="47">
        <f t="shared" si="0"/>
        <v>6.3942170229511417</v>
      </c>
      <c r="G26" s="59">
        <v>15.003746673330671</v>
      </c>
      <c r="H26" s="47">
        <f t="shared" si="1"/>
        <v>28.657156146061581</v>
      </c>
      <c r="I26" s="59">
        <v>11.65598906969133</v>
      </c>
      <c r="J26" s="47">
        <f t="shared" si="2"/>
        <v>22.262939123110439</v>
      </c>
      <c r="K26" s="97">
        <f t="shared" si="4"/>
        <v>7</v>
      </c>
      <c r="L26" s="2">
        <f t="shared" si="5"/>
        <v>-14.4836147760528</v>
      </c>
      <c r="M26" s="98"/>
      <c r="N26" s="108">
        <v>8.3333333333333301E-2</v>
      </c>
      <c r="O26" s="109">
        <f t="shared" si="6"/>
        <v>21.969907883283231</v>
      </c>
      <c r="P26" s="109">
        <f t="shared" si="7"/>
        <v>21.812590598796593</v>
      </c>
      <c r="Q26" s="110">
        <f t="shared" si="8"/>
        <v>22.368221858898313</v>
      </c>
      <c r="R26" s="2">
        <f t="shared" si="9"/>
        <v>36.453322497577652</v>
      </c>
      <c r="S26" s="2">
        <f t="shared" si="10"/>
        <v>39.795727990403684</v>
      </c>
      <c r="T26" s="2">
        <f t="shared" si="11"/>
        <v>28.08761810754206</v>
      </c>
      <c r="V26">
        <v>200</v>
      </c>
      <c r="W26">
        <v>40</v>
      </c>
      <c r="X26" s="7">
        <f t="shared" si="3"/>
        <v>31.652153314939131</v>
      </c>
    </row>
    <row r="27" spans="1:24">
      <c r="B27" s="90">
        <v>40909.708333333336</v>
      </c>
      <c r="C27" s="57">
        <v>40909</v>
      </c>
      <c r="D27" s="58">
        <v>0.70833333333333337</v>
      </c>
      <c r="E27" s="59">
        <v>4.2031904192974281</v>
      </c>
      <c r="F27" s="47">
        <f t="shared" si="0"/>
        <v>8.0280937008580882</v>
      </c>
      <c r="G27" s="59">
        <v>16.611756586370273</v>
      </c>
      <c r="H27" s="47">
        <f t="shared" si="1"/>
        <v>31.728455079967219</v>
      </c>
      <c r="I27" s="59">
        <v>12.408566167072845</v>
      </c>
      <c r="J27" s="47">
        <f t="shared" si="2"/>
        <v>23.700361379109133</v>
      </c>
      <c r="K27" s="97">
        <f t="shared" si="4"/>
        <v>7</v>
      </c>
      <c r="L27" s="2">
        <f t="shared" si="5"/>
        <v>-13.046192520054106</v>
      </c>
      <c r="M27" s="98"/>
      <c r="N27" s="108">
        <v>0.125</v>
      </c>
      <c r="O27" s="109">
        <f t="shared" si="6"/>
        <v>21.691467911878785</v>
      </c>
      <c r="P27" s="109">
        <f t="shared" si="7"/>
        <v>22.313282440434541</v>
      </c>
      <c r="Q27" s="110">
        <f t="shared" si="8"/>
        <v>20.117086445961039</v>
      </c>
      <c r="R27" s="2">
        <f t="shared" si="9"/>
        <v>36.453322497577652</v>
      </c>
      <c r="S27" s="2">
        <f t="shared" si="10"/>
        <v>39.795727990403684</v>
      </c>
      <c r="T27" s="2">
        <f t="shared" si="11"/>
        <v>28.08761810754206</v>
      </c>
      <c r="V27">
        <v>200</v>
      </c>
      <c r="W27">
        <v>40</v>
      </c>
      <c r="X27" s="7">
        <f t="shared" si="3"/>
        <v>31.652153314939131</v>
      </c>
    </row>
    <row r="28" spans="1:24">
      <c r="B28" s="90">
        <v>40909.75</v>
      </c>
      <c r="C28" s="57">
        <v>40909</v>
      </c>
      <c r="D28" s="58">
        <v>0.75</v>
      </c>
      <c r="E28" s="59">
        <v>4.6951197126432271</v>
      </c>
      <c r="F28" s="47">
        <f t="shared" si="0"/>
        <v>8.9676786511485638</v>
      </c>
      <c r="G28" s="59">
        <v>18.122586574658882</v>
      </c>
      <c r="H28" s="47">
        <f t="shared" si="1"/>
        <v>34.614140357598465</v>
      </c>
      <c r="I28" s="59">
        <v>13.427466862015654</v>
      </c>
      <c r="J28" s="47">
        <f t="shared" si="2"/>
        <v>25.646461706449898</v>
      </c>
      <c r="K28" s="97">
        <f t="shared" si="4"/>
        <v>7</v>
      </c>
      <c r="L28" s="2">
        <f t="shared" si="5"/>
        <v>-11.10009219271334</v>
      </c>
      <c r="M28" s="98"/>
      <c r="N28" s="108">
        <v>0.16666666666666699</v>
      </c>
      <c r="O28" s="109">
        <f t="shared" si="6"/>
        <v>24.381872715707345</v>
      </c>
      <c r="P28" s="109">
        <f t="shared" si="7"/>
        <v>26.251509662592092</v>
      </c>
      <c r="Q28" s="110">
        <f t="shared" si="8"/>
        <v>19.6481110842332</v>
      </c>
      <c r="R28" s="2">
        <f t="shared" si="9"/>
        <v>36.453322497577652</v>
      </c>
      <c r="S28" s="2">
        <f t="shared" si="10"/>
        <v>39.795727990403684</v>
      </c>
      <c r="T28" s="2">
        <f t="shared" si="11"/>
        <v>28.08761810754206</v>
      </c>
      <c r="V28">
        <v>200</v>
      </c>
      <c r="W28">
        <v>40</v>
      </c>
      <c r="X28" s="7">
        <f t="shared" si="3"/>
        <v>31.652153314939131</v>
      </c>
    </row>
    <row r="29" spans="1:24">
      <c r="B29" s="90">
        <v>40909.791666666664</v>
      </c>
      <c r="C29" s="57">
        <v>40909</v>
      </c>
      <c r="D29" s="58">
        <v>0.79166666666666663</v>
      </c>
      <c r="E29" s="59">
        <v>3.1870037595520735</v>
      </c>
      <c r="F29" s="47">
        <f t="shared" si="0"/>
        <v>6.0871771807444599</v>
      </c>
      <c r="G29" s="59">
        <v>15.714144713883341</v>
      </c>
      <c r="H29" s="47">
        <f t="shared" si="1"/>
        <v>30.014016403517179</v>
      </c>
      <c r="I29" s="59">
        <v>12.527140954331269</v>
      </c>
      <c r="J29" s="47">
        <f t="shared" si="2"/>
        <v>23.926839222772724</v>
      </c>
      <c r="K29" s="97">
        <f t="shared" si="4"/>
        <v>7</v>
      </c>
      <c r="L29" s="2">
        <f t="shared" si="5"/>
        <v>-12.819714676390515</v>
      </c>
      <c r="M29" s="98"/>
      <c r="N29" s="108">
        <v>0.20833333333333301</v>
      </c>
      <c r="O29" s="109">
        <f t="shared" si="6"/>
        <v>34.182137944122644</v>
      </c>
      <c r="P29" s="109">
        <f t="shared" si="7"/>
        <v>38.845449597722357</v>
      </c>
      <c r="Q29" s="110">
        <f t="shared" si="8"/>
        <v>22.375029714795669</v>
      </c>
      <c r="R29" s="2">
        <f t="shared" si="9"/>
        <v>36.453322497577652</v>
      </c>
      <c r="S29" s="2">
        <f t="shared" si="10"/>
        <v>39.795727990403684</v>
      </c>
      <c r="T29" s="2">
        <f t="shared" si="11"/>
        <v>28.08761810754206</v>
      </c>
      <c r="V29">
        <v>200</v>
      </c>
      <c r="W29">
        <v>40</v>
      </c>
      <c r="X29" s="7">
        <f t="shared" si="3"/>
        <v>31.652153314939131</v>
      </c>
    </row>
    <row r="30" spans="1:24">
      <c r="B30" s="90">
        <v>40909.833333333336</v>
      </c>
      <c r="C30" s="57">
        <v>40909</v>
      </c>
      <c r="D30" s="58">
        <v>0.83333333333333337</v>
      </c>
      <c r="E30" s="59">
        <v>4.1483875277891702</v>
      </c>
      <c r="F30" s="47">
        <f t="shared" si="0"/>
        <v>7.9234201780773148</v>
      </c>
      <c r="G30" s="59">
        <v>11.769415574053941</v>
      </c>
      <c r="H30" s="47">
        <f t="shared" si="1"/>
        <v>22.479583746443026</v>
      </c>
      <c r="I30" s="59">
        <v>7.6210280462647706</v>
      </c>
      <c r="J30" s="47">
        <f t="shared" si="2"/>
        <v>14.556163568365712</v>
      </c>
      <c r="K30" s="97">
        <f t="shared" si="4"/>
        <v>7</v>
      </c>
      <c r="L30" s="2">
        <f t="shared" si="5"/>
        <v>-22.190390330797527</v>
      </c>
      <c r="M30" s="98"/>
      <c r="N30" s="108">
        <v>0.25</v>
      </c>
      <c r="O30" s="109">
        <f t="shared" si="6"/>
        <v>41.247973577489169</v>
      </c>
      <c r="P30" s="109">
        <f t="shared" si="7"/>
        <v>47.303684009355585</v>
      </c>
      <c r="Q30" s="110">
        <f t="shared" si="8"/>
        <v>25.915430143614667</v>
      </c>
      <c r="R30" s="2">
        <f t="shared" si="9"/>
        <v>36.453322497577652</v>
      </c>
      <c r="S30" s="2">
        <f t="shared" si="10"/>
        <v>39.795727990403684</v>
      </c>
      <c r="T30" s="2">
        <f t="shared" si="11"/>
        <v>28.08761810754206</v>
      </c>
      <c r="V30">
        <v>200</v>
      </c>
      <c r="W30">
        <v>40</v>
      </c>
      <c r="X30" s="7">
        <f t="shared" si="3"/>
        <v>31.652153314939131</v>
      </c>
    </row>
    <row r="31" spans="1:24">
      <c r="B31" s="90">
        <v>40909.875</v>
      </c>
      <c r="C31" s="57">
        <v>40909</v>
      </c>
      <c r="D31" s="58">
        <v>0.875</v>
      </c>
      <c r="E31" s="59">
        <v>4.7120173121179771</v>
      </c>
      <c r="F31" s="47">
        <f t="shared" si="0"/>
        <v>8.999953066145336</v>
      </c>
      <c r="G31" s="59">
        <v>13.246591164016053</v>
      </c>
      <c r="H31" s="47">
        <f t="shared" si="1"/>
        <v>25.300989123270661</v>
      </c>
      <c r="I31" s="59">
        <v>8.5345738518980756</v>
      </c>
      <c r="J31" s="47">
        <f t="shared" si="2"/>
        <v>16.301036057125323</v>
      </c>
      <c r="K31" s="97">
        <f t="shared" si="4"/>
        <v>7</v>
      </c>
      <c r="L31" s="2">
        <f t="shared" si="5"/>
        <v>-20.445517842037916</v>
      </c>
      <c r="M31" s="98"/>
      <c r="N31" s="108">
        <v>0.29166666666666702</v>
      </c>
      <c r="O31" s="109">
        <f t="shared" si="6"/>
        <v>43.513975743993569</v>
      </c>
      <c r="P31" s="109">
        <f t="shared" si="7"/>
        <v>49.558408542431401</v>
      </c>
      <c r="Q31" s="110">
        <f t="shared" si="8"/>
        <v>28.209986318161597</v>
      </c>
      <c r="R31" s="2">
        <f t="shared" si="9"/>
        <v>36.453322497577652</v>
      </c>
      <c r="S31" s="2">
        <f t="shared" si="10"/>
        <v>39.795727990403684</v>
      </c>
      <c r="T31" s="2">
        <f t="shared" si="11"/>
        <v>28.08761810754206</v>
      </c>
      <c r="V31">
        <v>200</v>
      </c>
      <c r="W31">
        <v>40</v>
      </c>
      <c r="X31" s="7">
        <f t="shared" si="3"/>
        <v>31.652153314939131</v>
      </c>
    </row>
    <row r="32" spans="1:24">
      <c r="B32" s="90">
        <v>40909.916666666664</v>
      </c>
      <c r="C32" s="57">
        <v>40909</v>
      </c>
      <c r="D32" s="58">
        <v>0.91666666666666663</v>
      </c>
      <c r="E32" s="59">
        <v>3.2337898979440771</v>
      </c>
      <c r="F32" s="47">
        <f t="shared" si="0"/>
        <v>6.1765387050731873</v>
      </c>
      <c r="G32" s="59">
        <v>8.937353135610941</v>
      </c>
      <c r="H32" s="47">
        <f t="shared" si="1"/>
        <v>17.070344489016897</v>
      </c>
      <c r="I32" s="59">
        <v>5.703563237666863</v>
      </c>
      <c r="J32" s="47">
        <f t="shared" si="2"/>
        <v>10.893805783943709</v>
      </c>
      <c r="K32" s="97">
        <f t="shared" si="4"/>
        <v>7</v>
      </c>
      <c r="L32" s="2">
        <f t="shared" si="5"/>
        <v>-25.85274811521953</v>
      </c>
      <c r="M32" s="98"/>
      <c r="N32" s="108">
        <v>0.33333333333333298</v>
      </c>
      <c r="O32" s="109">
        <f t="shared" si="6"/>
        <v>44.810837076375996</v>
      </c>
      <c r="P32" s="109">
        <f t="shared" si="7"/>
        <v>51.079592610063123</v>
      </c>
      <c r="Q32" s="110">
        <f t="shared" si="8"/>
        <v>28.938881576189452</v>
      </c>
      <c r="R32" s="2">
        <f t="shared" si="9"/>
        <v>36.453322497577652</v>
      </c>
      <c r="S32" s="2">
        <f t="shared" si="10"/>
        <v>39.795727990403684</v>
      </c>
      <c r="T32" s="2">
        <f t="shared" si="11"/>
        <v>28.08761810754206</v>
      </c>
      <c r="V32">
        <v>200</v>
      </c>
      <c r="W32">
        <v>40</v>
      </c>
      <c r="X32" s="7">
        <f t="shared" si="3"/>
        <v>31.652153314939131</v>
      </c>
    </row>
    <row r="33" spans="2:24">
      <c r="B33" s="90">
        <v>40909.958333333336</v>
      </c>
      <c r="C33" s="57">
        <v>40909</v>
      </c>
      <c r="D33" s="58">
        <v>0.95833333333333337</v>
      </c>
      <c r="E33" s="59">
        <v>3.1869374835010715</v>
      </c>
      <c r="F33" s="47">
        <f t="shared" si="0"/>
        <v>6.0870505934870467</v>
      </c>
      <c r="G33" s="59">
        <v>7.571410443216811</v>
      </c>
      <c r="H33" s="47">
        <f t="shared" si="1"/>
        <v>14.461393946544108</v>
      </c>
      <c r="I33" s="59">
        <v>4.3844729597157395</v>
      </c>
      <c r="J33" s="47">
        <f t="shared" si="2"/>
        <v>8.3743433530570623</v>
      </c>
      <c r="K33" s="97">
        <f t="shared" si="4"/>
        <v>7</v>
      </c>
      <c r="L33" s="2">
        <f t="shared" si="5"/>
        <v>-28.372210546106174</v>
      </c>
      <c r="M33" s="98"/>
      <c r="N33" s="108">
        <v>0.375</v>
      </c>
      <c r="O33" s="109">
        <f t="shared" si="6"/>
        <v>42.227593985485775</v>
      </c>
      <c r="P33" s="109">
        <f t="shared" si="7"/>
        <v>47.070003501693122</v>
      </c>
      <c r="Q33" s="110">
        <f t="shared" si="8"/>
        <v>30.070055200114133</v>
      </c>
      <c r="R33" s="2">
        <f t="shared" si="9"/>
        <v>36.453322497577652</v>
      </c>
      <c r="S33" s="2">
        <f t="shared" si="10"/>
        <v>39.795727990403684</v>
      </c>
      <c r="T33" s="2">
        <f t="shared" si="11"/>
        <v>28.08761810754206</v>
      </c>
      <c r="V33">
        <v>200</v>
      </c>
      <c r="W33">
        <v>40</v>
      </c>
      <c r="X33" s="7">
        <f t="shared" si="3"/>
        <v>31.652153314939131</v>
      </c>
    </row>
    <row r="34" spans="2:24">
      <c r="B34" s="90">
        <v>40910</v>
      </c>
      <c r="C34" s="57">
        <v>40909</v>
      </c>
      <c r="D34" s="58">
        <v>0</v>
      </c>
      <c r="E34" s="59">
        <v>3.442367484541097</v>
      </c>
      <c r="F34" s="47">
        <f t="shared" si="0"/>
        <v>6.5749218954734951</v>
      </c>
      <c r="G34" s="59">
        <v>8.2142573026187495</v>
      </c>
      <c r="H34" s="47">
        <f t="shared" si="1"/>
        <v>15.689231448001811</v>
      </c>
      <c r="I34" s="59">
        <v>4.7718898180776526</v>
      </c>
      <c r="J34" s="47">
        <f t="shared" si="2"/>
        <v>9.1143095525283169</v>
      </c>
      <c r="K34" s="97">
        <f t="shared" si="4"/>
        <v>7</v>
      </c>
      <c r="L34" s="2">
        <f t="shared" si="5"/>
        <v>-27.63224434663492</v>
      </c>
      <c r="M34" s="98"/>
      <c r="N34" s="108">
        <v>0.41666666666666702</v>
      </c>
      <c r="O34" s="109">
        <f t="shared" si="6"/>
        <v>39.551041053541297</v>
      </c>
      <c r="P34" s="109">
        <f t="shared" si="7"/>
        <v>43.694742007330383</v>
      </c>
      <c r="Q34" s="110">
        <f t="shared" si="8"/>
        <v>29.235870594108896</v>
      </c>
      <c r="R34" s="2">
        <f t="shared" si="9"/>
        <v>36.453322497577652</v>
      </c>
      <c r="S34" s="2">
        <f t="shared" si="10"/>
        <v>39.795727990403684</v>
      </c>
      <c r="T34" s="2">
        <f t="shared" si="11"/>
        <v>28.08761810754206</v>
      </c>
      <c r="V34">
        <v>200</v>
      </c>
      <c r="W34">
        <v>40</v>
      </c>
      <c r="X34" s="7">
        <f t="shared" si="3"/>
        <v>31.652153314939131</v>
      </c>
    </row>
    <row r="35" spans="2:24">
      <c r="B35" s="90">
        <v>40910.041666666664</v>
      </c>
      <c r="C35" s="57">
        <v>40910</v>
      </c>
      <c r="D35" s="58">
        <v>4.1666666666666664E-2</v>
      </c>
      <c r="E35" s="59">
        <v>3.7782534632193805</v>
      </c>
      <c r="F35" s="47">
        <f t="shared" si="0"/>
        <v>7.2164641147490167</v>
      </c>
      <c r="G35" s="59">
        <v>7.7145034723452941</v>
      </c>
      <c r="H35" s="47">
        <f t="shared" si="1"/>
        <v>14.734701632179512</v>
      </c>
      <c r="I35" s="59">
        <v>3.9362500091259127</v>
      </c>
      <c r="J35" s="47">
        <f t="shared" si="2"/>
        <v>7.5182375174304932</v>
      </c>
      <c r="K35" s="97">
        <f t="shared" si="4"/>
        <v>1</v>
      </c>
      <c r="L35" s="2">
        <f t="shared" si="5"/>
        <v>-29.228316381732746</v>
      </c>
      <c r="M35" s="98"/>
      <c r="N35" s="108">
        <v>0.45833333333333298</v>
      </c>
      <c r="O35" s="109">
        <f t="shared" si="6"/>
        <v>37.841897998067786</v>
      </c>
      <c r="P35" s="109">
        <f t="shared" si="7"/>
        <v>41.63806525014914</v>
      </c>
      <c r="Q35" s="110">
        <f t="shared" si="8"/>
        <v>28.311095109863505</v>
      </c>
      <c r="R35" s="2">
        <f t="shared" si="9"/>
        <v>36.453322497577652</v>
      </c>
      <c r="S35" s="2">
        <f t="shared" si="10"/>
        <v>39.795727990403684</v>
      </c>
      <c r="T35" s="2">
        <f t="shared" si="11"/>
        <v>28.08761810754206</v>
      </c>
      <c r="V35">
        <v>200</v>
      </c>
      <c r="W35">
        <v>40</v>
      </c>
      <c r="X35" s="7">
        <f t="shared" si="3"/>
        <v>31.652153314939131</v>
      </c>
    </row>
    <row r="36" spans="2:24">
      <c r="B36" s="90">
        <v>40910.083333333336</v>
      </c>
      <c r="C36" s="57">
        <v>40910</v>
      </c>
      <c r="D36" s="58">
        <v>8.3333333333333329E-2</v>
      </c>
      <c r="E36" s="59">
        <v>2.8913378862880408</v>
      </c>
      <c r="F36" s="47">
        <f t="shared" si="0"/>
        <v>5.5224553628101578</v>
      </c>
      <c r="G36" s="59">
        <v>7.0003322562456072</v>
      </c>
      <c r="H36" s="47">
        <f t="shared" si="1"/>
        <v>13.370634609429109</v>
      </c>
      <c r="I36" s="59">
        <v>4.108994369957566</v>
      </c>
      <c r="J36" s="47">
        <f t="shared" si="2"/>
        <v>7.8481792466189511</v>
      </c>
      <c r="K36" s="97">
        <f t="shared" si="4"/>
        <v>1</v>
      </c>
      <c r="L36" s="2">
        <f t="shared" si="5"/>
        <v>-28.898374652544287</v>
      </c>
      <c r="M36" s="98"/>
      <c r="N36" s="108">
        <v>0.5</v>
      </c>
      <c r="O36" s="109">
        <f t="shared" si="6"/>
        <v>36.395304246094206</v>
      </c>
      <c r="P36" s="109">
        <f t="shared" si="7"/>
        <v>39.508548737927001</v>
      </c>
      <c r="Q36" s="110">
        <f t="shared" si="8"/>
        <v>28.645312638765759</v>
      </c>
      <c r="R36" s="2">
        <f t="shared" si="9"/>
        <v>36.453322497577652</v>
      </c>
      <c r="S36" s="2">
        <f t="shared" si="10"/>
        <v>39.795727990403684</v>
      </c>
      <c r="T36" s="2">
        <f t="shared" si="11"/>
        <v>28.08761810754206</v>
      </c>
      <c r="V36">
        <v>200</v>
      </c>
      <c r="W36">
        <v>40</v>
      </c>
      <c r="X36" s="7">
        <f t="shared" si="3"/>
        <v>31.652153314939131</v>
      </c>
    </row>
    <row r="37" spans="2:24">
      <c r="B37" s="90">
        <v>40910.125</v>
      </c>
      <c r="C37" s="57">
        <v>40910</v>
      </c>
      <c r="D37" s="58">
        <v>0.125</v>
      </c>
      <c r="E37" s="59">
        <v>2.8590240550825365</v>
      </c>
      <c r="F37" s="47">
        <f t="shared" si="0"/>
        <v>5.4607359452076443</v>
      </c>
      <c r="G37" s="59">
        <v>6.9109285686666126</v>
      </c>
      <c r="H37" s="47">
        <f t="shared" si="1"/>
        <v>13.199873566153229</v>
      </c>
      <c r="I37" s="59">
        <v>4.0519045135840752</v>
      </c>
      <c r="J37" s="47">
        <f t="shared" si="2"/>
        <v>7.7391376209455833</v>
      </c>
      <c r="K37" s="97">
        <f t="shared" si="4"/>
        <v>1</v>
      </c>
      <c r="L37" s="2">
        <f t="shared" si="5"/>
        <v>-29.007416278217654</v>
      </c>
      <c r="M37" s="98"/>
      <c r="N37" s="108">
        <v>0.54166666666666696</v>
      </c>
      <c r="O37" s="109">
        <f t="shared" si="6"/>
        <v>36.379182401147162</v>
      </c>
      <c r="P37" s="109">
        <f t="shared" si="7"/>
        <v>39.49625614515957</v>
      </c>
      <c r="Q37" s="110">
        <f t="shared" si="8"/>
        <v>28.685979118052657</v>
      </c>
      <c r="R37" s="2">
        <f t="shared" si="9"/>
        <v>36.453322497577652</v>
      </c>
      <c r="S37" s="2">
        <f t="shared" si="10"/>
        <v>39.795727990403684</v>
      </c>
      <c r="T37" s="2">
        <f t="shared" si="11"/>
        <v>28.08761810754206</v>
      </c>
      <c r="V37">
        <v>200</v>
      </c>
      <c r="W37">
        <v>40</v>
      </c>
      <c r="X37" s="7">
        <f t="shared" si="3"/>
        <v>31.652153314939131</v>
      </c>
    </row>
    <row r="38" spans="2:24">
      <c r="B38" s="90">
        <v>40910.166666666664</v>
      </c>
      <c r="C38" s="57">
        <v>40910</v>
      </c>
      <c r="D38" s="58">
        <v>0.16666666666666666</v>
      </c>
      <c r="E38" s="59">
        <v>3.4852444530648494</v>
      </c>
      <c r="F38" s="47">
        <f t="shared" si="0"/>
        <v>6.6568169053538622</v>
      </c>
      <c r="G38" s="59">
        <v>8.5247483622927103</v>
      </c>
      <c r="H38" s="47">
        <f t="shared" si="1"/>
        <v>16.282269371979076</v>
      </c>
      <c r="I38" s="59">
        <v>5.0395039092278608</v>
      </c>
      <c r="J38" s="47">
        <f t="shared" si="2"/>
        <v>9.6254524666252141</v>
      </c>
      <c r="K38" s="97">
        <f t="shared" si="4"/>
        <v>1</v>
      </c>
      <c r="L38" s="2">
        <f t="shared" si="5"/>
        <v>-27.121101432538026</v>
      </c>
      <c r="M38" s="98"/>
      <c r="N38" s="108">
        <v>0.58333333333333304</v>
      </c>
      <c r="O38" s="109">
        <f t="shared" si="6"/>
        <v>37.319828551785136</v>
      </c>
      <c r="P38" s="109">
        <f t="shared" si="7"/>
        <v>41.625215530053396</v>
      </c>
      <c r="Q38" s="110">
        <f t="shared" si="8"/>
        <v>26.785371051767125</v>
      </c>
      <c r="R38" s="2">
        <f t="shared" si="9"/>
        <v>36.453322497577652</v>
      </c>
      <c r="S38" s="2">
        <f t="shared" si="10"/>
        <v>39.795727990403684</v>
      </c>
      <c r="T38" s="2">
        <f t="shared" si="11"/>
        <v>28.08761810754206</v>
      </c>
      <c r="V38">
        <v>200</v>
      </c>
      <c r="W38">
        <v>40</v>
      </c>
      <c r="X38" s="7">
        <f t="shared" si="3"/>
        <v>31.652153314939131</v>
      </c>
    </row>
    <row r="39" spans="2:24">
      <c r="B39" s="90">
        <v>40910.208333333336</v>
      </c>
      <c r="C39" s="57">
        <v>40910</v>
      </c>
      <c r="D39" s="58">
        <v>0.20833333333333334</v>
      </c>
      <c r="E39" s="59">
        <v>3.9502052350721453</v>
      </c>
      <c r="F39" s="47">
        <f t="shared" si="0"/>
        <v>7.5448919989877972</v>
      </c>
      <c r="G39" s="59">
        <v>8.5931115752032028</v>
      </c>
      <c r="H39" s="47">
        <f t="shared" si="1"/>
        <v>16.412843108638118</v>
      </c>
      <c r="I39" s="59">
        <v>4.6429063401310566</v>
      </c>
      <c r="J39" s="47">
        <f t="shared" si="2"/>
        <v>8.867951109650317</v>
      </c>
      <c r="K39" s="97">
        <f t="shared" si="4"/>
        <v>1</v>
      </c>
      <c r="L39" s="2">
        <f t="shared" si="5"/>
        <v>-27.878602789512922</v>
      </c>
      <c r="M39" s="98"/>
      <c r="N39" s="108">
        <v>0.625</v>
      </c>
      <c r="O39" s="109">
        <f t="shared" si="6"/>
        <v>40.202563419904756</v>
      </c>
      <c r="P39" s="109">
        <f t="shared" si="7"/>
        <v>44.459604081426839</v>
      </c>
      <c r="Q39" s="110">
        <f t="shared" si="8"/>
        <v>29.424098766263786</v>
      </c>
      <c r="R39" s="2">
        <f t="shared" si="9"/>
        <v>36.453322497577652</v>
      </c>
      <c r="S39" s="2">
        <f t="shared" si="10"/>
        <v>39.795727990403684</v>
      </c>
      <c r="T39" s="2">
        <f t="shared" si="11"/>
        <v>28.08761810754206</v>
      </c>
      <c r="V39">
        <v>200</v>
      </c>
      <c r="W39">
        <v>40</v>
      </c>
      <c r="X39" s="7">
        <f t="shared" si="3"/>
        <v>31.652153314939131</v>
      </c>
    </row>
    <row r="40" spans="2:24">
      <c r="B40" s="90">
        <v>40910.25</v>
      </c>
      <c r="C40" s="57">
        <v>40910</v>
      </c>
      <c r="D40" s="58">
        <v>0.25</v>
      </c>
      <c r="E40" s="59">
        <v>3.8918355428981388</v>
      </c>
      <c r="F40" s="47">
        <f t="shared" si="0"/>
        <v>7.4334058869354447</v>
      </c>
      <c r="G40" s="59">
        <v>8.6105942224206977</v>
      </c>
      <c r="H40" s="47">
        <f t="shared" si="1"/>
        <v>16.446234964823532</v>
      </c>
      <c r="I40" s="59">
        <v>4.7187586795225585</v>
      </c>
      <c r="J40" s="47">
        <f t="shared" si="2"/>
        <v>9.0128290778880871</v>
      </c>
      <c r="K40" s="97">
        <f t="shared" si="4"/>
        <v>1</v>
      </c>
      <c r="L40" s="2">
        <f t="shared" si="5"/>
        <v>-27.733724821275153</v>
      </c>
      <c r="M40" s="98"/>
      <c r="N40" s="108">
        <v>0.66666666666666696</v>
      </c>
      <c r="O40" s="109">
        <f t="shared" si="6"/>
        <v>44.883703023919118</v>
      </c>
      <c r="P40" s="109">
        <f t="shared" si="7"/>
        <v>49.265537300106324</v>
      </c>
      <c r="Q40" s="110">
        <f t="shared" si="8"/>
        <v>33.789271558679161</v>
      </c>
      <c r="R40" s="2">
        <f t="shared" si="9"/>
        <v>36.453322497577652</v>
      </c>
      <c r="S40" s="2">
        <f t="shared" si="10"/>
        <v>39.795727990403684</v>
      </c>
      <c r="T40" s="2">
        <f t="shared" si="11"/>
        <v>28.08761810754206</v>
      </c>
      <c r="V40">
        <v>200</v>
      </c>
      <c r="W40">
        <v>40</v>
      </c>
      <c r="X40" s="7">
        <f t="shared" si="3"/>
        <v>31.652153314939131</v>
      </c>
    </row>
    <row r="41" spans="2:24">
      <c r="B41" s="90">
        <v>40910.291666666664</v>
      </c>
      <c r="C41" s="57">
        <v>40910</v>
      </c>
      <c r="D41" s="58">
        <v>0.29166666666666669</v>
      </c>
      <c r="E41" s="59">
        <v>4.0920855708101591</v>
      </c>
      <c r="F41" s="47">
        <f t="shared" si="0"/>
        <v>7.8158834402474033</v>
      </c>
      <c r="G41" s="59">
        <v>8.6816808902924372</v>
      </c>
      <c r="H41" s="47">
        <f t="shared" si="1"/>
        <v>16.582010500458555</v>
      </c>
      <c r="I41" s="59">
        <v>4.5895953194822789</v>
      </c>
      <c r="J41" s="47">
        <f t="shared" si="2"/>
        <v>8.7661270602111525</v>
      </c>
      <c r="K41" s="97">
        <f t="shared" si="4"/>
        <v>1</v>
      </c>
      <c r="L41" s="2">
        <f t="shared" si="5"/>
        <v>-27.980426838952084</v>
      </c>
      <c r="M41" s="98"/>
      <c r="N41" s="108">
        <v>0.70833333333333304</v>
      </c>
      <c r="O41" s="109">
        <f t="shared" si="6"/>
        <v>47.959917855212289</v>
      </c>
      <c r="P41" s="109">
        <f t="shared" si="7"/>
        <v>52.419891512593146</v>
      </c>
      <c r="Q41" s="110">
        <f t="shared" si="8"/>
        <v>36.66764412695013</v>
      </c>
      <c r="R41" s="2">
        <f t="shared" si="9"/>
        <v>36.453322497577652</v>
      </c>
      <c r="S41" s="2">
        <f t="shared" si="10"/>
        <v>39.795727990403684</v>
      </c>
      <c r="T41" s="2">
        <f t="shared" si="11"/>
        <v>28.08761810754206</v>
      </c>
      <c r="V41">
        <v>200</v>
      </c>
      <c r="W41">
        <v>40</v>
      </c>
      <c r="X41" s="7">
        <f t="shared" si="3"/>
        <v>31.652153314939131</v>
      </c>
    </row>
    <row r="42" spans="2:24">
      <c r="B42" s="90">
        <v>40910.333333333336</v>
      </c>
      <c r="C42" s="57">
        <v>40910</v>
      </c>
      <c r="D42" s="58">
        <v>0.33333333333333331</v>
      </c>
      <c r="E42" s="59">
        <v>6.3091099057806295</v>
      </c>
      <c r="F42" s="47">
        <f t="shared" si="0"/>
        <v>12.050399920041002</v>
      </c>
      <c r="G42" s="59">
        <v>15.4344250805428</v>
      </c>
      <c r="H42" s="47">
        <f t="shared" si="1"/>
        <v>29.479751903836746</v>
      </c>
      <c r="I42" s="59">
        <v>9.1253151747621715</v>
      </c>
      <c r="J42" s="47">
        <f t="shared" si="2"/>
        <v>17.429351983795748</v>
      </c>
      <c r="K42" s="97">
        <f t="shared" si="4"/>
        <v>1</v>
      </c>
      <c r="L42" s="2">
        <f t="shared" si="5"/>
        <v>-19.317201915367491</v>
      </c>
      <c r="M42" s="98"/>
      <c r="N42" s="108">
        <v>0.75</v>
      </c>
      <c r="O42" s="109">
        <f t="shared" si="6"/>
        <v>48.944668579170092</v>
      </c>
      <c r="P42" s="109">
        <f t="shared" si="7"/>
        <v>53.31857767174349</v>
      </c>
      <c r="Q42" s="110">
        <f t="shared" si="8"/>
        <v>37.870303004356586</v>
      </c>
      <c r="R42" s="2">
        <f t="shared" si="9"/>
        <v>36.453322497577652</v>
      </c>
      <c r="S42" s="2">
        <f t="shared" si="10"/>
        <v>39.795727990403684</v>
      </c>
      <c r="T42" s="2">
        <f t="shared" si="11"/>
        <v>28.08761810754206</v>
      </c>
      <c r="V42">
        <v>200</v>
      </c>
      <c r="W42">
        <v>40</v>
      </c>
      <c r="X42" s="7">
        <f t="shared" si="3"/>
        <v>31.652153314939131</v>
      </c>
    </row>
    <row r="43" spans="2:24">
      <c r="B43" s="90">
        <v>40910.375</v>
      </c>
      <c r="C43" s="57">
        <v>40910</v>
      </c>
      <c r="D43" s="58">
        <v>0.375</v>
      </c>
      <c r="E43" s="59">
        <v>5.7389531163305714</v>
      </c>
      <c r="F43" s="47">
        <f t="shared" si="0"/>
        <v>10.961400452191391</v>
      </c>
      <c r="G43" s="59">
        <v>13.636383023549216</v>
      </c>
      <c r="H43" s="47">
        <f t="shared" si="1"/>
        <v>26.045491574979003</v>
      </c>
      <c r="I43" s="59">
        <v>7.897429907218644</v>
      </c>
      <c r="J43" s="47">
        <f t="shared" si="2"/>
        <v>15.08409112278761</v>
      </c>
      <c r="K43" s="97">
        <f t="shared" si="4"/>
        <v>1</v>
      </c>
      <c r="L43" s="2">
        <f t="shared" si="5"/>
        <v>-21.662462776375627</v>
      </c>
      <c r="M43" s="98"/>
      <c r="N43" s="108">
        <v>0.79166666666666696</v>
      </c>
      <c r="O43" s="109">
        <f t="shared" si="6"/>
        <v>44.656980818591997</v>
      </c>
      <c r="P43" s="109">
        <f t="shared" si="7"/>
        <v>47.439095476493847</v>
      </c>
      <c r="Q43" s="110">
        <f t="shared" si="8"/>
        <v>37.612903280500035</v>
      </c>
      <c r="R43" s="2">
        <f t="shared" si="9"/>
        <v>36.453322497577652</v>
      </c>
      <c r="S43" s="2">
        <f t="shared" si="10"/>
        <v>39.795727990403684</v>
      </c>
      <c r="T43" s="2">
        <f t="shared" si="11"/>
        <v>28.08761810754206</v>
      </c>
      <c r="V43">
        <v>200</v>
      </c>
      <c r="W43">
        <v>40</v>
      </c>
      <c r="X43" s="7">
        <f t="shared" si="3"/>
        <v>31.652153314939131</v>
      </c>
    </row>
    <row r="44" spans="2:24">
      <c r="B44" s="90">
        <v>40910.416666666664</v>
      </c>
      <c r="C44" s="57">
        <v>40910</v>
      </c>
      <c r="D44" s="58">
        <v>0.41666666666666669</v>
      </c>
      <c r="E44" s="59">
        <v>15.756701988552816</v>
      </c>
      <c r="F44" s="47">
        <f t="shared" si="0"/>
        <v>30.095300798135877</v>
      </c>
      <c r="G44" s="59">
        <v>28.378986384619068</v>
      </c>
      <c r="H44" s="47">
        <f t="shared" si="1"/>
        <v>54.203863994622417</v>
      </c>
      <c r="I44" s="59">
        <v>12.622284396066252</v>
      </c>
      <c r="J44" s="47">
        <f t="shared" si="2"/>
        <v>24.108563196486539</v>
      </c>
      <c r="K44" s="97">
        <f t="shared" si="4"/>
        <v>1</v>
      </c>
      <c r="L44" s="2">
        <f t="shared" si="5"/>
        <v>-12.637990702676699</v>
      </c>
      <c r="M44" s="98"/>
      <c r="N44" s="108">
        <v>0.83333333333333304</v>
      </c>
      <c r="O44" s="109">
        <f t="shared" si="6"/>
        <v>40.431870846176729</v>
      </c>
      <c r="P44" s="109">
        <f t="shared" si="7"/>
        <v>43.011090832964065</v>
      </c>
      <c r="Q44" s="110">
        <f t="shared" si="8"/>
        <v>33.901505347715123</v>
      </c>
      <c r="R44" s="2">
        <f t="shared" si="9"/>
        <v>36.453322497577652</v>
      </c>
      <c r="S44" s="2">
        <f t="shared" si="10"/>
        <v>39.795727990403684</v>
      </c>
      <c r="T44" s="2">
        <f t="shared" si="11"/>
        <v>28.08761810754206</v>
      </c>
      <c r="V44">
        <v>200</v>
      </c>
      <c r="W44">
        <v>40</v>
      </c>
      <c r="X44" s="7">
        <f t="shared" si="3"/>
        <v>31.652153314939131</v>
      </c>
    </row>
    <row r="45" spans="2:24">
      <c r="B45" s="90">
        <v>40910.458333333336</v>
      </c>
      <c r="C45" s="57">
        <v>40910</v>
      </c>
      <c r="D45" s="58">
        <v>0.45833333333333331</v>
      </c>
      <c r="E45" s="59">
        <v>16.784835119515666</v>
      </c>
      <c r="F45" s="47">
        <f t="shared" si="0"/>
        <v>32.059035078274924</v>
      </c>
      <c r="G45" s="59">
        <v>36.572531956377532</v>
      </c>
      <c r="H45" s="47">
        <f t="shared" si="1"/>
        <v>69.853536036681078</v>
      </c>
      <c r="I45" s="59">
        <v>19.787696836861866</v>
      </c>
      <c r="J45" s="47">
        <f t="shared" si="2"/>
        <v>37.794500958406161</v>
      </c>
      <c r="K45" s="97">
        <f t="shared" si="4"/>
        <v>1</v>
      </c>
      <c r="L45" s="2">
        <f t="shared" si="5"/>
        <v>1.0479470592429223</v>
      </c>
      <c r="M45" s="98"/>
      <c r="N45" s="108">
        <v>0.875</v>
      </c>
      <c r="O45" s="109">
        <f t="shared" si="6"/>
        <v>37.083484401308183</v>
      </c>
      <c r="P45" s="109">
        <f t="shared" si="7"/>
        <v>39.83141833952795</v>
      </c>
      <c r="Q45" s="110">
        <f t="shared" si="8"/>
        <v>30.125949536453909</v>
      </c>
      <c r="R45" s="2">
        <f t="shared" si="9"/>
        <v>36.453322497577652</v>
      </c>
      <c r="S45" s="2">
        <f t="shared" si="10"/>
        <v>39.795727990403684</v>
      </c>
      <c r="T45" s="2">
        <f t="shared" si="11"/>
        <v>28.08761810754206</v>
      </c>
      <c r="V45">
        <v>200</v>
      </c>
      <c r="W45">
        <v>40</v>
      </c>
      <c r="X45" s="7">
        <f t="shared" si="3"/>
        <v>31.652153314939131</v>
      </c>
    </row>
    <row r="46" spans="2:24">
      <c r="B46" s="90">
        <v>40910.5</v>
      </c>
      <c r="C46" s="57">
        <v>40910</v>
      </c>
      <c r="D46" s="58">
        <v>0.5</v>
      </c>
      <c r="E46" s="59">
        <v>8.292505317525821</v>
      </c>
      <c r="F46" s="47">
        <f t="shared" si="0"/>
        <v>15.838685156474318</v>
      </c>
      <c r="G46" s="59">
        <v>20.463637387525552</v>
      </c>
      <c r="H46" s="47">
        <f t="shared" si="1"/>
        <v>39.085547410173803</v>
      </c>
      <c r="I46" s="59">
        <v>12.171132069999729</v>
      </c>
      <c r="J46" s="47">
        <f t="shared" si="2"/>
        <v>23.246862253699479</v>
      </c>
      <c r="K46" s="97">
        <f t="shared" si="4"/>
        <v>1</v>
      </c>
      <c r="L46" s="2">
        <f t="shared" si="5"/>
        <v>-13.499691645463759</v>
      </c>
      <c r="M46" s="98"/>
      <c r="N46" s="108">
        <v>0.91666666666666696</v>
      </c>
      <c r="O46" s="109">
        <f t="shared" si="6"/>
        <v>31.860193915413909</v>
      </c>
      <c r="P46" s="109">
        <f t="shared" si="7"/>
        <v>33.555519425363968</v>
      </c>
      <c r="Q46" s="110">
        <f t="shared" si="8"/>
        <v>27.567774007242463</v>
      </c>
      <c r="R46" s="2">
        <f t="shared" si="9"/>
        <v>36.453322497577652</v>
      </c>
      <c r="S46" s="2">
        <f t="shared" si="10"/>
        <v>39.795727990403684</v>
      </c>
      <c r="T46" s="2">
        <f t="shared" si="11"/>
        <v>28.08761810754206</v>
      </c>
      <c r="V46">
        <v>200</v>
      </c>
      <c r="W46">
        <v>40</v>
      </c>
      <c r="X46" s="7">
        <f t="shared" si="3"/>
        <v>31.652153314939131</v>
      </c>
    </row>
    <row r="47" spans="2:24" ht="13.5" thickBot="1">
      <c r="B47" s="90">
        <v>40910.541666666664</v>
      </c>
      <c r="C47" s="57">
        <v>40910</v>
      </c>
      <c r="D47" s="58">
        <v>0.54166666666666663</v>
      </c>
      <c r="E47" s="59">
        <v>7.2804746640247204</v>
      </c>
      <c r="F47" s="47">
        <f t="shared" si="0"/>
        <v>13.905706608287215</v>
      </c>
      <c r="G47" s="59">
        <v>17.640365534017818</v>
      </c>
      <c r="H47" s="47">
        <f t="shared" si="1"/>
        <v>33.693098169974029</v>
      </c>
      <c r="I47" s="59">
        <v>10.359890869993098</v>
      </c>
      <c r="J47" s="47">
        <f t="shared" si="2"/>
        <v>19.787391561686817</v>
      </c>
      <c r="K47" s="97">
        <f t="shared" si="4"/>
        <v>1</v>
      </c>
      <c r="L47" s="2">
        <f t="shared" si="5"/>
        <v>-16.959162337476421</v>
      </c>
      <c r="M47" s="98"/>
      <c r="N47" s="108">
        <v>0.95833333333333304</v>
      </c>
      <c r="O47" s="109">
        <f t="shared" si="6"/>
        <v>28.171178768795542</v>
      </c>
      <c r="P47" s="111">
        <f t="shared" si="7"/>
        <v>29.584461390972418</v>
      </c>
      <c r="Q47" s="112">
        <f t="shared" si="8"/>
        <v>24.622937291840906</v>
      </c>
      <c r="R47" s="2">
        <f t="shared" si="9"/>
        <v>36.453322497577652</v>
      </c>
      <c r="S47" s="2">
        <f t="shared" si="10"/>
        <v>39.795727990403684</v>
      </c>
      <c r="T47" s="2">
        <f t="shared" si="11"/>
        <v>28.08761810754206</v>
      </c>
      <c r="V47">
        <v>200</v>
      </c>
      <c r="W47">
        <v>40</v>
      </c>
      <c r="X47" s="7">
        <f t="shared" si="3"/>
        <v>31.652153314939131</v>
      </c>
    </row>
    <row r="48" spans="2:24">
      <c r="B48" s="90">
        <v>40910.583333333336</v>
      </c>
      <c r="C48" s="57">
        <v>40910</v>
      </c>
      <c r="D48" s="58">
        <v>0.58333333333333337</v>
      </c>
      <c r="E48" s="59">
        <v>9.4049882051266795</v>
      </c>
      <c r="F48" s="47">
        <f t="shared" si="0"/>
        <v>17.963527471791956</v>
      </c>
      <c r="G48" s="59">
        <v>20.588479049729028</v>
      </c>
      <c r="H48" s="47">
        <f t="shared" si="1"/>
        <v>39.323994984982441</v>
      </c>
      <c r="I48" s="59">
        <v>11.18349084460235</v>
      </c>
      <c r="J48" s="47">
        <f t="shared" si="2"/>
        <v>21.360467513190486</v>
      </c>
      <c r="K48" s="97">
        <f t="shared" si="4"/>
        <v>1</v>
      </c>
      <c r="L48" s="2">
        <f t="shared" si="5"/>
        <v>-15.386086385972753</v>
      </c>
      <c r="M48" s="98"/>
      <c r="O48" s="113"/>
      <c r="V48">
        <v>200</v>
      </c>
      <c r="W48">
        <v>40</v>
      </c>
      <c r="X48" s="7">
        <f t="shared" si="3"/>
        <v>31.652153314939131</v>
      </c>
    </row>
    <row r="49" spans="2:24">
      <c r="B49" s="90">
        <v>40910.625</v>
      </c>
      <c r="C49" s="57">
        <v>40910</v>
      </c>
      <c r="D49" s="58">
        <v>0.625</v>
      </c>
      <c r="E49" s="59">
        <v>6.835447067678925</v>
      </c>
      <c r="F49" s="47">
        <f t="shared" si="0"/>
        <v>13.055703899266746</v>
      </c>
      <c r="G49" s="59">
        <v>19.492628749486371</v>
      </c>
      <c r="H49" s="47">
        <f t="shared" si="1"/>
        <v>37.230920911518965</v>
      </c>
      <c r="I49" s="59">
        <v>12.657181681807451</v>
      </c>
      <c r="J49" s="47">
        <f t="shared" si="2"/>
        <v>24.175217012252229</v>
      </c>
      <c r="K49" s="97">
        <f t="shared" si="4"/>
        <v>1</v>
      </c>
      <c r="L49" s="2">
        <f t="shared" si="5"/>
        <v>-12.571336886911009</v>
      </c>
      <c r="M49" s="98"/>
      <c r="V49">
        <v>200</v>
      </c>
      <c r="W49">
        <v>40</v>
      </c>
      <c r="X49" s="7">
        <f t="shared" si="3"/>
        <v>31.652153314939131</v>
      </c>
    </row>
    <row r="50" spans="2:24">
      <c r="B50" s="90">
        <v>40910.666666666664</v>
      </c>
      <c r="C50" s="57">
        <v>40910</v>
      </c>
      <c r="D50" s="58">
        <v>0.66666666666666663</v>
      </c>
      <c r="E50" s="59">
        <v>7.6884558177330087</v>
      </c>
      <c r="F50" s="47">
        <f t="shared" si="0"/>
        <v>14.684950611870047</v>
      </c>
      <c r="G50" s="59">
        <v>22.987407391935534</v>
      </c>
      <c r="H50" s="47">
        <f t="shared" si="1"/>
        <v>43.905948118596868</v>
      </c>
      <c r="I50" s="59">
        <v>15.298951574202526</v>
      </c>
      <c r="J50" s="47">
        <f t="shared" si="2"/>
        <v>29.220997506726825</v>
      </c>
      <c r="K50" s="97">
        <f t="shared" si="4"/>
        <v>1</v>
      </c>
      <c r="L50" s="2">
        <f t="shared" si="5"/>
        <v>-7.5255563924364139</v>
      </c>
      <c r="M50" s="98"/>
      <c r="V50">
        <v>200</v>
      </c>
      <c r="W50">
        <v>40</v>
      </c>
      <c r="X50" s="7">
        <f t="shared" si="3"/>
        <v>31.652153314939131</v>
      </c>
    </row>
    <row r="51" spans="2:24" ht="13.5" thickBot="1">
      <c r="B51" s="90">
        <v>40910.708333333336</v>
      </c>
      <c r="C51" s="57">
        <v>40910</v>
      </c>
      <c r="D51" s="58">
        <v>0.70833333333333337</v>
      </c>
      <c r="E51" s="59">
        <v>6.8122236192906698</v>
      </c>
      <c r="F51" s="47">
        <f t="shared" si="0"/>
        <v>13.011347112845179</v>
      </c>
      <c r="G51" s="59">
        <v>21.776650447249139</v>
      </c>
      <c r="H51" s="47">
        <f t="shared" si="1"/>
        <v>41.593402354245853</v>
      </c>
      <c r="I51" s="59">
        <v>14.964426827958471</v>
      </c>
      <c r="J51" s="47">
        <f t="shared" si="2"/>
        <v>28.582055241400678</v>
      </c>
      <c r="K51" s="97">
        <f t="shared" si="4"/>
        <v>1</v>
      </c>
      <c r="L51" s="2">
        <f t="shared" si="5"/>
        <v>-8.1644986577625609</v>
      </c>
      <c r="M51" s="98"/>
      <c r="V51">
        <v>200</v>
      </c>
      <c r="W51">
        <v>40</v>
      </c>
      <c r="X51" s="7">
        <f t="shared" si="3"/>
        <v>31.652153314939131</v>
      </c>
    </row>
    <row r="52" spans="2:24">
      <c r="B52" s="90">
        <v>40910.75</v>
      </c>
      <c r="C52" s="57">
        <v>40910</v>
      </c>
      <c r="D52" s="58">
        <v>0.75</v>
      </c>
      <c r="E52" s="59">
        <v>5.9249367058408318</v>
      </c>
      <c r="F52" s="47">
        <f t="shared" si="0"/>
        <v>11.316629108155988</v>
      </c>
      <c r="G52" s="59">
        <v>18.520321622714455</v>
      </c>
      <c r="H52" s="47">
        <f t="shared" si="1"/>
        <v>35.373814299384605</v>
      </c>
      <c r="I52" s="59">
        <v>12.59538491687362</v>
      </c>
      <c r="J52" s="47">
        <f t="shared" si="2"/>
        <v>24.057185191228612</v>
      </c>
      <c r="K52" s="97">
        <f t="shared" si="4"/>
        <v>1</v>
      </c>
      <c r="L52" s="2">
        <f t="shared" si="5"/>
        <v>-12.689368707934626</v>
      </c>
      <c r="M52" s="98"/>
      <c r="N52" s="114"/>
      <c r="O52" s="115" t="s">
        <v>146</v>
      </c>
      <c r="P52" s="115" t="s">
        <v>147</v>
      </c>
      <c r="Q52" s="115" t="s">
        <v>148</v>
      </c>
      <c r="R52" s="115" t="s">
        <v>149</v>
      </c>
      <c r="S52" s="115" t="s">
        <v>150</v>
      </c>
      <c r="T52" s="115" t="s">
        <v>151</v>
      </c>
      <c r="U52" s="116" t="s">
        <v>152</v>
      </c>
      <c r="V52">
        <v>200</v>
      </c>
      <c r="W52">
        <v>40</v>
      </c>
      <c r="X52" s="7">
        <f t="shared" si="3"/>
        <v>31.652153314939131</v>
      </c>
    </row>
    <row r="53" spans="2:24">
      <c r="B53" s="90">
        <v>40910.791666666664</v>
      </c>
      <c r="C53" s="57">
        <v>40910</v>
      </c>
      <c r="D53" s="58">
        <v>0.79166666666666663</v>
      </c>
      <c r="E53" s="59">
        <v>5.8376211637918223</v>
      </c>
      <c r="F53" s="47">
        <f t="shared" si="0"/>
        <v>11.14985642284238</v>
      </c>
      <c r="G53" s="59">
        <v>18.642239268129185</v>
      </c>
      <c r="H53" s="47">
        <f t="shared" si="1"/>
        <v>35.606677002126744</v>
      </c>
      <c r="I53" s="59">
        <v>12.804618104337361</v>
      </c>
      <c r="J53" s="47">
        <f t="shared" si="2"/>
        <v>24.456820579284358</v>
      </c>
      <c r="K53" s="97">
        <f t="shared" si="4"/>
        <v>1</v>
      </c>
      <c r="L53" s="2">
        <f t="shared" si="5"/>
        <v>-12.289733319878881</v>
      </c>
      <c r="M53" s="98"/>
      <c r="N53" s="117"/>
      <c r="O53" s="118">
        <v>1</v>
      </c>
      <c r="P53" s="118">
        <v>2</v>
      </c>
      <c r="Q53" s="118">
        <v>3</v>
      </c>
      <c r="R53" s="118">
        <v>4</v>
      </c>
      <c r="S53" s="118">
        <v>5</v>
      </c>
      <c r="T53" s="118">
        <v>6</v>
      </c>
      <c r="U53" s="119">
        <v>7</v>
      </c>
      <c r="V53">
        <v>200</v>
      </c>
      <c r="W53">
        <v>40</v>
      </c>
      <c r="X53" s="7">
        <f t="shared" si="3"/>
        <v>31.652153314939131</v>
      </c>
    </row>
    <row r="54" spans="2:24">
      <c r="B54" s="90">
        <v>40910.833333333336</v>
      </c>
      <c r="C54" s="57">
        <v>40910</v>
      </c>
      <c r="D54" s="58">
        <v>0.83333333333333337</v>
      </c>
      <c r="E54" s="59">
        <v>5.0569573797672458</v>
      </c>
      <c r="F54" s="47">
        <f t="shared" si="0"/>
        <v>9.6587885953554391</v>
      </c>
      <c r="G54" s="59">
        <v>15.520671828461982</v>
      </c>
      <c r="H54" s="47">
        <f t="shared" si="1"/>
        <v>29.644483192362383</v>
      </c>
      <c r="I54" s="59">
        <v>10.463714448694736</v>
      </c>
      <c r="J54" s="47">
        <f t="shared" si="2"/>
        <v>19.985694597006944</v>
      </c>
      <c r="K54" s="97">
        <f t="shared" si="4"/>
        <v>1</v>
      </c>
      <c r="L54" s="2">
        <f t="shared" si="5"/>
        <v>-16.760859302156295</v>
      </c>
      <c r="M54" s="98"/>
      <c r="N54" s="120">
        <v>0</v>
      </c>
      <c r="O54" s="109">
        <f t="shared" ref="O54:U69" si="12">AVERAGEIFS($J$10:$J$8770,$K$10:$K$8770,O$53,$D$10:$D$8770,$D10)</f>
        <v>40.373842450979403</v>
      </c>
      <c r="P54" s="109">
        <f t="shared" si="12"/>
        <v>22.969665413674782</v>
      </c>
      <c r="Q54" s="109">
        <f t="shared" si="12"/>
        <v>15.807261714161637</v>
      </c>
      <c r="R54" s="109">
        <f t="shared" si="12"/>
        <v>22.693788322039399</v>
      </c>
      <c r="S54" s="109">
        <f t="shared" si="12"/>
        <v>34.168726157793927</v>
      </c>
      <c r="T54" s="109">
        <f t="shared" si="12"/>
        <v>19.806582170832296</v>
      </c>
      <c r="U54" s="109">
        <f t="shared" si="12"/>
        <v>13.784998200668943</v>
      </c>
      <c r="V54">
        <v>200</v>
      </c>
      <c r="W54">
        <v>40</v>
      </c>
      <c r="X54" s="7">
        <f t="shared" si="3"/>
        <v>31.652153314939131</v>
      </c>
    </row>
    <row r="55" spans="2:24">
      <c r="B55" s="90">
        <v>40910.875</v>
      </c>
      <c r="C55" s="57">
        <v>40910</v>
      </c>
      <c r="D55" s="58">
        <v>0.875</v>
      </c>
      <c r="E55" s="59">
        <v>5.6716912341058041</v>
      </c>
      <c r="F55" s="47">
        <f t="shared" si="0"/>
        <v>10.832930257142085</v>
      </c>
      <c r="G55" s="59">
        <v>15.392905686080237</v>
      </c>
      <c r="H55" s="47">
        <f t="shared" si="1"/>
        <v>29.40044986041325</v>
      </c>
      <c r="I55" s="59">
        <v>9.7212144519744363</v>
      </c>
      <c r="J55" s="47">
        <f t="shared" si="2"/>
        <v>18.567519603271172</v>
      </c>
      <c r="K55" s="97">
        <f t="shared" si="4"/>
        <v>1</v>
      </c>
      <c r="L55" s="2">
        <f t="shared" si="5"/>
        <v>-18.179034295892066</v>
      </c>
      <c r="M55" s="98"/>
      <c r="N55" s="120">
        <v>4.1666666666666664E-2</v>
      </c>
      <c r="O55" s="109">
        <f t="shared" si="12"/>
        <v>19.061570520314419</v>
      </c>
      <c r="P55" s="109">
        <f t="shared" si="12"/>
        <v>30.491015587797992</v>
      </c>
      <c r="Q55" s="109">
        <f t="shared" si="12"/>
        <v>23.169701346575138</v>
      </c>
      <c r="R55" s="109">
        <f t="shared" si="12"/>
        <v>23.066270488978464</v>
      </c>
      <c r="S55" s="109">
        <f t="shared" si="12"/>
        <v>25.739873206385155</v>
      </c>
      <c r="T55" s="109">
        <f t="shared" si="12"/>
        <v>31.064440375887163</v>
      </c>
      <c r="U55" s="109">
        <f t="shared" si="12"/>
        <v>21.772012865574094</v>
      </c>
      <c r="V55">
        <v>200</v>
      </c>
      <c r="W55">
        <v>40</v>
      </c>
      <c r="X55" s="7">
        <f t="shared" si="3"/>
        <v>31.652153314939131</v>
      </c>
    </row>
    <row r="56" spans="2:24">
      <c r="B56" s="90">
        <v>40910.916666666664</v>
      </c>
      <c r="C56" s="57">
        <v>40910</v>
      </c>
      <c r="D56" s="58">
        <v>0.91666666666666663</v>
      </c>
      <c r="E56" s="59">
        <v>3.9377305251956343</v>
      </c>
      <c r="F56" s="47">
        <f t="shared" si="0"/>
        <v>7.5210653031236614</v>
      </c>
      <c r="G56" s="59">
        <v>11.034099274792412</v>
      </c>
      <c r="H56" s="47">
        <f t="shared" si="1"/>
        <v>21.075129614853505</v>
      </c>
      <c r="I56" s="59">
        <v>7.0963687495967784</v>
      </c>
      <c r="J56" s="47">
        <f t="shared" si="2"/>
        <v>13.554064311729846</v>
      </c>
      <c r="K56" s="97">
        <f t="shared" si="4"/>
        <v>1</v>
      </c>
      <c r="L56" s="2">
        <f t="shared" si="5"/>
        <v>-23.192489587433393</v>
      </c>
      <c r="M56" s="98"/>
      <c r="N56" s="120">
        <v>8.3333333333333329E-2</v>
      </c>
      <c r="O56" s="109">
        <f t="shared" si="12"/>
        <v>20.044937834704662</v>
      </c>
      <c r="P56" s="109">
        <f t="shared" si="12"/>
        <v>23.732711722535086</v>
      </c>
      <c r="Q56" s="109">
        <f t="shared" si="12"/>
        <v>20.361715893645552</v>
      </c>
      <c r="R56" s="109">
        <f t="shared" si="12"/>
        <v>20.836851348805769</v>
      </c>
      <c r="S56" s="109">
        <f t="shared" si="12"/>
        <v>24.185612089748219</v>
      </c>
      <c r="T56" s="109">
        <f t="shared" si="12"/>
        <v>26.920003944657903</v>
      </c>
      <c r="U56" s="109">
        <f t="shared" si="12"/>
        <v>18.006097360045374</v>
      </c>
      <c r="V56">
        <v>200</v>
      </c>
      <c r="W56">
        <v>40</v>
      </c>
      <c r="X56" s="7">
        <f t="shared" si="3"/>
        <v>31.652153314939131</v>
      </c>
    </row>
    <row r="57" spans="2:24">
      <c r="B57" s="90">
        <v>40910.958333333336</v>
      </c>
      <c r="C57" s="57">
        <v>40910</v>
      </c>
      <c r="D57" s="58">
        <v>0.95833333333333337</v>
      </c>
      <c r="E57" s="59">
        <v>3.5990292439271006</v>
      </c>
      <c r="F57" s="47">
        <f t="shared" si="0"/>
        <v>6.8741458559007613</v>
      </c>
      <c r="G57" s="59">
        <v>9.8958583785765235</v>
      </c>
      <c r="H57" s="47">
        <f t="shared" si="1"/>
        <v>18.90108950308116</v>
      </c>
      <c r="I57" s="59">
        <v>6.2968291346494221</v>
      </c>
      <c r="J57" s="47">
        <f t="shared" si="2"/>
        <v>12.026943647180396</v>
      </c>
      <c r="K57" s="97">
        <f t="shared" si="4"/>
        <v>1</v>
      </c>
      <c r="L57" s="2">
        <f t="shared" si="5"/>
        <v>-24.719610251982843</v>
      </c>
      <c r="M57" s="98"/>
      <c r="N57" s="120">
        <v>0.125</v>
      </c>
      <c r="O57" s="109">
        <f t="shared" si="12"/>
        <v>21.219341820649149</v>
      </c>
      <c r="P57" s="109">
        <f t="shared" si="12"/>
        <v>22.696154586611971</v>
      </c>
      <c r="Q57" s="109">
        <f t="shared" si="12"/>
        <v>22.198842317822951</v>
      </c>
      <c r="R57" s="109">
        <f t="shared" si="12"/>
        <v>21.489585305380018</v>
      </c>
      <c r="S57" s="109">
        <f t="shared" si="12"/>
        <v>24.034192768720576</v>
      </c>
      <c r="T57" s="109">
        <f t="shared" si="12"/>
        <v>24.216235278949558</v>
      </c>
      <c r="U57" s="109">
        <f t="shared" si="12"/>
        <v>16.188735481013712</v>
      </c>
      <c r="V57">
        <v>200</v>
      </c>
      <c r="W57">
        <v>40</v>
      </c>
      <c r="X57" s="7">
        <f t="shared" si="3"/>
        <v>31.652153314939131</v>
      </c>
    </row>
    <row r="58" spans="2:24">
      <c r="B58" s="90">
        <v>40911</v>
      </c>
      <c r="C58" s="57">
        <v>40910</v>
      </c>
      <c r="D58" s="58">
        <v>0</v>
      </c>
      <c r="E58" s="59">
        <v>3.0685972156675483</v>
      </c>
      <c r="F58" s="47">
        <f t="shared" si="0"/>
        <v>5.8610206819250168</v>
      </c>
      <c r="G58" s="59">
        <v>6.6057612304150952</v>
      </c>
      <c r="H58" s="47">
        <f t="shared" si="1"/>
        <v>12.617003950092831</v>
      </c>
      <c r="I58" s="59">
        <v>3.5371640147475469</v>
      </c>
      <c r="J58" s="47">
        <f t="shared" si="2"/>
        <v>6.7559832681678147</v>
      </c>
      <c r="K58" s="97">
        <f t="shared" si="4"/>
        <v>1</v>
      </c>
      <c r="L58" s="2">
        <f t="shared" si="5"/>
        <v>-29.990570630995425</v>
      </c>
      <c r="M58" s="98"/>
      <c r="N58" s="120">
        <v>0.16666666666666666</v>
      </c>
      <c r="O58" s="109">
        <f t="shared" si="12"/>
        <v>26.8278223234461</v>
      </c>
      <c r="P58" s="109">
        <f t="shared" si="12"/>
        <v>27.408198296351198</v>
      </c>
      <c r="Q58" s="109">
        <f t="shared" si="12"/>
        <v>24.027373740808986</v>
      </c>
      <c r="R58" s="109">
        <f t="shared" si="12"/>
        <v>25.309155947146163</v>
      </c>
      <c r="S58" s="109">
        <f t="shared" si="12"/>
        <v>27.747323585321702</v>
      </c>
      <c r="T58" s="109">
        <f t="shared" si="12"/>
        <v>22.506717592939125</v>
      </c>
      <c r="U58" s="109">
        <f t="shared" si="12"/>
        <v>16.90861318005668</v>
      </c>
      <c r="V58">
        <v>200</v>
      </c>
      <c r="W58">
        <v>40</v>
      </c>
      <c r="X58" s="7">
        <f t="shared" si="3"/>
        <v>31.652153314939131</v>
      </c>
    </row>
    <row r="59" spans="2:24">
      <c r="B59" s="90">
        <v>40911.041666666664</v>
      </c>
      <c r="C59" s="57">
        <v>40911</v>
      </c>
      <c r="D59" s="58">
        <v>4.1666666666666664E-2</v>
      </c>
      <c r="E59" s="59">
        <v>2.6815589469610104</v>
      </c>
      <c r="F59" s="47">
        <f t="shared" si="0"/>
        <v>5.1217775886955295</v>
      </c>
      <c r="G59" s="59">
        <v>4.4242196507760596</v>
      </c>
      <c r="H59" s="47">
        <f t="shared" si="1"/>
        <v>8.4502595329822743</v>
      </c>
      <c r="I59" s="59">
        <v>1.7426607038150497</v>
      </c>
      <c r="J59" s="47">
        <f t="shared" si="2"/>
        <v>3.3284819442867448</v>
      </c>
      <c r="K59" s="97">
        <f t="shared" si="4"/>
        <v>2</v>
      </c>
      <c r="L59" s="2">
        <f t="shared" si="5"/>
        <v>-33.418071954876496</v>
      </c>
      <c r="M59" s="98"/>
      <c r="N59" s="120">
        <v>0.20833333333333334</v>
      </c>
      <c r="O59" s="109">
        <f t="shared" si="12"/>
        <v>36.90027376743069</v>
      </c>
      <c r="P59" s="109">
        <f t="shared" si="12"/>
        <v>39.283229781019223</v>
      </c>
      <c r="Q59" s="109">
        <f t="shared" si="12"/>
        <v>40.031024909985234</v>
      </c>
      <c r="R59" s="109">
        <f t="shared" si="12"/>
        <v>39.426567035631408</v>
      </c>
      <c r="S59" s="109">
        <f t="shared" si="12"/>
        <v>38.574878707450672</v>
      </c>
      <c r="T59" s="109">
        <f t="shared" si="12"/>
        <v>25.358945980369615</v>
      </c>
      <c r="U59" s="109">
        <f t="shared" si="12"/>
        <v>19.515443293620624</v>
      </c>
      <c r="V59">
        <v>200</v>
      </c>
      <c r="W59">
        <v>40</v>
      </c>
      <c r="X59" s="7">
        <f t="shared" si="3"/>
        <v>31.652153314939131</v>
      </c>
    </row>
    <row r="60" spans="2:24">
      <c r="B60" s="90">
        <v>40911.083333333336</v>
      </c>
      <c r="C60" s="57">
        <v>40911</v>
      </c>
      <c r="D60" s="58">
        <v>8.3333333333333329E-2</v>
      </c>
      <c r="E60" s="59">
        <v>2.6237288018672547</v>
      </c>
      <c r="F60" s="47">
        <f t="shared" si="0"/>
        <v>5.0113220115664561</v>
      </c>
      <c r="G60" s="59">
        <v>3.889501084585862</v>
      </c>
      <c r="H60" s="47">
        <f t="shared" si="1"/>
        <v>7.428947071558996</v>
      </c>
      <c r="I60" s="59">
        <v>1.2657722827186075</v>
      </c>
      <c r="J60" s="47">
        <f t="shared" si="2"/>
        <v>2.4176250599925404</v>
      </c>
      <c r="K60" s="97">
        <f t="shared" si="4"/>
        <v>2</v>
      </c>
      <c r="L60" s="2">
        <f t="shared" si="5"/>
        <v>-34.3289288391707</v>
      </c>
      <c r="M60" s="98"/>
      <c r="N60" s="120">
        <v>0.25</v>
      </c>
      <c r="O60" s="109">
        <f t="shared" si="12"/>
        <v>42.125192394300704</v>
      </c>
      <c r="P60" s="109">
        <f t="shared" si="12"/>
        <v>48.036141316848308</v>
      </c>
      <c r="Q60" s="109">
        <f t="shared" si="12"/>
        <v>48.583760527147611</v>
      </c>
      <c r="R60" s="109">
        <f t="shared" si="12"/>
        <v>47.510665847316972</v>
      </c>
      <c r="S60" s="109">
        <f t="shared" si="12"/>
        <v>50.391311089503759</v>
      </c>
      <c r="T60" s="109">
        <f t="shared" si="12"/>
        <v>31.663175047013873</v>
      </c>
      <c r="U60" s="109">
        <f t="shared" si="12"/>
        <v>20.407174611190417</v>
      </c>
      <c r="V60">
        <v>200</v>
      </c>
      <c r="W60">
        <v>40</v>
      </c>
      <c r="X60" s="7">
        <f t="shared" si="3"/>
        <v>31.652153314939131</v>
      </c>
    </row>
    <row r="61" spans="2:24">
      <c r="B61" s="90">
        <v>40911.125</v>
      </c>
      <c r="C61" s="57">
        <v>40911</v>
      </c>
      <c r="D61" s="58">
        <v>0.125</v>
      </c>
      <c r="E61" s="59">
        <v>2.4428769697854862</v>
      </c>
      <c r="F61" s="47">
        <f t="shared" si="0"/>
        <v>4.665895012290278</v>
      </c>
      <c r="G61" s="59">
        <v>2.9534659036524538</v>
      </c>
      <c r="H61" s="47">
        <f t="shared" si="1"/>
        <v>5.6411198759761865</v>
      </c>
      <c r="I61" s="59">
        <v>0.51058893386696746</v>
      </c>
      <c r="J61" s="47">
        <f t="shared" si="2"/>
        <v>0.97522486368590777</v>
      </c>
      <c r="K61" s="97">
        <f t="shared" si="4"/>
        <v>2</v>
      </c>
      <c r="L61" s="2">
        <f t="shared" si="5"/>
        <v>-35.771329035477329</v>
      </c>
      <c r="M61" s="98"/>
      <c r="N61" s="120">
        <v>0.29166666666666669</v>
      </c>
      <c r="O61" s="109">
        <f t="shared" si="12"/>
        <v>43.463679102485763</v>
      </c>
      <c r="P61" s="109">
        <f t="shared" si="12"/>
        <v>47.988242763621408</v>
      </c>
      <c r="Q61" s="109">
        <f t="shared" si="12"/>
        <v>50.942011875368472</v>
      </c>
      <c r="R61" s="109">
        <f t="shared" si="12"/>
        <v>53.029200077289111</v>
      </c>
      <c r="S61" s="109">
        <f t="shared" si="12"/>
        <v>52.491104560825278</v>
      </c>
      <c r="T61" s="109">
        <f t="shared" si="12"/>
        <v>34.632587849081766</v>
      </c>
      <c r="U61" s="109">
        <f t="shared" si="12"/>
        <v>22.054993184363102</v>
      </c>
      <c r="V61">
        <v>200</v>
      </c>
      <c r="W61">
        <v>40</v>
      </c>
      <c r="X61" s="7">
        <f t="shared" si="3"/>
        <v>31.652153314939131</v>
      </c>
    </row>
    <row r="62" spans="2:24">
      <c r="B62" s="90">
        <v>40911.166666666664</v>
      </c>
      <c r="C62" s="57">
        <v>40911</v>
      </c>
      <c r="D62" s="58">
        <v>0.16666666666666666</v>
      </c>
      <c r="E62" s="59">
        <v>2.9885509846532887</v>
      </c>
      <c r="F62" s="47">
        <f t="shared" si="0"/>
        <v>5.7081323806877808</v>
      </c>
      <c r="G62" s="59">
        <v>5.8324003850399144</v>
      </c>
      <c r="H62" s="47">
        <f t="shared" si="1"/>
        <v>11.139884735426236</v>
      </c>
      <c r="I62" s="59">
        <v>2.8438494003866253</v>
      </c>
      <c r="J62" s="47">
        <f t="shared" si="2"/>
        <v>5.4317523547384541</v>
      </c>
      <c r="K62" s="97">
        <f t="shared" si="4"/>
        <v>2</v>
      </c>
      <c r="L62" s="2">
        <f t="shared" si="5"/>
        <v>-31.314801544424785</v>
      </c>
      <c r="M62" s="98"/>
      <c r="N62" s="120">
        <v>0.33333333333333331</v>
      </c>
      <c r="O62" s="109">
        <f t="shared" si="12"/>
        <v>46.116599110968991</v>
      </c>
      <c r="P62" s="109">
        <f t="shared" si="12"/>
        <v>49.084340683772837</v>
      </c>
      <c r="Q62" s="109">
        <f t="shared" si="12"/>
        <v>53.395214341079758</v>
      </c>
      <c r="R62" s="109">
        <f t="shared" si="12"/>
        <v>53.993022865658141</v>
      </c>
      <c r="S62" s="109">
        <f t="shared" si="12"/>
        <v>52.883968372260881</v>
      </c>
      <c r="T62" s="109">
        <f t="shared" si="12"/>
        <v>35.70137455641639</v>
      </c>
      <c r="U62" s="109">
        <f t="shared" si="12"/>
        <v>22.458159136805296</v>
      </c>
      <c r="V62">
        <v>200</v>
      </c>
      <c r="W62">
        <v>40</v>
      </c>
      <c r="X62" s="7">
        <f t="shared" si="3"/>
        <v>31.652153314939131</v>
      </c>
    </row>
    <row r="63" spans="2:24">
      <c r="B63" s="90">
        <v>40911.208333333336</v>
      </c>
      <c r="C63" s="57">
        <v>40911</v>
      </c>
      <c r="D63" s="58">
        <v>0.20833333333333334</v>
      </c>
      <c r="E63" s="59">
        <v>4.0514506902821417</v>
      </c>
      <c r="F63" s="47">
        <f t="shared" si="0"/>
        <v>7.73827081843889</v>
      </c>
      <c r="G63" s="59">
        <v>9.0802011819925852</v>
      </c>
      <c r="H63" s="47">
        <f t="shared" si="1"/>
        <v>17.343184257605838</v>
      </c>
      <c r="I63" s="59">
        <v>5.0287504917104435</v>
      </c>
      <c r="J63" s="47">
        <f t="shared" si="2"/>
        <v>9.6049134391669462</v>
      </c>
      <c r="K63" s="97">
        <f t="shared" si="4"/>
        <v>2</v>
      </c>
      <c r="L63" s="2">
        <f t="shared" si="5"/>
        <v>-27.141640459996292</v>
      </c>
      <c r="M63" s="98"/>
      <c r="N63" s="120">
        <v>0.375</v>
      </c>
      <c r="O63" s="109">
        <f t="shared" si="12"/>
        <v>43.548603196850102</v>
      </c>
      <c r="P63" s="109">
        <f t="shared" si="12"/>
        <v>48.827786896729712</v>
      </c>
      <c r="Q63" s="109">
        <f t="shared" si="12"/>
        <v>47.132261537471997</v>
      </c>
      <c r="R63" s="109">
        <f t="shared" si="12"/>
        <v>48.332958262890514</v>
      </c>
      <c r="S63" s="109">
        <f t="shared" si="12"/>
        <v>47.530175534028174</v>
      </c>
      <c r="T63" s="109">
        <f t="shared" si="12"/>
        <v>34.312825329146804</v>
      </c>
      <c r="U63" s="109">
        <f t="shared" si="12"/>
        <v>26.004067159791138</v>
      </c>
      <c r="V63">
        <v>200</v>
      </c>
      <c r="W63">
        <v>40</v>
      </c>
      <c r="X63" s="7">
        <f t="shared" si="3"/>
        <v>31.652153314939131</v>
      </c>
    </row>
    <row r="64" spans="2:24">
      <c r="B64" s="90">
        <v>40911.25</v>
      </c>
      <c r="C64" s="57">
        <v>40911</v>
      </c>
      <c r="D64" s="58">
        <v>0.25</v>
      </c>
      <c r="E64" s="59">
        <v>5.0424828045544867</v>
      </c>
      <c r="F64" s="47">
        <f t="shared" si="0"/>
        <v>9.6311421566990685</v>
      </c>
      <c r="G64" s="59">
        <v>10.783446114416909</v>
      </c>
      <c r="H64" s="47">
        <f t="shared" si="1"/>
        <v>20.596382078536298</v>
      </c>
      <c r="I64" s="59">
        <v>5.7409633098624235</v>
      </c>
      <c r="J64" s="47">
        <f t="shared" si="2"/>
        <v>10.965239921837229</v>
      </c>
      <c r="K64" s="97">
        <f t="shared" si="4"/>
        <v>2</v>
      </c>
      <c r="L64" s="2">
        <f t="shared" si="5"/>
        <v>-25.781313977326008</v>
      </c>
      <c r="M64" s="98"/>
      <c r="N64" s="120">
        <v>0.41666666666666669</v>
      </c>
      <c r="O64" s="109">
        <f t="shared" si="12"/>
        <v>44.425741109648357</v>
      </c>
      <c r="P64" s="109">
        <f t="shared" si="12"/>
        <v>41.197224477698278</v>
      </c>
      <c r="Q64" s="109">
        <f t="shared" si="12"/>
        <v>43.960283929263035</v>
      </c>
      <c r="R64" s="109">
        <f t="shared" si="12"/>
        <v>42.346647053638506</v>
      </c>
      <c r="S64" s="109">
        <f t="shared" si="12"/>
        <v>46.62061861541725</v>
      </c>
      <c r="T64" s="109">
        <f t="shared" si="12"/>
        <v>33.742012175449275</v>
      </c>
      <c r="U64" s="109">
        <f t="shared" si="12"/>
        <v>24.917484911991028</v>
      </c>
      <c r="V64">
        <v>200</v>
      </c>
      <c r="W64">
        <v>40</v>
      </c>
      <c r="X64" s="7">
        <f t="shared" si="3"/>
        <v>31.652153314939131</v>
      </c>
    </row>
    <row r="65" spans="2:24">
      <c r="B65" s="90">
        <v>40911.291666666664</v>
      </c>
      <c r="C65" s="57">
        <v>40911</v>
      </c>
      <c r="D65" s="58">
        <v>0.29166666666666669</v>
      </c>
      <c r="E65" s="59">
        <v>5.4814132070165282</v>
      </c>
      <c r="F65" s="47">
        <f t="shared" ref="F65:F128" si="13">IF(E65&lt;&gt;"",E65*1.91,"")</f>
        <v>10.469499225401568</v>
      </c>
      <c r="G65" s="59">
        <v>14.103836113308068</v>
      </c>
      <c r="H65" s="47">
        <f t="shared" si="1"/>
        <v>26.938326976418409</v>
      </c>
      <c r="I65" s="59">
        <v>8.6224229062915398</v>
      </c>
      <c r="J65" s="47">
        <f t="shared" si="2"/>
        <v>16.468827751016839</v>
      </c>
      <c r="K65" s="97">
        <f t="shared" si="4"/>
        <v>2</v>
      </c>
      <c r="L65" s="2">
        <f t="shared" si="5"/>
        <v>-20.2777261481464</v>
      </c>
      <c r="M65" s="98"/>
      <c r="N65" s="120">
        <v>0.45833333333333331</v>
      </c>
      <c r="O65" s="109">
        <f t="shared" si="12"/>
        <v>39.607931798343607</v>
      </c>
      <c r="P65" s="109">
        <f t="shared" si="12"/>
        <v>38.974657177314647</v>
      </c>
      <c r="Q65" s="109">
        <f t="shared" si="12"/>
        <v>40.800994060986838</v>
      </c>
      <c r="R65" s="109">
        <f t="shared" si="12"/>
        <v>43.199474580218556</v>
      </c>
      <c r="S65" s="109">
        <f t="shared" si="12"/>
        <v>45.743448294515581</v>
      </c>
      <c r="T65" s="109">
        <f t="shared" si="12"/>
        <v>32.165813109851918</v>
      </c>
      <c r="U65" s="109">
        <f t="shared" si="12"/>
        <v>24.61699035987462</v>
      </c>
      <c r="V65">
        <v>200</v>
      </c>
      <c r="W65">
        <v>40</v>
      </c>
      <c r="X65" s="7">
        <f t="shared" si="3"/>
        <v>31.652153314939131</v>
      </c>
    </row>
    <row r="66" spans="2:24">
      <c r="B66" s="90">
        <v>40911.333333333336</v>
      </c>
      <c r="C66" s="57">
        <v>40911</v>
      </c>
      <c r="D66" s="58">
        <v>0.33333333333333331</v>
      </c>
      <c r="E66" s="59">
        <v>4.5887054278226902</v>
      </c>
      <c r="F66" s="47">
        <f t="shared" si="13"/>
        <v>8.7644273671413373</v>
      </c>
      <c r="G66" s="59">
        <v>13.589916050987116</v>
      </c>
      <c r="H66" s="47">
        <f t="shared" ref="H66:H129" si="14">IF(G66&lt;&gt;"",G66*1.91,"")</f>
        <v>25.956739657385391</v>
      </c>
      <c r="I66" s="59">
        <v>9.0012106231644253</v>
      </c>
      <c r="J66" s="47">
        <f t="shared" ref="J66:J129" si="15">IF(I66&lt;&gt;"",I66*1.91,"")</f>
        <v>17.19231229024405</v>
      </c>
      <c r="K66" s="97">
        <f t="shared" si="4"/>
        <v>2</v>
      </c>
      <c r="L66" s="2">
        <f t="shared" si="5"/>
        <v>-19.554241608919188</v>
      </c>
      <c r="M66" s="98"/>
      <c r="N66" s="120">
        <v>0.5</v>
      </c>
      <c r="O66" s="109">
        <f t="shared" si="12"/>
        <v>34.748199125952844</v>
      </c>
      <c r="P66" s="109">
        <f t="shared" si="12"/>
        <v>38.715487716293751</v>
      </c>
      <c r="Q66" s="109">
        <f t="shared" si="12"/>
        <v>37.87647520515101</v>
      </c>
      <c r="R66" s="109">
        <f t="shared" si="12"/>
        <v>40.031307387336028</v>
      </c>
      <c r="S66" s="109">
        <f t="shared" si="12"/>
        <v>46.412726891145283</v>
      </c>
      <c r="T66" s="109">
        <f t="shared" si="12"/>
        <v>29.509136301212287</v>
      </c>
      <c r="U66" s="109">
        <f t="shared" si="12"/>
        <v>27.817481628921175</v>
      </c>
      <c r="V66">
        <v>200</v>
      </c>
      <c r="W66">
        <v>40</v>
      </c>
      <c r="X66" s="7">
        <f t="shared" si="3"/>
        <v>31.652153314939131</v>
      </c>
    </row>
    <row r="67" spans="2:24">
      <c r="B67" s="90">
        <v>40911.375</v>
      </c>
      <c r="C67" s="57">
        <v>40911</v>
      </c>
      <c r="D67" s="58">
        <v>0.375</v>
      </c>
      <c r="E67" s="59">
        <v>5.673143336256544</v>
      </c>
      <c r="F67" s="47">
        <f t="shared" si="13"/>
        <v>10.835703772249998</v>
      </c>
      <c r="G67" s="59">
        <v>13.572396967686366</v>
      </c>
      <c r="H67" s="47">
        <f t="shared" si="14"/>
        <v>25.923278208280959</v>
      </c>
      <c r="I67" s="59">
        <v>7.8992536314298185</v>
      </c>
      <c r="J67" s="47">
        <f t="shared" si="15"/>
        <v>15.087574436030954</v>
      </c>
      <c r="K67" s="97">
        <f t="shared" si="4"/>
        <v>2</v>
      </c>
      <c r="L67" s="2">
        <f t="shared" si="5"/>
        <v>-21.658979463132283</v>
      </c>
      <c r="M67" s="98"/>
      <c r="N67" s="120">
        <v>0.54166666666666663</v>
      </c>
      <c r="O67" s="109">
        <f t="shared" si="12"/>
        <v>38.253216608161701</v>
      </c>
      <c r="P67" s="109">
        <f t="shared" si="12"/>
        <v>38.733765184253649</v>
      </c>
      <c r="Q67" s="109">
        <f t="shared" si="12"/>
        <v>37.58483304210062</v>
      </c>
      <c r="R67" s="109">
        <f t="shared" si="12"/>
        <v>39.138297343167729</v>
      </c>
      <c r="S67" s="109">
        <f t="shared" si="12"/>
        <v>43.80432032902322</v>
      </c>
      <c r="T67" s="109">
        <f t="shared" si="12"/>
        <v>29.406155937256404</v>
      </c>
      <c r="U67" s="109">
        <f t="shared" si="12"/>
        <v>27.995809666315733</v>
      </c>
      <c r="V67">
        <v>200</v>
      </c>
      <c r="W67">
        <v>40</v>
      </c>
      <c r="X67" s="7">
        <f t="shared" si="3"/>
        <v>31.652153314939131</v>
      </c>
    </row>
    <row r="68" spans="2:24">
      <c r="B68" s="90">
        <v>40911.416666666664</v>
      </c>
      <c r="C68" s="57">
        <v>40911</v>
      </c>
      <c r="D68" s="58">
        <v>0.41666666666666669</v>
      </c>
      <c r="E68" s="59">
        <v>8.6705183340068306</v>
      </c>
      <c r="F68" s="47">
        <f t="shared" si="13"/>
        <v>16.560690017953046</v>
      </c>
      <c r="G68" s="59">
        <v>18.710838316307584</v>
      </c>
      <c r="H68" s="47">
        <f t="shared" si="14"/>
        <v>35.737701184147483</v>
      </c>
      <c r="I68" s="59">
        <v>10.040319982300753</v>
      </c>
      <c r="J68" s="47">
        <f t="shared" si="15"/>
        <v>19.177011166194436</v>
      </c>
      <c r="K68" s="97">
        <f t="shared" si="4"/>
        <v>2</v>
      </c>
      <c r="L68" s="2">
        <f t="shared" si="5"/>
        <v>-17.569542732968802</v>
      </c>
      <c r="M68" s="98"/>
      <c r="N68" s="120">
        <v>0.58333333333333337</v>
      </c>
      <c r="O68" s="109">
        <f t="shared" si="12"/>
        <v>36.8939711479211</v>
      </c>
      <c r="P68" s="109">
        <f t="shared" si="12"/>
        <v>42.255266990114507</v>
      </c>
      <c r="Q68" s="109">
        <f t="shared" si="12"/>
        <v>41.083389648688069</v>
      </c>
      <c r="R68" s="109">
        <f t="shared" si="12"/>
        <v>42.196638352110718</v>
      </c>
      <c r="S68" s="109">
        <f t="shared" si="12"/>
        <v>45.929911330658442</v>
      </c>
      <c r="T68" s="109">
        <f t="shared" si="12"/>
        <v>26.657850132012417</v>
      </c>
      <c r="U68" s="109">
        <f t="shared" si="12"/>
        <v>26.90757859986536</v>
      </c>
      <c r="V68">
        <v>200</v>
      </c>
      <c r="W68">
        <v>40</v>
      </c>
      <c r="X68" s="7">
        <f t="shared" si="3"/>
        <v>31.652153314939131</v>
      </c>
    </row>
    <row r="69" spans="2:24">
      <c r="B69" s="90">
        <v>40911.458333333336</v>
      </c>
      <c r="C69" s="57">
        <v>40911</v>
      </c>
      <c r="D69" s="58">
        <v>0.45833333333333331</v>
      </c>
      <c r="E69" s="59">
        <v>8.3631184329578012</v>
      </c>
      <c r="F69" s="47">
        <f t="shared" si="13"/>
        <v>15.9735562069494</v>
      </c>
      <c r="G69" s="59">
        <v>18.308205394023368</v>
      </c>
      <c r="H69" s="47">
        <f t="shared" si="14"/>
        <v>34.968672302584629</v>
      </c>
      <c r="I69" s="59">
        <v>9.9450869610655683</v>
      </c>
      <c r="J69" s="47">
        <f t="shared" si="15"/>
        <v>18.995116095635236</v>
      </c>
      <c r="K69" s="97">
        <f t="shared" si="4"/>
        <v>2</v>
      </c>
      <c r="L69" s="2">
        <f t="shared" si="5"/>
        <v>-17.751437803528002</v>
      </c>
      <c r="M69" s="98"/>
      <c r="N69" s="120">
        <v>0.625</v>
      </c>
      <c r="O69" s="109">
        <f t="shared" si="12"/>
        <v>40.876971073357097</v>
      </c>
      <c r="P69" s="109">
        <f t="shared" si="12"/>
        <v>42.414230336099187</v>
      </c>
      <c r="Q69" s="109">
        <f t="shared" si="12"/>
        <v>44.996915111993012</v>
      </c>
      <c r="R69" s="109">
        <f t="shared" si="12"/>
        <v>45.064591391599436</v>
      </c>
      <c r="S69" s="109">
        <f t="shared" si="12"/>
        <v>49.140343294635869</v>
      </c>
      <c r="T69" s="109">
        <f t="shared" si="12"/>
        <v>26.260791220307741</v>
      </c>
      <c r="U69" s="109">
        <f t="shared" si="12"/>
        <v>32.455601831138324</v>
      </c>
      <c r="V69">
        <v>200</v>
      </c>
      <c r="W69">
        <v>40</v>
      </c>
      <c r="X69" s="7">
        <f t="shared" si="3"/>
        <v>31.652153314939131</v>
      </c>
    </row>
    <row r="70" spans="2:24">
      <c r="B70" s="90">
        <v>40911.5</v>
      </c>
      <c r="C70" s="57">
        <v>40911</v>
      </c>
      <c r="D70" s="58">
        <v>0.5</v>
      </c>
      <c r="E70" s="59">
        <v>9.2118700629856303</v>
      </c>
      <c r="F70" s="47">
        <f t="shared" si="13"/>
        <v>17.594671820302555</v>
      </c>
      <c r="G70" s="59">
        <v>21.009025116658584</v>
      </c>
      <c r="H70" s="47">
        <f t="shared" si="14"/>
        <v>40.127237972817895</v>
      </c>
      <c r="I70" s="59">
        <v>11.797155053672954</v>
      </c>
      <c r="J70" s="47">
        <f t="shared" si="15"/>
        <v>22.53256615251534</v>
      </c>
      <c r="K70" s="97">
        <f t="shared" si="4"/>
        <v>2</v>
      </c>
      <c r="L70" s="2">
        <f t="shared" si="5"/>
        <v>-14.213987746647899</v>
      </c>
      <c r="M70" s="98"/>
      <c r="N70" s="120">
        <v>0.66666666666666663</v>
      </c>
      <c r="O70" s="109">
        <f t="shared" ref="O70:U77" si="16">AVERAGEIFS($J$10:$J$8770,$K$10:$K$8770,O$53,$D$10:$D$8770,$D26)</f>
        <v>46.866228456234097</v>
      </c>
      <c r="P70" s="109">
        <f t="shared" si="16"/>
        <v>47.728045275124138</v>
      </c>
      <c r="Q70" s="109">
        <f t="shared" si="16"/>
        <v>47.689559956321453</v>
      </c>
      <c r="R70" s="109">
        <f t="shared" si="16"/>
        <v>48.714658889146683</v>
      </c>
      <c r="S70" s="109">
        <f t="shared" si="16"/>
        <v>55.592831168209571</v>
      </c>
      <c r="T70" s="109">
        <f t="shared" si="16"/>
        <v>31.891034415667793</v>
      </c>
      <c r="U70" s="109">
        <f t="shared" si="16"/>
        <v>35.608415487398361</v>
      </c>
      <c r="V70">
        <v>200</v>
      </c>
      <c r="W70">
        <v>40</v>
      </c>
      <c r="X70" s="7">
        <f t="shared" si="3"/>
        <v>31.652153314939131</v>
      </c>
    </row>
    <row r="71" spans="2:24">
      <c r="B71" s="90">
        <v>40911.541666666664</v>
      </c>
      <c r="C71" s="57">
        <v>40911</v>
      </c>
      <c r="D71" s="58">
        <v>0.54166666666666663</v>
      </c>
      <c r="E71" s="59">
        <v>8.0624642180010202</v>
      </c>
      <c r="F71" s="47">
        <f t="shared" si="13"/>
        <v>15.399306656381947</v>
      </c>
      <c r="G71" s="59">
        <v>17.452904580392445</v>
      </c>
      <c r="H71" s="47">
        <f t="shared" si="14"/>
        <v>33.33504774854957</v>
      </c>
      <c r="I71" s="59">
        <v>9.3904403623914252</v>
      </c>
      <c r="J71" s="47">
        <f t="shared" si="15"/>
        <v>17.935741092167621</v>
      </c>
      <c r="K71" s="97">
        <f t="shared" si="4"/>
        <v>2</v>
      </c>
      <c r="L71" s="2">
        <f t="shared" si="5"/>
        <v>-18.810812806995617</v>
      </c>
      <c r="M71" s="98"/>
      <c r="N71" s="120">
        <v>0.70833333333333337</v>
      </c>
      <c r="O71" s="109">
        <f t="shared" si="16"/>
        <v>50.538094613947983</v>
      </c>
      <c r="P71" s="109">
        <f t="shared" si="16"/>
        <v>51.176565482352636</v>
      </c>
      <c r="Q71" s="109">
        <f t="shared" si="16"/>
        <v>51.544922341183081</v>
      </c>
      <c r="R71" s="109">
        <f t="shared" si="16"/>
        <v>52.600985414305136</v>
      </c>
      <c r="S71" s="109">
        <f t="shared" si="16"/>
        <v>56.404933111115191</v>
      </c>
      <c r="T71" s="109">
        <f t="shared" si="16"/>
        <v>34.372222181520513</v>
      </c>
      <c r="U71" s="109">
        <f t="shared" si="16"/>
        <v>38.86742349132016</v>
      </c>
      <c r="V71">
        <v>200</v>
      </c>
      <c r="W71">
        <v>40</v>
      </c>
      <c r="X71" s="7">
        <f t="shared" si="3"/>
        <v>31.652153314939131</v>
      </c>
    </row>
    <row r="72" spans="2:24">
      <c r="B72" s="90">
        <v>40911.583333333336</v>
      </c>
      <c r="C72" s="57">
        <v>40911</v>
      </c>
      <c r="D72" s="58">
        <v>0.58333333333333337</v>
      </c>
      <c r="E72" s="59">
        <v>9.9408674048431962</v>
      </c>
      <c r="F72" s="47">
        <f t="shared" si="13"/>
        <v>18.987056743250506</v>
      </c>
      <c r="G72" s="59">
        <v>18.688204988943063</v>
      </c>
      <c r="H72" s="47">
        <f t="shared" si="14"/>
        <v>35.694471528881252</v>
      </c>
      <c r="I72" s="59">
        <v>8.7473375840998635</v>
      </c>
      <c r="J72" s="47">
        <f t="shared" si="15"/>
        <v>16.707414785630739</v>
      </c>
      <c r="K72" s="97">
        <f t="shared" si="4"/>
        <v>2</v>
      </c>
      <c r="L72" s="2">
        <f t="shared" si="5"/>
        <v>-20.039139113532499</v>
      </c>
      <c r="M72" s="98"/>
      <c r="N72" s="120">
        <v>0.75</v>
      </c>
      <c r="O72" s="109">
        <f t="shared" si="16"/>
        <v>51.314203076588406</v>
      </c>
      <c r="P72" s="109">
        <f t="shared" si="16"/>
        <v>50.089969180017754</v>
      </c>
      <c r="Q72" s="109">
        <f t="shared" si="16"/>
        <v>54.51687384899342</v>
      </c>
      <c r="R72" s="109">
        <f t="shared" si="16"/>
        <v>55.335141446183478</v>
      </c>
      <c r="S72" s="109">
        <f t="shared" si="16"/>
        <v>55.424445291073205</v>
      </c>
      <c r="T72" s="109">
        <f t="shared" si="16"/>
        <v>36.223106921167194</v>
      </c>
      <c r="U72" s="109">
        <f t="shared" si="16"/>
        <v>39.448865917413109</v>
      </c>
      <c r="V72">
        <v>200</v>
      </c>
      <c r="W72">
        <v>40</v>
      </c>
      <c r="X72" s="7">
        <f t="shared" si="3"/>
        <v>31.652153314939131</v>
      </c>
    </row>
    <row r="73" spans="2:24">
      <c r="B73" s="90">
        <v>40911.625</v>
      </c>
      <c r="C73" s="57">
        <v>40911</v>
      </c>
      <c r="D73" s="58">
        <v>0.625</v>
      </c>
      <c r="E73" s="59">
        <v>9.7646086126561791</v>
      </c>
      <c r="F73" s="47">
        <f t="shared" si="13"/>
        <v>18.650402450173303</v>
      </c>
      <c r="G73" s="59">
        <v>19.388542825026732</v>
      </c>
      <c r="H73" s="47">
        <f t="shared" si="14"/>
        <v>37.032116795801059</v>
      </c>
      <c r="I73" s="59">
        <v>9.6239342123705534</v>
      </c>
      <c r="J73" s="47">
        <f t="shared" si="15"/>
        <v>18.381714345627756</v>
      </c>
      <c r="K73" s="97">
        <f t="shared" si="4"/>
        <v>2</v>
      </c>
      <c r="L73" s="2">
        <f t="shared" si="5"/>
        <v>-18.364839553535482</v>
      </c>
      <c r="M73" s="98"/>
      <c r="N73" s="120">
        <v>0.79166666666666663</v>
      </c>
      <c r="O73" s="109">
        <f t="shared" si="16"/>
        <v>44.957108828347181</v>
      </c>
      <c r="P73" s="109">
        <f t="shared" si="16"/>
        <v>43.883308603484949</v>
      </c>
      <c r="Q73" s="109">
        <f t="shared" si="16"/>
        <v>46.08383874784078</v>
      </c>
      <c r="R73" s="109">
        <f t="shared" si="16"/>
        <v>50.219405541138372</v>
      </c>
      <c r="S73" s="109">
        <f t="shared" si="16"/>
        <v>52.25236871318679</v>
      </c>
      <c r="T73" s="109">
        <f t="shared" si="16"/>
        <v>33.211051989961931</v>
      </c>
      <c r="U73" s="109">
        <f t="shared" si="16"/>
        <v>41.831344100599061</v>
      </c>
      <c r="V73">
        <v>200</v>
      </c>
      <c r="W73">
        <v>40</v>
      </c>
      <c r="X73" s="7">
        <f t="shared" si="3"/>
        <v>31.652153314939131</v>
      </c>
    </row>
    <row r="74" spans="2:24">
      <c r="B74" s="90">
        <v>40911.666666666664</v>
      </c>
      <c r="C74" s="57">
        <v>40911</v>
      </c>
      <c r="D74" s="58">
        <v>0.66666666666666663</v>
      </c>
      <c r="E74" s="59">
        <v>10.723431823689268</v>
      </c>
      <c r="F74" s="47">
        <f t="shared" si="13"/>
        <v>20.481754783246501</v>
      </c>
      <c r="G74" s="59">
        <v>22.195034783757183</v>
      </c>
      <c r="H74" s="47">
        <f t="shared" si="14"/>
        <v>42.392516436976216</v>
      </c>
      <c r="I74" s="59">
        <v>11.471602960067914</v>
      </c>
      <c r="J74" s="47">
        <f t="shared" si="15"/>
        <v>21.910761653729715</v>
      </c>
      <c r="K74" s="97">
        <f t="shared" si="4"/>
        <v>2</v>
      </c>
      <c r="L74" s="2">
        <f t="shared" si="5"/>
        <v>-14.835792245433524</v>
      </c>
      <c r="M74" s="98"/>
      <c r="N74" s="120">
        <v>0.83333333333333337</v>
      </c>
      <c r="O74" s="109">
        <f t="shared" si="16"/>
        <v>40.183405130269939</v>
      </c>
      <c r="P74" s="109">
        <f t="shared" si="16"/>
        <v>41.355582539466731</v>
      </c>
      <c r="Q74" s="109">
        <f t="shared" si="16"/>
        <v>41.096821255343848</v>
      </c>
      <c r="R74" s="109">
        <f t="shared" si="16"/>
        <v>44.563709037630041</v>
      </c>
      <c r="S74" s="109">
        <f t="shared" si="16"/>
        <v>48.066581652942105</v>
      </c>
      <c r="T74" s="109">
        <f t="shared" si="16"/>
        <v>32.07080585487865</v>
      </c>
      <c r="U74" s="109">
        <f t="shared" si="16"/>
        <v>35.655925695016741</v>
      </c>
      <c r="V74">
        <v>200</v>
      </c>
      <c r="W74">
        <v>40</v>
      </c>
      <c r="X74" s="7">
        <f t="shared" ref="X74:X137" si="17">AVERAGE($J$2999:$J$8770)</f>
        <v>31.652153314939131</v>
      </c>
    </row>
    <row r="75" spans="2:24">
      <c r="B75" s="90">
        <v>40911.708333333336</v>
      </c>
      <c r="C75" s="57">
        <v>40911</v>
      </c>
      <c r="D75" s="58">
        <v>0.70833333333333337</v>
      </c>
      <c r="E75" s="59">
        <v>9.6289662990376641</v>
      </c>
      <c r="F75" s="47">
        <f t="shared" si="13"/>
        <v>18.391325631161937</v>
      </c>
      <c r="G75" s="59">
        <v>21.713830995275472</v>
      </c>
      <c r="H75" s="47">
        <f t="shared" si="14"/>
        <v>41.473417200976151</v>
      </c>
      <c r="I75" s="59">
        <v>12.084864696237812</v>
      </c>
      <c r="J75" s="47">
        <f t="shared" si="15"/>
        <v>23.082091569814221</v>
      </c>
      <c r="K75" s="97">
        <f t="shared" ref="K75:K138" si="18">WEEKDAY(C75,2)</f>
        <v>2</v>
      </c>
      <c r="L75" s="2">
        <f t="shared" ref="L75:L138" si="19">IF(J75="",NA(),J75-(AVERAGE($J$10:$J$8770)))</f>
        <v>-13.664462329349018</v>
      </c>
      <c r="M75" s="98"/>
      <c r="N75" s="120">
        <v>0.875</v>
      </c>
      <c r="O75" s="109">
        <f t="shared" si="16"/>
        <v>37.432489380948631</v>
      </c>
      <c r="P75" s="109">
        <f t="shared" si="16"/>
        <v>38.436524643994382</v>
      </c>
      <c r="Q75" s="109">
        <f t="shared" si="16"/>
        <v>36.099515536928884</v>
      </c>
      <c r="R75" s="109">
        <f t="shared" si="16"/>
        <v>42.122422469070038</v>
      </c>
      <c r="S75" s="109">
        <f t="shared" si="16"/>
        <v>45.293736246139858</v>
      </c>
      <c r="T75" s="109">
        <f t="shared" si="16"/>
        <v>28.545327594884853</v>
      </c>
      <c r="U75" s="109">
        <f t="shared" si="16"/>
        <v>31.640712230457591</v>
      </c>
      <c r="V75">
        <v>200</v>
      </c>
      <c r="W75">
        <v>40</v>
      </c>
      <c r="X75" s="7">
        <f t="shared" si="17"/>
        <v>31.652153314939131</v>
      </c>
    </row>
    <row r="76" spans="2:24">
      <c r="B76" s="90">
        <v>40911.75</v>
      </c>
      <c r="C76" s="57">
        <v>40911</v>
      </c>
      <c r="D76" s="58">
        <v>0.75</v>
      </c>
      <c r="E76" s="59">
        <v>8.1672232606395241</v>
      </c>
      <c r="F76" s="47">
        <f t="shared" si="13"/>
        <v>15.599396427821491</v>
      </c>
      <c r="G76" s="59">
        <v>21.797568449009709</v>
      </c>
      <c r="H76" s="47">
        <f t="shared" si="14"/>
        <v>41.633355737608547</v>
      </c>
      <c r="I76" s="59">
        <v>13.630345188370187</v>
      </c>
      <c r="J76" s="47">
        <f t="shared" si="15"/>
        <v>26.033959309787058</v>
      </c>
      <c r="K76" s="97">
        <f t="shared" si="18"/>
        <v>2</v>
      </c>
      <c r="L76" s="2">
        <f t="shared" si="19"/>
        <v>-10.712594589376181</v>
      </c>
      <c r="M76" s="98"/>
      <c r="N76" s="120">
        <v>0.91666666666666663</v>
      </c>
      <c r="O76" s="109">
        <f t="shared" si="16"/>
        <v>31.965553579783549</v>
      </c>
      <c r="P76" s="109">
        <f t="shared" si="16"/>
        <v>34.42944458688833</v>
      </c>
      <c r="Q76" s="109">
        <f t="shared" si="16"/>
        <v>32.152023757676425</v>
      </c>
      <c r="R76" s="109">
        <f t="shared" si="16"/>
        <v>32.902126289768781</v>
      </c>
      <c r="S76" s="109">
        <f t="shared" si="16"/>
        <v>36.44901106432615</v>
      </c>
      <c r="T76" s="109">
        <f t="shared" si="16"/>
        <v>26.915462538911722</v>
      </c>
      <c r="U76" s="109">
        <f t="shared" si="16"/>
        <v>28.19290583105942</v>
      </c>
      <c r="V76">
        <v>200</v>
      </c>
      <c r="W76">
        <v>40</v>
      </c>
      <c r="X76" s="7">
        <f t="shared" si="17"/>
        <v>31.652153314939131</v>
      </c>
    </row>
    <row r="77" spans="2:24">
      <c r="B77" s="90">
        <v>40911.791666666664</v>
      </c>
      <c r="C77" s="57">
        <v>40911</v>
      </c>
      <c r="D77" s="58">
        <v>0.79166666666666663</v>
      </c>
      <c r="E77" s="59">
        <v>4.5144309196841768</v>
      </c>
      <c r="F77" s="47">
        <f t="shared" si="13"/>
        <v>8.6225630565967766</v>
      </c>
      <c r="G77" s="59">
        <v>11.431254096922794</v>
      </c>
      <c r="H77" s="47">
        <f t="shared" si="14"/>
        <v>21.833695325122537</v>
      </c>
      <c r="I77" s="59">
        <v>6.9168231772386175</v>
      </c>
      <c r="J77" s="47">
        <f t="shared" si="15"/>
        <v>13.211132268525759</v>
      </c>
      <c r="K77" s="97">
        <f t="shared" si="18"/>
        <v>2</v>
      </c>
      <c r="L77" s="2">
        <f t="shared" si="19"/>
        <v>-23.535421630637479</v>
      </c>
      <c r="M77" s="98"/>
      <c r="N77" s="120">
        <v>0.95833333333333337</v>
      </c>
      <c r="O77" s="109">
        <f t="shared" si="16"/>
        <v>28.858761999514055</v>
      </c>
      <c r="P77" s="109">
        <f t="shared" si="16"/>
        <v>29.930415617832864</v>
      </c>
      <c r="Q77" s="109">
        <f t="shared" si="16"/>
        <v>28.066224132870662</v>
      </c>
      <c r="R77" s="109">
        <f t="shared" si="16"/>
        <v>29.253050625821416</v>
      </c>
      <c r="S77" s="109">
        <f t="shared" si="16"/>
        <v>31.896375553723036</v>
      </c>
      <c r="T77" s="109">
        <f t="shared" si="16"/>
        <v>25.974281032920743</v>
      </c>
      <c r="U77" s="109">
        <f t="shared" si="16"/>
        <v>23.327899539972716</v>
      </c>
      <c r="V77">
        <v>200</v>
      </c>
      <c r="W77">
        <v>40</v>
      </c>
      <c r="X77" s="7">
        <f t="shared" si="17"/>
        <v>31.652153314939131</v>
      </c>
    </row>
    <row r="78" spans="2:24">
      <c r="B78" s="90">
        <v>40911.833333333336</v>
      </c>
      <c r="C78" s="57">
        <v>40911</v>
      </c>
      <c r="D78" s="58">
        <v>0.83333333333333337</v>
      </c>
      <c r="E78" s="59">
        <v>3.8483681415463629</v>
      </c>
      <c r="F78" s="47">
        <f t="shared" si="13"/>
        <v>7.3503831503535526</v>
      </c>
      <c r="G78" s="59">
        <v>9.5506019187513207</v>
      </c>
      <c r="H78" s="47">
        <f t="shared" si="14"/>
        <v>18.241649664815021</v>
      </c>
      <c r="I78" s="59">
        <v>5.7022337772049596</v>
      </c>
      <c r="J78" s="47">
        <f t="shared" si="15"/>
        <v>10.891266514461472</v>
      </c>
      <c r="K78" s="97">
        <f t="shared" si="18"/>
        <v>2</v>
      </c>
      <c r="L78" s="2">
        <f t="shared" si="19"/>
        <v>-25.855287384701768</v>
      </c>
      <c r="M78" s="98"/>
      <c r="V78">
        <v>200</v>
      </c>
      <c r="W78">
        <v>40</v>
      </c>
      <c r="X78" s="7">
        <f t="shared" si="17"/>
        <v>31.652153314939131</v>
      </c>
    </row>
    <row r="79" spans="2:24">
      <c r="B79" s="90">
        <v>40911.875</v>
      </c>
      <c r="C79" s="57">
        <v>40911</v>
      </c>
      <c r="D79" s="58">
        <v>0.875</v>
      </c>
      <c r="E79" s="59">
        <v>3.540953769783334</v>
      </c>
      <c r="F79" s="47">
        <f t="shared" si="13"/>
        <v>6.7632217002861674</v>
      </c>
      <c r="G79" s="59">
        <v>10.243113086913914</v>
      </c>
      <c r="H79" s="47">
        <f t="shared" si="14"/>
        <v>19.564345996005574</v>
      </c>
      <c r="I79" s="59">
        <v>6.7021593171305796</v>
      </c>
      <c r="J79" s="47">
        <f t="shared" si="15"/>
        <v>12.801124295719406</v>
      </c>
      <c r="K79" s="97">
        <f t="shared" si="18"/>
        <v>2</v>
      </c>
      <c r="L79" s="2">
        <f t="shared" si="19"/>
        <v>-23.945429603443834</v>
      </c>
      <c r="M79" s="98"/>
      <c r="V79">
        <v>200</v>
      </c>
      <c r="W79">
        <v>40</v>
      </c>
      <c r="X79" s="7">
        <f t="shared" si="17"/>
        <v>31.652153314939131</v>
      </c>
    </row>
    <row r="80" spans="2:24">
      <c r="B80" s="90">
        <v>40911.916666666664</v>
      </c>
      <c r="C80" s="57">
        <v>40911</v>
      </c>
      <c r="D80" s="58">
        <v>0.91666666666666663</v>
      </c>
      <c r="E80" s="59">
        <v>4.0328811710441297</v>
      </c>
      <c r="F80" s="47">
        <f t="shared" si="13"/>
        <v>7.702803036694287</v>
      </c>
      <c r="G80" s="59">
        <v>7.1455785013714896</v>
      </c>
      <c r="H80" s="47">
        <f t="shared" si="14"/>
        <v>13.648054937619545</v>
      </c>
      <c r="I80" s="59">
        <v>3.11269733032736</v>
      </c>
      <c r="J80" s="47">
        <f t="shared" si="15"/>
        <v>5.9452519009252569</v>
      </c>
      <c r="K80" s="97">
        <f t="shared" si="18"/>
        <v>2</v>
      </c>
      <c r="L80" s="2">
        <f t="shared" si="19"/>
        <v>-30.801301998237982</v>
      </c>
      <c r="M80" s="98"/>
      <c r="V80">
        <v>200</v>
      </c>
      <c r="W80">
        <v>40</v>
      </c>
      <c r="X80" s="7">
        <f t="shared" si="17"/>
        <v>31.652153314939131</v>
      </c>
    </row>
    <row r="81" spans="2:24">
      <c r="B81" s="90">
        <v>40911.958333333336</v>
      </c>
      <c r="C81" s="57">
        <v>40911</v>
      </c>
      <c r="D81" s="58">
        <v>0.95833333333333337</v>
      </c>
      <c r="E81" s="59">
        <v>2.6566404819084992</v>
      </c>
      <c r="F81" s="47">
        <f t="shared" si="13"/>
        <v>5.0741833204452336</v>
      </c>
      <c r="G81" s="59">
        <v>4.2252786235692987</v>
      </c>
      <c r="H81" s="47">
        <f t="shared" si="14"/>
        <v>8.0702821710173609</v>
      </c>
      <c r="I81" s="59">
        <v>1.5686381416607991</v>
      </c>
      <c r="J81" s="47">
        <f t="shared" si="15"/>
        <v>2.996098850572126</v>
      </c>
      <c r="K81" s="97">
        <f t="shared" si="18"/>
        <v>2</v>
      </c>
      <c r="L81" s="2">
        <f t="shared" si="19"/>
        <v>-33.750455048591114</v>
      </c>
      <c r="M81" s="98"/>
      <c r="V81">
        <v>200</v>
      </c>
      <c r="W81">
        <v>40</v>
      </c>
      <c r="X81" s="7">
        <f t="shared" si="17"/>
        <v>31.652153314939131</v>
      </c>
    </row>
    <row r="82" spans="2:24" ht="13.5" thickBot="1">
      <c r="B82" s="90">
        <v>40912</v>
      </c>
      <c r="C82" s="57">
        <v>40911</v>
      </c>
      <c r="D82" s="58">
        <v>0</v>
      </c>
      <c r="E82" s="59">
        <v>4.5490919874649265</v>
      </c>
      <c r="F82" s="47">
        <f t="shared" si="13"/>
        <v>8.6887656960580095</v>
      </c>
      <c r="G82" s="59">
        <v>6.9043061059715098</v>
      </c>
      <c r="H82" s="47">
        <f t="shared" si="14"/>
        <v>13.187224662405583</v>
      </c>
      <c r="I82" s="59">
        <v>2.3552141185065842</v>
      </c>
      <c r="J82" s="47">
        <f t="shared" si="15"/>
        <v>4.4984589663475756</v>
      </c>
      <c r="K82" s="97">
        <f t="shared" si="18"/>
        <v>2</v>
      </c>
      <c r="L82" s="2">
        <f t="shared" si="19"/>
        <v>-32.248094932815661</v>
      </c>
      <c r="M82" s="98"/>
      <c r="V82">
        <v>200</v>
      </c>
      <c r="W82">
        <v>40</v>
      </c>
      <c r="X82" s="7">
        <f t="shared" si="17"/>
        <v>31.652153314939131</v>
      </c>
    </row>
    <row r="83" spans="2:24">
      <c r="B83" s="90">
        <v>40912.041666666664</v>
      </c>
      <c r="C83" s="57">
        <v>40912</v>
      </c>
      <c r="D83" s="58">
        <v>4.1666666666666664E-2</v>
      </c>
      <c r="E83" s="59">
        <v>3.9361258187081187</v>
      </c>
      <c r="F83" s="47">
        <f t="shared" si="13"/>
        <v>7.5180003137325064</v>
      </c>
      <c r="G83" s="59">
        <v>5.5794607047246512</v>
      </c>
      <c r="H83" s="47">
        <f t="shared" si="14"/>
        <v>10.656769946024083</v>
      </c>
      <c r="I83" s="59">
        <v>1.6433348860165322</v>
      </c>
      <c r="J83" s="47">
        <f t="shared" si="15"/>
        <v>3.1387696322915764</v>
      </c>
      <c r="K83" s="97">
        <f t="shared" si="18"/>
        <v>3</v>
      </c>
      <c r="L83" s="2">
        <f t="shared" si="19"/>
        <v>-33.607784266871661</v>
      </c>
      <c r="M83" s="98"/>
      <c r="O83" s="121" t="s">
        <v>139</v>
      </c>
      <c r="P83" s="122"/>
      <c r="V83">
        <v>200</v>
      </c>
      <c r="W83">
        <v>40</v>
      </c>
      <c r="X83" s="7">
        <f t="shared" si="17"/>
        <v>31.652153314939131</v>
      </c>
    </row>
    <row r="84" spans="2:24">
      <c r="B84" s="90">
        <v>40912.083333333336</v>
      </c>
      <c r="C84" s="57">
        <v>40912</v>
      </c>
      <c r="D84" s="58">
        <v>8.3333333333333329E-2</v>
      </c>
      <c r="E84" s="59">
        <v>4.1088131276666342</v>
      </c>
      <c r="F84" s="47">
        <f t="shared" si="13"/>
        <v>7.8478330738432707</v>
      </c>
      <c r="G84" s="59">
        <v>5.9463245461908594</v>
      </c>
      <c r="H84" s="47">
        <f t="shared" si="14"/>
        <v>11.35747988322454</v>
      </c>
      <c r="I84" s="59">
        <v>1.8375114185242256</v>
      </c>
      <c r="J84" s="47">
        <f t="shared" si="15"/>
        <v>3.5096468093812709</v>
      </c>
      <c r="K84" s="97">
        <f t="shared" si="18"/>
        <v>3</v>
      </c>
      <c r="L84" s="2">
        <f t="shared" si="19"/>
        <v>-33.236907089781965</v>
      </c>
      <c r="M84" s="98"/>
      <c r="O84" s="123" t="s">
        <v>146</v>
      </c>
      <c r="P84" s="124">
        <f>AVERAGEIF($K$10:$K$8770,1,$J$10:$J$8770)</f>
        <v>37.567501616322481</v>
      </c>
      <c r="V84">
        <v>200</v>
      </c>
      <c r="W84">
        <v>40</v>
      </c>
      <c r="X84" s="7">
        <f t="shared" si="17"/>
        <v>31.652153314939131</v>
      </c>
    </row>
    <row r="85" spans="2:24">
      <c r="B85" s="90">
        <v>40912.125</v>
      </c>
      <c r="C85" s="57">
        <v>40912</v>
      </c>
      <c r="D85" s="58">
        <v>0.125</v>
      </c>
      <c r="E85" s="59">
        <v>5.114852867248227</v>
      </c>
      <c r="F85" s="47">
        <f t="shared" si="13"/>
        <v>9.7693689764441132</v>
      </c>
      <c r="G85" s="59">
        <v>8.0675426796613792</v>
      </c>
      <c r="H85" s="47">
        <f t="shared" si="14"/>
        <v>15.409006518153234</v>
      </c>
      <c r="I85" s="59">
        <v>2.9526898124131504</v>
      </c>
      <c r="J85" s="47">
        <f t="shared" si="15"/>
        <v>5.6396375417091171</v>
      </c>
      <c r="K85" s="97">
        <f t="shared" si="18"/>
        <v>3</v>
      </c>
      <c r="L85" s="2">
        <f t="shared" si="19"/>
        <v>-31.106916357454121</v>
      </c>
      <c r="M85" s="98"/>
      <c r="O85" s="123" t="s">
        <v>153</v>
      </c>
      <c r="P85" s="124">
        <f>AVERAGEIF($K$10:$K$8770,2,$J$10:$J$8770)</f>
        <v>39.506563665031919</v>
      </c>
      <c r="V85">
        <v>200</v>
      </c>
      <c r="W85">
        <v>40</v>
      </c>
      <c r="X85" s="7">
        <f t="shared" si="17"/>
        <v>31.652153314939131</v>
      </c>
    </row>
    <row r="86" spans="2:24">
      <c r="B86" s="90">
        <v>40912.166666666664</v>
      </c>
      <c r="C86" s="57">
        <v>40912</v>
      </c>
      <c r="D86" s="58">
        <v>0.16666666666666666</v>
      </c>
      <c r="E86" s="59">
        <v>5.122281727951977</v>
      </c>
      <c r="F86" s="47">
        <f t="shared" si="13"/>
        <v>9.7835581003882748</v>
      </c>
      <c r="G86" s="59">
        <v>9.6579855719594541</v>
      </c>
      <c r="H86" s="47">
        <f t="shared" si="14"/>
        <v>18.446752442442556</v>
      </c>
      <c r="I86" s="59">
        <v>4.5357038440074762</v>
      </c>
      <c r="J86" s="47">
        <f t="shared" si="15"/>
        <v>8.663194342054279</v>
      </c>
      <c r="K86" s="97">
        <f t="shared" si="18"/>
        <v>3</v>
      </c>
      <c r="L86" s="2">
        <f t="shared" si="19"/>
        <v>-28.08335955710896</v>
      </c>
      <c r="M86" s="98"/>
      <c r="O86" s="123" t="s">
        <v>148</v>
      </c>
      <c r="P86" s="124">
        <f>AVERAGEIF($K$10:$K$8770,3,$J$10:$J$8770)</f>
        <v>39.421554571392377</v>
      </c>
      <c r="V86">
        <v>200</v>
      </c>
      <c r="W86">
        <v>40</v>
      </c>
      <c r="X86" s="7">
        <f t="shared" si="17"/>
        <v>31.652153314939131</v>
      </c>
    </row>
    <row r="87" spans="2:24">
      <c r="B87" s="90">
        <v>40912.208333333336</v>
      </c>
      <c r="C87" s="57">
        <v>40912</v>
      </c>
      <c r="D87" s="58">
        <v>0.20833333333333334</v>
      </c>
      <c r="E87" s="59">
        <v>7.7966909696624747</v>
      </c>
      <c r="F87" s="47">
        <f t="shared" si="13"/>
        <v>14.891679752055326</v>
      </c>
      <c r="G87" s="59">
        <v>15.476826705977317</v>
      </c>
      <c r="H87" s="47">
        <f t="shared" si="14"/>
        <v>29.560739008416672</v>
      </c>
      <c r="I87" s="59">
        <v>7.6801357363148419</v>
      </c>
      <c r="J87" s="47">
        <f t="shared" si="15"/>
        <v>14.669059256361347</v>
      </c>
      <c r="K87" s="97">
        <f t="shared" si="18"/>
        <v>3</v>
      </c>
      <c r="L87" s="2">
        <f t="shared" si="19"/>
        <v>-22.077494642801891</v>
      </c>
      <c r="M87" s="98"/>
      <c r="O87" s="123" t="s">
        <v>154</v>
      </c>
      <c r="P87" s="124">
        <f>AVERAGEIF($K$10:$K$8770,4,$J$10:$J$8770)</f>
        <v>40.709118901778837</v>
      </c>
      <c r="V87">
        <v>200</v>
      </c>
      <c r="W87">
        <v>40</v>
      </c>
      <c r="X87" s="7">
        <f t="shared" si="17"/>
        <v>31.652153314939131</v>
      </c>
    </row>
    <row r="88" spans="2:24">
      <c r="B88" s="90">
        <v>40912.25</v>
      </c>
      <c r="C88" s="57">
        <v>40912</v>
      </c>
      <c r="D88" s="58">
        <v>0.25</v>
      </c>
      <c r="E88" s="59">
        <v>19.057798741265522</v>
      </c>
      <c r="F88" s="47">
        <f t="shared" si="13"/>
        <v>36.400395595817145</v>
      </c>
      <c r="G88" s="59">
        <v>39.142848362240727</v>
      </c>
      <c r="H88" s="47">
        <f t="shared" si="14"/>
        <v>74.76284037187979</v>
      </c>
      <c r="I88" s="59">
        <v>20.085049620975209</v>
      </c>
      <c r="J88" s="47">
        <f t="shared" si="15"/>
        <v>38.362444776062645</v>
      </c>
      <c r="K88" s="97">
        <f t="shared" si="18"/>
        <v>3</v>
      </c>
      <c r="L88" s="2">
        <f t="shared" si="19"/>
        <v>1.6158908768994067</v>
      </c>
      <c r="M88" s="98"/>
      <c r="O88" s="123" t="s">
        <v>150</v>
      </c>
      <c r="P88" s="124">
        <f>AVERAGEIF($K$10:$K$8770,5,$J$10:$J$8770)</f>
        <v>43.374072883969951</v>
      </c>
      <c r="V88">
        <v>200</v>
      </c>
      <c r="W88">
        <v>40</v>
      </c>
      <c r="X88" s="7">
        <f t="shared" si="17"/>
        <v>31.652153314939131</v>
      </c>
    </row>
    <row r="89" spans="2:24">
      <c r="B89" s="90">
        <v>40912.291666666664</v>
      </c>
      <c r="C89" s="57">
        <v>40912</v>
      </c>
      <c r="D89" s="58">
        <v>0.29166666666666669</v>
      </c>
      <c r="E89" s="59">
        <v>28.483748270489642</v>
      </c>
      <c r="F89" s="47">
        <f t="shared" si="13"/>
        <v>54.403959196635213</v>
      </c>
      <c r="G89" s="59">
        <v>55.958502671791379</v>
      </c>
      <c r="H89" s="47">
        <f t="shared" si="14"/>
        <v>106.88074010312152</v>
      </c>
      <c r="I89" s="59">
        <v>27.474754401301734</v>
      </c>
      <c r="J89" s="47">
        <f t="shared" si="15"/>
        <v>52.476780906486312</v>
      </c>
      <c r="K89" s="97">
        <f t="shared" si="18"/>
        <v>3</v>
      </c>
      <c r="L89" s="2">
        <f t="shared" si="19"/>
        <v>15.730227007323073</v>
      </c>
      <c r="M89" s="98"/>
      <c r="O89" s="123" t="s">
        <v>155</v>
      </c>
      <c r="P89" s="124">
        <f>AVERAGEIF($K$10:$K$8770,6,$J$10:$J$8770)</f>
        <v>29.815043100935867</v>
      </c>
      <c r="V89">
        <v>200</v>
      </c>
      <c r="W89">
        <v>40</v>
      </c>
      <c r="X89" s="7">
        <f t="shared" si="17"/>
        <v>31.652153314939131</v>
      </c>
    </row>
    <row r="90" spans="2:24" ht="13.5" thickBot="1">
      <c r="B90" s="90">
        <v>40912.333333333336</v>
      </c>
      <c r="C90" s="57">
        <v>40912</v>
      </c>
      <c r="D90" s="58">
        <v>0.33333333333333331</v>
      </c>
      <c r="E90" s="59">
        <v>27.14189530762901</v>
      </c>
      <c r="F90" s="47">
        <f t="shared" si="13"/>
        <v>51.841020037571404</v>
      </c>
      <c r="G90" s="59">
        <v>56.757494709787771</v>
      </c>
      <c r="H90" s="47">
        <f t="shared" si="14"/>
        <v>108.40681489569464</v>
      </c>
      <c r="I90" s="59">
        <v>29.615599402158757</v>
      </c>
      <c r="J90" s="47">
        <f t="shared" si="15"/>
        <v>56.565794858123226</v>
      </c>
      <c r="K90" s="97">
        <f t="shared" si="18"/>
        <v>3</v>
      </c>
      <c r="L90" s="2">
        <f t="shared" si="19"/>
        <v>19.819240958959988</v>
      </c>
      <c r="M90" s="98"/>
      <c r="O90" s="125" t="s">
        <v>156</v>
      </c>
      <c r="P90" s="126">
        <f>AVERAGEIF($K$10:$K$8770,7,$J$10:$J$8770)</f>
        <v>26.913916090035411</v>
      </c>
      <c r="V90">
        <v>200</v>
      </c>
      <c r="W90">
        <v>40</v>
      </c>
      <c r="X90" s="7">
        <f t="shared" si="17"/>
        <v>31.652153314939131</v>
      </c>
    </row>
    <row r="91" spans="2:24">
      <c r="B91" s="90">
        <v>40912.375</v>
      </c>
      <c r="C91" s="57">
        <v>40912</v>
      </c>
      <c r="D91" s="58">
        <v>0.375</v>
      </c>
      <c r="E91" s="59"/>
      <c r="F91" s="47"/>
      <c r="G91" s="59"/>
      <c r="H91" s="47"/>
      <c r="I91" s="59"/>
      <c r="J91" s="47"/>
      <c r="K91" s="97">
        <f t="shared" si="18"/>
        <v>3</v>
      </c>
      <c r="L91" s="2" t="e">
        <f t="shared" si="19"/>
        <v>#N/A</v>
      </c>
      <c r="M91" s="98"/>
      <c r="V91">
        <v>200</v>
      </c>
      <c r="W91">
        <v>40</v>
      </c>
      <c r="X91" s="7">
        <f t="shared" si="17"/>
        <v>31.652153314939131</v>
      </c>
    </row>
    <row r="92" spans="2:24">
      <c r="B92" s="90">
        <v>40912.416666666664</v>
      </c>
      <c r="C92" s="57">
        <v>40912</v>
      </c>
      <c r="D92" s="58">
        <v>0.41666666666666669</v>
      </c>
      <c r="E92" s="59"/>
      <c r="F92" s="47"/>
      <c r="G92" s="59"/>
      <c r="H92" s="47"/>
      <c r="I92" s="59"/>
      <c r="J92" s="47"/>
      <c r="K92" s="97">
        <f t="shared" si="18"/>
        <v>3</v>
      </c>
      <c r="L92" s="2" t="e">
        <f t="shared" si="19"/>
        <v>#N/A</v>
      </c>
      <c r="M92" s="98"/>
      <c r="V92">
        <v>200</v>
      </c>
      <c r="W92">
        <v>40</v>
      </c>
      <c r="X92" s="7">
        <f t="shared" si="17"/>
        <v>31.652153314939131</v>
      </c>
    </row>
    <row r="93" spans="2:24">
      <c r="B93" s="90">
        <v>40912.458333333336</v>
      </c>
      <c r="C93" s="57">
        <v>40912</v>
      </c>
      <c r="D93" s="58">
        <v>0.45833333333333331</v>
      </c>
      <c r="E93" s="59"/>
      <c r="F93" s="47"/>
      <c r="G93" s="59"/>
      <c r="H93" s="47"/>
      <c r="I93" s="59"/>
      <c r="J93" s="47"/>
      <c r="K93" s="97">
        <f t="shared" si="18"/>
        <v>3</v>
      </c>
      <c r="L93" s="2" t="e">
        <f t="shared" si="19"/>
        <v>#N/A</v>
      </c>
      <c r="M93" s="98"/>
      <c r="V93">
        <v>200</v>
      </c>
      <c r="W93">
        <v>40</v>
      </c>
      <c r="X93" s="7">
        <f t="shared" si="17"/>
        <v>31.652153314939131</v>
      </c>
    </row>
    <row r="94" spans="2:24">
      <c r="B94" s="90">
        <v>40912.5</v>
      </c>
      <c r="C94" s="57">
        <v>40912</v>
      </c>
      <c r="D94" s="58">
        <v>0.5</v>
      </c>
      <c r="E94" s="59"/>
      <c r="F94" s="47"/>
      <c r="G94" s="59"/>
      <c r="H94" s="47"/>
      <c r="I94" s="59"/>
      <c r="J94" s="47"/>
      <c r="K94" s="97">
        <f t="shared" si="18"/>
        <v>3</v>
      </c>
      <c r="L94" s="2" t="e">
        <f t="shared" si="19"/>
        <v>#N/A</v>
      </c>
      <c r="M94" s="98"/>
      <c r="V94">
        <v>200</v>
      </c>
      <c r="W94">
        <v>40</v>
      </c>
      <c r="X94" s="7">
        <f t="shared" si="17"/>
        <v>31.652153314939131</v>
      </c>
    </row>
    <row r="95" spans="2:24">
      <c r="B95" s="90">
        <v>40912.541666666664</v>
      </c>
      <c r="C95" s="57">
        <v>40912</v>
      </c>
      <c r="D95" s="58">
        <v>0.54166666666666663</v>
      </c>
      <c r="E95" s="59"/>
      <c r="F95" s="47"/>
      <c r="G95" s="59"/>
      <c r="H95" s="47"/>
      <c r="I95" s="59"/>
      <c r="J95" s="47"/>
      <c r="K95" s="97">
        <f t="shared" si="18"/>
        <v>3</v>
      </c>
      <c r="L95" s="2" t="e">
        <f t="shared" si="19"/>
        <v>#N/A</v>
      </c>
      <c r="M95" s="98"/>
      <c r="V95">
        <v>200</v>
      </c>
      <c r="W95">
        <v>40</v>
      </c>
      <c r="X95" s="7">
        <f t="shared" si="17"/>
        <v>31.652153314939131</v>
      </c>
    </row>
    <row r="96" spans="2:24">
      <c r="B96" s="90">
        <v>40912.583333333336</v>
      </c>
      <c r="C96" s="57">
        <v>40912</v>
      </c>
      <c r="D96" s="58">
        <v>0.58333333333333337</v>
      </c>
      <c r="E96" s="59">
        <v>35.589097493639059</v>
      </c>
      <c r="F96" s="47">
        <f t="shared" si="13"/>
        <v>67.975176212850599</v>
      </c>
      <c r="G96" s="59">
        <v>66.555722570477428</v>
      </c>
      <c r="H96" s="47">
        <f t="shared" si="14"/>
        <v>127.12143010961188</v>
      </c>
      <c r="I96" s="59">
        <v>30.966625076838369</v>
      </c>
      <c r="J96" s="47">
        <f t="shared" si="15"/>
        <v>59.14625389676128</v>
      </c>
      <c r="K96" s="97">
        <f t="shared" si="18"/>
        <v>3</v>
      </c>
      <c r="L96" s="2">
        <f t="shared" si="19"/>
        <v>22.399699997598042</v>
      </c>
      <c r="M96" s="98"/>
      <c r="V96">
        <v>200</v>
      </c>
      <c r="W96">
        <v>40</v>
      </c>
      <c r="X96" s="7">
        <f t="shared" si="17"/>
        <v>31.652153314939131</v>
      </c>
    </row>
    <row r="97" spans="2:24">
      <c r="B97" s="90">
        <v>40912.625</v>
      </c>
      <c r="C97" s="57">
        <v>40912</v>
      </c>
      <c r="D97" s="58">
        <v>0.625</v>
      </c>
      <c r="E97" s="59">
        <v>37.638575887712499</v>
      </c>
      <c r="F97" s="47">
        <f t="shared" si="13"/>
        <v>71.889679945530872</v>
      </c>
      <c r="G97" s="59">
        <v>68.073248938059891</v>
      </c>
      <c r="H97" s="47">
        <f t="shared" si="14"/>
        <v>130.01990547169439</v>
      </c>
      <c r="I97" s="59">
        <v>30.434673050347399</v>
      </c>
      <c r="J97" s="47">
        <f t="shared" si="15"/>
        <v>58.130225526163528</v>
      </c>
      <c r="K97" s="97">
        <f t="shared" si="18"/>
        <v>3</v>
      </c>
      <c r="L97" s="2">
        <f t="shared" si="19"/>
        <v>21.38367162700029</v>
      </c>
      <c r="M97" s="98"/>
      <c r="V97">
        <v>200</v>
      </c>
      <c r="W97">
        <v>40</v>
      </c>
      <c r="X97" s="7">
        <f t="shared" si="17"/>
        <v>31.652153314939131</v>
      </c>
    </row>
    <row r="98" spans="2:24">
      <c r="B98" s="90">
        <v>40912.666666666664</v>
      </c>
      <c r="C98" s="57">
        <v>40912</v>
      </c>
      <c r="D98" s="58">
        <v>0.66666666666666663</v>
      </c>
      <c r="E98" s="59">
        <v>13.904475870501045</v>
      </c>
      <c r="F98" s="47">
        <f t="shared" si="13"/>
        <v>26.557548912656994</v>
      </c>
      <c r="G98" s="59">
        <v>30.626375979989948</v>
      </c>
      <c r="H98" s="47">
        <f t="shared" si="14"/>
        <v>58.496378121780801</v>
      </c>
      <c r="I98" s="59">
        <v>16.721900109488903</v>
      </c>
      <c r="J98" s="47">
        <f t="shared" si="15"/>
        <v>31.938829209123803</v>
      </c>
      <c r="K98" s="97">
        <f t="shared" si="18"/>
        <v>3</v>
      </c>
      <c r="L98" s="2">
        <f t="shared" si="19"/>
        <v>-4.8077246900394357</v>
      </c>
      <c r="M98" s="98"/>
      <c r="V98">
        <v>200</v>
      </c>
      <c r="W98">
        <v>40</v>
      </c>
      <c r="X98" s="7">
        <f t="shared" si="17"/>
        <v>31.652153314939131</v>
      </c>
    </row>
    <row r="99" spans="2:24">
      <c r="B99" s="90">
        <v>40912.708333333336</v>
      </c>
      <c r="C99" s="57">
        <v>40912</v>
      </c>
      <c r="D99" s="58">
        <v>0.70833333333333337</v>
      </c>
      <c r="E99" s="59">
        <v>10.080195900058939</v>
      </c>
      <c r="F99" s="47">
        <f t="shared" si="13"/>
        <v>19.253174169112572</v>
      </c>
      <c r="G99" s="59">
        <v>23.050495615344957</v>
      </c>
      <c r="H99" s="47">
        <f t="shared" si="14"/>
        <v>44.026446625308864</v>
      </c>
      <c r="I99" s="59">
        <v>12.970299715286016</v>
      </c>
      <c r="J99" s="47">
        <f t="shared" si="15"/>
        <v>24.773272456196288</v>
      </c>
      <c r="K99" s="97">
        <f t="shared" si="18"/>
        <v>3</v>
      </c>
      <c r="L99" s="2">
        <f t="shared" si="19"/>
        <v>-11.97328144296695</v>
      </c>
      <c r="M99" s="98"/>
      <c r="V99">
        <v>200</v>
      </c>
      <c r="W99">
        <v>40</v>
      </c>
      <c r="X99" s="7">
        <f t="shared" si="17"/>
        <v>31.652153314939131</v>
      </c>
    </row>
    <row r="100" spans="2:24">
      <c r="B100" s="90">
        <v>40912.75</v>
      </c>
      <c r="C100" s="57">
        <v>40912</v>
      </c>
      <c r="D100" s="58">
        <v>0.75</v>
      </c>
      <c r="E100" s="59">
        <v>8.283632502167773</v>
      </c>
      <c r="F100" s="47">
        <f t="shared" si="13"/>
        <v>15.821738079140445</v>
      </c>
      <c r="G100" s="59">
        <v>19.436446349997457</v>
      </c>
      <c r="H100" s="47">
        <f t="shared" si="14"/>
        <v>37.123612528495144</v>
      </c>
      <c r="I100" s="59">
        <v>11.152813847829684</v>
      </c>
      <c r="J100" s="47">
        <f t="shared" si="15"/>
        <v>21.301874449354695</v>
      </c>
      <c r="K100" s="97">
        <f t="shared" si="18"/>
        <v>3</v>
      </c>
      <c r="L100" s="2">
        <f t="shared" si="19"/>
        <v>-15.444679449808543</v>
      </c>
      <c r="M100" s="98"/>
      <c r="V100">
        <v>200</v>
      </c>
      <c r="W100">
        <v>40</v>
      </c>
      <c r="X100" s="7">
        <f t="shared" si="17"/>
        <v>31.652153314939131</v>
      </c>
    </row>
    <row r="101" spans="2:24">
      <c r="B101" s="90">
        <v>40912.791666666664</v>
      </c>
      <c r="C101" s="57">
        <v>40912</v>
      </c>
      <c r="D101" s="58">
        <v>0.79166666666666663</v>
      </c>
      <c r="E101" s="59">
        <v>7.5710334089604574</v>
      </c>
      <c r="F101" s="47">
        <f t="shared" si="13"/>
        <v>14.460673811114473</v>
      </c>
      <c r="G101" s="59">
        <v>13.864252049067465</v>
      </c>
      <c r="H101" s="47">
        <f t="shared" si="14"/>
        <v>26.480721413718857</v>
      </c>
      <c r="I101" s="59">
        <v>6.293218640107006</v>
      </c>
      <c r="J101" s="47">
        <f t="shared" si="15"/>
        <v>12.020047602604381</v>
      </c>
      <c r="K101" s="97">
        <f t="shared" si="18"/>
        <v>3</v>
      </c>
      <c r="L101" s="2">
        <f t="shared" si="19"/>
        <v>-24.72650629655886</v>
      </c>
      <c r="M101" s="98"/>
      <c r="V101">
        <v>200</v>
      </c>
      <c r="W101">
        <v>40</v>
      </c>
      <c r="X101" s="7">
        <f t="shared" si="17"/>
        <v>31.652153314939131</v>
      </c>
    </row>
    <row r="102" spans="2:24">
      <c r="B102" s="90">
        <v>40912.833333333336</v>
      </c>
      <c r="C102" s="57">
        <v>40912</v>
      </c>
      <c r="D102" s="58">
        <v>0.83333333333333337</v>
      </c>
      <c r="E102" s="59">
        <v>7.2169173645676752</v>
      </c>
      <c r="F102" s="47">
        <f t="shared" si="13"/>
        <v>13.784312166324259</v>
      </c>
      <c r="G102" s="59">
        <v>13.87314818243496</v>
      </c>
      <c r="H102" s="47">
        <f t="shared" si="14"/>
        <v>26.497713028450772</v>
      </c>
      <c r="I102" s="59">
        <v>6.6562308178672858</v>
      </c>
      <c r="J102" s="47">
        <f t="shared" si="15"/>
        <v>12.713400862126516</v>
      </c>
      <c r="K102" s="97">
        <f t="shared" si="18"/>
        <v>3</v>
      </c>
      <c r="L102" s="2">
        <f t="shared" si="19"/>
        <v>-24.033153037036723</v>
      </c>
      <c r="M102" s="98"/>
      <c r="V102">
        <v>200</v>
      </c>
      <c r="W102">
        <v>40</v>
      </c>
      <c r="X102" s="7">
        <f t="shared" si="17"/>
        <v>31.652153314939131</v>
      </c>
    </row>
    <row r="103" spans="2:24">
      <c r="B103" s="90">
        <v>40912.875</v>
      </c>
      <c r="C103" s="57">
        <v>40912</v>
      </c>
      <c r="D103" s="58">
        <v>0.875</v>
      </c>
      <c r="E103" s="59">
        <v>7.0876838207076638</v>
      </c>
      <c r="F103" s="47">
        <f t="shared" si="13"/>
        <v>13.537476097551638</v>
      </c>
      <c r="G103" s="59">
        <v>12.818019155854959</v>
      </c>
      <c r="H103" s="47">
        <f t="shared" si="14"/>
        <v>24.48241658768297</v>
      </c>
      <c r="I103" s="59">
        <v>5.730335335147295</v>
      </c>
      <c r="J103" s="47">
        <f t="shared" si="15"/>
        <v>10.944940490131334</v>
      </c>
      <c r="K103" s="97">
        <f t="shared" si="18"/>
        <v>3</v>
      </c>
      <c r="L103" s="2">
        <f t="shared" si="19"/>
        <v>-25.801613409031905</v>
      </c>
      <c r="M103" s="98"/>
      <c r="V103">
        <v>200</v>
      </c>
      <c r="W103">
        <v>40</v>
      </c>
      <c r="X103" s="7">
        <f t="shared" si="17"/>
        <v>31.652153314939131</v>
      </c>
    </row>
    <row r="104" spans="2:24">
      <c r="B104" s="90">
        <v>40912.916666666664</v>
      </c>
      <c r="C104" s="57">
        <v>40912</v>
      </c>
      <c r="D104" s="58">
        <v>0.91666666666666663</v>
      </c>
      <c r="E104" s="59">
        <v>7.143564623851919</v>
      </c>
      <c r="F104" s="47">
        <f t="shared" si="13"/>
        <v>13.644208431557164</v>
      </c>
      <c r="G104" s="59">
        <v>13.064025808039954</v>
      </c>
      <c r="H104" s="47">
        <f t="shared" si="14"/>
        <v>24.952289293356312</v>
      </c>
      <c r="I104" s="59">
        <v>5.920461184188035</v>
      </c>
      <c r="J104" s="47">
        <f t="shared" si="15"/>
        <v>11.308080861799146</v>
      </c>
      <c r="K104" s="97">
        <f t="shared" si="18"/>
        <v>3</v>
      </c>
      <c r="L104" s="2">
        <f t="shared" si="19"/>
        <v>-25.438473037364091</v>
      </c>
      <c r="M104" s="98"/>
      <c r="V104">
        <v>200</v>
      </c>
      <c r="W104">
        <v>40</v>
      </c>
      <c r="X104" s="7">
        <f t="shared" si="17"/>
        <v>31.652153314939131</v>
      </c>
    </row>
    <row r="105" spans="2:24">
      <c r="B105" s="90">
        <v>40912.958333333336</v>
      </c>
      <c r="C105" s="57">
        <v>40912</v>
      </c>
      <c r="D105" s="58">
        <v>0.95833333333333337</v>
      </c>
      <c r="E105" s="59">
        <v>5.925454221376806</v>
      </c>
      <c r="F105" s="47">
        <f t="shared" si="13"/>
        <v>11.3176175628297</v>
      </c>
      <c r="G105" s="59">
        <v>8.0799324421824696</v>
      </c>
      <c r="H105" s="47">
        <f t="shared" si="14"/>
        <v>15.432670964568516</v>
      </c>
      <c r="I105" s="59">
        <v>2.1544782208056641</v>
      </c>
      <c r="J105" s="47">
        <f t="shared" si="15"/>
        <v>4.1150534017388178</v>
      </c>
      <c r="K105" s="97">
        <f t="shared" si="18"/>
        <v>3</v>
      </c>
      <c r="L105" s="2">
        <f t="shared" si="19"/>
        <v>-32.631500497424419</v>
      </c>
      <c r="M105" s="98"/>
      <c r="V105">
        <v>200</v>
      </c>
      <c r="W105">
        <v>40</v>
      </c>
      <c r="X105" s="7">
        <f t="shared" si="17"/>
        <v>31.652153314939131</v>
      </c>
    </row>
    <row r="106" spans="2:24">
      <c r="B106" s="90">
        <v>40913</v>
      </c>
      <c r="C106" s="57">
        <v>40912</v>
      </c>
      <c r="D106" s="58">
        <v>0</v>
      </c>
      <c r="E106" s="59">
        <v>5.3395994916212519</v>
      </c>
      <c r="F106" s="47">
        <f t="shared" si="13"/>
        <v>10.198635028996591</v>
      </c>
      <c r="G106" s="59">
        <v>6.114465559037475</v>
      </c>
      <c r="H106" s="47">
        <f t="shared" si="14"/>
        <v>11.678629217761577</v>
      </c>
      <c r="I106" s="59">
        <v>0.77486606741622377</v>
      </c>
      <c r="J106" s="47">
        <f t="shared" si="15"/>
        <v>1.4799941887649872</v>
      </c>
      <c r="K106" s="97">
        <f t="shared" si="18"/>
        <v>3</v>
      </c>
      <c r="L106" s="2">
        <f t="shared" si="19"/>
        <v>-35.266559710398255</v>
      </c>
      <c r="M106" s="98"/>
      <c r="V106">
        <v>200</v>
      </c>
      <c r="W106">
        <v>40</v>
      </c>
      <c r="X106" s="7">
        <f t="shared" si="17"/>
        <v>31.652153314939131</v>
      </c>
    </row>
    <row r="107" spans="2:24">
      <c r="B107" s="90">
        <v>40913.041666666664</v>
      </c>
      <c r="C107" s="57">
        <v>40913</v>
      </c>
      <c r="D107" s="58">
        <v>4.1666666666666664E-2</v>
      </c>
      <c r="E107" s="59">
        <v>5.0786674848202278</v>
      </c>
      <c r="F107" s="47">
        <f t="shared" si="13"/>
        <v>9.7002548960066353</v>
      </c>
      <c r="G107" s="59">
        <v>5.8504597184449736</v>
      </c>
      <c r="H107" s="47">
        <f t="shared" si="14"/>
        <v>11.174378062229898</v>
      </c>
      <c r="I107" s="59">
        <v>0.77179223362474625</v>
      </c>
      <c r="J107" s="47">
        <f t="shared" si="15"/>
        <v>1.4741231662232652</v>
      </c>
      <c r="K107" s="97">
        <f t="shared" si="18"/>
        <v>4</v>
      </c>
      <c r="L107" s="2">
        <f t="shared" si="19"/>
        <v>-35.272430732939974</v>
      </c>
      <c r="M107" s="98"/>
      <c r="V107">
        <v>200</v>
      </c>
      <c r="W107">
        <v>40</v>
      </c>
      <c r="X107" s="7">
        <f t="shared" si="17"/>
        <v>31.652153314939131</v>
      </c>
    </row>
    <row r="108" spans="2:24">
      <c r="B108" s="90">
        <v>40913.083333333336</v>
      </c>
      <c r="C108" s="57">
        <v>40913</v>
      </c>
      <c r="D108" s="58">
        <v>8.3333333333333329E-2</v>
      </c>
      <c r="E108" s="59">
        <v>5.082736452675479</v>
      </c>
      <c r="F108" s="47">
        <f t="shared" si="13"/>
        <v>9.7080266246101647</v>
      </c>
      <c r="G108" s="59">
        <v>6.6430359176774694</v>
      </c>
      <c r="H108" s="47">
        <f t="shared" si="14"/>
        <v>12.688198602763967</v>
      </c>
      <c r="I108" s="59">
        <v>1.5602994650019906</v>
      </c>
      <c r="J108" s="47">
        <f t="shared" si="15"/>
        <v>2.9801719781538019</v>
      </c>
      <c r="K108" s="97">
        <f t="shared" si="18"/>
        <v>4</v>
      </c>
      <c r="L108" s="2">
        <f t="shared" si="19"/>
        <v>-33.76638192100944</v>
      </c>
      <c r="M108" s="98"/>
      <c r="V108">
        <v>200</v>
      </c>
      <c r="W108">
        <v>40</v>
      </c>
      <c r="X108" s="7">
        <f t="shared" si="17"/>
        <v>31.652153314939131</v>
      </c>
    </row>
    <row r="109" spans="2:24">
      <c r="B109" s="90">
        <v>40913.125</v>
      </c>
      <c r="C109" s="57">
        <v>40913</v>
      </c>
      <c r="D109" s="58">
        <v>0.125</v>
      </c>
      <c r="E109" s="59">
        <v>5.3179645805675015</v>
      </c>
      <c r="F109" s="47">
        <f t="shared" si="13"/>
        <v>10.157312348883927</v>
      </c>
      <c r="G109" s="59">
        <v>7.1591953146599652</v>
      </c>
      <c r="H109" s="47">
        <f t="shared" si="14"/>
        <v>13.674063051000532</v>
      </c>
      <c r="I109" s="59">
        <v>1.8412307340924632</v>
      </c>
      <c r="J109" s="47">
        <f t="shared" si="15"/>
        <v>3.5167507021166045</v>
      </c>
      <c r="K109" s="97">
        <f t="shared" si="18"/>
        <v>4</v>
      </c>
      <c r="L109" s="2">
        <f t="shared" si="19"/>
        <v>-33.229803197046635</v>
      </c>
      <c r="M109" s="98"/>
      <c r="V109">
        <v>200</v>
      </c>
      <c r="W109">
        <v>40</v>
      </c>
      <c r="X109" s="7">
        <f t="shared" si="17"/>
        <v>31.652153314939131</v>
      </c>
    </row>
    <row r="110" spans="2:24">
      <c r="B110" s="90">
        <v>40913.166666666664</v>
      </c>
      <c r="C110" s="57">
        <v>40913</v>
      </c>
      <c r="D110" s="58">
        <v>0.16666666666666666</v>
      </c>
      <c r="E110" s="59">
        <v>5.9213600004748095</v>
      </c>
      <c r="F110" s="47">
        <f t="shared" si="13"/>
        <v>11.309797600906885</v>
      </c>
      <c r="G110" s="59">
        <v>9.8322656442599481</v>
      </c>
      <c r="H110" s="47">
        <f t="shared" si="14"/>
        <v>18.7796273805365</v>
      </c>
      <c r="I110" s="59">
        <v>3.9109056437851399</v>
      </c>
      <c r="J110" s="47">
        <f t="shared" si="15"/>
        <v>7.4698297796296167</v>
      </c>
      <c r="K110" s="97">
        <f t="shared" si="18"/>
        <v>4</v>
      </c>
      <c r="L110" s="2">
        <f t="shared" si="19"/>
        <v>-29.276724119533622</v>
      </c>
      <c r="M110" s="98"/>
      <c r="V110">
        <v>200</v>
      </c>
      <c r="W110">
        <v>40</v>
      </c>
      <c r="X110" s="7">
        <f t="shared" si="17"/>
        <v>31.652153314939131</v>
      </c>
    </row>
    <row r="111" spans="2:24">
      <c r="B111" s="90">
        <v>40913.208333333336</v>
      </c>
      <c r="C111" s="57">
        <v>40913</v>
      </c>
      <c r="D111" s="58">
        <v>0.20833333333333334</v>
      </c>
      <c r="E111" s="59">
        <v>7.4756823626054558</v>
      </c>
      <c r="F111" s="47">
        <f t="shared" si="13"/>
        <v>14.27855331257642</v>
      </c>
      <c r="G111" s="59">
        <v>12.528893927327433</v>
      </c>
      <c r="H111" s="47">
        <f t="shared" si="14"/>
        <v>23.930187401195397</v>
      </c>
      <c r="I111" s="59">
        <v>5.053211564721976</v>
      </c>
      <c r="J111" s="47">
        <f t="shared" si="15"/>
        <v>9.6516340886189731</v>
      </c>
      <c r="K111" s="97">
        <f t="shared" si="18"/>
        <v>4</v>
      </c>
      <c r="L111" s="2">
        <f t="shared" si="19"/>
        <v>-27.094919810544265</v>
      </c>
      <c r="M111" s="98"/>
      <c r="V111">
        <v>200</v>
      </c>
      <c r="W111">
        <v>40</v>
      </c>
      <c r="X111" s="7">
        <f t="shared" si="17"/>
        <v>31.652153314939131</v>
      </c>
    </row>
    <row r="112" spans="2:24">
      <c r="B112" s="90">
        <v>40913.25</v>
      </c>
      <c r="C112" s="57">
        <v>40913</v>
      </c>
      <c r="D112" s="58">
        <v>0.25</v>
      </c>
      <c r="E112" s="59">
        <v>13.701637275693544</v>
      </c>
      <c r="F112" s="47">
        <f t="shared" si="13"/>
        <v>26.170127196574668</v>
      </c>
      <c r="G112" s="59">
        <v>23.339930151689867</v>
      </c>
      <c r="H112" s="47">
        <f t="shared" si="14"/>
        <v>44.579266589727645</v>
      </c>
      <c r="I112" s="59">
        <v>9.6382928759963207</v>
      </c>
      <c r="J112" s="47">
        <f t="shared" si="15"/>
        <v>18.409139393152973</v>
      </c>
      <c r="K112" s="97">
        <f t="shared" si="18"/>
        <v>4</v>
      </c>
      <c r="L112" s="2">
        <f t="shared" si="19"/>
        <v>-18.337414506010266</v>
      </c>
      <c r="M112" s="98"/>
      <c r="V112">
        <v>200</v>
      </c>
      <c r="W112">
        <v>40</v>
      </c>
      <c r="X112" s="7">
        <f t="shared" si="17"/>
        <v>31.652153314939131</v>
      </c>
    </row>
    <row r="113" spans="2:24">
      <c r="B113" s="90">
        <v>40913.291666666664</v>
      </c>
      <c r="C113" s="57">
        <v>40913</v>
      </c>
      <c r="D113" s="58">
        <v>0.29166666666666669</v>
      </c>
      <c r="E113" s="59">
        <v>20.658850917820452</v>
      </c>
      <c r="F113" s="47">
        <f t="shared" si="13"/>
        <v>39.458405253037064</v>
      </c>
      <c r="G113" s="59">
        <v>35.765375500329782</v>
      </c>
      <c r="H113" s="47">
        <f t="shared" si="14"/>
        <v>68.311867205629881</v>
      </c>
      <c r="I113" s="59">
        <v>15.106524582509326</v>
      </c>
      <c r="J113" s="47">
        <f t="shared" si="15"/>
        <v>28.853461952592813</v>
      </c>
      <c r="K113" s="97">
        <f t="shared" si="18"/>
        <v>4</v>
      </c>
      <c r="L113" s="2">
        <f t="shared" si="19"/>
        <v>-7.8930919465704257</v>
      </c>
      <c r="M113" s="98"/>
      <c r="V113">
        <v>200</v>
      </c>
      <c r="W113">
        <v>40</v>
      </c>
      <c r="X113" s="7">
        <f t="shared" si="17"/>
        <v>31.652153314939131</v>
      </c>
    </row>
    <row r="114" spans="2:24">
      <c r="B114" s="90">
        <v>40913.333333333336</v>
      </c>
      <c r="C114" s="57">
        <v>40913</v>
      </c>
      <c r="D114" s="58">
        <v>0.33333333333333331</v>
      </c>
      <c r="E114" s="59">
        <v>19.609818470532108</v>
      </c>
      <c r="F114" s="47">
        <f t="shared" si="13"/>
        <v>37.454753278716325</v>
      </c>
      <c r="G114" s="59">
        <v>34.085388302572284</v>
      </c>
      <c r="H114" s="47">
        <f t="shared" si="14"/>
        <v>65.103091657913055</v>
      </c>
      <c r="I114" s="59">
        <v>14.475569832040179</v>
      </c>
      <c r="J114" s="47">
        <f t="shared" si="15"/>
        <v>27.648338379196741</v>
      </c>
      <c r="K114" s="97">
        <f t="shared" si="18"/>
        <v>4</v>
      </c>
      <c r="L114" s="2">
        <f t="shared" si="19"/>
        <v>-9.098215519966498</v>
      </c>
      <c r="M114" s="98"/>
      <c r="V114">
        <v>200</v>
      </c>
      <c r="W114">
        <v>40</v>
      </c>
      <c r="X114" s="7">
        <f t="shared" si="17"/>
        <v>31.652153314939131</v>
      </c>
    </row>
    <row r="115" spans="2:24">
      <c r="B115" s="90">
        <v>40913.375</v>
      </c>
      <c r="C115" s="57">
        <v>40913</v>
      </c>
      <c r="D115" s="58">
        <v>0.375</v>
      </c>
      <c r="E115" s="59">
        <v>20.27456600006192</v>
      </c>
      <c r="F115" s="47">
        <f t="shared" si="13"/>
        <v>38.724421060118267</v>
      </c>
      <c r="G115" s="59">
        <v>34.336907913062277</v>
      </c>
      <c r="H115" s="47">
        <f t="shared" si="14"/>
        <v>65.583494113948944</v>
      </c>
      <c r="I115" s="59">
        <v>14.062341913000353</v>
      </c>
      <c r="J115" s="47">
        <f t="shared" si="15"/>
        <v>26.859073053830674</v>
      </c>
      <c r="K115" s="97">
        <f t="shared" si="18"/>
        <v>4</v>
      </c>
      <c r="L115" s="2">
        <f t="shared" si="19"/>
        <v>-9.8874808453325649</v>
      </c>
      <c r="M115" s="98"/>
      <c r="V115">
        <v>200</v>
      </c>
      <c r="W115">
        <v>40</v>
      </c>
      <c r="X115" s="7">
        <f t="shared" si="17"/>
        <v>31.652153314939131</v>
      </c>
    </row>
    <row r="116" spans="2:24">
      <c r="B116" s="90">
        <v>40913.416666666664</v>
      </c>
      <c r="C116" s="57">
        <v>40913</v>
      </c>
      <c r="D116" s="58">
        <v>0.41666666666666669</v>
      </c>
      <c r="E116" s="59">
        <v>17.107386406823125</v>
      </c>
      <c r="F116" s="47">
        <f t="shared" si="13"/>
        <v>32.675108037032167</v>
      </c>
      <c r="G116" s="59">
        <v>27.370188799567313</v>
      </c>
      <c r="H116" s="47">
        <f t="shared" si="14"/>
        <v>52.277060607173567</v>
      </c>
      <c r="I116" s="59">
        <v>10.262802392744188</v>
      </c>
      <c r="J116" s="47">
        <f t="shared" si="15"/>
        <v>19.6019525701414</v>
      </c>
      <c r="K116" s="97">
        <f t="shared" si="18"/>
        <v>4</v>
      </c>
      <c r="L116" s="2">
        <f t="shared" si="19"/>
        <v>-17.144601329021839</v>
      </c>
      <c r="M116" s="98"/>
      <c r="V116">
        <v>200</v>
      </c>
      <c r="W116">
        <v>40</v>
      </c>
      <c r="X116" s="7">
        <f t="shared" si="17"/>
        <v>31.652153314939131</v>
      </c>
    </row>
    <row r="117" spans="2:24">
      <c r="B117" s="90">
        <v>40913.458333333336</v>
      </c>
      <c r="C117" s="57">
        <v>40913</v>
      </c>
      <c r="D117" s="58">
        <v>0.45833333333333331</v>
      </c>
      <c r="E117" s="59">
        <v>16.677143575515583</v>
      </c>
      <c r="F117" s="47">
        <f t="shared" si="13"/>
        <v>31.853344229234761</v>
      </c>
      <c r="G117" s="59">
        <v>27.200155750474806</v>
      </c>
      <c r="H117" s="47">
        <f t="shared" si="14"/>
        <v>51.95229748340688</v>
      </c>
      <c r="I117" s="59">
        <v>10.523012174959224</v>
      </c>
      <c r="J117" s="47">
        <f t="shared" si="15"/>
        <v>20.098953254172116</v>
      </c>
      <c r="K117" s="97">
        <f t="shared" si="18"/>
        <v>4</v>
      </c>
      <c r="L117" s="2">
        <f t="shared" si="19"/>
        <v>-16.647600644991122</v>
      </c>
      <c r="M117" s="98"/>
      <c r="V117">
        <v>200</v>
      </c>
      <c r="W117">
        <v>40</v>
      </c>
      <c r="X117" s="7">
        <f t="shared" si="17"/>
        <v>31.652153314939131</v>
      </c>
    </row>
    <row r="118" spans="2:24">
      <c r="B118" s="90">
        <v>40913.5</v>
      </c>
      <c r="C118" s="57">
        <v>40913</v>
      </c>
      <c r="D118" s="58">
        <v>0.5</v>
      </c>
      <c r="E118" s="59">
        <v>17.99353638902646</v>
      </c>
      <c r="F118" s="47">
        <f t="shared" si="13"/>
        <v>34.367654503040534</v>
      </c>
      <c r="G118" s="59">
        <v>29.420343493579782</v>
      </c>
      <c r="H118" s="47">
        <f t="shared" si="14"/>
        <v>56.192856072737385</v>
      </c>
      <c r="I118" s="59">
        <v>11.426807104553323</v>
      </c>
      <c r="J118" s="47">
        <f t="shared" si="15"/>
        <v>21.825201569696844</v>
      </c>
      <c r="K118" s="97">
        <f t="shared" si="18"/>
        <v>4</v>
      </c>
      <c r="L118" s="2">
        <f t="shared" si="19"/>
        <v>-14.921352329466394</v>
      </c>
      <c r="M118" s="98"/>
      <c r="V118">
        <v>200</v>
      </c>
      <c r="W118">
        <v>40</v>
      </c>
      <c r="X118" s="7">
        <f t="shared" si="17"/>
        <v>31.652153314939131</v>
      </c>
    </row>
    <row r="119" spans="2:24">
      <c r="B119" s="90">
        <v>40913.541666666664</v>
      </c>
      <c r="C119" s="57">
        <v>40913</v>
      </c>
      <c r="D119" s="58">
        <v>0.54166666666666663</v>
      </c>
      <c r="E119" s="59">
        <v>15.981721296746521</v>
      </c>
      <c r="F119" s="47">
        <f t="shared" si="13"/>
        <v>30.525087676785855</v>
      </c>
      <c r="G119" s="59">
        <v>26.122519623339802</v>
      </c>
      <c r="H119" s="47">
        <f t="shared" si="14"/>
        <v>49.894012480579022</v>
      </c>
      <c r="I119" s="59">
        <v>10.140798326593279</v>
      </c>
      <c r="J119" s="47">
        <f t="shared" si="15"/>
        <v>19.368924803793163</v>
      </c>
      <c r="K119" s="97">
        <f t="shared" si="18"/>
        <v>4</v>
      </c>
      <c r="L119" s="2">
        <f t="shared" si="19"/>
        <v>-17.377629095370075</v>
      </c>
      <c r="M119" s="98"/>
      <c r="V119">
        <v>200</v>
      </c>
      <c r="W119">
        <v>40</v>
      </c>
      <c r="X119" s="7">
        <f t="shared" si="17"/>
        <v>31.652153314939131</v>
      </c>
    </row>
    <row r="120" spans="2:24">
      <c r="B120" s="90">
        <v>40913.583333333336</v>
      </c>
      <c r="C120" s="57">
        <v>40913</v>
      </c>
      <c r="D120" s="58">
        <v>0.58333333333333337</v>
      </c>
      <c r="E120" s="59">
        <v>18.77197369644129</v>
      </c>
      <c r="F120" s="47">
        <f t="shared" si="13"/>
        <v>35.854469760202861</v>
      </c>
      <c r="G120" s="59">
        <v>30.199657647687257</v>
      </c>
      <c r="H120" s="47">
        <f t="shared" si="14"/>
        <v>57.681346107082661</v>
      </c>
      <c r="I120" s="59">
        <v>11.427683951245967</v>
      </c>
      <c r="J120" s="47">
        <f t="shared" si="15"/>
        <v>21.826876346879796</v>
      </c>
      <c r="K120" s="97">
        <f t="shared" si="18"/>
        <v>4</v>
      </c>
      <c r="L120" s="2">
        <f t="shared" si="19"/>
        <v>-14.919677552283442</v>
      </c>
      <c r="M120" s="98"/>
      <c r="V120">
        <v>200</v>
      </c>
      <c r="W120">
        <v>40</v>
      </c>
      <c r="X120" s="7">
        <f t="shared" si="17"/>
        <v>31.652153314939131</v>
      </c>
    </row>
    <row r="121" spans="2:24">
      <c r="B121" s="90">
        <v>40913.625</v>
      </c>
      <c r="C121" s="57">
        <v>40913</v>
      </c>
      <c r="D121" s="58">
        <v>0.625</v>
      </c>
      <c r="E121" s="59">
        <v>19.803910469230139</v>
      </c>
      <c r="F121" s="47">
        <f t="shared" si="13"/>
        <v>37.825468996229567</v>
      </c>
      <c r="G121" s="59">
        <v>33.768556460902218</v>
      </c>
      <c r="H121" s="47">
        <f t="shared" si="14"/>
        <v>64.497942840323233</v>
      </c>
      <c r="I121" s="59">
        <v>13.964645991672082</v>
      </c>
      <c r="J121" s="47">
        <f t="shared" si="15"/>
        <v>26.672473844093677</v>
      </c>
      <c r="K121" s="97">
        <f t="shared" si="18"/>
        <v>4</v>
      </c>
      <c r="L121" s="2">
        <f t="shared" si="19"/>
        <v>-10.074080055069562</v>
      </c>
      <c r="M121" s="98"/>
      <c r="V121">
        <v>200</v>
      </c>
      <c r="W121">
        <v>40</v>
      </c>
      <c r="X121" s="7">
        <f t="shared" si="17"/>
        <v>31.652153314939131</v>
      </c>
    </row>
    <row r="122" spans="2:24">
      <c r="B122" s="90">
        <v>40913.666666666664</v>
      </c>
      <c r="C122" s="57">
        <v>40913</v>
      </c>
      <c r="D122" s="58">
        <v>0.66666666666666663</v>
      </c>
      <c r="E122" s="59">
        <v>20.884911469445743</v>
      </c>
      <c r="F122" s="47">
        <f t="shared" si="13"/>
        <v>39.890180906641369</v>
      </c>
      <c r="G122" s="59">
        <v>35.644654592237188</v>
      </c>
      <c r="H122" s="47">
        <f t="shared" si="14"/>
        <v>68.081290271173032</v>
      </c>
      <c r="I122" s="59">
        <v>14.759743122791447</v>
      </c>
      <c r="J122" s="47">
        <f t="shared" si="15"/>
        <v>28.191109364531663</v>
      </c>
      <c r="K122" s="97">
        <f t="shared" si="18"/>
        <v>4</v>
      </c>
      <c r="L122" s="2">
        <f t="shared" si="19"/>
        <v>-8.5554445346315759</v>
      </c>
      <c r="M122" s="98"/>
      <c r="V122">
        <v>200</v>
      </c>
      <c r="W122">
        <v>40</v>
      </c>
      <c r="X122" s="7">
        <f t="shared" si="17"/>
        <v>31.652153314939131</v>
      </c>
    </row>
    <row r="123" spans="2:24">
      <c r="B123" s="90">
        <v>40913.708333333336</v>
      </c>
      <c r="C123" s="57">
        <v>40913</v>
      </c>
      <c r="D123" s="58">
        <v>0.70833333333333337</v>
      </c>
      <c r="E123" s="59">
        <v>20.804182552524736</v>
      </c>
      <c r="F123" s="47">
        <f t="shared" si="13"/>
        <v>39.735988675322247</v>
      </c>
      <c r="G123" s="59">
        <v>36.556527946977177</v>
      </c>
      <c r="H123" s="47">
        <f t="shared" si="14"/>
        <v>69.822968378726401</v>
      </c>
      <c r="I123" s="59">
        <v>15.752345394452441</v>
      </c>
      <c r="J123" s="47">
        <f t="shared" si="15"/>
        <v>30.086979703404161</v>
      </c>
      <c r="K123" s="97">
        <f t="shared" si="18"/>
        <v>4</v>
      </c>
      <c r="L123" s="2">
        <f t="shared" si="19"/>
        <v>-6.6595741957590775</v>
      </c>
      <c r="M123" s="98"/>
      <c r="V123">
        <v>200</v>
      </c>
      <c r="W123">
        <v>40</v>
      </c>
      <c r="X123" s="7">
        <f t="shared" si="17"/>
        <v>31.652153314939131</v>
      </c>
    </row>
    <row r="124" spans="2:24">
      <c r="B124" s="90">
        <v>40913.75</v>
      </c>
      <c r="C124" s="57">
        <v>40913</v>
      </c>
      <c r="D124" s="58">
        <v>0.75</v>
      </c>
      <c r="E124" s="59">
        <v>20.989649397133508</v>
      </c>
      <c r="F124" s="47">
        <f t="shared" si="13"/>
        <v>40.090230348524997</v>
      </c>
      <c r="G124" s="59">
        <v>38.178721748017153</v>
      </c>
      <c r="H124" s="47">
        <f t="shared" si="14"/>
        <v>72.921358538712767</v>
      </c>
      <c r="I124" s="59">
        <v>17.189072350883645</v>
      </c>
      <c r="J124" s="47">
        <f t="shared" si="15"/>
        <v>32.831128190187762</v>
      </c>
      <c r="K124" s="97">
        <f t="shared" si="18"/>
        <v>4</v>
      </c>
      <c r="L124" s="2">
        <f t="shared" si="19"/>
        <v>-3.9154257089754765</v>
      </c>
      <c r="M124" s="98"/>
      <c r="V124">
        <v>200</v>
      </c>
      <c r="W124">
        <v>40</v>
      </c>
      <c r="X124" s="7">
        <f t="shared" si="17"/>
        <v>31.652153314939131</v>
      </c>
    </row>
    <row r="125" spans="2:24">
      <c r="B125" s="90">
        <v>40913.791666666664</v>
      </c>
      <c r="C125" s="57">
        <v>40913</v>
      </c>
      <c r="D125" s="58">
        <v>0.79166666666666663</v>
      </c>
      <c r="E125" s="59">
        <v>15.160269155921702</v>
      </c>
      <c r="F125" s="47">
        <f t="shared" si="13"/>
        <v>28.956114087810448</v>
      </c>
      <c r="G125" s="59">
        <v>29.87849594776722</v>
      </c>
      <c r="H125" s="47">
        <f t="shared" si="14"/>
        <v>57.067927260235386</v>
      </c>
      <c r="I125" s="59">
        <v>14.718226791845519</v>
      </c>
      <c r="J125" s="47">
        <f t="shared" si="15"/>
        <v>28.111813172424938</v>
      </c>
      <c r="K125" s="97">
        <f t="shared" si="18"/>
        <v>4</v>
      </c>
      <c r="L125" s="2">
        <f t="shared" si="19"/>
        <v>-8.6347407267383005</v>
      </c>
      <c r="M125" s="98"/>
      <c r="V125">
        <v>200</v>
      </c>
      <c r="W125">
        <v>40</v>
      </c>
      <c r="X125" s="7">
        <f t="shared" si="17"/>
        <v>31.652153314939131</v>
      </c>
    </row>
    <row r="126" spans="2:24">
      <c r="B126" s="90">
        <v>40913.833333333336</v>
      </c>
      <c r="C126" s="57">
        <v>40913</v>
      </c>
      <c r="D126" s="58">
        <v>0.83333333333333337</v>
      </c>
      <c r="E126" s="59">
        <v>13.834790173312076</v>
      </c>
      <c r="F126" s="47">
        <f t="shared" si="13"/>
        <v>26.424449231026063</v>
      </c>
      <c r="G126" s="59">
        <v>27.145351259897232</v>
      </c>
      <c r="H126" s="47">
        <f t="shared" si="14"/>
        <v>51.847620906403712</v>
      </c>
      <c r="I126" s="59">
        <v>13.310561086585158</v>
      </c>
      <c r="J126" s="47">
        <f t="shared" si="15"/>
        <v>25.423171675377652</v>
      </c>
      <c r="K126" s="97">
        <f t="shared" si="18"/>
        <v>4</v>
      </c>
      <c r="L126" s="2">
        <f t="shared" si="19"/>
        <v>-11.323382223785586</v>
      </c>
      <c r="M126" s="98"/>
      <c r="V126">
        <v>200</v>
      </c>
      <c r="W126">
        <v>40</v>
      </c>
      <c r="X126" s="7">
        <f t="shared" si="17"/>
        <v>31.652153314939131</v>
      </c>
    </row>
    <row r="127" spans="2:24">
      <c r="B127" s="90">
        <v>40913.875</v>
      </c>
      <c r="C127" s="57">
        <v>40913</v>
      </c>
      <c r="D127" s="58">
        <v>0.875</v>
      </c>
      <c r="E127" s="59">
        <v>10.525412181509761</v>
      </c>
      <c r="F127" s="47">
        <f t="shared" si="13"/>
        <v>20.103537266683642</v>
      </c>
      <c r="G127" s="59">
        <v>20.86071963193729</v>
      </c>
      <c r="H127" s="47">
        <f t="shared" si="14"/>
        <v>39.843974497000218</v>
      </c>
      <c r="I127" s="59">
        <v>10.335307450427532</v>
      </c>
      <c r="J127" s="47">
        <f t="shared" si="15"/>
        <v>19.740437230316584</v>
      </c>
      <c r="K127" s="97">
        <f t="shared" si="18"/>
        <v>4</v>
      </c>
      <c r="L127" s="2">
        <f t="shared" si="19"/>
        <v>-17.006116668846655</v>
      </c>
      <c r="M127" s="98"/>
      <c r="V127">
        <v>200</v>
      </c>
      <c r="W127">
        <v>40</v>
      </c>
      <c r="X127" s="7">
        <f t="shared" si="17"/>
        <v>31.652153314939131</v>
      </c>
    </row>
    <row r="128" spans="2:24">
      <c r="B128" s="90">
        <v>40913.916666666664</v>
      </c>
      <c r="C128" s="57">
        <v>40913</v>
      </c>
      <c r="D128" s="58">
        <v>0.91666666666666663</v>
      </c>
      <c r="E128" s="59">
        <v>8.7137070443538374</v>
      </c>
      <c r="F128" s="47">
        <f t="shared" si="13"/>
        <v>16.643180454715829</v>
      </c>
      <c r="G128" s="59">
        <v>14.379637935089853</v>
      </c>
      <c r="H128" s="47">
        <f t="shared" si="14"/>
        <v>27.465108456021618</v>
      </c>
      <c r="I128" s="59">
        <v>5.6659308907360142</v>
      </c>
      <c r="J128" s="47">
        <f t="shared" si="15"/>
        <v>10.821928001305787</v>
      </c>
      <c r="K128" s="97">
        <f t="shared" si="18"/>
        <v>4</v>
      </c>
      <c r="L128" s="2">
        <f t="shared" si="19"/>
        <v>-25.924625897857453</v>
      </c>
      <c r="M128" s="98"/>
      <c r="V128">
        <v>200</v>
      </c>
      <c r="W128">
        <v>40</v>
      </c>
      <c r="X128" s="7">
        <f t="shared" si="17"/>
        <v>31.652153314939131</v>
      </c>
    </row>
    <row r="129" spans="2:24">
      <c r="B129" s="90">
        <v>40913.958333333336</v>
      </c>
      <c r="C129" s="57">
        <v>40913</v>
      </c>
      <c r="D129" s="58">
        <v>0.95833333333333337</v>
      </c>
      <c r="E129" s="59">
        <v>7.8414025829520035</v>
      </c>
      <c r="F129" s="47">
        <f t="shared" ref="F129:F192" si="20">IF(E129&lt;&gt;"",E129*1.91,"")</f>
        <v>14.977078933438326</v>
      </c>
      <c r="G129" s="59">
        <v>12.079055873984871</v>
      </c>
      <c r="H129" s="47">
        <f t="shared" si="14"/>
        <v>23.070996719311101</v>
      </c>
      <c r="I129" s="59">
        <v>4.2376532910328679</v>
      </c>
      <c r="J129" s="47">
        <f t="shared" si="15"/>
        <v>8.0939177858727778</v>
      </c>
      <c r="K129" s="97">
        <f t="shared" si="18"/>
        <v>4</v>
      </c>
      <c r="L129" s="2">
        <f t="shared" si="19"/>
        <v>-28.652636113290463</v>
      </c>
      <c r="M129" s="98"/>
      <c r="V129">
        <v>200</v>
      </c>
      <c r="W129">
        <v>40</v>
      </c>
      <c r="X129" s="7">
        <f t="shared" si="17"/>
        <v>31.652153314939131</v>
      </c>
    </row>
    <row r="130" spans="2:24">
      <c r="B130" s="90">
        <v>40914</v>
      </c>
      <c r="C130" s="57">
        <v>40913</v>
      </c>
      <c r="D130" s="58">
        <v>0</v>
      </c>
      <c r="E130" s="59">
        <v>6.891235575305414</v>
      </c>
      <c r="F130" s="47">
        <f t="shared" si="20"/>
        <v>13.16225994883334</v>
      </c>
      <c r="G130" s="59">
        <v>12.05102927356487</v>
      </c>
      <c r="H130" s="47">
        <f t="shared" ref="H130:H193" si="21">IF(G130&lt;&gt;"",G130*1.91,"")</f>
        <v>23.0174659125089</v>
      </c>
      <c r="I130" s="59">
        <v>5.1597936982594543</v>
      </c>
      <c r="J130" s="47">
        <f t="shared" ref="J130:J193" si="22">IF(I130&lt;&gt;"",I130*1.91,"")</f>
        <v>9.8552059636755569</v>
      </c>
      <c r="K130" s="97">
        <f t="shared" si="18"/>
        <v>4</v>
      </c>
      <c r="L130" s="2">
        <f t="shared" si="19"/>
        <v>-26.89134793548768</v>
      </c>
      <c r="M130" s="98"/>
      <c r="V130">
        <v>200</v>
      </c>
      <c r="W130">
        <v>40</v>
      </c>
      <c r="X130" s="7">
        <f t="shared" si="17"/>
        <v>31.652153314939131</v>
      </c>
    </row>
    <row r="131" spans="2:24">
      <c r="B131" s="90">
        <v>40914.041666666664</v>
      </c>
      <c r="C131" s="57">
        <v>40914</v>
      </c>
      <c r="D131" s="58">
        <v>4.1666666666666664E-2</v>
      </c>
      <c r="E131" s="59">
        <v>8.0001175472935202</v>
      </c>
      <c r="F131" s="47">
        <f t="shared" si="20"/>
        <v>15.280224515330623</v>
      </c>
      <c r="G131" s="59">
        <v>12.49798731588486</v>
      </c>
      <c r="H131" s="47">
        <f t="shared" si="21"/>
        <v>23.871155773340082</v>
      </c>
      <c r="I131" s="59">
        <v>4.4978697685913396</v>
      </c>
      <c r="J131" s="47">
        <f t="shared" si="22"/>
        <v>8.5909312580094586</v>
      </c>
      <c r="K131" s="97">
        <f t="shared" si="18"/>
        <v>5</v>
      </c>
      <c r="L131" s="2">
        <f t="shared" si="19"/>
        <v>-28.15562264115378</v>
      </c>
      <c r="M131" s="98"/>
      <c r="V131">
        <v>200</v>
      </c>
      <c r="W131">
        <v>40</v>
      </c>
      <c r="X131" s="7">
        <f t="shared" si="17"/>
        <v>31.652153314939131</v>
      </c>
    </row>
    <row r="132" spans="2:24">
      <c r="B132" s="90">
        <v>40914.083333333336</v>
      </c>
      <c r="C132" s="57">
        <v>40914</v>
      </c>
      <c r="D132" s="58">
        <v>8.3333333333333329E-2</v>
      </c>
      <c r="E132" s="59">
        <v>9.2128817933541391</v>
      </c>
      <c r="F132" s="47">
        <f t="shared" si="20"/>
        <v>17.596604225306404</v>
      </c>
      <c r="G132" s="59">
        <v>15.742727877412321</v>
      </c>
      <c r="H132" s="47">
        <f t="shared" si="21"/>
        <v>30.068610245857531</v>
      </c>
      <c r="I132" s="59">
        <v>6.5298460840581818</v>
      </c>
      <c r="J132" s="47">
        <f t="shared" si="22"/>
        <v>12.472006020551127</v>
      </c>
      <c r="K132" s="97">
        <f t="shared" si="18"/>
        <v>5</v>
      </c>
      <c r="L132" s="2">
        <f t="shared" si="19"/>
        <v>-24.274547878612111</v>
      </c>
      <c r="M132" s="98"/>
      <c r="V132">
        <v>200</v>
      </c>
      <c r="W132">
        <v>40</v>
      </c>
      <c r="X132" s="7">
        <f t="shared" si="17"/>
        <v>31.652153314939131</v>
      </c>
    </row>
    <row r="133" spans="2:24">
      <c r="B133" s="90">
        <v>40914.125</v>
      </c>
      <c r="C133" s="57">
        <v>40914</v>
      </c>
      <c r="D133" s="58">
        <v>0.125</v>
      </c>
      <c r="E133" s="59">
        <v>9.3271600423689005</v>
      </c>
      <c r="F133" s="47">
        <f t="shared" si="20"/>
        <v>17.814875680924601</v>
      </c>
      <c r="G133" s="59">
        <v>16.072877965629814</v>
      </c>
      <c r="H133" s="47">
        <f t="shared" si="21"/>
        <v>30.699196914352946</v>
      </c>
      <c r="I133" s="59">
        <v>6.7457179232609104</v>
      </c>
      <c r="J133" s="47">
        <f t="shared" si="22"/>
        <v>12.884321233428338</v>
      </c>
      <c r="K133" s="97">
        <f t="shared" si="18"/>
        <v>5</v>
      </c>
      <c r="L133" s="2">
        <f t="shared" si="19"/>
        <v>-23.862232665734901</v>
      </c>
      <c r="M133" s="98"/>
      <c r="V133">
        <v>200</v>
      </c>
      <c r="W133">
        <v>40</v>
      </c>
      <c r="X133" s="7">
        <f t="shared" si="17"/>
        <v>31.652153314939131</v>
      </c>
    </row>
    <row r="134" spans="2:24">
      <c r="B134" s="90">
        <v>40914.166666666664</v>
      </c>
      <c r="C134" s="57">
        <v>40914</v>
      </c>
      <c r="D134" s="58">
        <v>0.16666666666666666</v>
      </c>
      <c r="E134" s="59">
        <v>13.735786063548076</v>
      </c>
      <c r="F134" s="47">
        <f t="shared" si="20"/>
        <v>26.235351381376823</v>
      </c>
      <c r="G134" s="59">
        <v>24.549521303452202</v>
      </c>
      <c r="H134" s="47">
        <f t="shared" si="21"/>
        <v>46.889585689593702</v>
      </c>
      <c r="I134" s="59">
        <v>10.813735239904128</v>
      </c>
      <c r="J134" s="47">
        <f t="shared" si="22"/>
        <v>20.654234308216882</v>
      </c>
      <c r="K134" s="97">
        <f t="shared" si="18"/>
        <v>5</v>
      </c>
      <c r="L134" s="2">
        <f t="shared" si="19"/>
        <v>-16.092319590946357</v>
      </c>
      <c r="M134" s="98"/>
      <c r="V134">
        <v>200</v>
      </c>
      <c r="W134">
        <v>40</v>
      </c>
      <c r="X134" s="7">
        <f t="shared" si="17"/>
        <v>31.652153314939131</v>
      </c>
    </row>
    <row r="135" spans="2:24">
      <c r="B135" s="90">
        <v>40914.208333333336</v>
      </c>
      <c r="C135" s="57">
        <v>40914</v>
      </c>
      <c r="D135" s="58">
        <v>0.20833333333333334</v>
      </c>
      <c r="E135" s="59">
        <v>17.764794895557969</v>
      </c>
      <c r="F135" s="47">
        <f t="shared" si="20"/>
        <v>33.930758250515723</v>
      </c>
      <c r="G135" s="59">
        <v>31.564261665007109</v>
      </c>
      <c r="H135" s="47">
        <f t="shared" si="21"/>
        <v>60.287739780163577</v>
      </c>
      <c r="I135" s="59">
        <v>13.799466769449143</v>
      </c>
      <c r="J135" s="47">
        <f t="shared" si="22"/>
        <v>26.356981529647861</v>
      </c>
      <c r="K135" s="97">
        <f t="shared" si="18"/>
        <v>5</v>
      </c>
      <c r="L135" s="2">
        <f t="shared" si="19"/>
        <v>-10.389572369515378</v>
      </c>
      <c r="M135" s="98"/>
      <c r="V135">
        <v>200</v>
      </c>
      <c r="W135">
        <v>40</v>
      </c>
      <c r="X135" s="7">
        <f t="shared" si="17"/>
        <v>31.652153314939131</v>
      </c>
    </row>
    <row r="136" spans="2:24">
      <c r="B136" s="90">
        <v>40914.25</v>
      </c>
      <c r="C136" s="57">
        <v>40914</v>
      </c>
      <c r="D136" s="58">
        <v>0.25</v>
      </c>
      <c r="E136" s="59">
        <v>27.195423469830878</v>
      </c>
      <c r="F136" s="47">
        <f t="shared" si="20"/>
        <v>51.943258827376972</v>
      </c>
      <c r="G136" s="59">
        <v>47.774510533649398</v>
      </c>
      <c r="H136" s="47">
        <f t="shared" si="21"/>
        <v>91.249315119270349</v>
      </c>
      <c r="I136" s="59">
        <v>20.579087063818513</v>
      </c>
      <c r="J136" s="47">
        <f t="shared" si="22"/>
        <v>39.306056291893356</v>
      </c>
      <c r="K136" s="97">
        <f t="shared" si="18"/>
        <v>5</v>
      </c>
      <c r="L136" s="2">
        <f t="shared" si="19"/>
        <v>2.559502392730117</v>
      </c>
      <c r="M136" s="98"/>
      <c r="V136">
        <v>200</v>
      </c>
      <c r="W136">
        <v>40</v>
      </c>
      <c r="X136" s="7">
        <f t="shared" si="17"/>
        <v>31.652153314939131</v>
      </c>
    </row>
    <row r="137" spans="2:24">
      <c r="B137" s="90">
        <v>40914.291666666664</v>
      </c>
      <c r="C137" s="57">
        <v>40914</v>
      </c>
      <c r="D137" s="58">
        <v>0.29166666666666669</v>
      </c>
      <c r="E137" s="59">
        <v>63.582097744644898</v>
      </c>
      <c r="F137" s="47">
        <f t="shared" si="20"/>
        <v>121.44180669227175</v>
      </c>
      <c r="G137" s="59">
        <v>100.72776429455371</v>
      </c>
      <c r="H137" s="47">
        <f t="shared" si="21"/>
        <v>192.39002980259758</v>
      </c>
      <c r="I137" s="59">
        <v>37.145666549908796</v>
      </c>
      <c r="J137" s="47">
        <f t="shared" si="22"/>
        <v>70.948223110325799</v>
      </c>
      <c r="K137" s="97">
        <f t="shared" si="18"/>
        <v>5</v>
      </c>
      <c r="L137" s="2">
        <f t="shared" si="19"/>
        <v>34.20166921116256</v>
      </c>
      <c r="M137" s="98"/>
      <c r="V137">
        <v>200</v>
      </c>
      <c r="W137">
        <v>40</v>
      </c>
      <c r="X137" s="7">
        <f t="shared" si="17"/>
        <v>31.652153314939131</v>
      </c>
    </row>
    <row r="138" spans="2:24">
      <c r="B138" s="90">
        <v>40914.333333333336</v>
      </c>
      <c r="C138" s="57">
        <v>40914</v>
      </c>
      <c r="D138" s="58">
        <v>0.33333333333333331</v>
      </c>
      <c r="E138" s="59">
        <v>73.207468209350097</v>
      </c>
      <c r="F138" s="47">
        <f t="shared" si="20"/>
        <v>139.82626427985869</v>
      </c>
      <c r="G138" s="59">
        <v>113.03677049653352</v>
      </c>
      <c r="H138" s="47">
        <f t="shared" si="21"/>
        <v>215.90023164837902</v>
      </c>
      <c r="I138" s="59">
        <v>39.829302287183417</v>
      </c>
      <c r="J138" s="47">
        <f t="shared" si="22"/>
        <v>76.073967368520329</v>
      </c>
      <c r="K138" s="97">
        <f t="shared" si="18"/>
        <v>5</v>
      </c>
      <c r="L138" s="2">
        <f t="shared" si="19"/>
        <v>39.32741346935709</v>
      </c>
      <c r="M138" s="98"/>
      <c r="V138">
        <v>200</v>
      </c>
      <c r="W138">
        <v>40</v>
      </c>
      <c r="X138" s="7">
        <f t="shared" ref="X138:X201" si="23">AVERAGE($J$2999:$J$8770)</f>
        <v>31.652153314939131</v>
      </c>
    </row>
    <row r="139" spans="2:24">
      <c r="B139" s="90">
        <v>40914.375</v>
      </c>
      <c r="C139" s="57">
        <v>40914</v>
      </c>
      <c r="D139" s="58">
        <v>0.375</v>
      </c>
      <c r="E139" s="59">
        <v>47.595412326034122</v>
      </c>
      <c r="F139" s="47">
        <f t="shared" si="20"/>
        <v>90.90723754272517</v>
      </c>
      <c r="G139" s="59">
        <v>78.068952702758949</v>
      </c>
      <c r="H139" s="47">
        <f t="shared" si="21"/>
        <v>149.11169966226959</v>
      </c>
      <c r="I139" s="59">
        <v>30.473540376724838</v>
      </c>
      <c r="J139" s="47">
        <f t="shared" si="22"/>
        <v>58.204462119544438</v>
      </c>
      <c r="K139" s="97">
        <f t="shared" ref="K139:K202" si="24">WEEKDAY(C139,2)</f>
        <v>5</v>
      </c>
      <c r="L139" s="2">
        <f t="shared" ref="L139:L202" si="25">IF(J139="",NA(),J139-(AVERAGE($J$10:$J$8770)))</f>
        <v>21.457908220381199</v>
      </c>
      <c r="M139" s="98"/>
      <c r="V139">
        <v>200</v>
      </c>
      <c r="W139">
        <v>40</v>
      </c>
      <c r="X139" s="7">
        <f t="shared" si="23"/>
        <v>31.652153314939131</v>
      </c>
    </row>
    <row r="140" spans="2:24">
      <c r="B140" s="90">
        <v>40914.416666666664</v>
      </c>
      <c r="C140" s="57">
        <v>40914</v>
      </c>
      <c r="D140" s="58">
        <v>0.41666666666666669</v>
      </c>
      <c r="E140" s="59">
        <v>43.872033061179508</v>
      </c>
      <c r="F140" s="47">
        <f t="shared" si="20"/>
        <v>83.795583146852863</v>
      </c>
      <c r="G140" s="59">
        <v>72.604658096408997</v>
      </c>
      <c r="H140" s="47">
        <f t="shared" si="21"/>
        <v>138.67489696414117</v>
      </c>
      <c r="I140" s="59">
        <v>28.732625035229489</v>
      </c>
      <c r="J140" s="47">
        <f t="shared" si="22"/>
        <v>54.87931381728832</v>
      </c>
      <c r="K140" s="97">
        <f t="shared" si="24"/>
        <v>5</v>
      </c>
      <c r="L140" s="2">
        <f t="shared" si="25"/>
        <v>18.132759918125082</v>
      </c>
      <c r="M140" s="98"/>
      <c r="V140">
        <v>200</v>
      </c>
      <c r="W140">
        <v>40</v>
      </c>
      <c r="X140" s="7">
        <f t="shared" si="23"/>
        <v>31.652153314939131</v>
      </c>
    </row>
    <row r="141" spans="2:24">
      <c r="B141" s="90">
        <v>40914.458333333336</v>
      </c>
      <c r="C141" s="57">
        <v>40914</v>
      </c>
      <c r="D141" s="58">
        <v>0.45833333333333331</v>
      </c>
      <c r="E141" s="59">
        <v>56.101319138611451</v>
      </c>
      <c r="F141" s="47">
        <f t="shared" si="20"/>
        <v>107.15351955474787</v>
      </c>
      <c r="G141" s="59">
        <v>85.394504131916307</v>
      </c>
      <c r="H141" s="47">
        <f t="shared" si="21"/>
        <v>163.10350289196015</v>
      </c>
      <c r="I141" s="59">
        <v>29.293184993304848</v>
      </c>
      <c r="J141" s="47">
        <f t="shared" si="22"/>
        <v>55.949983337212259</v>
      </c>
      <c r="K141" s="97">
        <f t="shared" si="24"/>
        <v>5</v>
      </c>
      <c r="L141" s="2">
        <f t="shared" si="25"/>
        <v>19.203429438049021</v>
      </c>
      <c r="M141" s="98"/>
      <c r="V141">
        <v>200</v>
      </c>
      <c r="W141">
        <v>40</v>
      </c>
      <c r="X141" s="7">
        <f t="shared" si="23"/>
        <v>31.652153314939131</v>
      </c>
    </row>
    <row r="142" spans="2:24">
      <c r="B142" s="90">
        <v>40914.5</v>
      </c>
      <c r="C142" s="57">
        <v>40914</v>
      </c>
      <c r="D142" s="58">
        <v>0.5</v>
      </c>
      <c r="E142" s="59">
        <v>95.461667328011302</v>
      </c>
      <c r="F142" s="47">
        <f t="shared" si="20"/>
        <v>182.33178459650159</v>
      </c>
      <c r="G142" s="59">
        <v>135.62187541978557</v>
      </c>
      <c r="H142" s="47">
        <f t="shared" si="21"/>
        <v>259.03778205179043</v>
      </c>
      <c r="I142" s="59">
        <v>40.16020809177428</v>
      </c>
      <c r="J142" s="47">
        <f t="shared" si="22"/>
        <v>76.705997455288866</v>
      </c>
      <c r="K142" s="97">
        <f t="shared" si="24"/>
        <v>5</v>
      </c>
      <c r="L142" s="2">
        <f t="shared" si="25"/>
        <v>39.959443556125628</v>
      </c>
      <c r="M142" s="98"/>
      <c r="V142">
        <v>200</v>
      </c>
      <c r="W142">
        <v>40</v>
      </c>
      <c r="X142" s="7">
        <f t="shared" si="23"/>
        <v>31.652153314939131</v>
      </c>
    </row>
    <row r="143" spans="2:24">
      <c r="B143" s="90">
        <v>40914.541666666664</v>
      </c>
      <c r="C143" s="57">
        <v>40914</v>
      </c>
      <c r="D143" s="58">
        <v>0.54166666666666663</v>
      </c>
      <c r="E143" s="59">
        <v>37.093011084911367</v>
      </c>
      <c r="F143" s="47">
        <f t="shared" si="20"/>
        <v>70.847651172180704</v>
      </c>
      <c r="G143" s="59">
        <v>70.202293964763982</v>
      </c>
      <c r="H143" s="47">
        <f t="shared" si="21"/>
        <v>134.0863814726992</v>
      </c>
      <c r="I143" s="59">
        <v>33.109282879852614</v>
      </c>
      <c r="J143" s="47">
        <f t="shared" si="22"/>
        <v>63.23873030051849</v>
      </c>
      <c r="K143" s="97">
        <f t="shared" si="24"/>
        <v>5</v>
      </c>
      <c r="L143" s="2">
        <f t="shared" si="25"/>
        <v>26.492176401355252</v>
      </c>
      <c r="M143" s="98"/>
      <c r="V143">
        <v>200</v>
      </c>
      <c r="W143">
        <v>40</v>
      </c>
      <c r="X143" s="7">
        <f t="shared" si="23"/>
        <v>31.652153314939131</v>
      </c>
    </row>
    <row r="144" spans="2:24">
      <c r="B144" s="90">
        <v>40914.583333333336</v>
      </c>
      <c r="C144" s="57">
        <v>40914</v>
      </c>
      <c r="D144" s="58">
        <v>0.58333333333333337</v>
      </c>
      <c r="E144" s="59">
        <v>38.579940830279511</v>
      </c>
      <c r="F144" s="47">
        <f t="shared" si="20"/>
        <v>73.687686985833864</v>
      </c>
      <c r="G144" s="59">
        <v>69.804961841458962</v>
      </c>
      <c r="H144" s="47">
        <f t="shared" si="21"/>
        <v>133.32747711718662</v>
      </c>
      <c r="I144" s="59">
        <v>31.225021011179457</v>
      </c>
      <c r="J144" s="47">
        <f t="shared" si="22"/>
        <v>59.639790131352761</v>
      </c>
      <c r="K144" s="97">
        <f t="shared" si="24"/>
        <v>5</v>
      </c>
      <c r="L144" s="2">
        <f t="shared" si="25"/>
        <v>22.893236232189523</v>
      </c>
      <c r="M144" s="98"/>
      <c r="V144">
        <v>200</v>
      </c>
      <c r="W144">
        <v>40</v>
      </c>
      <c r="X144" s="7">
        <f t="shared" si="23"/>
        <v>31.652153314939131</v>
      </c>
    </row>
    <row r="145" spans="2:24">
      <c r="B145" s="90">
        <v>40914.625</v>
      </c>
      <c r="C145" s="57">
        <v>40914</v>
      </c>
      <c r="D145" s="58">
        <v>0.625</v>
      </c>
      <c r="E145" s="59">
        <v>69.420148601849775</v>
      </c>
      <c r="F145" s="47">
        <f t="shared" si="20"/>
        <v>132.59248382953305</v>
      </c>
      <c r="G145" s="59">
        <v>107.75000862020086</v>
      </c>
      <c r="H145" s="47">
        <f t="shared" si="21"/>
        <v>205.80251646458362</v>
      </c>
      <c r="I145" s="59">
        <v>38.329860018351091</v>
      </c>
      <c r="J145" s="47">
        <f t="shared" si="22"/>
        <v>73.210032635050581</v>
      </c>
      <c r="K145" s="97">
        <f t="shared" si="24"/>
        <v>5</v>
      </c>
      <c r="L145" s="2">
        <f t="shared" si="25"/>
        <v>36.463478735887342</v>
      </c>
      <c r="M145" s="98"/>
      <c r="V145">
        <v>200</v>
      </c>
      <c r="W145">
        <v>40</v>
      </c>
      <c r="X145" s="7">
        <f t="shared" si="23"/>
        <v>31.652153314939131</v>
      </c>
    </row>
    <row r="146" spans="2:24">
      <c r="B146" s="90">
        <v>40914.666666666664</v>
      </c>
      <c r="C146" s="57">
        <v>40914</v>
      </c>
      <c r="D146" s="58">
        <v>0.66666666666666663</v>
      </c>
      <c r="E146" s="59">
        <v>26.052075273166295</v>
      </c>
      <c r="F146" s="47">
        <f t="shared" si="20"/>
        <v>49.759463771747619</v>
      </c>
      <c r="G146" s="59">
        <v>53.797838700861668</v>
      </c>
      <c r="H146" s="47">
        <f t="shared" si="21"/>
        <v>102.75387191864579</v>
      </c>
      <c r="I146" s="59">
        <v>27.745763427695376</v>
      </c>
      <c r="J146" s="47">
        <f t="shared" si="22"/>
        <v>52.994408146898166</v>
      </c>
      <c r="K146" s="97">
        <f t="shared" si="24"/>
        <v>5</v>
      </c>
      <c r="L146" s="2">
        <f t="shared" si="25"/>
        <v>16.247854247734928</v>
      </c>
      <c r="M146" s="98"/>
      <c r="V146">
        <v>200</v>
      </c>
      <c r="W146">
        <v>40</v>
      </c>
      <c r="X146" s="7">
        <f t="shared" si="23"/>
        <v>31.652153314939131</v>
      </c>
    </row>
    <row r="147" spans="2:24">
      <c r="B147" s="90">
        <v>40914.708333333336</v>
      </c>
      <c r="C147" s="57">
        <v>40914</v>
      </c>
      <c r="D147" s="58">
        <v>0.70833333333333337</v>
      </c>
      <c r="E147" s="59">
        <v>16.722540186358387</v>
      </c>
      <c r="F147" s="47">
        <f t="shared" si="20"/>
        <v>31.940051755944516</v>
      </c>
      <c r="G147" s="59">
        <v>40.156914300954369</v>
      </c>
      <c r="H147" s="47">
        <f t="shared" si="21"/>
        <v>76.699706314822848</v>
      </c>
      <c r="I147" s="59">
        <v>23.434374114595983</v>
      </c>
      <c r="J147" s="47">
        <f t="shared" si="22"/>
        <v>44.759654558878324</v>
      </c>
      <c r="K147" s="97">
        <f t="shared" si="24"/>
        <v>5</v>
      </c>
      <c r="L147" s="2">
        <f t="shared" si="25"/>
        <v>8.0131006597150858</v>
      </c>
      <c r="M147" s="98"/>
      <c r="V147">
        <v>200</v>
      </c>
      <c r="W147">
        <v>40</v>
      </c>
      <c r="X147" s="7">
        <f t="shared" si="23"/>
        <v>31.652153314939131</v>
      </c>
    </row>
    <row r="148" spans="2:24">
      <c r="B148" s="90">
        <v>40914.75</v>
      </c>
      <c r="C148" s="57">
        <v>40914</v>
      </c>
      <c r="D148" s="58">
        <v>0.75</v>
      </c>
      <c r="E148" s="59">
        <v>13.981657667391868</v>
      </c>
      <c r="F148" s="47">
        <f t="shared" si="20"/>
        <v>26.704966144718465</v>
      </c>
      <c r="G148" s="59">
        <v>34.104150609344458</v>
      </c>
      <c r="H148" s="47">
        <f t="shared" si="21"/>
        <v>65.138927663847909</v>
      </c>
      <c r="I148" s="59">
        <v>20.122492941952586</v>
      </c>
      <c r="J148" s="47">
        <f t="shared" si="22"/>
        <v>38.43396151912944</v>
      </c>
      <c r="K148" s="97">
        <f t="shared" si="24"/>
        <v>5</v>
      </c>
      <c r="L148" s="2">
        <f t="shared" si="25"/>
        <v>1.6874076199662014</v>
      </c>
      <c r="M148" s="98"/>
      <c r="V148">
        <v>200</v>
      </c>
      <c r="W148">
        <v>40</v>
      </c>
      <c r="X148" s="7">
        <f t="shared" si="23"/>
        <v>31.652153314939131</v>
      </c>
    </row>
    <row r="149" spans="2:24">
      <c r="B149" s="90">
        <v>40914.791666666664</v>
      </c>
      <c r="C149" s="57">
        <v>40914</v>
      </c>
      <c r="D149" s="58">
        <v>0.79166666666666663</v>
      </c>
      <c r="E149" s="59">
        <v>11.227811831092851</v>
      </c>
      <c r="F149" s="47">
        <f t="shared" si="20"/>
        <v>21.445120597387344</v>
      </c>
      <c r="G149" s="59">
        <v>30.498827515907006</v>
      </c>
      <c r="H149" s="47">
        <f t="shared" si="21"/>
        <v>58.25276055538238</v>
      </c>
      <c r="I149" s="59">
        <v>19.271015684814152</v>
      </c>
      <c r="J149" s="47">
        <f t="shared" si="22"/>
        <v>36.807639957995029</v>
      </c>
      <c r="K149" s="97">
        <f t="shared" si="24"/>
        <v>5</v>
      </c>
      <c r="L149" s="2">
        <f t="shared" si="25"/>
        <v>6.1086058831790524E-2</v>
      </c>
      <c r="M149" s="98"/>
      <c r="V149">
        <v>200</v>
      </c>
      <c r="W149">
        <v>40</v>
      </c>
      <c r="X149" s="7">
        <f t="shared" si="23"/>
        <v>31.652153314939131</v>
      </c>
    </row>
    <row r="150" spans="2:24">
      <c r="B150" s="90">
        <v>40914.833333333336</v>
      </c>
      <c r="C150" s="57">
        <v>40914</v>
      </c>
      <c r="D150" s="58">
        <v>0.83333333333333337</v>
      </c>
      <c r="E150" s="59">
        <v>9.3630260379791697</v>
      </c>
      <c r="F150" s="47">
        <f t="shared" si="20"/>
        <v>17.883379732540213</v>
      </c>
      <c r="G150" s="59">
        <v>24.83885885396959</v>
      </c>
      <c r="H150" s="47">
        <f t="shared" si="21"/>
        <v>47.442220411081912</v>
      </c>
      <c r="I150" s="59">
        <v>15.475832815990419</v>
      </c>
      <c r="J150" s="47">
        <f t="shared" si="22"/>
        <v>29.558840678541699</v>
      </c>
      <c r="K150" s="97">
        <f t="shared" si="24"/>
        <v>5</v>
      </c>
      <c r="L150" s="2">
        <f t="shared" si="25"/>
        <v>-7.1877132206215393</v>
      </c>
      <c r="M150" s="98"/>
      <c r="V150">
        <v>200</v>
      </c>
      <c r="W150">
        <v>40</v>
      </c>
      <c r="X150" s="7">
        <f t="shared" si="23"/>
        <v>31.652153314939131</v>
      </c>
    </row>
    <row r="151" spans="2:24">
      <c r="B151" s="90">
        <v>40914.875</v>
      </c>
      <c r="C151" s="57">
        <v>40914</v>
      </c>
      <c r="D151" s="58">
        <v>0.875</v>
      </c>
      <c r="E151" s="59">
        <v>6.6557930651444046</v>
      </c>
      <c r="F151" s="47">
        <f t="shared" si="20"/>
        <v>12.712564754425813</v>
      </c>
      <c r="G151" s="59">
        <v>16.397431800749725</v>
      </c>
      <c r="H151" s="47">
        <f t="shared" si="21"/>
        <v>31.319094739431975</v>
      </c>
      <c r="I151" s="59">
        <v>9.7416387356053207</v>
      </c>
      <c r="J151" s="47">
        <f t="shared" si="22"/>
        <v>18.606529985006162</v>
      </c>
      <c r="K151" s="97">
        <f t="shared" si="24"/>
        <v>5</v>
      </c>
      <c r="L151" s="2">
        <f t="shared" si="25"/>
        <v>-18.140023914157076</v>
      </c>
      <c r="M151" s="98"/>
      <c r="V151">
        <v>200</v>
      </c>
      <c r="W151">
        <v>40</v>
      </c>
      <c r="X151" s="7">
        <f t="shared" si="23"/>
        <v>31.652153314939131</v>
      </c>
    </row>
    <row r="152" spans="2:24">
      <c r="B152" s="90">
        <v>40914.916666666664</v>
      </c>
      <c r="C152" s="57">
        <v>40914</v>
      </c>
      <c r="D152" s="58">
        <v>0.91666666666666663</v>
      </c>
      <c r="E152" s="59">
        <v>6.4613653922728851</v>
      </c>
      <c r="F152" s="47">
        <f t="shared" si="20"/>
        <v>12.34120789924121</v>
      </c>
      <c r="G152" s="59">
        <v>14.279893588387257</v>
      </c>
      <c r="H152" s="47">
        <f t="shared" si="21"/>
        <v>27.274596753819658</v>
      </c>
      <c r="I152" s="59">
        <v>7.8185281961143707</v>
      </c>
      <c r="J152" s="47">
        <f t="shared" si="22"/>
        <v>14.933388854578448</v>
      </c>
      <c r="K152" s="97">
        <f t="shared" si="24"/>
        <v>5</v>
      </c>
      <c r="L152" s="2">
        <f t="shared" si="25"/>
        <v>-21.813165044584792</v>
      </c>
      <c r="M152" s="98"/>
      <c r="V152">
        <v>200</v>
      </c>
      <c r="W152">
        <v>40</v>
      </c>
      <c r="X152" s="7">
        <f t="shared" si="23"/>
        <v>31.652153314939131</v>
      </c>
    </row>
    <row r="153" spans="2:24">
      <c r="B153" s="90">
        <v>40914.958333333336</v>
      </c>
      <c r="C153" s="57">
        <v>40914</v>
      </c>
      <c r="D153" s="58">
        <v>0.95833333333333337</v>
      </c>
      <c r="E153" s="59">
        <v>5.9323154054608347</v>
      </c>
      <c r="F153" s="47">
        <f t="shared" si="20"/>
        <v>11.330722424430194</v>
      </c>
      <c r="G153" s="59">
        <v>16.521065834549713</v>
      </c>
      <c r="H153" s="47">
        <f t="shared" si="21"/>
        <v>31.55523574398995</v>
      </c>
      <c r="I153" s="59">
        <v>10.588750429088879</v>
      </c>
      <c r="J153" s="47">
        <f t="shared" si="22"/>
        <v>20.224513319559758</v>
      </c>
      <c r="K153" s="97">
        <f t="shared" si="24"/>
        <v>5</v>
      </c>
      <c r="L153" s="2">
        <f t="shared" si="25"/>
        <v>-16.52204057960348</v>
      </c>
      <c r="M153" s="98"/>
      <c r="V153">
        <v>200</v>
      </c>
      <c r="W153">
        <v>40</v>
      </c>
      <c r="X153" s="7">
        <f t="shared" si="23"/>
        <v>31.652153314939131</v>
      </c>
    </row>
    <row r="154" spans="2:24">
      <c r="B154" s="90">
        <v>40915</v>
      </c>
      <c r="C154" s="57">
        <v>40914</v>
      </c>
      <c r="D154" s="58">
        <v>0</v>
      </c>
      <c r="E154" s="59">
        <v>5.7865944217605705</v>
      </c>
      <c r="F154" s="47">
        <f t="shared" si="20"/>
        <v>11.052395345562688</v>
      </c>
      <c r="G154" s="59">
        <v>13.704185012432259</v>
      </c>
      <c r="H154" s="47">
        <f t="shared" si="21"/>
        <v>26.174993373745615</v>
      </c>
      <c r="I154" s="59">
        <v>7.9175905906716881</v>
      </c>
      <c r="J154" s="47">
        <f t="shared" si="22"/>
        <v>15.122598028182924</v>
      </c>
      <c r="K154" s="97">
        <f t="shared" si="24"/>
        <v>5</v>
      </c>
      <c r="L154" s="2">
        <f t="shared" si="25"/>
        <v>-21.623955870980314</v>
      </c>
      <c r="M154" s="98"/>
      <c r="V154">
        <v>200</v>
      </c>
      <c r="W154">
        <v>40</v>
      </c>
      <c r="X154" s="7">
        <f t="shared" si="23"/>
        <v>31.652153314939131</v>
      </c>
    </row>
    <row r="155" spans="2:24">
      <c r="B155" s="90">
        <v>40915.041666666664</v>
      </c>
      <c r="C155" s="57">
        <v>40915</v>
      </c>
      <c r="D155" s="58">
        <v>4.1666666666666664E-2</v>
      </c>
      <c r="E155" s="59">
        <v>5.4677430628252894</v>
      </c>
      <c r="F155" s="47">
        <f t="shared" si="20"/>
        <v>10.443389249996303</v>
      </c>
      <c r="G155" s="59">
        <v>10.824039391467306</v>
      </c>
      <c r="H155" s="47">
        <f t="shared" si="21"/>
        <v>20.673915237702552</v>
      </c>
      <c r="I155" s="59">
        <v>5.3562963286420162</v>
      </c>
      <c r="J155" s="47">
        <f t="shared" si="22"/>
        <v>10.230525987706251</v>
      </c>
      <c r="K155" s="97">
        <f t="shared" si="24"/>
        <v>6</v>
      </c>
      <c r="L155" s="2">
        <f t="shared" si="25"/>
        <v>-26.516027911456987</v>
      </c>
      <c r="M155" s="98"/>
      <c r="V155">
        <v>200</v>
      </c>
      <c r="W155">
        <v>40</v>
      </c>
      <c r="X155" s="7">
        <f t="shared" si="23"/>
        <v>31.652153314939131</v>
      </c>
    </row>
    <row r="156" spans="2:24">
      <c r="B156" s="90">
        <v>40915.083333333336</v>
      </c>
      <c r="C156" s="57">
        <v>40915</v>
      </c>
      <c r="D156" s="58">
        <v>8.3333333333333329E-2</v>
      </c>
      <c r="E156" s="59">
        <v>5.5700709315445502</v>
      </c>
      <c r="F156" s="47">
        <f t="shared" si="20"/>
        <v>10.638835479250091</v>
      </c>
      <c r="G156" s="59">
        <v>10.094226654457316</v>
      </c>
      <c r="H156" s="47">
        <f t="shared" si="21"/>
        <v>19.279972910013473</v>
      </c>
      <c r="I156" s="59">
        <v>4.5241557229127656</v>
      </c>
      <c r="J156" s="47">
        <f t="shared" si="22"/>
        <v>8.641137430763381</v>
      </c>
      <c r="K156" s="97">
        <f t="shared" si="24"/>
        <v>6</v>
      </c>
      <c r="L156" s="2">
        <f t="shared" si="25"/>
        <v>-28.105416468399859</v>
      </c>
      <c r="M156" s="98"/>
      <c r="V156">
        <v>200</v>
      </c>
      <c r="W156">
        <v>40</v>
      </c>
      <c r="X156" s="7">
        <f t="shared" si="23"/>
        <v>31.652153314939131</v>
      </c>
    </row>
    <row r="157" spans="2:24">
      <c r="B157" s="90">
        <v>40915.125</v>
      </c>
      <c r="C157" s="57">
        <v>40915</v>
      </c>
      <c r="D157" s="58">
        <v>0.125</v>
      </c>
      <c r="E157" s="59">
        <v>6.2700299030456197</v>
      </c>
      <c r="F157" s="47">
        <f t="shared" si="20"/>
        <v>11.975757114817133</v>
      </c>
      <c r="G157" s="59">
        <v>11.434289985284789</v>
      </c>
      <c r="H157" s="47">
        <f t="shared" si="21"/>
        <v>21.839493871893946</v>
      </c>
      <c r="I157" s="59">
        <v>5.1642600822391689</v>
      </c>
      <c r="J157" s="47">
        <f t="shared" si="22"/>
        <v>9.8637367570768113</v>
      </c>
      <c r="K157" s="97">
        <f t="shared" si="24"/>
        <v>6</v>
      </c>
      <c r="L157" s="2">
        <f t="shared" si="25"/>
        <v>-26.882817142086427</v>
      </c>
      <c r="M157" s="98"/>
      <c r="V157">
        <v>200</v>
      </c>
      <c r="W157">
        <v>40</v>
      </c>
      <c r="X157" s="7">
        <f t="shared" si="23"/>
        <v>31.652153314939131</v>
      </c>
    </row>
    <row r="158" spans="2:24">
      <c r="B158" s="90">
        <v>40915.166666666664</v>
      </c>
      <c r="C158" s="57">
        <v>40915</v>
      </c>
      <c r="D158" s="58">
        <v>0.16666666666666666</v>
      </c>
      <c r="E158" s="59">
        <v>5.0156060920627468</v>
      </c>
      <c r="F158" s="47">
        <f t="shared" si="20"/>
        <v>9.5798076358398454</v>
      </c>
      <c r="G158" s="59">
        <v>7.8868476012373527</v>
      </c>
      <c r="H158" s="47">
        <f t="shared" si="21"/>
        <v>15.063878918363343</v>
      </c>
      <c r="I158" s="59">
        <v>2.8712415091746055</v>
      </c>
      <c r="J158" s="47">
        <f t="shared" si="22"/>
        <v>5.4840712825234963</v>
      </c>
      <c r="K158" s="97">
        <f t="shared" si="24"/>
        <v>6</v>
      </c>
      <c r="L158" s="2">
        <f t="shared" si="25"/>
        <v>-31.262482616639744</v>
      </c>
      <c r="M158" s="98"/>
      <c r="V158">
        <v>200</v>
      </c>
      <c r="W158">
        <v>40</v>
      </c>
      <c r="X158" s="7">
        <f t="shared" si="23"/>
        <v>31.652153314939131</v>
      </c>
    </row>
    <row r="159" spans="2:24">
      <c r="B159" s="90">
        <v>40915.208333333336</v>
      </c>
      <c r="C159" s="57">
        <v>40915</v>
      </c>
      <c r="D159" s="58">
        <v>0.20833333333333334</v>
      </c>
      <c r="E159" s="59">
        <v>5.9612558857475904</v>
      </c>
      <c r="F159" s="47">
        <f t="shared" si="20"/>
        <v>11.385998741777897</v>
      </c>
      <c r="G159" s="59">
        <v>10.242970419789804</v>
      </c>
      <c r="H159" s="47">
        <f t="shared" si="21"/>
        <v>19.564073501798525</v>
      </c>
      <c r="I159" s="59">
        <v>4.281714534042214</v>
      </c>
      <c r="J159" s="47">
        <f t="shared" si="22"/>
        <v>8.1780747600206283</v>
      </c>
      <c r="K159" s="97">
        <f t="shared" si="24"/>
        <v>6</v>
      </c>
      <c r="L159" s="2">
        <f t="shared" si="25"/>
        <v>-28.56847913914261</v>
      </c>
      <c r="M159" s="98"/>
      <c r="V159">
        <v>200</v>
      </c>
      <c r="W159">
        <v>40</v>
      </c>
      <c r="X159" s="7">
        <f t="shared" si="23"/>
        <v>31.652153314939131</v>
      </c>
    </row>
    <row r="160" spans="2:24">
      <c r="B160" s="90">
        <v>40915.25</v>
      </c>
      <c r="C160" s="57">
        <v>40915</v>
      </c>
      <c r="D160" s="58">
        <v>0.25</v>
      </c>
      <c r="E160" s="59">
        <v>6.2544618112198691</v>
      </c>
      <c r="F160" s="47">
        <f t="shared" si="20"/>
        <v>11.94602205942995</v>
      </c>
      <c r="G160" s="59">
        <v>11.750939948867273</v>
      </c>
      <c r="H160" s="47">
        <f t="shared" si="21"/>
        <v>22.444295302336492</v>
      </c>
      <c r="I160" s="59">
        <v>5.4964781376474026</v>
      </c>
      <c r="J160" s="47">
        <f t="shared" si="22"/>
        <v>10.498273242906539</v>
      </c>
      <c r="K160" s="97">
        <f t="shared" si="24"/>
        <v>6</v>
      </c>
      <c r="L160" s="2">
        <f t="shared" si="25"/>
        <v>-26.2482806562567</v>
      </c>
      <c r="M160" s="98"/>
      <c r="V160">
        <v>200</v>
      </c>
      <c r="W160">
        <v>40</v>
      </c>
      <c r="X160" s="7">
        <f t="shared" si="23"/>
        <v>31.652153314939131</v>
      </c>
    </row>
    <row r="161" spans="2:24">
      <c r="B161" s="90">
        <v>40915.291666666664</v>
      </c>
      <c r="C161" s="57">
        <v>40915</v>
      </c>
      <c r="D161" s="58">
        <v>0.29166666666666669</v>
      </c>
      <c r="E161" s="59">
        <v>7.5389988197769977</v>
      </c>
      <c r="F161" s="47">
        <f t="shared" si="20"/>
        <v>14.399487745774065</v>
      </c>
      <c r="G161" s="59">
        <v>14.550579799529714</v>
      </c>
      <c r="H161" s="47">
        <f t="shared" si="21"/>
        <v>27.791607417101755</v>
      </c>
      <c r="I161" s="59">
        <v>7.0115809797527167</v>
      </c>
      <c r="J161" s="47">
        <f t="shared" si="22"/>
        <v>13.392119671327688</v>
      </c>
      <c r="K161" s="97">
        <f t="shared" si="24"/>
        <v>6</v>
      </c>
      <c r="L161" s="2">
        <f t="shared" si="25"/>
        <v>-23.354434227835551</v>
      </c>
      <c r="M161" s="98"/>
      <c r="V161">
        <v>200</v>
      </c>
      <c r="W161">
        <v>40</v>
      </c>
      <c r="X161" s="7">
        <f t="shared" si="23"/>
        <v>31.652153314939131</v>
      </c>
    </row>
    <row r="162" spans="2:24">
      <c r="B162" s="90">
        <v>40915.333333333336</v>
      </c>
      <c r="C162" s="57">
        <v>40915</v>
      </c>
      <c r="D162" s="58">
        <v>0.33333333333333331</v>
      </c>
      <c r="E162" s="59">
        <v>8.1534775412620597</v>
      </c>
      <c r="F162" s="47">
        <f t="shared" si="20"/>
        <v>15.573142103810534</v>
      </c>
      <c r="G162" s="59">
        <v>15.442846280579694</v>
      </c>
      <c r="H162" s="47">
        <f t="shared" si="21"/>
        <v>29.495836395907215</v>
      </c>
      <c r="I162" s="59">
        <v>7.2893687393176343</v>
      </c>
      <c r="J162" s="47">
        <f t="shared" si="22"/>
        <v>13.922694292096681</v>
      </c>
      <c r="K162" s="97">
        <f t="shared" si="24"/>
        <v>6</v>
      </c>
      <c r="L162" s="2">
        <f t="shared" si="25"/>
        <v>-22.823859607066559</v>
      </c>
      <c r="M162" s="98"/>
      <c r="V162">
        <v>200</v>
      </c>
      <c r="W162">
        <v>40</v>
      </c>
      <c r="X162" s="7">
        <f t="shared" si="23"/>
        <v>31.652153314939131</v>
      </c>
    </row>
    <row r="163" spans="2:24">
      <c r="B163" s="90">
        <v>40915.375</v>
      </c>
      <c r="C163" s="57">
        <v>40915</v>
      </c>
      <c r="D163" s="58">
        <v>0.375</v>
      </c>
      <c r="E163" s="59">
        <v>8.094848986476805</v>
      </c>
      <c r="F163" s="47">
        <f t="shared" si="20"/>
        <v>15.461161564170697</v>
      </c>
      <c r="G163" s="59">
        <v>16.29909133341717</v>
      </c>
      <c r="H163" s="47">
        <f t="shared" si="21"/>
        <v>31.131264446826794</v>
      </c>
      <c r="I163" s="59">
        <v>8.2042423469403651</v>
      </c>
      <c r="J163" s="47">
        <f t="shared" si="22"/>
        <v>15.670102882656098</v>
      </c>
      <c r="K163" s="97">
        <f t="shared" si="24"/>
        <v>6</v>
      </c>
      <c r="L163" s="2">
        <f t="shared" si="25"/>
        <v>-21.076451016507143</v>
      </c>
      <c r="M163" s="98"/>
      <c r="V163">
        <v>200</v>
      </c>
      <c r="W163">
        <v>40</v>
      </c>
      <c r="X163" s="7">
        <f t="shared" si="23"/>
        <v>31.652153314939131</v>
      </c>
    </row>
    <row r="164" spans="2:24">
      <c r="B164" s="90">
        <v>40915.416666666664</v>
      </c>
      <c r="C164" s="57">
        <v>40915</v>
      </c>
      <c r="D164" s="58">
        <v>0.41666666666666669</v>
      </c>
      <c r="E164" s="59">
        <v>9.2418699862129188</v>
      </c>
      <c r="F164" s="47">
        <f t="shared" si="20"/>
        <v>17.651971673666676</v>
      </c>
      <c r="G164" s="59">
        <v>21.203506727424568</v>
      </c>
      <c r="H164" s="47">
        <f t="shared" si="21"/>
        <v>40.498697849380925</v>
      </c>
      <c r="I164" s="59">
        <v>11.961636741211647</v>
      </c>
      <c r="J164" s="47">
        <f t="shared" si="22"/>
        <v>22.846726175714245</v>
      </c>
      <c r="K164" s="97">
        <f t="shared" si="24"/>
        <v>6</v>
      </c>
      <c r="L164" s="2">
        <f t="shared" si="25"/>
        <v>-13.899827723448993</v>
      </c>
      <c r="M164" s="98"/>
      <c r="V164">
        <v>200</v>
      </c>
      <c r="W164">
        <v>40</v>
      </c>
      <c r="X164" s="7">
        <f t="shared" si="23"/>
        <v>31.652153314939131</v>
      </c>
    </row>
    <row r="165" spans="2:24">
      <c r="B165" s="90">
        <v>40915.458333333336</v>
      </c>
      <c r="C165" s="57">
        <v>40915</v>
      </c>
      <c r="D165" s="58">
        <v>0.45833333333333331</v>
      </c>
      <c r="E165" s="59">
        <v>8.992485546781646</v>
      </c>
      <c r="F165" s="47">
        <f t="shared" si="20"/>
        <v>17.175647394352943</v>
      </c>
      <c r="G165" s="59">
        <v>19.987217767227087</v>
      </c>
      <c r="H165" s="47">
        <f t="shared" si="21"/>
        <v>38.175585935403731</v>
      </c>
      <c r="I165" s="59">
        <v>10.994732220445441</v>
      </c>
      <c r="J165" s="47">
        <f t="shared" si="22"/>
        <v>20.999938541050792</v>
      </c>
      <c r="K165" s="97">
        <f t="shared" si="24"/>
        <v>6</v>
      </c>
      <c r="L165" s="2">
        <f t="shared" si="25"/>
        <v>-15.746615358112447</v>
      </c>
      <c r="M165" s="98"/>
      <c r="V165">
        <v>200</v>
      </c>
      <c r="W165">
        <v>40</v>
      </c>
      <c r="X165" s="7">
        <f t="shared" si="23"/>
        <v>31.652153314939131</v>
      </c>
    </row>
    <row r="166" spans="2:24">
      <c r="B166" s="90">
        <v>40915.5</v>
      </c>
      <c r="C166" s="57">
        <v>40915</v>
      </c>
      <c r="D166" s="58">
        <v>0.5</v>
      </c>
      <c r="E166" s="59">
        <v>8.6878890820656149</v>
      </c>
      <c r="F166" s="47">
        <f t="shared" si="20"/>
        <v>16.593868146745322</v>
      </c>
      <c r="G166" s="59">
        <v>17.384249324259631</v>
      </c>
      <c r="H166" s="47">
        <f t="shared" si="21"/>
        <v>33.203916209335894</v>
      </c>
      <c r="I166" s="59">
        <v>8.696360242194018</v>
      </c>
      <c r="J166" s="47">
        <f t="shared" si="22"/>
        <v>16.610048062590575</v>
      </c>
      <c r="K166" s="97">
        <f t="shared" si="24"/>
        <v>6</v>
      </c>
      <c r="L166" s="2">
        <f t="shared" si="25"/>
        <v>-20.136505836572663</v>
      </c>
      <c r="M166" s="98"/>
      <c r="V166">
        <v>200</v>
      </c>
      <c r="W166">
        <v>40</v>
      </c>
      <c r="X166" s="7">
        <f t="shared" si="23"/>
        <v>31.652153314939131</v>
      </c>
    </row>
    <row r="167" spans="2:24">
      <c r="B167" s="90">
        <v>40915.541666666664</v>
      </c>
      <c r="C167" s="57">
        <v>40915</v>
      </c>
      <c r="D167" s="58">
        <v>0.54166666666666663</v>
      </c>
      <c r="E167" s="59">
        <v>7.9463651439142939</v>
      </c>
      <c r="F167" s="47">
        <f t="shared" si="20"/>
        <v>15.177557424876301</v>
      </c>
      <c r="G167" s="59">
        <v>16.152518461607155</v>
      </c>
      <c r="H167" s="47">
        <f t="shared" si="21"/>
        <v>30.851310261669664</v>
      </c>
      <c r="I167" s="59">
        <v>8.2061533176928645</v>
      </c>
      <c r="J167" s="47">
        <f t="shared" si="22"/>
        <v>15.673752836793371</v>
      </c>
      <c r="K167" s="97">
        <f t="shared" si="24"/>
        <v>6</v>
      </c>
      <c r="L167" s="2">
        <f t="shared" si="25"/>
        <v>-21.072801062369869</v>
      </c>
      <c r="M167" s="98"/>
      <c r="V167">
        <v>200</v>
      </c>
      <c r="W167">
        <v>40</v>
      </c>
      <c r="X167" s="7">
        <f t="shared" si="23"/>
        <v>31.652153314939131</v>
      </c>
    </row>
    <row r="168" spans="2:24">
      <c r="B168" s="90">
        <v>40915.583333333336</v>
      </c>
      <c r="C168" s="57">
        <v>40915</v>
      </c>
      <c r="D168" s="58">
        <v>0.58333333333333337</v>
      </c>
      <c r="E168" s="59">
        <v>5.6587809818823152</v>
      </c>
      <c r="F168" s="47">
        <f t="shared" si="20"/>
        <v>10.808271675395222</v>
      </c>
      <c r="G168" s="59">
        <v>11.591251860982251</v>
      </c>
      <c r="H168" s="47">
        <f t="shared" si="21"/>
        <v>22.139291054476097</v>
      </c>
      <c r="I168" s="59">
        <v>5.9324708790999354</v>
      </c>
      <c r="J168" s="47">
        <f t="shared" si="22"/>
        <v>11.331019379080876</v>
      </c>
      <c r="K168" s="97">
        <f t="shared" si="24"/>
        <v>6</v>
      </c>
      <c r="L168" s="2">
        <f t="shared" si="25"/>
        <v>-25.41553452008236</v>
      </c>
      <c r="M168" s="98"/>
      <c r="V168">
        <v>200</v>
      </c>
      <c r="W168">
        <v>40</v>
      </c>
      <c r="X168" s="7">
        <f t="shared" si="23"/>
        <v>31.652153314939131</v>
      </c>
    </row>
    <row r="169" spans="2:24">
      <c r="B169" s="90">
        <v>40915.625</v>
      </c>
      <c r="C169" s="57">
        <v>40915</v>
      </c>
      <c r="D169" s="58">
        <v>0.625</v>
      </c>
      <c r="E169" s="59">
        <v>6.774823257429178</v>
      </c>
      <c r="F169" s="47">
        <f t="shared" si="20"/>
        <v>12.93991242168973</v>
      </c>
      <c r="G169" s="59">
        <v>15.045553026832172</v>
      </c>
      <c r="H169" s="47">
        <f t="shared" si="21"/>
        <v>28.737006281249446</v>
      </c>
      <c r="I169" s="59">
        <v>8.270729769402994</v>
      </c>
      <c r="J169" s="47">
        <f t="shared" si="22"/>
        <v>15.797093859559718</v>
      </c>
      <c r="K169" s="97">
        <f t="shared" si="24"/>
        <v>6</v>
      </c>
      <c r="L169" s="2">
        <f t="shared" si="25"/>
        <v>-20.949460039603522</v>
      </c>
      <c r="M169" s="98"/>
      <c r="V169">
        <v>200</v>
      </c>
      <c r="W169">
        <v>40</v>
      </c>
      <c r="X169" s="7">
        <f t="shared" si="23"/>
        <v>31.652153314939131</v>
      </c>
    </row>
    <row r="170" spans="2:24">
      <c r="B170" s="90">
        <v>40915.666666666664</v>
      </c>
      <c r="C170" s="57">
        <v>40915</v>
      </c>
      <c r="D170" s="58">
        <v>0.66666666666666663</v>
      </c>
      <c r="E170" s="59">
        <v>6.4607946395083964</v>
      </c>
      <c r="F170" s="47">
        <f t="shared" si="20"/>
        <v>12.340117761461036</v>
      </c>
      <c r="G170" s="59">
        <v>14.756789688972173</v>
      </c>
      <c r="H170" s="47">
        <f t="shared" si="21"/>
        <v>28.185468305936848</v>
      </c>
      <c r="I170" s="59">
        <v>8.2959950494637766</v>
      </c>
      <c r="J170" s="47">
        <f t="shared" si="22"/>
        <v>15.845350544475814</v>
      </c>
      <c r="K170" s="97">
        <f t="shared" si="24"/>
        <v>6</v>
      </c>
      <c r="L170" s="2">
        <f t="shared" si="25"/>
        <v>-20.901203354687425</v>
      </c>
      <c r="M170" s="98"/>
      <c r="V170">
        <v>200</v>
      </c>
      <c r="W170">
        <v>40</v>
      </c>
      <c r="X170" s="7">
        <f t="shared" si="23"/>
        <v>31.652153314939131</v>
      </c>
    </row>
    <row r="171" spans="2:24">
      <c r="B171" s="90">
        <v>40915.708333333336</v>
      </c>
      <c r="C171" s="57">
        <v>40915</v>
      </c>
      <c r="D171" s="58">
        <v>0.70833333333333337</v>
      </c>
      <c r="E171" s="59">
        <v>5.7556284545408269</v>
      </c>
      <c r="F171" s="47">
        <f t="shared" si="20"/>
        <v>10.993250348172978</v>
      </c>
      <c r="G171" s="59">
        <v>12.155460798472228</v>
      </c>
      <c r="H171" s="47">
        <f t="shared" si="21"/>
        <v>23.216930125081955</v>
      </c>
      <c r="I171" s="59">
        <v>6.3998323439314024</v>
      </c>
      <c r="J171" s="47">
        <f t="shared" si="22"/>
        <v>12.223679776908979</v>
      </c>
      <c r="K171" s="97">
        <f t="shared" si="24"/>
        <v>6</v>
      </c>
      <c r="L171" s="2">
        <f t="shared" si="25"/>
        <v>-24.522874122254258</v>
      </c>
      <c r="M171" s="98"/>
      <c r="V171">
        <v>200</v>
      </c>
      <c r="W171">
        <v>40</v>
      </c>
      <c r="X171" s="7">
        <f t="shared" si="23"/>
        <v>31.652153314939131</v>
      </c>
    </row>
    <row r="172" spans="2:24">
      <c r="B172" s="90">
        <v>40915.75</v>
      </c>
      <c r="C172" s="57">
        <v>40915</v>
      </c>
      <c r="D172" s="58">
        <v>0.75</v>
      </c>
      <c r="E172" s="59">
        <v>6.3682901182466392</v>
      </c>
      <c r="F172" s="47">
        <f t="shared" si="20"/>
        <v>12.163434125851079</v>
      </c>
      <c r="G172" s="59">
        <v>10.932211073352253</v>
      </c>
      <c r="H172" s="47">
        <f t="shared" si="21"/>
        <v>20.880523150102803</v>
      </c>
      <c r="I172" s="59">
        <v>4.5639209551056137</v>
      </c>
      <c r="J172" s="47">
        <f t="shared" si="22"/>
        <v>8.7170890242517221</v>
      </c>
      <c r="K172" s="97">
        <f t="shared" si="24"/>
        <v>6</v>
      </c>
      <c r="L172" s="2">
        <f t="shared" si="25"/>
        <v>-28.029464874911518</v>
      </c>
      <c r="M172" s="98"/>
      <c r="V172">
        <v>200</v>
      </c>
      <c r="W172">
        <v>40</v>
      </c>
      <c r="X172" s="7">
        <f t="shared" si="23"/>
        <v>31.652153314939131</v>
      </c>
    </row>
    <row r="173" spans="2:24">
      <c r="B173" s="90">
        <v>40915.791666666664</v>
      </c>
      <c r="C173" s="57">
        <v>40915</v>
      </c>
      <c r="D173" s="58">
        <v>0.79166666666666663</v>
      </c>
      <c r="E173" s="59">
        <v>5.0222473489722548</v>
      </c>
      <c r="F173" s="47">
        <f t="shared" si="20"/>
        <v>9.5924924365370057</v>
      </c>
      <c r="G173" s="59">
        <v>10.043419479554771</v>
      </c>
      <c r="H173" s="47">
        <f t="shared" si="21"/>
        <v>19.182931205949611</v>
      </c>
      <c r="I173" s="59">
        <v>5.0211721305825163</v>
      </c>
      <c r="J173" s="47">
        <f t="shared" si="22"/>
        <v>9.5904387694126054</v>
      </c>
      <c r="K173" s="97">
        <f t="shared" si="24"/>
        <v>6</v>
      </c>
      <c r="L173" s="2">
        <f t="shared" si="25"/>
        <v>-27.156115129750631</v>
      </c>
      <c r="M173" s="98"/>
      <c r="V173">
        <v>200</v>
      </c>
      <c r="W173">
        <v>40</v>
      </c>
      <c r="X173" s="7">
        <f t="shared" si="23"/>
        <v>31.652153314939131</v>
      </c>
    </row>
    <row r="174" spans="2:24">
      <c r="B174" s="90">
        <v>40915.833333333336</v>
      </c>
      <c r="C174" s="57">
        <v>40915</v>
      </c>
      <c r="D174" s="58">
        <v>0.83333333333333337</v>
      </c>
      <c r="E174" s="59">
        <v>5.18004989540227</v>
      </c>
      <c r="F174" s="47">
        <f t="shared" si="20"/>
        <v>9.8938953002183361</v>
      </c>
      <c r="G174" s="59">
        <v>9.0122357707547902</v>
      </c>
      <c r="H174" s="47">
        <f t="shared" si="21"/>
        <v>17.21337032214165</v>
      </c>
      <c r="I174" s="59">
        <v>3.8321858753525206</v>
      </c>
      <c r="J174" s="47">
        <f t="shared" si="22"/>
        <v>7.3194750219233145</v>
      </c>
      <c r="K174" s="97">
        <f t="shared" si="24"/>
        <v>6</v>
      </c>
      <c r="L174" s="2">
        <f t="shared" si="25"/>
        <v>-29.427078877239925</v>
      </c>
      <c r="M174" s="98"/>
      <c r="V174">
        <v>200</v>
      </c>
      <c r="W174">
        <v>40</v>
      </c>
      <c r="X174" s="7">
        <f t="shared" si="23"/>
        <v>31.652153314939131</v>
      </c>
    </row>
    <row r="175" spans="2:24">
      <c r="B175" s="90">
        <v>40915.875</v>
      </c>
      <c r="C175" s="57">
        <v>40915</v>
      </c>
      <c r="D175" s="58">
        <v>0.875</v>
      </c>
      <c r="E175" s="59">
        <v>3.8417683029066367</v>
      </c>
      <c r="F175" s="47">
        <f t="shared" si="20"/>
        <v>7.3377774585516757</v>
      </c>
      <c r="G175" s="59">
        <v>7.1683043965198321</v>
      </c>
      <c r="H175" s="47">
        <f t="shared" si="21"/>
        <v>13.691461397352878</v>
      </c>
      <c r="I175" s="59">
        <v>3.3265360936131949</v>
      </c>
      <c r="J175" s="47">
        <f t="shared" si="22"/>
        <v>6.3536839388012023</v>
      </c>
      <c r="K175" s="97">
        <f t="shared" si="24"/>
        <v>6</v>
      </c>
      <c r="L175" s="2">
        <f t="shared" si="25"/>
        <v>-30.392869960362034</v>
      </c>
      <c r="M175" s="98"/>
      <c r="V175">
        <v>200</v>
      </c>
      <c r="W175">
        <v>40</v>
      </c>
      <c r="X175" s="7">
        <f t="shared" si="23"/>
        <v>31.652153314939131</v>
      </c>
    </row>
    <row r="176" spans="2:24">
      <c r="B176" s="90">
        <v>40915.916666666664</v>
      </c>
      <c r="C176" s="57">
        <v>40915</v>
      </c>
      <c r="D176" s="58">
        <v>0.91666666666666663</v>
      </c>
      <c r="E176" s="59">
        <v>4.3211981909164354</v>
      </c>
      <c r="F176" s="47">
        <f t="shared" si="20"/>
        <v>8.2534885446503914</v>
      </c>
      <c r="G176" s="59">
        <v>9.1158364009547839</v>
      </c>
      <c r="H176" s="47">
        <f t="shared" si="21"/>
        <v>17.411247525823637</v>
      </c>
      <c r="I176" s="59">
        <v>4.7946382100383484</v>
      </c>
      <c r="J176" s="47">
        <f t="shared" si="22"/>
        <v>9.1577589811732452</v>
      </c>
      <c r="K176" s="97">
        <f t="shared" si="24"/>
        <v>6</v>
      </c>
      <c r="L176" s="2">
        <f t="shared" si="25"/>
        <v>-27.588794917989993</v>
      </c>
      <c r="M176" s="98"/>
      <c r="V176">
        <v>200</v>
      </c>
      <c r="W176">
        <v>40</v>
      </c>
      <c r="X176" s="7">
        <f t="shared" si="23"/>
        <v>31.652153314939131</v>
      </c>
    </row>
    <row r="177" spans="2:24">
      <c r="B177" s="90">
        <v>40915.958333333336</v>
      </c>
      <c r="C177" s="57">
        <v>40915</v>
      </c>
      <c r="D177" s="58">
        <v>0.95833333333333337</v>
      </c>
      <c r="E177" s="59">
        <v>3.46942533023135</v>
      </c>
      <c r="F177" s="47">
        <f t="shared" si="20"/>
        <v>6.6266023807418781</v>
      </c>
      <c r="G177" s="59">
        <v>7.3023593851548245</v>
      </c>
      <c r="H177" s="47">
        <f t="shared" si="21"/>
        <v>13.947506425645715</v>
      </c>
      <c r="I177" s="59">
        <v>3.8329340549234749</v>
      </c>
      <c r="J177" s="47">
        <f t="shared" si="22"/>
        <v>7.3209040449038367</v>
      </c>
      <c r="K177" s="97">
        <f t="shared" si="24"/>
        <v>6</v>
      </c>
      <c r="L177" s="2">
        <f t="shared" si="25"/>
        <v>-29.425649854259401</v>
      </c>
      <c r="M177" s="98"/>
      <c r="V177">
        <v>200</v>
      </c>
      <c r="W177">
        <v>40</v>
      </c>
      <c r="X177" s="7">
        <f t="shared" si="23"/>
        <v>31.652153314939131</v>
      </c>
    </row>
    <row r="178" spans="2:24">
      <c r="B178" s="90">
        <v>40916</v>
      </c>
      <c r="C178" s="57">
        <v>40915</v>
      </c>
      <c r="D178" s="58">
        <v>0</v>
      </c>
      <c r="E178" s="59">
        <v>4.9268246688654971</v>
      </c>
      <c r="F178" s="47">
        <f t="shared" si="20"/>
        <v>9.4102351175330998</v>
      </c>
      <c r="G178" s="59">
        <v>9.42414287813477</v>
      </c>
      <c r="H178" s="47">
        <f t="shared" si="21"/>
        <v>18.000112897237411</v>
      </c>
      <c r="I178" s="59">
        <v>4.4973182092692738</v>
      </c>
      <c r="J178" s="47">
        <f t="shared" si="22"/>
        <v>8.5898777797043131</v>
      </c>
      <c r="K178" s="97">
        <f t="shared" si="24"/>
        <v>6</v>
      </c>
      <c r="L178" s="2">
        <f t="shared" si="25"/>
        <v>-28.156676119458925</v>
      </c>
      <c r="M178" s="98"/>
      <c r="V178">
        <v>200</v>
      </c>
      <c r="W178">
        <v>40</v>
      </c>
      <c r="X178" s="7">
        <f t="shared" si="23"/>
        <v>31.652153314939131</v>
      </c>
    </row>
    <row r="179" spans="2:24">
      <c r="B179" s="90">
        <v>40916.041666666664</v>
      </c>
      <c r="C179" s="57">
        <v>40916</v>
      </c>
      <c r="D179" s="58">
        <v>4.1666666666666664E-2</v>
      </c>
      <c r="E179" s="59">
        <v>4.544948495738458</v>
      </c>
      <c r="F179" s="47">
        <f t="shared" si="20"/>
        <v>8.6808516268604539</v>
      </c>
      <c r="G179" s="59">
        <v>7.4990047587948157</v>
      </c>
      <c r="H179" s="47">
        <f t="shared" si="21"/>
        <v>14.323099089298097</v>
      </c>
      <c r="I179" s="59">
        <v>2.9540562630563567</v>
      </c>
      <c r="J179" s="47">
        <f t="shared" si="22"/>
        <v>5.6422474624376413</v>
      </c>
      <c r="K179" s="97">
        <f t="shared" si="24"/>
        <v>7</v>
      </c>
      <c r="L179" s="2">
        <f t="shared" si="25"/>
        <v>-31.104306436725597</v>
      </c>
      <c r="M179" s="98"/>
      <c r="V179">
        <v>200</v>
      </c>
      <c r="W179">
        <v>40</v>
      </c>
      <c r="X179" s="7">
        <f t="shared" si="23"/>
        <v>31.652153314939131</v>
      </c>
    </row>
    <row r="180" spans="2:24">
      <c r="B180" s="90">
        <v>40916.083333333336</v>
      </c>
      <c r="C180" s="57">
        <v>40916</v>
      </c>
      <c r="D180" s="58">
        <v>8.3333333333333329E-2</v>
      </c>
      <c r="E180" s="59">
        <v>4.8391386636462395</v>
      </c>
      <c r="F180" s="47">
        <f t="shared" si="20"/>
        <v>9.2427548475643171</v>
      </c>
      <c r="G180" s="59">
        <v>8.8853421077622787</v>
      </c>
      <c r="H180" s="47">
        <f t="shared" si="21"/>
        <v>16.971003425825952</v>
      </c>
      <c r="I180" s="59">
        <v>4.0462034441160402</v>
      </c>
      <c r="J180" s="47">
        <f t="shared" si="22"/>
        <v>7.7282485782616366</v>
      </c>
      <c r="K180" s="97">
        <f t="shared" si="24"/>
        <v>7</v>
      </c>
      <c r="L180" s="2">
        <f t="shared" si="25"/>
        <v>-29.018305320901604</v>
      </c>
      <c r="M180" s="98"/>
      <c r="V180">
        <v>200</v>
      </c>
      <c r="W180">
        <v>40</v>
      </c>
      <c r="X180" s="7">
        <f t="shared" si="23"/>
        <v>31.652153314939131</v>
      </c>
    </row>
    <row r="181" spans="2:24">
      <c r="B181" s="90">
        <v>40916.125</v>
      </c>
      <c r="C181" s="57">
        <v>40916</v>
      </c>
      <c r="D181" s="58">
        <v>0.125</v>
      </c>
      <c r="E181" s="59">
        <v>4.7184417227057267</v>
      </c>
      <c r="F181" s="47">
        <f t="shared" si="20"/>
        <v>9.0122236903679376</v>
      </c>
      <c r="G181" s="59">
        <v>7.4825786041048117</v>
      </c>
      <c r="H181" s="47">
        <f t="shared" si="21"/>
        <v>14.29172513384019</v>
      </c>
      <c r="I181" s="59">
        <v>2.7641368813990841</v>
      </c>
      <c r="J181" s="47">
        <f t="shared" si="22"/>
        <v>5.2795014434722507</v>
      </c>
      <c r="K181" s="97">
        <f t="shared" si="24"/>
        <v>7</v>
      </c>
      <c r="L181" s="2">
        <f t="shared" si="25"/>
        <v>-31.46705245569099</v>
      </c>
      <c r="M181" s="98"/>
      <c r="V181">
        <v>200</v>
      </c>
      <c r="W181">
        <v>40</v>
      </c>
      <c r="X181" s="7">
        <f t="shared" si="23"/>
        <v>31.652153314939131</v>
      </c>
    </row>
    <row r="182" spans="2:24">
      <c r="B182" s="90">
        <v>40916.166666666664</v>
      </c>
      <c r="C182" s="57">
        <v>40916</v>
      </c>
      <c r="D182" s="58">
        <v>0.16666666666666666</v>
      </c>
      <c r="E182" s="59">
        <v>3.7988686617088847</v>
      </c>
      <c r="F182" s="47">
        <f t="shared" si="20"/>
        <v>7.2558391438639696</v>
      </c>
      <c r="G182" s="59">
        <v>6.0221051782123469</v>
      </c>
      <c r="H182" s="47">
        <f t="shared" si="21"/>
        <v>11.502220890385582</v>
      </c>
      <c r="I182" s="59">
        <v>2.2232365165034618</v>
      </c>
      <c r="J182" s="47">
        <f t="shared" si="22"/>
        <v>4.246381746521612</v>
      </c>
      <c r="K182" s="97">
        <f t="shared" si="24"/>
        <v>7</v>
      </c>
      <c r="L182" s="2">
        <f t="shared" si="25"/>
        <v>-32.500172152641625</v>
      </c>
      <c r="M182" s="98"/>
      <c r="V182">
        <v>200</v>
      </c>
      <c r="W182">
        <v>40</v>
      </c>
      <c r="X182" s="7">
        <f t="shared" si="23"/>
        <v>31.652153314939131</v>
      </c>
    </row>
    <row r="183" spans="2:24">
      <c r="B183" s="90">
        <v>40916.208333333336</v>
      </c>
      <c r="C183" s="57">
        <v>40916</v>
      </c>
      <c r="D183" s="58">
        <v>0.20833333333333334</v>
      </c>
      <c r="E183" s="59">
        <v>3.7766212734938831</v>
      </c>
      <c r="F183" s="47">
        <f t="shared" si="20"/>
        <v>7.2133466323733169</v>
      </c>
      <c r="G183" s="59">
        <v>6.549924487044831</v>
      </c>
      <c r="H183" s="47">
        <f t="shared" si="21"/>
        <v>12.510355770255627</v>
      </c>
      <c r="I183" s="59">
        <v>2.7733032135509479</v>
      </c>
      <c r="J183" s="47">
        <f t="shared" si="22"/>
        <v>5.2970091378823101</v>
      </c>
      <c r="K183" s="97">
        <f t="shared" si="24"/>
        <v>7</v>
      </c>
      <c r="L183" s="2">
        <f t="shared" si="25"/>
        <v>-31.449544761280929</v>
      </c>
      <c r="M183" s="98"/>
      <c r="V183">
        <v>200</v>
      </c>
      <c r="W183">
        <v>40</v>
      </c>
      <c r="X183" s="7">
        <f t="shared" si="23"/>
        <v>31.652153314939131</v>
      </c>
    </row>
    <row r="184" spans="2:24">
      <c r="B184" s="90">
        <v>40916.25</v>
      </c>
      <c r="C184" s="57">
        <v>40916</v>
      </c>
      <c r="D184" s="58">
        <v>0.25</v>
      </c>
      <c r="E184" s="59">
        <v>4.4894770512802058</v>
      </c>
      <c r="F184" s="47">
        <f t="shared" si="20"/>
        <v>8.5749011679451925</v>
      </c>
      <c r="G184" s="59">
        <v>8.7913205761897721</v>
      </c>
      <c r="H184" s="47">
        <f t="shared" si="21"/>
        <v>16.791422300522463</v>
      </c>
      <c r="I184" s="59">
        <v>4.3018435249095663</v>
      </c>
      <c r="J184" s="47">
        <f t="shared" si="22"/>
        <v>8.216521132577272</v>
      </c>
      <c r="K184" s="97">
        <f t="shared" si="24"/>
        <v>7</v>
      </c>
      <c r="L184" s="2">
        <f t="shared" si="25"/>
        <v>-28.530032766585968</v>
      </c>
      <c r="M184" s="98"/>
      <c r="V184">
        <v>200</v>
      </c>
      <c r="W184">
        <v>40</v>
      </c>
      <c r="X184" s="7">
        <f t="shared" si="23"/>
        <v>31.652153314939131</v>
      </c>
    </row>
    <row r="185" spans="2:24">
      <c r="B185" s="90">
        <v>40916.291666666664</v>
      </c>
      <c r="C185" s="57">
        <v>40916</v>
      </c>
      <c r="D185" s="58">
        <v>0.29166666666666669</v>
      </c>
      <c r="E185" s="59">
        <v>4.2172904877566779</v>
      </c>
      <c r="F185" s="47">
        <f t="shared" si="20"/>
        <v>8.0550248316152544</v>
      </c>
      <c r="G185" s="59">
        <v>8.995331626877265</v>
      </c>
      <c r="H185" s="47">
        <f t="shared" si="21"/>
        <v>17.181083407335574</v>
      </c>
      <c r="I185" s="59">
        <v>4.7780411391205861</v>
      </c>
      <c r="J185" s="47">
        <f t="shared" si="22"/>
        <v>9.1260585757203199</v>
      </c>
      <c r="K185" s="97">
        <f t="shared" si="24"/>
        <v>7</v>
      </c>
      <c r="L185" s="2">
        <f t="shared" si="25"/>
        <v>-27.620495323442917</v>
      </c>
      <c r="M185" s="98"/>
      <c r="V185">
        <v>200</v>
      </c>
      <c r="W185">
        <v>40</v>
      </c>
      <c r="X185" s="7">
        <f t="shared" si="23"/>
        <v>31.652153314939131</v>
      </c>
    </row>
    <row r="186" spans="2:24">
      <c r="B186" s="90">
        <v>40916.333333333336</v>
      </c>
      <c r="C186" s="57">
        <v>40916</v>
      </c>
      <c r="D186" s="58">
        <v>0.33333333333333331</v>
      </c>
      <c r="E186" s="59">
        <v>4.1311615284981702</v>
      </c>
      <c r="F186" s="47">
        <f t="shared" si="20"/>
        <v>7.8905185194315051</v>
      </c>
      <c r="G186" s="59">
        <v>9.7947903566822401</v>
      </c>
      <c r="H186" s="47">
        <f t="shared" si="21"/>
        <v>18.708049581263079</v>
      </c>
      <c r="I186" s="59">
        <v>5.6636288281840699</v>
      </c>
      <c r="J186" s="47">
        <f t="shared" si="22"/>
        <v>10.817531061831573</v>
      </c>
      <c r="K186" s="97">
        <f t="shared" si="24"/>
        <v>7</v>
      </c>
      <c r="L186" s="2">
        <f t="shared" si="25"/>
        <v>-25.929022837331665</v>
      </c>
      <c r="M186" s="98"/>
      <c r="V186">
        <v>200</v>
      </c>
      <c r="W186">
        <v>40</v>
      </c>
      <c r="X186" s="7">
        <f t="shared" si="23"/>
        <v>31.652153314939131</v>
      </c>
    </row>
    <row r="187" spans="2:24">
      <c r="B187" s="90">
        <v>40916.375</v>
      </c>
      <c r="C187" s="57">
        <v>40916</v>
      </c>
      <c r="D187" s="58">
        <v>0.375</v>
      </c>
      <c r="E187" s="59">
        <v>30.28648932199933</v>
      </c>
      <c r="F187" s="47">
        <f t="shared" si="20"/>
        <v>57.847194605018714</v>
      </c>
      <c r="G187" s="59">
        <v>59.780069146588396</v>
      </c>
      <c r="H187" s="47">
        <f t="shared" si="21"/>
        <v>114.17993206998383</v>
      </c>
      <c r="I187" s="59">
        <v>29.493579824589069</v>
      </c>
      <c r="J187" s="47">
        <f t="shared" si="22"/>
        <v>56.33273746496512</v>
      </c>
      <c r="K187" s="97">
        <f t="shared" si="24"/>
        <v>7</v>
      </c>
      <c r="L187" s="2">
        <f t="shared" si="25"/>
        <v>19.586183565801882</v>
      </c>
      <c r="M187" s="98"/>
      <c r="V187">
        <v>200</v>
      </c>
      <c r="W187">
        <v>40</v>
      </c>
      <c r="X187" s="7">
        <f t="shared" si="23"/>
        <v>31.652153314939131</v>
      </c>
    </row>
    <row r="188" spans="2:24">
      <c r="B188" s="90">
        <v>40916.416666666664</v>
      </c>
      <c r="C188" s="57">
        <v>40916</v>
      </c>
      <c r="D188" s="58">
        <v>0.41666666666666669</v>
      </c>
      <c r="E188" s="59">
        <v>12.038692161238975</v>
      </c>
      <c r="F188" s="47">
        <f t="shared" si="20"/>
        <v>22.993902027966442</v>
      </c>
      <c r="G188" s="59">
        <v>27.529071348441754</v>
      </c>
      <c r="H188" s="47">
        <f t="shared" si="21"/>
        <v>52.580526275523745</v>
      </c>
      <c r="I188" s="59">
        <v>15.49037918720278</v>
      </c>
      <c r="J188" s="47">
        <f t="shared" si="22"/>
        <v>29.58662424755731</v>
      </c>
      <c r="K188" s="97">
        <f t="shared" si="24"/>
        <v>7</v>
      </c>
      <c r="L188" s="2">
        <f t="shared" si="25"/>
        <v>-7.1599296516059283</v>
      </c>
      <c r="M188" s="98"/>
      <c r="V188">
        <v>200</v>
      </c>
      <c r="W188">
        <v>40</v>
      </c>
      <c r="X188" s="7">
        <f t="shared" si="23"/>
        <v>31.652153314939131</v>
      </c>
    </row>
    <row r="189" spans="2:24">
      <c r="B189" s="90">
        <v>40916.458333333336</v>
      </c>
      <c r="C189" s="57">
        <v>40916</v>
      </c>
      <c r="D189" s="58">
        <v>0.45833333333333331</v>
      </c>
      <c r="E189" s="59">
        <v>8.1897005322745837</v>
      </c>
      <c r="F189" s="47">
        <f t="shared" si="20"/>
        <v>15.642328016644454</v>
      </c>
      <c r="G189" s="59">
        <v>19.922173092164456</v>
      </c>
      <c r="H189" s="47">
        <f t="shared" si="21"/>
        <v>38.051350606034113</v>
      </c>
      <c r="I189" s="59">
        <v>11.732472559889873</v>
      </c>
      <c r="J189" s="47">
        <f t="shared" si="22"/>
        <v>22.409022589389657</v>
      </c>
      <c r="K189" s="97">
        <f t="shared" si="24"/>
        <v>7</v>
      </c>
      <c r="L189" s="2">
        <f t="shared" si="25"/>
        <v>-14.337531309773581</v>
      </c>
      <c r="M189" s="98"/>
      <c r="V189">
        <v>200</v>
      </c>
      <c r="W189">
        <v>40</v>
      </c>
      <c r="X189" s="7">
        <f t="shared" si="23"/>
        <v>31.652153314939131</v>
      </c>
    </row>
    <row r="190" spans="2:24">
      <c r="B190" s="90">
        <v>40916.5</v>
      </c>
      <c r="C190" s="57">
        <v>40916</v>
      </c>
      <c r="D190" s="58">
        <v>0.5</v>
      </c>
      <c r="E190" s="59">
        <v>9.1869355178696868</v>
      </c>
      <c r="F190" s="47">
        <f t="shared" si="20"/>
        <v>17.547046839131102</v>
      </c>
      <c r="G190" s="59">
        <v>21.693720563486902</v>
      </c>
      <c r="H190" s="47">
        <f t="shared" si="21"/>
        <v>41.435006276259983</v>
      </c>
      <c r="I190" s="59">
        <v>12.506785045617214</v>
      </c>
      <c r="J190" s="47">
        <f t="shared" si="22"/>
        <v>23.887959437128877</v>
      </c>
      <c r="K190" s="97">
        <f t="shared" si="24"/>
        <v>7</v>
      </c>
      <c r="L190" s="2">
        <f t="shared" si="25"/>
        <v>-12.858594462034361</v>
      </c>
      <c r="M190" s="98"/>
      <c r="V190">
        <v>200</v>
      </c>
      <c r="W190">
        <v>40</v>
      </c>
      <c r="X190" s="7">
        <f t="shared" si="23"/>
        <v>31.652153314939131</v>
      </c>
    </row>
    <row r="191" spans="2:24">
      <c r="B191" s="90">
        <v>40916.541666666664</v>
      </c>
      <c r="C191" s="57">
        <v>40916</v>
      </c>
      <c r="D191" s="58">
        <v>0.54166666666666663</v>
      </c>
      <c r="E191" s="59">
        <v>8.7146533377578876</v>
      </c>
      <c r="F191" s="47">
        <f t="shared" si="20"/>
        <v>16.644987875117565</v>
      </c>
      <c r="G191" s="59">
        <v>20.632755213029423</v>
      </c>
      <c r="H191" s="47">
        <f t="shared" si="21"/>
        <v>39.408562456886195</v>
      </c>
      <c r="I191" s="59">
        <v>11.918101875271535</v>
      </c>
      <c r="J191" s="47">
        <f t="shared" si="22"/>
        <v>22.76357458176863</v>
      </c>
      <c r="K191" s="97">
        <f t="shared" si="24"/>
        <v>7</v>
      </c>
      <c r="L191" s="2">
        <f t="shared" si="25"/>
        <v>-13.982979317394609</v>
      </c>
      <c r="M191" s="98"/>
      <c r="V191">
        <v>200</v>
      </c>
      <c r="W191">
        <v>40</v>
      </c>
      <c r="X191" s="7">
        <f t="shared" si="23"/>
        <v>31.652153314939131</v>
      </c>
    </row>
    <row r="192" spans="2:24">
      <c r="B192" s="90">
        <v>40916.583333333336</v>
      </c>
      <c r="C192" s="57">
        <v>40916</v>
      </c>
      <c r="D192" s="58">
        <v>0.58333333333333337</v>
      </c>
      <c r="E192" s="59">
        <v>9.200042164430938</v>
      </c>
      <c r="F192" s="47">
        <f t="shared" si="20"/>
        <v>17.57208053406309</v>
      </c>
      <c r="G192" s="59">
        <v>22.191270207104374</v>
      </c>
      <c r="H192" s="47">
        <f t="shared" si="21"/>
        <v>42.385326095569354</v>
      </c>
      <c r="I192" s="59">
        <v>12.991228042673434</v>
      </c>
      <c r="J192" s="47">
        <f t="shared" si="22"/>
        <v>24.813245561506257</v>
      </c>
      <c r="K192" s="97">
        <f t="shared" si="24"/>
        <v>7</v>
      </c>
      <c r="L192" s="2">
        <f t="shared" si="25"/>
        <v>-11.933308337656982</v>
      </c>
      <c r="M192" s="98"/>
      <c r="V192">
        <v>200</v>
      </c>
      <c r="W192">
        <v>40</v>
      </c>
      <c r="X192" s="7">
        <f t="shared" si="23"/>
        <v>31.652153314939131</v>
      </c>
    </row>
    <row r="193" spans="2:24">
      <c r="B193" s="90">
        <v>40916.625</v>
      </c>
      <c r="C193" s="57">
        <v>40916</v>
      </c>
      <c r="D193" s="58">
        <v>0.625</v>
      </c>
      <c r="E193" s="59">
        <v>29.177600983089725</v>
      </c>
      <c r="F193" s="47">
        <f t="shared" ref="F193:F256" si="26">IF(E193&lt;&gt;"",E193*1.91,"")</f>
        <v>55.729217877701373</v>
      </c>
      <c r="G193" s="59">
        <v>46.769894986933664</v>
      </c>
      <c r="H193" s="47">
        <f t="shared" si="21"/>
        <v>89.3304994250433</v>
      </c>
      <c r="I193" s="59">
        <v>17.592294003843939</v>
      </c>
      <c r="J193" s="47">
        <f t="shared" si="22"/>
        <v>33.60128154734192</v>
      </c>
      <c r="K193" s="97">
        <f t="shared" si="24"/>
        <v>7</v>
      </c>
      <c r="L193" s="2">
        <f t="shared" si="25"/>
        <v>-3.145272351821319</v>
      </c>
      <c r="M193" s="98"/>
      <c r="V193">
        <v>200</v>
      </c>
      <c r="W193">
        <v>40</v>
      </c>
      <c r="X193" s="7">
        <f t="shared" si="23"/>
        <v>31.652153314939131</v>
      </c>
    </row>
    <row r="194" spans="2:24">
      <c r="B194" s="90">
        <v>40916.666666666664</v>
      </c>
      <c r="C194" s="57">
        <v>40916</v>
      </c>
      <c r="D194" s="58">
        <v>0.66666666666666663</v>
      </c>
      <c r="E194" s="59">
        <v>15.06222170208429</v>
      </c>
      <c r="F194" s="47">
        <f t="shared" si="26"/>
        <v>28.768843450980992</v>
      </c>
      <c r="G194" s="59">
        <v>32.117133004481573</v>
      </c>
      <c r="H194" s="47">
        <f t="shared" ref="H194:H257" si="27">IF(G194&lt;&gt;"",G194*1.91,"")</f>
        <v>61.343724038559799</v>
      </c>
      <c r="I194" s="59">
        <v>17.054911302397286</v>
      </c>
      <c r="J194" s="47">
        <f t="shared" ref="J194:J257" si="28">IF(I194&lt;&gt;"",I194*1.91,"")</f>
        <v>32.574880587578818</v>
      </c>
      <c r="K194" s="97">
        <f t="shared" si="24"/>
        <v>7</v>
      </c>
      <c r="L194" s="2">
        <f t="shared" si="25"/>
        <v>-4.1716733115844207</v>
      </c>
      <c r="M194" s="98"/>
      <c r="V194">
        <v>200</v>
      </c>
      <c r="W194">
        <v>40</v>
      </c>
      <c r="X194" s="7">
        <f t="shared" si="23"/>
        <v>31.652153314939131</v>
      </c>
    </row>
    <row r="195" spans="2:24">
      <c r="B195" s="90">
        <v>40916.708333333336</v>
      </c>
      <c r="C195" s="57">
        <v>40916</v>
      </c>
      <c r="D195" s="58">
        <v>0.70833333333333337</v>
      </c>
      <c r="E195" s="59">
        <v>14.730693267669507</v>
      </c>
      <c r="F195" s="47">
        <f t="shared" si="26"/>
        <v>28.135624141248755</v>
      </c>
      <c r="G195" s="59">
        <v>32.669358449519052</v>
      </c>
      <c r="H195" s="47">
        <f t="shared" si="27"/>
        <v>62.398474638581384</v>
      </c>
      <c r="I195" s="59">
        <v>17.938665181849544</v>
      </c>
      <c r="J195" s="47">
        <f t="shared" si="28"/>
        <v>34.262850497332629</v>
      </c>
      <c r="K195" s="97">
        <f t="shared" si="24"/>
        <v>7</v>
      </c>
      <c r="L195" s="2">
        <f t="shared" si="25"/>
        <v>-2.4837034018306099</v>
      </c>
      <c r="M195" s="98"/>
      <c r="V195">
        <v>200</v>
      </c>
      <c r="W195">
        <v>40</v>
      </c>
      <c r="X195" s="7">
        <f t="shared" si="23"/>
        <v>31.652153314939131</v>
      </c>
    </row>
    <row r="196" spans="2:24">
      <c r="B196" s="90">
        <v>40916.75</v>
      </c>
      <c r="C196" s="57">
        <v>40916</v>
      </c>
      <c r="D196" s="58">
        <v>0.75</v>
      </c>
      <c r="E196" s="59">
        <v>10.896373508345366</v>
      </c>
      <c r="F196" s="47">
        <f t="shared" si="26"/>
        <v>20.812073400939649</v>
      </c>
      <c r="G196" s="59">
        <v>26.798188824599215</v>
      </c>
      <c r="H196" s="47">
        <f t="shared" si="27"/>
        <v>51.184540654984502</v>
      </c>
      <c r="I196" s="59">
        <v>15.901815316253849</v>
      </c>
      <c r="J196" s="47">
        <f t="shared" si="28"/>
        <v>30.372467254044849</v>
      </c>
      <c r="K196" s="97">
        <f t="shared" si="24"/>
        <v>7</v>
      </c>
      <c r="L196" s="2">
        <f t="shared" si="25"/>
        <v>-6.3740866451183891</v>
      </c>
      <c r="M196" s="98"/>
      <c r="V196">
        <v>200</v>
      </c>
      <c r="W196">
        <v>40</v>
      </c>
      <c r="X196" s="7">
        <f t="shared" si="23"/>
        <v>31.652153314939131</v>
      </c>
    </row>
    <row r="197" spans="2:24">
      <c r="B197" s="90">
        <v>40916.791666666664</v>
      </c>
      <c r="C197" s="57">
        <v>40916</v>
      </c>
      <c r="D197" s="58">
        <v>0.79166666666666663</v>
      </c>
      <c r="E197" s="59">
        <v>11.307016729604907</v>
      </c>
      <c r="F197" s="47">
        <f t="shared" si="26"/>
        <v>21.596401953545371</v>
      </c>
      <c r="G197" s="59">
        <v>26.895550656879202</v>
      </c>
      <c r="H197" s="47">
        <f t="shared" si="27"/>
        <v>51.370501754639271</v>
      </c>
      <c r="I197" s="59">
        <v>15.588533927274295</v>
      </c>
      <c r="J197" s="47">
        <f t="shared" si="28"/>
        <v>29.7740998010939</v>
      </c>
      <c r="K197" s="97">
        <f t="shared" si="24"/>
        <v>7</v>
      </c>
      <c r="L197" s="2">
        <f t="shared" si="25"/>
        <v>-6.9724540980693384</v>
      </c>
      <c r="M197" s="98"/>
      <c r="V197">
        <v>200</v>
      </c>
      <c r="W197">
        <v>40</v>
      </c>
      <c r="X197" s="7">
        <f t="shared" si="23"/>
        <v>31.652153314939131</v>
      </c>
    </row>
    <row r="198" spans="2:24">
      <c r="B198" s="90">
        <v>40916.833333333336</v>
      </c>
      <c r="C198" s="57">
        <v>40916</v>
      </c>
      <c r="D198" s="58">
        <v>0.83333333333333337</v>
      </c>
      <c r="E198" s="59">
        <v>9.6944016951647445</v>
      </c>
      <c r="F198" s="47">
        <f t="shared" si="26"/>
        <v>18.516307237764661</v>
      </c>
      <c r="G198" s="59">
        <v>22.987207516801814</v>
      </c>
      <c r="H198" s="47">
        <f t="shared" si="27"/>
        <v>43.905566357091459</v>
      </c>
      <c r="I198" s="59">
        <v>13.292805821637067</v>
      </c>
      <c r="J198" s="47">
        <f t="shared" si="28"/>
        <v>25.389259119326798</v>
      </c>
      <c r="K198" s="97">
        <f t="shared" si="24"/>
        <v>7</v>
      </c>
      <c r="L198" s="2">
        <f t="shared" si="25"/>
        <v>-11.35729477983644</v>
      </c>
      <c r="M198" s="98"/>
      <c r="V198">
        <v>200</v>
      </c>
      <c r="W198">
        <v>40</v>
      </c>
      <c r="X198" s="7">
        <f t="shared" si="23"/>
        <v>31.652153314939131</v>
      </c>
    </row>
    <row r="199" spans="2:24">
      <c r="B199" s="90">
        <v>40916.875</v>
      </c>
      <c r="C199" s="57">
        <v>40916</v>
      </c>
      <c r="D199" s="58">
        <v>0.875</v>
      </c>
      <c r="E199" s="59">
        <v>9.3848768328724645</v>
      </c>
      <c r="F199" s="47">
        <f t="shared" si="26"/>
        <v>17.925114750786406</v>
      </c>
      <c r="G199" s="59">
        <v>24.534970857634256</v>
      </c>
      <c r="H199" s="47">
        <f t="shared" si="27"/>
        <v>46.861794338081431</v>
      </c>
      <c r="I199" s="59">
        <v>15.150094024761795</v>
      </c>
      <c r="J199" s="47">
        <f t="shared" si="28"/>
        <v>28.936679587295028</v>
      </c>
      <c r="K199" s="97">
        <f t="shared" si="24"/>
        <v>7</v>
      </c>
      <c r="L199" s="2">
        <f t="shared" si="25"/>
        <v>-7.8098743118682101</v>
      </c>
      <c r="M199" s="98"/>
      <c r="V199">
        <v>200</v>
      </c>
      <c r="W199">
        <v>40</v>
      </c>
      <c r="X199" s="7">
        <f t="shared" si="23"/>
        <v>31.652153314939131</v>
      </c>
    </row>
    <row r="200" spans="2:24">
      <c r="B200" s="90">
        <v>40916.916666666664</v>
      </c>
      <c r="C200" s="57">
        <v>40916</v>
      </c>
      <c r="D200" s="58">
        <v>0.91666666666666663</v>
      </c>
      <c r="E200" s="59">
        <v>8.0394143723413265</v>
      </c>
      <c r="F200" s="47">
        <f t="shared" si="26"/>
        <v>15.355281451171933</v>
      </c>
      <c r="G200" s="59">
        <v>24.089143154664271</v>
      </c>
      <c r="H200" s="47">
        <f t="shared" si="27"/>
        <v>46.010263425408752</v>
      </c>
      <c r="I200" s="59">
        <v>16.049728782322941</v>
      </c>
      <c r="J200" s="47">
        <f t="shared" si="28"/>
        <v>30.654981974236815</v>
      </c>
      <c r="K200" s="97">
        <f t="shared" si="24"/>
        <v>7</v>
      </c>
      <c r="L200" s="2">
        <f t="shared" si="25"/>
        <v>-6.0915719249264235</v>
      </c>
      <c r="M200" s="98"/>
      <c r="V200">
        <v>200</v>
      </c>
      <c r="W200">
        <v>40</v>
      </c>
      <c r="X200" s="7">
        <f t="shared" si="23"/>
        <v>31.652153314939131</v>
      </c>
    </row>
    <row r="201" spans="2:24">
      <c r="B201" s="90">
        <v>40916.958333333336</v>
      </c>
      <c r="C201" s="57">
        <v>40916</v>
      </c>
      <c r="D201" s="58">
        <v>0.95833333333333337</v>
      </c>
      <c r="E201" s="59">
        <v>5.1235035181875279</v>
      </c>
      <c r="F201" s="47">
        <f t="shared" si="26"/>
        <v>9.7858917197381778</v>
      </c>
      <c r="G201" s="59">
        <v>14.982867350312043</v>
      </c>
      <c r="H201" s="47">
        <f t="shared" si="27"/>
        <v>28.617276639096001</v>
      </c>
      <c r="I201" s="59">
        <v>9.8593638321245152</v>
      </c>
      <c r="J201" s="47">
        <f t="shared" si="28"/>
        <v>18.831384919357824</v>
      </c>
      <c r="K201" s="97">
        <f t="shared" si="24"/>
        <v>7</v>
      </c>
      <c r="L201" s="2">
        <f t="shared" si="25"/>
        <v>-17.915168979805415</v>
      </c>
      <c r="M201" s="98"/>
      <c r="V201">
        <v>200</v>
      </c>
      <c r="W201">
        <v>40</v>
      </c>
      <c r="X201" s="7">
        <f t="shared" si="23"/>
        <v>31.652153314939131</v>
      </c>
    </row>
    <row r="202" spans="2:24">
      <c r="B202" s="90">
        <v>40917</v>
      </c>
      <c r="C202" s="57">
        <v>40916</v>
      </c>
      <c r="D202" s="58">
        <v>0</v>
      </c>
      <c r="E202" s="59">
        <v>4.4447559042972085</v>
      </c>
      <c r="F202" s="47">
        <f t="shared" si="26"/>
        <v>8.489483777207667</v>
      </c>
      <c r="G202" s="59">
        <v>8.7763428201972289</v>
      </c>
      <c r="H202" s="47">
        <f t="shared" si="27"/>
        <v>16.762814786576705</v>
      </c>
      <c r="I202" s="59">
        <v>4.3315869159000204</v>
      </c>
      <c r="J202" s="47">
        <f t="shared" si="28"/>
        <v>8.2733310093690395</v>
      </c>
      <c r="K202" s="97">
        <f t="shared" si="24"/>
        <v>7</v>
      </c>
      <c r="L202" s="2">
        <f t="shared" si="25"/>
        <v>-28.473222889794201</v>
      </c>
      <c r="M202" s="98"/>
      <c r="V202">
        <v>200</v>
      </c>
      <c r="W202">
        <v>40</v>
      </c>
      <c r="X202" s="7">
        <f t="shared" ref="X202:X265" si="29">AVERAGE($J$2999:$J$8770)</f>
        <v>31.652153314939131</v>
      </c>
    </row>
    <row r="203" spans="2:24">
      <c r="B203" s="90">
        <v>40917.041666666664</v>
      </c>
      <c r="C203" s="57">
        <v>40917</v>
      </c>
      <c r="D203" s="58">
        <v>4.1666666666666664E-2</v>
      </c>
      <c r="E203" s="59">
        <v>3.3774360970430983</v>
      </c>
      <c r="F203" s="47">
        <f t="shared" si="26"/>
        <v>6.4509029453523175</v>
      </c>
      <c r="G203" s="59">
        <v>7.197670612282276</v>
      </c>
      <c r="H203" s="47">
        <f t="shared" si="27"/>
        <v>13.747550869459147</v>
      </c>
      <c r="I203" s="59">
        <v>3.8202345152391768</v>
      </c>
      <c r="J203" s="47">
        <f t="shared" si="28"/>
        <v>7.2966479241068276</v>
      </c>
      <c r="K203" s="97">
        <f t="shared" ref="K203:K266" si="30">WEEKDAY(C203,2)</f>
        <v>1</v>
      </c>
      <c r="L203" s="2">
        <f t="shared" ref="L203:L266" si="31">IF(J203="",NA(),J203-(AVERAGE($J$10:$J$8770)))</f>
        <v>-29.44990597505641</v>
      </c>
      <c r="M203" s="98"/>
      <c r="V203">
        <v>200</v>
      </c>
      <c r="W203">
        <v>40</v>
      </c>
      <c r="X203" s="7">
        <f t="shared" si="29"/>
        <v>31.652153314939131</v>
      </c>
    </row>
    <row r="204" spans="2:24">
      <c r="B204" s="90">
        <v>40917.083333333336</v>
      </c>
      <c r="C204" s="57">
        <v>40917</v>
      </c>
      <c r="D204" s="58">
        <v>8.3333333333333329E-2</v>
      </c>
      <c r="E204" s="59">
        <v>3.9973255993361634</v>
      </c>
      <c r="F204" s="47">
        <f t="shared" si="26"/>
        <v>7.6348918947320721</v>
      </c>
      <c r="G204" s="59">
        <v>7.1021714670222753</v>
      </c>
      <c r="H204" s="47">
        <f t="shared" si="27"/>
        <v>13.565147502012545</v>
      </c>
      <c r="I204" s="59">
        <v>3.1048458676861133</v>
      </c>
      <c r="J204" s="47">
        <f t="shared" si="28"/>
        <v>5.9302556072804764</v>
      </c>
      <c r="K204" s="97">
        <f t="shared" si="30"/>
        <v>1</v>
      </c>
      <c r="L204" s="2">
        <f t="shared" si="31"/>
        <v>-30.816298291882763</v>
      </c>
      <c r="M204" s="98"/>
      <c r="V204">
        <v>200</v>
      </c>
      <c r="W204">
        <v>40</v>
      </c>
      <c r="X204" s="7">
        <f t="shared" si="29"/>
        <v>31.652153314939131</v>
      </c>
    </row>
    <row r="205" spans="2:24">
      <c r="B205" s="90">
        <v>40917.125</v>
      </c>
      <c r="C205" s="57">
        <v>40917</v>
      </c>
      <c r="D205" s="58">
        <v>0.125</v>
      </c>
      <c r="E205" s="59">
        <v>4.1589325247499307</v>
      </c>
      <c r="F205" s="47">
        <f t="shared" si="26"/>
        <v>7.9435611222723672</v>
      </c>
      <c r="G205" s="59">
        <v>7.3326598609922673</v>
      </c>
      <c r="H205" s="47">
        <f t="shared" si="27"/>
        <v>14.00538033449523</v>
      </c>
      <c r="I205" s="59">
        <v>3.1737273362423366</v>
      </c>
      <c r="J205" s="47">
        <f t="shared" si="28"/>
        <v>6.0618192122228622</v>
      </c>
      <c r="K205" s="97">
        <f t="shared" si="30"/>
        <v>1</v>
      </c>
      <c r="L205" s="2">
        <f t="shared" si="31"/>
        <v>-30.684734686940377</v>
      </c>
      <c r="M205" s="98"/>
      <c r="V205">
        <v>200</v>
      </c>
      <c r="W205">
        <v>40</v>
      </c>
      <c r="X205" s="7">
        <f t="shared" si="29"/>
        <v>31.652153314939131</v>
      </c>
    </row>
    <row r="206" spans="2:24">
      <c r="B206" s="90">
        <v>40917.166666666664</v>
      </c>
      <c r="C206" s="57">
        <v>40917</v>
      </c>
      <c r="D206" s="58">
        <v>0.16666666666666666</v>
      </c>
      <c r="E206" s="59">
        <v>6.0500349965513749</v>
      </c>
      <c r="F206" s="47">
        <f t="shared" si="26"/>
        <v>11.555566843413125</v>
      </c>
      <c r="G206" s="59">
        <v>14.285496556312042</v>
      </c>
      <c r="H206" s="47">
        <f t="shared" si="27"/>
        <v>27.285298422556</v>
      </c>
      <c r="I206" s="59">
        <v>8.2354615597606653</v>
      </c>
      <c r="J206" s="47">
        <f t="shared" si="28"/>
        <v>15.72973157914287</v>
      </c>
      <c r="K206" s="97">
        <f t="shared" si="30"/>
        <v>1</v>
      </c>
      <c r="L206" s="2">
        <f t="shared" si="31"/>
        <v>-21.016822320020367</v>
      </c>
      <c r="M206" s="98"/>
      <c r="V206">
        <v>200</v>
      </c>
      <c r="W206">
        <v>40</v>
      </c>
      <c r="X206" s="7">
        <f t="shared" si="29"/>
        <v>31.652153314939131</v>
      </c>
    </row>
    <row r="207" spans="2:24">
      <c r="B207" s="90">
        <v>40917.208333333336</v>
      </c>
      <c r="C207" s="57">
        <v>40917</v>
      </c>
      <c r="D207" s="58">
        <v>0.20833333333333334</v>
      </c>
      <c r="E207" s="59">
        <v>16.62625526473872</v>
      </c>
      <c r="F207" s="47">
        <f t="shared" si="26"/>
        <v>31.756147555650955</v>
      </c>
      <c r="G207" s="59">
        <v>34.85196284870888</v>
      </c>
      <c r="H207" s="47">
        <f t="shared" si="27"/>
        <v>66.567249041033961</v>
      </c>
      <c r="I207" s="59">
        <v>18.225707583970156</v>
      </c>
      <c r="J207" s="47">
        <f t="shared" si="28"/>
        <v>34.811101485382999</v>
      </c>
      <c r="K207" s="97">
        <f t="shared" si="30"/>
        <v>1</v>
      </c>
      <c r="L207" s="2">
        <f t="shared" si="31"/>
        <v>-1.93545241378024</v>
      </c>
      <c r="M207" s="98"/>
      <c r="V207">
        <v>200</v>
      </c>
      <c r="W207">
        <v>40</v>
      </c>
      <c r="X207" s="7">
        <f t="shared" si="29"/>
        <v>31.652153314939131</v>
      </c>
    </row>
    <row r="208" spans="2:24">
      <c r="B208" s="90">
        <v>40917.25</v>
      </c>
      <c r="C208" s="57">
        <v>40917</v>
      </c>
      <c r="D208" s="58">
        <v>0.25</v>
      </c>
      <c r="E208" s="59">
        <v>32.363032677662098</v>
      </c>
      <c r="F208" s="47">
        <f t="shared" si="26"/>
        <v>61.813392414334601</v>
      </c>
      <c r="G208" s="59">
        <v>61.022518928755503</v>
      </c>
      <c r="H208" s="47">
        <f t="shared" si="27"/>
        <v>116.55301115392301</v>
      </c>
      <c r="I208" s="59">
        <v>28.659486251093412</v>
      </c>
      <c r="J208" s="47">
        <f t="shared" si="28"/>
        <v>54.739618739588416</v>
      </c>
      <c r="K208" s="97">
        <f t="shared" si="30"/>
        <v>1</v>
      </c>
      <c r="L208" s="2">
        <f t="shared" si="31"/>
        <v>17.993064840425177</v>
      </c>
      <c r="M208" s="98"/>
      <c r="V208">
        <v>200</v>
      </c>
      <c r="W208">
        <v>40</v>
      </c>
      <c r="X208" s="7">
        <f t="shared" si="29"/>
        <v>31.652153314939131</v>
      </c>
    </row>
    <row r="209" spans="2:24">
      <c r="B209" s="90">
        <v>40917.291666666664</v>
      </c>
      <c r="C209" s="57">
        <v>40917</v>
      </c>
      <c r="D209" s="58">
        <v>0.29166666666666669</v>
      </c>
      <c r="E209" s="59">
        <v>43.231051060711479</v>
      </c>
      <c r="F209" s="47">
        <f t="shared" si="26"/>
        <v>82.571307525958929</v>
      </c>
      <c r="G209" s="59">
        <v>76.293332689789992</v>
      </c>
      <c r="H209" s="47">
        <f t="shared" si="27"/>
        <v>145.72026543749888</v>
      </c>
      <c r="I209" s="59">
        <v>33.062281629078512</v>
      </c>
      <c r="J209" s="47">
        <f t="shared" si="28"/>
        <v>63.148957911539959</v>
      </c>
      <c r="K209" s="97">
        <f t="shared" si="30"/>
        <v>1</v>
      </c>
      <c r="L209" s="2">
        <f t="shared" si="31"/>
        <v>26.402404012376721</v>
      </c>
      <c r="M209" s="98"/>
      <c r="V209">
        <v>200</v>
      </c>
      <c r="W209">
        <v>40</v>
      </c>
      <c r="X209" s="7">
        <f t="shared" si="29"/>
        <v>31.652153314939131</v>
      </c>
    </row>
    <row r="210" spans="2:24">
      <c r="B210" s="90">
        <v>40917.333333333336</v>
      </c>
      <c r="C210" s="57">
        <v>40917</v>
      </c>
      <c r="D210" s="58">
        <v>0.33333333333333331</v>
      </c>
      <c r="E210" s="59">
        <v>50.478504729487987</v>
      </c>
      <c r="F210" s="47">
        <f t="shared" si="26"/>
        <v>96.413944033322053</v>
      </c>
      <c r="G210" s="59">
        <v>86.629435952379623</v>
      </c>
      <c r="H210" s="47">
        <f t="shared" si="27"/>
        <v>165.46222266904508</v>
      </c>
      <c r="I210" s="59">
        <v>36.150931222891643</v>
      </c>
      <c r="J210" s="47">
        <f t="shared" si="28"/>
        <v>69.048278635723037</v>
      </c>
      <c r="K210" s="97">
        <f t="shared" si="30"/>
        <v>1</v>
      </c>
      <c r="L210" s="2">
        <f t="shared" si="31"/>
        <v>32.301724736559798</v>
      </c>
      <c r="M210" s="98"/>
      <c r="V210">
        <v>200</v>
      </c>
      <c r="W210">
        <v>40</v>
      </c>
      <c r="X210" s="7">
        <f t="shared" si="29"/>
        <v>31.652153314939131</v>
      </c>
    </row>
    <row r="211" spans="2:24">
      <c r="B211" s="90">
        <v>40917.375</v>
      </c>
      <c r="C211" s="57">
        <v>40917</v>
      </c>
      <c r="D211" s="58">
        <v>0.375</v>
      </c>
      <c r="E211" s="59">
        <v>36.281709152336013</v>
      </c>
      <c r="F211" s="47">
        <f t="shared" si="26"/>
        <v>69.298064480961784</v>
      </c>
      <c r="G211" s="59">
        <v>66.811447776452781</v>
      </c>
      <c r="H211" s="47">
        <f t="shared" si="27"/>
        <v>127.60986525302481</v>
      </c>
      <c r="I211" s="59">
        <v>30.529738624116753</v>
      </c>
      <c r="J211" s="47">
        <f t="shared" si="28"/>
        <v>58.311800772062995</v>
      </c>
      <c r="K211" s="97">
        <f t="shared" si="30"/>
        <v>1</v>
      </c>
      <c r="L211" s="2">
        <f t="shared" si="31"/>
        <v>21.565246872899756</v>
      </c>
      <c r="M211" s="98"/>
      <c r="V211">
        <v>200</v>
      </c>
      <c r="W211">
        <v>40</v>
      </c>
      <c r="X211" s="7">
        <f t="shared" si="29"/>
        <v>31.652153314939131</v>
      </c>
    </row>
    <row r="212" spans="2:24">
      <c r="B212" s="90">
        <v>40917.416666666664</v>
      </c>
      <c r="C212" s="57">
        <v>40917</v>
      </c>
      <c r="D212" s="58">
        <v>0.41666666666666669</v>
      </c>
      <c r="E212" s="59">
        <v>30.264053458191896</v>
      </c>
      <c r="F212" s="47">
        <f t="shared" si="26"/>
        <v>57.804342105146517</v>
      </c>
      <c r="G212" s="59">
        <v>55.793142742305619</v>
      </c>
      <c r="H212" s="47">
        <f t="shared" si="27"/>
        <v>106.56490263780373</v>
      </c>
      <c r="I212" s="59">
        <v>25.529089284113727</v>
      </c>
      <c r="J212" s="47">
        <f t="shared" si="28"/>
        <v>48.760560532657216</v>
      </c>
      <c r="K212" s="97">
        <f t="shared" si="30"/>
        <v>1</v>
      </c>
      <c r="L212" s="2">
        <f t="shared" si="31"/>
        <v>12.014006633493977</v>
      </c>
      <c r="M212" s="98"/>
      <c r="V212">
        <v>200</v>
      </c>
      <c r="W212">
        <v>40</v>
      </c>
      <c r="X212" s="7">
        <f t="shared" si="29"/>
        <v>31.652153314939131</v>
      </c>
    </row>
    <row r="213" spans="2:24">
      <c r="B213" s="90">
        <v>40917.458333333336</v>
      </c>
      <c r="C213" s="57">
        <v>40917</v>
      </c>
      <c r="D213" s="58">
        <v>0.45833333333333331</v>
      </c>
      <c r="E213" s="59">
        <v>26.721900008402276</v>
      </c>
      <c r="F213" s="47">
        <f t="shared" si="26"/>
        <v>51.038829016048346</v>
      </c>
      <c r="G213" s="59">
        <v>49.110374131305839</v>
      </c>
      <c r="H213" s="47">
        <f t="shared" si="27"/>
        <v>93.800814590794147</v>
      </c>
      <c r="I213" s="59">
        <v>22.388474122903556</v>
      </c>
      <c r="J213" s="47">
        <f t="shared" si="28"/>
        <v>42.761985574745793</v>
      </c>
      <c r="K213" s="97">
        <f t="shared" si="30"/>
        <v>1</v>
      </c>
      <c r="L213" s="2">
        <f t="shared" si="31"/>
        <v>6.0154316755825548</v>
      </c>
      <c r="M213" s="98"/>
      <c r="V213">
        <v>200</v>
      </c>
      <c r="W213">
        <v>40</v>
      </c>
      <c r="X213" s="7">
        <f t="shared" si="29"/>
        <v>31.652153314939131</v>
      </c>
    </row>
    <row r="214" spans="2:24">
      <c r="B214" s="90">
        <v>40917.5</v>
      </c>
      <c r="C214" s="57">
        <v>40917</v>
      </c>
      <c r="D214" s="58">
        <v>0.5</v>
      </c>
      <c r="E214" s="59">
        <v>22.698125286197111</v>
      </c>
      <c r="F214" s="47">
        <f t="shared" si="26"/>
        <v>43.353419296636481</v>
      </c>
      <c r="G214" s="59">
        <v>43.582416062256009</v>
      </c>
      <c r="H214" s="47">
        <f t="shared" si="27"/>
        <v>83.242414678908972</v>
      </c>
      <c r="I214" s="59">
        <v>20.884290776058897</v>
      </c>
      <c r="J214" s="47">
        <f t="shared" si="28"/>
        <v>39.888995382272491</v>
      </c>
      <c r="K214" s="97">
        <f t="shared" si="30"/>
        <v>1</v>
      </c>
      <c r="L214" s="2">
        <f t="shared" si="31"/>
        <v>3.142441483109252</v>
      </c>
      <c r="M214" s="98"/>
      <c r="V214">
        <v>200</v>
      </c>
      <c r="W214">
        <v>40</v>
      </c>
      <c r="X214" s="7">
        <f t="shared" si="29"/>
        <v>31.652153314939131</v>
      </c>
    </row>
    <row r="215" spans="2:24">
      <c r="B215" s="90">
        <v>40917.541666666664</v>
      </c>
      <c r="C215" s="57">
        <v>40917</v>
      </c>
      <c r="D215" s="58">
        <v>0.54166666666666663</v>
      </c>
      <c r="E215" s="59">
        <v>23.543770931030949</v>
      </c>
      <c r="F215" s="47">
        <f t="shared" si="26"/>
        <v>44.968602478269112</v>
      </c>
      <c r="G215" s="59">
        <v>44.222878716088474</v>
      </c>
      <c r="H215" s="47">
        <f t="shared" si="27"/>
        <v>84.465698347728974</v>
      </c>
      <c r="I215" s="59">
        <v>20.679107785057525</v>
      </c>
      <c r="J215" s="47">
        <f t="shared" si="28"/>
        <v>39.497095869459869</v>
      </c>
      <c r="K215" s="97">
        <f t="shared" si="30"/>
        <v>1</v>
      </c>
      <c r="L215" s="2">
        <f t="shared" si="31"/>
        <v>2.7505419702966307</v>
      </c>
      <c r="M215" s="98"/>
      <c r="V215">
        <v>200</v>
      </c>
      <c r="W215">
        <v>40</v>
      </c>
      <c r="X215" s="7">
        <f t="shared" si="29"/>
        <v>31.652153314939131</v>
      </c>
    </row>
    <row r="216" spans="2:24">
      <c r="B216" s="90">
        <v>40917.583333333336</v>
      </c>
      <c r="C216" s="57">
        <v>40917</v>
      </c>
      <c r="D216" s="58">
        <v>0.58333333333333337</v>
      </c>
      <c r="E216" s="59">
        <v>22.36663617333733</v>
      </c>
      <c r="F216" s="47">
        <f t="shared" si="26"/>
        <v>42.720275091074299</v>
      </c>
      <c r="G216" s="59">
        <v>41.928457038863542</v>
      </c>
      <c r="H216" s="47">
        <f t="shared" si="27"/>
        <v>80.083352944229361</v>
      </c>
      <c r="I216" s="59">
        <v>19.561820865526212</v>
      </c>
      <c r="J216" s="47">
        <f t="shared" si="28"/>
        <v>37.363077853155062</v>
      </c>
      <c r="K216" s="97">
        <f t="shared" si="30"/>
        <v>1</v>
      </c>
      <c r="L216" s="2">
        <f t="shared" si="31"/>
        <v>0.61652395399182325</v>
      </c>
      <c r="M216" s="98"/>
      <c r="V216">
        <v>200</v>
      </c>
      <c r="W216">
        <v>40</v>
      </c>
      <c r="X216" s="7">
        <f t="shared" si="29"/>
        <v>31.652153314939131</v>
      </c>
    </row>
    <row r="217" spans="2:24">
      <c r="B217" s="90">
        <v>40917.625</v>
      </c>
      <c r="C217" s="57">
        <v>40917</v>
      </c>
      <c r="D217" s="58">
        <v>0.625</v>
      </c>
      <c r="E217" s="59">
        <v>34.070597459035554</v>
      </c>
      <c r="F217" s="47">
        <f t="shared" si="26"/>
        <v>65.074841146757905</v>
      </c>
      <c r="G217" s="59">
        <v>61.283893908345348</v>
      </c>
      <c r="H217" s="47">
        <f t="shared" si="27"/>
        <v>117.05223736493961</v>
      </c>
      <c r="I217" s="59">
        <v>27.213296449309802</v>
      </c>
      <c r="J217" s="47">
        <f t="shared" si="28"/>
        <v>51.977396218181717</v>
      </c>
      <c r="K217" s="97">
        <f t="shared" si="30"/>
        <v>1</v>
      </c>
      <c r="L217" s="2">
        <f t="shared" si="31"/>
        <v>15.230842319018478</v>
      </c>
      <c r="M217" s="98"/>
      <c r="V217">
        <v>200</v>
      </c>
      <c r="W217">
        <v>40</v>
      </c>
      <c r="X217" s="7">
        <f t="shared" si="29"/>
        <v>31.652153314939131</v>
      </c>
    </row>
    <row r="218" spans="2:24">
      <c r="B218" s="90">
        <v>40917.666666666664</v>
      </c>
      <c r="C218" s="57">
        <v>40917</v>
      </c>
      <c r="D218" s="58">
        <v>0.66666666666666663</v>
      </c>
      <c r="E218" s="59">
        <v>37.931165625595206</v>
      </c>
      <c r="F218" s="47">
        <f t="shared" si="26"/>
        <v>72.448526344886844</v>
      </c>
      <c r="G218" s="59">
        <v>68.382616718612582</v>
      </c>
      <c r="H218" s="47">
        <f t="shared" si="27"/>
        <v>130.61079793255001</v>
      </c>
      <c r="I218" s="59">
        <v>30.451451093017376</v>
      </c>
      <c r="J218" s="47">
        <f t="shared" si="28"/>
        <v>58.162271587663184</v>
      </c>
      <c r="K218" s="97">
        <f t="shared" si="30"/>
        <v>1</v>
      </c>
      <c r="L218" s="2">
        <f t="shared" si="31"/>
        <v>21.415717688499946</v>
      </c>
      <c r="M218" s="98"/>
      <c r="V218">
        <v>200</v>
      </c>
      <c r="W218">
        <v>40</v>
      </c>
      <c r="X218" s="7">
        <f t="shared" si="29"/>
        <v>31.652153314939131</v>
      </c>
    </row>
    <row r="219" spans="2:24">
      <c r="B219" s="90">
        <v>40917.708333333336</v>
      </c>
      <c r="C219" s="57">
        <v>40917</v>
      </c>
      <c r="D219" s="58">
        <v>0.70833333333333337</v>
      </c>
      <c r="E219" s="59">
        <v>47.528877201643212</v>
      </c>
      <c r="F219" s="47">
        <f t="shared" si="26"/>
        <v>90.780155455138527</v>
      </c>
      <c r="G219" s="59">
        <v>83.951776424779524</v>
      </c>
      <c r="H219" s="47">
        <f t="shared" si="27"/>
        <v>160.34789297132889</v>
      </c>
      <c r="I219" s="59">
        <v>36.422899223136305</v>
      </c>
      <c r="J219" s="47">
        <f t="shared" si="28"/>
        <v>69.567737516190334</v>
      </c>
      <c r="K219" s="97">
        <f t="shared" si="30"/>
        <v>1</v>
      </c>
      <c r="L219" s="2">
        <f t="shared" si="31"/>
        <v>32.821183617027096</v>
      </c>
      <c r="M219" s="98"/>
      <c r="V219">
        <v>200</v>
      </c>
      <c r="W219">
        <v>40</v>
      </c>
      <c r="X219" s="7">
        <f t="shared" si="29"/>
        <v>31.652153314939131</v>
      </c>
    </row>
    <row r="220" spans="2:24">
      <c r="B220" s="90">
        <v>40917.75</v>
      </c>
      <c r="C220" s="57">
        <v>40917</v>
      </c>
      <c r="D220" s="58">
        <v>0.75</v>
      </c>
      <c r="E220" s="59">
        <v>70.252639107344848</v>
      </c>
      <c r="F220" s="47">
        <f t="shared" si="26"/>
        <v>134.18254069502865</v>
      </c>
      <c r="G220" s="59">
        <v>113.78323911004593</v>
      </c>
      <c r="H220" s="47">
        <f t="shared" si="27"/>
        <v>217.32598670018771</v>
      </c>
      <c r="I220" s="59">
        <v>43.530600002701078</v>
      </c>
      <c r="J220" s="47">
        <f t="shared" si="28"/>
        <v>83.143446005159049</v>
      </c>
      <c r="K220" s="97">
        <f t="shared" si="30"/>
        <v>1</v>
      </c>
      <c r="L220" s="2">
        <f t="shared" si="31"/>
        <v>46.396892105995811</v>
      </c>
      <c r="M220" s="98"/>
      <c r="V220">
        <v>200</v>
      </c>
      <c r="W220">
        <v>40</v>
      </c>
      <c r="X220" s="7">
        <f t="shared" si="29"/>
        <v>31.652153314939131</v>
      </c>
    </row>
    <row r="221" spans="2:24">
      <c r="B221" s="90">
        <v>40917.791666666664</v>
      </c>
      <c r="C221" s="57">
        <v>40917</v>
      </c>
      <c r="D221" s="58">
        <v>0.79166666666666663</v>
      </c>
      <c r="E221" s="59">
        <v>35.800523843848495</v>
      </c>
      <c r="F221" s="47">
        <f t="shared" si="26"/>
        <v>68.379000541750628</v>
      </c>
      <c r="G221" s="59">
        <v>67.226728480750069</v>
      </c>
      <c r="H221" s="47">
        <f t="shared" si="27"/>
        <v>128.40305139823263</v>
      </c>
      <c r="I221" s="59">
        <v>31.426204636901574</v>
      </c>
      <c r="J221" s="47">
        <f t="shared" si="28"/>
        <v>60.024050856482006</v>
      </c>
      <c r="K221" s="97">
        <f t="shared" si="30"/>
        <v>1</v>
      </c>
      <c r="L221" s="2">
        <f t="shared" si="31"/>
        <v>23.277496957318768</v>
      </c>
      <c r="M221" s="98"/>
      <c r="V221">
        <v>200</v>
      </c>
      <c r="W221">
        <v>40</v>
      </c>
      <c r="X221" s="7">
        <f t="shared" si="29"/>
        <v>31.652153314939131</v>
      </c>
    </row>
    <row r="222" spans="2:24">
      <c r="B222" s="90">
        <v>40917.833333333336</v>
      </c>
      <c r="C222" s="57">
        <v>40917</v>
      </c>
      <c r="D222" s="58">
        <v>0.83333333333333337</v>
      </c>
      <c r="E222" s="59">
        <v>34.263449205417587</v>
      </c>
      <c r="F222" s="47">
        <f t="shared" si="26"/>
        <v>65.443187982347581</v>
      </c>
      <c r="G222" s="59">
        <v>61.855896962135247</v>
      </c>
      <c r="H222" s="47">
        <f t="shared" si="27"/>
        <v>118.14476319767832</v>
      </c>
      <c r="I222" s="59">
        <v>27.592447756717661</v>
      </c>
      <c r="J222" s="47">
        <f t="shared" si="28"/>
        <v>52.701575215330728</v>
      </c>
      <c r="K222" s="97">
        <f t="shared" si="30"/>
        <v>1</v>
      </c>
      <c r="L222" s="2">
        <f t="shared" si="31"/>
        <v>15.955021316167489</v>
      </c>
      <c r="M222" s="98"/>
      <c r="V222">
        <v>200</v>
      </c>
      <c r="W222">
        <v>40</v>
      </c>
      <c r="X222" s="7">
        <f t="shared" si="29"/>
        <v>31.652153314939131</v>
      </c>
    </row>
    <row r="223" spans="2:24">
      <c r="B223" s="90">
        <v>40917.875</v>
      </c>
      <c r="C223" s="57">
        <v>40917</v>
      </c>
      <c r="D223" s="58">
        <v>0.875</v>
      </c>
      <c r="E223" s="59">
        <v>31.002571865281503</v>
      </c>
      <c r="F223" s="47">
        <f t="shared" si="26"/>
        <v>59.214912262687669</v>
      </c>
      <c r="G223" s="59">
        <v>62.690246516432694</v>
      </c>
      <c r="H223" s="47">
        <f t="shared" si="27"/>
        <v>119.73837084638645</v>
      </c>
      <c r="I223" s="59">
        <v>31.687674651151191</v>
      </c>
      <c r="J223" s="47">
        <f t="shared" si="28"/>
        <v>60.523458583698769</v>
      </c>
      <c r="K223" s="97">
        <f t="shared" si="30"/>
        <v>1</v>
      </c>
      <c r="L223" s="2">
        <f t="shared" si="31"/>
        <v>23.776904684535531</v>
      </c>
      <c r="M223" s="98"/>
      <c r="V223">
        <v>200</v>
      </c>
      <c r="W223">
        <v>40</v>
      </c>
      <c r="X223" s="7">
        <f t="shared" si="29"/>
        <v>31.652153314939131</v>
      </c>
    </row>
    <row r="224" spans="2:24">
      <c r="B224" s="90">
        <v>40917.916666666664</v>
      </c>
      <c r="C224" s="57">
        <v>40917</v>
      </c>
      <c r="D224" s="58">
        <v>0.91666666666666663</v>
      </c>
      <c r="E224" s="59">
        <v>34.541058505771375</v>
      </c>
      <c r="F224" s="47">
        <f t="shared" si="26"/>
        <v>65.97342174602332</v>
      </c>
      <c r="G224" s="59">
        <v>64.92897553088261</v>
      </c>
      <c r="H224" s="47">
        <f t="shared" si="27"/>
        <v>124.01434326398578</v>
      </c>
      <c r="I224" s="59">
        <v>30.387917025111232</v>
      </c>
      <c r="J224" s="47">
        <f t="shared" si="28"/>
        <v>58.040921517962452</v>
      </c>
      <c r="K224" s="97">
        <f t="shared" si="30"/>
        <v>1</v>
      </c>
      <c r="L224" s="2">
        <f t="shared" si="31"/>
        <v>21.294367618799214</v>
      </c>
      <c r="M224" s="98"/>
      <c r="V224">
        <v>200</v>
      </c>
      <c r="W224">
        <v>40</v>
      </c>
      <c r="X224" s="7">
        <f t="shared" si="29"/>
        <v>31.652153314939131</v>
      </c>
    </row>
    <row r="225" spans="2:24">
      <c r="B225" s="90">
        <v>40917.958333333336</v>
      </c>
      <c r="C225" s="57">
        <v>40917</v>
      </c>
      <c r="D225" s="58">
        <v>0.95833333333333337</v>
      </c>
      <c r="E225" s="59">
        <v>56.375758352586928</v>
      </c>
      <c r="F225" s="47">
        <f t="shared" si="26"/>
        <v>107.67769845344102</v>
      </c>
      <c r="G225" s="59">
        <v>88.277335209374229</v>
      </c>
      <c r="H225" s="47">
        <f t="shared" si="27"/>
        <v>168.60971024990477</v>
      </c>
      <c r="I225" s="59">
        <v>31.901576856787294</v>
      </c>
      <c r="J225" s="47">
        <f t="shared" si="28"/>
        <v>60.932011796463726</v>
      </c>
      <c r="K225" s="97">
        <f t="shared" si="30"/>
        <v>1</v>
      </c>
      <c r="L225" s="2">
        <f t="shared" si="31"/>
        <v>24.185457897300488</v>
      </c>
      <c r="M225" s="98"/>
      <c r="V225">
        <v>200</v>
      </c>
      <c r="W225">
        <v>40</v>
      </c>
      <c r="X225" s="7">
        <f t="shared" si="29"/>
        <v>31.652153314939131</v>
      </c>
    </row>
    <row r="226" spans="2:24">
      <c r="B226" s="90">
        <v>40918</v>
      </c>
      <c r="C226" s="57">
        <v>40917</v>
      </c>
      <c r="D226" s="58">
        <v>0</v>
      </c>
      <c r="E226" s="59">
        <v>44.135483872080641</v>
      </c>
      <c r="F226" s="47">
        <f t="shared" si="26"/>
        <v>84.298774195674028</v>
      </c>
      <c r="G226" s="59">
        <v>76.740702455907126</v>
      </c>
      <c r="H226" s="47">
        <f t="shared" si="27"/>
        <v>146.57474169078262</v>
      </c>
      <c r="I226" s="59">
        <v>32.605218583826485</v>
      </c>
      <c r="J226" s="47">
        <f t="shared" si="28"/>
        <v>62.275967495108581</v>
      </c>
      <c r="K226" s="97">
        <f t="shared" si="30"/>
        <v>1</v>
      </c>
      <c r="L226" s="2">
        <f t="shared" si="31"/>
        <v>25.529413595945343</v>
      </c>
      <c r="M226" s="98"/>
      <c r="V226">
        <v>200</v>
      </c>
      <c r="W226">
        <v>40</v>
      </c>
      <c r="X226" s="7">
        <f t="shared" si="29"/>
        <v>31.652153314939131</v>
      </c>
    </row>
    <row r="227" spans="2:24">
      <c r="B227" s="90">
        <v>40918.041666666664</v>
      </c>
      <c r="C227" s="57">
        <v>40918</v>
      </c>
      <c r="D227" s="58">
        <v>4.1666666666666664E-2</v>
      </c>
      <c r="E227" s="59">
        <v>30.209169709840928</v>
      </c>
      <c r="F227" s="47">
        <f t="shared" si="26"/>
        <v>57.699514145796172</v>
      </c>
      <c r="G227" s="59">
        <v>58.038429251772811</v>
      </c>
      <c r="H227" s="47">
        <f t="shared" si="27"/>
        <v>110.85339987088607</v>
      </c>
      <c r="I227" s="59">
        <v>27.829259541931876</v>
      </c>
      <c r="J227" s="47">
        <f t="shared" si="28"/>
        <v>53.153885725089879</v>
      </c>
      <c r="K227" s="97">
        <f t="shared" si="30"/>
        <v>2</v>
      </c>
      <c r="L227" s="2">
        <f t="shared" si="31"/>
        <v>16.40733182592664</v>
      </c>
      <c r="M227" s="98"/>
      <c r="V227">
        <v>200</v>
      </c>
      <c r="W227">
        <v>40</v>
      </c>
      <c r="X227" s="7">
        <f t="shared" si="29"/>
        <v>31.652153314939131</v>
      </c>
    </row>
    <row r="228" spans="2:24">
      <c r="B228" s="90">
        <v>40918.083333333336</v>
      </c>
      <c r="C228" s="57">
        <v>40918</v>
      </c>
      <c r="D228" s="58">
        <v>8.3333333333333329E-2</v>
      </c>
      <c r="E228" s="59">
        <v>13.124366056203133</v>
      </c>
      <c r="F228" s="47">
        <f t="shared" si="26"/>
        <v>25.067539167347984</v>
      </c>
      <c r="G228" s="59">
        <v>36.704792624116102</v>
      </c>
      <c r="H228" s="47">
        <f t="shared" si="27"/>
        <v>70.106153912061757</v>
      </c>
      <c r="I228" s="59">
        <v>23.580426567912973</v>
      </c>
      <c r="J228" s="47">
        <f t="shared" si="28"/>
        <v>45.038614744713776</v>
      </c>
      <c r="K228" s="97">
        <f t="shared" si="30"/>
        <v>2</v>
      </c>
      <c r="L228" s="2">
        <f t="shared" si="31"/>
        <v>8.2920608455505374</v>
      </c>
      <c r="M228" s="98"/>
      <c r="V228">
        <v>200</v>
      </c>
      <c r="W228">
        <v>40</v>
      </c>
      <c r="X228" s="7">
        <f t="shared" si="29"/>
        <v>31.652153314939131</v>
      </c>
    </row>
    <row r="229" spans="2:24">
      <c r="B229" s="90">
        <v>40918.125</v>
      </c>
      <c r="C229" s="57">
        <v>40918</v>
      </c>
      <c r="D229" s="58">
        <v>0.125</v>
      </c>
      <c r="E229" s="59">
        <v>8.4892553169823941</v>
      </c>
      <c r="F229" s="47">
        <f t="shared" si="26"/>
        <v>16.214477655436372</v>
      </c>
      <c r="G229" s="59">
        <v>23.896425210901583</v>
      </c>
      <c r="H229" s="47">
        <f t="shared" si="27"/>
        <v>45.64217215282202</v>
      </c>
      <c r="I229" s="59">
        <v>15.407169893919189</v>
      </c>
      <c r="J229" s="47">
        <f t="shared" si="28"/>
        <v>29.427694497385648</v>
      </c>
      <c r="K229" s="97">
        <f t="shared" si="30"/>
        <v>2</v>
      </c>
      <c r="L229" s="2">
        <f t="shared" si="31"/>
        <v>-7.3188594017775905</v>
      </c>
      <c r="M229" s="98"/>
      <c r="V229">
        <v>200</v>
      </c>
      <c r="W229">
        <v>40</v>
      </c>
      <c r="X229" s="7">
        <f t="shared" si="29"/>
        <v>31.652153314939131</v>
      </c>
    </row>
    <row r="230" spans="2:24">
      <c r="B230" s="90">
        <v>40918.166666666664</v>
      </c>
      <c r="C230" s="57">
        <v>40918</v>
      </c>
      <c r="D230" s="58">
        <v>0.16666666666666666</v>
      </c>
      <c r="E230" s="59">
        <v>8.2063414702956159</v>
      </c>
      <c r="F230" s="47">
        <f t="shared" si="26"/>
        <v>15.674112208264626</v>
      </c>
      <c r="G230" s="59">
        <v>21.434314917971676</v>
      </c>
      <c r="H230" s="47">
        <f t="shared" si="27"/>
        <v>40.939541493325898</v>
      </c>
      <c r="I230" s="59">
        <v>13.22797344767606</v>
      </c>
      <c r="J230" s="47">
        <f t="shared" si="28"/>
        <v>25.265429285061273</v>
      </c>
      <c r="K230" s="97">
        <f t="shared" si="30"/>
        <v>2</v>
      </c>
      <c r="L230" s="2">
        <f t="shared" si="31"/>
        <v>-11.481124614101965</v>
      </c>
      <c r="M230" s="98"/>
      <c r="V230">
        <v>200</v>
      </c>
      <c r="W230">
        <v>40</v>
      </c>
      <c r="X230" s="7">
        <f t="shared" si="29"/>
        <v>31.652153314939131</v>
      </c>
    </row>
    <row r="231" spans="2:24">
      <c r="B231" s="90">
        <v>40918.208333333336</v>
      </c>
      <c r="C231" s="57">
        <v>40918</v>
      </c>
      <c r="D231" s="58">
        <v>0.20833333333333334</v>
      </c>
      <c r="E231" s="59">
        <v>15.22635643649236</v>
      </c>
      <c r="F231" s="47">
        <f t="shared" si="26"/>
        <v>29.082340793700407</v>
      </c>
      <c r="G231" s="59">
        <v>31.203605704468789</v>
      </c>
      <c r="H231" s="47">
        <f t="shared" si="27"/>
        <v>59.598886895535387</v>
      </c>
      <c r="I231" s="59">
        <v>15.977249267976429</v>
      </c>
      <c r="J231" s="47">
        <f t="shared" si="28"/>
        <v>30.51654610183498</v>
      </c>
      <c r="K231" s="97">
        <f t="shared" si="30"/>
        <v>2</v>
      </c>
      <c r="L231" s="2">
        <f t="shared" si="31"/>
        <v>-6.230007797328259</v>
      </c>
      <c r="M231" s="98"/>
      <c r="V231">
        <v>200</v>
      </c>
      <c r="W231">
        <v>40</v>
      </c>
      <c r="X231" s="7">
        <f t="shared" si="29"/>
        <v>31.652153314939131</v>
      </c>
    </row>
    <row r="232" spans="2:24">
      <c r="B232" s="90">
        <v>40918.25</v>
      </c>
      <c r="C232" s="57">
        <v>40918</v>
      </c>
      <c r="D232" s="58">
        <v>0.25</v>
      </c>
      <c r="E232" s="59">
        <v>22.191440194263595</v>
      </c>
      <c r="F232" s="47">
        <f t="shared" si="26"/>
        <v>42.385650771043466</v>
      </c>
      <c r="G232" s="59">
        <v>44.091698507755773</v>
      </c>
      <c r="H232" s="47">
        <f t="shared" si="27"/>
        <v>84.215144149813526</v>
      </c>
      <c r="I232" s="59">
        <v>21.900258313492181</v>
      </c>
      <c r="J232" s="47">
        <f t="shared" si="28"/>
        <v>41.82949337877006</v>
      </c>
      <c r="K232" s="97">
        <f t="shared" si="30"/>
        <v>2</v>
      </c>
      <c r="L232" s="2">
        <f t="shared" si="31"/>
        <v>5.0829394796068215</v>
      </c>
      <c r="M232" s="98"/>
      <c r="V232">
        <v>200</v>
      </c>
      <c r="W232">
        <v>40</v>
      </c>
      <c r="X232" s="7">
        <f t="shared" si="29"/>
        <v>31.652153314939131</v>
      </c>
    </row>
    <row r="233" spans="2:24">
      <c r="B233" s="90">
        <v>40918.291666666664</v>
      </c>
      <c r="C233" s="57">
        <v>40918</v>
      </c>
      <c r="D233" s="58">
        <v>0.29166666666666669</v>
      </c>
      <c r="E233" s="59">
        <v>41.946350034257939</v>
      </c>
      <c r="F233" s="47">
        <f t="shared" si="26"/>
        <v>80.117528565432664</v>
      </c>
      <c r="G233" s="59">
        <v>71.951503921567166</v>
      </c>
      <c r="H233" s="47">
        <f t="shared" si="27"/>
        <v>137.42737249019328</v>
      </c>
      <c r="I233" s="59">
        <v>30.005153887309234</v>
      </c>
      <c r="J233" s="47">
        <f t="shared" si="28"/>
        <v>57.309843924760635</v>
      </c>
      <c r="K233" s="97">
        <f t="shared" si="30"/>
        <v>2</v>
      </c>
      <c r="L233" s="2">
        <f t="shared" si="31"/>
        <v>20.563290025597396</v>
      </c>
      <c r="M233" s="98"/>
      <c r="V233">
        <v>200</v>
      </c>
      <c r="W233">
        <v>40</v>
      </c>
      <c r="X233" s="7">
        <f t="shared" si="29"/>
        <v>31.652153314939131</v>
      </c>
    </row>
    <row r="234" spans="2:24">
      <c r="B234" s="90">
        <v>40918.333333333336</v>
      </c>
      <c r="C234" s="57">
        <v>40918</v>
      </c>
      <c r="D234" s="58">
        <v>0.33333333333333331</v>
      </c>
      <c r="E234" s="59">
        <v>29.574731665841128</v>
      </c>
      <c r="F234" s="47">
        <f t="shared" si="26"/>
        <v>56.487737481756554</v>
      </c>
      <c r="G234" s="59">
        <v>59.715165466765129</v>
      </c>
      <c r="H234" s="47">
        <f t="shared" si="27"/>
        <v>114.05596604152139</v>
      </c>
      <c r="I234" s="59">
        <v>30.140433800924004</v>
      </c>
      <c r="J234" s="47">
        <f t="shared" si="28"/>
        <v>57.568228559764847</v>
      </c>
      <c r="K234" s="97">
        <f t="shared" si="30"/>
        <v>2</v>
      </c>
      <c r="L234" s="2">
        <f t="shared" si="31"/>
        <v>20.821674660601609</v>
      </c>
      <c r="M234" s="98"/>
      <c r="V234">
        <v>200</v>
      </c>
      <c r="W234">
        <v>40</v>
      </c>
      <c r="X234" s="7">
        <f t="shared" si="29"/>
        <v>31.652153314939131</v>
      </c>
    </row>
    <row r="235" spans="2:24">
      <c r="B235" s="90">
        <v>40918.375</v>
      </c>
      <c r="C235" s="57">
        <v>40918</v>
      </c>
      <c r="D235" s="58">
        <v>0.375</v>
      </c>
      <c r="E235" s="59">
        <v>31.917044434011384</v>
      </c>
      <c r="F235" s="47">
        <f t="shared" si="26"/>
        <v>60.961554868961741</v>
      </c>
      <c r="G235" s="59">
        <v>62.555840392095007</v>
      </c>
      <c r="H235" s="47">
        <f t="shared" si="27"/>
        <v>119.48165514890145</v>
      </c>
      <c r="I235" s="59">
        <v>30.638795958083623</v>
      </c>
      <c r="J235" s="47">
        <f t="shared" si="28"/>
        <v>58.520100279939719</v>
      </c>
      <c r="K235" s="97">
        <f t="shared" si="30"/>
        <v>2</v>
      </c>
      <c r="L235" s="2">
        <f t="shared" si="31"/>
        <v>21.77354638077648</v>
      </c>
      <c r="M235" s="98"/>
      <c r="V235">
        <v>200</v>
      </c>
      <c r="W235">
        <v>40</v>
      </c>
      <c r="X235" s="7">
        <f t="shared" si="29"/>
        <v>31.652153314939131</v>
      </c>
    </row>
    <row r="236" spans="2:24">
      <c r="B236" s="90">
        <v>40918.416666666664</v>
      </c>
      <c r="C236" s="57">
        <v>40918</v>
      </c>
      <c r="D236" s="58">
        <v>0.41666666666666669</v>
      </c>
      <c r="E236" s="59">
        <v>20.014154900475624</v>
      </c>
      <c r="F236" s="47">
        <f t="shared" si="26"/>
        <v>38.22703585990844</v>
      </c>
      <c r="G236" s="59">
        <v>43.451484790748253</v>
      </c>
      <c r="H236" s="47">
        <f t="shared" si="27"/>
        <v>82.992335950329164</v>
      </c>
      <c r="I236" s="59">
        <v>23.437329890272629</v>
      </c>
      <c r="J236" s="47">
        <f t="shared" si="28"/>
        <v>44.765300090420716</v>
      </c>
      <c r="K236" s="97">
        <f t="shared" si="30"/>
        <v>2</v>
      </c>
      <c r="L236" s="2">
        <f t="shared" si="31"/>
        <v>8.0187461912574776</v>
      </c>
      <c r="M236" s="98"/>
      <c r="V236">
        <v>200</v>
      </c>
      <c r="W236">
        <v>40</v>
      </c>
      <c r="X236" s="7">
        <f t="shared" si="29"/>
        <v>31.652153314939131</v>
      </c>
    </row>
    <row r="237" spans="2:24">
      <c r="B237" s="90">
        <v>40918.458333333336</v>
      </c>
      <c r="C237" s="57">
        <v>40918</v>
      </c>
      <c r="D237" s="58">
        <v>0.45833333333333331</v>
      </c>
      <c r="E237" s="59">
        <v>23.441754952747239</v>
      </c>
      <c r="F237" s="47">
        <f t="shared" si="26"/>
        <v>44.773751959747223</v>
      </c>
      <c r="G237" s="59">
        <v>45.555824591840654</v>
      </c>
      <c r="H237" s="47">
        <f t="shared" si="27"/>
        <v>87.011624970415639</v>
      </c>
      <c r="I237" s="59">
        <v>22.114069639093415</v>
      </c>
      <c r="J237" s="47">
        <f t="shared" si="28"/>
        <v>42.237873010668423</v>
      </c>
      <c r="K237" s="97">
        <f t="shared" si="30"/>
        <v>2</v>
      </c>
      <c r="L237" s="2">
        <f t="shared" si="31"/>
        <v>5.4913191115051845</v>
      </c>
      <c r="M237" s="98"/>
      <c r="V237">
        <v>200</v>
      </c>
      <c r="W237">
        <v>40</v>
      </c>
      <c r="X237" s="7">
        <f t="shared" si="29"/>
        <v>31.652153314939131</v>
      </c>
    </row>
    <row r="238" spans="2:24">
      <c r="B238" s="90">
        <v>40918.5</v>
      </c>
      <c r="C238" s="57">
        <v>40918</v>
      </c>
      <c r="D238" s="58">
        <v>0.5</v>
      </c>
      <c r="E238" s="59">
        <v>21.83423521700907</v>
      </c>
      <c r="F238" s="47">
        <f t="shared" si="26"/>
        <v>41.703389264487321</v>
      </c>
      <c r="G238" s="59">
        <v>42.30441415678078</v>
      </c>
      <c r="H238" s="47">
        <f t="shared" si="27"/>
        <v>80.801431039451288</v>
      </c>
      <c r="I238" s="59">
        <v>20.47017893977171</v>
      </c>
      <c r="J238" s="47">
        <f t="shared" si="28"/>
        <v>39.098041774963967</v>
      </c>
      <c r="K238" s="97">
        <f t="shared" si="30"/>
        <v>2</v>
      </c>
      <c r="L238" s="2">
        <f t="shared" si="31"/>
        <v>2.3514878758007285</v>
      </c>
      <c r="M238" s="98"/>
      <c r="V238">
        <v>200</v>
      </c>
      <c r="W238">
        <v>40</v>
      </c>
      <c r="X238" s="7">
        <f t="shared" si="29"/>
        <v>31.652153314939131</v>
      </c>
    </row>
    <row r="239" spans="2:24">
      <c r="B239" s="90">
        <v>40918.541666666664</v>
      </c>
      <c r="C239" s="57">
        <v>40918</v>
      </c>
      <c r="D239" s="58">
        <v>0.54166666666666663</v>
      </c>
      <c r="E239" s="59">
        <v>24.197958509119069</v>
      </c>
      <c r="F239" s="47">
        <f t="shared" si="26"/>
        <v>46.218100752417421</v>
      </c>
      <c r="G239" s="59">
        <v>46.153185394198111</v>
      </c>
      <c r="H239" s="47">
        <f t="shared" si="27"/>
        <v>88.152584102918382</v>
      </c>
      <c r="I239" s="59">
        <v>21.955226885079036</v>
      </c>
      <c r="J239" s="47">
        <f t="shared" si="28"/>
        <v>41.934483350500955</v>
      </c>
      <c r="K239" s="97">
        <f t="shared" si="30"/>
        <v>2</v>
      </c>
      <c r="L239" s="2">
        <f t="shared" si="31"/>
        <v>5.1879294513377161</v>
      </c>
      <c r="M239" s="98"/>
      <c r="V239">
        <v>200</v>
      </c>
      <c r="W239">
        <v>40</v>
      </c>
      <c r="X239" s="7">
        <f t="shared" si="29"/>
        <v>31.652153314939131</v>
      </c>
    </row>
    <row r="240" spans="2:24">
      <c r="B240" s="90">
        <v>40918.583333333336</v>
      </c>
      <c r="C240" s="57">
        <v>40918</v>
      </c>
      <c r="D240" s="58">
        <v>0.58333333333333337</v>
      </c>
      <c r="E240" s="59">
        <v>28.18867430386825</v>
      </c>
      <c r="F240" s="47">
        <f t="shared" si="26"/>
        <v>53.840367920388353</v>
      </c>
      <c r="G240" s="59">
        <v>55.345925435740213</v>
      </c>
      <c r="H240" s="47">
        <f t="shared" si="27"/>
        <v>105.7107175822638</v>
      </c>
      <c r="I240" s="59">
        <v>27.157251131871966</v>
      </c>
      <c r="J240" s="47">
        <f t="shared" si="28"/>
        <v>51.870349661875451</v>
      </c>
      <c r="K240" s="97">
        <f t="shared" si="30"/>
        <v>2</v>
      </c>
      <c r="L240" s="2">
        <f t="shared" si="31"/>
        <v>15.123795762712213</v>
      </c>
      <c r="M240" s="98"/>
      <c r="V240">
        <v>200</v>
      </c>
      <c r="W240">
        <v>40</v>
      </c>
      <c r="X240" s="7">
        <f t="shared" si="29"/>
        <v>31.652153314939131</v>
      </c>
    </row>
    <row r="241" spans="2:24">
      <c r="B241" s="90">
        <v>40918.625</v>
      </c>
      <c r="C241" s="57">
        <v>40918</v>
      </c>
      <c r="D241" s="58">
        <v>0.625</v>
      </c>
      <c r="E241" s="59">
        <v>21.066139311981495</v>
      </c>
      <c r="F241" s="47">
        <f t="shared" si="26"/>
        <v>40.236326085884656</v>
      </c>
      <c r="G241" s="59">
        <v>43.189642065865705</v>
      </c>
      <c r="H241" s="47">
        <f t="shared" si="27"/>
        <v>82.492216345803499</v>
      </c>
      <c r="I241" s="59">
        <v>22.123502753884214</v>
      </c>
      <c r="J241" s="47">
        <f t="shared" si="28"/>
        <v>42.25589025991885</v>
      </c>
      <c r="K241" s="97">
        <f t="shared" si="30"/>
        <v>2</v>
      </c>
      <c r="L241" s="2">
        <f t="shared" si="31"/>
        <v>5.5093363607556114</v>
      </c>
      <c r="M241" s="98"/>
      <c r="V241">
        <v>200</v>
      </c>
      <c r="W241">
        <v>40</v>
      </c>
      <c r="X241" s="7">
        <f t="shared" si="29"/>
        <v>31.652153314939131</v>
      </c>
    </row>
    <row r="242" spans="2:24">
      <c r="B242" s="90">
        <v>40918.666666666664</v>
      </c>
      <c r="C242" s="57">
        <v>40918</v>
      </c>
      <c r="D242" s="58">
        <v>0.66666666666666663</v>
      </c>
      <c r="E242" s="59">
        <v>22.765465057807429</v>
      </c>
      <c r="F242" s="47">
        <f t="shared" si="26"/>
        <v>43.482038260412189</v>
      </c>
      <c r="G242" s="59">
        <v>47.719141167158</v>
      </c>
      <c r="H242" s="47">
        <f t="shared" si="27"/>
        <v>91.143559629271778</v>
      </c>
      <c r="I242" s="59">
        <v>24.953676109350575</v>
      </c>
      <c r="J242" s="47">
        <f t="shared" si="28"/>
        <v>47.661521368859596</v>
      </c>
      <c r="K242" s="97">
        <f t="shared" si="30"/>
        <v>2</v>
      </c>
      <c r="L242" s="2">
        <f t="shared" si="31"/>
        <v>10.914967469696357</v>
      </c>
      <c r="M242" s="98"/>
      <c r="V242">
        <v>200</v>
      </c>
      <c r="W242">
        <v>40</v>
      </c>
      <c r="X242" s="7">
        <f t="shared" si="29"/>
        <v>31.652153314939131</v>
      </c>
    </row>
    <row r="243" spans="2:24">
      <c r="B243" s="90">
        <v>40918.708333333336</v>
      </c>
      <c r="C243" s="57">
        <v>40918</v>
      </c>
      <c r="D243" s="58">
        <v>0.70833333333333337</v>
      </c>
      <c r="E243" s="59">
        <v>19.325550461969314</v>
      </c>
      <c r="F243" s="47">
        <f t="shared" si="26"/>
        <v>36.911801382361389</v>
      </c>
      <c r="G243" s="59">
        <v>44.323012803918132</v>
      </c>
      <c r="H243" s="47">
        <f t="shared" si="27"/>
        <v>84.656954455483628</v>
      </c>
      <c r="I243" s="59">
        <v>24.997462341948822</v>
      </c>
      <c r="J243" s="47">
        <f t="shared" si="28"/>
        <v>47.745153073122246</v>
      </c>
      <c r="K243" s="97">
        <f t="shared" si="30"/>
        <v>2</v>
      </c>
      <c r="L243" s="2">
        <f t="shared" si="31"/>
        <v>10.998599173959008</v>
      </c>
      <c r="M243" s="98"/>
      <c r="V243">
        <v>200</v>
      </c>
      <c r="W243">
        <v>40</v>
      </c>
      <c r="X243" s="7">
        <f t="shared" si="29"/>
        <v>31.652153314939131</v>
      </c>
    </row>
    <row r="244" spans="2:24">
      <c r="B244" s="90">
        <v>40918.75</v>
      </c>
      <c r="C244" s="57">
        <v>40918</v>
      </c>
      <c r="D244" s="58">
        <v>0.75</v>
      </c>
      <c r="E244" s="59">
        <v>17.307370540560097</v>
      </c>
      <c r="F244" s="47">
        <f t="shared" si="26"/>
        <v>33.057077732469786</v>
      </c>
      <c r="G244" s="59">
        <v>38.51229097968087</v>
      </c>
      <c r="H244" s="47">
        <f t="shared" si="27"/>
        <v>73.558475771190459</v>
      </c>
      <c r="I244" s="59">
        <v>21.204920439120773</v>
      </c>
      <c r="J244" s="47">
        <f t="shared" si="28"/>
        <v>40.501398038720673</v>
      </c>
      <c r="K244" s="97">
        <f t="shared" si="30"/>
        <v>2</v>
      </c>
      <c r="L244" s="2">
        <f t="shared" si="31"/>
        <v>3.7548441395574343</v>
      </c>
      <c r="M244" s="98"/>
      <c r="V244">
        <v>200</v>
      </c>
      <c r="W244">
        <v>40</v>
      </c>
      <c r="X244" s="7">
        <f t="shared" si="29"/>
        <v>31.652153314939131</v>
      </c>
    </row>
    <row r="245" spans="2:24">
      <c r="B245" s="90">
        <v>40918.791666666664</v>
      </c>
      <c r="C245" s="57">
        <v>40918</v>
      </c>
      <c r="D245" s="58">
        <v>0.79166666666666663</v>
      </c>
      <c r="E245" s="59">
        <v>8.2180399071721286</v>
      </c>
      <c r="F245" s="47">
        <f t="shared" si="26"/>
        <v>15.696456222698766</v>
      </c>
      <c r="G245" s="59">
        <v>24.751860815621448</v>
      </c>
      <c r="H245" s="47">
        <f t="shared" si="27"/>
        <v>47.276054157836967</v>
      </c>
      <c r="I245" s="59">
        <v>16.533820908449318</v>
      </c>
      <c r="J245" s="47">
        <f t="shared" si="28"/>
        <v>31.579597935138196</v>
      </c>
      <c r="K245" s="97">
        <f t="shared" si="30"/>
        <v>2</v>
      </c>
      <c r="L245" s="2">
        <f t="shared" si="31"/>
        <v>-5.1669559640250426</v>
      </c>
      <c r="M245" s="98"/>
      <c r="V245">
        <v>200</v>
      </c>
      <c r="W245">
        <v>40</v>
      </c>
      <c r="X245" s="7">
        <f t="shared" si="29"/>
        <v>31.652153314939131</v>
      </c>
    </row>
    <row r="246" spans="2:24">
      <c r="B246" s="90">
        <v>40918.833333333336</v>
      </c>
      <c r="C246" s="57">
        <v>40918</v>
      </c>
      <c r="D246" s="58">
        <v>0.83333333333333337</v>
      </c>
      <c r="E246" s="59">
        <v>10.883376258651165</v>
      </c>
      <c r="F246" s="47">
        <f t="shared" si="26"/>
        <v>20.787248654023724</v>
      </c>
      <c r="G246" s="59">
        <v>29.497759190653735</v>
      </c>
      <c r="H246" s="47">
        <f t="shared" si="27"/>
        <v>56.340720054148633</v>
      </c>
      <c r="I246" s="59">
        <v>18.61438293200257</v>
      </c>
      <c r="J246" s="47">
        <f t="shared" si="28"/>
        <v>35.553471400124906</v>
      </c>
      <c r="K246" s="97">
        <f t="shared" si="30"/>
        <v>2</v>
      </c>
      <c r="L246" s="2">
        <f t="shared" si="31"/>
        <v>-1.1930824990383329</v>
      </c>
      <c r="M246" s="98"/>
      <c r="V246">
        <v>200</v>
      </c>
      <c r="W246">
        <v>40</v>
      </c>
      <c r="X246" s="7">
        <f t="shared" si="29"/>
        <v>31.652153314939131</v>
      </c>
    </row>
    <row r="247" spans="2:24">
      <c r="B247" s="90">
        <v>40918.875</v>
      </c>
      <c r="C247" s="57">
        <v>40918</v>
      </c>
      <c r="D247" s="58">
        <v>0.875</v>
      </c>
      <c r="E247" s="59">
        <v>6.2690897787134219</v>
      </c>
      <c r="F247" s="47">
        <f t="shared" si="26"/>
        <v>11.973961477342636</v>
      </c>
      <c r="G247" s="59">
        <v>21.272313142146587</v>
      </c>
      <c r="H247" s="47">
        <f t="shared" si="27"/>
        <v>40.630118101499981</v>
      </c>
      <c r="I247" s="59">
        <v>15.003223363433159</v>
      </c>
      <c r="J247" s="47">
        <f t="shared" si="28"/>
        <v>28.656156624157333</v>
      </c>
      <c r="K247" s="97">
        <f t="shared" si="30"/>
        <v>2</v>
      </c>
      <c r="L247" s="2">
        <f t="shared" si="31"/>
        <v>-8.0903972750059054</v>
      </c>
      <c r="M247" s="98"/>
      <c r="V247">
        <v>200</v>
      </c>
      <c r="W247">
        <v>40</v>
      </c>
      <c r="X247" s="7">
        <f t="shared" si="29"/>
        <v>31.652153314939131</v>
      </c>
    </row>
    <row r="248" spans="2:24">
      <c r="B248" s="90">
        <v>40918.916666666664</v>
      </c>
      <c r="C248" s="57">
        <v>40918</v>
      </c>
      <c r="D248" s="58">
        <v>0.91666666666666663</v>
      </c>
      <c r="E248" s="59">
        <v>5.5091499240378408</v>
      </c>
      <c r="F248" s="47">
        <f t="shared" si="26"/>
        <v>10.522476354912275</v>
      </c>
      <c r="G248" s="59">
        <v>16.783032652866773</v>
      </c>
      <c r="H248" s="47">
        <f t="shared" si="27"/>
        <v>32.055592366975532</v>
      </c>
      <c r="I248" s="59">
        <v>11.27388272882893</v>
      </c>
      <c r="J248" s="47">
        <f t="shared" si="28"/>
        <v>21.533116012063257</v>
      </c>
      <c r="K248" s="97">
        <f t="shared" si="30"/>
        <v>2</v>
      </c>
      <c r="L248" s="2">
        <f t="shared" si="31"/>
        <v>-15.213437887099982</v>
      </c>
      <c r="M248" s="98"/>
      <c r="V248">
        <v>200</v>
      </c>
      <c r="W248">
        <v>40</v>
      </c>
      <c r="X248" s="7">
        <f t="shared" si="29"/>
        <v>31.652153314939131</v>
      </c>
    </row>
    <row r="249" spans="2:24">
      <c r="B249" s="90">
        <v>40918.958333333336</v>
      </c>
      <c r="C249" s="57">
        <v>40918</v>
      </c>
      <c r="D249" s="58">
        <v>0.95833333333333337</v>
      </c>
      <c r="E249" s="59">
        <v>3.3205065119216068</v>
      </c>
      <c r="F249" s="47">
        <f t="shared" si="26"/>
        <v>6.3421674377702688</v>
      </c>
      <c r="G249" s="59">
        <v>10.56438305996954</v>
      </c>
      <c r="H249" s="47">
        <f t="shared" si="27"/>
        <v>20.17797164454182</v>
      </c>
      <c r="I249" s="59">
        <v>7.2438765480479326</v>
      </c>
      <c r="J249" s="47">
        <f t="shared" si="28"/>
        <v>13.835804206771551</v>
      </c>
      <c r="K249" s="97">
        <f t="shared" si="30"/>
        <v>2</v>
      </c>
      <c r="L249" s="2">
        <f t="shared" si="31"/>
        <v>-22.91074969239169</v>
      </c>
      <c r="M249" s="98"/>
      <c r="V249">
        <v>200</v>
      </c>
      <c r="W249">
        <v>40</v>
      </c>
      <c r="X249" s="7">
        <f t="shared" si="29"/>
        <v>31.652153314939131</v>
      </c>
    </row>
    <row r="250" spans="2:24">
      <c r="B250" s="90">
        <v>40919</v>
      </c>
      <c r="C250" s="57">
        <v>40918</v>
      </c>
      <c r="D250" s="58">
        <v>0</v>
      </c>
      <c r="E250" s="59">
        <v>4.4549946954012292</v>
      </c>
      <c r="F250" s="47">
        <f t="shared" si="26"/>
        <v>8.5090398682163482</v>
      </c>
      <c r="G250" s="59">
        <v>12.598240960621947</v>
      </c>
      <c r="H250" s="47">
        <f t="shared" si="27"/>
        <v>24.062640234787917</v>
      </c>
      <c r="I250" s="59">
        <v>8.1432462652207178</v>
      </c>
      <c r="J250" s="47">
        <f t="shared" si="28"/>
        <v>15.553600366571571</v>
      </c>
      <c r="K250" s="97">
        <f t="shared" si="30"/>
        <v>2</v>
      </c>
      <c r="L250" s="2">
        <f t="shared" si="31"/>
        <v>-21.192953532591666</v>
      </c>
      <c r="M250" s="98"/>
      <c r="V250">
        <v>200</v>
      </c>
      <c r="W250">
        <v>40</v>
      </c>
      <c r="X250" s="7">
        <f t="shared" si="29"/>
        <v>31.652153314939131</v>
      </c>
    </row>
    <row r="251" spans="2:24">
      <c r="B251" s="90">
        <v>40919.041666666664</v>
      </c>
      <c r="C251" s="57">
        <v>40919</v>
      </c>
      <c r="D251" s="58">
        <v>4.1666666666666664E-2</v>
      </c>
      <c r="E251" s="59">
        <v>2.6783551215690387</v>
      </c>
      <c r="F251" s="47">
        <f t="shared" si="26"/>
        <v>5.1156582821968639</v>
      </c>
      <c r="G251" s="59">
        <v>10.155984008454551</v>
      </c>
      <c r="H251" s="47">
        <f t="shared" si="27"/>
        <v>19.397929456148191</v>
      </c>
      <c r="I251" s="59">
        <v>7.4776288868855119</v>
      </c>
      <c r="J251" s="47">
        <f t="shared" si="28"/>
        <v>14.282271173951328</v>
      </c>
      <c r="K251" s="97">
        <f t="shared" si="30"/>
        <v>3</v>
      </c>
      <c r="L251" s="2">
        <f t="shared" si="31"/>
        <v>-22.464282725211909</v>
      </c>
      <c r="M251" s="98"/>
      <c r="V251">
        <v>200</v>
      </c>
      <c r="W251">
        <v>40</v>
      </c>
      <c r="X251" s="7">
        <f t="shared" si="29"/>
        <v>31.652153314939131</v>
      </c>
    </row>
    <row r="252" spans="2:24">
      <c r="B252" s="90">
        <v>40919.083333333336</v>
      </c>
      <c r="C252" s="57">
        <v>40919</v>
      </c>
      <c r="D252" s="58">
        <v>8.3333333333333329E-2</v>
      </c>
      <c r="E252" s="59">
        <v>3.296213741398855</v>
      </c>
      <c r="F252" s="47">
        <f t="shared" si="26"/>
        <v>6.2957682460718125</v>
      </c>
      <c r="G252" s="59">
        <v>10.007898113622055</v>
      </c>
      <c r="H252" s="47">
        <f t="shared" si="27"/>
        <v>19.115085397018124</v>
      </c>
      <c r="I252" s="59">
        <v>6.7116843722231998</v>
      </c>
      <c r="J252" s="47">
        <f t="shared" si="28"/>
        <v>12.819317150946311</v>
      </c>
      <c r="K252" s="97">
        <f t="shared" si="30"/>
        <v>3</v>
      </c>
      <c r="L252" s="2">
        <f t="shared" si="31"/>
        <v>-23.927236748216927</v>
      </c>
      <c r="M252" s="98"/>
      <c r="V252">
        <v>200</v>
      </c>
      <c r="W252">
        <v>40</v>
      </c>
      <c r="X252" s="7">
        <f t="shared" si="29"/>
        <v>31.652153314939131</v>
      </c>
    </row>
    <row r="253" spans="2:24">
      <c r="B253" s="90">
        <v>40919.125</v>
      </c>
      <c r="C253" s="57">
        <v>40919</v>
      </c>
      <c r="D253" s="58">
        <v>0.125</v>
      </c>
      <c r="E253" s="59">
        <v>3.9972354546666811</v>
      </c>
      <c r="F253" s="47">
        <f t="shared" si="26"/>
        <v>7.6347197184133604</v>
      </c>
      <c r="G253" s="59">
        <v>11.282503407276995</v>
      </c>
      <c r="H253" s="47">
        <f t="shared" si="27"/>
        <v>21.54958150789906</v>
      </c>
      <c r="I253" s="59">
        <v>7.2852679526103135</v>
      </c>
      <c r="J253" s="47">
        <f t="shared" si="28"/>
        <v>13.914861789485698</v>
      </c>
      <c r="K253" s="97">
        <f t="shared" si="30"/>
        <v>3</v>
      </c>
      <c r="L253" s="2">
        <f t="shared" si="31"/>
        <v>-22.83169210967754</v>
      </c>
      <c r="M253" s="98"/>
      <c r="V253">
        <v>200</v>
      </c>
      <c r="W253">
        <v>40</v>
      </c>
      <c r="X253" s="7">
        <f t="shared" si="29"/>
        <v>31.652153314939131</v>
      </c>
    </row>
    <row r="254" spans="2:24">
      <c r="B254" s="90">
        <v>40919.166666666664</v>
      </c>
      <c r="C254" s="57">
        <v>40919</v>
      </c>
      <c r="D254" s="58">
        <v>0.16666666666666666</v>
      </c>
      <c r="E254" s="59">
        <v>5.3191800924860733</v>
      </c>
      <c r="F254" s="47">
        <f t="shared" si="26"/>
        <v>10.159633976648399</v>
      </c>
      <c r="G254" s="59">
        <v>16.360878606246764</v>
      </c>
      <c r="H254" s="47">
        <f t="shared" si="27"/>
        <v>31.24927813793132</v>
      </c>
      <c r="I254" s="59">
        <v>11.041698513760691</v>
      </c>
      <c r="J254" s="47">
        <f t="shared" si="28"/>
        <v>21.089644161282919</v>
      </c>
      <c r="K254" s="97">
        <f t="shared" si="30"/>
        <v>3</v>
      </c>
      <c r="L254" s="2">
        <f t="shared" si="31"/>
        <v>-15.656909737880319</v>
      </c>
      <c r="M254" s="98"/>
      <c r="V254">
        <v>200</v>
      </c>
      <c r="W254">
        <v>40</v>
      </c>
      <c r="X254" s="7">
        <f t="shared" si="29"/>
        <v>31.652153314939131</v>
      </c>
    </row>
    <row r="255" spans="2:24">
      <c r="B255" s="90">
        <v>40919.208333333336</v>
      </c>
      <c r="C255" s="57">
        <v>40919</v>
      </c>
      <c r="D255" s="58">
        <v>0.20833333333333334</v>
      </c>
      <c r="E255" s="59">
        <v>7.6703962527225773</v>
      </c>
      <c r="F255" s="47">
        <f t="shared" si="26"/>
        <v>14.650456842700121</v>
      </c>
      <c r="G255" s="59">
        <v>23.032566527321457</v>
      </c>
      <c r="H255" s="47">
        <f t="shared" si="27"/>
        <v>43.992202067183982</v>
      </c>
      <c r="I255" s="59">
        <v>15.362170274598881</v>
      </c>
      <c r="J255" s="47">
        <f t="shared" si="28"/>
        <v>29.341745224483862</v>
      </c>
      <c r="K255" s="97">
        <f t="shared" si="30"/>
        <v>3</v>
      </c>
      <c r="L255" s="2">
        <f t="shared" si="31"/>
        <v>-7.4048086746793764</v>
      </c>
      <c r="M255" s="98"/>
      <c r="V255">
        <v>200</v>
      </c>
      <c r="W255">
        <v>40</v>
      </c>
      <c r="X255" s="7">
        <f t="shared" si="29"/>
        <v>31.652153314939131</v>
      </c>
    </row>
    <row r="256" spans="2:24">
      <c r="B256" s="90">
        <v>40919.25</v>
      </c>
      <c r="C256" s="57">
        <v>40919</v>
      </c>
      <c r="D256" s="58">
        <v>0.25</v>
      </c>
      <c r="E256" s="59">
        <v>16.911120393378823</v>
      </c>
      <c r="F256" s="47">
        <f t="shared" si="26"/>
        <v>32.300239951353554</v>
      </c>
      <c r="G256" s="59">
        <v>40.771562228293142</v>
      </c>
      <c r="H256" s="47">
        <f t="shared" si="27"/>
        <v>77.873683856039904</v>
      </c>
      <c r="I256" s="59">
        <v>23.860441834914319</v>
      </c>
      <c r="J256" s="47">
        <f t="shared" si="28"/>
        <v>45.57344390468635</v>
      </c>
      <c r="K256" s="97">
        <f t="shared" si="30"/>
        <v>3</v>
      </c>
      <c r="L256" s="2">
        <f t="shared" si="31"/>
        <v>8.8268900055231114</v>
      </c>
      <c r="M256" s="98"/>
      <c r="V256">
        <v>200</v>
      </c>
      <c r="W256">
        <v>40</v>
      </c>
      <c r="X256" s="7">
        <f t="shared" si="29"/>
        <v>31.652153314939131</v>
      </c>
    </row>
    <row r="257" spans="2:24">
      <c r="B257" s="90">
        <v>40919.291666666664</v>
      </c>
      <c r="C257" s="57">
        <v>40919</v>
      </c>
      <c r="D257" s="58">
        <v>0.29166666666666669</v>
      </c>
      <c r="E257" s="59">
        <v>40.123434974670829</v>
      </c>
      <c r="F257" s="47">
        <f t="shared" ref="F257:F320" si="32">IF(E257&lt;&gt;"",E257*1.91,"")</f>
        <v>76.635760801621274</v>
      </c>
      <c r="G257" s="59">
        <v>71.742212954136704</v>
      </c>
      <c r="H257" s="47">
        <f t="shared" si="27"/>
        <v>137.02762674240111</v>
      </c>
      <c r="I257" s="59">
        <v>31.618777979465882</v>
      </c>
      <c r="J257" s="47">
        <f t="shared" si="28"/>
        <v>60.39186594077983</v>
      </c>
      <c r="K257" s="97">
        <f t="shared" si="30"/>
        <v>3</v>
      </c>
      <c r="L257" s="2">
        <f t="shared" si="31"/>
        <v>23.645312041616592</v>
      </c>
      <c r="M257" s="98"/>
      <c r="V257">
        <v>200</v>
      </c>
      <c r="W257">
        <v>40</v>
      </c>
      <c r="X257" s="7">
        <f t="shared" si="29"/>
        <v>31.652153314939131</v>
      </c>
    </row>
    <row r="258" spans="2:24">
      <c r="B258" s="90">
        <v>40919.333333333336</v>
      </c>
      <c r="C258" s="57">
        <v>40919</v>
      </c>
      <c r="D258" s="58">
        <v>0.33333333333333331</v>
      </c>
      <c r="E258" s="59">
        <v>29.511066879167942</v>
      </c>
      <c r="F258" s="47">
        <f t="shared" si="32"/>
        <v>56.366137739210764</v>
      </c>
      <c r="G258" s="59">
        <v>59.794260674777249</v>
      </c>
      <c r="H258" s="47">
        <f t="shared" ref="H258:H321" si="33">IF(G258&lt;&gt;"",G258*1.91,"")</f>
        <v>114.20703788882454</v>
      </c>
      <c r="I258" s="59">
        <v>30.283193795609304</v>
      </c>
      <c r="J258" s="47">
        <f t="shared" ref="J258:J321" si="34">IF(I258&lt;&gt;"",I258*1.91,"")</f>
        <v>57.840900149613766</v>
      </c>
      <c r="K258" s="97">
        <f t="shared" si="30"/>
        <v>3</v>
      </c>
      <c r="L258" s="2">
        <f t="shared" si="31"/>
        <v>21.094346250450528</v>
      </c>
      <c r="M258" s="98"/>
      <c r="V258">
        <v>200</v>
      </c>
      <c r="W258">
        <v>40</v>
      </c>
      <c r="X258" s="7">
        <f t="shared" si="29"/>
        <v>31.652153314939131</v>
      </c>
    </row>
    <row r="259" spans="2:24">
      <c r="B259" s="90">
        <v>40919.375</v>
      </c>
      <c r="C259" s="57">
        <v>40919</v>
      </c>
      <c r="D259" s="58">
        <v>0.375</v>
      </c>
      <c r="E259" s="59">
        <v>23.331684657990522</v>
      </c>
      <c r="F259" s="47">
        <f t="shared" si="32"/>
        <v>44.563517696761892</v>
      </c>
      <c r="G259" s="59">
        <v>50.50506353416516</v>
      </c>
      <c r="H259" s="47">
        <f t="shared" si="33"/>
        <v>96.464671350255458</v>
      </c>
      <c r="I259" s="59">
        <v>27.173378876174635</v>
      </c>
      <c r="J259" s="47">
        <f t="shared" si="34"/>
        <v>51.901153653493552</v>
      </c>
      <c r="K259" s="97">
        <f t="shared" si="30"/>
        <v>3</v>
      </c>
      <c r="L259" s="2">
        <f t="shared" si="31"/>
        <v>15.154599754330313</v>
      </c>
      <c r="M259" s="98"/>
      <c r="V259">
        <v>200</v>
      </c>
      <c r="W259">
        <v>40</v>
      </c>
      <c r="X259" s="7">
        <f t="shared" si="29"/>
        <v>31.652153314939131</v>
      </c>
    </row>
    <row r="260" spans="2:24">
      <c r="B260" s="90">
        <v>40919.416666666664</v>
      </c>
      <c r="C260" s="57">
        <v>40919</v>
      </c>
      <c r="D260" s="58">
        <v>0.41666666666666669</v>
      </c>
      <c r="E260" s="59">
        <v>35.653881028555858</v>
      </c>
      <c r="F260" s="47">
        <f t="shared" si="32"/>
        <v>68.09891276454168</v>
      </c>
      <c r="G260" s="59">
        <v>63.78644411607452</v>
      </c>
      <c r="H260" s="47">
        <f t="shared" si="33"/>
        <v>121.83210826170233</v>
      </c>
      <c r="I260" s="59">
        <v>28.132563087518669</v>
      </c>
      <c r="J260" s="47">
        <f t="shared" si="34"/>
        <v>53.733195497160658</v>
      </c>
      <c r="K260" s="97">
        <f t="shared" si="30"/>
        <v>3</v>
      </c>
      <c r="L260" s="2">
        <f t="shared" si="31"/>
        <v>16.986641597997419</v>
      </c>
      <c r="M260" s="98"/>
      <c r="V260">
        <v>200</v>
      </c>
      <c r="W260">
        <v>40</v>
      </c>
      <c r="X260" s="7">
        <f t="shared" si="29"/>
        <v>31.652153314939131</v>
      </c>
    </row>
    <row r="261" spans="2:24">
      <c r="B261" s="90">
        <v>40919.458333333336</v>
      </c>
      <c r="C261" s="57">
        <v>40919</v>
      </c>
      <c r="D261" s="58">
        <v>0.45833333333333331</v>
      </c>
      <c r="E261" s="59">
        <v>35.185539626553563</v>
      </c>
      <c r="F261" s="47">
        <f t="shared" si="32"/>
        <v>67.2043806867173</v>
      </c>
      <c r="G261" s="59">
        <v>63.337105539354532</v>
      </c>
      <c r="H261" s="47">
        <f t="shared" si="33"/>
        <v>120.97387158016716</v>
      </c>
      <c r="I261" s="59">
        <v>28.151565912800972</v>
      </c>
      <c r="J261" s="47">
        <f t="shared" si="34"/>
        <v>53.769490893449856</v>
      </c>
      <c r="K261" s="97">
        <f t="shared" si="30"/>
        <v>3</v>
      </c>
      <c r="L261" s="2">
        <f t="shared" si="31"/>
        <v>17.022936994286617</v>
      </c>
      <c r="M261" s="98"/>
      <c r="V261">
        <v>200</v>
      </c>
      <c r="W261">
        <v>40</v>
      </c>
      <c r="X261" s="7">
        <f t="shared" si="29"/>
        <v>31.652153314939131</v>
      </c>
    </row>
    <row r="262" spans="2:24">
      <c r="B262" s="90">
        <v>40919.5</v>
      </c>
      <c r="C262" s="57">
        <v>40919</v>
      </c>
      <c r="D262" s="58">
        <v>0.5</v>
      </c>
      <c r="E262" s="59">
        <v>26.891952663296667</v>
      </c>
      <c r="F262" s="47">
        <f t="shared" si="32"/>
        <v>51.363629586896636</v>
      </c>
      <c r="G262" s="59">
        <v>52.842367533802502</v>
      </c>
      <c r="H262" s="47">
        <f t="shared" si="33"/>
        <v>100.92892198956278</v>
      </c>
      <c r="I262" s="59">
        <v>25.950414870505842</v>
      </c>
      <c r="J262" s="47">
        <f t="shared" si="34"/>
        <v>49.565292402666159</v>
      </c>
      <c r="K262" s="97">
        <f t="shared" si="30"/>
        <v>3</v>
      </c>
      <c r="L262" s="2">
        <f t="shared" si="31"/>
        <v>12.818738503502921</v>
      </c>
      <c r="M262" s="98"/>
      <c r="V262">
        <v>200</v>
      </c>
      <c r="W262">
        <v>40</v>
      </c>
      <c r="X262" s="7">
        <f t="shared" si="29"/>
        <v>31.652153314939131</v>
      </c>
    </row>
    <row r="263" spans="2:24">
      <c r="B263" s="90">
        <v>40919.541666666664</v>
      </c>
      <c r="C263" s="57">
        <v>40919</v>
      </c>
      <c r="D263" s="58">
        <v>0.54166666666666663</v>
      </c>
      <c r="E263" s="59">
        <v>23.359721507659035</v>
      </c>
      <c r="F263" s="47">
        <f t="shared" si="32"/>
        <v>44.617068079628758</v>
      </c>
      <c r="G263" s="59">
        <v>47.713825977852736</v>
      </c>
      <c r="H263" s="47">
        <f t="shared" si="33"/>
        <v>91.133407617698722</v>
      </c>
      <c r="I263" s="59">
        <v>24.3541044701937</v>
      </c>
      <c r="J263" s="47">
        <f t="shared" si="34"/>
        <v>46.516339538069964</v>
      </c>
      <c r="K263" s="97">
        <f t="shared" si="30"/>
        <v>3</v>
      </c>
      <c r="L263" s="2">
        <f t="shared" si="31"/>
        <v>9.7697856389067255</v>
      </c>
      <c r="M263" s="98"/>
      <c r="V263">
        <v>200</v>
      </c>
      <c r="W263">
        <v>40</v>
      </c>
      <c r="X263" s="7">
        <f t="shared" si="29"/>
        <v>31.652153314939131</v>
      </c>
    </row>
    <row r="264" spans="2:24">
      <c r="B264" s="90">
        <v>40919.583333333336</v>
      </c>
      <c r="C264" s="57">
        <v>40919</v>
      </c>
      <c r="D264" s="58">
        <v>0.58333333333333337</v>
      </c>
      <c r="E264" s="59">
        <v>29.568213865171714</v>
      </c>
      <c r="F264" s="47">
        <f t="shared" si="32"/>
        <v>56.475288482477971</v>
      </c>
      <c r="G264" s="59">
        <v>56.215142984822315</v>
      </c>
      <c r="H264" s="47">
        <f t="shared" si="33"/>
        <v>107.37092310101062</v>
      </c>
      <c r="I264" s="59">
        <v>26.646929119650608</v>
      </c>
      <c r="J264" s="47">
        <f t="shared" si="34"/>
        <v>50.895634618532661</v>
      </c>
      <c r="K264" s="97">
        <f t="shared" si="30"/>
        <v>3</v>
      </c>
      <c r="L264" s="2">
        <f t="shared" si="31"/>
        <v>14.149080719369422</v>
      </c>
      <c r="M264" s="98"/>
      <c r="V264">
        <v>200</v>
      </c>
      <c r="W264">
        <v>40</v>
      </c>
      <c r="X264" s="7">
        <f t="shared" si="29"/>
        <v>31.652153314939131</v>
      </c>
    </row>
    <row r="265" spans="2:24">
      <c r="B265" s="90">
        <v>40919.625</v>
      </c>
      <c r="C265" s="57">
        <v>40919</v>
      </c>
      <c r="D265" s="58">
        <v>0.625</v>
      </c>
      <c r="E265" s="59">
        <v>34.297248064674228</v>
      </c>
      <c r="F265" s="47">
        <f t="shared" si="32"/>
        <v>65.507743803527774</v>
      </c>
      <c r="G265" s="59">
        <v>64.226500544046914</v>
      </c>
      <c r="H265" s="47">
        <f t="shared" si="33"/>
        <v>122.67261603912959</v>
      </c>
      <c r="I265" s="59">
        <v>29.929252479372686</v>
      </c>
      <c r="J265" s="47">
        <f t="shared" si="34"/>
        <v>57.164872235601827</v>
      </c>
      <c r="K265" s="97">
        <f t="shared" si="30"/>
        <v>3</v>
      </c>
      <c r="L265" s="2">
        <f t="shared" si="31"/>
        <v>20.418318336438588</v>
      </c>
      <c r="M265" s="98"/>
      <c r="V265">
        <v>200</v>
      </c>
      <c r="W265">
        <v>40</v>
      </c>
      <c r="X265" s="7">
        <f t="shared" si="29"/>
        <v>31.652153314939131</v>
      </c>
    </row>
    <row r="266" spans="2:24">
      <c r="B266" s="90">
        <v>40919.666666666664</v>
      </c>
      <c r="C266" s="57">
        <v>40919</v>
      </c>
      <c r="D266" s="58">
        <v>0.66666666666666663</v>
      </c>
      <c r="E266" s="59">
        <v>32.196175735592504</v>
      </c>
      <c r="F266" s="47">
        <f t="shared" si="32"/>
        <v>61.494695654981683</v>
      </c>
      <c r="G266" s="59">
        <v>63.377804724821942</v>
      </c>
      <c r="H266" s="47">
        <f t="shared" si="33"/>
        <v>121.0516070244099</v>
      </c>
      <c r="I266" s="59">
        <v>31.181628989229441</v>
      </c>
      <c r="J266" s="47">
        <f t="shared" si="34"/>
        <v>59.556911369428228</v>
      </c>
      <c r="K266" s="97">
        <f t="shared" si="30"/>
        <v>3</v>
      </c>
      <c r="L266" s="2">
        <f t="shared" si="31"/>
        <v>22.810357470264989</v>
      </c>
      <c r="M266" s="98"/>
      <c r="V266">
        <v>200</v>
      </c>
      <c r="W266">
        <v>40</v>
      </c>
      <c r="X266" s="7">
        <f t="shared" ref="X266:X329" si="35">AVERAGE($J$2999:$J$8770)</f>
        <v>31.652153314939131</v>
      </c>
    </row>
    <row r="267" spans="2:24">
      <c r="B267" s="90">
        <v>40919.708333333336</v>
      </c>
      <c r="C267" s="57">
        <v>40919</v>
      </c>
      <c r="D267" s="58">
        <v>0.70833333333333337</v>
      </c>
      <c r="E267" s="59">
        <v>22.201836232988914</v>
      </c>
      <c r="F267" s="47">
        <f t="shared" si="32"/>
        <v>42.405507205008824</v>
      </c>
      <c r="G267" s="59">
        <v>50.67474525203005</v>
      </c>
      <c r="H267" s="47">
        <f t="shared" si="33"/>
        <v>96.78876343137739</v>
      </c>
      <c r="I267" s="59">
        <v>28.472909019041129</v>
      </c>
      <c r="J267" s="47">
        <f t="shared" si="34"/>
        <v>54.383256226368552</v>
      </c>
      <c r="K267" s="97">
        <f t="shared" ref="K267:K330" si="36">WEEKDAY(C267,2)</f>
        <v>3</v>
      </c>
      <c r="L267" s="2">
        <f t="shared" ref="L267:L330" si="37">IF(J267="",NA(),J267-(AVERAGE($J$10:$J$8770)))</f>
        <v>17.636702327205313</v>
      </c>
      <c r="M267" s="98"/>
      <c r="V267">
        <v>200</v>
      </c>
      <c r="W267">
        <v>40</v>
      </c>
      <c r="X267" s="7">
        <f t="shared" si="35"/>
        <v>31.652153314939131</v>
      </c>
    </row>
    <row r="268" spans="2:24">
      <c r="B268" s="90">
        <v>40919.75</v>
      </c>
      <c r="C268" s="57">
        <v>40919</v>
      </c>
      <c r="D268" s="58">
        <v>0.75</v>
      </c>
      <c r="E268" s="59">
        <v>71.862282202033583</v>
      </c>
      <c r="F268" s="47">
        <f t="shared" si="32"/>
        <v>137.25695900588414</v>
      </c>
      <c r="G268" s="59">
        <v>115.95491837902435</v>
      </c>
      <c r="H268" s="47">
        <f t="shared" si="33"/>
        <v>221.47389410393649</v>
      </c>
      <c r="I268" s="59">
        <v>44.092636176990766</v>
      </c>
      <c r="J268" s="47">
        <f t="shared" si="34"/>
        <v>84.21693509805236</v>
      </c>
      <c r="K268" s="97">
        <f t="shared" si="36"/>
        <v>3</v>
      </c>
      <c r="L268" s="2">
        <f t="shared" si="37"/>
        <v>47.470381198889122</v>
      </c>
      <c r="M268" s="98"/>
      <c r="V268">
        <v>200</v>
      </c>
      <c r="W268">
        <v>40</v>
      </c>
      <c r="X268" s="7">
        <f t="shared" si="35"/>
        <v>31.652153314939131</v>
      </c>
    </row>
    <row r="269" spans="2:24">
      <c r="B269" s="90">
        <v>40919.791666666664</v>
      </c>
      <c r="C269" s="57">
        <v>40919</v>
      </c>
      <c r="D269" s="58">
        <v>0.79166666666666663</v>
      </c>
      <c r="E269" s="59">
        <v>9.8517237295445756</v>
      </c>
      <c r="F269" s="47">
        <f t="shared" si="32"/>
        <v>18.816792323430139</v>
      </c>
      <c r="G269" s="59">
        <v>29.263646653546061</v>
      </c>
      <c r="H269" s="47">
        <f t="shared" si="33"/>
        <v>55.893565108272973</v>
      </c>
      <c r="I269" s="59">
        <v>19.411922924001487</v>
      </c>
      <c r="J269" s="47">
        <f t="shared" si="34"/>
        <v>37.076772784842838</v>
      </c>
      <c r="K269" s="97">
        <f t="shared" si="36"/>
        <v>3</v>
      </c>
      <c r="L269" s="2">
        <f t="shared" si="37"/>
        <v>0.33021888567959934</v>
      </c>
      <c r="M269" s="98"/>
      <c r="V269">
        <v>200</v>
      </c>
      <c r="W269">
        <v>40</v>
      </c>
      <c r="X269" s="7">
        <f t="shared" si="35"/>
        <v>31.652153314939131</v>
      </c>
    </row>
    <row r="270" spans="2:24">
      <c r="B270" s="90">
        <v>40919.833333333336</v>
      </c>
      <c r="C270" s="57">
        <v>40919</v>
      </c>
      <c r="D270" s="58">
        <v>0.83333333333333337</v>
      </c>
      <c r="E270" s="59">
        <v>9.240066775965758</v>
      </c>
      <c r="F270" s="47">
        <f t="shared" si="32"/>
        <v>17.648527542094598</v>
      </c>
      <c r="G270" s="59">
        <v>25.389457033116248</v>
      </c>
      <c r="H270" s="47">
        <f t="shared" si="33"/>
        <v>48.493862933252032</v>
      </c>
      <c r="I270" s="59">
        <v>16.149390257150486</v>
      </c>
      <c r="J270" s="47">
        <f t="shared" si="34"/>
        <v>30.845335391157427</v>
      </c>
      <c r="K270" s="97">
        <f t="shared" si="36"/>
        <v>3</v>
      </c>
      <c r="L270" s="2">
        <f t="shared" si="37"/>
        <v>-5.9012185080058117</v>
      </c>
      <c r="M270" s="98"/>
      <c r="V270">
        <v>200</v>
      </c>
      <c r="W270">
        <v>40</v>
      </c>
      <c r="X270" s="7">
        <f t="shared" si="35"/>
        <v>31.652153314939131</v>
      </c>
    </row>
    <row r="271" spans="2:24">
      <c r="B271" s="90">
        <v>40919.875</v>
      </c>
      <c r="C271" s="57">
        <v>40919</v>
      </c>
      <c r="D271" s="58">
        <v>0.875</v>
      </c>
      <c r="E271" s="59">
        <v>5.2813158344950777</v>
      </c>
      <c r="F271" s="47">
        <f t="shared" si="32"/>
        <v>10.087313243885598</v>
      </c>
      <c r="G271" s="59">
        <v>16.52864374064918</v>
      </c>
      <c r="H271" s="47">
        <f t="shared" si="33"/>
        <v>31.569709544639931</v>
      </c>
      <c r="I271" s="59">
        <v>11.247327906154105</v>
      </c>
      <c r="J271" s="47">
        <f t="shared" si="34"/>
        <v>21.482396300754338</v>
      </c>
      <c r="K271" s="97">
        <f t="shared" si="36"/>
        <v>3</v>
      </c>
      <c r="L271" s="2">
        <f t="shared" si="37"/>
        <v>-15.2641575984089</v>
      </c>
      <c r="M271" s="98"/>
      <c r="V271">
        <v>200</v>
      </c>
      <c r="W271">
        <v>40</v>
      </c>
      <c r="X271" s="7">
        <f t="shared" si="35"/>
        <v>31.652153314939131</v>
      </c>
    </row>
    <row r="272" spans="2:24">
      <c r="B272" s="90">
        <v>40919.916666666664</v>
      </c>
      <c r="C272" s="57">
        <v>40919</v>
      </c>
      <c r="D272" s="58">
        <v>0.91666666666666663</v>
      </c>
      <c r="E272" s="59">
        <v>3.7097158779084065</v>
      </c>
      <c r="F272" s="47">
        <f t="shared" si="32"/>
        <v>7.0855573268050565</v>
      </c>
      <c r="G272" s="59">
        <v>8.4970220302320758</v>
      </c>
      <c r="H272" s="47">
        <f t="shared" si="33"/>
        <v>16.229312077743263</v>
      </c>
      <c r="I272" s="59">
        <v>4.7873061523236702</v>
      </c>
      <c r="J272" s="47">
        <f t="shared" si="34"/>
        <v>9.1437547509382089</v>
      </c>
      <c r="K272" s="97">
        <f t="shared" si="36"/>
        <v>3</v>
      </c>
      <c r="L272" s="2">
        <f t="shared" si="37"/>
        <v>-27.602799148225031</v>
      </c>
      <c r="M272" s="98"/>
      <c r="V272">
        <v>200</v>
      </c>
      <c r="W272">
        <v>40</v>
      </c>
      <c r="X272" s="7">
        <f t="shared" si="35"/>
        <v>31.652153314939131</v>
      </c>
    </row>
    <row r="273" spans="2:24">
      <c r="B273" s="90">
        <v>40919.958333333336</v>
      </c>
      <c r="C273" s="57">
        <v>40919</v>
      </c>
      <c r="D273" s="58">
        <v>0.95833333333333337</v>
      </c>
      <c r="E273" s="59">
        <v>2.9595667064125748</v>
      </c>
      <c r="F273" s="47">
        <f t="shared" si="32"/>
        <v>5.6527724092480174</v>
      </c>
      <c r="G273" s="59">
        <v>6.3146860929496835</v>
      </c>
      <c r="H273" s="47">
        <f t="shared" si="33"/>
        <v>12.061050437533895</v>
      </c>
      <c r="I273" s="59">
        <v>3.3551193865371092</v>
      </c>
      <c r="J273" s="47">
        <f t="shared" si="34"/>
        <v>6.4082780282858787</v>
      </c>
      <c r="K273" s="97">
        <f t="shared" si="36"/>
        <v>3</v>
      </c>
      <c r="L273" s="2">
        <f t="shared" si="37"/>
        <v>-30.338275870877361</v>
      </c>
      <c r="M273" s="98"/>
      <c r="V273">
        <v>200</v>
      </c>
      <c r="W273">
        <v>40</v>
      </c>
      <c r="X273" s="7">
        <f t="shared" si="35"/>
        <v>31.652153314939131</v>
      </c>
    </row>
    <row r="274" spans="2:24">
      <c r="B274" s="90">
        <v>40920</v>
      </c>
      <c r="C274" s="57">
        <v>40919</v>
      </c>
      <c r="D274" s="58">
        <v>0</v>
      </c>
      <c r="E274" s="59">
        <v>2.9424226677690726</v>
      </c>
      <c r="F274" s="47">
        <f t="shared" si="32"/>
        <v>5.6200272954389288</v>
      </c>
      <c r="G274" s="59">
        <v>7.8240003127296056</v>
      </c>
      <c r="H274" s="47">
        <f t="shared" si="33"/>
        <v>14.943840597313546</v>
      </c>
      <c r="I274" s="59">
        <v>4.881577644960533</v>
      </c>
      <c r="J274" s="47">
        <f t="shared" si="34"/>
        <v>9.3238133018746172</v>
      </c>
      <c r="K274" s="97">
        <f t="shared" si="36"/>
        <v>3</v>
      </c>
      <c r="L274" s="2">
        <f t="shared" si="37"/>
        <v>-27.422740597288623</v>
      </c>
      <c r="M274" s="98"/>
      <c r="V274">
        <v>200</v>
      </c>
      <c r="W274">
        <v>40</v>
      </c>
      <c r="X274" s="7">
        <f t="shared" si="35"/>
        <v>31.652153314939131</v>
      </c>
    </row>
    <row r="275" spans="2:24">
      <c r="B275" s="90">
        <v>40920.041666666664</v>
      </c>
      <c r="C275" s="57">
        <v>40920</v>
      </c>
      <c r="D275" s="58">
        <v>4.1666666666666664E-2</v>
      </c>
      <c r="E275" s="59">
        <v>3.1925796696996005</v>
      </c>
      <c r="F275" s="47">
        <f t="shared" si="32"/>
        <v>6.0978271691262371</v>
      </c>
      <c r="G275" s="59">
        <v>10.080809434719491</v>
      </c>
      <c r="H275" s="47">
        <f t="shared" si="33"/>
        <v>19.254346020314227</v>
      </c>
      <c r="I275" s="59">
        <v>6.8882297650198892</v>
      </c>
      <c r="J275" s="47">
        <f t="shared" si="34"/>
        <v>13.156518851187988</v>
      </c>
      <c r="K275" s="97">
        <f t="shared" si="36"/>
        <v>4</v>
      </c>
      <c r="L275" s="2">
        <f t="shared" si="37"/>
        <v>-23.590035047975249</v>
      </c>
      <c r="M275" s="98"/>
      <c r="V275">
        <v>200</v>
      </c>
      <c r="W275">
        <v>40</v>
      </c>
      <c r="X275" s="7">
        <f t="shared" si="35"/>
        <v>31.652153314939131</v>
      </c>
    </row>
    <row r="276" spans="2:24">
      <c r="B276" s="90">
        <v>40920.083333333336</v>
      </c>
      <c r="C276" s="57">
        <v>40920</v>
      </c>
      <c r="D276" s="58">
        <v>8.3333333333333329E-2</v>
      </c>
      <c r="E276" s="59">
        <v>3.8498861138714231</v>
      </c>
      <c r="F276" s="47">
        <f t="shared" si="32"/>
        <v>7.3532824774944174</v>
      </c>
      <c r="G276" s="59">
        <v>9.6557647682970078</v>
      </c>
      <c r="H276" s="47">
        <f t="shared" si="33"/>
        <v>18.442510707447283</v>
      </c>
      <c r="I276" s="59">
        <v>5.8058786544255856</v>
      </c>
      <c r="J276" s="47">
        <f t="shared" si="34"/>
        <v>11.089228229952868</v>
      </c>
      <c r="K276" s="97">
        <f t="shared" si="36"/>
        <v>4</v>
      </c>
      <c r="L276" s="2">
        <f t="shared" si="37"/>
        <v>-25.657325669210373</v>
      </c>
      <c r="M276" s="98"/>
      <c r="V276">
        <v>200</v>
      </c>
      <c r="W276">
        <v>40</v>
      </c>
      <c r="X276" s="7">
        <f t="shared" si="35"/>
        <v>31.652153314939131</v>
      </c>
    </row>
    <row r="277" spans="2:24">
      <c r="B277" s="90">
        <v>40920.125</v>
      </c>
      <c r="C277" s="57">
        <v>40920</v>
      </c>
      <c r="D277" s="58">
        <v>0.125</v>
      </c>
      <c r="E277" s="59">
        <v>2.9029076604795696</v>
      </c>
      <c r="F277" s="47">
        <f t="shared" si="32"/>
        <v>5.5445536315159778</v>
      </c>
      <c r="G277" s="59">
        <v>6.1139848274696869</v>
      </c>
      <c r="H277" s="47">
        <f t="shared" si="33"/>
        <v>11.677711020467102</v>
      </c>
      <c r="I277" s="59">
        <v>3.2110771669901181</v>
      </c>
      <c r="J277" s="47">
        <f t="shared" si="34"/>
        <v>6.1331573889511253</v>
      </c>
      <c r="K277" s="97">
        <f t="shared" si="36"/>
        <v>4</v>
      </c>
      <c r="L277" s="2">
        <f t="shared" si="37"/>
        <v>-30.613396510212112</v>
      </c>
      <c r="M277" s="98"/>
      <c r="V277">
        <v>200</v>
      </c>
      <c r="W277">
        <v>40</v>
      </c>
      <c r="X277" s="7">
        <f t="shared" si="35"/>
        <v>31.652153314939131</v>
      </c>
    </row>
    <row r="278" spans="2:24">
      <c r="B278" s="90">
        <v>40920.166666666664</v>
      </c>
      <c r="C278" s="57">
        <v>40920</v>
      </c>
      <c r="D278" s="58">
        <v>0.16666666666666666</v>
      </c>
      <c r="E278" s="59">
        <v>3.3196718099241154</v>
      </c>
      <c r="F278" s="47">
        <f t="shared" si="32"/>
        <v>6.3405731569550605</v>
      </c>
      <c r="G278" s="59">
        <v>8.9622878789345393</v>
      </c>
      <c r="H278" s="47">
        <f t="shared" si="33"/>
        <v>17.117969848764968</v>
      </c>
      <c r="I278" s="59">
        <v>5.6426160690104243</v>
      </c>
      <c r="J278" s="47">
        <f t="shared" si="34"/>
        <v>10.77739669180991</v>
      </c>
      <c r="K278" s="97">
        <f t="shared" si="36"/>
        <v>4</v>
      </c>
      <c r="L278" s="2">
        <f t="shared" si="37"/>
        <v>-25.969157207353327</v>
      </c>
      <c r="M278" s="98"/>
      <c r="V278">
        <v>200</v>
      </c>
      <c r="W278">
        <v>40</v>
      </c>
      <c r="X278" s="7">
        <f t="shared" si="35"/>
        <v>31.652153314939131</v>
      </c>
    </row>
    <row r="279" spans="2:24">
      <c r="B279" s="90">
        <v>40920.208333333336</v>
      </c>
      <c r="C279" s="57">
        <v>40920</v>
      </c>
      <c r="D279" s="58">
        <v>0.20833333333333334</v>
      </c>
      <c r="E279" s="59">
        <v>5.4132637320928456</v>
      </c>
      <c r="F279" s="47">
        <f t="shared" si="32"/>
        <v>10.339333728297335</v>
      </c>
      <c r="G279" s="59">
        <v>13.146954655954321</v>
      </c>
      <c r="H279" s="47">
        <f t="shared" si="33"/>
        <v>25.110683392872751</v>
      </c>
      <c r="I279" s="59">
        <v>7.7336909238614737</v>
      </c>
      <c r="J279" s="47">
        <f t="shared" si="34"/>
        <v>14.771349664575414</v>
      </c>
      <c r="K279" s="97">
        <f t="shared" si="36"/>
        <v>4</v>
      </c>
      <c r="L279" s="2">
        <f t="shared" si="37"/>
        <v>-21.975204234587824</v>
      </c>
      <c r="M279" s="98"/>
      <c r="V279">
        <v>200</v>
      </c>
      <c r="W279">
        <v>40</v>
      </c>
      <c r="X279" s="7">
        <f t="shared" si="35"/>
        <v>31.652153314939131</v>
      </c>
    </row>
    <row r="280" spans="2:24">
      <c r="B280" s="90">
        <v>40920.25</v>
      </c>
      <c r="C280" s="57">
        <v>40920</v>
      </c>
      <c r="D280" s="58">
        <v>0.25</v>
      </c>
      <c r="E280" s="59">
        <v>10.960049947270706</v>
      </c>
      <c r="F280" s="47">
        <f t="shared" si="32"/>
        <v>20.933695399287046</v>
      </c>
      <c r="G280" s="59">
        <v>22.631430808708824</v>
      </c>
      <c r="H280" s="47">
        <f t="shared" si="33"/>
        <v>43.226032844633849</v>
      </c>
      <c r="I280" s="59">
        <v>11.671380861438118</v>
      </c>
      <c r="J280" s="47">
        <f t="shared" si="34"/>
        <v>22.292337445346806</v>
      </c>
      <c r="K280" s="97">
        <f t="shared" si="36"/>
        <v>4</v>
      </c>
      <c r="L280" s="2">
        <f t="shared" si="37"/>
        <v>-14.454216453816432</v>
      </c>
      <c r="M280" s="98"/>
      <c r="V280">
        <v>200</v>
      </c>
      <c r="W280">
        <v>40</v>
      </c>
      <c r="X280" s="7">
        <f t="shared" si="35"/>
        <v>31.652153314939131</v>
      </c>
    </row>
    <row r="281" spans="2:24">
      <c r="B281" s="90">
        <v>40920.291666666664</v>
      </c>
      <c r="C281" s="57">
        <v>40920</v>
      </c>
      <c r="D281" s="58">
        <v>0.29166666666666669</v>
      </c>
      <c r="E281" s="59">
        <v>19.007224421877343</v>
      </c>
      <c r="F281" s="47">
        <f t="shared" si="32"/>
        <v>36.303798645785726</v>
      </c>
      <c r="G281" s="59">
        <v>37.50858454319804</v>
      </c>
      <c r="H281" s="47">
        <f t="shared" si="33"/>
        <v>71.641396477508252</v>
      </c>
      <c r="I281" s="59">
        <v>18.501360121320701</v>
      </c>
      <c r="J281" s="47">
        <f t="shared" si="34"/>
        <v>35.33759783172254</v>
      </c>
      <c r="K281" s="97">
        <f t="shared" si="36"/>
        <v>4</v>
      </c>
      <c r="L281" s="2">
        <f t="shared" si="37"/>
        <v>-1.4089560674406982</v>
      </c>
      <c r="M281" s="98"/>
      <c r="V281">
        <v>200</v>
      </c>
      <c r="W281">
        <v>40</v>
      </c>
      <c r="X281" s="7">
        <f t="shared" si="35"/>
        <v>31.652153314939131</v>
      </c>
    </row>
    <row r="282" spans="2:24">
      <c r="B282" s="90">
        <v>40920.333333333336</v>
      </c>
      <c r="C282" s="57">
        <v>40920</v>
      </c>
      <c r="D282" s="58">
        <v>0.33333333333333331</v>
      </c>
      <c r="E282" s="59">
        <v>19.660214097693416</v>
      </c>
      <c r="F282" s="47">
        <f t="shared" si="32"/>
        <v>37.55100892659442</v>
      </c>
      <c r="G282" s="59">
        <v>39.874624126735405</v>
      </c>
      <c r="H282" s="47">
        <f t="shared" si="33"/>
        <v>76.16053208206462</v>
      </c>
      <c r="I282" s="59">
        <v>20.214410029041993</v>
      </c>
      <c r="J282" s="47">
        <f t="shared" si="34"/>
        <v>38.609523155470207</v>
      </c>
      <c r="K282" s="97">
        <f t="shared" si="36"/>
        <v>4</v>
      </c>
      <c r="L282" s="2">
        <f t="shared" si="37"/>
        <v>1.8629692563069682</v>
      </c>
      <c r="M282" s="98"/>
      <c r="V282">
        <v>200</v>
      </c>
      <c r="W282">
        <v>40</v>
      </c>
      <c r="X282" s="7">
        <f t="shared" si="35"/>
        <v>31.652153314939131</v>
      </c>
    </row>
    <row r="283" spans="2:24">
      <c r="B283" s="90">
        <v>40920.375</v>
      </c>
      <c r="C283" s="57">
        <v>40920</v>
      </c>
      <c r="D283" s="58">
        <v>0.375</v>
      </c>
      <c r="E283" s="59">
        <v>22.28650784059796</v>
      </c>
      <c r="F283" s="47">
        <f t="shared" si="32"/>
        <v>42.567229975542098</v>
      </c>
      <c r="G283" s="59">
        <v>42.311893842635264</v>
      </c>
      <c r="H283" s="47">
        <f t="shared" si="33"/>
        <v>80.815717239433354</v>
      </c>
      <c r="I283" s="59">
        <v>20.025386002037308</v>
      </c>
      <c r="J283" s="47">
        <f t="shared" si="34"/>
        <v>38.248487263891256</v>
      </c>
      <c r="K283" s="97">
        <f t="shared" si="36"/>
        <v>4</v>
      </c>
      <c r="L283" s="2">
        <f t="shared" si="37"/>
        <v>1.5019333647280178</v>
      </c>
      <c r="M283" s="98"/>
      <c r="V283">
        <v>200</v>
      </c>
      <c r="W283">
        <v>40</v>
      </c>
      <c r="X283" s="7">
        <f t="shared" si="35"/>
        <v>31.652153314939131</v>
      </c>
    </row>
    <row r="284" spans="2:24">
      <c r="B284" s="90">
        <v>40920.416666666664</v>
      </c>
      <c r="C284" s="57">
        <v>40920</v>
      </c>
      <c r="D284" s="58">
        <v>0.41666666666666669</v>
      </c>
      <c r="E284" s="59">
        <v>23.663641427664864</v>
      </c>
      <c r="F284" s="47">
        <f t="shared" si="32"/>
        <v>45.197555126839887</v>
      </c>
      <c r="G284" s="59">
        <v>39.400621692867915</v>
      </c>
      <c r="H284" s="47">
        <f t="shared" si="33"/>
        <v>75.255187433377714</v>
      </c>
      <c r="I284" s="59">
        <v>15.736980265203053</v>
      </c>
      <c r="J284" s="47">
        <f t="shared" si="34"/>
        <v>30.05763230653783</v>
      </c>
      <c r="K284" s="97">
        <f t="shared" si="36"/>
        <v>4</v>
      </c>
      <c r="L284" s="2">
        <f t="shared" si="37"/>
        <v>-6.6889215926254089</v>
      </c>
      <c r="M284" s="98"/>
      <c r="V284">
        <v>200</v>
      </c>
      <c r="W284">
        <v>40</v>
      </c>
      <c r="X284" s="7">
        <f t="shared" si="35"/>
        <v>31.652153314939131</v>
      </c>
    </row>
    <row r="285" spans="2:24">
      <c r="B285" s="90">
        <v>40920.458333333336</v>
      </c>
      <c r="C285" s="57">
        <v>40920</v>
      </c>
      <c r="D285" s="58">
        <v>0.45833333333333331</v>
      </c>
      <c r="E285" s="59">
        <v>21.317503346423102</v>
      </c>
      <c r="F285" s="47">
        <f t="shared" si="32"/>
        <v>40.716431391668124</v>
      </c>
      <c r="G285" s="59">
        <v>39.036805385212922</v>
      </c>
      <c r="H285" s="47">
        <f t="shared" si="33"/>
        <v>74.560298285756673</v>
      </c>
      <c r="I285" s="59">
        <v>17.719302038789817</v>
      </c>
      <c r="J285" s="47">
        <f t="shared" si="34"/>
        <v>33.843866894088549</v>
      </c>
      <c r="K285" s="97">
        <f t="shared" si="36"/>
        <v>4</v>
      </c>
      <c r="L285" s="2">
        <f t="shared" si="37"/>
        <v>-2.9026870050746894</v>
      </c>
      <c r="M285" s="98"/>
      <c r="V285">
        <v>200</v>
      </c>
      <c r="W285">
        <v>40</v>
      </c>
      <c r="X285" s="7">
        <f t="shared" si="35"/>
        <v>31.652153314939131</v>
      </c>
    </row>
    <row r="286" spans="2:24">
      <c r="B286" s="90">
        <v>40920.5</v>
      </c>
      <c r="C286" s="57">
        <v>40920</v>
      </c>
      <c r="D286" s="58">
        <v>0.5</v>
      </c>
      <c r="E286" s="59">
        <v>19.375299007870893</v>
      </c>
      <c r="F286" s="47">
        <f t="shared" si="32"/>
        <v>37.006821105033403</v>
      </c>
      <c r="G286" s="59">
        <v>35.61690278922309</v>
      </c>
      <c r="H286" s="47">
        <f t="shared" si="33"/>
        <v>68.028284327416102</v>
      </c>
      <c r="I286" s="59">
        <v>16.241603781352204</v>
      </c>
      <c r="J286" s="47">
        <f t="shared" si="34"/>
        <v>31.021463222382707</v>
      </c>
      <c r="K286" s="97">
        <f t="shared" si="36"/>
        <v>4</v>
      </c>
      <c r="L286" s="2">
        <f t="shared" si="37"/>
        <v>-5.7250906767805319</v>
      </c>
      <c r="M286" s="98"/>
      <c r="V286">
        <v>200</v>
      </c>
      <c r="W286">
        <v>40</v>
      </c>
      <c r="X286" s="7">
        <f t="shared" si="35"/>
        <v>31.652153314939131</v>
      </c>
    </row>
    <row r="287" spans="2:24">
      <c r="B287" s="90">
        <v>40920.541666666664</v>
      </c>
      <c r="C287" s="57">
        <v>40920</v>
      </c>
      <c r="D287" s="58">
        <v>0.54166666666666663</v>
      </c>
      <c r="E287" s="59">
        <v>17.932366513419733</v>
      </c>
      <c r="F287" s="47">
        <f t="shared" si="32"/>
        <v>34.250820040631687</v>
      </c>
      <c r="G287" s="59">
        <v>33.96983458620317</v>
      </c>
      <c r="H287" s="47">
        <f t="shared" si="33"/>
        <v>64.882384059648047</v>
      </c>
      <c r="I287" s="59">
        <v>16.037468072783437</v>
      </c>
      <c r="J287" s="47">
        <f t="shared" si="34"/>
        <v>30.631564019016363</v>
      </c>
      <c r="K287" s="97">
        <f t="shared" si="36"/>
        <v>4</v>
      </c>
      <c r="L287" s="2">
        <f t="shared" si="37"/>
        <v>-6.1149898801468758</v>
      </c>
      <c r="M287" s="98"/>
      <c r="V287">
        <v>200</v>
      </c>
      <c r="W287">
        <v>40</v>
      </c>
      <c r="X287" s="7">
        <f t="shared" si="35"/>
        <v>31.652153314939131</v>
      </c>
    </row>
    <row r="288" spans="2:24">
      <c r="B288" s="90">
        <v>40920.583333333336</v>
      </c>
      <c r="C288" s="57">
        <v>40920</v>
      </c>
      <c r="D288" s="58">
        <v>0.58333333333333337</v>
      </c>
      <c r="E288" s="59">
        <v>29.569462566691275</v>
      </c>
      <c r="F288" s="47">
        <f t="shared" si="32"/>
        <v>56.477673502380334</v>
      </c>
      <c r="G288" s="59">
        <v>53.303544296124613</v>
      </c>
      <c r="H288" s="47">
        <f t="shared" si="33"/>
        <v>101.80976960559801</v>
      </c>
      <c r="I288" s="59">
        <v>23.734081729433342</v>
      </c>
      <c r="J288" s="47">
        <f t="shared" si="34"/>
        <v>45.33209610321768</v>
      </c>
      <c r="K288" s="97">
        <f t="shared" si="36"/>
        <v>4</v>
      </c>
      <c r="L288" s="2">
        <f t="shared" si="37"/>
        <v>8.5855422040544411</v>
      </c>
      <c r="M288" s="98"/>
      <c r="V288">
        <v>200</v>
      </c>
      <c r="W288">
        <v>40</v>
      </c>
      <c r="X288" s="7">
        <f t="shared" si="35"/>
        <v>31.652153314939131</v>
      </c>
    </row>
    <row r="289" spans="2:24">
      <c r="B289" s="90">
        <v>40920.625</v>
      </c>
      <c r="C289" s="57">
        <v>40920</v>
      </c>
      <c r="D289" s="58">
        <v>0.625</v>
      </c>
      <c r="E289" s="59">
        <v>31.802602342400274</v>
      </c>
      <c r="F289" s="47">
        <f t="shared" si="32"/>
        <v>60.742970473984521</v>
      </c>
      <c r="G289" s="59">
        <v>58.073630778921839</v>
      </c>
      <c r="H289" s="47">
        <f t="shared" si="33"/>
        <v>110.92063478774071</v>
      </c>
      <c r="I289" s="59">
        <v>26.271028436521568</v>
      </c>
      <c r="J289" s="47">
        <f t="shared" si="34"/>
        <v>50.177664313756196</v>
      </c>
      <c r="K289" s="97">
        <f t="shared" si="36"/>
        <v>4</v>
      </c>
      <c r="L289" s="2">
        <f t="shared" si="37"/>
        <v>13.431110414592958</v>
      </c>
      <c r="M289" s="98"/>
      <c r="V289">
        <v>200</v>
      </c>
      <c r="W289">
        <v>40</v>
      </c>
      <c r="X289" s="7">
        <f t="shared" si="35"/>
        <v>31.652153314939131</v>
      </c>
    </row>
    <row r="290" spans="2:24">
      <c r="B290" s="90">
        <v>40920.666666666664</v>
      </c>
      <c r="C290" s="57">
        <v>40920</v>
      </c>
      <c r="D290" s="58">
        <v>0.66666666666666663</v>
      </c>
      <c r="E290" s="59">
        <v>52.47709762367257</v>
      </c>
      <c r="F290" s="47">
        <f t="shared" si="32"/>
        <v>100.2312564612146</v>
      </c>
      <c r="G290" s="59">
        <v>91.768582330480001</v>
      </c>
      <c r="H290" s="47">
        <f t="shared" si="33"/>
        <v>175.2779922512168</v>
      </c>
      <c r="I290" s="59">
        <v>39.291484706807424</v>
      </c>
      <c r="J290" s="47">
        <f t="shared" si="34"/>
        <v>75.046735790002174</v>
      </c>
      <c r="K290" s="97">
        <f t="shared" si="36"/>
        <v>4</v>
      </c>
      <c r="L290" s="2">
        <f t="shared" si="37"/>
        <v>38.300181890838935</v>
      </c>
      <c r="M290" s="98"/>
      <c r="V290">
        <v>200</v>
      </c>
      <c r="W290">
        <v>40</v>
      </c>
      <c r="X290" s="7">
        <f t="shared" si="35"/>
        <v>31.652153314939131</v>
      </c>
    </row>
    <row r="291" spans="2:24">
      <c r="B291" s="90">
        <v>40920.708333333336</v>
      </c>
      <c r="C291" s="57">
        <v>40920</v>
      </c>
      <c r="D291" s="58">
        <v>0.70833333333333337</v>
      </c>
      <c r="E291" s="59">
        <v>47.379624915469506</v>
      </c>
      <c r="F291" s="47">
        <f t="shared" si="32"/>
        <v>90.495083588546748</v>
      </c>
      <c r="G291" s="59">
        <v>85.291067916257816</v>
      </c>
      <c r="H291" s="47">
        <f t="shared" si="33"/>
        <v>162.90593972005243</v>
      </c>
      <c r="I291" s="59">
        <v>37.911443000788303</v>
      </c>
      <c r="J291" s="47">
        <f t="shared" si="34"/>
        <v>72.410856131505653</v>
      </c>
      <c r="K291" s="97">
        <f t="shared" si="36"/>
        <v>4</v>
      </c>
      <c r="L291" s="2">
        <f t="shared" si="37"/>
        <v>35.664302232342415</v>
      </c>
      <c r="M291" s="98"/>
      <c r="V291">
        <v>200</v>
      </c>
      <c r="W291">
        <v>40</v>
      </c>
      <c r="X291" s="7">
        <f t="shared" si="35"/>
        <v>31.652153314939131</v>
      </c>
    </row>
    <row r="292" spans="2:24">
      <c r="B292" s="90">
        <v>40920.75</v>
      </c>
      <c r="C292" s="57">
        <v>40920</v>
      </c>
      <c r="D292" s="58">
        <v>0.75</v>
      </c>
      <c r="E292" s="59">
        <v>67.656256538794509</v>
      </c>
      <c r="F292" s="47">
        <f t="shared" si="32"/>
        <v>129.2234499890975</v>
      </c>
      <c r="G292" s="59">
        <v>113.83471449231121</v>
      </c>
      <c r="H292" s="47">
        <f t="shared" si="33"/>
        <v>217.42430468031441</v>
      </c>
      <c r="I292" s="59">
        <v>46.178457953516705</v>
      </c>
      <c r="J292" s="47">
        <f t="shared" si="34"/>
        <v>88.200854691216904</v>
      </c>
      <c r="K292" s="97">
        <f t="shared" si="36"/>
        <v>4</v>
      </c>
      <c r="L292" s="2">
        <f t="shared" si="37"/>
        <v>51.454300792053665</v>
      </c>
      <c r="M292" s="98"/>
      <c r="V292">
        <v>200</v>
      </c>
      <c r="W292">
        <v>40</v>
      </c>
      <c r="X292" s="7">
        <f t="shared" si="35"/>
        <v>31.652153314939131</v>
      </c>
    </row>
    <row r="293" spans="2:24">
      <c r="B293" s="90">
        <v>40920.791666666664</v>
      </c>
      <c r="C293" s="57">
        <v>40920</v>
      </c>
      <c r="D293" s="58">
        <v>0.79166666666666663</v>
      </c>
      <c r="E293" s="59">
        <v>34.534674318360587</v>
      </c>
      <c r="F293" s="47">
        <f t="shared" si="32"/>
        <v>65.961227948068711</v>
      </c>
      <c r="G293" s="59">
        <v>66.98438074858629</v>
      </c>
      <c r="H293" s="47">
        <f t="shared" si="33"/>
        <v>127.94016722979981</v>
      </c>
      <c r="I293" s="59">
        <v>32.449706430225703</v>
      </c>
      <c r="J293" s="47">
        <f t="shared" si="34"/>
        <v>61.978939281731087</v>
      </c>
      <c r="K293" s="97">
        <f t="shared" si="36"/>
        <v>4</v>
      </c>
      <c r="L293" s="2">
        <f t="shared" si="37"/>
        <v>25.232385382567848</v>
      </c>
      <c r="M293" s="98"/>
      <c r="V293">
        <v>200</v>
      </c>
      <c r="W293">
        <v>40</v>
      </c>
      <c r="X293" s="7">
        <f t="shared" si="35"/>
        <v>31.652153314939131</v>
      </c>
    </row>
    <row r="294" spans="2:24">
      <c r="B294" s="90">
        <v>40920.833333333336</v>
      </c>
      <c r="C294" s="57">
        <v>40920</v>
      </c>
      <c r="D294" s="58">
        <v>0.83333333333333337</v>
      </c>
      <c r="E294" s="59">
        <v>35.497819418808199</v>
      </c>
      <c r="F294" s="47">
        <f t="shared" si="32"/>
        <v>67.800835089923652</v>
      </c>
      <c r="G294" s="59">
        <v>67.998069010181212</v>
      </c>
      <c r="H294" s="47">
        <f t="shared" si="33"/>
        <v>129.87631180944612</v>
      </c>
      <c r="I294" s="59">
        <v>32.50024959137302</v>
      </c>
      <c r="J294" s="47">
        <f t="shared" si="34"/>
        <v>62.075476719522463</v>
      </c>
      <c r="K294" s="97">
        <f t="shared" si="36"/>
        <v>4</v>
      </c>
      <c r="L294" s="2">
        <f t="shared" si="37"/>
        <v>25.328922820359224</v>
      </c>
      <c r="M294" s="98"/>
      <c r="V294">
        <v>200</v>
      </c>
      <c r="W294">
        <v>40</v>
      </c>
      <c r="X294" s="7">
        <f t="shared" si="35"/>
        <v>31.652153314939131</v>
      </c>
    </row>
    <row r="295" spans="2:24">
      <c r="B295" s="90">
        <v>40920.875</v>
      </c>
      <c r="C295" s="57">
        <v>40920</v>
      </c>
      <c r="D295" s="58">
        <v>0.875</v>
      </c>
      <c r="E295" s="59">
        <v>27.639832739328828</v>
      </c>
      <c r="F295" s="47">
        <f t="shared" si="32"/>
        <v>52.792080532118057</v>
      </c>
      <c r="G295" s="59">
        <v>54.073623178801974</v>
      </c>
      <c r="H295" s="47">
        <f t="shared" si="33"/>
        <v>103.28062027151176</v>
      </c>
      <c r="I295" s="59">
        <v>26.43379043947315</v>
      </c>
      <c r="J295" s="47">
        <f t="shared" si="34"/>
        <v>50.488539739393715</v>
      </c>
      <c r="K295" s="97">
        <f t="shared" si="36"/>
        <v>4</v>
      </c>
      <c r="L295" s="2">
        <f t="shared" si="37"/>
        <v>13.741985840230477</v>
      </c>
      <c r="M295" s="98"/>
      <c r="V295">
        <v>200</v>
      </c>
      <c r="W295">
        <v>40</v>
      </c>
      <c r="X295" s="7">
        <f t="shared" si="35"/>
        <v>31.652153314939131</v>
      </c>
    </row>
    <row r="296" spans="2:24">
      <c r="B296" s="90">
        <v>40920.916666666664</v>
      </c>
      <c r="C296" s="57">
        <v>40920</v>
      </c>
      <c r="D296" s="58">
        <v>0.91666666666666663</v>
      </c>
      <c r="E296" s="59">
        <v>18.041864690542759</v>
      </c>
      <c r="F296" s="47">
        <f t="shared" si="32"/>
        <v>34.459961558936669</v>
      </c>
      <c r="G296" s="59">
        <v>39.180224721815293</v>
      </c>
      <c r="H296" s="47">
        <f t="shared" si="33"/>
        <v>74.834229218667204</v>
      </c>
      <c r="I296" s="59">
        <v>21.138360031272541</v>
      </c>
      <c r="J296" s="47">
        <f t="shared" si="34"/>
        <v>40.374267659730549</v>
      </c>
      <c r="K296" s="97">
        <f t="shared" si="36"/>
        <v>4</v>
      </c>
      <c r="L296" s="2">
        <f t="shared" si="37"/>
        <v>3.6277137605673104</v>
      </c>
      <c r="M296" s="98"/>
      <c r="V296">
        <v>200</v>
      </c>
      <c r="W296">
        <v>40</v>
      </c>
      <c r="X296" s="7">
        <f t="shared" si="35"/>
        <v>31.652153314939131</v>
      </c>
    </row>
    <row r="297" spans="2:24">
      <c r="B297" s="90">
        <v>40920.958333333336</v>
      </c>
      <c r="C297" s="57">
        <v>40920</v>
      </c>
      <c r="D297" s="58">
        <v>0.95833333333333337</v>
      </c>
      <c r="E297" s="59">
        <v>12.135466828106605</v>
      </c>
      <c r="F297" s="47">
        <f t="shared" si="32"/>
        <v>23.178741641683615</v>
      </c>
      <c r="G297" s="59">
        <v>26.643370552848495</v>
      </c>
      <c r="H297" s="47">
        <f t="shared" si="33"/>
        <v>50.888837755940621</v>
      </c>
      <c r="I297" s="59">
        <v>14.507903724741892</v>
      </c>
      <c r="J297" s="47">
        <f t="shared" si="34"/>
        <v>27.710096114257013</v>
      </c>
      <c r="K297" s="97">
        <f t="shared" si="36"/>
        <v>4</v>
      </c>
      <c r="L297" s="2">
        <f t="shared" si="37"/>
        <v>-9.0364577849062258</v>
      </c>
      <c r="M297" s="98"/>
      <c r="V297">
        <v>200</v>
      </c>
      <c r="W297">
        <v>40</v>
      </c>
      <c r="X297" s="7">
        <f t="shared" si="35"/>
        <v>31.652153314939131</v>
      </c>
    </row>
    <row r="298" spans="2:24">
      <c r="B298" s="90">
        <v>40921</v>
      </c>
      <c r="C298" s="57">
        <v>40920</v>
      </c>
      <c r="D298" s="58">
        <v>0</v>
      </c>
      <c r="E298" s="59">
        <v>8.9281967547224976</v>
      </c>
      <c r="F298" s="47">
        <f t="shared" si="32"/>
        <v>17.052855801519971</v>
      </c>
      <c r="G298" s="59">
        <v>21.350171174888789</v>
      </c>
      <c r="H298" s="47">
        <f t="shared" si="33"/>
        <v>40.778826944037583</v>
      </c>
      <c r="I298" s="59">
        <v>12.421974420166295</v>
      </c>
      <c r="J298" s="47">
        <f t="shared" si="34"/>
        <v>23.725971142517622</v>
      </c>
      <c r="K298" s="97">
        <f t="shared" si="36"/>
        <v>4</v>
      </c>
      <c r="L298" s="2">
        <f t="shared" si="37"/>
        <v>-13.020582756645616</v>
      </c>
      <c r="M298" s="98"/>
      <c r="V298">
        <v>200</v>
      </c>
      <c r="W298">
        <v>40</v>
      </c>
      <c r="X298" s="7">
        <f t="shared" si="35"/>
        <v>31.652153314939131</v>
      </c>
    </row>
    <row r="299" spans="2:24">
      <c r="B299" s="90">
        <v>40921.041666666664</v>
      </c>
      <c r="C299" s="57">
        <v>40921</v>
      </c>
      <c r="D299" s="58">
        <v>4.1666666666666664E-2</v>
      </c>
      <c r="E299" s="59">
        <v>6.666462195275245</v>
      </c>
      <c r="F299" s="47">
        <f t="shared" si="32"/>
        <v>12.732942792975717</v>
      </c>
      <c r="G299" s="59">
        <v>15.733869721131605</v>
      </c>
      <c r="H299" s="47">
        <f t="shared" si="33"/>
        <v>30.051691167361362</v>
      </c>
      <c r="I299" s="59">
        <v>9.0674075258563587</v>
      </c>
      <c r="J299" s="47">
        <f t="shared" si="34"/>
        <v>17.318748374385645</v>
      </c>
      <c r="K299" s="97">
        <f t="shared" si="36"/>
        <v>5</v>
      </c>
      <c r="L299" s="2">
        <f t="shared" si="37"/>
        <v>-19.427805524777593</v>
      </c>
      <c r="M299" s="98"/>
      <c r="V299">
        <v>200</v>
      </c>
      <c r="W299">
        <v>40</v>
      </c>
      <c r="X299" s="7">
        <f t="shared" si="35"/>
        <v>31.652153314939131</v>
      </c>
    </row>
    <row r="300" spans="2:24">
      <c r="B300" s="90">
        <v>40921.083333333336</v>
      </c>
      <c r="C300" s="57">
        <v>40921</v>
      </c>
      <c r="D300" s="58">
        <v>8.3333333333333329E-2</v>
      </c>
      <c r="E300" s="59">
        <v>14.716229925285644</v>
      </c>
      <c r="F300" s="47">
        <f t="shared" si="32"/>
        <v>28.107999157295577</v>
      </c>
      <c r="G300" s="59">
        <v>29.668596268278307</v>
      </c>
      <c r="H300" s="47">
        <f t="shared" si="33"/>
        <v>56.667018872411568</v>
      </c>
      <c r="I300" s="59">
        <v>14.95236634299266</v>
      </c>
      <c r="J300" s="47">
        <f t="shared" si="34"/>
        <v>28.55901971511598</v>
      </c>
      <c r="K300" s="97">
        <f t="shared" si="36"/>
        <v>5</v>
      </c>
      <c r="L300" s="2">
        <f t="shared" si="37"/>
        <v>-8.1875341840472586</v>
      </c>
      <c r="M300" s="98"/>
      <c r="V300">
        <v>200</v>
      </c>
      <c r="W300">
        <v>40</v>
      </c>
      <c r="X300" s="7">
        <f t="shared" si="35"/>
        <v>31.652153314939131</v>
      </c>
    </row>
    <row r="301" spans="2:24">
      <c r="B301" s="90">
        <v>40921.125</v>
      </c>
      <c r="C301" s="57">
        <v>40921</v>
      </c>
      <c r="D301" s="58">
        <v>0.125</v>
      </c>
      <c r="E301" s="59">
        <v>19.48593402507943</v>
      </c>
      <c r="F301" s="47">
        <f t="shared" si="32"/>
        <v>37.218133987901709</v>
      </c>
      <c r="G301" s="59">
        <v>36.155905961730419</v>
      </c>
      <c r="H301" s="47">
        <f t="shared" si="33"/>
        <v>69.057780386905094</v>
      </c>
      <c r="I301" s="59">
        <v>16.669971936650992</v>
      </c>
      <c r="J301" s="47">
        <f t="shared" si="34"/>
        <v>31.839646399003392</v>
      </c>
      <c r="K301" s="97">
        <f t="shared" si="36"/>
        <v>5</v>
      </c>
      <c r="L301" s="2">
        <f t="shared" si="37"/>
        <v>-4.9069075001598463</v>
      </c>
      <c r="M301" s="98"/>
      <c r="V301">
        <v>200</v>
      </c>
      <c r="W301">
        <v>40</v>
      </c>
      <c r="X301" s="7">
        <f t="shared" si="35"/>
        <v>31.652153314939131</v>
      </c>
    </row>
    <row r="302" spans="2:24">
      <c r="B302" s="90">
        <v>40921.166666666664</v>
      </c>
      <c r="C302" s="57">
        <v>40921</v>
      </c>
      <c r="D302" s="58">
        <v>0.16666666666666666</v>
      </c>
      <c r="E302" s="59">
        <v>27.07368483108403</v>
      </c>
      <c r="F302" s="47">
        <f t="shared" si="32"/>
        <v>51.710738027370496</v>
      </c>
      <c r="G302" s="59">
        <v>46.578953506224813</v>
      </c>
      <c r="H302" s="47">
        <f t="shared" si="33"/>
        <v>88.965801196889387</v>
      </c>
      <c r="I302" s="59">
        <v>19.50526867514078</v>
      </c>
      <c r="J302" s="47">
        <f t="shared" si="34"/>
        <v>37.255063169518891</v>
      </c>
      <c r="K302" s="97">
        <f t="shared" si="36"/>
        <v>5</v>
      </c>
      <c r="L302" s="2">
        <f t="shared" si="37"/>
        <v>0.50850927035565263</v>
      </c>
      <c r="M302" s="98"/>
      <c r="V302">
        <v>200</v>
      </c>
      <c r="W302">
        <v>40</v>
      </c>
      <c r="X302" s="7">
        <f t="shared" si="35"/>
        <v>31.652153314939131</v>
      </c>
    </row>
    <row r="303" spans="2:24">
      <c r="B303" s="90">
        <v>40921.208333333336</v>
      </c>
      <c r="C303" s="57">
        <v>40921</v>
      </c>
      <c r="D303" s="58">
        <v>0.20833333333333334</v>
      </c>
      <c r="E303" s="59">
        <v>38.478936401450561</v>
      </c>
      <c r="F303" s="47">
        <f t="shared" si="32"/>
        <v>73.494768526770571</v>
      </c>
      <c r="G303" s="59">
        <v>60.052980396024019</v>
      </c>
      <c r="H303" s="47">
        <f t="shared" si="33"/>
        <v>114.70119255640587</v>
      </c>
      <c r="I303" s="59">
        <v>21.574043994573454</v>
      </c>
      <c r="J303" s="47">
        <f t="shared" si="34"/>
        <v>41.206424029635293</v>
      </c>
      <c r="K303" s="97">
        <f t="shared" si="36"/>
        <v>5</v>
      </c>
      <c r="L303" s="2">
        <f t="shared" si="37"/>
        <v>4.4598701304720549</v>
      </c>
      <c r="M303" s="98"/>
      <c r="V303">
        <v>200</v>
      </c>
      <c r="W303">
        <v>40</v>
      </c>
      <c r="X303" s="7">
        <f t="shared" si="35"/>
        <v>31.652153314939131</v>
      </c>
    </row>
    <row r="304" spans="2:24">
      <c r="B304" s="90">
        <v>40921.25</v>
      </c>
      <c r="C304" s="57">
        <v>40921</v>
      </c>
      <c r="D304" s="58">
        <v>0.25</v>
      </c>
      <c r="E304" s="59">
        <v>37.93504007133275</v>
      </c>
      <c r="F304" s="47">
        <f t="shared" si="32"/>
        <v>72.455926536245556</v>
      </c>
      <c r="G304" s="59">
        <v>59.361904620871542</v>
      </c>
      <c r="H304" s="47">
        <f t="shared" si="33"/>
        <v>113.38123782586464</v>
      </c>
      <c r="I304" s="59">
        <v>21.426864549538788</v>
      </c>
      <c r="J304" s="47">
        <f t="shared" si="34"/>
        <v>40.925311289619081</v>
      </c>
      <c r="K304" s="97">
        <f t="shared" si="36"/>
        <v>5</v>
      </c>
      <c r="L304" s="2">
        <f t="shared" si="37"/>
        <v>4.1787573904558428</v>
      </c>
      <c r="M304" s="98"/>
      <c r="V304">
        <v>200</v>
      </c>
      <c r="W304">
        <v>40</v>
      </c>
      <c r="X304" s="7">
        <f t="shared" si="35"/>
        <v>31.652153314939131</v>
      </c>
    </row>
    <row r="305" spans="2:24">
      <c r="B305" s="90">
        <v>40921.291666666664</v>
      </c>
      <c r="C305" s="57">
        <v>40921</v>
      </c>
      <c r="D305" s="58">
        <v>0.29166666666666669</v>
      </c>
      <c r="E305" s="59">
        <v>65.652112308179852</v>
      </c>
      <c r="F305" s="47">
        <f t="shared" si="32"/>
        <v>125.39553450862351</v>
      </c>
      <c r="G305" s="59">
        <v>98.117530383124262</v>
      </c>
      <c r="H305" s="47">
        <f t="shared" si="33"/>
        <v>187.40448303176734</v>
      </c>
      <c r="I305" s="59">
        <v>32.465418074944395</v>
      </c>
      <c r="J305" s="47">
        <f t="shared" si="34"/>
        <v>62.008948523143793</v>
      </c>
      <c r="K305" s="97">
        <f t="shared" si="36"/>
        <v>5</v>
      </c>
      <c r="L305" s="2">
        <f t="shared" si="37"/>
        <v>25.262394623980555</v>
      </c>
      <c r="M305" s="98"/>
      <c r="V305">
        <v>200</v>
      </c>
      <c r="W305">
        <v>40</v>
      </c>
      <c r="X305" s="7">
        <f t="shared" si="35"/>
        <v>31.652153314939131</v>
      </c>
    </row>
    <row r="306" spans="2:24">
      <c r="B306" s="90">
        <v>40921.333333333336</v>
      </c>
      <c r="C306" s="57">
        <v>40921</v>
      </c>
      <c r="D306" s="58">
        <v>0.33333333333333331</v>
      </c>
      <c r="E306" s="59">
        <v>83.522676760853869</v>
      </c>
      <c r="F306" s="47">
        <f t="shared" si="32"/>
        <v>159.5283126132309</v>
      </c>
      <c r="G306" s="59">
        <v>123.69938087751773</v>
      </c>
      <c r="H306" s="47">
        <f t="shared" si="33"/>
        <v>236.26581747605886</v>
      </c>
      <c r="I306" s="59">
        <v>40.176704116663849</v>
      </c>
      <c r="J306" s="47">
        <f t="shared" si="34"/>
        <v>76.737504862827947</v>
      </c>
      <c r="K306" s="97">
        <f t="shared" si="36"/>
        <v>5</v>
      </c>
      <c r="L306" s="2">
        <f t="shared" si="37"/>
        <v>39.990950963664709</v>
      </c>
      <c r="M306" s="98"/>
      <c r="V306">
        <v>200</v>
      </c>
      <c r="W306">
        <v>40</v>
      </c>
      <c r="X306" s="7">
        <f t="shared" si="35"/>
        <v>31.652153314939131</v>
      </c>
    </row>
    <row r="307" spans="2:24">
      <c r="B307" s="90">
        <v>40921.375</v>
      </c>
      <c r="C307" s="57">
        <v>40921</v>
      </c>
      <c r="D307" s="58">
        <v>0.375</v>
      </c>
      <c r="E307" s="59">
        <v>67.72646244891186</v>
      </c>
      <c r="F307" s="47">
        <f t="shared" si="32"/>
        <v>129.35754327742166</v>
      </c>
      <c r="G307" s="59">
        <v>108.60201903935359</v>
      </c>
      <c r="H307" s="47">
        <f t="shared" si="33"/>
        <v>207.42985636516536</v>
      </c>
      <c r="I307" s="59">
        <v>40.875556590441725</v>
      </c>
      <c r="J307" s="47">
        <f t="shared" si="34"/>
        <v>78.072313087743694</v>
      </c>
      <c r="K307" s="97">
        <f t="shared" si="36"/>
        <v>5</v>
      </c>
      <c r="L307" s="2">
        <f t="shared" si="37"/>
        <v>41.325759188580456</v>
      </c>
      <c r="M307" s="98"/>
      <c r="V307">
        <v>200</v>
      </c>
      <c r="W307">
        <v>40</v>
      </c>
      <c r="X307" s="7">
        <f t="shared" si="35"/>
        <v>31.652153314939131</v>
      </c>
    </row>
    <row r="308" spans="2:24">
      <c r="B308" s="90">
        <v>40921.416666666664</v>
      </c>
      <c r="C308" s="57">
        <v>40921</v>
      </c>
      <c r="D308" s="58">
        <v>0.41666666666666669</v>
      </c>
      <c r="E308" s="59">
        <v>32.668958667392424</v>
      </c>
      <c r="F308" s="47">
        <f t="shared" si="32"/>
        <v>62.397711054719529</v>
      </c>
      <c r="G308" s="59">
        <v>59.993727690283947</v>
      </c>
      <c r="H308" s="47">
        <f t="shared" si="33"/>
        <v>114.58801988844233</v>
      </c>
      <c r="I308" s="59">
        <v>27.324769022891516</v>
      </c>
      <c r="J308" s="47">
        <f t="shared" si="34"/>
        <v>52.190308833722796</v>
      </c>
      <c r="K308" s="97">
        <f t="shared" si="36"/>
        <v>5</v>
      </c>
      <c r="L308" s="2">
        <f t="shared" si="37"/>
        <v>15.443754934559557</v>
      </c>
      <c r="M308" s="98"/>
      <c r="V308">
        <v>200</v>
      </c>
      <c r="W308">
        <v>40</v>
      </c>
      <c r="X308" s="7">
        <f t="shared" si="35"/>
        <v>31.652153314939131</v>
      </c>
    </row>
    <row r="309" spans="2:24">
      <c r="B309" s="90">
        <v>40921.458333333336</v>
      </c>
      <c r="C309" s="57">
        <v>40921</v>
      </c>
      <c r="D309" s="58">
        <v>0.45833333333333331</v>
      </c>
      <c r="E309" s="59">
        <v>25.845506751669159</v>
      </c>
      <c r="F309" s="47">
        <f t="shared" si="32"/>
        <v>49.364917895688095</v>
      </c>
      <c r="G309" s="59">
        <v>52.947975503844347</v>
      </c>
      <c r="H309" s="47">
        <f t="shared" si="33"/>
        <v>101.1306332123427</v>
      </c>
      <c r="I309" s="59">
        <v>27.102468752175188</v>
      </c>
      <c r="J309" s="47">
        <f t="shared" si="34"/>
        <v>51.765715316654607</v>
      </c>
      <c r="K309" s="97">
        <f t="shared" si="36"/>
        <v>5</v>
      </c>
      <c r="L309" s="2">
        <f t="shared" si="37"/>
        <v>15.019161417491368</v>
      </c>
      <c r="M309" s="98"/>
      <c r="V309">
        <v>200</v>
      </c>
      <c r="W309">
        <v>40</v>
      </c>
      <c r="X309" s="7">
        <f t="shared" si="35"/>
        <v>31.652153314939131</v>
      </c>
    </row>
    <row r="310" spans="2:24">
      <c r="B310" s="90">
        <v>40921.5</v>
      </c>
      <c r="C310" s="57">
        <v>40921</v>
      </c>
      <c r="D310" s="58">
        <v>0.5</v>
      </c>
      <c r="E310" s="59">
        <v>30.714817679703707</v>
      </c>
      <c r="F310" s="47">
        <f t="shared" si="32"/>
        <v>58.66530176823408</v>
      </c>
      <c r="G310" s="59">
        <v>60.631175928991375</v>
      </c>
      <c r="H310" s="47">
        <f t="shared" si="33"/>
        <v>115.80554602437353</v>
      </c>
      <c r="I310" s="59">
        <v>29.916358249287665</v>
      </c>
      <c r="J310" s="47">
        <f t="shared" si="34"/>
        <v>57.140244256139439</v>
      </c>
      <c r="K310" s="97">
        <f t="shared" si="36"/>
        <v>5</v>
      </c>
      <c r="L310" s="2">
        <f t="shared" si="37"/>
        <v>20.393690356976201</v>
      </c>
      <c r="M310" s="98"/>
      <c r="V310">
        <v>200</v>
      </c>
      <c r="W310">
        <v>40</v>
      </c>
      <c r="X310" s="7">
        <f t="shared" si="35"/>
        <v>31.652153314939131</v>
      </c>
    </row>
    <row r="311" spans="2:24">
      <c r="B311" s="90">
        <v>40921.541666666664</v>
      </c>
      <c r="C311" s="57">
        <v>40921</v>
      </c>
      <c r="D311" s="58">
        <v>0.54166666666666663</v>
      </c>
      <c r="E311" s="59">
        <v>36.155269684529827</v>
      </c>
      <c r="F311" s="47">
        <f t="shared" si="32"/>
        <v>69.056565097451966</v>
      </c>
      <c r="G311" s="59">
        <v>68.311643536133403</v>
      </c>
      <c r="H311" s="47">
        <f t="shared" si="33"/>
        <v>130.47523915401479</v>
      </c>
      <c r="I311" s="59">
        <v>32.156373851603568</v>
      </c>
      <c r="J311" s="47">
        <f t="shared" si="34"/>
        <v>61.418674056562814</v>
      </c>
      <c r="K311" s="97">
        <f t="shared" si="36"/>
        <v>5</v>
      </c>
      <c r="L311" s="2">
        <f t="shared" si="37"/>
        <v>24.672120157399576</v>
      </c>
      <c r="M311" s="98"/>
      <c r="V311">
        <v>200</v>
      </c>
      <c r="W311">
        <v>40</v>
      </c>
      <c r="X311" s="7">
        <f t="shared" si="35"/>
        <v>31.652153314939131</v>
      </c>
    </row>
    <row r="312" spans="2:24">
      <c r="B312" s="90">
        <v>40921.583333333336</v>
      </c>
      <c r="C312" s="57">
        <v>40921</v>
      </c>
      <c r="D312" s="58">
        <v>0.58333333333333337</v>
      </c>
      <c r="E312" s="59">
        <v>50.667414903563717</v>
      </c>
      <c r="F312" s="47">
        <f t="shared" si="32"/>
        <v>96.774762465806702</v>
      </c>
      <c r="G312" s="59">
        <v>89.250290054614609</v>
      </c>
      <c r="H312" s="47">
        <f t="shared" si="33"/>
        <v>170.4680540043139</v>
      </c>
      <c r="I312" s="59">
        <v>38.582875151050892</v>
      </c>
      <c r="J312" s="47">
        <f t="shared" si="34"/>
        <v>73.693291538507196</v>
      </c>
      <c r="K312" s="97">
        <f t="shared" si="36"/>
        <v>5</v>
      </c>
      <c r="L312" s="2">
        <f t="shared" si="37"/>
        <v>36.946737639343958</v>
      </c>
      <c r="M312" s="98"/>
      <c r="V312">
        <v>200</v>
      </c>
      <c r="W312">
        <v>40</v>
      </c>
      <c r="X312" s="7">
        <f t="shared" si="35"/>
        <v>31.652153314939131</v>
      </c>
    </row>
    <row r="313" spans="2:24">
      <c r="B313" s="90">
        <v>40921.625</v>
      </c>
      <c r="C313" s="57">
        <v>40921</v>
      </c>
      <c r="D313" s="58">
        <v>0.625</v>
      </c>
      <c r="E313" s="59">
        <v>93.37233462772528</v>
      </c>
      <c r="F313" s="47">
        <f t="shared" si="32"/>
        <v>178.34115913895528</v>
      </c>
      <c r="G313" s="59">
        <v>144.20630793811625</v>
      </c>
      <c r="H313" s="47">
        <f t="shared" si="33"/>
        <v>275.43404816180202</v>
      </c>
      <c r="I313" s="59">
        <v>50.833973310390974</v>
      </c>
      <c r="J313" s="47">
        <f t="shared" si="34"/>
        <v>97.092889022846762</v>
      </c>
      <c r="K313" s="97">
        <f t="shared" si="36"/>
        <v>5</v>
      </c>
      <c r="L313" s="2">
        <f t="shared" si="37"/>
        <v>60.346335123683524</v>
      </c>
      <c r="M313" s="98"/>
      <c r="V313">
        <v>200</v>
      </c>
      <c r="W313">
        <v>40</v>
      </c>
      <c r="X313" s="7">
        <f t="shared" si="35"/>
        <v>31.652153314939131</v>
      </c>
    </row>
    <row r="314" spans="2:24">
      <c r="B314" s="90">
        <v>40921.666666666664</v>
      </c>
      <c r="C314" s="57">
        <v>40921</v>
      </c>
      <c r="D314" s="58">
        <v>0.66666666666666663</v>
      </c>
      <c r="E314" s="59">
        <v>146.84083776587158</v>
      </c>
      <c r="F314" s="47">
        <f t="shared" si="32"/>
        <v>280.46600013281471</v>
      </c>
      <c r="G314" s="59">
        <v>209.49896888741227</v>
      </c>
      <c r="H314" s="47">
        <f t="shared" si="33"/>
        <v>400.14303057495744</v>
      </c>
      <c r="I314" s="59">
        <v>62.658131121540649</v>
      </c>
      <c r="J314" s="47">
        <f t="shared" si="34"/>
        <v>119.67703044214264</v>
      </c>
      <c r="K314" s="97">
        <f t="shared" si="36"/>
        <v>5</v>
      </c>
      <c r="L314" s="2">
        <f t="shared" si="37"/>
        <v>82.930476542979392</v>
      </c>
      <c r="M314" s="98"/>
      <c r="V314">
        <v>200</v>
      </c>
      <c r="W314">
        <v>40</v>
      </c>
      <c r="X314" s="7">
        <f t="shared" si="35"/>
        <v>31.652153314939131</v>
      </c>
    </row>
    <row r="315" spans="2:24">
      <c r="B315" s="90">
        <v>40921.708333333336</v>
      </c>
      <c r="C315" s="57">
        <v>40921</v>
      </c>
      <c r="D315" s="58">
        <v>0.70833333333333337</v>
      </c>
      <c r="E315" s="59">
        <v>180.21058064403036</v>
      </c>
      <c r="F315" s="47">
        <f t="shared" si="32"/>
        <v>344.20220903009795</v>
      </c>
      <c r="G315" s="59">
        <v>258.04409902560923</v>
      </c>
      <c r="H315" s="47">
        <f t="shared" si="33"/>
        <v>492.86422913891363</v>
      </c>
      <c r="I315" s="59">
        <v>77.833518381578841</v>
      </c>
      <c r="J315" s="47">
        <f t="shared" si="34"/>
        <v>148.66202010881557</v>
      </c>
      <c r="K315" s="97">
        <f t="shared" si="36"/>
        <v>5</v>
      </c>
      <c r="L315" s="2">
        <f t="shared" si="37"/>
        <v>111.91546620965232</v>
      </c>
      <c r="M315" s="98"/>
      <c r="V315">
        <v>200</v>
      </c>
      <c r="W315">
        <v>40</v>
      </c>
      <c r="X315" s="7">
        <f t="shared" si="35"/>
        <v>31.652153314939131</v>
      </c>
    </row>
    <row r="316" spans="2:24">
      <c r="B316" s="90">
        <v>40921.75</v>
      </c>
      <c r="C316" s="57">
        <v>40921</v>
      </c>
      <c r="D316" s="58">
        <v>0.75</v>
      </c>
      <c r="E316" s="59">
        <v>227.27542314661071</v>
      </c>
      <c r="F316" s="47">
        <f t="shared" si="32"/>
        <v>434.09605821002646</v>
      </c>
      <c r="G316" s="59">
        <v>312.51127443555583</v>
      </c>
      <c r="H316" s="47">
        <f t="shared" si="33"/>
        <v>596.89653417191164</v>
      </c>
      <c r="I316" s="59">
        <v>85.235851288945085</v>
      </c>
      <c r="J316" s="47">
        <f t="shared" si="34"/>
        <v>162.8004759618851</v>
      </c>
      <c r="K316" s="97">
        <f t="shared" si="36"/>
        <v>5</v>
      </c>
      <c r="L316" s="2">
        <f t="shared" si="37"/>
        <v>126.05392206272185</v>
      </c>
      <c r="M316" s="98"/>
      <c r="V316">
        <v>200</v>
      </c>
      <c r="W316">
        <v>40</v>
      </c>
      <c r="X316" s="7">
        <f t="shared" si="35"/>
        <v>31.652153314939131</v>
      </c>
    </row>
    <row r="317" spans="2:24">
      <c r="B317" s="90">
        <v>40921.791666666664</v>
      </c>
      <c r="C317" s="57">
        <v>40921</v>
      </c>
      <c r="D317" s="58">
        <v>0.79166666666666663</v>
      </c>
      <c r="E317" s="59">
        <v>145.41160604553397</v>
      </c>
      <c r="F317" s="47">
        <f t="shared" si="32"/>
        <v>277.73616754696985</v>
      </c>
      <c r="G317" s="59">
        <v>211.51430435953696</v>
      </c>
      <c r="H317" s="47">
        <f t="shared" si="33"/>
        <v>403.99232132671557</v>
      </c>
      <c r="I317" s="59">
        <v>66.102698314002993</v>
      </c>
      <c r="J317" s="47">
        <f t="shared" si="34"/>
        <v>126.25615377974572</v>
      </c>
      <c r="K317" s="97">
        <f t="shared" si="36"/>
        <v>5</v>
      </c>
      <c r="L317" s="2">
        <f t="shared" si="37"/>
        <v>89.509599880582471</v>
      </c>
      <c r="M317" s="98"/>
      <c r="V317">
        <v>200</v>
      </c>
      <c r="W317">
        <v>40</v>
      </c>
      <c r="X317" s="7">
        <f t="shared" si="35"/>
        <v>31.652153314939131</v>
      </c>
    </row>
    <row r="318" spans="2:24">
      <c r="B318" s="90">
        <v>40921.833333333336</v>
      </c>
      <c r="C318" s="57">
        <v>40921</v>
      </c>
      <c r="D318" s="58">
        <v>0.83333333333333337</v>
      </c>
      <c r="E318" s="59">
        <v>77.788982489015069</v>
      </c>
      <c r="F318" s="47">
        <f t="shared" si="32"/>
        <v>148.57695655401878</v>
      </c>
      <c r="G318" s="59">
        <v>124.78533480720478</v>
      </c>
      <c r="H318" s="47">
        <f t="shared" si="33"/>
        <v>238.33998948176111</v>
      </c>
      <c r="I318" s="59">
        <v>46.996352318189722</v>
      </c>
      <c r="J318" s="47">
        <f t="shared" si="34"/>
        <v>89.763032927742358</v>
      </c>
      <c r="K318" s="97">
        <f t="shared" si="36"/>
        <v>5</v>
      </c>
      <c r="L318" s="2">
        <f t="shared" si="37"/>
        <v>53.01647902857912</v>
      </c>
      <c r="M318" s="98"/>
      <c r="V318">
        <v>200</v>
      </c>
      <c r="W318">
        <v>40</v>
      </c>
      <c r="X318" s="7">
        <f t="shared" si="35"/>
        <v>31.652153314939131</v>
      </c>
    </row>
    <row r="319" spans="2:24">
      <c r="B319" s="90">
        <v>40921.875</v>
      </c>
      <c r="C319" s="57">
        <v>40921</v>
      </c>
      <c r="D319" s="58">
        <v>0.875</v>
      </c>
      <c r="E319" s="59">
        <v>122.7190402993869</v>
      </c>
      <c r="F319" s="47">
        <f t="shared" si="32"/>
        <v>234.39336697182898</v>
      </c>
      <c r="G319" s="59">
        <v>168.70137459148202</v>
      </c>
      <c r="H319" s="47">
        <f t="shared" si="33"/>
        <v>322.21962546973066</v>
      </c>
      <c r="I319" s="59">
        <v>45.982334292095103</v>
      </c>
      <c r="J319" s="47">
        <f t="shared" si="34"/>
        <v>87.826258497901648</v>
      </c>
      <c r="K319" s="97">
        <f t="shared" si="36"/>
        <v>5</v>
      </c>
      <c r="L319" s="2">
        <f t="shared" si="37"/>
        <v>51.07970459873841</v>
      </c>
      <c r="M319" s="98"/>
      <c r="V319">
        <v>200</v>
      </c>
      <c r="W319">
        <v>40</v>
      </c>
      <c r="X319" s="7">
        <f t="shared" si="35"/>
        <v>31.652153314939131</v>
      </c>
    </row>
    <row r="320" spans="2:24">
      <c r="B320" s="90">
        <v>40921.916666666664</v>
      </c>
      <c r="C320" s="57">
        <v>40921</v>
      </c>
      <c r="D320" s="58">
        <v>0.91666666666666663</v>
      </c>
      <c r="E320" s="59">
        <v>70.045512608159697</v>
      </c>
      <c r="F320" s="47">
        <f t="shared" si="32"/>
        <v>133.78692908158501</v>
      </c>
      <c r="G320" s="59">
        <v>108.88609099708819</v>
      </c>
      <c r="H320" s="47">
        <f t="shared" si="33"/>
        <v>207.97243380443842</v>
      </c>
      <c r="I320" s="59">
        <v>38.840578388928499</v>
      </c>
      <c r="J320" s="47">
        <f t="shared" si="34"/>
        <v>74.185504722853423</v>
      </c>
      <c r="K320" s="97">
        <f t="shared" si="36"/>
        <v>5</v>
      </c>
      <c r="L320" s="2">
        <f t="shared" si="37"/>
        <v>37.438950823690185</v>
      </c>
      <c r="M320" s="98"/>
      <c r="V320">
        <v>200</v>
      </c>
      <c r="W320">
        <v>40</v>
      </c>
      <c r="X320" s="7">
        <f t="shared" si="35"/>
        <v>31.652153314939131</v>
      </c>
    </row>
    <row r="321" spans="2:24">
      <c r="B321" s="90">
        <v>40921.958333333336</v>
      </c>
      <c r="C321" s="57">
        <v>40921</v>
      </c>
      <c r="D321" s="58">
        <v>0.95833333333333337</v>
      </c>
      <c r="E321" s="59">
        <v>36.97849314132695</v>
      </c>
      <c r="F321" s="47">
        <f t="shared" ref="F321:F384" si="38">IF(E321&lt;&gt;"",E321*1.91,"")</f>
        <v>70.628921899934468</v>
      </c>
      <c r="G321" s="59">
        <v>65.590228491468395</v>
      </c>
      <c r="H321" s="47">
        <f t="shared" si="33"/>
        <v>125.27733641870464</v>
      </c>
      <c r="I321" s="59">
        <v>28.611735350141437</v>
      </c>
      <c r="J321" s="47">
        <f t="shared" si="34"/>
        <v>54.648414518770146</v>
      </c>
      <c r="K321" s="97">
        <f t="shared" si="36"/>
        <v>5</v>
      </c>
      <c r="L321" s="2">
        <f t="shared" si="37"/>
        <v>17.901860619606907</v>
      </c>
      <c r="M321" s="98"/>
      <c r="V321">
        <v>200</v>
      </c>
      <c r="W321">
        <v>40</v>
      </c>
      <c r="X321" s="7">
        <f t="shared" si="35"/>
        <v>31.652153314939131</v>
      </c>
    </row>
    <row r="322" spans="2:24">
      <c r="B322" s="90">
        <v>40922</v>
      </c>
      <c r="C322" s="57">
        <v>40921</v>
      </c>
      <c r="D322" s="58">
        <v>0</v>
      </c>
      <c r="E322" s="59">
        <v>19.515905629962969</v>
      </c>
      <c r="F322" s="47">
        <f t="shared" si="38"/>
        <v>37.275379753229267</v>
      </c>
      <c r="G322" s="59">
        <v>39.295683231142533</v>
      </c>
      <c r="H322" s="47">
        <f t="shared" ref="H322:H385" si="39">IF(G322&lt;&gt;"",G322*1.91,"")</f>
        <v>75.05475497148224</v>
      </c>
      <c r="I322" s="59">
        <v>19.779777601179561</v>
      </c>
      <c r="J322" s="47">
        <f t="shared" ref="J322:J385" si="40">IF(I322&lt;&gt;"",I322*1.91,"")</f>
        <v>37.779375218252959</v>
      </c>
      <c r="K322" s="97">
        <f t="shared" si="36"/>
        <v>5</v>
      </c>
      <c r="L322" s="2">
        <f t="shared" si="37"/>
        <v>1.0328213190897202</v>
      </c>
      <c r="M322" s="98"/>
      <c r="V322">
        <v>200</v>
      </c>
      <c r="W322">
        <v>40</v>
      </c>
      <c r="X322" s="7">
        <f t="shared" si="35"/>
        <v>31.652153314939131</v>
      </c>
    </row>
    <row r="323" spans="2:24">
      <c r="B323" s="90">
        <v>40922.041666666664</v>
      </c>
      <c r="C323" s="57">
        <v>40922</v>
      </c>
      <c r="D323" s="58">
        <v>4.1666666666666664E-2</v>
      </c>
      <c r="E323" s="59">
        <v>10.01721845607039</v>
      </c>
      <c r="F323" s="47">
        <f t="shared" si="38"/>
        <v>19.132887251094445</v>
      </c>
      <c r="G323" s="59">
        <v>24.881647128015928</v>
      </c>
      <c r="H323" s="47">
        <f t="shared" si="39"/>
        <v>47.523946014510422</v>
      </c>
      <c r="I323" s="59">
        <v>14.864428671945534</v>
      </c>
      <c r="J323" s="47">
        <f t="shared" si="40"/>
        <v>28.39105876341597</v>
      </c>
      <c r="K323" s="97">
        <f t="shared" si="36"/>
        <v>6</v>
      </c>
      <c r="L323" s="2">
        <f t="shared" si="37"/>
        <v>-8.3554951357472689</v>
      </c>
      <c r="M323" s="98"/>
      <c r="V323">
        <v>200</v>
      </c>
      <c r="W323">
        <v>40</v>
      </c>
      <c r="X323" s="7">
        <f t="shared" si="35"/>
        <v>31.652153314939131</v>
      </c>
    </row>
    <row r="324" spans="2:24">
      <c r="B324" s="90">
        <v>40922.083333333336</v>
      </c>
      <c r="C324" s="57">
        <v>40922</v>
      </c>
      <c r="D324" s="58">
        <v>8.3333333333333329E-2</v>
      </c>
      <c r="E324" s="59">
        <v>11.777180149301342</v>
      </c>
      <c r="F324" s="47">
        <f t="shared" si="38"/>
        <v>22.494414085165563</v>
      </c>
      <c r="G324" s="59">
        <v>28.139729776010718</v>
      </c>
      <c r="H324" s="47">
        <f t="shared" si="39"/>
        <v>53.746883872180469</v>
      </c>
      <c r="I324" s="59">
        <v>16.362549626709374</v>
      </c>
      <c r="J324" s="47">
        <f t="shared" si="40"/>
        <v>31.252469787014903</v>
      </c>
      <c r="K324" s="97">
        <f t="shared" si="36"/>
        <v>6</v>
      </c>
      <c r="L324" s="2">
        <f t="shared" si="37"/>
        <v>-5.4940841121483359</v>
      </c>
      <c r="M324" s="98"/>
      <c r="V324">
        <v>200</v>
      </c>
      <c r="W324">
        <v>40</v>
      </c>
      <c r="X324" s="7">
        <f t="shared" si="35"/>
        <v>31.652153314939131</v>
      </c>
    </row>
    <row r="325" spans="2:24">
      <c r="B325" s="90">
        <v>40922.125</v>
      </c>
      <c r="C325" s="57">
        <v>40922</v>
      </c>
      <c r="D325" s="58">
        <v>0.125</v>
      </c>
      <c r="E325" s="59">
        <v>8.5164324956254713</v>
      </c>
      <c r="F325" s="47">
        <f t="shared" si="38"/>
        <v>16.26638606664465</v>
      </c>
      <c r="G325" s="59">
        <v>25.086706213730903</v>
      </c>
      <c r="H325" s="47">
        <f t="shared" si="39"/>
        <v>47.915608868226023</v>
      </c>
      <c r="I325" s="59">
        <v>16.57027371810543</v>
      </c>
      <c r="J325" s="47">
        <f t="shared" si="40"/>
        <v>31.64922280158137</v>
      </c>
      <c r="K325" s="97">
        <f t="shared" si="36"/>
        <v>6</v>
      </c>
      <c r="L325" s="2">
        <f t="shared" si="37"/>
        <v>-5.0973310975818684</v>
      </c>
      <c r="M325" s="98"/>
      <c r="V325">
        <v>200</v>
      </c>
      <c r="W325">
        <v>40</v>
      </c>
      <c r="X325" s="7">
        <f t="shared" si="35"/>
        <v>31.652153314939131</v>
      </c>
    </row>
    <row r="326" spans="2:24">
      <c r="B326" s="90">
        <v>40922.166666666664</v>
      </c>
      <c r="C326" s="57">
        <v>40922</v>
      </c>
      <c r="D326" s="58">
        <v>0.16666666666666666</v>
      </c>
      <c r="E326" s="59">
        <v>13.85088036323908</v>
      </c>
      <c r="F326" s="47">
        <f t="shared" si="38"/>
        <v>26.45518149378664</v>
      </c>
      <c r="G326" s="59">
        <v>34.478597648360299</v>
      </c>
      <c r="H326" s="47">
        <f t="shared" si="39"/>
        <v>65.854121508368166</v>
      </c>
      <c r="I326" s="59">
        <v>20.627717285121214</v>
      </c>
      <c r="J326" s="47">
        <f t="shared" si="40"/>
        <v>39.39894001458152</v>
      </c>
      <c r="K326" s="97">
        <f t="shared" si="36"/>
        <v>6</v>
      </c>
      <c r="L326" s="2">
        <f t="shared" si="37"/>
        <v>2.6523861154182811</v>
      </c>
      <c r="M326" s="98"/>
      <c r="V326">
        <v>200</v>
      </c>
      <c r="W326">
        <v>40</v>
      </c>
      <c r="X326" s="7">
        <f t="shared" si="35"/>
        <v>31.652153314939131</v>
      </c>
    </row>
    <row r="327" spans="2:24">
      <c r="B327" s="90">
        <v>40922.208333333336</v>
      </c>
      <c r="C327" s="57">
        <v>40922</v>
      </c>
      <c r="D327" s="58">
        <v>0.20833333333333334</v>
      </c>
      <c r="E327" s="59">
        <v>15.357033478709752</v>
      </c>
      <c r="F327" s="47">
        <f t="shared" si="38"/>
        <v>29.331933944335624</v>
      </c>
      <c r="G327" s="59">
        <v>32.91287122196789</v>
      </c>
      <c r="H327" s="47">
        <f t="shared" si="39"/>
        <v>62.863584033958666</v>
      </c>
      <c r="I327" s="59">
        <v>17.555837743258131</v>
      </c>
      <c r="J327" s="47">
        <f t="shared" si="40"/>
        <v>33.531650089623028</v>
      </c>
      <c r="K327" s="97">
        <f t="shared" si="36"/>
        <v>6</v>
      </c>
      <c r="L327" s="2">
        <f t="shared" si="37"/>
        <v>-3.2149038095402105</v>
      </c>
      <c r="M327" s="98"/>
      <c r="V327">
        <v>200</v>
      </c>
      <c r="W327">
        <v>40</v>
      </c>
      <c r="X327" s="7">
        <f t="shared" si="35"/>
        <v>31.652153314939131</v>
      </c>
    </row>
    <row r="328" spans="2:24">
      <c r="B328" s="90">
        <v>40922.25</v>
      </c>
      <c r="C328" s="57">
        <v>40922</v>
      </c>
      <c r="D328" s="58">
        <v>0.25</v>
      </c>
      <c r="E328" s="59">
        <v>41.188786197306953</v>
      </c>
      <c r="F328" s="47">
        <f t="shared" si="38"/>
        <v>78.670581636856284</v>
      </c>
      <c r="G328" s="59">
        <v>67.378046270695663</v>
      </c>
      <c r="H328" s="47">
        <f t="shared" si="39"/>
        <v>128.6920683770287</v>
      </c>
      <c r="I328" s="59">
        <v>26.189260073388702</v>
      </c>
      <c r="J328" s="47">
        <f t="shared" si="40"/>
        <v>50.021486740172421</v>
      </c>
      <c r="K328" s="97">
        <f t="shared" si="36"/>
        <v>6</v>
      </c>
      <c r="L328" s="2">
        <f t="shared" si="37"/>
        <v>13.274932841009182</v>
      </c>
      <c r="M328" s="98"/>
      <c r="V328">
        <v>200</v>
      </c>
      <c r="W328">
        <v>40</v>
      </c>
      <c r="X328" s="7">
        <f t="shared" si="35"/>
        <v>31.652153314939131</v>
      </c>
    </row>
    <row r="329" spans="2:24">
      <c r="B329" s="90">
        <v>40922.291666666664</v>
      </c>
      <c r="C329" s="57">
        <v>40922</v>
      </c>
      <c r="D329" s="58">
        <v>0.29166666666666669</v>
      </c>
      <c r="E329" s="59">
        <v>31.092934953280803</v>
      </c>
      <c r="F329" s="47">
        <f t="shared" si="38"/>
        <v>59.387505760766331</v>
      </c>
      <c r="G329" s="59">
        <v>55.25460340326142</v>
      </c>
      <c r="H329" s="47">
        <f t="shared" si="39"/>
        <v>105.53629250022931</v>
      </c>
      <c r="I329" s="59">
        <v>24.161668449980617</v>
      </c>
      <c r="J329" s="47">
        <f t="shared" si="40"/>
        <v>46.148786739462977</v>
      </c>
      <c r="K329" s="97">
        <f t="shared" si="36"/>
        <v>6</v>
      </c>
      <c r="L329" s="2">
        <f t="shared" si="37"/>
        <v>9.4022328402997388</v>
      </c>
      <c r="M329" s="98"/>
      <c r="V329">
        <v>200</v>
      </c>
      <c r="W329">
        <v>40</v>
      </c>
      <c r="X329" s="7">
        <f t="shared" si="35"/>
        <v>31.652153314939131</v>
      </c>
    </row>
    <row r="330" spans="2:24">
      <c r="B330" s="90">
        <v>40922.333333333336</v>
      </c>
      <c r="C330" s="57">
        <v>40922</v>
      </c>
      <c r="D330" s="58">
        <v>0.33333333333333331</v>
      </c>
      <c r="E330" s="59">
        <v>57.795521464277613</v>
      </c>
      <c r="F330" s="47">
        <f t="shared" si="38"/>
        <v>110.38944599677023</v>
      </c>
      <c r="G330" s="59">
        <v>93.265872843461437</v>
      </c>
      <c r="H330" s="47">
        <f t="shared" si="39"/>
        <v>178.13781713101133</v>
      </c>
      <c r="I330" s="59">
        <v>35.470351379183825</v>
      </c>
      <c r="J330" s="47">
        <f t="shared" si="40"/>
        <v>67.748371134241097</v>
      </c>
      <c r="K330" s="97">
        <f t="shared" si="36"/>
        <v>6</v>
      </c>
      <c r="L330" s="2">
        <f t="shared" si="37"/>
        <v>31.001817235077858</v>
      </c>
      <c r="M330" s="98"/>
      <c r="V330">
        <v>200</v>
      </c>
      <c r="W330">
        <v>40</v>
      </c>
      <c r="X330" s="7">
        <f t="shared" ref="X330:X393" si="41">AVERAGE($J$2999:$J$8770)</f>
        <v>31.652153314939131</v>
      </c>
    </row>
    <row r="331" spans="2:24">
      <c r="B331" s="90">
        <v>40922.375</v>
      </c>
      <c r="C331" s="57">
        <v>40922</v>
      </c>
      <c r="D331" s="58">
        <v>0.375</v>
      </c>
      <c r="E331" s="59">
        <v>80.790214545078996</v>
      </c>
      <c r="F331" s="47">
        <f t="shared" si="38"/>
        <v>154.30930978110086</v>
      </c>
      <c r="G331" s="59">
        <v>120.15994447577216</v>
      </c>
      <c r="H331" s="47">
        <f t="shared" si="39"/>
        <v>229.50549394872482</v>
      </c>
      <c r="I331" s="59">
        <v>39.369729930693168</v>
      </c>
      <c r="J331" s="47">
        <f t="shared" si="40"/>
        <v>75.196184167623954</v>
      </c>
      <c r="K331" s="97">
        <f t="shared" ref="K331:K394" si="42">WEEKDAY(C331,2)</f>
        <v>6</v>
      </c>
      <c r="L331" s="2">
        <f t="shared" ref="L331:L394" si="43">IF(J331="",NA(),J331-(AVERAGE($J$10:$J$8770)))</f>
        <v>38.449630268460716</v>
      </c>
      <c r="M331" s="98"/>
      <c r="V331">
        <v>200</v>
      </c>
      <c r="W331">
        <v>40</v>
      </c>
      <c r="X331" s="7">
        <f t="shared" si="41"/>
        <v>31.652153314939131</v>
      </c>
    </row>
    <row r="332" spans="2:24">
      <c r="B332" s="90">
        <v>40922.416666666664</v>
      </c>
      <c r="C332" s="57">
        <v>40922</v>
      </c>
      <c r="D332" s="58">
        <v>0.41666666666666669</v>
      </c>
      <c r="E332" s="59">
        <v>16.100382064710097</v>
      </c>
      <c r="F332" s="47">
        <f t="shared" si="38"/>
        <v>30.751729743596282</v>
      </c>
      <c r="G332" s="59">
        <v>32.434587470727877</v>
      </c>
      <c r="H332" s="47">
        <f t="shared" si="39"/>
        <v>61.950062069090244</v>
      </c>
      <c r="I332" s="59">
        <v>16.33420540601778</v>
      </c>
      <c r="J332" s="47">
        <f t="shared" si="40"/>
        <v>31.198332325493958</v>
      </c>
      <c r="K332" s="97">
        <f t="shared" si="42"/>
        <v>6</v>
      </c>
      <c r="L332" s="2">
        <f t="shared" si="43"/>
        <v>-5.5482215736692808</v>
      </c>
      <c r="M332" s="98"/>
      <c r="V332">
        <v>200</v>
      </c>
      <c r="W332">
        <v>40</v>
      </c>
      <c r="X332" s="7">
        <f t="shared" si="41"/>
        <v>31.652153314939131</v>
      </c>
    </row>
    <row r="333" spans="2:24">
      <c r="B333" s="90">
        <v>40922.458333333336</v>
      </c>
      <c r="C333" s="57">
        <v>40922</v>
      </c>
      <c r="D333" s="58">
        <v>0.45833333333333331</v>
      </c>
      <c r="E333" s="59">
        <v>15.502178076349526</v>
      </c>
      <c r="F333" s="47">
        <f t="shared" si="38"/>
        <v>29.609160125827593</v>
      </c>
      <c r="G333" s="59">
        <v>33.384274894717805</v>
      </c>
      <c r="H333" s="47">
        <f t="shared" si="39"/>
        <v>63.763965048911004</v>
      </c>
      <c r="I333" s="59">
        <v>17.882096818368279</v>
      </c>
      <c r="J333" s="47">
        <f t="shared" si="40"/>
        <v>34.154804923083411</v>
      </c>
      <c r="K333" s="97">
        <f t="shared" si="42"/>
        <v>6</v>
      </c>
      <c r="L333" s="2">
        <f t="shared" si="43"/>
        <v>-2.5917489760798276</v>
      </c>
      <c r="M333" s="98"/>
      <c r="V333">
        <v>200</v>
      </c>
      <c r="W333">
        <v>40</v>
      </c>
      <c r="X333" s="7">
        <f t="shared" si="41"/>
        <v>31.652153314939131</v>
      </c>
    </row>
    <row r="334" spans="2:24">
      <c r="B334" s="90">
        <v>40922.5</v>
      </c>
      <c r="C334" s="57">
        <v>40922</v>
      </c>
      <c r="D334" s="58">
        <v>0.5</v>
      </c>
      <c r="E334" s="59">
        <v>17.439200873884751</v>
      </c>
      <c r="F334" s="47">
        <f t="shared" si="38"/>
        <v>33.308873669119876</v>
      </c>
      <c r="G334" s="59">
        <v>37.706117070802506</v>
      </c>
      <c r="H334" s="47">
        <f t="shared" si="39"/>
        <v>72.018683605232781</v>
      </c>
      <c r="I334" s="59">
        <v>20.266916196917759</v>
      </c>
      <c r="J334" s="47">
        <f t="shared" si="40"/>
        <v>38.709809936112919</v>
      </c>
      <c r="K334" s="97">
        <f t="shared" si="42"/>
        <v>6</v>
      </c>
      <c r="L334" s="2">
        <f t="shared" si="43"/>
        <v>1.9632560369496801</v>
      </c>
      <c r="M334" s="98"/>
      <c r="V334">
        <v>200</v>
      </c>
      <c r="W334">
        <v>40</v>
      </c>
      <c r="X334" s="7">
        <f t="shared" si="41"/>
        <v>31.652153314939131</v>
      </c>
    </row>
    <row r="335" spans="2:24">
      <c r="B335" s="90">
        <v>40922.541666666664</v>
      </c>
      <c r="C335" s="57">
        <v>40922</v>
      </c>
      <c r="D335" s="58">
        <v>0.54166666666666663</v>
      </c>
      <c r="E335" s="59">
        <v>18.445913466193616</v>
      </c>
      <c r="F335" s="47">
        <f t="shared" si="38"/>
        <v>35.231694720429807</v>
      </c>
      <c r="G335" s="59">
        <v>39.286755293012391</v>
      </c>
      <c r="H335" s="47">
        <f t="shared" si="39"/>
        <v>75.037702609653664</v>
      </c>
      <c r="I335" s="59">
        <v>20.840841826818775</v>
      </c>
      <c r="J335" s="47">
        <f t="shared" si="40"/>
        <v>39.806007889223856</v>
      </c>
      <c r="K335" s="97">
        <f t="shared" si="42"/>
        <v>6</v>
      </c>
      <c r="L335" s="2">
        <f t="shared" si="43"/>
        <v>3.0594539900606179</v>
      </c>
      <c r="M335" s="98"/>
      <c r="V335">
        <v>200</v>
      </c>
      <c r="W335">
        <v>40</v>
      </c>
      <c r="X335" s="7">
        <f t="shared" si="41"/>
        <v>31.652153314939131</v>
      </c>
    </row>
    <row r="336" spans="2:24">
      <c r="B336" s="90">
        <v>40922.583333333336</v>
      </c>
      <c r="C336" s="57">
        <v>40922</v>
      </c>
      <c r="D336" s="58">
        <v>0.58333333333333337</v>
      </c>
      <c r="E336" s="59">
        <v>24.225808193253037</v>
      </c>
      <c r="F336" s="47">
        <f t="shared" si="38"/>
        <v>46.271293649113296</v>
      </c>
      <c r="G336" s="59">
        <v>45.261697564199487</v>
      </c>
      <c r="H336" s="47">
        <f t="shared" si="39"/>
        <v>86.449842347621015</v>
      </c>
      <c r="I336" s="59">
        <v>21.035889370946453</v>
      </c>
      <c r="J336" s="47">
        <f t="shared" si="40"/>
        <v>40.178548698507726</v>
      </c>
      <c r="K336" s="97">
        <f t="shared" si="42"/>
        <v>6</v>
      </c>
      <c r="L336" s="2">
        <f t="shared" si="43"/>
        <v>3.431994799344487</v>
      </c>
      <c r="M336" s="98"/>
      <c r="V336">
        <v>200</v>
      </c>
      <c r="W336">
        <v>40</v>
      </c>
      <c r="X336" s="7">
        <f t="shared" si="41"/>
        <v>31.652153314939131</v>
      </c>
    </row>
    <row r="337" spans="2:24">
      <c r="B337" s="90">
        <v>40922.625</v>
      </c>
      <c r="C337" s="57">
        <v>40922</v>
      </c>
      <c r="D337" s="58">
        <v>0.625</v>
      </c>
      <c r="E337" s="59">
        <v>16.27598501082112</v>
      </c>
      <c r="F337" s="47">
        <f t="shared" si="38"/>
        <v>31.087131370668338</v>
      </c>
      <c r="G337" s="59">
        <v>38.182115029994947</v>
      </c>
      <c r="H337" s="47">
        <f t="shared" si="39"/>
        <v>72.927839707290346</v>
      </c>
      <c r="I337" s="59">
        <v>21.906130019173823</v>
      </c>
      <c r="J337" s="47">
        <f t="shared" si="40"/>
        <v>41.840708336622001</v>
      </c>
      <c r="K337" s="97">
        <f t="shared" si="42"/>
        <v>6</v>
      </c>
      <c r="L337" s="2">
        <f t="shared" si="43"/>
        <v>5.0941544374587622</v>
      </c>
      <c r="M337" s="98"/>
      <c r="V337">
        <v>200</v>
      </c>
      <c r="W337">
        <v>40</v>
      </c>
      <c r="X337" s="7">
        <f t="shared" si="41"/>
        <v>31.652153314939131</v>
      </c>
    </row>
    <row r="338" spans="2:24">
      <c r="B338" s="90">
        <v>40922.666666666664</v>
      </c>
      <c r="C338" s="57">
        <v>40922</v>
      </c>
      <c r="D338" s="58">
        <v>0.66666666666666663</v>
      </c>
      <c r="E338" s="59">
        <v>47.95449679882627</v>
      </c>
      <c r="F338" s="47">
        <f t="shared" si="38"/>
        <v>91.593088885758178</v>
      </c>
      <c r="G338" s="59">
        <v>90.899177790331407</v>
      </c>
      <c r="H338" s="47">
        <f t="shared" si="39"/>
        <v>173.61742957953297</v>
      </c>
      <c r="I338" s="59">
        <v>42.944680991505138</v>
      </c>
      <c r="J338" s="47">
        <f t="shared" si="40"/>
        <v>82.024340693774803</v>
      </c>
      <c r="K338" s="97">
        <f t="shared" si="42"/>
        <v>6</v>
      </c>
      <c r="L338" s="2">
        <f t="shared" si="43"/>
        <v>45.277786794611565</v>
      </c>
      <c r="M338" s="98"/>
      <c r="V338">
        <v>200</v>
      </c>
      <c r="W338">
        <v>40</v>
      </c>
      <c r="X338" s="7">
        <f t="shared" si="41"/>
        <v>31.652153314939131</v>
      </c>
    </row>
    <row r="339" spans="2:24">
      <c r="B339" s="90">
        <v>40922.708333333336</v>
      </c>
      <c r="C339" s="57">
        <v>40922</v>
      </c>
      <c r="D339" s="58">
        <v>0.70833333333333337</v>
      </c>
      <c r="E339" s="59">
        <v>32.385843065618729</v>
      </c>
      <c r="F339" s="47">
        <f t="shared" si="38"/>
        <v>61.856960255331771</v>
      </c>
      <c r="G339" s="59">
        <v>70.728237089735231</v>
      </c>
      <c r="H339" s="47">
        <f t="shared" si="39"/>
        <v>135.09093284139428</v>
      </c>
      <c r="I339" s="59">
        <v>38.342394024116501</v>
      </c>
      <c r="J339" s="47">
        <f t="shared" si="40"/>
        <v>73.233972586062521</v>
      </c>
      <c r="K339" s="97">
        <f t="shared" si="42"/>
        <v>6</v>
      </c>
      <c r="L339" s="2">
        <f t="shared" si="43"/>
        <v>36.487418686899282</v>
      </c>
      <c r="M339" s="98"/>
      <c r="V339">
        <v>200</v>
      </c>
      <c r="W339">
        <v>40</v>
      </c>
      <c r="X339" s="7">
        <f t="shared" si="41"/>
        <v>31.652153314939131</v>
      </c>
    </row>
    <row r="340" spans="2:24">
      <c r="B340" s="90">
        <v>40922.75</v>
      </c>
      <c r="C340" s="57">
        <v>40922</v>
      </c>
      <c r="D340" s="58">
        <v>0.75</v>
      </c>
      <c r="E340" s="59">
        <v>23.102759344497411</v>
      </c>
      <c r="F340" s="47">
        <f t="shared" si="38"/>
        <v>44.126270347990051</v>
      </c>
      <c r="G340" s="59">
        <v>58.946548744293516</v>
      </c>
      <c r="H340" s="47">
        <f t="shared" si="39"/>
        <v>112.5879081016006</v>
      </c>
      <c r="I340" s="59">
        <v>35.843789399796101</v>
      </c>
      <c r="J340" s="47">
        <f t="shared" si="40"/>
        <v>68.461637753610546</v>
      </c>
      <c r="K340" s="97">
        <f t="shared" si="42"/>
        <v>6</v>
      </c>
      <c r="L340" s="2">
        <f t="shared" si="43"/>
        <v>31.715083854447307</v>
      </c>
      <c r="M340" s="98"/>
      <c r="V340">
        <v>200</v>
      </c>
      <c r="W340">
        <v>40</v>
      </c>
      <c r="X340" s="7">
        <f t="shared" si="41"/>
        <v>31.652153314939131</v>
      </c>
    </row>
    <row r="341" spans="2:24">
      <c r="B341" s="90">
        <v>40922.791666666664</v>
      </c>
      <c r="C341" s="57">
        <v>40922</v>
      </c>
      <c r="D341" s="58">
        <v>0.79166666666666663</v>
      </c>
      <c r="E341" s="59">
        <v>18.486981617089384</v>
      </c>
      <c r="F341" s="47">
        <f t="shared" si="38"/>
        <v>35.310134888640725</v>
      </c>
      <c r="G341" s="59">
        <v>51.759971431161489</v>
      </c>
      <c r="H341" s="47">
        <f t="shared" si="39"/>
        <v>98.861545433518444</v>
      </c>
      <c r="I341" s="59">
        <v>33.272989814072105</v>
      </c>
      <c r="J341" s="47">
        <f t="shared" si="40"/>
        <v>63.551410544877719</v>
      </c>
      <c r="K341" s="97">
        <f t="shared" si="42"/>
        <v>6</v>
      </c>
      <c r="L341" s="2">
        <f t="shared" si="43"/>
        <v>26.80485664571448</v>
      </c>
      <c r="M341" s="98"/>
      <c r="V341">
        <v>200</v>
      </c>
      <c r="W341">
        <v>40</v>
      </c>
      <c r="X341" s="7">
        <f t="shared" si="41"/>
        <v>31.652153314939131</v>
      </c>
    </row>
    <row r="342" spans="2:24">
      <c r="B342" s="90">
        <v>40922.833333333336</v>
      </c>
      <c r="C342" s="57">
        <v>40922</v>
      </c>
      <c r="D342" s="58">
        <v>0.83333333333333337</v>
      </c>
      <c r="E342" s="59">
        <v>17.266388685886746</v>
      </c>
      <c r="F342" s="47">
        <f t="shared" si="38"/>
        <v>32.978802390043683</v>
      </c>
      <c r="G342" s="59">
        <v>49.839175744874105</v>
      </c>
      <c r="H342" s="47">
        <f t="shared" si="39"/>
        <v>95.192825672709532</v>
      </c>
      <c r="I342" s="59">
        <v>32.572787058987359</v>
      </c>
      <c r="J342" s="47">
        <f t="shared" si="40"/>
        <v>62.214023282665856</v>
      </c>
      <c r="K342" s="97">
        <f t="shared" si="42"/>
        <v>6</v>
      </c>
      <c r="L342" s="2">
        <f t="shared" si="43"/>
        <v>25.467469383502618</v>
      </c>
      <c r="M342" s="98"/>
      <c r="V342">
        <v>200</v>
      </c>
      <c r="W342">
        <v>40</v>
      </c>
      <c r="X342" s="7">
        <f t="shared" si="41"/>
        <v>31.652153314939131</v>
      </c>
    </row>
    <row r="343" spans="2:24">
      <c r="B343" s="90">
        <v>40922.875</v>
      </c>
      <c r="C343" s="57">
        <v>40922</v>
      </c>
      <c r="D343" s="58">
        <v>0.875</v>
      </c>
      <c r="E343" s="59">
        <v>12.45419161038369</v>
      </c>
      <c r="F343" s="47">
        <f t="shared" si="38"/>
        <v>23.787505975832847</v>
      </c>
      <c r="G343" s="59">
        <v>36.961285763559971</v>
      </c>
      <c r="H343" s="47">
        <f t="shared" si="39"/>
        <v>70.596055808399541</v>
      </c>
      <c r="I343" s="59">
        <v>24.507094153176283</v>
      </c>
      <c r="J343" s="47">
        <f t="shared" si="40"/>
        <v>46.808549832566698</v>
      </c>
      <c r="K343" s="97">
        <f t="shared" si="42"/>
        <v>6</v>
      </c>
      <c r="L343" s="2">
        <f t="shared" si="43"/>
        <v>10.061995933403459</v>
      </c>
      <c r="M343" s="98"/>
      <c r="V343">
        <v>200</v>
      </c>
      <c r="W343">
        <v>40</v>
      </c>
      <c r="X343" s="7">
        <f t="shared" si="41"/>
        <v>31.652153314939131</v>
      </c>
    </row>
    <row r="344" spans="2:24">
      <c r="B344" s="90">
        <v>40922.916666666664</v>
      </c>
      <c r="C344" s="57">
        <v>40922</v>
      </c>
      <c r="D344" s="58">
        <v>0.91666666666666663</v>
      </c>
      <c r="E344" s="59">
        <v>9.5986149912866097</v>
      </c>
      <c r="F344" s="47">
        <f t="shared" si="38"/>
        <v>18.333354633357423</v>
      </c>
      <c r="G344" s="59">
        <v>30.680119031162896</v>
      </c>
      <c r="H344" s="47">
        <f t="shared" si="39"/>
        <v>58.59902734952113</v>
      </c>
      <c r="I344" s="59">
        <v>21.081504039876286</v>
      </c>
      <c r="J344" s="47">
        <f t="shared" si="40"/>
        <v>40.265672716163706</v>
      </c>
      <c r="K344" s="97">
        <f t="shared" si="42"/>
        <v>6</v>
      </c>
      <c r="L344" s="2">
        <f t="shared" si="43"/>
        <v>3.5191188170004679</v>
      </c>
      <c r="M344" s="98"/>
      <c r="V344">
        <v>200</v>
      </c>
      <c r="W344">
        <v>40</v>
      </c>
      <c r="X344" s="7">
        <f t="shared" si="41"/>
        <v>31.652153314939131</v>
      </c>
    </row>
    <row r="345" spans="2:24">
      <c r="B345" s="90">
        <v>40922.958333333336</v>
      </c>
      <c r="C345" s="57">
        <v>40922</v>
      </c>
      <c r="D345" s="58">
        <v>0.95833333333333337</v>
      </c>
      <c r="E345" s="59">
        <v>9.6823588745958702</v>
      </c>
      <c r="F345" s="47">
        <f t="shared" si="38"/>
        <v>18.493305450478111</v>
      </c>
      <c r="G345" s="59">
        <v>29.686193929515454</v>
      </c>
      <c r="H345" s="47">
        <f t="shared" si="39"/>
        <v>56.700630405374518</v>
      </c>
      <c r="I345" s="59">
        <v>20.003835054919584</v>
      </c>
      <c r="J345" s="47">
        <f t="shared" si="40"/>
        <v>38.207324954896407</v>
      </c>
      <c r="K345" s="97">
        <f t="shared" si="42"/>
        <v>6</v>
      </c>
      <c r="L345" s="2">
        <f t="shared" si="43"/>
        <v>1.4607710557331686</v>
      </c>
      <c r="M345" s="98"/>
      <c r="V345">
        <v>200</v>
      </c>
      <c r="W345">
        <v>40</v>
      </c>
      <c r="X345" s="7">
        <f t="shared" si="41"/>
        <v>31.652153314939131</v>
      </c>
    </row>
    <row r="346" spans="2:24">
      <c r="B346" s="90">
        <v>40923</v>
      </c>
      <c r="C346" s="57">
        <v>40922</v>
      </c>
      <c r="D346" s="58">
        <v>0</v>
      </c>
      <c r="E346" s="59">
        <v>7.9361924015769194</v>
      </c>
      <c r="F346" s="47">
        <f t="shared" si="38"/>
        <v>15.158127487011916</v>
      </c>
      <c r="G346" s="59">
        <v>25.113163286325765</v>
      </c>
      <c r="H346" s="47">
        <f t="shared" si="39"/>
        <v>47.966141876882212</v>
      </c>
      <c r="I346" s="59">
        <v>17.176970884748844</v>
      </c>
      <c r="J346" s="47">
        <f t="shared" si="40"/>
        <v>32.808014389870287</v>
      </c>
      <c r="K346" s="97">
        <f t="shared" si="42"/>
        <v>6</v>
      </c>
      <c r="L346" s="2">
        <f t="shared" si="43"/>
        <v>-3.9385395092929514</v>
      </c>
      <c r="M346" s="98"/>
      <c r="V346">
        <v>200</v>
      </c>
      <c r="W346">
        <v>40</v>
      </c>
      <c r="X346" s="7">
        <f t="shared" si="41"/>
        <v>31.652153314939131</v>
      </c>
    </row>
    <row r="347" spans="2:24">
      <c r="B347" s="90">
        <v>40923.041666666664</v>
      </c>
      <c r="C347" s="57">
        <v>40923</v>
      </c>
      <c r="D347" s="58">
        <v>4.1666666666666664E-2</v>
      </c>
      <c r="E347" s="59">
        <v>7.8262901027876577</v>
      </c>
      <c r="F347" s="47">
        <f t="shared" si="38"/>
        <v>14.948214096324426</v>
      </c>
      <c r="G347" s="59">
        <v>22.744266251598418</v>
      </c>
      <c r="H347" s="47">
        <f t="shared" si="39"/>
        <v>43.441548540552979</v>
      </c>
      <c r="I347" s="59">
        <v>14.917976148810762</v>
      </c>
      <c r="J347" s="47">
        <f t="shared" si="40"/>
        <v>28.493334444228555</v>
      </c>
      <c r="K347" s="97">
        <f t="shared" si="42"/>
        <v>7</v>
      </c>
      <c r="L347" s="2">
        <f t="shared" si="43"/>
        <v>-8.2532194549346833</v>
      </c>
      <c r="M347" s="98"/>
      <c r="V347">
        <v>200</v>
      </c>
      <c r="W347">
        <v>40</v>
      </c>
      <c r="X347" s="7">
        <f t="shared" si="41"/>
        <v>31.652153314939131</v>
      </c>
    </row>
    <row r="348" spans="2:24">
      <c r="B348" s="90">
        <v>40923.083333333336</v>
      </c>
      <c r="C348" s="57">
        <v>40923</v>
      </c>
      <c r="D348" s="58">
        <v>8.3333333333333329E-2</v>
      </c>
      <c r="E348" s="59">
        <v>6.2479713346862251</v>
      </c>
      <c r="F348" s="47">
        <f t="shared" si="38"/>
        <v>11.933625249250689</v>
      </c>
      <c r="G348" s="59">
        <v>17.51463617390128</v>
      </c>
      <c r="H348" s="47">
        <f t="shared" si="39"/>
        <v>33.452955092151441</v>
      </c>
      <c r="I348" s="59">
        <v>11.266664839215053</v>
      </c>
      <c r="J348" s="47">
        <f t="shared" si="40"/>
        <v>21.519329842900753</v>
      </c>
      <c r="K348" s="97">
        <f t="shared" si="42"/>
        <v>7</v>
      </c>
      <c r="L348" s="2">
        <f t="shared" si="43"/>
        <v>-15.227224056262486</v>
      </c>
      <c r="M348" s="98"/>
      <c r="V348">
        <v>200</v>
      </c>
      <c r="W348">
        <v>40</v>
      </c>
      <c r="X348" s="7">
        <f t="shared" si="41"/>
        <v>31.652153314939131</v>
      </c>
    </row>
    <row r="349" spans="2:24">
      <c r="B349" s="90">
        <v>40923.125</v>
      </c>
      <c r="C349" s="57">
        <v>40923</v>
      </c>
      <c r="D349" s="58">
        <v>0.125</v>
      </c>
      <c r="E349" s="59">
        <v>6.9263770162003038</v>
      </c>
      <c r="F349" s="47">
        <f t="shared" si="38"/>
        <v>13.22938010094258</v>
      </c>
      <c r="G349" s="59">
        <v>18.136189584056233</v>
      </c>
      <c r="H349" s="47">
        <f t="shared" si="39"/>
        <v>34.640122105547405</v>
      </c>
      <c r="I349" s="59">
        <v>11.209812567855927</v>
      </c>
      <c r="J349" s="47">
        <f t="shared" si="40"/>
        <v>21.41074200460482</v>
      </c>
      <c r="K349" s="97">
        <f t="shared" si="42"/>
        <v>7</v>
      </c>
      <c r="L349" s="2">
        <f t="shared" si="43"/>
        <v>-15.335811894558418</v>
      </c>
      <c r="M349" s="98"/>
      <c r="V349">
        <v>200</v>
      </c>
      <c r="W349">
        <v>40</v>
      </c>
      <c r="X349" s="7">
        <f t="shared" si="41"/>
        <v>31.652153314939131</v>
      </c>
    </row>
    <row r="350" spans="2:24">
      <c r="B350" s="90">
        <v>40923.166666666664</v>
      </c>
      <c r="C350" s="57">
        <v>40923</v>
      </c>
      <c r="D350" s="58">
        <v>0.16666666666666666</v>
      </c>
      <c r="E350" s="59">
        <v>6.181392503363468</v>
      </c>
      <c r="F350" s="47">
        <f t="shared" si="38"/>
        <v>11.806459681424224</v>
      </c>
      <c r="G350" s="59">
        <v>14.738619958511466</v>
      </c>
      <c r="H350" s="47">
        <f t="shared" si="39"/>
        <v>28.150764120756897</v>
      </c>
      <c r="I350" s="59">
        <v>8.5572274551479985</v>
      </c>
      <c r="J350" s="47">
        <f t="shared" si="40"/>
        <v>16.344304439332678</v>
      </c>
      <c r="K350" s="97">
        <f t="shared" si="42"/>
        <v>7</v>
      </c>
      <c r="L350" s="2">
        <f t="shared" si="43"/>
        <v>-20.402249459830561</v>
      </c>
      <c r="M350" s="98"/>
      <c r="V350">
        <v>200</v>
      </c>
      <c r="W350">
        <v>40</v>
      </c>
      <c r="X350" s="7">
        <f t="shared" si="41"/>
        <v>31.652153314939131</v>
      </c>
    </row>
    <row r="351" spans="2:24">
      <c r="B351" s="90">
        <v>40923.208333333336</v>
      </c>
      <c r="C351" s="57">
        <v>40923</v>
      </c>
      <c r="D351" s="58">
        <v>0.20833333333333334</v>
      </c>
      <c r="E351" s="59">
        <v>6.2190468270914732</v>
      </c>
      <c r="F351" s="47">
        <f t="shared" si="38"/>
        <v>11.878379439744712</v>
      </c>
      <c r="G351" s="59">
        <v>17.074203699743798</v>
      </c>
      <c r="H351" s="47">
        <f t="shared" si="39"/>
        <v>32.611729066510655</v>
      </c>
      <c r="I351" s="59">
        <v>10.855156872652323</v>
      </c>
      <c r="J351" s="47">
        <f t="shared" si="40"/>
        <v>20.733349626765936</v>
      </c>
      <c r="K351" s="97">
        <f t="shared" si="42"/>
        <v>7</v>
      </c>
      <c r="L351" s="2">
        <f t="shared" si="43"/>
        <v>-16.013204272397303</v>
      </c>
      <c r="M351" s="98"/>
      <c r="V351">
        <v>200</v>
      </c>
      <c r="W351">
        <v>40</v>
      </c>
      <c r="X351" s="7">
        <f t="shared" si="41"/>
        <v>31.652153314939131</v>
      </c>
    </row>
    <row r="352" spans="2:24">
      <c r="B352" s="90">
        <v>40923.25</v>
      </c>
      <c r="C352" s="57">
        <v>40923</v>
      </c>
      <c r="D352" s="58">
        <v>0.25</v>
      </c>
      <c r="E352" s="59">
        <v>6.997722352362814</v>
      </c>
      <c r="F352" s="47">
        <f t="shared" si="38"/>
        <v>13.365649693012974</v>
      </c>
      <c r="G352" s="59">
        <v>17.341079184691274</v>
      </c>
      <c r="H352" s="47">
        <f t="shared" si="39"/>
        <v>33.121461242760333</v>
      </c>
      <c r="I352" s="59">
        <v>10.34335683232846</v>
      </c>
      <c r="J352" s="47">
        <f t="shared" si="40"/>
        <v>19.75581154974736</v>
      </c>
      <c r="K352" s="97">
        <f t="shared" si="42"/>
        <v>7</v>
      </c>
      <c r="L352" s="2">
        <f t="shared" si="43"/>
        <v>-16.990742349415878</v>
      </c>
      <c r="M352" s="98"/>
      <c r="V352">
        <v>200</v>
      </c>
      <c r="W352">
        <v>40</v>
      </c>
      <c r="X352" s="7">
        <f t="shared" si="41"/>
        <v>31.652153314939131</v>
      </c>
    </row>
    <row r="353" spans="2:24">
      <c r="B353" s="90">
        <v>40923.291666666664</v>
      </c>
      <c r="C353" s="57">
        <v>40923</v>
      </c>
      <c r="D353" s="58">
        <v>0.29166666666666669</v>
      </c>
      <c r="E353" s="59">
        <v>6.2945882000884836</v>
      </c>
      <c r="F353" s="47">
        <f t="shared" si="38"/>
        <v>12.022663462169003</v>
      </c>
      <c r="G353" s="59">
        <v>14.343232365736482</v>
      </c>
      <c r="H353" s="47">
        <f t="shared" si="39"/>
        <v>27.395573818556677</v>
      </c>
      <c r="I353" s="59">
        <v>8.0486441656479979</v>
      </c>
      <c r="J353" s="47">
        <f t="shared" si="40"/>
        <v>15.372910356387676</v>
      </c>
      <c r="K353" s="97">
        <f t="shared" si="42"/>
        <v>7</v>
      </c>
      <c r="L353" s="2">
        <f t="shared" si="43"/>
        <v>-21.373643542775561</v>
      </c>
      <c r="M353" s="98"/>
      <c r="V353">
        <v>200</v>
      </c>
      <c r="W353">
        <v>40</v>
      </c>
      <c r="X353" s="7">
        <f t="shared" si="41"/>
        <v>31.652153314939131</v>
      </c>
    </row>
    <row r="354" spans="2:24">
      <c r="B354" s="90">
        <v>40923.333333333336</v>
      </c>
      <c r="C354" s="57">
        <v>40923</v>
      </c>
      <c r="D354" s="58">
        <v>0.33333333333333331</v>
      </c>
      <c r="E354" s="59">
        <v>7.4972082147183734</v>
      </c>
      <c r="F354" s="47">
        <f t="shared" si="38"/>
        <v>14.319667690112093</v>
      </c>
      <c r="G354" s="59">
        <v>16.920042016333795</v>
      </c>
      <c r="H354" s="47">
        <f t="shared" si="39"/>
        <v>32.317280251197545</v>
      </c>
      <c r="I354" s="59">
        <v>9.4228338016154218</v>
      </c>
      <c r="J354" s="47">
        <f t="shared" si="40"/>
        <v>17.997612561085454</v>
      </c>
      <c r="K354" s="97">
        <f t="shared" si="42"/>
        <v>7</v>
      </c>
      <c r="L354" s="2">
        <f t="shared" si="43"/>
        <v>-18.748941338077785</v>
      </c>
      <c r="M354" s="98"/>
      <c r="V354">
        <v>200</v>
      </c>
      <c r="W354">
        <v>40</v>
      </c>
      <c r="X354" s="7">
        <f t="shared" si="41"/>
        <v>31.652153314939131</v>
      </c>
    </row>
    <row r="355" spans="2:24">
      <c r="B355" s="90">
        <v>40923.375</v>
      </c>
      <c r="C355" s="57">
        <v>40923</v>
      </c>
      <c r="D355" s="58">
        <v>0.375</v>
      </c>
      <c r="E355" s="59">
        <v>12.10162569937866</v>
      </c>
      <c r="F355" s="47">
        <f t="shared" si="38"/>
        <v>23.11410508581324</v>
      </c>
      <c r="G355" s="59">
        <v>25.74627410216566</v>
      </c>
      <c r="H355" s="47">
        <f t="shared" si="39"/>
        <v>49.175383535136412</v>
      </c>
      <c r="I355" s="59">
        <v>13.644648402786999</v>
      </c>
      <c r="J355" s="47">
        <f t="shared" si="40"/>
        <v>26.061278449323165</v>
      </c>
      <c r="K355" s="97">
        <f t="shared" si="42"/>
        <v>7</v>
      </c>
      <c r="L355" s="2">
        <f t="shared" si="43"/>
        <v>-10.685275449840073</v>
      </c>
      <c r="M355" s="98"/>
      <c r="V355">
        <v>200</v>
      </c>
      <c r="W355">
        <v>40</v>
      </c>
      <c r="X355" s="7">
        <f t="shared" si="41"/>
        <v>31.652153314939131</v>
      </c>
    </row>
    <row r="356" spans="2:24">
      <c r="B356" s="90">
        <v>40923.416666666664</v>
      </c>
      <c r="C356" s="57">
        <v>40923</v>
      </c>
      <c r="D356" s="58">
        <v>0.41666666666666669</v>
      </c>
      <c r="E356" s="59">
        <v>13.400129573231814</v>
      </c>
      <c r="F356" s="47">
        <f t="shared" si="38"/>
        <v>25.594247484872763</v>
      </c>
      <c r="G356" s="59">
        <v>25.864797864898144</v>
      </c>
      <c r="H356" s="47">
        <f t="shared" si="39"/>
        <v>49.40176392195545</v>
      </c>
      <c r="I356" s="59">
        <v>12.464668291666332</v>
      </c>
      <c r="J356" s="47">
        <f t="shared" si="40"/>
        <v>23.807516437082693</v>
      </c>
      <c r="K356" s="97">
        <f t="shared" si="42"/>
        <v>7</v>
      </c>
      <c r="L356" s="2">
        <f t="shared" si="43"/>
        <v>-12.939037462080545</v>
      </c>
      <c r="M356" s="98"/>
      <c r="V356">
        <v>200</v>
      </c>
      <c r="W356">
        <v>40</v>
      </c>
      <c r="X356" s="7">
        <f t="shared" si="41"/>
        <v>31.652153314939131</v>
      </c>
    </row>
    <row r="357" spans="2:24">
      <c r="B357" s="90">
        <v>40923.458333333336</v>
      </c>
      <c r="C357" s="57">
        <v>40923</v>
      </c>
      <c r="D357" s="58">
        <v>0.45833333333333331</v>
      </c>
      <c r="E357" s="59">
        <v>15.013846626798502</v>
      </c>
      <c r="F357" s="47">
        <f t="shared" si="38"/>
        <v>28.676447057185136</v>
      </c>
      <c r="G357" s="59">
        <v>29.591051761582875</v>
      </c>
      <c r="H357" s="47">
        <f t="shared" si="39"/>
        <v>56.518908864623292</v>
      </c>
      <c r="I357" s="59">
        <v>14.57720513478437</v>
      </c>
      <c r="J357" s="47">
        <f t="shared" si="40"/>
        <v>27.842461807438145</v>
      </c>
      <c r="K357" s="97">
        <f t="shared" si="42"/>
        <v>7</v>
      </c>
      <c r="L357" s="2">
        <f t="shared" si="43"/>
        <v>-8.9040920917250936</v>
      </c>
      <c r="M357" s="98"/>
      <c r="V357">
        <v>200</v>
      </c>
      <c r="W357">
        <v>40</v>
      </c>
      <c r="X357" s="7">
        <f t="shared" si="41"/>
        <v>31.652153314939131</v>
      </c>
    </row>
    <row r="358" spans="2:24">
      <c r="B358" s="90">
        <v>40923.5</v>
      </c>
      <c r="C358" s="57">
        <v>40923</v>
      </c>
      <c r="D358" s="58">
        <v>0.5</v>
      </c>
      <c r="E358" s="59">
        <v>15.49277188874831</v>
      </c>
      <c r="F358" s="47">
        <f t="shared" si="38"/>
        <v>29.591194307509269</v>
      </c>
      <c r="G358" s="59">
        <v>35.34154578625995</v>
      </c>
      <c r="H358" s="47">
        <f t="shared" si="39"/>
        <v>67.502352451756508</v>
      </c>
      <c r="I358" s="59">
        <v>19.848773897511641</v>
      </c>
      <c r="J358" s="47">
        <f t="shared" si="40"/>
        <v>37.911158144247231</v>
      </c>
      <c r="K358" s="97">
        <f t="shared" si="42"/>
        <v>7</v>
      </c>
      <c r="L358" s="2">
        <f t="shared" si="43"/>
        <v>1.1646042450839929</v>
      </c>
      <c r="M358" s="98"/>
      <c r="V358">
        <v>200</v>
      </c>
      <c r="W358">
        <v>40</v>
      </c>
      <c r="X358" s="7">
        <f t="shared" si="41"/>
        <v>31.652153314939131</v>
      </c>
    </row>
    <row r="359" spans="2:24">
      <c r="B359" s="90">
        <v>40923.541666666664</v>
      </c>
      <c r="C359" s="57">
        <v>40923</v>
      </c>
      <c r="D359" s="58">
        <v>0.54166666666666663</v>
      </c>
      <c r="E359" s="59">
        <v>13.672982323799097</v>
      </c>
      <c r="F359" s="47">
        <f t="shared" si="38"/>
        <v>26.115396238456274</v>
      </c>
      <c r="G359" s="59">
        <v>27.86617101244298</v>
      </c>
      <c r="H359" s="47">
        <f t="shared" si="39"/>
        <v>53.224386633766088</v>
      </c>
      <c r="I359" s="59">
        <v>14.193188688643879</v>
      </c>
      <c r="J359" s="47">
        <f t="shared" si="40"/>
        <v>27.108990395309807</v>
      </c>
      <c r="K359" s="97">
        <f t="shared" si="42"/>
        <v>7</v>
      </c>
      <c r="L359" s="2">
        <f t="shared" si="43"/>
        <v>-9.637563503853432</v>
      </c>
      <c r="M359" s="98"/>
      <c r="V359">
        <v>200</v>
      </c>
      <c r="W359">
        <v>40</v>
      </c>
      <c r="X359" s="7">
        <f t="shared" si="41"/>
        <v>31.652153314939131</v>
      </c>
    </row>
    <row r="360" spans="2:24">
      <c r="B360" s="90">
        <v>40923.583333333336</v>
      </c>
      <c r="C360" s="57">
        <v>40923</v>
      </c>
      <c r="D360" s="58">
        <v>0.58333333333333337</v>
      </c>
      <c r="E360" s="59">
        <v>12.000708892052154</v>
      </c>
      <c r="F360" s="47">
        <f t="shared" si="38"/>
        <v>22.921353983819614</v>
      </c>
      <c r="G360" s="59">
        <v>26.266923119713091</v>
      </c>
      <c r="H360" s="47">
        <f t="shared" si="39"/>
        <v>50.169823158652001</v>
      </c>
      <c r="I360" s="59">
        <v>14.266214227660937</v>
      </c>
      <c r="J360" s="47">
        <f t="shared" si="40"/>
        <v>27.248469174832387</v>
      </c>
      <c r="K360" s="97">
        <f t="shared" si="42"/>
        <v>7</v>
      </c>
      <c r="L360" s="2">
        <f t="shared" si="43"/>
        <v>-9.4980847243308517</v>
      </c>
      <c r="M360" s="98"/>
      <c r="V360">
        <v>200</v>
      </c>
      <c r="W360">
        <v>40</v>
      </c>
      <c r="X360" s="7">
        <f t="shared" si="41"/>
        <v>31.652153314939131</v>
      </c>
    </row>
    <row r="361" spans="2:24">
      <c r="B361" s="90">
        <v>40923.625</v>
      </c>
      <c r="C361" s="57">
        <v>40923</v>
      </c>
      <c r="D361" s="58">
        <v>0.625</v>
      </c>
      <c r="E361" s="59">
        <v>17.967409462823351</v>
      </c>
      <c r="F361" s="47">
        <f t="shared" si="38"/>
        <v>34.317752073992601</v>
      </c>
      <c r="G361" s="59">
        <v>36.505823775339834</v>
      </c>
      <c r="H361" s="47">
        <f t="shared" si="39"/>
        <v>69.726123410899078</v>
      </c>
      <c r="I361" s="59">
        <v>18.53841431251648</v>
      </c>
      <c r="J361" s="47">
        <f t="shared" si="40"/>
        <v>35.408371336906477</v>
      </c>
      <c r="K361" s="97">
        <f t="shared" si="42"/>
        <v>7</v>
      </c>
      <c r="L361" s="2">
        <f t="shared" si="43"/>
        <v>-1.3381825622567618</v>
      </c>
      <c r="M361" s="98"/>
      <c r="V361">
        <v>200</v>
      </c>
      <c r="W361">
        <v>40</v>
      </c>
      <c r="X361" s="7">
        <f t="shared" si="41"/>
        <v>31.652153314939131</v>
      </c>
    </row>
    <row r="362" spans="2:24">
      <c r="B362" s="90">
        <v>40923.666666666664</v>
      </c>
      <c r="C362" s="57">
        <v>40923</v>
      </c>
      <c r="D362" s="58">
        <v>0.66666666666666663</v>
      </c>
      <c r="E362" s="59">
        <v>28.722714005575369</v>
      </c>
      <c r="F362" s="47">
        <f t="shared" si="38"/>
        <v>54.86038375064895</v>
      </c>
      <c r="G362" s="59">
        <v>56.178081243188387</v>
      </c>
      <c r="H362" s="47">
        <f t="shared" si="39"/>
        <v>107.30013517448981</v>
      </c>
      <c r="I362" s="59">
        <v>27.455367237613018</v>
      </c>
      <c r="J362" s="47">
        <f t="shared" si="40"/>
        <v>52.43975142384086</v>
      </c>
      <c r="K362" s="97">
        <f t="shared" si="42"/>
        <v>7</v>
      </c>
      <c r="L362" s="2">
        <f t="shared" si="43"/>
        <v>15.693197524677622</v>
      </c>
      <c r="M362" s="98"/>
      <c r="V362">
        <v>200</v>
      </c>
      <c r="W362">
        <v>40</v>
      </c>
      <c r="X362" s="7">
        <f t="shared" si="41"/>
        <v>31.652153314939131</v>
      </c>
    </row>
    <row r="363" spans="2:24">
      <c r="B363" s="90">
        <v>40923.708333333336</v>
      </c>
      <c r="C363" s="57">
        <v>40923</v>
      </c>
      <c r="D363" s="58">
        <v>0.70833333333333337</v>
      </c>
      <c r="E363" s="59">
        <v>21.804454486857558</v>
      </c>
      <c r="F363" s="47">
        <f t="shared" si="38"/>
        <v>41.646508069897934</v>
      </c>
      <c r="G363" s="59">
        <v>43.524972184979298</v>
      </c>
      <c r="H363" s="47">
        <f t="shared" si="39"/>
        <v>83.132696873310451</v>
      </c>
      <c r="I363" s="59">
        <v>21.720517698121743</v>
      </c>
      <c r="J363" s="47">
        <f t="shared" si="40"/>
        <v>41.486188803412524</v>
      </c>
      <c r="K363" s="97">
        <f t="shared" si="42"/>
        <v>7</v>
      </c>
      <c r="L363" s="2">
        <f t="shared" si="43"/>
        <v>4.7396349042492858</v>
      </c>
      <c r="M363" s="98"/>
      <c r="V363">
        <v>200</v>
      </c>
      <c r="W363">
        <v>40</v>
      </c>
      <c r="X363" s="7">
        <f t="shared" si="41"/>
        <v>31.652153314939131</v>
      </c>
    </row>
    <row r="364" spans="2:24">
      <c r="B364" s="90">
        <v>40923.75</v>
      </c>
      <c r="C364" s="57">
        <v>40923</v>
      </c>
      <c r="D364" s="58">
        <v>0.75</v>
      </c>
      <c r="E364" s="59">
        <v>13.334019587552312</v>
      </c>
      <c r="F364" s="47">
        <f t="shared" si="38"/>
        <v>25.467977412224915</v>
      </c>
      <c r="G364" s="59">
        <v>26.791197643330527</v>
      </c>
      <c r="H364" s="47">
        <f t="shared" si="39"/>
        <v>51.171187498761306</v>
      </c>
      <c r="I364" s="59">
        <v>13.457178055778208</v>
      </c>
      <c r="J364" s="47">
        <f t="shared" si="40"/>
        <v>25.703210086536377</v>
      </c>
      <c r="K364" s="97">
        <f t="shared" si="42"/>
        <v>7</v>
      </c>
      <c r="L364" s="2">
        <f t="shared" si="43"/>
        <v>-11.043343812626862</v>
      </c>
      <c r="M364" s="98"/>
      <c r="V364">
        <v>200</v>
      </c>
      <c r="W364">
        <v>40</v>
      </c>
      <c r="X364" s="7">
        <f t="shared" si="41"/>
        <v>31.652153314939131</v>
      </c>
    </row>
    <row r="365" spans="2:24">
      <c r="B365" s="90">
        <v>40923.791666666664</v>
      </c>
      <c r="C365" s="57">
        <v>40923</v>
      </c>
      <c r="D365" s="58">
        <v>0.79166666666666663</v>
      </c>
      <c r="E365" s="59">
        <v>11.110670060888554</v>
      </c>
      <c r="F365" s="47">
        <f t="shared" si="38"/>
        <v>21.221379816297137</v>
      </c>
      <c r="G365" s="59">
        <v>20.928814964290954</v>
      </c>
      <c r="H365" s="47">
        <f t="shared" si="39"/>
        <v>39.974036581795723</v>
      </c>
      <c r="I365" s="59">
        <v>9.8181449034023967</v>
      </c>
      <c r="J365" s="47">
        <f t="shared" si="40"/>
        <v>18.752656765498578</v>
      </c>
      <c r="K365" s="97">
        <f t="shared" si="42"/>
        <v>7</v>
      </c>
      <c r="L365" s="2">
        <f t="shared" si="43"/>
        <v>-17.99389713366466</v>
      </c>
      <c r="M365" s="98"/>
      <c r="V365">
        <v>200</v>
      </c>
      <c r="W365">
        <v>40</v>
      </c>
      <c r="X365" s="7">
        <f t="shared" si="41"/>
        <v>31.652153314939131</v>
      </c>
    </row>
    <row r="366" spans="2:24">
      <c r="B366" s="90">
        <v>40923.833333333336</v>
      </c>
      <c r="C366" s="57">
        <v>40923</v>
      </c>
      <c r="D366" s="58">
        <v>0.83333333333333337</v>
      </c>
      <c r="E366" s="59">
        <v>8.5010748745790004</v>
      </c>
      <c r="F366" s="47">
        <f t="shared" si="38"/>
        <v>16.237053010445891</v>
      </c>
      <c r="G366" s="59">
        <v>19.450594355071058</v>
      </c>
      <c r="H366" s="47">
        <f t="shared" si="39"/>
        <v>37.15063521818572</v>
      </c>
      <c r="I366" s="59">
        <v>10.949519480492055</v>
      </c>
      <c r="J366" s="47">
        <f t="shared" si="40"/>
        <v>20.913582207739825</v>
      </c>
      <c r="K366" s="97">
        <f t="shared" si="42"/>
        <v>7</v>
      </c>
      <c r="L366" s="2">
        <f t="shared" si="43"/>
        <v>-15.832971691423413</v>
      </c>
      <c r="M366" s="98"/>
      <c r="V366">
        <v>200</v>
      </c>
      <c r="W366">
        <v>40</v>
      </c>
      <c r="X366" s="7">
        <f t="shared" si="41"/>
        <v>31.652153314939131</v>
      </c>
    </row>
    <row r="367" spans="2:24">
      <c r="B367" s="90">
        <v>40923.875</v>
      </c>
      <c r="C367" s="57">
        <v>40923</v>
      </c>
      <c r="D367" s="58">
        <v>0.875</v>
      </c>
      <c r="E367" s="59">
        <v>8.2239443251299686</v>
      </c>
      <c r="F367" s="47">
        <f t="shared" si="38"/>
        <v>15.70773366099824</v>
      </c>
      <c r="G367" s="59">
        <v>17.488181814088698</v>
      </c>
      <c r="H367" s="47">
        <f t="shared" si="39"/>
        <v>33.402427264909413</v>
      </c>
      <c r="I367" s="59">
        <v>9.2642374889587291</v>
      </c>
      <c r="J367" s="47">
        <f t="shared" si="40"/>
        <v>17.694693603911173</v>
      </c>
      <c r="K367" s="97">
        <f t="shared" si="42"/>
        <v>7</v>
      </c>
      <c r="L367" s="2">
        <f t="shared" si="43"/>
        <v>-19.051860295252066</v>
      </c>
      <c r="M367" s="98"/>
      <c r="V367">
        <v>200</v>
      </c>
      <c r="W367">
        <v>40</v>
      </c>
      <c r="X367" s="7">
        <f t="shared" si="41"/>
        <v>31.652153314939131</v>
      </c>
    </row>
    <row r="368" spans="2:24">
      <c r="B368" s="90">
        <v>40923.916666666664</v>
      </c>
      <c r="C368" s="57">
        <v>40923</v>
      </c>
      <c r="D368" s="58">
        <v>0.91666666666666663</v>
      </c>
      <c r="E368" s="59">
        <v>7.5427575880586373</v>
      </c>
      <c r="F368" s="47">
        <f t="shared" si="38"/>
        <v>14.406666993191996</v>
      </c>
      <c r="G368" s="59">
        <v>15.554171109848838</v>
      </c>
      <c r="H368" s="47">
        <f t="shared" si="39"/>
        <v>29.708466819811278</v>
      </c>
      <c r="I368" s="59">
        <v>8.0114135217901996</v>
      </c>
      <c r="J368" s="47">
        <f t="shared" si="40"/>
        <v>15.301799826619281</v>
      </c>
      <c r="K368" s="97">
        <f t="shared" si="42"/>
        <v>7</v>
      </c>
      <c r="L368" s="2">
        <f t="shared" si="43"/>
        <v>-21.444754072543958</v>
      </c>
      <c r="M368" s="98"/>
      <c r="V368">
        <v>200</v>
      </c>
      <c r="W368">
        <v>40</v>
      </c>
      <c r="X368" s="7">
        <f t="shared" si="41"/>
        <v>31.652153314939131</v>
      </c>
    </row>
    <row r="369" spans="2:24">
      <c r="B369" s="90">
        <v>40923.958333333336</v>
      </c>
      <c r="C369" s="57">
        <v>40923</v>
      </c>
      <c r="D369" s="58">
        <v>0.95833333333333337</v>
      </c>
      <c r="E369" s="59">
        <v>6.4121595447497555</v>
      </c>
      <c r="F369" s="47">
        <f t="shared" si="38"/>
        <v>12.247224730472032</v>
      </c>
      <c r="G369" s="59">
        <v>9.9543578173342535</v>
      </c>
      <c r="H369" s="47">
        <f t="shared" si="39"/>
        <v>19.012823431108423</v>
      </c>
      <c r="I369" s="59">
        <v>3.542198272584498</v>
      </c>
      <c r="J369" s="47">
        <f t="shared" si="40"/>
        <v>6.7655987006363913</v>
      </c>
      <c r="K369" s="97">
        <f t="shared" si="42"/>
        <v>7</v>
      </c>
      <c r="L369" s="2">
        <f t="shared" si="43"/>
        <v>-29.980955198526846</v>
      </c>
      <c r="M369" s="98"/>
      <c r="V369">
        <v>200</v>
      </c>
      <c r="W369">
        <v>40</v>
      </c>
      <c r="X369" s="7">
        <f t="shared" si="41"/>
        <v>31.652153314939131</v>
      </c>
    </row>
    <row r="370" spans="2:24">
      <c r="B370" s="90">
        <v>40924</v>
      </c>
      <c r="C370" s="57">
        <v>40923</v>
      </c>
      <c r="D370" s="58">
        <v>0</v>
      </c>
      <c r="E370" s="59">
        <v>5.5663724573409059</v>
      </c>
      <c r="F370" s="47">
        <f t="shared" si="38"/>
        <v>10.631771393521129</v>
      </c>
      <c r="G370" s="59">
        <v>8.0181236729793959</v>
      </c>
      <c r="H370" s="47">
        <f t="shared" si="39"/>
        <v>15.314616215390645</v>
      </c>
      <c r="I370" s="59">
        <v>2.45175121563849</v>
      </c>
      <c r="J370" s="47">
        <f t="shared" si="40"/>
        <v>4.6828448218695158</v>
      </c>
      <c r="K370" s="97">
        <f t="shared" si="42"/>
        <v>7</v>
      </c>
      <c r="L370" s="2">
        <f t="shared" si="43"/>
        <v>-32.063709077293723</v>
      </c>
      <c r="M370" s="98"/>
      <c r="V370">
        <v>200</v>
      </c>
      <c r="W370">
        <v>40</v>
      </c>
      <c r="X370" s="7">
        <f t="shared" si="41"/>
        <v>31.652153314939131</v>
      </c>
    </row>
    <row r="371" spans="2:24">
      <c r="B371" s="90">
        <v>40924.041666666664</v>
      </c>
      <c r="C371" s="57">
        <v>40924</v>
      </c>
      <c r="D371" s="58">
        <v>4.1666666666666664E-2</v>
      </c>
      <c r="E371" s="59">
        <v>6.4971675748895166</v>
      </c>
      <c r="F371" s="47">
        <f t="shared" si="38"/>
        <v>12.409590068038977</v>
      </c>
      <c r="G371" s="59">
        <v>8.8958792478693276</v>
      </c>
      <c r="H371" s="47">
        <f t="shared" si="39"/>
        <v>16.991129363430414</v>
      </c>
      <c r="I371" s="59">
        <v>2.3987116729798115</v>
      </c>
      <c r="J371" s="47">
        <f t="shared" si="40"/>
        <v>4.5815392953914396</v>
      </c>
      <c r="K371" s="97">
        <f t="shared" si="42"/>
        <v>1</v>
      </c>
      <c r="L371" s="2">
        <f t="shared" si="43"/>
        <v>-32.165014603771802</v>
      </c>
      <c r="M371" s="98"/>
      <c r="V371">
        <v>200</v>
      </c>
      <c r="W371">
        <v>40</v>
      </c>
      <c r="X371" s="7">
        <f t="shared" si="41"/>
        <v>31.652153314939131</v>
      </c>
    </row>
    <row r="372" spans="2:24">
      <c r="B372" s="90">
        <v>40924.083333333336</v>
      </c>
      <c r="C372" s="57">
        <v>40924</v>
      </c>
      <c r="D372" s="58">
        <v>8.3333333333333329E-2</v>
      </c>
      <c r="E372" s="59">
        <v>5.7451786188599279</v>
      </c>
      <c r="F372" s="47">
        <f t="shared" si="38"/>
        <v>10.973291162022461</v>
      </c>
      <c r="G372" s="59">
        <v>8.7968422722618342</v>
      </c>
      <c r="H372" s="47">
        <f t="shared" si="39"/>
        <v>16.801968740020104</v>
      </c>
      <c r="I372" s="59">
        <v>3.0516636534019055</v>
      </c>
      <c r="J372" s="47">
        <f t="shared" si="40"/>
        <v>5.828677577997639</v>
      </c>
      <c r="K372" s="97">
        <f t="shared" si="42"/>
        <v>1</v>
      </c>
      <c r="L372" s="2">
        <f t="shared" si="43"/>
        <v>-30.9178763211656</v>
      </c>
      <c r="M372" s="98"/>
      <c r="V372">
        <v>200</v>
      </c>
      <c r="W372">
        <v>40</v>
      </c>
      <c r="X372" s="7">
        <f t="shared" si="41"/>
        <v>31.652153314939131</v>
      </c>
    </row>
    <row r="373" spans="2:24">
      <c r="B373" s="90">
        <v>40924.125</v>
      </c>
      <c r="C373" s="57">
        <v>40924</v>
      </c>
      <c r="D373" s="58">
        <v>0.125</v>
      </c>
      <c r="E373" s="59">
        <v>6.1233127811319745</v>
      </c>
      <c r="F373" s="47">
        <f t="shared" si="38"/>
        <v>11.69552741196207</v>
      </c>
      <c r="G373" s="59">
        <v>10.379131448829211</v>
      </c>
      <c r="H373" s="47">
        <f t="shared" si="39"/>
        <v>19.824141067263792</v>
      </c>
      <c r="I373" s="59">
        <v>4.2558186676972367</v>
      </c>
      <c r="J373" s="47">
        <f t="shared" si="40"/>
        <v>8.1286136553017219</v>
      </c>
      <c r="K373" s="97">
        <f t="shared" si="42"/>
        <v>1</v>
      </c>
      <c r="L373" s="2">
        <f t="shared" si="43"/>
        <v>-28.617940243861518</v>
      </c>
      <c r="M373" s="98"/>
      <c r="V373">
        <v>200</v>
      </c>
      <c r="W373">
        <v>40</v>
      </c>
      <c r="X373" s="7">
        <f t="shared" si="41"/>
        <v>31.652153314939131</v>
      </c>
    </row>
    <row r="374" spans="2:24">
      <c r="B374" s="90">
        <v>40924.166666666664</v>
      </c>
      <c r="C374" s="57">
        <v>40924</v>
      </c>
      <c r="D374" s="58">
        <v>0.16666666666666666</v>
      </c>
      <c r="E374" s="59">
        <v>9.3983677126391107</v>
      </c>
      <c r="F374" s="47">
        <f t="shared" si="38"/>
        <v>17.950882331140701</v>
      </c>
      <c r="G374" s="59">
        <v>16.944856934523706</v>
      </c>
      <c r="H374" s="47">
        <f t="shared" si="39"/>
        <v>32.364676744940276</v>
      </c>
      <c r="I374" s="59">
        <v>7.5464892218845963</v>
      </c>
      <c r="J374" s="47">
        <f t="shared" si="40"/>
        <v>14.413794413799579</v>
      </c>
      <c r="K374" s="97">
        <f t="shared" si="42"/>
        <v>1</v>
      </c>
      <c r="L374" s="2">
        <f t="shared" si="43"/>
        <v>-22.33275948536366</v>
      </c>
      <c r="M374" s="98"/>
      <c r="V374">
        <v>200</v>
      </c>
      <c r="W374">
        <v>40</v>
      </c>
      <c r="X374" s="7">
        <f t="shared" si="41"/>
        <v>31.652153314939131</v>
      </c>
    </row>
    <row r="375" spans="2:24">
      <c r="B375" s="90">
        <v>40924.208333333336</v>
      </c>
      <c r="C375" s="57">
        <v>40924</v>
      </c>
      <c r="D375" s="58">
        <v>0.20833333333333334</v>
      </c>
      <c r="E375" s="59">
        <v>13.261983887870571</v>
      </c>
      <c r="F375" s="47">
        <f t="shared" si="38"/>
        <v>25.330389225832789</v>
      </c>
      <c r="G375" s="59">
        <v>22.574737995683272</v>
      </c>
      <c r="H375" s="47">
        <f t="shared" si="39"/>
        <v>43.117749571755049</v>
      </c>
      <c r="I375" s="59">
        <v>9.312754107812701</v>
      </c>
      <c r="J375" s="47">
        <f t="shared" si="40"/>
        <v>17.787360345922259</v>
      </c>
      <c r="K375" s="97">
        <f t="shared" si="42"/>
        <v>1</v>
      </c>
      <c r="L375" s="2">
        <f t="shared" si="43"/>
        <v>-18.959193553240979</v>
      </c>
      <c r="M375" s="98"/>
      <c r="V375">
        <v>200</v>
      </c>
      <c r="W375">
        <v>40</v>
      </c>
      <c r="X375" s="7">
        <f t="shared" si="41"/>
        <v>31.652153314939131</v>
      </c>
    </row>
    <row r="376" spans="2:24">
      <c r="B376" s="90">
        <v>40924.25</v>
      </c>
      <c r="C376" s="57">
        <v>40924</v>
      </c>
      <c r="D376" s="58">
        <v>0.25</v>
      </c>
      <c r="E376" s="59">
        <v>18.997118181451995</v>
      </c>
      <c r="F376" s="47">
        <f t="shared" si="38"/>
        <v>36.284495726573311</v>
      </c>
      <c r="G376" s="59">
        <v>33.806698827682396</v>
      </c>
      <c r="H376" s="47">
        <f t="shared" si="39"/>
        <v>64.570794760873369</v>
      </c>
      <c r="I376" s="59">
        <v>14.809580646230401</v>
      </c>
      <c r="J376" s="47">
        <f t="shared" si="40"/>
        <v>28.286299034300065</v>
      </c>
      <c r="K376" s="97">
        <f t="shared" si="42"/>
        <v>1</v>
      </c>
      <c r="L376" s="2">
        <f t="shared" si="43"/>
        <v>-8.4602548648631739</v>
      </c>
      <c r="M376" s="98"/>
      <c r="V376">
        <v>200</v>
      </c>
      <c r="W376">
        <v>40</v>
      </c>
      <c r="X376" s="7">
        <f t="shared" si="41"/>
        <v>31.652153314939131</v>
      </c>
    </row>
    <row r="377" spans="2:24">
      <c r="B377" s="90">
        <v>40924.291666666664</v>
      </c>
      <c r="C377" s="57">
        <v>40924</v>
      </c>
      <c r="D377" s="58">
        <v>0.29166666666666669</v>
      </c>
      <c r="E377" s="59">
        <v>21.62955769458031</v>
      </c>
      <c r="F377" s="47">
        <f t="shared" si="38"/>
        <v>41.312455196648393</v>
      </c>
      <c r="G377" s="59">
        <v>39.528816455756953</v>
      </c>
      <c r="H377" s="47">
        <f t="shared" si="39"/>
        <v>75.500039430495775</v>
      </c>
      <c r="I377" s="59">
        <v>17.89925876117664</v>
      </c>
      <c r="J377" s="47">
        <f t="shared" si="40"/>
        <v>34.187584233847382</v>
      </c>
      <c r="K377" s="97">
        <f t="shared" si="42"/>
        <v>1</v>
      </c>
      <c r="L377" s="2">
        <f t="shared" si="43"/>
        <v>-2.5589696653158569</v>
      </c>
      <c r="M377" s="98"/>
      <c r="V377">
        <v>200</v>
      </c>
      <c r="W377">
        <v>40</v>
      </c>
      <c r="X377" s="7">
        <f t="shared" si="41"/>
        <v>31.652153314939131</v>
      </c>
    </row>
    <row r="378" spans="2:24">
      <c r="B378" s="90">
        <v>40924.333333333336</v>
      </c>
      <c r="C378" s="57">
        <v>40924</v>
      </c>
      <c r="D378" s="58">
        <v>0.33333333333333331</v>
      </c>
      <c r="E378" s="59">
        <v>31.224217431039449</v>
      </c>
      <c r="F378" s="47">
        <f t="shared" si="38"/>
        <v>59.638255293285347</v>
      </c>
      <c r="G378" s="59">
        <v>55.536801625043204</v>
      </c>
      <c r="H378" s="47">
        <f t="shared" si="39"/>
        <v>106.07529110383251</v>
      </c>
      <c r="I378" s="59">
        <v>24.312584194003755</v>
      </c>
      <c r="J378" s="47">
        <f t="shared" si="40"/>
        <v>46.437035810547172</v>
      </c>
      <c r="K378" s="97">
        <f t="shared" si="42"/>
        <v>1</v>
      </c>
      <c r="L378" s="2">
        <f t="shared" si="43"/>
        <v>9.6904819113839338</v>
      </c>
      <c r="M378" s="98"/>
      <c r="V378">
        <v>200</v>
      </c>
      <c r="W378">
        <v>40</v>
      </c>
      <c r="X378" s="7">
        <f t="shared" si="41"/>
        <v>31.652153314939131</v>
      </c>
    </row>
    <row r="379" spans="2:24">
      <c r="B379" s="90">
        <v>40924.375</v>
      </c>
      <c r="C379" s="57">
        <v>40924</v>
      </c>
      <c r="D379" s="58">
        <v>0.375</v>
      </c>
      <c r="E379" s="59">
        <v>30.625656928404634</v>
      </c>
      <c r="F379" s="47">
        <f t="shared" si="38"/>
        <v>58.495004733252848</v>
      </c>
      <c r="G379" s="59">
        <v>53.94563831177831</v>
      </c>
      <c r="H379" s="47">
        <f t="shared" si="39"/>
        <v>103.03616917549657</v>
      </c>
      <c r="I379" s="59">
        <v>23.319981383373687</v>
      </c>
      <c r="J379" s="47">
        <f t="shared" si="40"/>
        <v>44.54116444224374</v>
      </c>
      <c r="K379" s="97">
        <f t="shared" si="42"/>
        <v>1</v>
      </c>
      <c r="L379" s="2">
        <f t="shared" si="43"/>
        <v>7.7946105430805019</v>
      </c>
      <c r="M379" s="98"/>
      <c r="V379">
        <v>200</v>
      </c>
      <c r="W379">
        <v>40</v>
      </c>
      <c r="X379" s="7">
        <f t="shared" si="41"/>
        <v>31.652153314939131</v>
      </c>
    </row>
    <row r="380" spans="2:24">
      <c r="B380" s="90">
        <v>40924.416666666664</v>
      </c>
      <c r="C380" s="57">
        <v>40924</v>
      </c>
      <c r="D380" s="58">
        <v>0.41666666666666669</v>
      </c>
      <c r="E380" s="59">
        <v>27.403510805065501</v>
      </c>
      <c r="F380" s="47">
        <f t="shared" si="38"/>
        <v>52.340705637675107</v>
      </c>
      <c r="G380" s="59">
        <v>48.156310868156254</v>
      </c>
      <c r="H380" s="47">
        <f t="shared" si="39"/>
        <v>91.978553758178435</v>
      </c>
      <c r="I380" s="59">
        <v>20.752800063090749</v>
      </c>
      <c r="J380" s="47">
        <f t="shared" si="40"/>
        <v>39.637848120503328</v>
      </c>
      <c r="K380" s="97">
        <f t="shared" si="42"/>
        <v>1</v>
      </c>
      <c r="L380" s="2">
        <f t="shared" si="43"/>
        <v>2.8912942213400896</v>
      </c>
      <c r="M380" s="98"/>
      <c r="V380">
        <v>200</v>
      </c>
      <c r="W380">
        <v>40</v>
      </c>
      <c r="X380" s="7">
        <f t="shared" si="41"/>
        <v>31.652153314939131</v>
      </c>
    </row>
    <row r="381" spans="2:24">
      <c r="B381" s="90">
        <v>40924.458333333336</v>
      </c>
      <c r="C381" s="57">
        <v>40924</v>
      </c>
      <c r="D381" s="58">
        <v>0.45833333333333331</v>
      </c>
      <c r="E381" s="59">
        <v>28.898153339201432</v>
      </c>
      <c r="F381" s="47">
        <f t="shared" si="38"/>
        <v>55.195472877874735</v>
      </c>
      <c r="G381" s="59">
        <v>50.731522784996038</v>
      </c>
      <c r="H381" s="47">
        <f t="shared" si="39"/>
        <v>96.897208519342428</v>
      </c>
      <c r="I381" s="59">
        <v>21.833369445794606</v>
      </c>
      <c r="J381" s="47">
        <f t="shared" si="40"/>
        <v>41.701735641467693</v>
      </c>
      <c r="K381" s="97">
        <f t="shared" si="42"/>
        <v>1</v>
      </c>
      <c r="L381" s="2">
        <f t="shared" si="43"/>
        <v>4.955181742304454</v>
      </c>
      <c r="M381" s="98"/>
      <c r="V381">
        <v>200</v>
      </c>
      <c r="W381">
        <v>40</v>
      </c>
      <c r="X381" s="7">
        <f t="shared" si="41"/>
        <v>31.652153314939131</v>
      </c>
    </row>
    <row r="382" spans="2:24">
      <c r="B382" s="90">
        <v>40924.5</v>
      </c>
      <c r="C382" s="57">
        <v>40924</v>
      </c>
      <c r="D382" s="58">
        <v>0.5</v>
      </c>
      <c r="E382" s="59">
        <v>29.825310884905043</v>
      </c>
      <c r="F382" s="47">
        <f t="shared" si="38"/>
        <v>56.966343790168629</v>
      </c>
      <c r="G382" s="59">
        <v>50.481854937201042</v>
      </c>
      <c r="H382" s="47">
        <f t="shared" si="39"/>
        <v>96.420342930053991</v>
      </c>
      <c r="I382" s="59">
        <v>20.656544052295999</v>
      </c>
      <c r="J382" s="47">
        <f t="shared" si="40"/>
        <v>39.453999139885354</v>
      </c>
      <c r="K382" s="97">
        <f t="shared" si="42"/>
        <v>1</v>
      </c>
      <c r="L382" s="2">
        <f t="shared" si="43"/>
        <v>2.7074452407221159</v>
      </c>
      <c r="M382" s="98"/>
      <c r="V382">
        <v>200</v>
      </c>
      <c r="W382">
        <v>40</v>
      </c>
      <c r="X382" s="7">
        <f t="shared" si="41"/>
        <v>31.652153314939131</v>
      </c>
    </row>
    <row r="383" spans="2:24">
      <c r="B383" s="90">
        <v>40924.541666666664</v>
      </c>
      <c r="C383" s="57">
        <v>40924</v>
      </c>
      <c r="D383" s="58">
        <v>0.54166666666666663</v>
      </c>
      <c r="E383" s="59">
        <v>27.748311542950297</v>
      </c>
      <c r="F383" s="47">
        <f t="shared" si="38"/>
        <v>52.999275047035063</v>
      </c>
      <c r="G383" s="59">
        <v>51.096826146793482</v>
      </c>
      <c r="H383" s="47">
        <f t="shared" si="39"/>
        <v>97.594937940375544</v>
      </c>
      <c r="I383" s="59">
        <v>23.348514603843185</v>
      </c>
      <c r="J383" s="47">
        <f t="shared" si="40"/>
        <v>44.595662893340482</v>
      </c>
      <c r="K383" s="97">
        <f t="shared" si="42"/>
        <v>1</v>
      </c>
      <c r="L383" s="2">
        <f t="shared" si="43"/>
        <v>7.8491089941772429</v>
      </c>
      <c r="M383" s="98"/>
      <c r="V383">
        <v>200</v>
      </c>
      <c r="W383">
        <v>40</v>
      </c>
      <c r="X383" s="7">
        <f t="shared" si="41"/>
        <v>31.652153314939131</v>
      </c>
    </row>
    <row r="384" spans="2:24">
      <c r="B384" s="90">
        <v>40924.583333333336</v>
      </c>
      <c r="C384" s="57">
        <v>40924</v>
      </c>
      <c r="D384" s="58">
        <v>0.58333333333333337</v>
      </c>
      <c r="E384" s="59">
        <v>34.170495555462068</v>
      </c>
      <c r="F384" s="47">
        <f t="shared" si="38"/>
        <v>65.265646510932541</v>
      </c>
      <c r="G384" s="59">
        <v>58.995840816790349</v>
      </c>
      <c r="H384" s="47">
        <f t="shared" si="39"/>
        <v>112.68205596006956</v>
      </c>
      <c r="I384" s="59">
        <v>24.825345261328284</v>
      </c>
      <c r="J384" s="47">
        <f t="shared" si="40"/>
        <v>47.416409449137021</v>
      </c>
      <c r="K384" s="97">
        <f t="shared" si="42"/>
        <v>1</v>
      </c>
      <c r="L384" s="2">
        <f t="shared" si="43"/>
        <v>10.669855549973782</v>
      </c>
      <c r="M384" s="98"/>
      <c r="V384">
        <v>200</v>
      </c>
      <c r="W384">
        <v>40</v>
      </c>
      <c r="X384" s="7">
        <f t="shared" si="41"/>
        <v>31.652153314939131</v>
      </c>
    </row>
    <row r="385" spans="2:24">
      <c r="B385" s="90">
        <v>40924.625</v>
      </c>
      <c r="C385" s="57">
        <v>40924</v>
      </c>
      <c r="D385" s="58">
        <v>0.625</v>
      </c>
      <c r="E385" s="59">
        <v>34.108814875011312</v>
      </c>
      <c r="F385" s="47">
        <f t="shared" ref="F385:F448" si="44">IF(E385&lt;&gt;"",E385*1.91,"")</f>
        <v>65.147836411271598</v>
      </c>
      <c r="G385" s="59">
        <v>62.985814194380019</v>
      </c>
      <c r="H385" s="47">
        <f t="shared" si="39"/>
        <v>120.30290511126583</v>
      </c>
      <c r="I385" s="59">
        <v>28.876999319368714</v>
      </c>
      <c r="J385" s="47">
        <f t="shared" si="40"/>
        <v>55.155068699994239</v>
      </c>
      <c r="K385" s="97">
        <f t="shared" si="42"/>
        <v>1</v>
      </c>
      <c r="L385" s="2">
        <f t="shared" si="43"/>
        <v>18.408514800831</v>
      </c>
      <c r="M385" s="98"/>
      <c r="V385">
        <v>200</v>
      </c>
      <c r="W385">
        <v>40</v>
      </c>
      <c r="X385" s="7">
        <f t="shared" si="41"/>
        <v>31.652153314939131</v>
      </c>
    </row>
    <row r="386" spans="2:24">
      <c r="B386" s="90">
        <v>40924.666666666664</v>
      </c>
      <c r="C386" s="57">
        <v>40924</v>
      </c>
      <c r="D386" s="58">
        <v>0.66666666666666663</v>
      </c>
      <c r="E386" s="59">
        <v>48.793359683027319</v>
      </c>
      <c r="F386" s="47">
        <f t="shared" si="44"/>
        <v>93.195316994582171</v>
      </c>
      <c r="G386" s="59">
        <v>86.416208688613153</v>
      </c>
      <c r="H386" s="47">
        <f t="shared" ref="H386:H449" si="45">IF(G386&lt;&gt;"",G386*1.91,"")</f>
        <v>165.05495859525112</v>
      </c>
      <c r="I386" s="59">
        <v>37.622849005585834</v>
      </c>
      <c r="J386" s="47">
        <f t="shared" ref="J386:J449" si="46">IF(I386&lt;&gt;"",I386*1.91,"")</f>
        <v>71.859641600668937</v>
      </c>
      <c r="K386" s="97">
        <f t="shared" si="42"/>
        <v>1</v>
      </c>
      <c r="L386" s="2">
        <f t="shared" si="43"/>
        <v>35.113087701505698</v>
      </c>
      <c r="M386" s="98"/>
      <c r="V386">
        <v>200</v>
      </c>
      <c r="W386">
        <v>40</v>
      </c>
      <c r="X386" s="7">
        <f t="shared" si="41"/>
        <v>31.652153314939131</v>
      </c>
    </row>
    <row r="387" spans="2:24">
      <c r="B387" s="90">
        <v>40924.708333333336</v>
      </c>
      <c r="C387" s="57">
        <v>40924</v>
      </c>
      <c r="D387" s="58">
        <v>0.70833333333333337</v>
      </c>
      <c r="E387" s="59">
        <v>39.70046740532073</v>
      </c>
      <c r="F387" s="47">
        <f t="shared" si="44"/>
        <v>75.827892744162597</v>
      </c>
      <c r="G387" s="59">
        <v>78.129845395911275</v>
      </c>
      <c r="H387" s="47">
        <f t="shared" si="45"/>
        <v>149.22800470619052</v>
      </c>
      <c r="I387" s="59">
        <v>38.429377990590545</v>
      </c>
      <c r="J387" s="47">
        <f t="shared" si="46"/>
        <v>73.400111962027935</v>
      </c>
      <c r="K387" s="97">
        <f t="shared" si="42"/>
        <v>1</v>
      </c>
      <c r="L387" s="2">
        <f t="shared" si="43"/>
        <v>36.653558062864697</v>
      </c>
      <c r="M387" s="98"/>
      <c r="V387">
        <v>200</v>
      </c>
      <c r="W387">
        <v>40</v>
      </c>
      <c r="X387" s="7">
        <f t="shared" si="41"/>
        <v>31.652153314939131</v>
      </c>
    </row>
    <row r="388" spans="2:24">
      <c r="B388" s="90">
        <v>40924.75</v>
      </c>
      <c r="C388" s="57">
        <v>40924</v>
      </c>
      <c r="D388" s="58">
        <v>0.75</v>
      </c>
      <c r="E388" s="59">
        <v>42.436107053114064</v>
      </c>
      <c r="F388" s="47">
        <f t="shared" si="44"/>
        <v>81.052964471447865</v>
      </c>
      <c r="G388" s="59">
        <v>80.799957476468549</v>
      </c>
      <c r="H388" s="47">
        <f t="shared" si="45"/>
        <v>154.32791878005492</v>
      </c>
      <c r="I388" s="59">
        <v>38.363850423354478</v>
      </c>
      <c r="J388" s="47">
        <f t="shared" si="46"/>
        <v>73.27495430860705</v>
      </c>
      <c r="K388" s="97">
        <f t="shared" si="42"/>
        <v>1</v>
      </c>
      <c r="L388" s="2">
        <f t="shared" si="43"/>
        <v>36.528400409443812</v>
      </c>
      <c r="M388" s="98"/>
      <c r="V388">
        <v>200</v>
      </c>
      <c r="W388">
        <v>40</v>
      </c>
      <c r="X388" s="7">
        <f t="shared" si="41"/>
        <v>31.652153314939131</v>
      </c>
    </row>
    <row r="389" spans="2:24">
      <c r="B389" s="90">
        <v>40924.791666666664</v>
      </c>
      <c r="C389" s="57">
        <v>40924</v>
      </c>
      <c r="D389" s="58">
        <v>0.79166666666666663</v>
      </c>
      <c r="E389" s="59">
        <v>27.511918989204286</v>
      </c>
      <c r="F389" s="47">
        <f t="shared" si="44"/>
        <v>52.547765269380186</v>
      </c>
      <c r="G389" s="59">
        <v>61.207571440137599</v>
      </c>
      <c r="H389" s="47">
        <f t="shared" si="45"/>
        <v>116.9064614506628</v>
      </c>
      <c r="I389" s="59">
        <v>33.695652450933309</v>
      </c>
      <c r="J389" s="47">
        <f t="shared" si="46"/>
        <v>64.358696181282625</v>
      </c>
      <c r="K389" s="97">
        <f t="shared" si="42"/>
        <v>1</v>
      </c>
      <c r="L389" s="2">
        <f t="shared" si="43"/>
        <v>27.612142282119386</v>
      </c>
      <c r="M389" s="98"/>
      <c r="V389">
        <v>200</v>
      </c>
      <c r="W389">
        <v>40</v>
      </c>
      <c r="X389" s="7">
        <f t="shared" si="41"/>
        <v>31.652153314939131</v>
      </c>
    </row>
    <row r="390" spans="2:24">
      <c r="B390" s="90">
        <v>40924.833333333336</v>
      </c>
      <c r="C390" s="57">
        <v>40924</v>
      </c>
      <c r="D390" s="58">
        <v>0.83333333333333337</v>
      </c>
      <c r="E390" s="59">
        <v>20.715051736341977</v>
      </c>
      <c r="F390" s="47">
        <f t="shared" si="44"/>
        <v>39.565748816413176</v>
      </c>
      <c r="G390" s="59">
        <v>51.962794437938328</v>
      </c>
      <c r="H390" s="47">
        <f t="shared" si="45"/>
        <v>99.248937376462209</v>
      </c>
      <c r="I390" s="59">
        <v>31.247742701596355</v>
      </c>
      <c r="J390" s="47">
        <f t="shared" si="46"/>
        <v>59.683188560049032</v>
      </c>
      <c r="K390" s="97">
        <f t="shared" si="42"/>
        <v>1</v>
      </c>
      <c r="L390" s="2">
        <f t="shared" si="43"/>
        <v>22.936634660885794</v>
      </c>
      <c r="M390" s="98"/>
      <c r="V390">
        <v>200</v>
      </c>
      <c r="W390">
        <v>40</v>
      </c>
      <c r="X390" s="7">
        <f t="shared" si="41"/>
        <v>31.652153314939131</v>
      </c>
    </row>
    <row r="391" spans="2:24">
      <c r="B391" s="90">
        <v>40924.875</v>
      </c>
      <c r="C391" s="57">
        <v>40924</v>
      </c>
      <c r="D391" s="58">
        <v>0.875</v>
      </c>
      <c r="E391" s="59">
        <v>21.458260161842567</v>
      </c>
      <c r="F391" s="47">
        <f t="shared" si="44"/>
        <v>40.9852769091193</v>
      </c>
      <c r="G391" s="59">
        <v>52.338165383650775</v>
      </c>
      <c r="H391" s="47">
        <f t="shared" si="45"/>
        <v>99.965895882772983</v>
      </c>
      <c r="I391" s="59">
        <v>30.879905221808219</v>
      </c>
      <c r="J391" s="47">
        <f t="shared" si="46"/>
        <v>58.980618973653698</v>
      </c>
      <c r="K391" s="97">
        <f t="shared" si="42"/>
        <v>1</v>
      </c>
      <c r="L391" s="2">
        <f t="shared" si="43"/>
        <v>22.234065074490459</v>
      </c>
      <c r="M391" s="98"/>
      <c r="V391">
        <v>200</v>
      </c>
      <c r="W391">
        <v>40</v>
      </c>
      <c r="X391" s="7">
        <f t="shared" si="41"/>
        <v>31.652153314939131</v>
      </c>
    </row>
    <row r="392" spans="2:24">
      <c r="B392" s="90">
        <v>40924.916666666664</v>
      </c>
      <c r="C392" s="57">
        <v>40924</v>
      </c>
      <c r="D392" s="58">
        <v>0.91666666666666663</v>
      </c>
      <c r="E392" s="59">
        <v>20.492964310082954</v>
      </c>
      <c r="F392" s="47">
        <f t="shared" si="44"/>
        <v>39.141561832258439</v>
      </c>
      <c r="G392" s="59">
        <v>50.500710395280919</v>
      </c>
      <c r="H392" s="47">
        <f t="shared" si="45"/>
        <v>96.456356854986552</v>
      </c>
      <c r="I392" s="59">
        <v>30.007746085197965</v>
      </c>
      <c r="J392" s="47">
        <f t="shared" si="46"/>
        <v>57.314795022728113</v>
      </c>
      <c r="K392" s="97">
        <f t="shared" si="42"/>
        <v>1</v>
      </c>
      <c r="L392" s="2">
        <f t="shared" si="43"/>
        <v>20.568241123564874</v>
      </c>
      <c r="M392" s="98"/>
      <c r="V392">
        <v>200</v>
      </c>
      <c r="W392">
        <v>40</v>
      </c>
      <c r="X392" s="7">
        <f t="shared" si="41"/>
        <v>31.652153314939131</v>
      </c>
    </row>
    <row r="393" spans="2:24">
      <c r="B393" s="90">
        <v>40924.958333333336</v>
      </c>
      <c r="C393" s="57">
        <v>40924</v>
      </c>
      <c r="D393" s="58">
        <v>0.95833333333333337</v>
      </c>
      <c r="E393" s="59">
        <v>18.830393828823258</v>
      </c>
      <c r="F393" s="47">
        <f t="shared" si="44"/>
        <v>35.966052213052421</v>
      </c>
      <c r="G393" s="59">
        <v>50.463668184678411</v>
      </c>
      <c r="H393" s="47">
        <f t="shared" si="45"/>
        <v>96.385606232735768</v>
      </c>
      <c r="I393" s="59">
        <v>31.63327435585515</v>
      </c>
      <c r="J393" s="47">
        <f t="shared" si="46"/>
        <v>60.419554019683332</v>
      </c>
      <c r="K393" s="97">
        <f t="shared" si="42"/>
        <v>1</v>
      </c>
      <c r="L393" s="2">
        <f t="shared" si="43"/>
        <v>23.673000120520094</v>
      </c>
      <c r="M393" s="98"/>
      <c r="V393">
        <v>200</v>
      </c>
      <c r="W393">
        <v>40</v>
      </c>
      <c r="X393" s="7">
        <f t="shared" si="41"/>
        <v>31.652153314939131</v>
      </c>
    </row>
    <row r="394" spans="2:24">
      <c r="B394" s="90">
        <v>40925</v>
      </c>
      <c r="C394" s="57">
        <v>40924</v>
      </c>
      <c r="D394" s="58">
        <v>0</v>
      </c>
      <c r="E394" s="59">
        <v>21.430452199884073</v>
      </c>
      <c r="F394" s="47">
        <f t="shared" si="44"/>
        <v>40.932163701778578</v>
      </c>
      <c r="G394" s="59">
        <v>53.525040388813146</v>
      </c>
      <c r="H394" s="47">
        <f t="shared" si="45"/>
        <v>102.2328271426331</v>
      </c>
      <c r="I394" s="59">
        <v>32.09458818892908</v>
      </c>
      <c r="J394" s="47">
        <f t="shared" si="46"/>
        <v>61.300663440854542</v>
      </c>
      <c r="K394" s="97">
        <f t="shared" si="42"/>
        <v>1</v>
      </c>
      <c r="L394" s="2">
        <f t="shared" si="43"/>
        <v>24.554109541691304</v>
      </c>
      <c r="M394" s="98"/>
      <c r="V394">
        <v>200</v>
      </c>
      <c r="W394">
        <v>40</v>
      </c>
      <c r="X394" s="7">
        <f t="shared" ref="X394:X457" si="47">AVERAGE($J$2999:$J$8770)</f>
        <v>31.652153314939131</v>
      </c>
    </row>
    <row r="395" spans="2:24">
      <c r="B395" s="90">
        <v>40925.041666666664</v>
      </c>
      <c r="C395" s="57">
        <v>40925</v>
      </c>
      <c r="D395" s="58">
        <v>4.1666666666666664E-2</v>
      </c>
      <c r="E395" s="59">
        <v>24.047104691328133</v>
      </c>
      <c r="F395" s="47">
        <f t="shared" si="44"/>
        <v>45.929969960436736</v>
      </c>
      <c r="G395" s="59">
        <v>55.668363038920454</v>
      </c>
      <c r="H395" s="47">
        <f t="shared" si="45"/>
        <v>106.32657340433806</v>
      </c>
      <c r="I395" s="59">
        <v>31.621258347592324</v>
      </c>
      <c r="J395" s="47">
        <f t="shared" si="46"/>
        <v>60.396603443901334</v>
      </c>
      <c r="K395" s="97">
        <f t="shared" ref="K395:K458" si="48">WEEKDAY(C395,2)</f>
        <v>2</v>
      </c>
      <c r="L395" s="2">
        <f t="shared" ref="L395:L458" si="49">IF(J395="",NA(),J395-(AVERAGE($J$10:$J$8770)))</f>
        <v>23.650049544738096</v>
      </c>
      <c r="M395" s="98"/>
      <c r="V395">
        <v>200</v>
      </c>
      <c r="W395">
        <v>40</v>
      </c>
      <c r="X395" s="7">
        <f t="shared" si="47"/>
        <v>31.652153314939131</v>
      </c>
    </row>
    <row r="396" spans="2:24">
      <c r="B396" s="90">
        <v>40925.083333333336</v>
      </c>
      <c r="C396" s="57">
        <v>40925</v>
      </c>
      <c r="D396" s="58">
        <v>8.3333333333333329E-2</v>
      </c>
      <c r="E396" s="59">
        <v>34.082470023506588</v>
      </c>
      <c r="F396" s="47">
        <f t="shared" si="44"/>
        <v>65.097517744897573</v>
      </c>
      <c r="G396" s="59">
        <v>67.632574562334469</v>
      </c>
      <c r="H396" s="47">
        <f t="shared" si="45"/>
        <v>129.17821741405882</v>
      </c>
      <c r="I396" s="59">
        <v>33.550104538827867</v>
      </c>
      <c r="J396" s="47">
        <f t="shared" si="46"/>
        <v>64.08069966916122</v>
      </c>
      <c r="K396" s="97">
        <f t="shared" si="48"/>
        <v>2</v>
      </c>
      <c r="L396" s="2">
        <f t="shared" si="49"/>
        <v>27.334145769997981</v>
      </c>
      <c r="M396" s="98"/>
      <c r="V396">
        <v>200</v>
      </c>
      <c r="W396">
        <v>40</v>
      </c>
      <c r="X396" s="7">
        <f t="shared" si="47"/>
        <v>31.652153314939131</v>
      </c>
    </row>
    <row r="397" spans="2:24">
      <c r="B397" s="90">
        <v>40925.125</v>
      </c>
      <c r="C397" s="57">
        <v>40925</v>
      </c>
      <c r="D397" s="58">
        <v>0.125</v>
      </c>
      <c r="E397" s="59">
        <v>50.441594590188316</v>
      </c>
      <c r="F397" s="47">
        <f t="shared" si="44"/>
        <v>96.343445667259687</v>
      </c>
      <c r="G397" s="59">
        <v>85.207129213298003</v>
      </c>
      <c r="H397" s="47">
        <f t="shared" si="45"/>
        <v>162.74561679739918</v>
      </c>
      <c r="I397" s="59">
        <v>34.765534623109687</v>
      </c>
      <c r="J397" s="47">
        <f t="shared" si="46"/>
        <v>66.402171130139493</v>
      </c>
      <c r="K397" s="97">
        <f t="shared" si="48"/>
        <v>2</v>
      </c>
      <c r="L397" s="2">
        <f t="shared" si="49"/>
        <v>29.655617230976254</v>
      </c>
      <c r="M397" s="98"/>
      <c r="V397">
        <v>200</v>
      </c>
      <c r="W397">
        <v>40</v>
      </c>
      <c r="X397" s="7">
        <f t="shared" si="47"/>
        <v>31.652153314939131</v>
      </c>
    </row>
    <row r="398" spans="2:24">
      <c r="B398" s="90">
        <v>40925.166666666664</v>
      </c>
      <c r="C398" s="57">
        <v>40925</v>
      </c>
      <c r="D398" s="58">
        <v>0.16666666666666666</v>
      </c>
      <c r="E398" s="59">
        <v>38.792401651009165</v>
      </c>
      <c r="F398" s="47">
        <f t="shared" si="44"/>
        <v>74.093487153427503</v>
      </c>
      <c r="G398" s="59">
        <v>73.280440310086462</v>
      </c>
      <c r="H398" s="47">
        <f t="shared" si="45"/>
        <v>139.96564099226512</v>
      </c>
      <c r="I398" s="59">
        <v>34.488038659077304</v>
      </c>
      <c r="J398" s="47">
        <f t="shared" si="46"/>
        <v>65.872153838837647</v>
      </c>
      <c r="K398" s="97">
        <f t="shared" si="48"/>
        <v>2</v>
      </c>
      <c r="L398" s="2">
        <f t="shared" si="49"/>
        <v>29.125599939674409</v>
      </c>
      <c r="M398" s="98"/>
      <c r="V398">
        <v>200</v>
      </c>
      <c r="W398">
        <v>40</v>
      </c>
      <c r="X398" s="7">
        <f t="shared" si="47"/>
        <v>31.652153314939131</v>
      </c>
    </row>
    <row r="399" spans="2:24">
      <c r="B399" s="90">
        <v>40925.208333333336</v>
      </c>
      <c r="C399" s="57">
        <v>40925</v>
      </c>
      <c r="D399" s="58">
        <v>0.20833333333333334</v>
      </c>
      <c r="E399" s="59">
        <v>61.523020174771389</v>
      </c>
      <c r="F399" s="47">
        <f t="shared" si="44"/>
        <v>117.50896853381334</v>
      </c>
      <c r="G399" s="59">
        <v>94.617548947914685</v>
      </c>
      <c r="H399" s="47">
        <f t="shared" si="45"/>
        <v>180.71951849051703</v>
      </c>
      <c r="I399" s="59">
        <v>33.094528773143296</v>
      </c>
      <c r="J399" s="47">
        <f t="shared" si="46"/>
        <v>63.210549956703694</v>
      </c>
      <c r="K399" s="97">
        <f t="shared" si="48"/>
        <v>2</v>
      </c>
      <c r="L399" s="2">
        <f t="shared" si="49"/>
        <v>26.463996057540456</v>
      </c>
      <c r="M399" s="98"/>
      <c r="V399">
        <v>200</v>
      </c>
      <c r="W399">
        <v>40</v>
      </c>
      <c r="X399" s="7">
        <f t="shared" si="47"/>
        <v>31.652153314939131</v>
      </c>
    </row>
    <row r="400" spans="2:24">
      <c r="B400" s="90">
        <v>40925.25</v>
      </c>
      <c r="C400" s="57">
        <v>40925</v>
      </c>
      <c r="D400" s="58">
        <v>0.25</v>
      </c>
      <c r="E400" s="59">
        <v>68.322631197664975</v>
      </c>
      <c r="F400" s="47">
        <f t="shared" si="44"/>
        <v>130.4962255875401</v>
      </c>
      <c r="G400" s="59">
        <v>102.95493523123648</v>
      </c>
      <c r="H400" s="47">
        <f t="shared" si="45"/>
        <v>196.64392629166167</v>
      </c>
      <c r="I400" s="59">
        <v>34.632304033571501</v>
      </c>
      <c r="J400" s="47">
        <f t="shared" si="46"/>
        <v>66.147700704121561</v>
      </c>
      <c r="K400" s="97">
        <f t="shared" si="48"/>
        <v>2</v>
      </c>
      <c r="L400" s="2">
        <f t="shared" si="49"/>
        <v>29.401146804958323</v>
      </c>
      <c r="M400" s="98"/>
      <c r="V400">
        <v>200</v>
      </c>
      <c r="W400">
        <v>40</v>
      </c>
      <c r="X400" s="7">
        <f t="shared" si="47"/>
        <v>31.652153314939131</v>
      </c>
    </row>
    <row r="401" spans="2:24">
      <c r="B401" s="90">
        <v>40925.291666666664</v>
      </c>
      <c r="C401" s="57">
        <v>40925</v>
      </c>
      <c r="D401" s="58">
        <v>0.29166666666666669</v>
      </c>
      <c r="E401" s="59">
        <v>82.952412408139736</v>
      </c>
      <c r="F401" s="47">
        <f t="shared" si="44"/>
        <v>158.43910769954689</v>
      </c>
      <c r="G401" s="59">
        <v>123.98467236038969</v>
      </c>
      <c r="H401" s="47">
        <f t="shared" si="45"/>
        <v>236.81072420834431</v>
      </c>
      <c r="I401" s="59">
        <v>41.032259952249959</v>
      </c>
      <c r="J401" s="47">
        <f t="shared" si="46"/>
        <v>78.371616508797416</v>
      </c>
      <c r="K401" s="97">
        <f t="shared" si="48"/>
        <v>2</v>
      </c>
      <c r="L401" s="2">
        <f t="shared" si="49"/>
        <v>41.625062609634178</v>
      </c>
      <c r="M401" s="98"/>
      <c r="V401">
        <v>200</v>
      </c>
      <c r="W401">
        <v>40</v>
      </c>
      <c r="X401" s="7">
        <f t="shared" si="47"/>
        <v>31.652153314939131</v>
      </c>
    </row>
    <row r="402" spans="2:24">
      <c r="B402" s="90">
        <v>40925.333333333336</v>
      </c>
      <c r="C402" s="57">
        <v>40925</v>
      </c>
      <c r="D402" s="58">
        <v>0.33333333333333331</v>
      </c>
      <c r="E402" s="59">
        <v>84.460561186040181</v>
      </c>
      <c r="F402" s="47">
        <f t="shared" si="44"/>
        <v>161.31967186533674</v>
      </c>
      <c r="G402" s="59">
        <v>125.17705897308957</v>
      </c>
      <c r="H402" s="47">
        <f t="shared" si="45"/>
        <v>239.08818263860107</v>
      </c>
      <c r="I402" s="59">
        <v>40.716497787049391</v>
      </c>
      <c r="J402" s="47">
        <f t="shared" si="46"/>
        <v>77.768510773264339</v>
      </c>
      <c r="K402" s="97">
        <f t="shared" si="48"/>
        <v>2</v>
      </c>
      <c r="L402" s="2">
        <f t="shared" si="49"/>
        <v>41.0219568741011</v>
      </c>
      <c r="M402" s="98"/>
      <c r="V402">
        <v>200</v>
      </c>
      <c r="W402">
        <v>40</v>
      </c>
      <c r="X402" s="7">
        <f t="shared" si="47"/>
        <v>31.652153314939131</v>
      </c>
    </row>
    <row r="403" spans="2:24">
      <c r="B403" s="90">
        <v>40925.375</v>
      </c>
      <c r="C403" s="57">
        <v>40925</v>
      </c>
      <c r="D403" s="58">
        <v>0.375</v>
      </c>
      <c r="E403" s="59">
        <v>73.032550185311564</v>
      </c>
      <c r="F403" s="47">
        <f t="shared" si="44"/>
        <v>139.49217085394508</v>
      </c>
      <c r="G403" s="59">
        <v>111.44898498634069</v>
      </c>
      <c r="H403" s="47">
        <f t="shared" si="45"/>
        <v>212.86756132391071</v>
      </c>
      <c r="I403" s="59">
        <v>38.416434801029126</v>
      </c>
      <c r="J403" s="47">
        <f t="shared" si="46"/>
        <v>73.375390469965623</v>
      </c>
      <c r="K403" s="97">
        <f t="shared" si="48"/>
        <v>2</v>
      </c>
      <c r="L403" s="2">
        <f t="shared" si="49"/>
        <v>36.628836570802385</v>
      </c>
      <c r="M403" s="98"/>
      <c r="V403">
        <v>200</v>
      </c>
      <c r="W403">
        <v>40</v>
      </c>
      <c r="X403" s="7">
        <f t="shared" si="47"/>
        <v>31.652153314939131</v>
      </c>
    </row>
    <row r="404" spans="2:24">
      <c r="B404" s="90">
        <v>40925.416666666664</v>
      </c>
      <c r="C404" s="57">
        <v>40925</v>
      </c>
      <c r="D404" s="58">
        <v>0.41666666666666669</v>
      </c>
      <c r="E404" s="59">
        <v>64.592988060479797</v>
      </c>
      <c r="F404" s="47">
        <f t="shared" si="44"/>
        <v>123.37260719551641</v>
      </c>
      <c r="G404" s="59">
        <v>96.115213565831937</v>
      </c>
      <c r="H404" s="47">
        <f t="shared" si="45"/>
        <v>183.58005791073899</v>
      </c>
      <c r="I404" s="59">
        <v>31.522225505352147</v>
      </c>
      <c r="J404" s="47">
        <f t="shared" si="46"/>
        <v>60.207450715222599</v>
      </c>
      <c r="K404" s="97">
        <f t="shared" si="48"/>
        <v>2</v>
      </c>
      <c r="L404" s="2">
        <f t="shared" si="49"/>
        <v>23.460896816059361</v>
      </c>
      <c r="M404" s="98"/>
      <c r="V404">
        <v>200</v>
      </c>
      <c r="W404">
        <v>40</v>
      </c>
      <c r="X404" s="7">
        <f t="shared" si="47"/>
        <v>31.652153314939131</v>
      </c>
    </row>
    <row r="405" spans="2:24">
      <c r="B405" s="90">
        <v>40925.458333333336</v>
      </c>
      <c r="C405" s="57">
        <v>40925</v>
      </c>
      <c r="D405" s="58">
        <v>0.45833333333333331</v>
      </c>
      <c r="E405" s="59">
        <v>63.055873167701371</v>
      </c>
      <c r="F405" s="47">
        <f t="shared" si="44"/>
        <v>120.43671775030961</v>
      </c>
      <c r="G405" s="59">
        <v>93.928888619427113</v>
      </c>
      <c r="H405" s="47">
        <f t="shared" si="45"/>
        <v>179.40417726310577</v>
      </c>
      <c r="I405" s="59">
        <v>30.873015451725731</v>
      </c>
      <c r="J405" s="47">
        <f t="shared" si="46"/>
        <v>58.967459512796147</v>
      </c>
      <c r="K405" s="97">
        <f t="shared" si="48"/>
        <v>2</v>
      </c>
      <c r="L405" s="2">
        <f t="shared" si="49"/>
        <v>22.220905613632908</v>
      </c>
      <c r="M405" s="98"/>
      <c r="V405">
        <v>200</v>
      </c>
      <c r="W405">
        <v>40</v>
      </c>
      <c r="X405" s="7">
        <f t="shared" si="47"/>
        <v>31.652153314939131</v>
      </c>
    </row>
    <row r="406" spans="2:24">
      <c r="B406" s="90">
        <v>40925.5</v>
      </c>
      <c r="C406" s="57">
        <v>40925</v>
      </c>
      <c r="D406" s="58">
        <v>0.5</v>
      </c>
      <c r="E406" s="59">
        <v>68.897051213204321</v>
      </c>
      <c r="F406" s="47">
        <f t="shared" si="44"/>
        <v>131.59336781722024</v>
      </c>
      <c r="G406" s="59">
        <v>101.21720481044647</v>
      </c>
      <c r="H406" s="47">
        <f t="shared" si="45"/>
        <v>193.32486118795276</v>
      </c>
      <c r="I406" s="59">
        <v>32.320153597242133</v>
      </c>
      <c r="J406" s="47">
        <f t="shared" si="46"/>
        <v>61.731493370732473</v>
      </c>
      <c r="K406" s="97">
        <f t="shared" si="48"/>
        <v>2</v>
      </c>
      <c r="L406" s="2">
        <f t="shared" si="49"/>
        <v>24.984939471569234</v>
      </c>
      <c r="M406" s="98"/>
      <c r="V406">
        <v>200</v>
      </c>
      <c r="W406">
        <v>40</v>
      </c>
      <c r="X406" s="7">
        <f t="shared" si="47"/>
        <v>31.652153314939131</v>
      </c>
    </row>
    <row r="407" spans="2:24">
      <c r="B407" s="90">
        <v>40925.541666666664</v>
      </c>
      <c r="C407" s="57">
        <v>40925</v>
      </c>
      <c r="D407" s="58">
        <v>0.54166666666666663</v>
      </c>
      <c r="E407" s="59">
        <v>57.188441327827412</v>
      </c>
      <c r="F407" s="47">
        <f t="shared" si="44"/>
        <v>109.22992293615036</v>
      </c>
      <c r="G407" s="59">
        <v>87.073816436047636</v>
      </c>
      <c r="H407" s="47">
        <f t="shared" si="45"/>
        <v>166.31098939285098</v>
      </c>
      <c r="I407" s="59">
        <v>29.885375108220209</v>
      </c>
      <c r="J407" s="47">
        <f t="shared" si="46"/>
        <v>57.081066456700597</v>
      </c>
      <c r="K407" s="97">
        <f t="shared" si="48"/>
        <v>2</v>
      </c>
      <c r="L407" s="2">
        <f t="shared" si="49"/>
        <v>20.334512557537359</v>
      </c>
      <c r="M407" s="98"/>
      <c r="V407">
        <v>200</v>
      </c>
      <c r="W407">
        <v>40</v>
      </c>
      <c r="X407" s="7">
        <f t="shared" si="47"/>
        <v>31.652153314939131</v>
      </c>
    </row>
    <row r="408" spans="2:24">
      <c r="B408" s="90">
        <v>40925.583333333336</v>
      </c>
      <c r="C408" s="57">
        <v>40925</v>
      </c>
      <c r="D408" s="58">
        <v>0.58333333333333337</v>
      </c>
      <c r="E408" s="59">
        <v>57.275635525681423</v>
      </c>
      <c r="F408" s="47">
        <f t="shared" si="44"/>
        <v>109.39646385405152</v>
      </c>
      <c r="G408" s="59">
        <v>87.386950367675084</v>
      </c>
      <c r="H408" s="47">
        <f t="shared" si="45"/>
        <v>166.9090752022594</v>
      </c>
      <c r="I408" s="59">
        <v>30.111314841993654</v>
      </c>
      <c r="J408" s="47">
        <f t="shared" si="46"/>
        <v>57.512611348207876</v>
      </c>
      <c r="K408" s="97">
        <f t="shared" si="48"/>
        <v>2</v>
      </c>
      <c r="L408" s="2">
        <f t="shared" si="49"/>
        <v>20.766057449044638</v>
      </c>
      <c r="M408" s="98"/>
      <c r="V408">
        <v>200</v>
      </c>
      <c r="W408">
        <v>40</v>
      </c>
      <c r="X408" s="7">
        <f t="shared" si="47"/>
        <v>31.652153314939131</v>
      </c>
    </row>
    <row r="409" spans="2:24">
      <c r="B409" s="90">
        <v>40925.625</v>
      </c>
      <c r="C409" s="57">
        <v>40925</v>
      </c>
      <c r="D409" s="58">
        <v>0.625</v>
      </c>
      <c r="E409" s="59">
        <v>79.219349387549343</v>
      </c>
      <c r="F409" s="47">
        <f t="shared" si="44"/>
        <v>151.30895733021924</v>
      </c>
      <c r="G409" s="59">
        <v>113.30370862244035</v>
      </c>
      <c r="H409" s="47">
        <f t="shared" si="45"/>
        <v>216.41008346886107</v>
      </c>
      <c r="I409" s="59">
        <v>34.084359234891011</v>
      </c>
      <c r="J409" s="47">
        <f t="shared" si="46"/>
        <v>65.101126138641831</v>
      </c>
      <c r="K409" s="97">
        <f t="shared" si="48"/>
        <v>2</v>
      </c>
      <c r="L409" s="2">
        <f t="shared" si="49"/>
        <v>28.354572239478593</v>
      </c>
      <c r="M409" s="98"/>
      <c r="V409">
        <v>200</v>
      </c>
      <c r="W409">
        <v>40</v>
      </c>
      <c r="X409" s="7">
        <f t="shared" si="47"/>
        <v>31.652153314939131</v>
      </c>
    </row>
    <row r="410" spans="2:24">
      <c r="B410" s="90">
        <v>40925.666666666664</v>
      </c>
      <c r="C410" s="57">
        <v>40925</v>
      </c>
      <c r="D410" s="58">
        <v>0.66666666666666663</v>
      </c>
      <c r="E410" s="59">
        <v>81.664482899240141</v>
      </c>
      <c r="F410" s="47">
        <f t="shared" si="44"/>
        <v>155.97916233754867</v>
      </c>
      <c r="G410" s="59">
        <v>119.88712040756477</v>
      </c>
      <c r="H410" s="47">
        <f t="shared" si="45"/>
        <v>228.98439997844869</v>
      </c>
      <c r="I410" s="59">
        <v>38.222637508324624</v>
      </c>
      <c r="J410" s="47">
        <f t="shared" si="46"/>
        <v>73.005237640900035</v>
      </c>
      <c r="K410" s="97">
        <f t="shared" si="48"/>
        <v>2</v>
      </c>
      <c r="L410" s="2">
        <f t="shared" si="49"/>
        <v>36.258683741736796</v>
      </c>
      <c r="M410" s="98"/>
      <c r="V410">
        <v>200</v>
      </c>
      <c r="W410">
        <v>40</v>
      </c>
      <c r="X410" s="7">
        <f t="shared" si="47"/>
        <v>31.652153314939131</v>
      </c>
    </row>
    <row r="411" spans="2:24">
      <c r="B411" s="90">
        <v>40925.708333333336</v>
      </c>
      <c r="C411" s="57">
        <v>40925</v>
      </c>
      <c r="D411" s="58">
        <v>0.70833333333333337</v>
      </c>
      <c r="E411" s="59">
        <v>68.985585228638627</v>
      </c>
      <c r="F411" s="47">
        <f t="shared" si="44"/>
        <v>131.76246778669977</v>
      </c>
      <c r="G411" s="59">
        <v>108.76999133206569</v>
      </c>
      <c r="H411" s="47">
        <f t="shared" si="45"/>
        <v>207.75068344424545</v>
      </c>
      <c r="I411" s="59">
        <v>39.784406103427081</v>
      </c>
      <c r="J411" s="47">
        <f t="shared" si="46"/>
        <v>75.988215657545723</v>
      </c>
      <c r="K411" s="97">
        <f t="shared" si="48"/>
        <v>2</v>
      </c>
      <c r="L411" s="2">
        <f t="shared" si="49"/>
        <v>39.241661758382484</v>
      </c>
      <c r="M411" s="98"/>
      <c r="V411">
        <v>200</v>
      </c>
      <c r="W411">
        <v>40</v>
      </c>
      <c r="X411" s="7">
        <f t="shared" si="47"/>
        <v>31.652153314939131</v>
      </c>
    </row>
    <row r="412" spans="2:24">
      <c r="B412" s="90">
        <v>40925.75</v>
      </c>
      <c r="C412" s="57">
        <v>40925</v>
      </c>
      <c r="D412" s="58">
        <v>0.75</v>
      </c>
      <c r="E412" s="59">
        <v>63.726943939405487</v>
      </c>
      <c r="F412" s="47">
        <f t="shared" si="44"/>
        <v>121.71846292426447</v>
      </c>
      <c r="G412" s="59">
        <v>100.92517068545135</v>
      </c>
      <c r="H412" s="47">
        <f t="shared" si="45"/>
        <v>192.76707600921208</v>
      </c>
      <c r="I412" s="59">
        <v>37.198226746045854</v>
      </c>
      <c r="J412" s="47">
        <f t="shared" si="46"/>
        <v>71.048613084947576</v>
      </c>
      <c r="K412" s="97">
        <f t="shared" si="48"/>
        <v>2</v>
      </c>
      <c r="L412" s="2">
        <f t="shared" si="49"/>
        <v>34.302059185784337</v>
      </c>
      <c r="M412" s="98"/>
      <c r="V412">
        <v>200</v>
      </c>
      <c r="W412">
        <v>40</v>
      </c>
      <c r="X412" s="7">
        <f t="shared" si="47"/>
        <v>31.652153314939131</v>
      </c>
    </row>
    <row r="413" spans="2:24">
      <c r="B413" s="90">
        <v>40925.791666666664</v>
      </c>
      <c r="C413" s="57">
        <v>40925</v>
      </c>
      <c r="D413" s="58">
        <v>0.79166666666666663</v>
      </c>
      <c r="E413" s="59">
        <v>42.349523609134138</v>
      </c>
      <c r="F413" s="47">
        <f t="shared" si="44"/>
        <v>80.887590093446207</v>
      </c>
      <c r="G413" s="59">
        <v>72.660051620053736</v>
      </c>
      <c r="H413" s="47">
        <f t="shared" si="45"/>
        <v>138.78069859430263</v>
      </c>
      <c r="I413" s="59">
        <v>30.310528010919601</v>
      </c>
      <c r="J413" s="47">
        <f t="shared" si="46"/>
        <v>57.893108500856435</v>
      </c>
      <c r="K413" s="97">
        <f t="shared" si="48"/>
        <v>2</v>
      </c>
      <c r="L413" s="2">
        <f t="shared" si="49"/>
        <v>21.146554601693197</v>
      </c>
      <c r="M413" s="98"/>
      <c r="V413">
        <v>200</v>
      </c>
      <c r="W413">
        <v>40</v>
      </c>
      <c r="X413" s="7">
        <f t="shared" si="47"/>
        <v>31.652153314939131</v>
      </c>
    </row>
    <row r="414" spans="2:24">
      <c r="B414" s="90">
        <v>40925.833333333336</v>
      </c>
      <c r="C414" s="57">
        <v>40925</v>
      </c>
      <c r="D414" s="58">
        <v>0.83333333333333337</v>
      </c>
      <c r="E414" s="59">
        <v>43.709096777579809</v>
      </c>
      <c r="F414" s="47">
        <f t="shared" si="44"/>
        <v>83.484374845177427</v>
      </c>
      <c r="G414" s="59">
        <v>70.556853529448915</v>
      </c>
      <c r="H414" s="47">
        <f t="shared" si="45"/>
        <v>134.76359024124741</v>
      </c>
      <c r="I414" s="59">
        <v>26.847756751869099</v>
      </c>
      <c r="J414" s="47">
        <f t="shared" si="46"/>
        <v>51.279215396069979</v>
      </c>
      <c r="K414" s="97">
        <f t="shared" si="48"/>
        <v>2</v>
      </c>
      <c r="L414" s="2">
        <f t="shared" si="49"/>
        <v>14.532661496906741</v>
      </c>
      <c r="M414" s="98"/>
      <c r="V414">
        <v>200</v>
      </c>
      <c r="W414">
        <v>40</v>
      </c>
      <c r="X414" s="7">
        <f t="shared" si="47"/>
        <v>31.652153314939131</v>
      </c>
    </row>
    <row r="415" spans="2:24">
      <c r="B415" s="90">
        <v>40925.875</v>
      </c>
      <c r="C415" s="57">
        <v>40925</v>
      </c>
      <c r="D415" s="58">
        <v>0.875</v>
      </c>
      <c r="E415" s="59">
        <v>43.633003294581307</v>
      </c>
      <c r="F415" s="47">
        <f t="shared" si="44"/>
        <v>83.339036292650292</v>
      </c>
      <c r="G415" s="59">
        <v>68.407372078011576</v>
      </c>
      <c r="H415" s="47">
        <f t="shared" si="45"/>
        <v>130.65808066900212</v>
      </c>
      <c r="I415" s="59">
        <v>24.774368783430276</v>
      </c>
      <c r="J415" s="47">
        <f t="shared" si="46"/>
        <v>47.319044376351826</v>
      </c>
      <c r="K415" s="97">
        <f t="shared" si="48"/>
        <v>2</v>
      </c>
      <c r="L415" s="2">
        <f t="shared" si="49"/>
        <v>10.572490477188587</v>
      </c>
      <c r="M415" s="98"/>
      <c r="V415">
        <v>200</v>
      </c>
      <c r="W415">
        <v>40</v>
      </c>
      <c r="X415" s="7">
        <f t="shared" si="47"/>
        <v>31.652153314939131</v>
      </c>
    </row>
    <row r="416" spans="2:24">
      <c r="B416" s="90">
        <v>40925.916666666664</v>
      </c>
      <c r="C416" s="57">
        <v>40925</v>
      </c>
      <c r="D416" s="58">
        <v>0.91666666666666663</v>
      </c>
      <c r="E416" s="59">
        <v>47.34764846146151</v>
      </c>
      <c r="F416" s="47">
        <f t="shared" si="44"/>
        <v>90.434008561391479</v>
      </c>
      <c r="G416" s="59">
        <v>71.91038644898876</v>
      </c>
      <c r="H416" s="47">
        <f t="shared" si="45"/>
        <v>137.34883811756853</v>
      </c>
      <c r="I416" s="59">
        <v>24.562737987527246</v>
      </c>
      <c r="J416" s="47">
        <f t="shared" si="46"/>
        <v>46.91482955617704</v>
      </c>
      <c r="K416" s="97">
        <f t="shared" si="48"/>
        <v>2</v>
      </c>
      <c r="L416" s="2">
        <f t="shared" si="49"/>
        <v>10.168275657013801</v>
      </c>
      <c r="M416" s="98"/>
      <c r="V416">
        <v>200</v>
      </c>
      <c r="W416">
        <v>40</v>
      </c>
      <c r="X416" s="7">
        <f t="shared" si="47"/>
        <v>31.652153314939131</v>
      </c>
    </row>
    <row r="417" spans="2:24">
      <c r="B417" s="90">
        <v>40925.958333333336</v>
      </c>
      <c r="C417" s="57">
        <v>40925</v>
      </c>
      <c r="D417" s="58">
        <v>0.95833333333333337</v>
      </c>
      <c r="E417" s="59">
        <v>38.810878506269475</v>
      </c>
      <c r="F417" s="47">
        <f t="shared" si="44"/>
        <v>74.128777946974694</v>
      </c>
      <c r="G417" s="59">
        <v>62.263410111359576</v>
      </c>
      <c r="H417" s="47">
        <f t="shared" si="45"/>
        <v>118.92311331269678</v>
      </c>
      <c r="I417" s="59">
        <v>23.452531605090101</v>
      </c>
      <c r="J417" s="47">
        <f t="shared" si="46"/>
        <v>44.794335365722091</v>
      </c>
      <c r="K417" s="97">
        <f t="shared" si="48"/>
        <v>2</v>
      </c>
      <c r="L417" s="2">
        <f t="shared" si="49"/>
        <v>8.0477814665588525</v>
      </c>
      <c r="M417" s="98"/>
      <c r="V417">
        <v>200</v>
      </c>
      <c r="W417">
        <v>40</v>
      </c>
      <c r="X417" s="7">
        <f t="shared" si="47"/>
        <v>31.652153314939131</v>
      </c>
    </row>
    <row r="418" spans="2:24">
      <c r="B418" s="90">
        <v>40926</v>
      </c>
      <c r="C418" s="57">
        <v>40925</v>
      </c>
      <c r="D418" s="58">
        <v>0</v>
      </c>
      <c r="E418" s="59">
        <v>14.477592357824015</v>
      </c>
      <c r="F418" s="47">
        <f t="shared" si="44"/>
        <v>27.652201403443868</v>
      </c>
      <c r="G418" s="59">
        <v>34.592360633981983</v>
      </c>
      <c r="H418" s="47">
        <f t="shared" si="45"/>
        <v>66.071408810905581</v>
      </c>
      <c r="I418" s="59">
        <v>20.114768276157964</v>
      </c>
      <c r="J418" s="47">
        <f t="shared" si="46"/>
        <v>38.419207407461712</v>
      </c>
      <c r="K418" s="97">
        <f t="shared" si="48"/>
        <v>2</v>
      </c>
      <c r="L418" s="2">
        <f t="shared" si="49"/>
        <v>1.6726535082984739</v>
      </c>
      <c r="M418" s="98"/>
      <c r="V418">
        <v>200</v>
      </c>
      <c r="W418">
        <v>40</v>
      </c>
      <c r="X418" s="7">
        <f t="shared" si="47"/>
        <v>31.652153314939131</v>
      </c>
    </row>
    <row r="419" spans="2:24">
      <c r="B419" s="90">
        <v>40926.041666666664</v>
      </c>
      <c r="C419" s="57">
        <v>40926</v>
      </c>
      <c r="D419" s="58">
        <v>4.1666666666666664E-2</v>
      </c>
      <c r="E419" s="59">
        <v>11.956398875353209</v>
      </c>
      <c r="F419" s="47">
        <f t="shared" si="44"/>
        <v>22.836721851924629</v>
      </c>
      <c r="G419" s="59">
        <v>30.920927160549791</v>
      </c>
      <c r="H419" s="47">
        <f t="shared" si="45"/>
        <v>59.0589708766501</v>
      </c>
      <c r="I419" s="59">
        <v>18.964528285196582</v>
      </c>
      <c r="J419" s="47">
        <f t="shared" si="46"/>
        <v>36.222249024725471</v>
      </c>
      <c r="K419" s="97">
        <f t="shared" si="48"/>
        <v>3</v>
      </c>
      <c r="L419" s="2">
        <f t="shared" si="49"/>
        <v>-0.52430487443776741</v>
      </c>
      <c r="M419" s="98"/>
      <c r="V419">
        <v>200</v>
      </c>
      <c r="W419">
        <v>40</v>
      </c>
      <c r="X419" s="7">
        <f t="shared" si="47"/>
        <v>31.652153314939131</v>
      </c>
    </row>
    <row r="420" spans="2:24">
      <c r="B420" s="90">
        <v>40926.083333333336</v>
      </c>
      <c r="C420" s="57">
        <v>40926</v>
      </c>
      <c r="D420" s="58">
        <v>8.3333333333333329E-2</v>
      </c>
      <c r="E420" s="59">
        <v>9.6644062959271793</v>
      </c>
      <c r="F420" s="47">
        <f t="shared" si="44"/>
        <v>18.459016025220912</v>
      </c>
      <c r="G420" s="59">
        <v>27.112776914177619</v>
      </c>
      <c r="H420" s="47">
        <f t="shared" si="45"/>
        <v>51.785403906079253</v>
      </c>
      <c r="I420" s="59">
        <v>17.44837061825044</v>
      </c>
      <c r="J420" s="47">
        <f t="shared" si="46"/>
        <v>33.326387880858341</v>
      </c>
      <c r="K420" s="97">
        <f t="shared" si="48"/>
        <v>3</v>
      </c>
      <c r="L420" s="2">
        <f t="shared" si="49"/>
        <v>-3.4201660183048972</v>
      </c>
      <c r="M420" s="98"/>
      <c r="V420">
        <v>200</v>
      </c>
      <c r="W420">
        <v>40</v>
      </c>
      <c r="X420" s="7">
        <f t="shared" si="47"/>
        <v>31.652153314939131</v>
      </c>
    </row>
    <row r="421" spans="2:24">
      <c r="B421" s="90">
        <v>40926.125</v>
      </c>
      <c r="C421" s="57">
        <v>40926</v>
      </c>
      <c r="D421" s="58">
        <v>0.125</v>
      </c>
      <c r="E421" s="59">
        <v>8.7109498221628137</v>
      </c>
      <c r="F421" s="47">
        <f t="shared" si="44"/>
        <v>16.637914160330972</v>
      </c>
      <c r="G421" s="59">
        <v>21.567551815288098</v>
      </c>
      <c r="H421" s="47">
        <f t="shared" si="45"/>
        <v>41.194023967200266</v>
      </c>
      <c r="I421" s="59">
        <v>12.856601993125288</v>
      </c>
      <c r="J421" s="47">
        <f t="shared" si="46"/>
        <v>24.556109806869298</v>
      </c>
      <c r="K421" s="97">
        <f t="shared" si="48"/>
        <v>3</v>
      </c>
      <c r="L421" s="2">
        <f t="shared" si="49"/>
        <v>-12.190444092293941</v>
      </c>
      <c r="M421" s="98"/>
      <c r="V421">
        <v>200</v>
      </c>
      <c r="W421">
        <v>40</v>
      </c>
      <c r="X421" s="7">
        <f t="shared" si="47"/>
        <v>31.652153314939131</v>
      </c>
    </row>
    <row r="422" spans="2:24">
      <c r="B422" s="90">
        <v>40926.166666666664</v>
      </c>
      <c r="C422" s="57">
        <v>40926</v>
      </c>
      <c r="D422" s="58">
        <v>0.16666666666666666</v>
      </c>
      <c r="E422" s="59">
        <v>7.3761353564499013</v>
      </c>
      <c r="F422" s="47">
        <f t="shared" si="44"/>
        <v>14.088418530819311</v>
      </c>
      <c r="G422" s="59">
        <v>17.431592832748461</v>
      </c>
      <c r="H422" s="47">
        <f t="shared" si="45"/>
        <v>33.29434231054956</v>
      </c>
      <c r="I422" s="59">
        <v>10.055457476298558</v>
      </c>
      <c r="J422" s="47">
        <f t="shared" si="46"/>
        <v>19.205923779730245</v>
      </c>
      <c r="K422" s="97">
        <f t="shared" si="48"/>
        <v>3</v>
      </c>
      <c r="L422" s="2">
        <f t="shared" si="49"/>
        <v>-17.540630119432993</v>
      </c>
      <c r="M422" s="98"/>
      <c r="V422">
        <v>200</v>
      </c>
      <c r="W422">
        <v>40</v>
      </c>
      <c r="X422" s="7">
        <f t="shared" si="47"/>
        <v>31.652153314939131</v>
      </c>
    </row>
    <row r="423" spans="2:24">
      <c r="B423" s="90">
        <v>40926.208333333336</v>
      </c>
      <c r="C423" s="57">
        <v>40926</v>
      </c>
      <c r="D423" s="58">
        <v>0.20833333333333334</v>
      </c>
      <c r="E423" s="59">
        <v>13.529165457929903</v>
      </c>
      <c r="F423" s="47">
        <f t="shared" si="44"/>
        <v>25.840706024646114</v>
      </c>
      <c r="G423" s="59">
        <v>27.500322356257563</v>
      </c>
      <c r="H423" s="47">
        <f t="shared" si="45"/>
        <v>52.525615700451944</v>
      </c>
      <c r="I423" s="59">
        <v>13.97115689832766</v>
      </c>
      <c r="J423" s="47">
        <f t="shared" si="46"/>
        <v>26.68490967580583</v>
      </c>
      <c r="K423" s="97">
        <f t="shared" si="48"/>
        <v>3</v>
      </c>
      <c r="L423" s="2">
        <f t="shared" si="49"/>
        <v>-10.061644223357408</v>
      </c>
      <c r="M423" s="98"/>
      <c r="V423">
        <v>200</v>
      </c>
      <c r="W423">
        <v>40</v>
      </c>
      <c r="X423" s="7">
        <f t="shared" si="47"/>
        <v>31.652153314939131</v>
      </c>
    </row>
    <row r="424" spans="2:24">
      <c r="B424" s="90">
        <v>40926.25</v>
      </c>
      <c r="C424" s="57">
        <v>40926</v>
      </c>
      <c r="D424" s="58">
        <v>0.25</v>
      </c>
      <c r="E424" s="59">
        <v>17.618496746332156</v>
      </c>
      <c r="F424" s="47">
        <f t="shared" si="44"/>
        <v>33.651328785494414</v>
      </c>
      <c r="G424" s="59">
        <v>34.073302262221972</v>
      </c>
      <c r="H424" s="47">
        <f t="shared" si="45"/>
        <v>65.080007320843961</v>
      </c>
      <c r="I424" s="59">
        <v>16.454805515889817</v>
      </c>
      <c r="J424" s="47">
        <f t="shared" si="46"/>
        <v>31.428678535349547</v>
      </c>
      <c r="K424" s="97">
        <f t="shared" si="48"/>
        <v>3</v>
      </c>
      <c r="L424" s="2">
        <f t="shared" si="49"/>
        <v>-5.3178753638136911</v>
      </c>
      <c r="M424" s="98"/>
      <c r="V424">
        <v>200</v>
      </c>
      <c r="W424">
        <v>40</v>
      </c>
      <c r="X424" s="7">
        <f t="shared" si="47"/>
        <v>31.652153314939131</v>
      </c>
    </row>
    <row r="425" spans="2:24">
      <c r="B425" s="90">
        <v>40926.291666666664</v>
      </c>
      <c r="C425" s="57">
        <v>40926</v>
      </c>
      <c r="D425" s="58">
        <v>0.29166666666666669</v>
      </c>
      <c r="E425" s="59">
        <v>24.056491055732447</v>
      </c>
      <c r="F425" s="47">
        <f t="shared" si="44"/>
        <v>45.947897916448973</v>
      </c>
      <c r="G425" s="59">
        <v>46.890460633010818</v>
      </c>
      <c r="H425" s="47">
        <f t="shared" si="45"/>
        <v>89.560779809050658</v>
      </c>
      <c r="I425" s="59">
        <v>22.833969577278374</v>
      </c>
      <c r="J425" s="47">
        <f t="shared" si="46"/>
        <v>43.612881892601692</v>
      </c>
      <c r="K425" s="97">
        <f t="shared" si="48"/>
        <v>3</v>
      </c>
      <c r="L425" s="2">
        <f t="shared" si="49"/>
        <v>6.8663279934384533</v>
      </c>
      <c r="M425" s="98"/>
      <c r="V425">
        <v>200</v>
      </c>
      <c r="W425">
        <v>40</v>
      </c>
      <c r="X425" s="7">
        <f t="shared" si="47"/>
        <v>31.652153314939131</v>
      </c>
    </row>
    <row r="426" spans="2:24">
      <c r="B426" s="90">
        <v>40926.333333333336</v>
      </c>
      <c r="C426" s="57">
        <v>40926</v>
      </c>
      <c r="D426" s="58">
        <v>0.33333333333333331</v>
      </c>
      <c r="E426" s="59">
        <v>24.72020788846303</v>
      </c>
      <c r="F426" s="47">
        <f t="shared" si="44"/>
        <v>47.215597066964385</v>
      </c>
      <c r="G426" s="59">
        <v>49.470240059385581</v>
      </c>
      <c r="H426" s="47">
        <f t="shared" si="45"/>
        <v>94.488158513426455</v>
      </c>
      <c r="I426" s="59">
        <v>24.750032170922552</v>
      </c>
      <c r="J426" s="47">
        <f t="shared" si="46"/>
        <v>47.27256144646207</v>
      </c>
      <c r="K426" s="97">
        <f t="shared" si="48"/>
        <v>3</v>
      </c>
      <c r="L426" s="2">
        <f t="shared" si="49"/>
        <v>10.526007547298832</v>
      </c>
      <c r="M426" s="98"/>
      <c r="V426">
        <v>200</v>
      </c>
      <c r="W426">
        <v>40</v>
      </c>
      <c r="X426" s="7">
        <f t="shared" si="47"/>
        <v>31.652153314939131</v>
      </c>
    </row>
    <row r="427" spans="2:24">
      <c r="B427" s="90">
        <v>40926.375</v>
      </c>
      <c r="C427" s="57">
        <v>40926</v>
      </c>
      <c r="D427" s="58">
        <v>0.375</v>
      </c>
      <c r="E427" s="59">
        <v>20.821345380181302</v>
      </c>
      <c r="F427" s="47">
        <f t="shared" si="44"/>
        <v>39.768769676146285</v>
      </c>
      <c r="G427" s="59">
        <v>42.597071374978682</v>
      </c>
      <c r="H427" s="47">
        <f t="shared" si="45"/>
        <v>81.360406326209286</v>
      </c>
      <c r="I427" s="59">
        <v>21.775725994797384</v>
      </c>
      <c r="J427" s="47">
        <f t="shared" si="46"/>
        <v>41.591636650063002</v>
      </c>
      <c r="K427" s="97">
        <f t="shared" si="48"/>
        <v>3</v>
      </c>
      <c r="L427" s="2">
        <f t="shared" si="49"/>
        <v>4.8450827508997634</v>
      </c>
      <c r="M427" s="98"/>
      <c r="V427">
        <v>200</v>
      </c>
      <c r="W427">
        <v>40</v>
      </c>
      <c r="X427" s="7">
        <f t="shared" si="47"/>
        <v>31.652153314939131</v>
      </c>
    </row>
    <row r="428" spans="2:24">
      <c r="B428" s="90">
        <v>40926.416666666664</v>
      </c>
      <c r="C428" s="57">
        <v>40926</v>
      </c>
      <c r="D428" s="58">
        <v>0.41666666666666669</v>
      </c>
      <c r="E428" s="59">
        <v>23.903819594017683</v>
      </c>
      <c r="F428" s="47">
        <f t="shared" si="44"/>
        <v>45.65629542457377</v>
      </c>
      <c r="G428" s="59">
        <v>44.597122617930999</v>
      </c>
      <c r="H428" s="47">
        <f t="shared" si="45"/>
        <v>85.180504200248208</v>
      </c>
      <c r="I428" s="59">
        <v>20.693303023913309</v>
      </c>
      <c r="J428" s="47">
        <f t="shared" si="46"/>
        <v>39.524208775674417</v>
      </c>
      <c r="K428" s="97">
        <f t="shared" si="48"/>
        <v>3</v>
      </c>
      <c r="L428" s="2">
        <f t="shared" si="49"/>
        <v>2.7776548765111784</v>
      </c>
      <c r="M428" s="98"/>
      <c r="V428">
        <v>200</v>
      </c>
      <c r="W428">
        <v>40</v>
      </c>
      <c r="X428" s="7">
        <f t="shared" si="47"/>
        <v>31.652153314939131</v>
      </c>
    </row>
    <row r="429" spans="2:24">
      <c r="B429" s="90">
        <v>40926.458333333336</v>
      </c>
      <c r="C429" s="57">
        <v>40926</v>
      </c>
      <c r="D429" s="58">
        <v>0.45833333333333331</v>
      </c>
      <c r="E429" s="59">
        <v>24.053959323314952</v>
      </c>
      <c r="F429" s="47">
        <f t="shared" si="44"/>
        <v>45.943062307531555</v>
      </c>
      <c r="G429" s="59">
        <v>45.142120629130929</v>
      </c>
      <c r="H429" s="47">
        <f t="shared" si="45"/>
        <v>86.22145040164007</v>
      </c>
      <c r="I429" s="59">
        <v>21.088161305815976</v>
      </c>
      <c r="J429" s="47">
        <f t="shared" si="46"/>
        <v>40.278388094108514</v>
      </c>
      <c r="K429" s="97">
        <f t="shared" si="48"/>
        <v>3</v>
      </c>
      <c r="L429" s="2">
        <f t="shared" si="49"/>
        <v>3.5318341949452758</v>
      </c>
      <c r="M429" s="98"/>
      <c r="V429">
        <v>200</v>
      </c>
      <c r="W429">
        <v>40</v>
      </c>
      <c r="X429" s="7">
        <f t="shared" si="47"/>
        <v>31.652153314939131</v>
      </c>
    </row>
    <row r="430" spans="2:24">
      <c r="B430" s="90">
        <v>40926.5</v>
      </c>
      <c r="C430" s="57">
        <v>40926</v>
      </c>
      <c r="D430" s="58">
        <v>0.5</v>
      </c>
      <c r="E430" s="59">
        <v>31.80291904675066</v>
      </c>
      <c r="F430" s="47">
        <f t="shared" si="44"/>
        <v>60.743575379293759</v>
      </c>
      <c r="G430" s="59">
        <v>56.077302695244938</v>
      </c>
      <c r="H430" s="47">
        <f t="shared" si="45"/>
        <v>107.10764814791783</v>
      </c>
      <c r="I430" s="59">
        <v>24.274383648494279</v>
      </c>
      <c r="J430" s="47">
        <f t="shared" si="46"/>
        <v>46.364072768624069</v>
      </c>
      <c r="K430" s="97">
        <f t="shared" si="48"/>
        <v>3</v>
      </c>
      <c r="L430" s="2">
        <f t="shared" si="49"/>
        <v>9.6175188694608309</v>
      </c>
      <c r="M430" s="98"/>
      <c r="V430">
        <v>200</v>
      </c>
      <c r="W430">
        <v>40</v>
      </c>
      <c r="X430" s="7">
        <f t="shared" si="47"/>
        <v>31.652153314939131</v>
      </c>
    </row>
    <row r="431" spans="2:24">
      <c r="B431" s="90">
        <v>40926.541666666664</v>
      </c>
      <c r="C431" s="57">
        <v>40926</v>
      </c>
      <c r="D431" s="58">
        <v>0.54166666666666663</v>
      </c>
      <c r="E431" s="59">
        <v>40.560040225601988</v>
      </c>
      <c r="F431" s="47">
        <f t="shared" si="44"/>
        <v>77.469676830899786</v>
      </c>
      <c r="G431" s="59">
        <v>66.82233111142645</v>
      </c>
      <c r="H431" s="47">
        <f t="shared" si="45"/>
        <v>127.63065242282451</v>
      </c>
      <c r="I431" s="59">
        <v>26.262290885824463</v>
      </c>
      <c r="J431" s="47">
        <f t="shared" si="46"/>
        <v>50.160975591924725</v>
      </c>
      <c r="K431" s="97">
        <f t="shared" si="48"/>
        <v>3</v>
      </c>
      <c r="L431" s="2">
        <f t="shared" si="49"/>
        <v>13.414421692761486</v>
      </c>
      <c r="M431" s="98"/>
      <c r="V431">
        <v>200</v>
      </c>
      <c r="W431">
        <v>40</v>
      </c>
      <c r="X431" s="7">
        <f t="shared" si="47"/>
        <v>31.652153314939131</v>
      </c>
    </row>
    <row r="432" spans="2:24">
      <c r="B432" s="90">
        <v>40926.583333333336</v>
      </c>
      <c r="C432" s="57">
        <v>40926</v>
      </c>
      <c r="D432" s="58">
        <v>0.58333333333333337</v>
      </c>
      <c r="E432" s="59">
        <v>57.178780781291529</v>
      </c>
      <c r="F432" s="47">
        <f t="shared" si="44"/>
        <v>109.21147129226682</v>
      </c>
      <c r="G432" s="59">
        <v>88.29709984016948</v>
      </c>
      <c r="H432" s="47">
        <f t="shared" si="45"/>
        <v>168.64746069472369</v>
      </c>
      <c r="I432" s="59">
        <v>31.118319058877951</v>
      </c>
      <c r="J432" s="47">
        <f t="shared" si="46"/>
        <v>59.435989402456883</v>
      </c>
      <c r="K432" s="97">
        <f t="shared" si="48"/>
        <v>3</v>
      </c>
      <c r="L432" s="2">
        <f t="shared" si="49"/>
        <v>22.689435503293645</v>
      </c>
      <c r="M432" s="98"/>
      <c r="V432">
        <v>200</v>
      </c>
      <c r="W432">
        <v>40</v>
      </c>
      <c r="X432" s="7">
        <f t="shared" si="47"/>
        <v>31.652153314939131</v>
      </c>
    </row>
    <row r="433" spans="2:24">
      <c r="B433" s="90">
        <v>40926.625</v>
      </c>
      <c r="C433" s="57">
        <v>40926</v>
      </c>
      <c r="D433" s="58">
        <v>0.625</v>
      </c>
      <c r="E433" s="59">
        <v>37.478742507957122</v>
      </c>
      <c r="F433" s="47">
        <f t="shared" si="44"/>
        <v>71.584398190198101</v>
      </c>
      <c r="G433" s="59">
        <v>66.231239869188968</v>
      </c>
      <c r="H433" s="47">
        <f t="shared" si="45"/>
        <v>126.50166815015092</v>
      </c>
      <c r="I433" s="59">
        <v>28.752497361231853</v>
      </c>
      <c r="J433" s="47">
        <f t="shared" si="46"/>
        <v>54.91726995995284</v>
      </c>
      <c r="K433" s="97">
        <f t="shared" si="48"/>
        <v>3</v>
      </c>
      <c r="L433" s="2">
        <f t="shared" si="49"/>
        <v>18.170716060789601</v>
      </c>
      <c r="M433" s="98"/>
      <c r="V433">
        <v>200</v>
      </c>
      <c r="W433">
        <v>40</v>
      </c>
      <c r="X433" s="7">
        <f t="shared" si="47"/>
        <v>31.652153314939131</v>
      </c>
    </row>
    <row r="434" spans="2:24">
      <c r="B434" s="90">
        <v>40926.666666666664</v>
      </c>
      <c r="C434" s="57">
        <v>40926</v>
      </c>
      <c r="D434" s="58">
        <v>0.66666666666666663</v>
      </c>
      <c r="E434" s="59">
        <v>57.445284393460575</v>
      </c>
      <c r="F434" s="47">
        <f t="shared" si="44"/>
        <v>109.72049319150969</v>
      </c>
      <c r="G434" s="59">
        <v>98.722850566113493</v>
      </c>
      <c r="H434" s="47">
        <f t="shared" si="45"/>
        <v>188.56064458127676</v>
      </c>
      <c r="I434" s="59">
        <v>41.277566172652918</v>
      </c>
      <c r="J434" s="47">
        <f t="shared" si="46"/>
        <v>78.840151389767072</v>
      </c>
      <c r="K434" s="97">
        <f t="shared" si="48"/>
        <v>3</v>
      </c>
      <c r="L434" s="2">
        <f t="shared" si="49"/>
        <v>42.093597490603834</v>
      </c>
      <c r="M434" s="98"/>
      <c r="V434">
        <v>200</v>
      </c>
      <c r="W434">
        <v>40</v>
      </c>
      <c r="X434" s="7">
        <f t="shared" si="47"/>
        <v>31.652153314939131</v>
      </c>
    </row>
    <row r="435" spans="2:24">
      <c r="B435" s="90">
        <v>40926.708333333336</v>
      </c>
      <c r="C435" s="57">
        <v>40926</v>
      </c>
      <c r="D435" s="58">
        <v>0.70833333333333337</v>
      </c>
      <c r="E435" s="59">
        <v>70.127434564473148</v>
      </c>
      <c r="F435" s="47">
        <f t="shared" si="44"/>
        <v>133.94340001814371</v>
      </c>
      <c r="G435" s="59">
        <v>114.13266292773955</v>
      </c>
      <c r="H435" s="47">
        <f t="shared" si="45"/>
        <v>217.99338619198252</v>
      </c>
      <c r="I435" s="59">
        <v>44.005228363266397</v>
      </c>
      <c r="J435" s="47">
        <f t="shared" si="46"/>
        <v>84.049986173838818</v>
      </c>
      <c r="K435" s="97">
        <f t="shared" si="48"/>
        <v>3</v>
      </c>
      <c r="L435" s="2">
        <f t="shared" si="49"/>
        <v>47.303432274675579</v>
      </c>
      <c r="M435" s="98"/>
      <c r="V435">
        <v>200</v>
      </c>
      <c r="W435">
        <v>40</v>
      </c>
      <c r="X435" s="7">
        <f t="shared" si="47"/>
        <v>31.652153314939131</v>
      </c>
    </row>
    <row r="436" spans="2:24">
      <c r="B436" s="90">
        <v>40926.75</v>
      </c>
      <c r="C436" s="57">
        <v>40926</v>
      </c>
      <c r="D436" s="58">
        <v>0.75</v>
      </c>
      <c r="E436" s="59">
        <v>77.76795363865935</v>
      </c>
      <c r="F436" s="47">
        <f t="shared" si="44"/>
        <v>148.53679144983934</v>
      </c>
      <c r="G436" s="59">
        <v>121.65724207858884</v>
      </c>
      <c r="H436" s="47">
        <f t="shared" si="45"/>
        <v>232.36533237010468</v>
      </c>
      <c r="I436" s="59">
        <v>43.889288439929487</v>
      </c>
      <c r="J436" s="47">
        <f t="shared" si="46"/>
        <v>83.828540920265311</v>
      </c>
      <c r="K436" s="97">
        <f t="shared" si="48"/>
        <v>3</v>
      </c>
      <c r="L436" s="2">
        <f t="shared" si="49"/>
        <v>47.081987021102073</v>
      </c>
      <c r="M436" s="98"/>
      <c r="V436">
        <v>200</v>
      </c>
      <c r="W436">
        <v>40</v>
      </c>
      <c r="X436" s="7">
        <f t="shared" si="47"/>
        <v>31.652153314939131</v>
      </c>
    </row>
    <row r="437" spans="2:24">
      <c r="B437" s="90">
        <v>40926.791666666664</v>
      </c>
      <c r="C437" s="57">
        <v>40926</v>
      </c>
      <c r="D437" s="58">
        <v>0.79166666666666663</v>
      </c>
      <c r="E437" s="59">
        <v>40.982021836720307</v>
      </c>
      <c r="F437" s="47">
        <f t="shared" si="44"/>
        <v>78.275661708135786</v>
      </c>
      <c r="G437" s="59">
        <v>75.23652274899807</v>
      </c>
      <c r="H437" s="47">
        <f t="shared" si="45"/>
        <v>143.70175845058631</v>
      </c>
      <c r="I437" s="59">
        <v>34.254500912277763</v>
      </c>
      <c r="J437" s="47">
        <f t="shared" si="46"/>
        <v>65.426096742450525</v>
      </c>
      <c r="K437" s="97">
        <f t="shared" si="48"/>
        <v>3</v>
      </c>
      <c r="L437" s="2">
        <f t="shared" si="49"/>
        <v>28.679542843287287</v>
      </c>
      <c r="M437" s="98"/>
      <c r="V437">
        <v>200</v>
      </c>
      <c r="W437">
        <v>40</v>
      </c>
      <c r="X437" s="7">
        <f t="shared" si="47"/>
        <v>31.652153314939131</v>
      </c>
    </row>
    <row r="438" spans="2:24">
      <c r="B438" s="90">
        <v>40926.833333333336</v>
      </c>
      <c r="C438" s="57">
        <v>40926</v>
      </c>
      <c r="D438" s="58">
        <v>0.83333333333333337</v>
      </c>
      <c r="E438" s="59">
        <v>50.866413960752283</v>
      </c>
      <c r="F438" s="47">
        <f t="shared" si="44"/>
        <v>97.154850665036861</v>
      </c>
      <c r="G438" s="59">
        <v>86.129629314787053</v>
      </c>
      <c r="H438" s="47">
        <f t="shared" si="45"/>
        <v>164.50759199124326</v>
      </c>
      <c r="I438" s="59">
        <v>35.26321535403477</v>
      </c>
      <c r="J438" s="47">
        <f t="shared" si="46"/>
        <v>67.352741326206413</v>
      </c>
      <c r="K438" s="97">
        <f t="shared" si="48"/>
        <v>3</v>
      </c>
      <c r="L438" s="2">
        <f t="shared" si="49"/>
        <v>30.606187427043174</v>
      </c>
      <c r="M438" s="98"/>
      <c r="V438">
        <v>200</v>
      </c>
      <c r="W438">
        <v>40</v>
      </c>
      <c r="X438" s="7">
        <f t="shared" si="47"/>
        <v>31.652153314939131</v>
      </c>
    </row>
    <row r="439" spans="2:24">
      <c r="B439" s="90">
        <v>40926.875</v>
      </c>
      <c r="C439" s="57">
        <v>40926</v>
      </c>
      <c r="D439" s="58">
        <v>0.875</v>
      </c>
      <c r="E439" s="59">
        <v>47.967740737803183</v>
      </c>
      <c r="F439" s="47">
        <f t="shared" si="44"/>
        <v>91.618384809204073</v>
      </c>
      <c r="G439" s="59">
        <v>81.529983679937459</v>
      </c>
      <c r="H439" s="47">
        <f t="shared" si="45"/>
        <v>155.72226882868054</v>
      </c>
      <c r="I439" s="59">
        <v>33.562242942134276</v>
      </c>
      <c r="J439" s="47">
        <f t="shared" si="46"/>
        <v>64.103884019476467</v>
      </c>
      <c r="K439" s="97">
        <f t="shared" si="48"/>
        <v>3</v>
      </c>
      <c r="L439" s="2">
        <f t="shared" si="49"/>
        <v>27.357330120313229</v>
      </c>
      <c r="M439" s="98"/>
      <c r="V439">
        <v>200</v>
      </c>
      <c r="W439">
        <v>40</v>
      </c>
      <c r="X439" s="7">
        <f t="shared" si="47"/>
        <v>31.652153314939131</v>
      </c>
    </row>
    <row r="440" spans="2:24">
      <c r="B440" s="90">
        <v>40926.916666666664</v>
      </c>
      <c r="C440" s="57">
        <v>40926</v>
      </c>
      <c r="D440" s="58">
        <v>0.91666666666666663</v>
      </c>
      <c r="E440" s="59">
        <v>40.003641328730197</v>
      </c>
      <c r="F440" s="47">
        <f t="shared" si="44"/>
        <v>76.406954937874673</v>
      </c>
      <c r="G440" s="59">
        <v>71.61061145262336</v>
      </c>
      <c r="H440" s="47">
        <f t="shared" si="45"/>
        <v>136.77626787451061</v>
      </c>
      <c r="I440" s="59">
        <v>31.606970123893163</v>
      </c>
      <c r="J440" s="47">
        <f t="shared" si="46"/>
        <v>60.369312936635936</v>
      </c>
      <c r="K440" s="97">
        <f t="shared" si="48"/>
        <v>3</v>
      </c>
      <c r="L440" s="2">
        <f t="shared" si="49"/>
        <v>23.622759037472697</v>
      </c>
      <c r="M440" s="98"/>
      <c r="V440">
        <v>200</v>
      </c>
      <c r="W440">
        <v>40</v>
      </c>
      <c r="X440" s="7">
        <f t="shared" si="47"/>
        <v>31.652153314939131</v>
      </c>
    </row>
    <row r="441" spans="2:24">
      <c r="B441" s="90">
        <v>40926.958333333336</v>
      </c>
      <c r="C441" s="57">
        <v>40926</v>
      </c>
      <c r="D441" s="58">
        <v>0.95833333333333337</v>
      </c>
      <c r="E441" s="59">
        <v>36.803184829980303</v>
      </c>
      <c r="F441" s="47">
        <f t="shared" si="44"/>
        <v>70.294083025262381</v>
      </c>
      <c r="G441" s="59">
        <v>66.066627832593852</v>
      </c>
      <c r="H441" s="47">
        <f t="shared" si="45"/>
        <v>126.18725916025426</v>
      </c>
      <c r="I441" s="59">
        <v>29.263443002613549</v>
      </c>
      <c r="J441" s="47">
        <f t="shared" si="46"/>
        <v>55.893176134991876</v>
      </c>
      <c r="K441" s="97">
        <f t="shared" si="48"/>
        <v>3</v>
      </c>
      <c r="L441" s="2">
        <f t="shared" si="49"/>
        <v>19.146622235828637</v>
      </c>
      <c r="M441" s="98"/>
      <c r="V441">
        <v>200</v>
      </c>
      <c r="W441">
        <v>40</v>
      </c>
      <c r="X441" s="7">
        <f t="shared" si="47"/>
        <v>31.652153314939131</v>
      </c>
    </row>
    <row r="442" spans="2:24">
      <c r="B442" s="90">
        <v>40927</v>
      </c>
      <c r="C442" s="57">
        <v>40926</v>
      </c>
      <c r="D442" s="58">
        <v>0</v>
      </c>
      <c r="E442" s="59">
        <v>29.379897779559137</v>
      </c>
      <c r="F442" s="47">
        <f t="shared" si="44"/>
        <v>56.11560475895795</v>
      </c>
      <c r="G442" s="59">
        <v>56.155007245614762</v>
      </c>
      <c r="H442" s="47">
        <f t="shared" si="45"/>
        <v>107.2560638391242</v>
      </c>
      <c r="I442" s="59">
        <v>26.775109466055621</v>
      </c>
      <c r="J442" s="47">
        <f t="shared" si="46"/>
        <v>51.140459080166238</v>
      </c>
      <c r="K442" s="97">
        <f t="shared" si="48"/>
        <v>3</v>
      </c>
      <c r="L442" s="2">
        <f t="shared" si="49"/>
        <v>14.393905181002999</v>
      </c>
      <c r="M442" s="98"/>
      <c r="V442">
        <v>200</v>
      </c>
      <c r="W442">
        <v>40</v>
      </c>
      <c r="X442" s="7">
        <f t="shared" si="47"/>
        <v>31.652153314939131</v>
      </c>
    </row>
    <row r="443" spans="2:24">
      <c r="B443" s="90">
        <v>40927.041666666664</v>
      </c>
      <c r="C443" s="57">
        <v>40927</v>
      </c>
      <c r="D443" s="58">
        <v>4.1666666666666664E-2</v>
      </c>
      <c r="E443" s="59">
        <v>9.4868843379221754</v>
      </c>
      <c r="F443" s="47">
        <f t="shared" si="44"/>
        <v>18.119949085431355</v>
      </c>
      <c r="G443" s="59">
        <v>27.70228185346491</v>
      </c>
      <c r="H443" s="47">
        <f t="shared" si="45"/>
        <v>52.911358340117978</v>
      </c>
      <c r="I443" s="59">
        <v>18.215397515542733</v>
      </c>
      <c r="J443" s="47">
        <f t="shared" si="46"/>
        <v>34.79140925468662</v>
      </c>
      <c r="K443" s="97">
        <f t="shared" si="48"/>
        <v>4</v>
      </c>
      <c r="L443" s="2">
        <f t="shared" si="49"/>
        <v>-1.9551446444766185</v>
      </c>
      <c r="M443" s="98"/>
      <c r="V443">
        <v>200</v>
      </c>
      <c r="W443">
        <v>40</v>
      </c>
      <c r="X443" s="7">
        <f t="shared" si="47"/>
        <v>31.652153314939131</v>
      </c>
    </row>
    <row r="444" spans="2:24">
      <c r="B444" s="90">
        <v>40927.083333333336</v>
      </c>
      <c r="C444" s="57">
        <v>40927</v>
      </c>
      <c r="D444" s="58">
        <v>8.3333333333333329E-2</v>
      </c>
      <c r="E444" s="59">
        <v>8.7846946576620901</v>
      </c>
      <c r="F444" s="47">
        <f t="shared" si="44"/>
        <v>16.77876679613459</v>
      </c>
      <c r="G444" s="59">
        <v>24.002833528717751</v>
      </c>
      <c r="H444" s="47">
        <f t="shared" si="45"/>
        <v>45.845412039850906</v>
      </c>
      <c r="I444" s="59">
        <v>15.218138871055661</v>
      </c>
      <c r="J444" s="47">
        <f t="shared" si="46"/>
        <v>29.066645243716312</v>
      </c>
      <c r="K444" s="97">
        <f t="shared" si="48"/>
        <v>4</v>
      </c>
      <c r="L444" s="2">
        <f t="shared" si="49"/>
        <v>-7.6799086554469262</v>
      </c>
      <c r="M444" s="98"/>
      <c r="V444">
        <v>200</v>
      </c>
      <c r="W444">
        <v>40</v>
      </c>
      <c r="X444" s="7">
        <f t="shared" si="47"/>
        <v>31.652153314939131</v>
      </c>
    </row>
    <row r="445" spans="2:24">
      <c r="B445" s="90">
        <v>40927.125</v>
      </c>
      <c r="C445" s="57">
        <v>40927</v>
      </c>
      <c r="D445" s="58">
        <v>0.125</v>
      </c>
      <c r="E445" s="59">
        <v>9.355258867265162</v>
      </c>
      <c r="F445" s="47">
        <f t="shared" si="44"/>
        <v>17.868544436476459</v>
      </c>
      <c r="G445" s="59">
        <v>23.504375132175291</v>
      </c>
      <c r="H445" s="47">
        <f t="shared" si="45"/>
        <v>44.8933565024548</v>
      </c>
      <c r="I445" s="59">
        <v>14.149116264910127</v>
      </c>
      <c r="J445" s="47">
        <f t="shared" si="46"/>
        <v>27.024812065978342</v>
      </c>
      <c r="K445" s="97">
        <f t="shared" si="48"/>
        <v>4</v>
      </c>
      <c r="L445" s="2">
        <f t="shared" si="49"/>
        <v>-9.7217418331848968</v>
      </c>
      <c r="M445" s="98"/>
      <c r="V445">
        <v>200</v>
      </c>
      <c r="W445">
        <v>40</v>
      </c>
      <c r="X445" s="7">
        <f t="shared" si="47"/>
        <v>31.652153314939131</v>
      </c>
    </row>
    <row r="446" spans="2:24">
      <c r="B446" s="90">
        <v>40927.166666666664</v>
      </c>
      <c r="C446" s="57">
        <v>40927</v>
      </c>
      <c r="D446" s="58">
        <v>0.16666666666666666</v>
      </c>
      <c r="E446" s="59">
        <v>13.007071265407365</v>
      </c>
      <c r="F446" s="47">
        <f t="shared" si="44"/>
        <v>24.843506116928065</v>
      </c>
      <c r="G446" s="59">
        <v>27.050329547114949</v>
      </c>
      <c r="H446" s="47">
        <f t="shared" si="45"/>
        <v>51.66612943498955</v>
      </c>
      <c r="I446" s="59">
        <v>14.043258281707583</v>
      </c>
      <c r="J446" s="47">
        <f t="shared" si="46"/>
        <v>26.822623318061481</v>
      </c>
      <c r="K446" s="97">
        <f t="shared" si="48"/>
        <v>4</v>
      </c>
      <c r="L446" s="2">
        <f t="shared" si="49"/>
        <v>-9.9239305811017573</v>
      </c>
      <c r="M446" s="98"/>
      <c r="V446">
        <v>200</v>
      </c>
      <c r="W446">
        <v>40</v>
      </c>
      <c r="X446" s="7">
        <f t="shared" si="47"/>
        <v>31.652153314939131</v>
      </c>
    </row>
    <row r="447" spans="2:24">
      <c r="B447" s="90">
        <v>40927.208333333336</v>
      </c>
      <c r="C447" s="57">
        <v>40927</v>
      </c>
      <c r="D447" s="58">
        <v>0.20833333333333334</v>
      </c>
      <c r="E447" s="59">
        <v>27.021691253773355</v>
      </c>
      <c r="F447" s="47">
        <f t="shared" si="44"/>
        <v>51.611430294707105</v>
      </c>
      <c r="G447" s="59">
        <v>47.44924670190801</v>
      </c>
      <c r="H447" s="47">
        <f t="shared" si="45"/>
        <v>90.628061200644296</v>
      </c>
      <c r="I447" s="59">
        <v>20.427555448134658</v>
      </c>
      <c r="J447" s="47">
        <f t="shared" si="46"/>
        <v>39.016630905937198</v>
      </c>
      <c r="K447" s="97">
        <f t="shared" si="48"/>
        <v>4</v>
      </c>
      <c r="L447" s="2">
        <f t="shared" si="49"/>
        <v>2.2700770067739597</v>
      </c>
      <c r="M447" s="98"/>
      <c r="V447">
        <v>200</v>
      </c>
      <c r="W447">
        <v>40</v>
      </c>
      <c r="X447" s="7">
        <f t="shared" si="47"/>
        <v>31.652153314939131</v>
      </c>
    </row>
    <row r="448" spans="2:24">
      <c r="B448" s="90">
        <v>40927.25</v>
      </c>
      <c r="C448" s="57">
        <v>40927</v>
      </c>
      <c r="D448" s="58">
        <v>0.25</v>
      </c>
      <c r="E448" s="59">
        <v>39.820788978700449</v>
      </c>
      <c r="F448" s="47">
        <f t="shared" si="44"/>
        <v>76.057706949317861</v>
      </c>
      <c r="G448" s="59">
        <v>69.20603922421094</v>
      </c>
      <c r="H448" s="47">
        <f t="shared" si="45"/>
        <v>132.18353491824288</v>
      </c>
      <c r="I448" s="59">
        <v>29.385250245510491</v>
      </c>
      <c r="J448" s="47">
        <f t="shared" si="46"/>
        <v>56.125827968925037</v>
      </c>
      <c r="K448" s="97">
        <f t="shared" si="48"/>
        <v>4</v>
      </c>
      <c r="L448" s="2">
        <f t="shared" si="49"/>
        <v>19.379274069761799</v>
      </c>
      <c r="M448" s="98"/>
      <c r="V448">
        <v>200</v>
      </c>
      <c r="W448">
        <v>40</v>
      </c>
      <c r="X448" s="7">
        <f t="shared" si="47"/>
        <v>31.652153314939131</v>
      </c>
    </row>
    <row r="449" spans="2:24">
      <c r="B449" s="90">
        <v>40927.291666666664</v>
      </c>
      <c r="C449" s="57">
        <v>40927</v>
      </c>
      <c r="D449" s="58">
        <v>0.29166666666666669</v>
      </c>
      <c r="E449" s="59">
        <v>49.113725066556107</v>
      </c>
      <c r="F449" s="47">
        <f t="shared" ref="F449:F512" si="50">IF(E449&lt;&gt;"",E449*1.91,"")</f>
        <v>93.807214877122163</v>
      </c>
      <c r="G449" s="59">
        <v>86.252209407914307</v>
      </c>
      <c r="H449" s="47">
        <f t="shared" si="45"/>
        <v>164.74171996911633</v>
      </c>
      <c r="I449" s="59">
        <v>37.1384843413582</v>
      </c>
      <c r="J449" s="47">
        <f t="shared" si="46"/>
        <v>70.934505091994154</v>
      </c>
      <c r="K449" s="97">
        <f t="shared" si="48"/>
        <v>4</v>
      </c>
      <c r="L449" s="2">
        <f t="shared" si="49"/>
        <v>34.187951192830916</v>
      </c>
      <c r="M449" s="98"/>
      <c r="V449">
        <v>200</v>
      </c>
      <c r="W449">
        <v>40</v>
      </c>
      <c r="X449" s="7">
        <f t="shared" si="47"/>
        <v>31.652153314939131</v>
      </c>
    </row>
    <row r="450" spans="2:24">
      <c r="B450" s="90">
        <v>40927.333333333336</v>
      </c>
      <c r="C450" s="57">
        <v>40927</v>
      </c>
      <c r="D450" s="58">
        <v>0.33333333333333331</v>
      </c>
      <c r="E450" s="59">
        <v>59.080748260171603</v>
      </c>
      <c r="F450" s="47">
        <f t="shared" si="50"/>
        <v>112.84422917692775</v>
      </c>
      <c r="G450" s="59">
        <v>101.34315472496036</v>
      </c>
      <c r="H450" s="47">
        <f t="shared" ref="H450:H513" si="51">IF(G450&lt;&gt;"",G450*1.91,"")</f>
        <v>193.56542552467428</v>
      </c>
      <c r="I450" s="59">
        <v>42.262406464788747</v>
      </c>
      <c r="J450" s="47">
        <f t="shared" ref="J450:J513" si="52">IF(I450&lt;&gt;"",I450*1.91,"")</f>
        <v>80.721196347746499</v>
      </c>
      <c r="K450" s="97">
        <f t="shared" si="48"/>
        <v>4</v>
      </c>
      <c r="L450" s="2">
        <f t="shared" si="49"/>
        <v>43.974642448583261</v>
      </c>
      <c r="M450" s="98"/>
      <c r="V450">
        <v>200</v>
      </c>
      <c r="W450">
        <v>40</v>
      </c>
      <c r="X450" s="7">
        <f t="shared" si="47"/>
        <v>31.652153314939131</v>
      </c>
    </row>
    <row r="451" spans="2:24">
      <c r="B451" s="90">
        <v>40927.375</v>
      </c>
      <c r="C451" s="57">
        <v>40927</v>
      </c>
      <c r="D451" s="58">
        <v>0.375</v>
      </c>
      <c r="E451" s="59">
        <v>33.678778434607196</v>
      </c>
      <c r="F451" s="47">
        <f t="shared" si="50"/>
        <v>64.326466810099745</v>
      </c>
      <c r="G451" s="59">
        <v>64.790443850863809</v>
      </c>
      <c r="H451" s="47">
        <f t="shared" si="51"/>
        <v>123.74974775514987</v>
      </c>
      <c r="I451" s="59">
        <v>31.111665416256621</v>
      </c>
      <c r="J451" s="47">
        <f t="shared" si="52"/>
        <v>59.423280945050145</v>
      </c>
      <c r="K451" s="97">
        <f t="shared" si="48"/>
        <v>4</v>
      </c>
      <c r="L451" s="2">
        <f t="shared" si="49"/>
        <v>22.676727045886906</v>
      </c>
      <c r="M451" s="98"/>
      <c r="V451">
        <v>200</v>
      </c>
      <c r="W451">
        <v>40</v>
      </c>
      <c r="X451" s="7">
        <f t="shared" si="47"/>
        <v>31.652153314939131</v>
      </c>
    </row>
    <row r="452" spans="2:24">
      <c r="B452" s="90">
        <v>40927.416666666664</v>
      </c>
      <c r="C452" s="57">
        <v>40927</v>
      </c>
      <c r="D452" s="58">
        <v>0.41666666666666669</v>
      </c>
      <c r="E452" s="59">
        <v>24.941523822457107</v>
      </c>
      <c r="F452" s="47">
        <f t="shared" si="50"/>
        <v>47.63831050089307</v>
      </c>
      <c r="G452" s="59">
        <v>45.934527565243101</v>
      </c>
      <c r="H452" s="47">
        <f t="shared" si="51"/>
        <v>87.734947649614327</v>
      </c>
      <c r="I452" s="59">
        <v>20.993003742785994</v>
      </c>
      <c r="J452" s="47">
        <f t="shared" si="52"/>
        <v>40.09663714872125</v>
      </c>
      <c r="K452" s="97">
        <f t="shared" si="48"/>
        <v>4</v>
      </c>
      <c r="L452" s="2">
        <f t="shared" si="49"/>
        <v>3.3500832495580113</v>
      </c>
      <c r="M452" s="98"/>
      <c r="V452">
        <v>200</v>
      </c>
      <c r="W452">
        <v>40</v>
      </c>
      <c r="X452" s="7">
        <f t="shared" si="47"/>
        <v>31.652153314939131</v>
      </c>
    </row>
    <row r="453" spans="2:24">
      <c r="B453" s="90">
        <v>40927.458333333336</v>
      </c>
      <c r="C453" s="57">
        <v>40927</v>
      </c>
      <c r="D453" s="58">
        <v>0.45833333333333331</v>
      </c>
      <c r="E453" s="59">
        <v>23.538947084395186</v>
      </c>
      <c r="F453" s="47">
        <f t="shared" si="50"/>
        <v>44.959388931194802</v>
      </c>
      <c r="G453" s="59">
        <v>42.256189333703446</v>
      </c>
      <c r="H453" s="47">
        <f t="shared" si="51"/>
        <v>80.709321627373583</v>
      </c>
      <c r="I453" s="59">
        <v>18.717242249308256</v>
      </c>
      <c r="J453" s="47">
        <f t="shared" si="52"/>
        <v>35.749932696178767</v>
      </c>
      <c r="K453" s="97">
        <f t="shared" si="48"/>
        <v>4</v>
      </c>
      <c r="L453" s="2">
        <f t="shared" si="49"/>
        <v>-0.99662120298447121</v>
      </c>
      <c r="M453" s="98"/>
      <c r="V453">
        <v>200</v>
      </c>
      <c r="W453">
        <v>40</v>
      </c>
      <c r="X453" s="7">
        <f t="shared" si="47"/>
        <v>31.652153314939131</v>
      </c>
    </row>
    <row r="454" spans="2:24">
      <c r="B454" s="90">
        <v>40927.5</v>
      </c>
      <c r="C454" s="57">
        <v>40927</v>
      </c>
      <c r="D454" s="58">
        <v>0.5</v>
      </c>
      <c r="E454" s="59">
        <v>26.19116081308227</v>
      </c>
      <c r="F454" s="47">
        <f t="shared" si="50"/>
        <v>50.025117152987136</v>
      </c>
      <c r="G454" s="59">
        <v>46.876749722585487</v>
      </c>
      <c r="H454" s="47">
        <f t="shared" si="51"/>
        <v>89.53459197013828</v>
      </c>
      <c r="I454" s="59">
        <v>20.685588909503217</v>
      </c>
      <c r="J454" s="47">
        <f t="shared" si="52"/>
        <v>39.509474817151144</v>
      </c>
      <c r="K454" s="97">
        <f t="shared" si="48"/>
        <v>4</v>
      </c>
      <c r="L454" s="2">
        <f t="shared" si="49"/>
        <v>2.7629209179879055</v>
      </c>
      <c r="M454" s="98"/>
      <c r="V454">
        <v>200</v>
      </c>
      <c r="W454">
        <v>40</v>
      </c>
      <c r="X454" s="7">
        <f t="shared" si="47"/>
        <v>31.652153314939131</v>
      </c>
    </row>
    <row r="455" spans="2:24">
      <c r="B455" s="90">
        <v>40927.541666666664</v>
      </c>
      <c r="C455" s="57">
        <v>40927</v>
      </c>
      <c r="D455" s="58">
        <v>0.54166666666666663</v>
      </c>
      <c r="E455" s="59">
        <v>22.33896149831779</v>
      </c>
      <c r="F455" s="47">
        <f t="shared" si="50"/>
        <v>42.667416461786978</v>
      </c>
      <c r="G455" s="59">
        <v>40.230399174968618</v>
      </c>
      <c r="H455" s="47">
        <f t="shared" si="51"/>
        <v>76.840062424190052</v>
      </c>
      <c r="I455" s="59">
        <v>17.891437676650824</v>
      </c>
      <c r="J455" s="47">
        <f t="shared" si="52"/>
        <v>34.172645962403074</v>
      </c>
      <c r="K455" s="97">
        <f t="shared" si="48"/>
        <v>4</v>
      </c>
      <c r="L455" s="2">
        <f t="shared" si="49"/>
        <v>-2.5739079367601647</v>
      </c>
      <c r="M455" s="98"/>
      <c r="V455">
        <v>200</v>
      </c>
      <c r="W455">
        <v>40</v>
      </c>
      <c r="X455" s="7">
        <f t="shared" si="47"/>
        <v>31.652153314939131</v>
      </c>
    </row>
    <row r="456" spans="2:24">
      <c r="B456" s="90">
        <v>40927.583333333336</v>
      </c>
      <c r="C456" s="57">
        <v>40927</v>
      </c>
      <c r="D456" s="58">
        <v>0.58333333333333337</v>
      </c>
      <c r="E456" s="59">
        <v>21.504867114905938</v>
      </c>
      <c r="F456" s="47">
        <f t="shared" si="50"/>
        <v>41.074296189470338</v>
      </c>
      <c r="G456" s="59">
        <v>40.399595508388593</v>
      </c>
      <c r="H456" s="47">
        <f t="shared" si="51"/>
        <v>77.163227421022214</v>
      </c>
      <c r="I456" s="59">
        <v>18.894728393482655</v>
      </c>
      <c r="J456" s="47">
        <f t="shared" si="52"/>
        <v>36.088931231551868</v>
      </c>
      <c r="K456" s="97">
        <f t="shared" si="48"/>
        <v>4</v>
      </c>
      <c r="L456" s="2">
        <f t="shared" si="49"/>
        <v>-0.65762266761137056</v>
      </c>
      <c r="M456" s="98"/>
      <c r="V456">
        <v>200</v>
      </c>
      <c r="W456">
        <v>40</v>
      </c>
      <c r="X456" s="7">
        <f t="shared" si="47"/>
        <v>31.652153314939131</v>
      </c>
    </row>
    <row r="457" spans="2:24">
      <c r="B457" s="90">
        <v>40927.625</v>
      </c>
      <c r="C457" s="57">
        <v>40927</v>
      </c>
      <c r="D457" s="58">
        <v>0.625</v>
      </c>
      <c r="E457" s="59">
        <v>22.730228314151592</v>
      </c>
      <c r="F457" s="47">
        <f t="shared" si="50"/>
        <v>43.414736080029542</v>
      </c>
      <c r="G457" s="59">
        <v>43.942498912873241</v>
      </c>
      <c r="H457" s="47">
        <f t="shared" si="51"/>
        <v>83.930172923587889</v>
      </c>
      <c r="I457" s="59">
        <v>21.212270598721652</v>
      </c>
      <c r="J457" s="47">
        <f t="shared" si="52"/>
        <v>40.515436843558355</v>
      </c>
      <c r="K457" s="97">
        <f t="shared" si="48"/>
        <v>4</v>
      </c>
      <c r="L457" s="2">
        <f t="shared" si="49"/>
        <v>3.7688829443951164</v>
      </c>
      <c r="M457" s="98"/>
      <c r="V457">
        <v>200</v>
      </c>
      <c r="W457">
        <v>40</v>
      </c>
      <c r="X457" s="7">
        <f t="shared" si="47"/>
        <v>31.652153314939131</v>
      </c>
    </row>
    <row r="458" spans="2:24">
      <c r="B458" s="90">
        <v>40927.666666666664</v>
      </c>
      <c r="C458" s="57">
        <v>40927</v>
      </c>
      <c r="D458" s="58">
        <v>0.66666666666666663</v>
      </c>
      <c r="E458" s="59">
        <v>21.582560295457952</v>
      </c>
      <c r="F458" s="47">
        <f t="shared" si="50"/>
        <v>41.222690164324689</v>
      </c>
      <c r="G458" s="59">
        <v>43.404071682675777</v>
      </c>
      <c r="H458" s="47">
        <f t="shared" si="51"/>
        <v>82.901776913910737</v>
      </c>
      <c r="I458" s="59">
        <v>21.821511387217825</v>
      </c>
      <c r="J458" s="47">
        <f t="shared" si="52"/>
        <v>41.679086749586041</v>
      </c>
      <c r="K458" s="97">
        <f t="shared" si="48"/>
        <v>4</v>
      </c>
      <c r="L458" s="2">
        <f t="shared" si="49"/>
        <v>4.9325328504228025</v>
      </c>
      <c r="M458" s="98"/>
      <c r="V458">
        <v>200</v>
      </c>
      <c r="W458">
        <v>40</v>
      </c>
      <c r="X458" s="7">
        <f t="shared" ref="X458:X521" si="53">AVERAGE($J$2999:$J$8770)</f>
        <v>31.652153314939131</v>
      </c>
    </row>
    <row r="459" spans="2:24">
      <c r="B459" s="90">
        <v>40927.708333333336</v>
      </c>
      <c r="C459" s="57">
        <v>40927</v>
      </c>
      <c r="D459" s="58">
        <v>0.70833333333333337</v>
      </c>
      <c r="E459" s="59">
        <v>16.491885421366316</v>
      </c>
      <c r="F459" s="47">
        <f t="shared" si="50"/>
        <v>31.499501154809661</v>
      </c>
      <c r="G459" s="59">
        <v>36.311427967446463</v>
      </c>
      <c r="H459" s="47">
        <f t="shared" si="51"/>
        <v>69.354827417822747</v>
      </c>
      <c r="I459" s="59">
        <v>19.819542546080143</v>
      </c>
      <c r="J459" s="47">
        <f t="shared" si="52"/>
        <v>37.855326263013069</v>
      </c>
      <c r="K459" s="97">
        <f t="shared" ref="K459:K522" si="54">WEEKDAY(C459,2)</f>
        <v>4</v>
      </c>
      <c r="L459" s="2">
        <f t="shared" ref="L459:L522" si="55">IF(J459="",NA(),J459-(AVERAGE($J$10:$J$8770)))</f>
        <v>1.1087723638498304</v>
      </c>
      <c r="M459" s="98"/>
      <c r="V459">
        <v>200</v>
      </c>
      <c r="W459">
        <v>40</v>
      </c>
      <c r="X459" s="7">
        <f t="shared" si="53"/>
        <v>31.652153314939131</v>
      </c>
    </row>
    <row r="460" spans="2:24">
      <c r="B460" s="90">
        <v>40927.75</v>
      </c>
      <c r="C460" s="57">
        <v>40927</v>
      </c>
      <c r="D460" s="58">
        <v>0.75</v>
      </c>
      <c r="E460" s="59">
        <v>13.119715670608144</v>
      </c>
      <c r="F460" s="47">
        <f t="shared" si="50"/>
        <v>25.058656930861556</v>
      </c>
      <c r="G460" s="59">
        <v>27.611235187947305</v>
      </c>
      <c r="H460" s="47">
        <f t="shared" si="51"/>
        <v>52.737459208979352</v>
      </c>
      <c r="I460" s="59">
        <v>14.49151951733916</v>
      </c>
      <c r="J460" s="47">
        <f t="shared" si="52"/>
        <v>27.678802278117796</v>
      </c>
      <c r="K460" s="97">
        <f t="shared" si="54"/>
        <v>4</v>
      </c>
      <c r="L460" s="2">
        <f t="shared" si="55"/>
        <v>-9.0677516210454421</v>
      </c>
      <c r="M460" s="98"/>
      <c r="V460">
        <v>200</v>
      </c>
      <c r="W460">
        <v>40</v>
      </c>
      <c r="X460" s="7">
        <f t="shared" si="53"/>
        <v>31.652153314939131</v>
      </c>
    </row>
    <row r="461" spans="2:24">
      <c r="B461" s="90">
        <v>40927.791666666664</v>
      </c>
      <c r="C461" s="57">
        <v>40927</v>
      </c>
      <c r="D461" s="58">
        <v>0.79166666666666663</v>
      </c>
      <c r="E461" s="59">
        <v>13.838972556598486</v>
      </c>
      <c r="F461" s="47">
        <f t="shared" si="50"/>
        <v>26.432437583103109</v>
      </c>
      <c r="G461" s="59">
        <v>27.093323387004851</v>
      </c>
      <c r="H461" s="47">
        <f t="shared" si="51"/>
        <v>51.748247669179264</v>
      </c>
      <c r="I461" s="59">
        <v>13.254350830406363</v>
      </c>
      <c r="J461" s="47">
        <f t="shared" si="52"/>
        <v>25.315810086076151</v>
      </c>
      <c r="K461" s="97">
        <f t="shared" si="54"/>
        <v>4</v>
      </c>
      <c r="L461" s="2">
        <f t="shared" si="55"/>
        <v>-11.430743813087087</v>
      </c>
      <c r="M461" s="98"/>
      <c r="V461">
        <v>200</v>
      </c>
      <c r="W461">
        <v>40</v>
      </c>
      <c r="X461" s="7">
        <f t="shared" si="53"/>
        <v>31.652153314939131</v>
      </c>
    </row>
    <row r="462" spans="2:24">
      <c r="B462" s="90">
        <v>40927.833333333336</v>
      </c>
      <c r="C462" s="57">
        <v>40927</v>
      </c>
      <c r="D462" s="58">
        <v>0.83333333333333337</v>
      </c>
      <c r="E462" s="59">
        <v>9.5806207786694539</v>
      </c>
      <c r="F462" s="47">
        <f t="shared" si="50"/>
        <v>18.298985687258657</v>
      </c>
      <c r="G462" s="59">
        <v>16.872675840630844</v>
      </c>
      <c r="H462" s="47">
        <f t="shared" si="51"/>
        <v>32.22681085560491</v>
      </c>
      <c r="I462" s="59">
        <v>7.2920550619613902</v>
      </c>
      <c r="J462" s="47">
        <f t="shared" si="52"/>
        <v>13.927825168346255</v>
      </c>
      <c r="K462" s="97">
        <f t="shared" si="54"/>
        <v>4</v>
      </c>
      <c r="L462" s="2">
        <f t="shared" si="55"/>
        <v>-22.818728730816986</v>
      </c>
      <c r="M462" s="98"/>
      <c r="V462">
        <v>200</v>
      </c>
      <c r="W462">
        <v>40</v>
      </c>
      <c r="X462" s="7">
        <f t="shared" si="53"/>
        <v>31.652153314939131</v>
      </c>
    </row>
    <row r="463" spans="2:24">
      <c r="B463" s="90">
        <v>40927.875</v>
      </c>
      <c r="C463" s="57">
        <v>40927</v>
      </c>
      <c r="D463" s="58">
        <v>0.875</v>
      </c>
      <c r="E463" s="59">
        <v>7.7494109355654732</v>
      </c>
      <c r="F463" s="47">
        <f t="shared" si="50"/>
        <v>14.801374886930054</v>
      </c>
      <c r="G463" s="59">
        <v>14.749492411573549</v>
      </c>
      <c r="H463" s="47">
        <f t="shared" si="51"/>
        <v>28.171530506105476</v>
      </c>
      <c r="I463" s="59">
        <v>7.0000814760080754</v>
      </c>
      <c r="J463" s="47">
        <f t="shared" si="52"/>
        <v>13.370155619175424</v>
      </c>
      <c r="K463" s="97">
        <f t="shared" si="54"/>
        <v>4</v>
      </c>
      <c r="L463" s="2">
        <f t="shared" si="55"/>
        <v>-23.376398279987814</v>
      </c>
      <c r="M463" s="98"/>
      <c r="V463">
        <v>200</v>
      </c>
      <c r="W463">
        <v>40</v>
      </c>
      <c r="X463" s="7">
        <f t="shared" si="53"/>
        <v>31.652153314939131</v>
      </c>
    </row>
    <row r="464" spans="2:24">
      <c r="B464" s="90">
        <v>40927.916666666664</v>
      </c>
      <c r="C464" s="57">
        <v>40927</v>
      </c>
      <c r="D464" s="58">
        <v>0.91666666666666663</v>
      </c>
      <c r="E464" s="59">
        <v>7.0809224135653901</v>
      </c>
      <c r="F464" s="47">
        <f t="shared" si="50"/>
        <v>13.524561809909894</v>
      </c>
      <c r="G464" s="59">
        <v>12.740310234441244</v>
      </c>
      <c r="H464" s="47">
        <f t="shared" si="51"/>
        <v>24.333992547782774</v>
      </c>
      <c r="I464" s="59">
        <v>5.6593878208758532</v>
      </c>
      <c r="J464" s="47">
        <f t="shared" si="52"/>
        <v>10.80943073787288</v>
      </c>
      <c r="K464" s="97">
        <f t="shared" si="54"/>
        <v>4</v>
      </c>
      <c r="L464" s="2">
        <f t="shared" si="55"/>
        <v>-25.937123161290359</v>
      </c>
      <c r="M464" s="98"/>
      <c r="V464">
        <v>200</v>
      </c>
      <c r="W464">
        <v>40</v>
      </c>
      <c r="X464" s="7">
        <f t="shared" si="53"/>
        <v>31.652153314939131</v>
      </c>
    </row>
    <row r="465" spans="2:24">
      <c r="B465" s="90">
        <v>40927.958333333336</v>
      </c>
      <c r="C465" s="57">
        <v>40927</v>
      </c>
      <c r="D465" s="58">
        <v>0.95833333333333337</v>
      </c>
      <c r="E465" s="59">
        <v>7.1415276156081475</v>
      </c>
      <c r="F465" s="47">
        <f t="shared" si="50"/>
        <v>13.640317745811561</v>
      </c>
      <c r="G465" s="59">
        <v>16.429178285180875</v>
      </c>
      <c r="H465" s="47">
        <f t="shared" si="51"/>
        <v>31.379730524695468</v>
      </c>
      <c r="I465" s="59">
        <v>9.2876506695727254</v>
      </c>
      <c r="J465" s="47">
        <f t="shared" si="52"/>
        <v>17.739412778883906</v>
      </c>
      <c r="K465" s="97">
        <f t="shared" si="54"/>
        <v>4</v>
      </c>
      <c r="L465" s="2">
        <f t="shared" si="55"/>
        <v>-19.007141120279332</v>
      </c>
      <c r="M465" s="98"/>
      <c r="V465">
        <v>200</v>
      </c>
      <c r="W465">
        <v>40</v>
      </c>
      <c r="X465" s="7">
        <f t="shared" si="53"/>
        <v>31.652153314939131</v>
      </c>
    </row>
    <row r="466" spans="2:24">
      <c r="B466" s="90">
        <v>40928</v>
      </c>
      <c r="C466" s="57">
        <v>40927</v>
      </c>
      <c r="D466" s="58">
        <v>0</v>
      </c>
      <c r="E466" s="59">
        <v>7.5373820938654488</v>
      </c>
      <c r="F466" s="47">
        <f t="shared" si="50"/>
        <v>14.396399799283007</v>
      </c>
      <c r="G466" s="59">
        <v>16.599304990228354</v>
      </c>
      <c r="H466" s="47">
        <f t="shared" si="51"/>
        <v>31.704672531336154</v>
      </c>
      <c r="I466" s="59">
        <v>9.0619228963629048</v>
      </c>
      <c r="J466" s="47">
        <f t="shared" si="52"/>
        <v>17.308272732053148</v>
      </c>
      <c r="K466" s="97">
        <f t="shared" si="54"/>
        <v>4</v>
      </c>
      <c r="L466" s="2">
        <f t="shared" si="55"/>
        <v>-19.438281167110091</v>
      </c>
      <c r="M466" s="98"/>
      <c r="V466">
        <v>200</v>
      </c>
      <c r="W466">
        <v>40</v>
      </c>
      <c r="X466" s="7">
        <f t="shared" si="53"/>
        <v>31.652153314939131</v>
      </c>
    </row>
    <row r="467" spans="2:24">
      <c r="B467" s="90">
        <v>40928.041666666664</v>
      </c>
      <c r="C467" s="57">
        <v>40928</v>
      </c>
      <c r="D467" s="58">
        <v>4.1666666666666664E-2</v>
      </c>
      <c r="E467" s="59">
        <v>5.3934683993284303</v>
      </c>
      <c r="F467" s="47">
        <f t="shared" si="50"/>
        <v>10.301524642717302</v>
      </c>
      <c r="G467" s="59">
        <v>10.947327873478912</v>
      </c>
      <c r="H467" s="47">
        <f t="shared" si="51"/>
        <v>20.909396238344719</v>
      </c>
      <c r="I467" s="59">
        <v>5.5538594741504825</v>
      </c>
      <c r="J467" s="47">
        <f t="shared" si="52"/>
        <v>10.607871595627421</v>
      </c>
      <c r="K467" s="97">
        <f t="shared" si="54"/>
        <v>5</v>
      </c>
      <c r="L467" s="2">
        <f t="shared" si="55"/>
        <v>-26.138682303535816</v>
      </c>
      <c r="M467" s="98"/>
      <c r="V467">
        <v>200</v>
      </c>
      <c r="W467">
        <v>40</v>
      </c>
      <c r="X467" s="7">
        <f t="shared" si="53"/>
        <v>31.652153314939131</v>
      </c>
    </row>
    <row r="468" spans="2:24">
      <c r="B468" s="90">
        <v>40928.083333333336</v>
      </c>
      <c r="C468" s="57">
        <v>40928</v>
      </c>
      <c r="D468" s="58">
        <v>8.3333333333333329E-2</v>
      </c>
      <c r="E468" s="59">
        <v>6.9476386736601254</v>
      </c>
      <c r="F468" s="47">
        <f t="shared" si="50"/>
        <v>13.269989866690839</v>
      </c>
      <c r="G468" s="59">
        <v>12.093256862133794</v>
      </c>
      <c r="H468" s="47">
        <f t="shared" si="51"/>
        <v>23.098120606675547</v>
      </c>
      <c r="I468" s="59">
        <v>5.1456181884736685</v>
      </c>
      <c r="J468" s="47">
        <f t="shared" si="52"/>
        <v>9.8281307399847062</v>
      </c>
      <c r="K468" s="97">
        <f t="shared" si="54"/>
        <v>5</v>
      </c>
      <c r="L468" s="2">
        <f t="shared" si="55"/>
        <v>-26.918423159178531</v>
      </c>
      <c r="M468" s="98"/>
      <c r="V468">
        <v>200</v>
      </c>
      <c r="W468">
        <v>40</v>
      </c>
      <c r="X468" s="7">
        <f t="shared" si="53"/>
        <v>31.652153314939131</v>
      </c>
    </row>
    <row r="469" spans="2:24">
      <c r="B469" s="90">
        <v>40928.125</v>
      </c>
      <c r="C469" s="57">
        <v>40928</v>
      </c>
      <c r="D469" s="58">
        <v>0.125</v>
      </c>
      <c r="E469" s="59">
        <v>7.5269465743341994</v>
      </c>
      <c r="F469" s="47">
        <f t="shared" si="50"/>
        <v>14.37646795697832</v>
      </c>
      <c r="G469" s="59">
        <v>14.222541042343579</v>
      </c>
      <c r="H469" s="47">
        <f t="shared" si="51"/>
        <v>27.165053390876235</v>
      </c>
      <c r="I469" s="59">
        <v>6.6955944680093795</v>
      </c>
      <c r="J469" s="47">
        <f t="shared" si="52"/>
        <v>12.788585433897914</v>
      </c>
      <c r="K469" s="97">
        <f t="shared" si="54"/>
        <v>5</v>
      </c>
      <c r="L469" s="2">
        <f t="shared" si="55"/>
        <v>-23.957968465265324</v>
      </c>
      <c r="M469" s="98"/>
      <c r="V469">
        <v>200</v>
      </c>
      <c r="W469">
        <v>40</v>
      </c>
      <c r="X469" s="7">
        <f t="shared" si="53"/>
        <v>31.652153314939131</v>
      </c>
    </row>
    <row r="470" spans="2:24">
      <c r="B470" s="90">
        <v>40928.166666666664</v>
      </c>
      <c r="C470" s="57">
        <v>40928</v>
      </c>
      <c r="D470" s="58">
        <v>0.16666666666666666</v>
      </c>
      <c r="E470" s="59">
        <v>7.7337751326707265</v>
      </c>
      <c r="F470" s="47">
        <f t="shared" si="50"/>
        <v>14.771510503401087</v>
      </c>
      <c r="G470" s="59">
        <v>14.019361450443597</v>
      </c>
      <c r="H470" s="47">
        <f t="shared" si="51"/>
        <v>26.776980370347268</v>
      </c>
      <c r="I470" s="59">
        <v>6.2855863177728706</v>
      </c>
      <c r="J470" s="47">
        <f t="shared" si="52"/>
        <v>12.005469866946182</v>
      </c>
      <c r="K470" s="97">
        <f t="shared" si="54"/>
        <v>5</v>
      </c>
      <c r="L470" s="2">
        <f t="shared" si="55"/>
        <v>-24.741084032217056</v>
      </c>
      <c r="M470" s="98"/>
      <c r="V470">
        <v>200</v>
      </c>
      <c r="W470">
        <v>40</v>
      </c>
      <c r="X470" s="7">
        <f t="shared" si="53"/>
        <v>31.652153314939131</v>
      </c>
    </row>
    <row r="471" spans="2:24">
      <c r="B471" s="90">
        <v>40928.208333333336</v>
      </c>
      <c r="C471" s="57">
        <v>40928</v>
      </c>
      <c r="D471" s="58">
        <v>0.20833333333333334</v>
      </c>
      <c r="E471" s="59">
        <v>11.517806516048953</v>
      </c>
      <c r="F471" s="47">
        <f t="shared" si="50"/>
        <v>21.9990104456535</v>
      </c>
      <c r="G471" s="59">
        <v>21.71350185554282</v>
      </c>
      <c r="H471" s="47">
        <f t="shared" si="51"/>
        <v>41.472788544086782</v>
      </c>
      <c r="I471" s="59">
        <v>10.195695339493867</v>
      </c>
      <c r="J471" s="47">
        <f t="shared" si="52"/>
        <v>19.473778098433286</v>
      </c>
      <c r="K471" s="97">
        <f t="shared" si="54"/>
        <v>5</v>
      </c>
      <c r="L471" s="2">
        <f t="shared" si="55"/>
        <v>-17.272775800729953</v>
      </c>
      <c r="M471" s="98"/>
      <c r="V471">
        <v>200</v>
      </c>
      <c r="W471">
        <v>40</v>
      </c>
      <c r="X471" s="7">
        <f t="shared" si="53"/>
        <v>31.652153314939131</v>
      </c>
    </row>
    <row r="472" spans="2:24">
      <c r="B472" s="90">
        <v>40928.25</v>
      </c>
      <c r="C472" s="57">
        <v>40928</v>
      </c>
      <c r="D472" s="58">
        <v>0.25</v>
      </c>
      <c r="E472" s="59">
        <v>17.787593938984749</v>
      </c>
      <c r="F472" s="47">
        <f t="shared" si="50"/>
        <v>33.974304423460872</v>
      </c>
      <c r="G472" s="59">
        <v>32.395551086959237</v>
      </c>
      <c r="H472" s="47">
        <f t="shared" si="51"/>
        <v>61.875502576092138</v>
      </c>
      <c r="I472" s="59">
        <v>14.60795714797449</v>
      </c>
      <c r="J472" s="47">
        <f t="shared" si="52"/>
        <v>27.901198152631274</v>
      </c>
      <c r="K472" s="97">
        <f t="shared" si="54"/>
        <v>5</v>
      </c>
      <c r="L472" s="2">
        <f t="shared" si="55"/>
        <v>-8.8453557465319648</v>
      </c>
      <c r="M472" s="98"/>
      <c r="V472">
        <v>200</v>
      </c>
      <c r="W472">
        <v>40</v>
      </c>
      <c r="X472" s="7">
        <f t="shared" si="53"/>
        <v>31.652153314939131</v>
      </c>
    </row>
    <row r="473" spans="2:24">
      <c r="B473" s="90">
        <v>40928.291666666664</v>
      </c>
      <c r="C473" s="57">
        <v>40928</v>
      </c>
      <c r="D473" s="58">
        <v>0.29166666666666669</v>
      </c>
      <c r="E473" s="59">
        <v>26.59047156739436</v>
      </c>
      <c r="F473" s="47">
        <f t="shared" si="50"/>
        <v>50.787800693723227</v>
      </c>
      <c r="G473" s="59">
        <v>49.360520043142522</v>
      </c>
      <c r="H473" s="47">
        <f t="shared" si="51"/>
        <v>94.278593282402213</v>
      </c>
      <c r="I473" s="59">
        <v>22.770048475748162</v>
      </c>
      <c r="J473" s="47">
        <f t="shared" si="52"/>
        <v>43.490792588678985</v>
      </c>
      <c r="K473" s="97">
        <f t="shared" si="54"/>
        <v>5</v>
      </c>
      <c r="L473" s="2">
        <f t="shared" si="55"/>
        <v>6.7442386895157469</v>
      </c>
      <c r="M473" s="98"/>
      <c r="V473">
        <v>200</v>
      </c>
      <c r="W473">
        <v>40</v>
      </c>
      <c r="X473" s="7">
        <f t="shared" si="53"/>
        <v>31.652153314939131</v>
      </c>
    </row>
    <row r="474" spans="2:24">
      <c r="B474" s="90">
        <v>40928.333333333336</v>
      </c>
      <c r="C474" s="57">
        <v>40928</v>
      </c>
      <c r="D474" s="58">
        <v>0.33333333333333331</v>
      </c>
      <c r="E474" s="59">
        <v>26.416379242343844</v>
      </c>
      <c r="F474" s="47">
        <f t="shared" si="50"/>
        <v>50.455284352876738</v>
      </c>
      <c r="G474" s="59">
        <v>49.380757253572504</v>
      </c>
      <c r="H474" s="47">
        <f t="shared" si="51"/>
        <v>94.317246354323473</v>
      </c>
      <c r="I474" s="59">
        <v>22.964378011228668</v>
      </c>
      <c r="J474" s="47">
        <f t="shared" si="52"/>
        <v>43.861962001446756</v>
      </c>
      <c r="K474" s="97">
        <f t="shared" si="54"/>
        <v>5</v>
      </c>
      <c r="L474" s="2">
        <f t="shared" si="55"/>
        <v>7.1154081022835172</v>
      </c>
      <c r="M474" s="98"/>
      <c r="V474">
        <v>200</v>
      </c>
      <c r="W474">
        <v>40</v>
      </c>
      <c r="X474" s="7">
        <f t="shared" si="53"/>
        <v>31.652153314939131</v>
      </c>
    </row>
    <row r="475" spans="2:24">
      <c r="B475" s="90">
        <v>40928.375</v>
      </c>
      <c r="C475" s="57">
        <v>40928</v>
      </c>
      <c r="D475" s="58">
        <v>0.375</v>
      </c>
      <c r="E475" s="59">
        <v>25.706581156197252</v>
      </c>
      <c r="F475" s="47">
        <f t="shared" si="50"/>
        <v>49.099570008336748</v>
      </c>
      <c r="G475" s="59">
        <v>50.168616524447415</v>
      </c>
      <c r="H475" s="47">
        <f t="shared" si="51"/>
        <v>95.822057561694564</v>
      </c>
      <c r="I475" s="59">
        <v>24.462035368250163</v>
      </c>
      <c r="J475" s="47">
        <f t="shared" si="52"/>
        <v>46.722487553357809</v>
      </c>
      <c r="K475" s="97">
        <f t="shared" si="54"/>
        <v>5</v>
      </c>
      <c r="L475" s="2">
        <f t="shared" si="55"/>
        <v>9.97593365419457</v>
      </c>
      <c r="M475" s="98"/>
      <c r="V475">
        <v>200</v>
      </c>
      <c r="W475">
        <v>40</v>
      </c>
      <c r="X475" s="7">
        <f t="shared" si="53"/>
        <v>31.652153314939131</v>
      </c>
    </row>
    <row r="476" spans="2:24">
      <c r="B476" s="90">
        <v>40928.416666666664</v>
      </c>
      <c r="C476" s="57">
        <v>40928</v>
      </c>
      <c r="D476" s="58">
        <v>0.41666666666666669</v>
      </c>
      <c r="E476" s="59">
        <v>27.271413291149702</v>
      </c>
      <c r="F476" s="47">
        <f t="shared" si="50"/>
        <v>52.088399386095929</v>
      </c>
      <c r="G476" s="59">
        <v>48.703139388707555</v>
      </c>
      <c r="H476" s="47">
        <f t="shared" si="51"/>
        <v>93.022996232431424</v>
      </c>
      <c r="I476" s="59">
        <v>21.431726097557846</v>
      </c>
      <c r="J476" s="47">
        <f t="shared" si="52"/>
        <v>40.934596846335481</v>
      </c>
      <c r="K476" s="97">
        <f t="shared" si="54"/>
        <v>5</v>
      </c>
      <c r="L476" s="2">
        <f t="shared" si="55"/>
        <v>4.1880429471722422</v>
      </c>
      <c r="M476" s="98"/>
      <c r="V476">
        <v>200</v>
      </c>
      <c r="W476">
        <v>40</v>
      </c>
      <c r="X476" s="7">
        <f t="shared" si="53"/>
        <v>31.652153314939131</v>
      </c>
    </row>
    <row r="477" spans="2:24">
      <c r="B477" s="90">
        <v>40928.458333333336</v>
      </c>
      <c r="C477" s="57">
        <v>40928</v>
      </c>
      <c r="D477" s="58">
        <v>0.45833333333333331</v>
      </c>
      <c r="E477" s="59">
        <v>28.731095947987143</v>
      </c>
      <c r="F477" s="47">
        <f t="shared" si="50"/>
        <v>54.876393260655441</v>
      </c>
      <c r="G477" s="59">
        <v>50.409818491542367</v>
      </c>
      <c r="H477" s="47">
        <f t="shared" si="51"/>
        <v>96.28275331884592</v>
      </c>
      <c r="I477" s="59">
        <v>21.678722543555228</v>
      </c>
      <c r="J477" s="47">
        <f t="shared" si="52"/>
        <v>41.406360058190486</v>
      </c>
      <c r="K477" s="97">
        <f t="shared" si="54"/>
        <v>5</v>
      </c>
      <c r="L477" s="2">
        <f t="shared" si="55"/>
        <v>4.6598061590272479</v>
      </c>
      <c r="M477" s="98"/>
      <c r="V477">
        <v>200</v>
      </c>
      <c r="W477">
        <v>40</v>
      </c>
      <c r="X477" s="7">
        <f t="shared" si="53"/>
        <v>31.652153314939131</v>
      </c>
    </row>
    <row r="478" spans="2:24">
      <c r="B478" s="90">
        <v>40928.5</v>
      </c>
      <c r="C478" s="57">
        <v>40928</v>
      </c>
      <c r="D478" s="58">
        <v>0.5</v>
      </c>
      <c r="E478" s="59">
        <v>32.158572724174832</v>
      </c>
      <c r="F478" s="47">
        <f t="shared" si="50"/>
        <v>61.422873903173922</v>
      </c>
      <c r="G478" s="59">
        <v>58.582552450934024</v>
      </c>
      <c r="H478" s="47">
        <f t="shared" si="51"/>
        <v>111.89267518128398</v>
      </c>
      <c r="I478" s="59">
        <v>26.423979726759192</v>
      </c>
      <c r="J478" s="47">
        <f t="shared" si="52"/>
        <v>50.469801278110054</v>
      </c>
      <c r="K478" s="97">
        <f t="shared" si="54"/>
        <v>5</v>
      </c>
      <c r="L478" s="2">
        <f t="shared" si="55"/>
        <v>13.723247378946816</v>
      </c>
      <c r="M478" s="98"/>
      <c r="V478">
        <v>200</v>
      </c>
      <c r="W478">
        <v>40</v>
      </c>
      <c r="X478" s="7">
        <f t="shared" si="53"/>
        <v>31.652153314939131</v>
      </c>
    </row>
    <row r="479" spans="2:24">
      <c r="B479" s="90">
        <v>40928.541666666664</v>
      </c>
      <c r="C479" s="57">
        <v>40928</v>
      </c>
      <c r="D479" s="58">
        <v>0.54166666666666663</v>
      </c>
      <c r="E479" s="59">
        <v>34.444461935270617</v>
      </c>
      <c r="F479" s="47">
        <f t="shared" si="50"/>
        <v>65.788922296366877</v>
      </c>
      <c r="G479" s="59">
        <v>63.693296277645985</v>
      </c>
      <c r="H479" s="47">
        <f t="shared" si="51"/>
        <v>121.65419589030382</v>
      </c>
      <c r="I479" s="59">
        <v>29.248834342375364</v>
      </c>
      <c r="J479" s="47">
        <f t="shared" si="52"/>
        <v>55.865273593936941</v>
      </c>
      <c r="K479" s="97">
        <f t="shared" si="54"/>
        <v>5</v>
      </c>
      <c r="L479" s="2">
        <f t="shared" si="55"/>
        <v>19.118719694773702</v>
      </c>
      <c r="M479" s="98"/>
      <c r="V479">
        <v>200</v>
      </c>
      <c r="W479">
        <v>40</v>
      </c>
      <c r="X479" s="7">
        <f t="shared" si="53"/>
        <v>31.652153314939131</v>
      </c>
    </row>
    <row r="480" spans="2:24">
      <c r="B480" s="90">
        <v>40928.583333333336</v>
      </c>
      <c r="C480" s="57">
        <v>40928</v>
      </c>
      <c r="D480" s="58">
        <v>0.58333333333333337</v>
      </c>
      <c r="E480" s="59">
        <v>28.666402639466391</v>
      </c>
      <c r="F480" s="47">
        <f t="shared" si="50"/>
        <v>54.752829041380807</v>
      </c>
      <c r="G480" s="59">
        <v>51.582882808494716</v>
      </c>
      <c r="H480" s="47">
        <f t="shared" si="51"/>
        <v>98.523306164224906</v>
      </c>
      <c r="I480" s="59">
        <v>22.916480169028326</v>
      </c>
      <c r="J480" s="47">
        <f t="shared" si="52"/>
        <v>43.770477122844099</v>
      </c>
      <c r="K480" s="97">
        <f t="shared" si="54"/>
        <v>5</v>
      </c>
      <c r="L480" s="2">
        <f t="shared" si="55"/>
        <v>7.0239232236808604</v>
      </c>
      <c r="M480" s="98"/>
      <c r="V480">
        <v>200</v>
      </c>
      <c r="W480">
        <v>40</v>
      </c>
      <c r="X480" s="7">
        <f t="shared" si="53"/>
        <v>31.652153314939131</v>
      </c>
    </row>
    <row r="481" spans="2:24">
      <c r="B481" s="90">
        <v>40928.625</v>
      </c>
      <c r="C481" s="57">
        <v>40928</v>
      </c>
      <c r="D481" s="58">
        <v>0.625</v>
      </c>
      <c r="E481" s="59">
        <v>21.985072314000792</v>
      </c>
      <c r="F481" s="47">
        <f t="shared" si="50"/>
        <v>41.991488119741511</v>
      </c>
      <c r="G481" s="59">
        <v>43.731029955455504</v>
      </c>
      <c r="H481" s="47">
        <f t="shared" si="51"/>
        <v>83.526267214920011</v>
      </c>
      <c r="I481" s="59">
        <v>21.745957641454709</v>
      </c>
      <c r="J481" s="47">
        <f t="shared" si="52"/>
        <v>41.534779095178493</v>
      </c>
      <c r="K481" s="97">
        <f t="shared" si="54"/>
        <v>5</v>
      </c>
      <c r="L481" s="2">
        <f t="shared" si="55"/>
        <v>4.7882251960152544</v>
      </c>
      <c r="M481" s="98"/>
      <c r="V481">
        <v>200</v>
      </c>
      <c r="W481">
        <v>40</v>
      </c>
      <c r="X481" s="7">
        <f t="shared" si="53"/>
        <v>31.652153314939131</v>
      </c>
    </row>
    <row r="482" spans="2:24">
      <c r="B482" s="90">
        <v>40928.666666666664</v>
      </c>
      <c r="C482" s="57">
        <v>40928</v>
      </c>
      <c r="D482" s="58">
        <v>0.66666666666666663</v>
      </c>
      <c r="E482" s="59">
        <v>25.311456785215221</v>
      </c>
      <c r="F482" s="47">
        <f t="shared" si="50"/>
        <v>48.344882459761067</v>
      </c>
      <c r="G482" s="59">
        <v>50.686553763694775</v>
      </c>
      <c r="H482" s="47">
        <f t="shared" si="51"/>
        <v>96.811317688657013</v>
      </c>
      <c r="I482" s="59">
        <v>25.375096978479561</v>
      </c>
      <c r="J482" s="47">
        <f t="shared" si="52"/>
        <v>48.466435228895961</v>
      </c>
      <c r="K482" s="97">
        <f t="shared" si="54"/>
        <v>5</v>
      </c>
      <c r="L482" s="2">
        <f t="shared" si="55"/>
        <v>11.719881329732722</v>
      </c>
      <c r="M482" s="98"/>
      <c r="V482">
        <v>200</v>
      </c>
      <c r="W482">
        <v>40</v>
      </c>
      <c r="X482" s="7">
        <f t="shared" si="53"/>
        <v>31.652153314939131</v>
      </c>
    </row>
    <row r="483" spans="2:24">
      <c r="B483" s="90">
        <v>40928.708333333336</v>
      </c>
      <c r="C483" s="57">
        <v>40928</v>
      </c>
      <c r="D483" s="58">
        <v>0.70833333333333337</v>
      </c>
      <c r="E483" s="59">
        <v>20.564606117294865</v>
      </c>
      <c r="F483" s="47">
        <f t="shared" si="50"/>
        <v>39.278397684033187</v>
      </c>
      <c r="G483" s="59">
        <v>43.972060345037953</v>
      </c>
      <c r="H483" s="47">
        <f t="shared" si="51"/>
        <v>83.986635259022492</v>
      </c>
      <c r="I483" s="59">
        <v>23.407454227743095</v>
      </c>
      <c r="J483" s="47">
        <f t="shared" si="52"/>
        <v>44.708237574989312</v>
      </c>
      <c r="K483" s="97">
        <f t="shared" si="54"/>
        <v>5</v>
      </c>
      <c r="L483" s="2">
        <f t="shared" si="55"/>
        <v>7.9616836758260732</v>
      </c>
      <c r="M483" s="98"/>
      <c r="V483">
        <v>200</v>
      </c>
      <c r="W483">
        <v>40</v>
      </c>
      <c r="X483" s="7">
        <f t="shared" si="53"/>
        <v>31.652153314939131</v>
      </c>
    </row>
    <row r="484" spans="2:24">
      <c r="B484" s="90">
        <v>40928.75</v>
      </c>
      <c r="C484" s="57">
        <v>40928</v>
      </c>
      <c r="D484" s="58">
        <v>0.75</v>
      </c>
      <c r="E484" s="59">
        <v>18.586891540654616</v>
      </c>
      <c r="F484" s="47">
        <f t="shared" si="50"/>
        <v>35.500962842650317</v>
      </c>
      <c r="G484" s="59">
        <v>40.460075627893318</v>
      </c>
      <c r="H484" s="47">
        <f t="shared" si="51"/>
        <v>77.278744449276232</v>
      </c>
      <c r="I484" s="59">
        <v>21.873184087238698</v>
      </c>
      <c r="J484" s="47">
        <f t="shared" si="52"/>
        <v>41.777781606625915</v>
      </c>
      <c r="K484" s="97">
        <f t="shared" si="54"/>
        <v>5</v>
      </c>
      <c r="L484" s="2">
        <f t="shared" si="55"/>
        <v>5.0312277074626763</v>
      </c>
      <c r="M484" s="98"/>
      <c r="V484">
        <v>200</v>
      </c>
      <c r="W484">
        <v>40</v>
      </c>
      <c r="X484" s="7">
        <f t="shared" si="53"/>
        <v>31.652153314939131</v>
      </c>
    </row>
    <row r="485" spans="2:24">
      <c r="B485" s="90">
        <v>40928.791666666664</v>
      </c>
      <c r="C485" s="57">
        <v>40928</v>
      </c>
      <c r="D485" s="58">
        <v>0.79166666666666663</v>
      </c>
      <c r="E485" s="59">
        <v>13.674320312171742</v>
      </c>
      <c r="F485" s="47">
        <f t="shared" si="50"/>
        <v>26.117951796248025</v>
      </c>
      <c r="G485" s="59">
        <v>29.052253422189487</v>
      </c>
      <c r="H485" s="47">
        <f t="shared" si="51"/>
        <v>55.489804036381919</v>
      </c>
      <c r="I485" s="59">
        <v>15.377933110017747</v>
      </c>
      <c r="J485" s="47">
        <f t="shared" si="52"/>
        <v>29.371852240133894</v>
      </c>
      <c r="K485" s="97">
        <f t="shared" si="54"/>
        <v>5</v>
      </c>
      <c r="L485" s="2">
        <f t="shared" si="55"/>
        <v>-7.3747016590293448</v>
      </c>
      <c r="M485" s="98"/>
      <c r="V485">
        <v>200</v>
      </c>
      <c r="W485">
        <v>40</v>
      </c>
      <c r="X485" s="7">
        <f t="shared" si="53"/>
        <v>31.652153314939131</v>
      </c>
    </row>
    <row r="486" spans="2:24">
      <c r="B486" s="90">
        <v>40928.833333333336</v>
      </c>
      <c r="C486" s="57">
        <v>40928</v>
      </c>
      <c r="D486" s="58">
        <v>0.83333333333333337</v>
      </c>
      <c r="E486" s="59">
        <v>10.699271425236114</v>
      </c>
      <c r="F486" s="47">
        <f t="shared" si="50"/>
        <v>20.435608422200978</v>
      </c>
      <c r="G486" s="59">
        <v>24.494138221152451</v>
      </c>
      <c r="H486" s="47">
        <f t="shared" si="51"/>
        <v>46.783804002401176</v>
      </c>
      <c r="I486" s="59">
        <v>13.794866795916338</v>
      </c>
      <c r="J486" s="47">
        <f t="shared" si="52"/>
        <v>26.348195580200205</v>
      </c>
      <c r="K486" s="97">
        <f t="shared" si="54"/>
        <v>5</v>
      </c>
      <c r="L486" s="2">
        <f t="shared" si="55"/>
        <v>-10.398358318963034</v>
      </c>
      <c r="M486" s="98"/>
      <c r="V486">
        <v>200</v>
      </c>
      <c r="W486">
        <v>40</v>
      </c>
      <c r="X486" s="7">
        <f t="shared" si="53"/>
        <v>31.652153314939131</v>
      </c>
    </row>
    <row r="487" spans="2:24">
      <c r="B487" s="90">
        <v>40928.875</v>
      </c>
      <c r="C487" s="57">
        <v>40928</v>
      </c>
      <c r="D487" s="58">
        <v>0.875</v>
      </c>
      <c r="E487" s="59">
        <v>7.6138005034317215</v>
      </c>
      <c r="F487" s="47">
        <f t="shared" si="50"/>
        <v>14.542358961554587</v>
      </c>
      <c r="G487" s="59">
        <v>22.254823213270178</v>
      </c>
      <c r="H487" s="47">
        <f t="shared" si="51"/>
        <v>42.506712337346038</v>
      </c>
      <c r="I487" s="59">
        <v>14.64102270983846</v>
      </c>
      <c r="J487" s="47">
        <f t="shared" si="52"/>
        <v>27.964353375791458</v>
      </c>
      <c r="K487" s="97">
        <f t="shared" si="54"/>
        <v>5</v>
      </c>
      <c r="L487" s="2">
        <f t="shared" si="55"/>
        <v>-8.782200523371781</v>
      </c>
      <c r="M487" s="98"/>
      <c r="V487">
        <v>200</v>
      </c>
      <c r="W487">
        <v>40</v>
      </c>
      <c r="X487" s="7">
        <f t="shared" si="53"/>
        <v>31.652153314939131</v>
      </c>
    </row>
    <row r="488" spans="2:24">
      <c r="B488" s="90">
        <v>40928.916666666664</v>
      </c>
      <c r="C488" s="57">
        <v>40928</v>
      </c>
      <c r="D488" s="58">
        <v>0.91666666666666663</v>
      </c>
      <c r="E488" s="59">
        <v>6.698304678597105</v>
      </c>
      <c r="F488" s="47">
        <f t="shared" si="50"/>
        <v>12.79376193612047</v>
      </c>
      <c r="G488" s="59">
        <v>20.675589150635339</v>
      </c>
      <c r="H488" s="47">
        <f t="shared" si="51"/>
        <v>39.490375277713497</v>
      </c>
      <c r="I488" s="59">
        <v>13.977284472038233</v>
      </c>
      <c r="J488" s="47">
        <f t="shared" si="52"/>
        <v>26.696613341593025</v>
      </c>
      <c r="K488" s="97">
        <f t="shared" si="54"/>
        <v>5</v>
      </c>
      <c r="L488" s="2">
        <f t="shared" si="55"/>
        <v>-10.049940557570213</v>
      </c>
      <c r="M488" s="98"/>
      <c r="V488">
        <v>200</v>
      </c>
      <c r="W488">
        <v>40</v>
      </c>
      <c r="X488" s="7">
        <f t="shared" si="53"/>
        <v>31.652153314939131</v>
      </c>
    </row>
    <row r="489" spans="2:24">
      <c r="B489" s="90">
        <v>40928.958333333336</v>
      </c>
      <c r="C489" s="57">
        <v>40928</v>
      </c>
      <c r="D489" s="58">
        <v>0.95833333333333337</v>
      </c>
      <c r="E489" s="59">
        <v>5.0958110345179009</v>
      </c>
      <c r="F489" s="47">
        <f t="shared" si="50"/>
        <v>9.7329990759291896</v>
      </c>
      <c r="G489" s="59">
        <v>13.202558288806117</v>
      </c>
      <c r="H489" s="47">
        <f t="shared" si="51"/>
        <v>25.216886331619683</v>
      </c>
      <c r="I489" s="59">
        <v>8.1067472542882157</v>
      </c>
      <c r="J489" s="47">
        <f t="shared" si="52"/>
        <v>15.483887255690492</v>
      </c>
      <c r="K489" s="97">
        <f t="shared" si="54"/>
        <v>5</v>
      </c>
      <c r="L489" s="2">
        <f t="shared" si="55"/>
        <v>-21.262666643472748</v>
      </c>
      <c r="M489" s="98"/>
      <c r="V489">
        <v>200</v>
      </c>
      <c r="W489">
        <v>40</v>
      </c>
      <c r="X489" s="7">
        <f t="shared" si="53"/>
        <v>31.652153314939131</v>
      </c>
    </row>
    <row r="490" spans="2:24">
      <c r="B490" s="90">
        <v>40929</v>
      </c>
      <c r="C490" s="57">
        <v>40928</v>
      </c>
      <c r="D490" s="58">
        <v>0</v>
      </c>
      <c r="E490" s="59">
        <v>5.6120370838782172</v>
      </c>
      <c r="F490" s="47">
        <f t="shared" si="50"/>
        <v>10.718990830207394</v>
      </c>
      <c r="G490" s="59">
        <v>12.894749177876147</v>
      </c>
      <c r="H490" s="47">
        <f t="shared" si="51"/>
        <v>24.628970929743438</v>
      </c>
      <c r="I490" s="59">
        <v>7.2827120939979295</v>
      </c>
      <c r="J490" s="47">
        <f t="shared" si="52"/>
        <v>13.909980099536044</v>
      </c>
      <c r="K490" s="97">
        <f t="shared" si="54"/>
        <v>5</v>
      </c>
      <c r="L490" s="2">
        <f t="shared" si="55"/>
        <v>-22.836573799627196</v>
      </c>
      <c r="M490" s="98"/>
      <c r="V490">
        <v>200</v>
      </c>
      <c r="W490">
        <v>40</v>
      </c>
      <c r="X490" s="7">
        <f t="shared" si="53"/>
        <v>31.652153314939131</v>
      </c>
    </row>
    <row r="491" spans="2:24">
      <c r="B491" s="90">
        <v>40929.041666666664</v>
      </c>
      <c r="C491" s="57">
        <v>40929</v>
      </c>
      <c r="D491" s="58">
        <v>4.1666666666666664E-2</v>
      </c>
      <c r="E491" s="59">
        <v>5.6819540274237275</v>
      </c>
      <c r="F491" s="47">
        <f t="shared" si="50"/>
        <v>10.85253219237932</v>
      </c>
      <c r="G491" s="59">
        <v>17.180286693985693</v>
      </c>
      <c r="H491" s="47">
        <f t="shared" si="51"/>
        <v>32.814347585512671</v>
      </c>
      <c r="I491" s="59">
        <v>11.498332666561966</v>
      </c>
      <c r="J491" s="47">
        <f t="shared" si="52"/>
        <v>21.961815393133353</v>
      </c>
      <c r="K491" s="97">
        <f t="shared" si="54"/>
        <v>6</v>
      </c>
      <c r="L491" s="2">
        <f t="shared" si="55"/>
        <v>-14.784738506029885</v>
      </c>
      <c r="M491" s="98"/>
      <c r="V491">
        <v>200</v>
      </c>
      <c r="W491">
        <v>40</v>
      </c>
      <c r="X491" s="7">
        <f t="shared" si="53"/>
        <v>31.652153314939131</v>
      </c>
    </row>
    <row r="492" spans="2:24">
      <c r="B492" s="90">
        <v>40929.083333333336</v>
      </c>
      <c r="C492" s="57">
        <v>40929</v>
      </c>
      <c r="D492" s="58">
        <v>8.3333333333333329E-2</v>
      </c>
      <c r="E492" s="59">
        <v>4.4216278106450657</v>
      </c>
      <c r="F492" s="47">
        <f t="shared" si="50"/>
        <v>8.4453091183320748</v>
      </c>
      <c r="G492" s="59">
        <v>9.8297921022214645</v>
      </c>
      <c r="H492" s="47">
        <f t="shared" si="51"/>
        <v>18.774902915242997</v>
      </c>
      <c r="I492" s="59">
        <v>5.408164291576397</v>
      </c>
      <c r="J492" s="47">
        <f t="shared" si="52"/>
        <v>10.329593796910919</v>
      </c>
      <c r="K492" s="97">
        <f t="shared" si="54"/>
        <v>6</v>
      </c>
      <c r="L492" s="2">
        <f t="shared" si="55"/>
        <v>-26.416960102252318</v>
      </c>
      <c r="M492" s="98"/>
      <c r="V492">
        <v>200</v>
      </c>
      <c r="W492">
        <v>40</v>
      </c>
      <c r="X492" s="7">
        <f t="shared" si="53"/>
        <v>31.652153314939131</v>
      </c>
    </row>
    <row r="493" spans="2:24">
      <c r="B493" s="90">
        <v>40929.125</v>
      </c>
      <c r="C493" s="57">
        <v>40929</v>
      </c>
      <c r="D493" s="58">
        <v>0.125</v>
      </c>
      <c r="E493" s="59">
        <v>2.7266819763260997</v>
      </c>
      <c r="F493" s="47">
        <f t="shared" si="50"/>
        <v>5.20796257478285</v>
      </c>
      <c r="G493" s="59">
        <v>4.9861829969394726</v>
      </c>
      <c r="H493" s="47">
        <f t="shared" si="51"/>
        <v>9.5236095241543932</v>
      </c>
      <c r="I493" s="59">
        <v>2.2595010206133734</v>
      </c>
      <c r="J493" s="47">
        <f t="shared" si="52"/>
        <v>4.3156469493715433</v>
      </c>
      <c r="K493" s="97">
        <f t="shared" si="54"/>
        <v>6</v>
      </c>
      <c r="L493" s="2">
        <f t="shared" si="55"/>
        <v>-32.430906949791698</v>
      </c>
      <c r="M493" s="98"/>
      <c r="V493">
        <v>200</v>
      </c>
      <c r="W493">
        <v>40</v>
      </c>
      <c r="X493" s="7">
        <f t="shared" si="53"/>
        <v>31.652153314939131</v>
      </c>
    </row>
    <row r="494" spans="2:24">
      <c r="B494" s="90">
        <v>40929.166666666664</v>
      </c>
      <c r="C494" s="57">
        <v>40929</v>
      </c>
      <c r="D494" s="58">
        <v>0.16666666666666666</v>
      </c>
      <c r="E494" s="59">
        <v>2.7897673807116075</v>
      </c>
      <c r="F494" s="47">
        <f t="shared" si="50"/>
        <v>5.3284556971591703</v>
      </c>
      <c r="G494" s="59">
        <v>4.1270241583870622</v>
      </c>
      <c r="H494" s="47">
        <f t="shared" si="51"/>
        <v>7.8826161425192884</v>
      </c>
      <c r="I494" s="59">
        <v>1.3372567776754547</v>
      </c>
      <c r="J494" s="47">
        <f t="shared" si="52"/>
        <v>2.5541604453601185</v>
      </c>
      <c r="K494" s="97">
        <f t="shared" si="54"/>
        <v>6</v>
      </c>
      <c r="L494" s="2">
        <f t="shared" si="55"/>
        <v>-34.19239345380312</v>
      </c>
      <c r="M494" s="98"/>
      <c r="V494">
        <v>200</v>
      </c>
      <c r="W494">
        <v>40</v>
      </c>
      <c r="X494" s="7">
        <f t="shared" si="53"/>
        <v>31.652153314939131</v>
      </c>
    </row>
    <row r="495" spans="2:24">
      <c r="B495" s="90">
        <v>40929.208333333336</v>
      </c>
      <c r="C495" s="57">
        <v>40929</v>
      </c>
      <c r="D495" s="58">
        <v>0.20833333333333334</v>
      </c>
      <c r="E495" s="59">
        <v>3.0842698942581457</v>
      </c>
      <c r="F495" s="47">
        <f t="shared" si="50"/>
        <v>5.8909554980330583</v>
      </c>
      <c r="G495" s="59">
        <v>4.7749032876194928</v>
      </c>
      <c r="H495" s="47">
        <f t="shared" si="51"/>
        <v>9.1200652793532306</v>
      </c>
      <c r="I495" s="59">
        <v>1.6906333933613471</v>
      </c>
      <c r="J495" s="47">
        <f t="shared" si="52"/>
        <v>3.2291097813201728</v>
      </c>
      <c r="K495" s="97">
        <f t="shared" si="54"/>
        <v>6</v>
      </c>
      <c r="L495" s="2">
        <f t="shared" si="55"/>
        <v>-33.517444117843063</v>
      </c>
      <c r="M495" s="98"/>
      <c r="V495">
        <v>200</v>
      </c>
      <c r="W495">
        <v>40</v>
      </c>
      <c r="X495" s="7">
        <f t="shared" si="53"/>
        <v>31.652153314939131</v>
      </c>
    </row>
    <row r="496" spans="2:24">
      <c r="B496" s="90">
        <v>40929.25</v>
      </c>
      <c r="C496" s="57">
        <v>40929</v>
      </c>
      <c r="D496" s="58">
        <v>0.25</v>
      </c>
      <c r="E496" s="59">
        <v>4.0443690332560198</v>
      </c>
      <c r="F496" s="47">
        <f t="shared" si="50"/>
        <v>7.7247448535189971</v>
      </c>
      <c r="G496" s="59">
        <v>7.9281616518191562</v>
      </c>
      <c r="H496" s="47">
        <f t="shared" si="51"/>
        <v>15.142788754974587</v>
      </c>
      <c r="I496" s="59">
        <v>3.8837926185631368</v>
      </c>
      <c r="J496" s="47">
        <f t="shared" si="52"/>
        <v>7.418043901455591</v>
      </c>
      <c r="K496" s="97">
        <f t="shared" si="54"/>
        <v>6</v>
      </c>
      <c r="L496" s="2">
        <f t="shared" si="55"/>
        <v>-29.328509997707648</v>
      </c>
      <c r="M496" s="98"/>
      <c r="V496">
        <v>200</v>
      </c>
      <c r="W496">
        <v>40</v>
      </c>
      <c r="X496" s="7">
        <f t="shared" si="53"/>
        <v>31.652153314939131</v>
      </c>
    </row>
    <row r="497" spans="2:24">
      <c r="B497" s="90">
        <v>40929.291666666664</v>
      </c>
      <c r="C497" s="57">
        <v>40929</v>
      </c>
      <c r="D497" s="58">
        <v>0.29166666666666669</v>
      </c>
      <c r="E497" s="59">
        <v>4.0296638274377674</v>
      </c>
      <c r="F497" s="47">
        <f t="shared" si="50"/>
        <v>7.6966579104061354</v>
      </c>
      <c r="G497" s="59">
        <v>9.584215687786477</v>
      </c>
      <c r="H497" s="47">
        <f t="shared" si="51"/>
        <v>18.305851963672172</v>
      </c>
      <c r="I497" s="59">
        <v>5.5545518603487096</v>
      </c>
      <c r="J497" s="47">
        <f t="shared" si="52"/>
        <v>10.609194053266036</v>
      </c>
      <c r="K497" s="97">
        <f t="shared" si="54"/>
        <v>6</v>
      </c>
      <c r="L497" s="2">
        <f t="shared" si="55"/>
        <v>-26.137359845897201</v>
      </c>
      <c r="M497" s="98"/>
      <c r="V497">
        <v>200</v>
      </c>
      <c r="W497">
        <v>40</v>
      </c>
      <c r="X497" s="7">
        <f t="shared" si="53"/>
        <v>31.652153314939131</v>
      </c>
    </row>
    <row r="498" spans="2:24">
      <c r="B498" s="90">
        <v>40929.333333333336</v>
      </c>
      <c r="C498" s="57">
        <v>40929</v>
      </c>
      <c r="D498" s="58">
        <v>0.33333333333333331</v>
      </c>
      <c r="E498" s="59">
        <v>6.3382448174940649</v>
      </c>
      <c r="F498" s="47">
        <f t="shared" si="50"/>
        <v>12.106047601413664</v>
      </c>
      <c r="G498" s="59">
        <v>13.387269320621067</v>
      </c>
      <c r="H498" s="47">
        <f t="shared" si="51"/>
        <v>25.569684402386237</v>
      </c>
      <c r="I498" s="59">
        <v>7.0490245031270033</v>
      </c>
      <c r="J498" s="47">
        <f t="shared" si="52"/>
        <v>13.463636800972576</v>
      </c>
      <c r="K498" s="97">
        <f t="shared" si="54"/>
        <v>6</v>
      </c>
      <c r="L498" s="2">
        <f t="shared" si="55"/>
        <v>-23.282917098190662</v>
      </c>
      <c r="M498" s="98"/>
      <c r="V498">
        <v>200</v>
      </c>
      <c r="W498">
        <v>40</v>
      </c>
      <c r="X498" s="7">
        <f t="shared" si="53"/>
        <v>31.652153314939131</v>
      </c>
    </row>
    <row r="499" spans="2:24">
      <c r="B499" s="90">
        <v>40929.375</v>
      </c>
      <c r="C499" s="57">
        <v>40929</v>
      </c>
      <c r="D499" s="58">
        <v>0.375</v>
      </c>
      <c r="E499" s="59">
        <v>7.8972080350022651</v>
      </c>
      <c r="F499" s="47">
        <f t="shared" si="50"/>
        <v>15.083667346854325</v>
      </c>
      <c r="G499" s="59">
        <v>19.769056946740385</v>
      </c>
      <c r="H499" s="47">
        <f t="shared" si="51"/>
        <v>37.758898768274136</v>
      </c>
      <c r="I499" s="59">
        <v>11.871848911738116</v>
      </c>
      <c r="J499" s="47">
        <f t="shared" si="52"/>
        <v>22.675231421419802</v>
      </c>
      <c r="K499" s="97">
        <f t="shared" si="54"/>
        <v>6</v>
      </c>
      <c r="L499" s="2">
        <f t="shared" si="55"/>
        <v>-14.071322477743436</v>
      </c>
      <c r="M499" s="98"/>
      <c r="V499">
        <v>200</v>
      </c>
      <c r="W499">
        <v>40</v>
      </c>
      <c r="X499" s="7">
        <f t="shared" si="53"/>
        <v>31.652153314939131</v>
      </c>
    </row>
    <row r="500" spans="2:24">
      <c r="B500" s="90">
        <v>40929.416666666664</v>
      </c>
      <c r="C500" s="57">
        <v>40929</v>
      </c>
      <c r="D500" s="58">
        <v>0.41666666666666669</v>
      </c>
      <c r="E500" s="59">
        <v>9.4412922947187141</v>
      </c>
      <c r="F500" s="47">
        <f t="shared" si="50"/>
        <v>18.032868282912744</v>
      </c>
      <c r="G500" s="59">
        <v>20.500218229395298</v>
      </c>
      <c r="H500" s="47">
        <f t="shared" si="51"/>
        <v>39.155416818145014</v>
      </c>
      <c r="I500" s="59">
        <v>11.058925934676584</v>
      </c>
      <c r="J500" s="47">
        <f t="shared" si="52"/>
        <v>21.122548535232273</v>
      </c>
      <c r="K500" s="97">
        <f t="shared" si="54"/>
        <v>6</v>
      </c>
      <c r="L500" s="2">
        <f t="shared" si="55"/>
        <v>-15.624005363930966</v>
      </c>
      <c r="M500" s="98"/>
      <c r="V500">
        <v>200</v>
      </c>
      <c r="W500">
        <v>40</v>
      </c>
      <c r="X500" s="7">
        <f t="shared" si="53"/>
        <v>31.652153314939131</v>
      </c>
    </row>
    <row r="501" spans="2:24">
      <c r="B501" s="90">
        <v>40929.458333333336</v>
      </c>
      <c r="C501" s="57">
        <v>40929</v>
      </c>
      <c r="D501" s="58">
        <v>0.45833333333333331</v>
      </c>
      <c r="E501" s="59">
        <v>9.7842565135840101</v>
      </c>
      <c r="F501" s="47">
        <f t="shared" si="50"/>
        <v>18.687929940945459</v>
      </c>
      <c r="G501" s="59">
        <v>18.753903347467983</v>
      </c>
      <c r="H501" s="47">
        <f t="shared" si="51"/>
        <v>35.819955393663847</v>
      </c>
      <c r="I501" s="59">
        <v>8.9696468338839708</v>
      </c>
      <c r="J501" s="47">
        <f t="shared" si="52"/>
        <v>17.132025452718384</v>
      </c>
      <c r="K501" s="97">
        <f t="shared" si="54"/>
        <v>6</v>
      </c>
      <c r="L501" s="2">
        <f t="shared" si="55"/>
        <v>-19.614528446444854</v>
      </c>
      <c r="M501" s="98"/>
      <c r="V501">
        <v>200</v>
      </c>
      <c r="W501">
        <v>40</v>
      </c>
      <c r="X501" s="7">
        <f t="shared" si="53"/>
        <v>31.652153314939131</v>
      </c>
    </row>
    <row r="502" spans="2:24">
      <c r="B502" s="90">
        <v>40929.5</v>
      </c>
      <c r="C502" s="57">
        <v>40929</v>
      </c>
      <c r="D502" s="58">
        <v>0.5</v>
      </c>
      <c r="E502" s="59">
        <v>11.016695805474919</v>
      </c>
      <c r="F502" s="47">
        <f t="shared" si="50"/>
        <v>21.041888988457096</v>
      </c>
      <c r="G502" s="59">
        <v>22.626816353485058</v>
      </c>
      <c r="H502" s="47">
        <f t="shared" si="51"/>
        <v>43.217219235156456</v>
      </c>
      <c r="I502" s="59">
        <v>11.610120548010137</v>
      </c>
      <c r="J502" s="47">
        <f t="shared" si="52"/>
        <v>22.17533024669936</v>
      </c>
      <c r="K502" s="97">
        <f t="shared" si="54"/>
        <v>6</v>
      </c>
      <c r="L502" s="2">
        <f t="shared" si="55"/>
        <v>-14.571223652463878</v>
      </c>
      <c r="M502" s="98"/>
      <c r="V502">
        <v>200</v>
      </c>
      <c r="W502">
        <v>40</v>
      </c>
      <c r="X502" s="7">
        <f t="shared" si="53"/>
        <v>31.652153314939131</v>
      </c>
    </row>
    <row r="503" spans="2:24">
      <c r="B503" s="90">
        <v>40929.541666666664</v>
      </c>
      <c r="C503" s="57">
        <v>40929</v>
      </c>
      <c r="D503" s="58">
        <v>0.54166666666666663</v>
      </c>
      <c r="E503" s="59">
        <v>6.9463451806561443</v>
      </c>
      <c r="F503" s="47">
        <f t="shared" si="50"/>
        <v>13.267519295053235</v>
      </c>
      <c r="G503" s="59">
        <v>15.696657427453303</v>
      </c>
      <c r="H503" s="47">
        <f t="shared" si="51"/>
        <v>29.980615686435808</v>
      </c>
      <c r="I503" s="59">
        <v>8.7503122467971597</v>
      </c>
      <c r="J503" s="47">
        <f t="shared" si="52"/>
        <v>16.713096391382575</v>
      </c>
      <c r="K503" s="97">
        <f t="shared" si="54"/>
        <v>6</v>
      </c>
      <c r="L503" s="2">
        <f t="shared" si="55"/>
        <v>-20.033457507780664</v>
      </c>
      <c r="M503" s="98"/>
      <c r="V503">
        <v>200</v>
      </c>
      <c r="W503">
        <v>40</v>
      </c>
      <c r="X503" s="7">
        <f t="shared" si="53"/>
        <v>31.652153314939131</v>
      </c>
    </row>
    <row r="504" spans="2:24">
      <c r="B504" s="90">
        <v>40929.583333333336</v>
      </c>
      <c r="C504" s="57">
        <v>40929</v>
      </c>
      <c r="D504" s="58">
        <v>0.58333333333333337</v>
      </c>
      <c r="E504" s="59">
        <v>8.0940635644627932</v>
      </c>
      <c r="F504" s="47">
        <f t="shared" si="50"/>
        <v>15.459661408123935</v>
      </c>
      <c r="G504" s="59">
        <v>16.651044607203197</v>
      </c>
      <c r="H504" s="47">
        <f t="shared" si="51"/>
        <v>31.803495199758103</v>
      </c>
      <c r="I504" s="59">
        <v>8.5569810427404036</v>
      </c>
      <c r="J504" s="47">
        <f t="shared" si="52"/>
        <v>16.343833791634172</v>
      </c>
      <c r="K504" s="97">
        <f t="shared" si="54"/>
        <v>6</v>
      </c>
      <c r="L504" s="2">
        <f t="shared" si="55"/>
        <v>-20.402720107529067</v>
      </c>
      <c r="M504" s="98"/>
      <c r="V504">
        <v>200</v>
      </c>
      <c r="W504">
        <v>40</v>
      </c>
      <c r="X504" s="7">
        <f t="shared" si="53"/>
        <v>31.652153314939131</v>
      </c>
    </row>
    <row r="505" spans="2:24">
      <c r="B505" s="90">
        <v>40929.625</v>
      </c>
      <c r="C505" s="57">
        <v>40929</v>
      </c>
      <c r="D505" s="58">
        <v>0.625</v>
      </c>
      <c r="E505" s="59">
        <v>8.0644894351612901</v>
      </c>
      <c r="F505" s="47">
        <f t="shared" si="50"/>
        <v>15.403174821158064</v>
      </c>
      <c r="G505" s="59">
        <v>16.688221189320689</v>
      </c>
      <c r="H505" s="47">
        <f t="shared" si="51"/>
        <v>31.874502471602515</v>
      </c>
      <c r="I505" s="59">
        <v>8.6237317541593974</v>
      </c>
      <c r="J505" s="47">
        <f t="shared" si="52"/>
        <v>16.471327650444447</v>
      </c>
      <c r="K505" s="97">
        <f t="shared" si="54"/>
        <v>6</v>
      </c>
      <c r="L505" s="2">
        <f t="shared" si="55"/>
        <v>-20.275226248718791</v>
      </c>
      <c r="M505" s="98"/>
      <c r="V505">
        <v>200</v>
      </c>
      <c r="W505">
        <v>40</v>
      </c>
      <c r="X505" s="7">
        <f t="shared" si="53"/>
        <v>31.652153314939131</v>
      </c>
    </row>
    <row r="506" spans="2:24">
      <c r="B506" s="90">
        <v>40929.666666666664</v>
      </c>
      <c r="C506" s="57">
        <v>40929</v>
      </c>
      <c r="D506" s="58">
        <v>0.66666666666666663</v>
      </c>
      <c r="E506" s="59">
        <v>5.8859497918260102</v>
      </c>
      <c r="F506" s="47">
        <f t="shared" si="50"/>
        <v>11.242164102387679</v>
      </c>
      <c r="G506" s="59">
        <v>12.327602708843658</v>
      </c>
      <c r="H506" s="47">
        <f t="shared" si="51"/>
        <v>23.545721173891387</v>
      </c>
      <c r="I506" s="59">
        <v>6.4416529170176471</v>
      </c>
      <c r="J506" s="47">
        <f t="shared" si="52"/>
        <v>12.303557071503706</v>
      </c>
      <c r="K506" s="97">
        <f t="shared" si="54"/>
        <v>6</v>
      </c>
      <c r="L506" s="2">
        <f t="shared" si="55"/>
        <v>-24.442996827659535</v>
      </c>
      <c r="M506" s="98"/>
      <c r="V506">
        <v>200</v>
      </c>
      <c r="W506">
        <v>40</v>
      </c>
      <c r="X506" s="7">
        <f t="shared" si="53"/>
        <v>31.652153314939131</v>
      </c>
    </row>
    <row r="507" spans="2:24">
      <c r="B507" s="90">
        <v>40929.708333333336</v>
      </c>
      <c r="C507" s="57">
        <v>40929</v>
      </c>
      <c r="D507" s="58">
        <v>0.70833333333333337</v>
      </c>
      <c r="E507" s="59">
        <v>7.1561588900129252</v>
      </c>
      <c r="F507" s="47">
        <f t="shared" si="50"/>
        <v>13.668263479924686</v>
      </c>
      <c r="G507" s="59">
        <v>15.915138666905763</v>
      </c>
      <c r="H507" s="47">
        <f t="shared" si="51"/>
        <v>30.397914853790006</v>
      </c>
      <c r="I507" s="59">
        <v>8.7589797768928399</v>
      </c>
      <c r="J507" s="47">
        <f t="shared" si="52"/>
        <v>16.729651373865323</v>
      </c>
      <c r="K507" s="97">
        <f t="shared" si="54"/>
        <v>6</v>
      </c>
      <c r="L507" s="2">
        <f t="shared" si="55"/>
        <v>-20.016902525297915</v>
      </c>
      <c r="M507" s="98"/>
      <c r="V507">
        <v>200</v>
      </c>
      <c r="W507">
        <v>40</v>
      </c>
      <c r="X507" s="7">
        <f t="shared" si="53"/>
        <v>31.652153314939131</v>
      </c>
    </row>
    <row r="508" spans="2:24">
      <c r="B508" s="90">
        <v>40929.75</v>
      </c>
      <c r="C508" s="57">
        <v>40929</v>
      </c>
      <c r="D508" s="58">
        <v>0.75</v>
      </c>
      <c r="E508" s="59">
        <v>8.1545443703955556</v>
      </c>
      <c r="F508" s="47">
        <f t="shared" si="50"/>
        <v>15.575179747455511</v>
      </c>
      <c r="G508" s="59">
        <v>18.176724606093014</v>
      </c>
      <c r="H508" s="47">
        <f t="shared" si="51"/>
        <v>34.717543997637655</v>
      </c>
      <c r="I508" s="59">
        <v>10.022180235697459</v>
      </c>
      <c r="J508" s="47">
        <f t="shared" si="52"/>
        <v>19.142364250182144</v>
      </c>
      <c r="K508" s="97">
        <f t="shared" si="54"/>
        <v>6</v>
      </c>
      <c r="L508" s="2">
        <f t="shared" si="55"/>
        <v>-17.604189648981095</v>
      </c>
      <c r="M508" s="98"/>
      <c r="V508">
        <v>200</v>
      </c>
      <c r="W508">
        <v>40</v>
      </c>
      <c r="X508" s="7">
        <f t="shared" si="53"/>
        <v>31.652153314939131</v>
      </c>
    </row>
    <row r="509" spans="2:24">
      <c r="B509" s="90">
        <v>40929.791666666664</v>
      </c>
      <c r="C509" s="57">
        <v>40929</v>
      </c>
      <c r="D509" s="58">
        <v>0.79166666666666663</v>
      </c>
      <c r="E509" s="59">
        <v>6.5952246708748534</v>
      </c>
      <c r="F509" s="47">
        <f t="shared" si="50"/>
        <v>12.59687912137097</v>
      </c>
      <c r="G509" s="59">
        <v>13.883936721098479</v>
      </c>
      <c r="H509" s="47">
        <f t="shared" si="51"/>
        <v>26.518319137298093</v>
      </c>
      <c r="I509" s="59">
        <v>7.2887120502236273</v>
      </c>
      <c r="J509" s="47">
        <f t="shared" si="52"/>
        <v>13.921440015927127</v>
      </c>
      <c r="K509" s="97">
        <f t="shared" si="54"/>
        <v>6</v>
      </c>
      <c r="L509" s="2">
        <f t="shared" si="55"/>
        <v>-22.825113883236114</v>
      </c>
      <c r="M509" s="98"/>
      <c r="V509">
        <v>200</v>
      </c>
      <c r="W509">
        <v>40</v>
      </c>
      <c r="X509" s="7">
        <f t="shared" si="53"/>
        <v>31.652153314939131</v>
      </c>
    </row>
    <row r="510" spans="2:24">
      <c r="B510" s="90">
        <v>40929.833333333336</v>
      </c>
      <c r="C510" s="57">
        <v>40929</v>
      </c>
      <c r="D510" s="58">
        <v>0.83333333333333337</v>
      </c>
      <c r="E510" s="59">
        <v>3.6526658305527233</v>
      </c>
      <c r="F510" s="47">
        <f t="shared" si="50"/>
        <v>6.9765917363557008</v>
      </c>
      <c r="G510" s="59">
        <v>8.0990384171216121</v>
      </c>
      <c r="H510" s="47">
        <f t="shared" si="51"/>
        <v>15.469163376702278</v>
      </c>
      <c r="I510" s="59">
        <v>4.4463725865688879</v>
      </c>
      <c r="J510" s="47">
        <f t="shared" si="52"/>
        <v>8.4925716403465756</v>
      </c>
      <c r="K510" s="97">
        <f t="shared" si="54"/>
        <v>6</v>
      </c>
      <c r="L510" s="2">
        <f t="shared" si="55"/>
        <v>-28.253982258816663</v>
      </c>
      <c r="M510" s="98"/>
      <c r="V510">
        <v>200</v>
      </c>
      <c r="W510">
        <v>40</v>
      </c>
      <c r="X510" s="7">
        <f t="shared" si="53"/>
        <v>31.652153314939131</v>
      </c>
    </row>
    <row r="511" spans="2:24">
      <c r="B511" s="90">
        <v>40929.875</v>
      </c>
      <c r="C511" s="57">
        <v>40929</v>
      </c>
      <c r="D511" s="58">
        <v>0.875</v>
      </c>
      <c r="E511" s="59">
        <v>3.8792756902632526</v>
      </c>
      <c r="F511" s="47">
        <f t="shared" si="50"/>
        <v>7.4094165684028122</v>
      </c>
      <c r="G511" s="59">
        <v>7.2863983499641991</v>
      </c>
      <c r="H511" s="47">
        <f t="shared" si="51"/>
        <v>13.917020848431619</v>
      </c>
      <c r="I511" s="59">
        <v>3.4071226597009456</v>
      </c>
      <c r="J511" s="47">
        <f t="shared" si="52"/>
        <v>6.5076042800288061</v>
      </c>
      <c r="K511" s="97">
        <f t="shared" si="54"/>
        <v>6</v>
      </c>
      <c r="L511" s="2">
        <f t="shared" si="55"/>
        <v>-30.238949619134431</v>
      </c>
      <c r="M511" s="98"/>
      <c r="V511">
        <v>200</v>
      </c>
      <c r="W511">
        <v>40</v>
      </c>
      <c r="X511" s="7">
        <f t="shared" si="53"/>
        <v>31.652153314939131</v>
      </c>
    </row>
    <row r="512" spans="2:24">
      <c r="B512" s="90">
        <v>40929.916666666664</v>
      </c>
      <c r="C512" s="57">
        <v>40929</v>
      </c>
      <c r="D512" s="58">
        <v>0.91666666666666663</v>
      </c>
      <c r="E512" s="59">
        <v>4.7521964603203664</v>
      </c>
      <c r="F512" s="47">
        <f t="shared" si="50"/>
        <v>9.0766952392118991</v>
      </c>
      <c r="G512" s="59">
        <v>7.6248026830641598</v>
      </c>
      <c r="H512" s="47">
        <f t="shared" si="51"/>
        <v>14.563373124652545</v>
      </c>
      <c r="I512" s="59">
        <v>2.8726062227437934</v>
      </c>
      <c r="J512" s="47">
        <f t="shared" si="52"/>
        <v>5.4866778854406455</v>
      </c>
      <c r="K512" s="97">
        <f t="shared" si="54"/>
        <v>6</v>
      </c>
      <c r="L512" s="2">
        <f t="shared" si="55"/>
        <v>-31.259876013722593</v>
      </c>
      <c r="M512" s="98"/>
      <c r="V512">
        <v>200</v>
      </c>
      <c r="W512">
        <v>40</v>
      </c>
      <c r="X512" s="7">
        <f t="shared" si="53"/>
        <v>31.652153314939131</v>
      </c>
    </row>
    <row r="513" spans="2:24">
      <c r="B513" s="90">
        <v>40929.958333333336</v>
      </c>
      <c r="C513" s="57">
        <v>40929</v>
      </c>
      <c r="D513" s="58">
        <v>0.95833333333333337</v>
      </c>
      <c r="E513" s="59">
        <v>2.1429552360680288</v>
      </c>
      <c r="F513" s="47">
        <f t="shared" ref="F513:F576" si="56">IF(E513&lt;&gt;"",E513*1.91,"")</f>
        <v>4.0930445008899348</v>
      </c>
      <c r="G513" s="59">
        <v>3.7060778457695909</v>
      </c>
      <c r="H513" s="47">
        <f t="shared" si="51"/>
        <v>7.0786086854199182</v>
      </c>
      <c r="I513" s="59">
        <v>1.5631226097015622</v>
      </c>
      <c r="J513" s="47">
        <f t="shared" si="52"/>
        <v>2.9855641845299838</v>
      </c>
      <c r="K513" s="97">
        <f t="shared" si="54"/>
        <v>6</v>
      </c>
      <c r="L513" s="2">
        <f t="shared" si="55"/>
        <v>-33.760989714633254</v>
      </c>
      <c r="M513" s="98"/>
      <c r="V513">
        <v>200</v>
      </c>
      <c r="W513">
        <v>40</v>
      </c>
      <c r="X513" s="7">
        <f t="shared" si="53"/>
        <v>31.652153314939131</v>
      </c>
    </row>
    <row r="514" spans="2:24">
      <c r="B514" s="90">
        <v>40930</v>
      </c>
      <c r="C514" s="57">
        <v>40929</v>
      </c>
      <c r="D514" s="58">
        <v>0</v>
      </c>
      <c r="E514" s="59">
        <v>2.4132586003760634</v>
      </c>
      <c r="F514" s="47">
        <f t="shared" si="56"/>
        <v>4.6093239267182806</v>
      </c>
      <c r="G514" s="59">
        <v>4.1449629404620412</v>
      </c>
      <c r="H514" s="47">
        <f t="shared" ref="H514:H577" si="57">IF(G514&lt;&gt;"",G514*1.91,"")</f>
        <v>7.9168792162824984</v>
      </c>
      <c r="I514" s="59">
        <v>1.7317043400859773</v>
      </c>
      <c r="J514" s="47">
        <f t="shared" ref="J514:J577" si="58">IF(I514&lt;&gt;"",I514*1.91,"")</f>
        <v>3.3075552895642164</v>
      </c>
      <c r="K514" s="97">
        <f t="shared" si="54"/>
        <v>6</v>
      </c>
      <c r="L514" s="2">
        <f t="shared" si="55"/>
        <v>-33.438998609599025</v>
      </c>
      <c r="M514" s="98"/>
      <c r="V514">
        <v>200</v>
      </c>
      <c r="W514">
        <v>40</v>
      </c>
      <c r="X514" s="7">
        <f t="shared" si="53"/>
        <v>31.652153314939131</v>
      </c>
    </row>
    <row r="515" spans="2:24">
      <c r="B515" s="90">
        <v>40930.041666666664</v>
      </c>
      <c r="C515" s="57">
        <v>40930</v>
      </c>
      <c r="D515" s="58">
        <v>4.1666666666666664E-2</v>
      </c>
      <c r="E515" s="59">
        <v>3.0415227363951454</v>
      </c>
      <c r="F515" s="47">
        <f t="shared" si="56"/>
        <v>5.8093084265147272</v>
      </c>
      <c r="G515" s="59">
        <v>5.1140281373569332</v>
      </c>
      <c r="H515" s="47">
        <f t="shared" si="57"/>
        <v>9.767793742351742</v>
      </c>
      <c r="I515" s="59">
        <v>2.0725054009617874</v>
      </c>
      <c r="J515" s="47">
        <f t="shared" si="58"/>
        <v>3.9584853158370139</v>
      </c>
      <c r="K515" s="97">
        <f t="shared" si="54"/>
        <v>7</v>
      </c>
      <c r="L515" s="2">
        <f t="shared" si="55"/>
        <v>-32.788068583326222</v>
      </c>
      <c r="M515" s="98"/>
      <c r="V515">
        <v>200</v>
      </c>
      <c r="W515">
        <v>40</v>
      </c>
      <c r="X515" s="7">
        <f t="shared" si="53"/>
        <v>31.652153314939131</v>
      </c>
    </row>
    <row r="516" spans="2:24">
      <c r="B516" s="90">
        <v>40930.083333333336</v>
      </c>
      <c r="C516" s="57">
        <v>40930</v>
      </c>
      <c r="D516" s="58">
        <v>8.3333333333333329E-2</v>
      </c>
      <c r="E516" s="59">
        <v>4.4613094665628301</v>
      </c>
      <c r="F516" s="47">
        <f t="shared" si="56"/>
        <v>8.5211010811350043</v>
      </c>
      <c r="G516" s="59">
        <v>6.3349659693642959</v>
      </c>
      <c r="H516" s="47">
        <f t="shared" si="57"/>
        <v>12.099785001485804</v>
      </c>
      <c r="I516" s="59">
        <v>1.8736565028014651</v>
      </c>
      <c r="J516" s="47">
        <f t="shared" si="58"/>
        <v>3.5786839203507981</v>
      </c>
      <c r="K516" s="97">
        <f t="shared" si="54"/>
        <v>7</v>
      </c>
      <c r="L516" s="2">
        <f t="shared" si="55"/>
        <v>-33.16786997881244</v>
      </c>
      <c r="M516" s="98"/>
      <c r="V516">
        <v>200</v>
      </c>
      <c r="W516">
        <v>40</v>
      </c>
      <c r="X516" s="7">
        <f t="shared" si="53"/>
        <v>31.652153314939131</v>
      </c>
    </row>
    <row r="517" spans="2:24">
      <c r="B517" s="90">
        <v>40930.125</v>
      </c>
      <c r="C517" s="57">
        <v>40930</v>
      </c>
      <c r="D517" s="58">
        <v>0.125</v>
      </c>
      <c r="E517" s="59">
        <v>3.796515905610744</v>
      </c>
      <c r="F517" s="47">
        <f t="shared" si="56"/>
        <v>7.251345379716521</v>
      </c>
      <c r="G517" s="59">
        <v>7.3356608962766829</v>
      </c>
      <c r="H517" s="47">
        <f t="shared" si="57"/>
        <v>14.011112311888464</v>
      </c>
      <c r="I517" s="59">
        <v>3.539144990665938</v>
      </c>
      <c r="J517" s="47">
        <f t="shared" si="58"/>
        <v>6.7597669321719414</v>
      </c>
      <c r="K517" s="97">
        <f t="shared" si="54"/>
        <v>7</v>
      </c>
      <c r="L517" s="2">
        <f t="shared" si="55"/>
        <v>-29.986786966991296</v>
      </c>
      <c r="M517" s="98"/>
      <c r="V517">
        <v>200</v>
      </c>
      <c r="W517">
        <v>40</v>
      </c>
      <c r="X517" s="7">
        <f t="shared" si="53"/>
        <v>31.652153314939131</v>
      </c>
    </row>
    <row r="518" spans="2:24">
      <c r="B518" s="90">
        <v>40930.166666666664</v>
      </c>
      <c r="C518" s="57">
        <v>40930</v>
      </c>
      <c r="D518" s="58">
        <v>0.16666666666666666</v>
      </c>
      <c r="E518" s="59">
        <v>3.4205668050181952</v>
      </c>
      <c r="F518" s="47">
        <f t="shared" si="56"/>
        <v>6.5332825975847522</v>
      </c>
      <c r="G518" s="59">
        <v>5.3289460728169047</v>
      </c>
      <c r="H518" s="47">
        <f t="shared" si="57"/>
        <v>10.178286999080287</v>
      </c>
      <c r="I518" s="59">
        <v>1.9083792677987097</v>
      </c>
      <c r="J518" s="47">
        <f t="shared" si="58"/>
        <v>3.6450044014955352</v>
      </c>
      <c r="K518" s="97">
        <f t="shared" si="54"/>
        <v>7</v>
      </c>
      <c r="L518" s="2">
        <f t="shared" si="55"/>
        <v>-33.101549497667705</v>
      </c>
      <c r="M518" s="98"/>
      <c r="V518">
        <v>200</v>
      </c>
      <c r="W518">
        <v>40</v>
      </c>
      <c r="X518" s="7">
        <f t="shared" si="53"/>
        <v>31.652153314939131</v>
      </c>
    </row>
    <row r="519" spans="2:24">
      <c r="B519" s="90">
        <v>40930.208333333336</v>
      </c>
      <c r="C519" s="57">
        <v>40930</v>
      </c>
      <c r="D519" s="58">
        <v>0.20833333333333334</v>
      </c>
      <c r="E519" s="59">
        <v>2.5417089575815819</v>
      </c>
      <c r="F519" s="47">
        <f t="shared" si="56"/>
        <v>4.8546641089808213</v>
      </c>
      <c r="G519" s="59">
        <v>4.1524898636945355</v>
      </c>
      <c r="H519" s="47">
        <f t="shared" si="57"/>
        <v>7.9312556396565626</v>
      </c>
      <c r="I519" s="59">
        <v>1.6107809061129534</v>
      </c>
      <c r="J519" s="47">
        <f t="shared" si="58"/>
        <v>3.0765915306757408</v>
      </c>
      <c r="K519" s="97">
        <f t="shared" si="54"/>
        <v>7</v>
      </c>
      <c r="L519" s="2">
        <f t="shared" si="55"/>
        <v>-33.669962368487496</v>
      </c>
      <c r="M519" s="98"/>
      <c r="V519">
        <v>200</v>
      </c>
      <c r="W519">
        <v>40</v>
      </c>
      <c r="X519" s="7">
        <f t="shared" si="53"/>
        <v>31.652153314939131</v>
      </c>
    </row>
    <row r="520" spans="2:24">
      <c r="B520" s="90">
        <v>40930.25</v>
      </c>
      <c r="C520" s="57">
        <v>40930</v>
      </c>
      <c r="D520" s="58">
        <v>0.25</v>
      </c>
      <c r="E520" s="59">
        <v>2.3253112865313033</v>
      </c>
      <c r="F520" s="47">
        <f t="shared" si="56"/>
        <v>4.4413445572747889</v>
      </c>
      <c r="G520" s="59">
        <v>4.0182660493395499</v>
      </c>
      <c r="H520" s="47">
        <f t="shared" si="57"/>
        <v>7.6748881542385403</v>
      </c>
      <c r="I520" s="59">
        <v>1.6929547628082466</v>
      </c>
      <c r="J520" s="47">
        <f t="shared" si="58"/>
        <v>3.2335435969637509</v>
      </c>
      <c r="K520" s="97">
        <f t="shared" si="54"/>
        <v>7</v>
      </c>
      <c r="L520" s="2">
        <f t="shared" si="55"/>
        <v>-33.51301030219949</v>
      </c>
      <c r="M520" s="98"/>
      <c r="V520">
        <v>200</v>
      </c>
      <c r="W520">
        <v>40</v>
      </c>
      <c r="X520" s="7">
        <f t="shared" si="53"/>
        <v>31.652153314939131</v>
      </c>
    </row>
    <row r="521" spans="2:24">
      <c r="B521" s="90">
        <v>40930.291666666664</v>
      </c>
      <c r="C521" s="57">
        <v>40930</v>
      </c>
      <c r="D521" s="58">
        <v>0.29166666666666669</v>
      </c>
      <c r="E521" s="59">
        <v>2.750219758936109</v>
      </c>
      <c r="F521" s="47">
        <f t="shared" si="56"/>
        <v>5.2529197395679681</v>
      </c>
      <c r="G521" s="59">
        <v>4.080636561737041</v>
      </c>
      <c r="H521" s="47">
        <f t="shared" si="57"/>
        <v>7.794015832917748</v>
      </c>
      <c r="I521" s="59">
        <v>1.330416802800932</v>
      </c>
      <c r="J521" s="47">
        <f t="shared" si="58"/>
        <v>2.5410960933497799</v>
      </c>
      <c r="K521" s="97">
        <f t="shared" si="54"/>
        <v>7</v>
      </c>
      <c r="L521" s="2">
        <f t="shared" si="55"/>
        <v>-34.20545780581346</v>
      </c>
      <c r="M521" s="98"/>
      <c r="V521">
        <v>200</v>
      </c>
      <c r="W521">
        <v>40</v>
      </c>
      <c r="X521" s="7">
        <f t="shared" si="53"/>
        <v>31.652153314939131</v>
      </c>
    </row>
    <row r="522" spans="2:24">
      <c r="B522" s="90">
        <v>40930.333333333336</v>
      </c>
      <c r="C522" s="57">
        <v>40930</v>
      </c>
      <c r="D522" s="58">
        <v>0.33333333333333331</v>
      </c>
      <c r="E522" s="59">
        <v>3.0872402108829031</v>
      </c>
      <c r="F522" s="47">
        <f t="shared" si="56"/>
        <v>5.8966288027863447</v>
      </c>
      <c r="G522" s="59">
        <v>4.5265148321944899</v>
      </c>
      <c r="H522" s="47">
        <f t="shared" si="57"/>
        <v>8.6456433294914756</v>
      </c>
      <c r="I522" s="59">
        <v>1.4392746213115868</v>
      </c>
      <c r="J522" s="47">
        <f t="shared" si="58"/>
        <v>2.7490145267051305</v>
      </c>
      <c r="K522" s="97">
        <f t="shared" si="54"/>
        <v>7</v>
      </c>
      <c r="L522" s="2">
        <f t="shared" si="55"/>
        <v>-33.997539372458107</v>
      </c>
      <c r="M522" s="98"/>
      <c r="V522">
        <v>200</v>
      </c>
      <c r="W522">
        <v>40</v>
      </c>
      <c r="X522" s="7">
        <f t="shared" ref="X522:X585" si="59">AVERAGE($J$2999:$J$8770)</f>
        <v>31.652153314939131</v>
      </c>
    </row>
    <row r="523" spans="2:24">
      <c r="B523" s="90">
        <v>40930.375</v>
      </c>
      <c r="C523" s="57">
        <v>40930</v>
      </c>
      <c r="D523" s="58">
        <v>0.375</v>
      </c>
      <c r="E523" s="59">
        <v>3.4621139123227023</v>
      </c>
      <c r="F523" s="47">
        <f t="shared" si="56"/>
        <v>6.6126375725363609</v>
      </c>
      <c r="G523" s="59">
        <v>5.9240147901018316</v>
      </c>
      <c r="H523" s="47">
        <f t="shared" si="57"/>
        <v>11.314868249094499</v>
      </c>
      <c r="I523" s="59">
        <v>2.4619008777791294</v>
      </c>
      <c r="J523" s="47">
        <f t="shared" si="58"/>
        <v>4.7022306765581368</v>
      </c>
      <c r="K523" s="97">
        <f t="shared" ref="K523:K586" si="60">WEEKDAY(C523,2)</f>
        <v>7</v>
      </c>
      <c r="L523" s="2">
        <f t="shared" ref="L523:L586" si="61">IF(J523="",NA(),J523-(AVERAGE($J$10:$J$8770)))</f>
        <v>-32.044323222605101</v>
      </c>
      <c r="M523" s="98"/>
      <c r="V523">
        <v>200</v>
      </c>
      <c r="W523">
        <v>40</v>
      </c>
      <c r="X523" s="7">
        <f t="shared" si="59"/>
        <v>31.652153314939131</v>
      </c>
    </row>
    <row r="524" spans="2:24">
      <c r="B524" s="90">
        <v>40930.416666666664</v>
      </c>
      <c r="C524" s="57">
        <v>40930</v>
      </c>
      <c r="D524" s="58">
        <v>0.41666666666666669</v>
      </c>
      <c r="E524" s="59">
        <v>3.3843273510504424</v>
      </c>
      <c r="F524" s="47">
        <f t="shared" si="56"/>
        <v>6.4640652405063443</v>
      </c>
      <c r="G524" s="59">
        <v>5.8147681147568413</v>
      </c>
      <c r="H524" s="47">
        <f t="shared" si="57"/>
        <v>11.106207099185566</v>
      </c>
      <c r="I524" s="59">
        <v>2.4304407637063994</v>
      </c>
      <c r="J524" s="47">
        <f t="shared" si="58"/>
        <v>4.6421418586792225</v>
      </c>
      <c r="K524" s="97">
        <f t="shared" si="60"/>
        <v>7</v>
      </c>
      <c r="L524" s="2">
        <f t="shared" si="61"/>
        <v>-32.104412040484014</v>
      </c>
      <c r="M524" s="98"/>
      <c r="V524">
        <v>200</v>
      </c>
      <c r="W524">
        <v>40</v>
      </c>
      <c r="X524" s="7">
        <f t="shared" si="59"/>
        <v>31.652153314939131</v>
      </c>
    </row>
    <row r="525" spans="2:24">
      <c r="B525" s="90">
        <v>40930.458333333336</v>
      </c>
      <c r="C525" s="57">
        <v>40930</v>
      </c>
      <c r="D525" s="58">
        <v>0.45833333333333331</v>
      </c>
      <c r="E525" s="59">
        <v>5.4864791716712169</v>
      </c>
      <c r="F525" s="47">
        <f t="shared" si="56"/>
        <v>10.479175217892024</v>
      </c>
      <c r="G525" s="59">
        <v>9.4947535090514243</v>
      </c>
      <c r="H525" s="47">
        <f t="shared" si="57"/>
        <v>18.134979202288221</v>
      </c>
      <c r="I525" s="59">
        <v>4.0082743373802066</v>
      </c>
      <c r="J525" s="47">
        <f t="shared" si="58"/>
        <v>7.6558039843961945</v>
      </c>
      <c r="K525" s="97">
        <f t="shared" si="60"/>
        <v>7</v>
      </c>
      <c r="L525" s="2">
        <f t="shared" si="61"/>
        <v>-29.090749914767045</v>
      </c>
      <c r="M525" s="98"/>
      <c r="V525">
        <v>200</v>
      </c>
      <c r="W525">
        <v>40</v>
      </c>
      <c r="X525" s="7">
        <f t="shared" si="59"/>
        <v>31.652153314939131</v>
      </c>
    </row>
    <row r="526" spans="2:24">
      <c r="B526" s="90">
        <v>40930.5</v>
      </c>
      <c r="C526" s="57">
        <v>40930</v>
      </c>
      <c r="D526" s="58">
        <v>0.5</v>
      </c>
      <c r="E526" s="59">
        <v>5.3963559972464559</v>
      </c>
      <c r="F526" s="47">
        <f t="shared" si="56"/>
        <v>10.307039954740731</v>
      </c>
      <c r="G526" s="59">
        <v>10.774401201503776</v>
      </c>
      <c r="H526" s="47">
        <f t="shared" si="57"/>
        <v>20.579106294872211</v>
      </c>
      <c r="I526" s="59">
        <v>5.3780452042573206</v>
      </c>
      <c r="J526" s="47">
        <f t="shared" si="58"/>
        <v>10.272066340131483</v>
      </c>
      <c r="K526" s="97">
        <f t="shared" si="60"/>
        <v>7</v>
      </c>
      <c r="L526" s="2">
        <f t="shared" si="61"/>
        <v>-26.474487559031758</v>
      </c>
      <c r="M526" s="98"/>
      <c r="V526">
        <v>200</v>
      </c>
      <c r="W526">
        <v>40</v>
      </c>
      <c r="X526" s="7">
        <f t="shared" si="59"/>
        <v>31.652153314939131</v>
      </c>
    </row>
    <row r="527" spans="2:24">
      <c r="B527" s="90">
        <v>40930.541666666664</v>
      </c>
      <c r="C527" s="57">
        <v>40930</v>
      </c>
      <c r="D527" s="58">
        <v>0.54166666666666663</v>
      </c>
      <c r="E527" s="59">
        <v>7.5660588093544892</v>
      </c>
      <c r="F527" s="47">
        <f t="shared" si="56"/>
        <v>14.451172325867073</v>
      </c>
      <c r="G527" s="59">
        <v>14.423249420123359</v>
      </c>
      <c r="H527" s="47">
        <f t="shared" si="57"/>
        <v>27.548406392435613</v>
      </c>
      <c r="I527" s="59">
        <v>6.8571906107688694</v>
      </c>
      <c r="J527" s="47">
        <f t="shared" si="58"/>
        <v>13.097234066568539</v>
      </c>
      <c r="K527" s="97">
        <f t="shared" si="60"/>
        <v>7</v>
      </c>
      <c r="L527" s="2">
        <f t="shared" si="61"/>
        <v>-23.649319832594699</v>
      </c>
      <c r="M527" s="98"/>
      <c r="V527">
        <v>200</v>
      </c>
      <c r="W527">
        <v>40</v>
      </c>
      <c r="X527" s="7">
        <f t="shared" si="59"/>
        <v>31.652153314939131</v>
      </c>
    </row>
    <row r="528" spans="2:24">
      <c r="B528" s="90">
        <v>40930.583333333336</v>
      </c>
      <c r="C528" s="57">
        <v>40930</v>
      </c>
      <c r="D528" s="58">
        <v>0.58333333333333337</v>
      </c>
      <c r="E528" s="59">
        <v>8.5563616952671193</v>
      </c>
      <c r="F528" s="47">
        <f t="shared" si="56"/>
        <v>16.342650837960196</v>
      </c>
      <c r="G528" s="59">
        <v>19.948196061530222</v>
      </c>
      <c r="H528" s="47">
        <f t="shared" si="57"/>
        <v>38.101054477522723</v>
      </c>
      <c r="I528" s="59">
        <v>11.391834366263105</v>
      </c>
      <c r="J528" s="47">
        <f t="shared" si="58"/>
        <v>21.75840363956253</v>
      </c>
      <c r="K528" s="97">
        <f t="shared" si="60"/>
        <v>7</v>
      </c>
      <c r="L528" s="2">
        <f t="shared" si="61"/>
        <v>-14.988150259600708</v>
      </c>
      <c r="M528" s="98"/>
      <c r="V528">
        <v>200</v>
      </c>
      <c r="W528">
        <v>40</v>
      </c>
      <c r="X528" s="7">
        <f t="shared" si="59"/>
        <v>31.652153314939131</v>
      </c>
    </row>
    <row r="529" spans="2:24">
      <c r="B529" s="90">
        <v>40930.625</v>
      </c>
      <c r="C529" s="57">
        <v>40930</v>
      </c>
      <c r="D529" s="58">
        <v>0.625</v>
      </c>
      <c r="E529" s="59">
        <v>9.8145062273975352</v>
      </c>
      <c r="F529" s="47">
        <f t="shared" si="56"/>
        <v>18.745706894329292</v>
      </c>
      <c r="G529" s="59">
        <v>21.956056037112489</v>
      </c>
      <c r="H529" s="47">
        <f t="shared" si="57"/>
        <v>41.93606703088485</v>
      </c>
      <c r="I529" s="59">
        <v>12.141549809714954</v>
      </c>
      <c r="J529" s="47">
        <f t="shared" si="58"/>
        <v>23.190360136555562</v>
      </c>
      <c r="K529" s="97">
        <f t="shared" si="60"/>
        <v>7</v>
      </c>
      <c r="L529" s="2">
        <f t="shared" si="61"/>
        <v>-13.556193762607677</v>
      </c>
      <c r="M529" s="98"/>
      <c r="V529">
        <v>200</v>
      </c>
      <c r="W529">
        <v>40</v>
      </c>
      <c r="X529" s="7">
        <f t="shared" si="59"/>
        <v>31.652153314939131</v>
      </c>
    </row>
    <row r="530" spans="2:24">
      <c r="B530" s="90">
        <v>40930.666666666664</v>
      </c>
      <c r="C530" s="57">
        <v>40930</v>
      </c>
      <c r="D530" s="58">
        <v>0.66666666666666663</v>
      </c>
      <c r="E530" s="59">
        <v>10.915914889480929</v>
      </c>
      <c r="F530" s="47">
        <f t="shared" si="56"/>
        <v>20.849397438908571</v>
      </c>
      <c r="G530" s="59">
        <v>25.265474642044605</v>
      </c>
      <c r="H530" s="47">
        <f t="shared" si="57"/>
        <v>48.257056566305195</v>
      </c>
      <c r="I530" s="59">
        <v>14.349559752563675</v>
      </c>
      <c r="J530" s="47">
        <f t="shared" si="58"/>
        <v>27.407659127396617</v>
      </c>
      <c r="K530" s="97">
        <f t="shared" si="60"/>
        <v>7</v>
      </c>
      <c r="L530" s="2">
        <f t="shared" si="61"/>
        <v>-9.338894771766622</v>
      </c>
      <c r="M530" s="98"/>
      <c r="V530">
        <v>200</v>
      </c>
      <c r="W530">
        <v>40</v>
      </c>
      <c r="X530" s="7">
        <f t="shared" si="59"/>
        <v>31.652153314939131</v>
      </c>
    </row>
    <row r="531" spans="2:24">
      <c r="B531" s="90">
        <v>40930.708333333336</v>
      </c>
      <c r="C531" s="57">
        <v>40930</v>
      </c>
      <c r="D531" s="58">
        <v>0.70833333333333337</v>
      </c>
      <c r="E531" s="59">
        <v>11.639783220892276</v>
      </c>
      <c r="F531" s="47">
        <f t="shared" si="56"/>
        <v>22.231985951904246</v>
      </c>
      <c r="G531" s="59">
        <v>28.336547577664245</v>
      </c>
      <c r="H531" s="47">
        <f t="shared" si="57"/>
        <v>54.122805873338706</v>
      </c>
      <c r="I531" s="59">
        <v>16.696764356771972</v>
      </c>
      <c r="J531" s="47">
        <f t="shared" si="58"/>
        <v>31.890819921434463</v>
      </c>
      <c r="K531" s="97">
        <f t="shared" si="60"/>
        <v>7</v>
      </c>
      <c r="L531" s="2">
        <f t="shared" si="61"/>
        <v>-4.8557339777287751</v>
      </c>
      <c r="M531" s="98"/>
      <c r="V531">
        <v>200</v>
      </c>
      <c r="W531">
        <v>40</v>
      </c>
      <c r="X531" s="7">
        <f t="shared" si="59"/>
        <v>31.652153314939131</v>
      </c>
    </row>
    <row r="532" spans="2:24">
      <c r="B532" s="90">
        <v>40930.75</v>
      </c>
      <c r="C532" s="57">
        <v>40930</v>
      </c>
      <c r="D532" s="58">
        <v>0.75</v>
      </c>
      <c r="E532" s="59">
        <v>12.102270879993338</v>
      </c>
      <c r="F532" s="47">
        <f t="shared" si="56"/>
        <v>23.115337380787274</v>
      </c>
      <c r="G532" s="59">
        <v>28.203967583109257</v>
      </c>
      <c r="H532" s="47">
        <f t="shared" si="57"/>
        <v>53.869578083738681</v>
      </c>
      <c r="I532" s="59">
        <v>16.10169670311592</v>
      </c>
      <c r="J532" s="47">
        <f t="shared" si="58"/>
        <v>30.754240702951407</v>
      </c>
      <c r="K532" s="97">
        <f t="shared" si="60"/>
        <v>7</v>
      </c>
      <c r="L532" s="2">
        <f t="shared" si="61"/>
        <v>-5.9923131962118319</v>
      </c>
      <c r="M532" s="98"/>
      <c r="V532">
        <v>200</v>
      </c>
      <c r="W532">
        <v>40</v>
      </c>
      <c r="X532" s="7">
        <f t="shared" si="59"/>
        <v>31.652153314939131</v>
      </c>
    </row>
    <row r="533" spans="2:24">
      <c r="B533" s="90">
        <v>40930.791666666664</v>
      </c>
      <c r="C533" s="57">
        <v>40930</v>
      </c>
      <c r="D533" s="58">
        <v>0.79166666666666663</v>
      </c>
      <c r="E533" s="59">
        <v>12.051522825184081</v>
      </c>
      <c r="F533" s="47">
        <f t="shared" si="56"/>
        <v>23.018408596101594</v>
      </c>
      <c r="G533" s="59">
        <v>26.764428803969412</v>
      </c>
      <c r="H533" s="47">
        <f t="shared" si="57"/>
        <v>51.120059015581575</v>
      </c>
      <c r="I533" s="59">
        <v>14.712905978785335</v>
      </c>
      <c r="J533" s="47">
        <f t="shared" si="58"/>
        <v>28.101650419479988</v>
      </c>
      <c r="K533" s="97">
        <f t="shared" si="60"/>
        <v>7</v>
      </c>
      <c r="L533" s="2">
        <f t="shared" si="61"/>
        <v>-8.6449034796832507</v>
      </c>
      <c r="M533" s="98"/>
      <c r="V533">
        <v>200</v>
      </c>
      <c r="W533">
        <v>40</v>
      </c>
      <c r="X533" s="7">
        <f t="shared" si="59"/>
        <v>31.652153314939131</v>
      </c>
    </row>
    <row r="534" spans="2:24">
      <c r="B534" s="90">
        <v>40930.833333333336</v>
      </c>
      <c r="C534" s="57">
        <v>40930</v>
      </c>
      <c r="D534" s="58">
        <v>0.83333333333333337</v>
      </c>
      <c r="E534" s="59">
        <v>10.273080811271099</v>
      </c>
      <c r="F534" s="47">
        <f t="shared" si="56"/>
        <v>19.621584349527797</v>
      </c>
      <c r="G534" s="59">
        <v>24.204002848849708</v>
      </c>
      <c r="H534" s="47">
        <f t="shared" si="57"/>
        <v>46.229645441302942</v>
      </c>
      <c r="I534" s="59">
        <v>13.930922037578606</v>
      </c>
      <c r="J534" s="47">
        <f t="shared" si="58"/>
        <v>26.608061091775134</v>
      </c>
      <c r="K534" s="97">
        <f t="shared" si="60"/>
        <v>7</v>
      </c>
      <c r="L534" s="2">
        <f t="shared" si="61"/>
        <v>-10.138492807388104</v>
      </c>
      <c r="M534" s="98"/>
      <c r="V534">
        <v>200</v>
      </c>
      <c r="W534">
        <v>40</v>
      </c>
      <c r="X534" s="7">
        <f t="shared" si="59"/>
        <v>31.652153314939131</v>
      </c>
    </row>
    <row r="535" spans="2:24">
      <c r="B535" s="90">
        <v>40930.875</v>
      </c>
      <c r="C535" s="57">
        <v>40930</v>
      </c>
      <c r="D535" s="58">
        <v>0.875</v>
      </c>
      <c r="E535" s="59">
        <v>8.4404282019543579</v>
      </c>
      <c r="F535" s="47">
        <f t="shared" si="56"/>
        <v>16.121217865732824</v>
      </c>
      <c r="G535" s="59">
        <v>17.617696773257961</v>
      </c>
      <c r="H535" s="47">
        <f t="shared" si="57"/>
        <v>33.649800836922708</v>
      </c>
      <c r="I535" s="59">
        <v>9.1772685713036033</v>
      </c>
      <c r="J535" s="47">
        <f t="shared" si="58"/>
        <v>17.528582971189881</v>
      </c>
      <c r="K535" s="97">
        <f t="shared" si="60"/>
        <v>7</v>
      </c>
      <c r="L535" s="2">
        <f t="shared" si="61"/>
        <v>-19.217970927973358</v>
      </c>
      <c r="M535" s="98"/>
      <c r="V535">
        <v>200</v>
      </c>
      <c r="W535">
        <v>40</v>
      </c>
      <c r="X535" s="7">
        <f t="shared" si="59"/>
        <v>31.652153314939131</v>
      </c>
    </row>
    <row r="536" spans="2:24">
      <c r="B536" s="90">
        <v>40930.916666666664</v>
      </c>
      <c r="C536" s="57">
        <v>40930</v>
      </c>
      <c r="D536" s="58">
        <v>0.91666666666666663</v>
      </c>
      <c r="E536" s="59">
        <v>5.5188246595707264</v>
      </c>
      <c r="F536" s="47">
        <f t="shared" si="56"/>
        <v>10.540955099780087</v>
      </c>
      <c r="G536" s="59">
        <v>13.444610495083442</v>
      </c>
      <c r="H536" s="47">
        <f t="shared" si="57"/>
        <v>25.679206045609373</v>
      </c>
      <c r="I536" s="59">
        <v>7.9257858355127153</v>
      </c>
      <c r="J536" s="47">
        <f t="shared" si="58"/>
        <v>15.138250945829286</v>
      </c>
      <c r="K536" s="97">
        <f t="shared" si="60"/>
        <v>7</v>
      </c>
      <c r="L536" s="2">
        <f t="shared" si="61"/>
        <v>-21.608302953333954</v>
      </c>
      <c r="M536" s="98"/>
      <c r="V536">
        <v>200</v>
      </c>
      <c r="W536">
        <v>40</v>
      </c>
      <c r="X536" s="7">
        <f t="shared" si="59"/>
        <v>31.652153314939131</v>
      </c>
    </row>
    <row r="537" spans="2:24">
      <c r="B537" s="90">
        <v>40930.958333333336</v>
      </c>
      <c r="C537" s="57">
        <v>40930</v>
      </c>
      <c r="D537" s="58">
        <v>0.95833333333333337</v>
      </c>
      <c r="E537" s="59">
        <v>4.9396719620941507</v>
      </c>
      <c r="F537" s="47">
        <f t="shared" si="56"/>
        <v>9.4347734475998273</v>
      </c>
      <c r="G537" s="59">
        <v>13.185741932413467</v>
      </c>
      <c r="H537" s="47">
        <f t="shared" si="57"/>
        <v>25.184767090909723</v>
      </c>
      <c r="I537" s="59">
        <v>8.2460699703193168</v>
      </c>
      <c r="J537" s="47">
        <f t="shared" si="58"/>
        <v>15.749993643309894</v>
      </c>
      <c r="K537" s="97">
        <f t="shared" si="60"/>
        <v>7</v>
      </c>
      <c r="L537" s="2">
        <f t="shared" si="61"/>
        <v>-20.996560255853346</v>
      </c>
      <c r="M537" s="98"/>
      <c r="V537">
        <v>200</v>
      </c>
      <c r="W537">
        <v>40</v>
      </c>
      <c r="X537" s="7">
        <f t="shared" si="59"/>
        <v>31.652153314939131</v>
      </c>
    </row>
    <row r="538" spans="2:24">
      <c r="B538" s="90">
        <v>40931</v>
      </c>
      <c r="C538" s="57">
        <v>40930</v>
      </c>
      <c r="D538" s="58">
        <v>0</v>
      </c>
      <c r="E538" s="59">
        <v>4.78309030352513</v>
      </c>
      <c r="F538" s="47">
        <f t="shared" si="56"/>
        <v>9.1357024797329984</v>
      </c>
      <c r="G538" s="59">
        <v>12.748369778816016</v>
      </c>
      <c r="H538" s="47">
        <f t="shared" si="57"/>
        <v>24.349386277538592</v>
      </c>
      <c r="I538" s="59">
        <v>7.9652794752908855</v>
      </c>
      <c r="J538" s="47">
        <f t="shared" si="58"/>
        <v>15.21368379780559</v>
      </c>
      <c r="K538" s="97">
        <f t="shared" si="60"/>
        <v>7</v>
      </c>
      <c r="L538" s="2">
        <f t="shared" si="61"/>
        <v>-21.532870101357648</v>
      </c>
      <c r="M538" s="98"/>
      <c r="V538">
        <v>200</v>
      </c>
      <c r="W538">
        <v>40</v>
      </c>
      <c r="X538" s="7">
        <f t="shared" si="59"/>
        <v>31.652153314939131</v>
      </c>
    </row>
    <row r="539" spans="2:24">
      <c r="B539" s="90">
        <v>40931.041666666664</v>
      </c>
      <c r="C539" s="57">
        <v>40931</v>
      </c>
      <c r="D539" s="58">
        <v>4.1666666666666664E-2</v>
      </c>
      <c r="E539" s="59">
        <v>6.4881988766538541</v>
      </c>
      <c r="F539" s="47">
        <f t="shared" si="56"/>
        <v>12.392459854408861</v>
      </c>
      <c r="G539" s="59">
        <v>14.623560568580793</v>
      </c>
      <c r="H539" s="47">
        <f t="shared" si="57"/>
        <v>27.931000685989314</v>
      </c>
      <c r="I539" s="59">
        <v>8.1353616919269385</v>
      </c>
      <c r="J539" s="47">
        <f t="shared" si="58"/>
        <v>15.538540831580452</v>
      </c>
      <c r="K539" s="97">
        <f t="shared" si="60"/>
        <v>1</v>
      </c>
      <c r="L539" s="2">
        <f t="shared" si="61"/>
        <v>-21.208013067582787</v>
      </c>
      <c r="M539" s="98"/>
      <c r="V539">
        <v>200</v>
      </c>
      <c r="W539">
        <v>40</v>
      </c>
      <c r="X539" s="7">
        <f t="shared" si="59"/>
        <v>31.652153314939131</v>
      </c>
    </row>
    <row r="540" spans="2:24">
      <c r="B540" s="90">
        <v>40931.083333333336</v>
      </c>
      <c r="C540" s="57">
        <v>40931</v>
      </c>
      <c r="D540" s="58">
        <v>8.3333333333333329E-2</v>
      </c>
      <c r="E540" s="59">
        <v>5.2428833429544408</v>
      </c>
      <c r="F540" s="47">
        <f t="shared" si="56"/>
        <v>10.013907185042981</v>
      </c>
      <c r="G540" s="59">
        <v>11.46605830803616</v>
      </c>
      <c r="H540" s="47">
        <f t="shared" si="57"/>
        <v>21.900171368349067</v>
      </c>
      <c r="I540" s="59">
        <v>6.2231749650817187</v>
      </c>
      <c r="J540" s="47">
        <f t="shared" si="58"/>
        <v>11.886264183306082</v>
      </c>
      <c r="K540" s="97">
        <f t="shared" si="60"/>
        <v>1</v>
      </c>
      <c r="L540" s="2">
        <f t="shared" si="61"/>
        <v>-24.860289715857157</v>
      </c>
      <c r="M540" s="98"/>
      <c r="V540">
        <v>200</v>
      </c>
      <c r="W540">
        <v>40</v>
      </c>
      <c r="X540" s="7">
        <f t="shared" si="59"/>
        <v>31.652153314939131</v>
      </c>
    </row>
    <row r="541" spans="2:24">
      <c r="B541" s="90">
        <v>40931.125</v>
      </c>
      <c r="C541" s="57">
        <v>40931</v>
      </c>
      <c r="D541" s="58">
        <v>0.125</v>
      </c>
      <c r="E541" s="59">
        <v>6.3585501002478386</v>
      </c>
      <c r="F541" s="47">
        <f t="shared" si="56"/>
        <v>12.144830691473372</v>
      </c>
      <c r="G541" s="59">
        <v>13.754901540675888</v>
      </c>
      <c r="H541" s="47">
        <f t="shared" si="57"/>
        <v>26.271861942690947</v>
      </c>
      <c r="I541" s="59">
        <v>7.3963514404280506</v>
      </c>
      <c r="J541" s="47">
        <f t="shared" si="58"/>
        <v>14.127031251217575</v>
      </c>
      <c r="K541" s="97">
        <f t="shared" si="60"/>
        <v>1</v>
      </c>
      <c r="L541" s="2">
        <f t="shared" si="61"/>
        <v>-22.619522647945665</v>
      </c>
      <c r="M541" s="98"/>
      <c r="V541">
        <v>200</v>
      </c>
      <c r="W541">
        <v>40</v>
      </c>
      <c r="X541" s="7">
        <f t="shared" si="59"/>
        <v>31.652153314939131</v>
      </c>
    </row>
    <row r="542" spans="2:24">
      <c r="B542" s="90">
        <v>40931.166666666664</v>
      </c>
      <c r="C542" s="57">
        <v>40931</v>
      </c>
      <c r="D542" s="58">
        <v>0.16666666666666666</v>
      </c>
      <c r="E542" s="59">
        <v>10.424155124851126</v>
      </c>
      <c r="F542" s="47">
        <f t="shared" si="56"/>
        <v>19.910136288465651</v>
      </c>
      <c r="G542" s="59">
        <v>21.379574562699993</v>
      </c>
      <c r="H542" s="47">
        <f t="shared" si="57"/>
        <v>40.834987414756988</v>
      </c>
      <c r="I542" s="59">
        <v>10.955419437848866</v>
      </c>
      <c r="J542" s="47">
        <f t="shared" si="58"/>
        <v>20.924851126291333</v>
      </c>
      <c r="K542" s="97">
        <f t="shared" si="60"/>
        <v>1</v>
      </c>
      <c r="L542" s="2">
        <f t="shared" si="61"/>
        <v>-15.821702772871905</v>
      </c>
      <c r="M542" s="98"/>
      <c r="V542">
        <v>200</v>
      </c>
      <c r="W542">
        <v>40</v>
      </c>
      <c r="X542" s="7">
        <f t="shared" si="59"/>
        <v>31.652153314939131</v>
      </c>
    </row>
    <row r="543" spans="2:24">
      <c r="B543" s="90">
        <v>40931.208333333336</v>
      </c>
      <c r="C543" s="57">
        <v>40931</v>
      </c>
      <c r="D543" s="58">
        <v>0.20833333333333334</v>
      </c>
      <c r="E543" s="59">
        <v>22.659643620843489</v>
      </c>
      <c r="F543" s="47">
        <f t="shared" si="56"/>
        <v>43.279919315811064</v>
      </c>
      <c r="G543" s="59">
        <v>44.03803840262232</v>
      </c>
      <c r="H543" s="47">
        <f t="shared" si="57"/>
        <v>84.112653349008625</v>
      </c>
      <c r="I543" s="59">
        <v>21.37839478177883</v>
      </c>
      <c r="J543" s="47">
        <f t="shared" si="58"/>
        <v>40.832734033197561</v>
      </c>
      <c r="K543" s="97">
        <f t="shared" si="60"/>
        <v>1</v>
      </c>
      <c r="L543" s="2">
        <f t="shared" si="61"/>
        <v>4.086180134034322</v>
      </c>
      <c r="M543" s="98"/>
      <c r="V543">
        <v>200</v>
      </c>
      <c r="W543">
        <v>40</v>
      </c>
      <c r="X543" s="7">
        <f t="shared" si="59"/>
        <v>31.652153314939131</v>
      </c>
    </row>
    <row r="544" spans="2:24">
      <c r="B544" s="90">
        <v>40931.25</v>
      </c>
      <c r="C544" s="57">
        <v>40931</v>
      </c>
      <c r="D544" s="58">
        <v>0.25</v>
      </c>
      <c r="E544" s="59">
        <v>35.757131912186217</v>
      </c>
      <c r="F544" s="47">
        <f t="shared" si="56"/>
        <v>68.296121952275669</v>
      </c>
      <c r="G544" s="59">
        <v>63.830213486017477</v>
      </c>
      <c r="H544" s="47">
        <f t="shared" si="57"/>
        <v>121.91570775829338</v>
      </c>
      <c r="I544" s="59">
        <v>28.07308157383126</v>
      </c>
      <c r="J544" s="47">
        <f t="shared" si="58"/>
        <v>53.619585806017703</v>
      </c>
      <c r="K544" s="97">
        <f t="shared" si="60"/>
        <v>1</v>
      </c>
      <c r="L544" s="2">
        <f t="shared" si="61"/>
        <v>16.873031906854465</v>
      </c>
      <c r="M544" s="98"/>
      <c r="V544">
        <v>200</v>
      </c>
      <c r="W544">
        <v>40</v>
      </c>
      <c r="X544" s="7">
        <f t="shared" si="59"/>
        <v>31.652153314939131</v>
      </c>
    </row>
    <row r="545" spans="2:24">
      <c r="B545" s="90">
        <v>40931.291666666664</v>
      </c>
      <c r="C545" s="57">
        <v>40931</v>
      </c>
      <c r="D545" s="58">
        <v>0.29166666666666669</v>
      </c>
      <c r="E545" s="59">
        <v>50.667202758058195</v>
      </c>
      <c r="F545" s="47">
        <f t="shared" si="56"/>
        <v>96.774357267891148</v>
      </c>
      <c r="G545" s="59">
        <v>85.220965967499936</v>
      </c>
      <c r="H545" s="47">
        <f t="shared" si="57"/>
        <v>162.77204499792487</v>
      </c>
      <c r="I545" s="59">
        <v>34.55376320944174</v>
      </c>
      <c r="J545" s="47">
        <f t="shared" si="58"/>
        <v>65.997687730033718</v>
      </c>
      <c r="K545" s="97">
        <f t="shared" si="60"/>
        <v>1</v>
      </c>
      <c r="L545" s="2">
        <f t="shared" si="61"/>
        <v>29.251133830870479</v>
      </c>
      <c r="M545" s="98"/>
      <c r="V545">
        <v>200</v>
      </c>
      <c r="W545">
        <v>40</v>
      </c>
      <c r="X545" s="7">
        <f t="shared" si="59"/>
        <v>31.652153314939131</v>
      </c>
    </row>
    <row r="546" spans="2:24">
      <c r="B546" s="90">
        <v>40931.333333333336</v>
      </c>
      <c r="C546" s="57">
        <v>40931</v>
      </c>
      <c r="D546" s="58">
        <v>0.33333333333333331</v>
      </c>
      <c r="E546" s="59">
        <v>41.908140011742795</v>
      </c>
      <c r="F546" s="47">
        <f t="shared" si="56"/>
        <v>80.044547422428735</v>
      </c>
      <c r="G546" s="59">
        <v>75.214935470753602</v>
      </c>
      <c r="H546" s="47">
        <f t="shared" si="57"/>
        <v>143.66052674913936</v>
      </c>
      <c r="I546" s="59">
        <v>33.306795459010807</v>
      </c>
      <c r="J546" s="47">
        <f t="shared" si="58"/>
        <v>63.615979326710637</v>
      </c>
      <c r="K546" s="97">
        <f t="shared" si="60"/>
        <v>1</v>
      </c>
      <c r="L546" s="2">
        <f t="shared" si="61"/>
        <v>26.869425427547398</v>
      </c>
      <c r="M546" s="98"/>
      <c r="V546">
        <v>200</v>
      </c>
      <c r="W546">
        <v>40</v>
      </c>
      <c r="X546" s="7">
        <f t="shared" si="59"/>
        <v>31.652153314939131</v>
      </c>
    </row>
    <row r="547" spans="2:24">
      <c r="B547" s="90">
        <v>40931.375</v>
      </c>
      <c r="C547" s="57">
        <v>40931</v>
      </c>
      <c r="D547" s="58">
        <v>0.375</v>
      </c>
      <c r="E547" s="59">
        <v>47.462029873421031</v>
      </c>
      <c r="F547" s="47">
        <f t="shared" si="56"/>
        <v>90.652477058234169</v>
      </c>
      <c r="G547" s="59">
        <v>81.99007516935778</v>
      </c>
      <c r="H547" s="47">
        <f t="shared" si="57"/>
        <v>156.60104357347336</v>
      </c>
      <c r="I547" s="59">
        <v>34.528045295936749</v>
      </c>
      <c r="J547" s="47">
        <f t="shared" si="58"/>
        <v>65.948566515239193</v>
      </c>
      <c r="K547" s="97">
        <f t="shared" si="60"/>
        <v>1</v>
      </c>
      <c r="L547" s="2">
        <f t="shared" si="61"/>
        <v>29.202012616075955</v>
      </c>
      <c r="M547" s="98"/>
      <c r="V547">
        <v>200</v>
      </c>
      <c r="W547">
        <v>40</v>
      </c>
      <c r="X547" s="7">
        <f t="shared" si="59"/>
        <v>31.652153314939131</v>
      </c>
    </row>
    <row r="548" spans="2:24">
      <c r="B548" s="90">
        <v>40931.416666666664</v>
      </c>
      <c r="C548" s="57">
        <v>40931</v>
      </c>
      <c r="D548" s="58">
        <v>0.41666666666666669</v>
      </c>
      <c r="E548" s="59">
        <v>42.330658960192352</v>
      </c>
      <c r="F548" s="47">
        <f t="shared" si="56"/>
        <v>80.851558613967384</v>
      </c>
      <c r="G548" s="59">
        <v>70.333105719619141</v>
      </c>
      <c r="H548" s="47">
        <f t="shared" si="57"/>
        <v>134.33623192447254</v>
      </c>
      <c r="I548" s="59">
        <v>28.002446759426789</v>
      </c>
      <c r="J548" s="47">
        <f t="shared" si="58"/>
        <v>53.484673310505165</v>
      </c>
      <c r="K548" s="97">
        <f t="shared" si="60"/>
        <v>1</v>
      </c>
      <c r="L548" s="2">
        <f t="shared" si="61"/>
        <v>16.738119411341927</v>
      </c>
      <c r="M548" s="98"/>
      <c r="V548">
        <v>200</v>
      </c>
      <c r="W548">
        <v>40</v>
      </c>
      <c r="X548" s="7">
        <f t="shared" si="59"/>
        <v>31.652153314939131</v>
      </c>
    </row>
    <row r="549" spans="2:24">
      <c r="B549" s="90">
        <v>40931.458333333336</v>
      </c>
      <c r="C549" s="57">
        <v>40931</v>
      </c>
      <c r="D549" s="58">
        <v>0.45833333333333331</v>
      </c>
      <c r="E549" s="59">
        <v>20.53284746208972</v>
      </c>
      <c r="F549" s="47">
        <f t="shared" si="56"/>
        <v>39.217738652591365</v>
      </c>
      <c r="G549" s="59">
        <v>38.248507503055443</v>
      </c>
      <c r="H549" s="47">
        <f t="shared" si="57"/>
        <v>73.054649330835886</v>
      </c>
      <c r="I549" s="59">
        <v>17.715660040965727</v>
      </c>
      <c r="J549" s="47">
        <f t="shared" si="58"/>
        <v>33.836910678244536</v>
      </c>
      <c r="K549" s="97">
        <f t="shared" si="60"/>
        <v>1</v>
      </c>
      <c r="L549" s="2">
        <f t="shared" si="61"/>
        <v>-2.9096432209187029</v>
      </c>
      <c r="M549" s="98"/>
      <c r="V549">
        <v>200</v>
      </c>
      <c r="W549">
        <v>40</v>
      </c>
      <c r="X549" s="7">
        <f t="shared" si="59"/>
        <v>31.652153314939131</v>
      </c>
    </row>
    <row r="550" spans="2:24">
      <c r="B550" s="90">
        <v>40931.5</v>
      </c>
      <c r="C550" s="57">
        <v>40931</v>
      </c>
      <c r="D550" s="58">
        <v>0.5</v>
      </c>
      <c r="E550" s="59">
        <v>22.021155648027666</v>
      </c>
      <c r="F550" s="47">
        <f t="shared" si="56"/>
        <v>42.060407287732836</v>
      </c>
      <c r="G550" s="59">
        <v>42.205315268979966</v>
      </c>
      <c r="H550" s="47">
        <f t="shared" si="57"/>
        <v>80.61215216375173</v>
      </c>
      <c r="I550" s="59">
        <v>20.1841596209523</v>
      </c>
      <c r="J550" s="47">
        <f t="shared" si="58"/>
        <v>38.551744876018894</v>
      </c>
      <c r="K550" s="97">
        <f t="shared" si="60"/>
        <v>1</v>
      </c>
      <c r="L550" s="2">
        <f t="shared" si="61"/>
        <v>1.8051909768556555</v>
      </c>
      <c r="M550" s="98"/>
      <c r="V550">
        <v>200</v>
      </c>
      <c r="W550">
        <v>40</v>
      </c>
      <c r="X550" s="7">
        <f t="shared" si="59"/>
        <v>31.652153314939131</v>
      </c>
    </row>
    <row r="551" spans="2:24">
      <c r="B551" s="90">
        <v>40931.541666666664</v>
      </c>
      <c r="C551" s="57">
        <v>40931</v>
      </c>
      <c r="D551" s="58">
        <v>0.54166666666666663</v>
      </c>
      <c r="E551" s="59">
        <v>23.718971376631146</v>
      </c>
      <c r="F551" s="47">
        <f t="shared" si="56"/>
        <v>45.303235329365485</v>
      </c>
      <c r="G551" s="59">
        <v>43.464990276039806</v>
      </c>
      <c r="H551" s="47">
        <f t="shared" si="57"/>
        <v>83.018131427236028</v>
      </c>
      <c r="I551" s="59">
        <v>19.746018899408657</v>
      </c>
      <c r="J551" s="47">
        <f t="shared" si="58"/>
        <v>37.714896097870536</v>
      </c>
      <c r="K551" s="97">
        <f t="shared" si="60"/>
        <v>1</v>
      </c>
      <c r="L551" s="2">
        <f t="shared" si="61"/>
        <v>0.96834219870729754</v>
      </c>
      <c r="M551" s="98"/>
      <c r="V551">
        <v>200</v>
      </c>
      <c r="W551">
        <v>40</v>
      </c>
      <c r="X551" s="7">
        <f t="shared" si="59"/>
        <v>31.652153314939131</v>
      </c>
    </row>
    <row r="552" spans="2:24">
      <c r="B552" s="90">
        <v>40931.583333333336</v>
      </c>
      <c r="C552" s="57">
        <v>40931</v>
      </c>
      <c r="D552" s="58">
        <v>0.58333333333333337</v>
      </c>
      <c r="E552" s="59">
        <v>25.116733890944332</v>
      </c>
      <c r="F552" s="47">
        <f t="shared" si="56"/>
        <v>47.97296173170367</v>
      </c>
      <c r="G552" s="59">
        <v>47.075330879369361</v>
      </c>
      <c r="H552" s="47">
        <f t="shared" si="57"/>
        <v>89.913881979595473</v>
      </c>
      <c r="I552" s="59">
        <v>21.958596988425032</v>
      </c>
      <c r="J552" s="47">
        <f t="shared" si="58"/>
        <v>41.94092024789181</v>
      </c>
      <c r="K552" s="97">
        <f t="shared" si="60"/>
        <v>1</v>
      </c>
      <c r="L552" s="2">
        <f t="shared" si="61"/>
        <v>5.1943663487285718</v>
      </c>
      <c r="M552" s="98"/>
      <c r="V552">
        <v>200</v>
      </c>
      <c r="W552">
        <v>40</v>
      </c>
      <c r="X552" s="7">
        <f t="shared" si="59"/>
        <v>31.652153314939131</v>
      </c>
    </row>
    <row r="553" spans="2:24">
      <c r="B553" s="90">
        <v>40931.625</v>
      </c>
      <c r="C553" s="57">
        <v>40931</v>
      </c>
      <c r="D553" s="58">
        <v>0.625</v>
      </c>
      <c r="E553" s="59">
        <v>31.966204062965247</v>
      </c>
      <c r="F553" s="47">
        <f t="shared" si="56"/>
        <v>61.05544976026362</v>
      </c>
      <c r="G553" s="59">
        <v>60.501600133252744</v>
      </c>
      <c r="H553" s="47">
        <f t="shared" si="57"/>
        <v>115.55805625451273</v>
      </c>
      <c r="I553" s="59">
        <v>28.535396070287497</v>
      </c>
      <c r="J553" s="47">
        <f t="shared" si="58"/>
        <v>54.502606494249115</v>
      </c>
      <c r="K553" s="97">
        <f t="shared" si="60"/>
        <v>1</v>
      </c>
      <c r="L553" s="2">
        <f t="shared" si="61"/>
        <v>17.756052595085876</v>
      </c>
      <c r="M553" s="98"/>
      <c r="V553">
        <v>200</v>
      </c>
      <c r="W553">
        <v>40</v>
      </c>
      <c r="X553" s="7">
        <f t="shared" si="59"/>
        <v>31.652153314939131</v>
      </c>
    </row>
    <row r="554" spans="2:24">
      <c r="B554" s="90">
        <v>40931.666666666664</v>
      </c>
      <c r="C554" s="57">
        <v>40931</v>
      </c>
      <c r="D554" s="58">
        <v>0.66666666666666663</v>
      </c>
      <c r="E554" s="59">
        <v>43.765133649805804</v>
      </c>
      <c r="F554" s="47">
        <f t="shared" si="56"/>
        <v>83.591405271129076</v>
      </c>
      <c r="G554" s="59">
        <v>81.158286704780238</v>
      </c>
      <c r="H554" s="47">
        <f t="shared" si="57"/>
        <v>155.01232760613024</v>
      </c>
      <c r="I554" s="59">
        <v>37.393153054974434</v>
      </c>
      <c r="J554" s="47">
        <f t="shared" si="58"/>
        <v>71.420922335001165</v>
      </c>
      <c r="K554" s="97">
        <f t="shared" si="60"/>
        <v>1</v>
      </c>
      <c r="L554" s="2">
        <f t="shared" si="61"/>
        <v>34.674368435837927</v>
      </c>
      <c r="M554" s="98"/>
      <c r="V554">
        <v>200</v>
      </c>
      <c r="W554">
        <v>40</v>
      </c>
      <c r="X554" s="7">
        <f t="shared" si="59"/>
        <v>31.652153314939131</v>
      </c>
    </row>
    <row r="555" spans="2:24">
      <c r="B555" s="90">
        <v>40931.708333333336</v>
      </c>
      <c r="C555" s="57">
        <v>40931</v>
      </c>
      <c r="D555" s="58">
        <v>0.70833333333333337</v>
      </c>
      <c r="E555" s="59">
        <v>33.168329233346157</v>
      </c>
      <c r="F555" s="47">
        <f t="shared" si="56"/>
        <v>63.351508835691156</v>
      </c>
      <c r="G555" s="59">
        <v>67.901790899539321</v>
      </c>
      <c r="H555" s="47">
        <f t="shared" si="57"/>
        <v>129.69242061812011</v>
      </c>
      <c r="I555" s="59">
        <v>34.733461666193165</v>
      </c>
      <c r="J555" s="47">
        <f t="shared" si="58"/>
        <v>66.340911782428947</v>
      </c>
      <c r="K555" s="97">
        <f t="shared" si="60"/>
        <v>1</v>
      </c>
      <c r="L555" s="2">
        <f t="shared" si="61"/>
        <v>29.594357883265708</v>
      </c>
      <c r="M555" s="98"/>
      <c r="V555">
        <v>200</v>
      </c>
      <c r="W555">
        <v>40</v>
      </c>
      <c r="X555" s="7">
        <f t="shared" si="59"/>
        <v>31.652153314939131</v>
      </c>
    </row>
    <row r="556" spans="2:24">
      <c r="B556" s="90">
        <v>40931.75</v>
      </c>
      <c r="C556" s="57">
        <v>40931</v>
      </c>
      <c r="D556" s="58">
        <v>0.75</v>
      </c>
      <c r="E556" s="59">
        <v>32.754576911024358</v>
      </c>
      <c r="F556" s="47">
        <f t="shared" si="56"/>
        <v>62.561241900056523</v>
      </c>
      <c r="G556" s="59">
        <v>66.905524282904423</v>
      </c>
      <c r="H556" s="47">
        <f t="shared" si="57"/>
        <v>127.78955138034745</v>
      </c>
      <c r="I556" s="59">
        <v>34.150947371880072</v>
      </c>
      <c r="J556" s="47">
        <f t="shared" si="58"/>
        <v>65.228309480290932</v>
      </c>
      <c r="K556" s="97">
        <f t="shared" si="60"/>
        <v>1</v>
      </c>
      <c r="L556" s="2">
        <f t="shared" si="61"/>
        <v>28.481755581127693</v>
      </c>
      <c r="M556" s="98"/>
      <c r="V556">
        <v>200</v>
      </c>
      <c r="W556">
        <v>40</v>
      </c>
      <c r="X556" s="7">
        <f t="shared" si="59"/>
        <v>31.652153314939131</v>
      </c>
    </row>
    <row r="557" spans="2:24">
      <c r="B557" s="90">
        <v>40931.791666666664</v>
      </c>
      <c r="C557" s="57">
        <v>40931</v>
      </c>
      <c r="D557" s="58">
        <v>0.79166666666666663</v>
      </c>
      <c r="E557" s="59">
        <v>27.635345140500682</v>
      </c>
      <c r="F557" s="47">
        <f t="shared" si="56"/>
        <v>52.783509218356301</v>
      </c>
      <c r="G557" s="59">
        <v>57.161923462355588</v>
      </c>
      <c r="H557" s="47">
        <f t="shared" si="57"/>
        <v>109.17927381309917</v>
      </c>
      <c r="I557" s="59">
        <v>29.526578321854906</v>
      </c>
      <c r="J557" s="47">
        <f t="shared" si="58"/>
        <v>56.395764594742872</v>
      </c>
      <c r="K557" s="97">
        <f t="shared" si="60"/>
        <v>1</v>
      </c>
      <c r="L557" s="2">
        <f t="shared" si="61"/>
        <v>19.649210695579633</v>
      </c>
      <c r="M557" s="98"/>
      <c r="V557">
        <v>200</v>
      </c>
      <c r="W557">
        <v>40</v>
      </c>
      <c r="X557" s="7">
        <f t="shared" si="59"/>
        <v>31.652153314939131</v>
      </c>
    </row>
    <row r="558" spans="2:24">
      <c r="B558" s="90">
        <v>40931.833333333336</v>
      </c>
      <c r="C558" s="57">
        <v>40931</v>
      </c>
      <c r="D558" s="58">
        <v>0.83333333333333337</v>
      </c>
      <c r="E558" s="59">
        <v>27.761758949685195</v>
      </c>
      <c r="F558" s="47">
        <f t="shared" si="56"/>
        <v>53.024959593898721</v>
      </c>
      <c r="G558" s="59">
        <v>55.07094323862583</v>
      </c>
      <c r="H558" s="47">
        <f t="shared" si="57"/>
        <v>105.18550158577533</v>
      </c>
      <c r="I558" s="59">
        <v>27.309184288940635</v>
      </c>
      <c r="J558" s="47">
        <f t="shared" si="58"/>
        <v>52.160541991876613</v>
      </c>
      <c r="K558" s="97">
        <f t="shared" si="60"/>
        <v>1</v>
      </c>
      <c r="L558" s="2">
        <f t="shared" si="61"/>
        <v>15.413988092713375</v>
      </c>
      <c r="M558" s="98"/>
      <c r="V558">
        <v>200</v>
      </c>
      <c r="W558">
        <v>40</v>
      </c>
      <c r="X558" s="7">
        <f t="shared" si="59"/>
        <v>31.652153314939131</v>
      </c>
    </row>
    <row r="559" spans="2:24">
      <c r="B559" s="90">
        <v>40931.875</v>
      </c>
      <c r="C559" s="57">
        <v>40931</v>
      </c>
      <c r="D559" s="58">
        <v>0.875</v>
      </c>
      <c r="E559" s="59">
        <v>23.146202230302084</v>
      </c>
      <c r="F559" s="47">
        <f t="shared" si="56"/>
        <v>44.209246259876977</v>
      </c>
      <c r="G559" s="59">
        <v>46.347708084316878</v>
      </c>
      <c r="H559" s="47">
        <f t="shared" si="57"/>
        <v>88.524122441045236</v>
      </c>
      <c r="I559" s="59">
        <v>23.201505854014794</v>
      </c>
      <c r="J559" s="47">
        <f t="shared" si="58"/>
        <v>44.314876181168252</v>
      </c>
      <c r="K559" s="97">
        <f t="shared" si="60"/>
        <v>1</v>
      </c>
      <c r="L559" s="2">
        <f t="shared" si="61"/>
        <v>7.5683222820050133</v>
      </c>
      <c r="M559" s="98"/>
      <c r="V559">
        <v>200</v>
      </c>
      <c r="W559">
        <v>40</v>
      </c>
      <c r="X559" s="7">
        <f t="shared" si="59"/>
        <v>31.652153314939131</v>
      </c>
    </row>
    <row r="560" spans="2:24">
      <c r="B560" s="90">
        <v>40931.916666666664</v>
      </c>
      <c r="C560" s="57">
        <v>40931</v>
      </c>
      <c r="D560" s="58">
        <v>0.91666666666666663</v>
      </c>
      <c r="E560" s="59">
        <v>17.79293908466887</v>
      </c>
      <c r="F560" s="47">
        <f t="shared" si="56"/>
        <v>33.984513651717542</v>
      </c>
      <c r="G560" s="59">
        <v>36.512805303225562</v>
      </c>
      <c r="H560" s="47">
        <f t="shared" si="57"/>
        <v>69.739458129160823</v>
      </c>
      <c r="I560" s="59">
        <v>18.719866218556689</v>
      </c>
      <c r="J560" s="47">
        <f t="shared" si="58"/>
        <v>35.754944477443274</v>
      </c>
      <c r="K560" s="97">
        <f t="shared" si="60"/>
        <v>1</v>
      </c>
      <c r="L560" s="2">
        <f t="shared" si="61"/>
        <v>-0.99160942171996425</v>
      </c>
      <c r="M560" s="98"/>
      <c r="V560">
        <v>200</v>
      </c>
      <c r="W560">
        <v>40</v>
      </c>
      <c r="X560" s="7">
        <f t="shared" si="59"/>
        <v>31.652153314939131</v>
      </c>
    </row>
    <row r="561" spans="2:24">
      <c r="B561" s="90">
        <v>40931.958333333336</v>
      </c>
      <c r="C561" s="57">
        <v>40931</v>
      </c>
      <c r="D561" s="58">
        <v>0.95833333333333337</v>
      </c>
      <c r="E561" s="59">
        <v>13.436548272065544</v>
      </c>
      <c r="F561" s="47">
        <f t="shared" si="56"/>
        <v>25.663807199645188</v>
      </c>
      <c r="G561" s="59">
        <v>30.105964382448832</v>
      </c>
      <c r="H561" s="47">
        <f t="shared" si="57"/>
        <v>57.502391970477269</v>
      </c>
      <c r="I561" s="59">
        <v>16.669416110383292</v>
      </c>
      <c r="J561" s="47">
        <f t="shared" si="58"/>
        <v>31.838584770832085</v>
      </c>
      <c r="K561" s="97">
        <f t="shared" si="60"/>
        <v>1</v>
      </c>
      <c r="L561" s="2">
        <f t="shared" si="61"/>
        <v>-4.9079691283311533</v>
      </c>
      <c r="M561" s="98"/>
      <c r="V561">
        <v>200</v>
      </c>
      <c r="W561">
        <v>40</v>
      </c>
      <c r="X561" s="7">
        <f t="shared" si="59"/>
        <v>31.652153314939131</v>
      </c>
    </row>
    <row r="562" spans="2:24">
      <c r="B562" s="90">
        <v>40932</v>
      </c>
      <c r="C562" s="57">
        <v>40931</v>
      </c>
      <c r="D562" s="58">
        <v>0</v>
      </c>
      <c r="E562" s="59">
        <v>14.784554159403724</v>
      </c>
      <c r="F562" s="47">
        <f t="shared" si="56"/>
        <v>28.238498444461111</v>
      </c>
      <c r="G562" s="59">
        <v>30.598416820448762</v>
      </c>
      <c r="H562" s="47">
        <f t="shared" si="57"/>
        <v>58.442976127057129</v>
      </c>
      <c r="I562" s="59">
        <v>15.813862661045039</v>
      </c>
      <c r="J562" s="47">
        <f t="shared" si="58"/>
        <v>30.204477682596025</v>
      </c>
      <c r="K562" s="97">
        <f t="shared" si="60"/>
        <v>1</v>
      </c>
      <c r="L562" s="2">
        <f t="shared" si="61"/>
        <v>-6.5420762165672137</v>
      </c>
      <c r="M562" s="98"/>
      <c r="V562">
        <v>200</v>
      </c>
      <c r="W562">
        <v>40</v>
      </c>
      <c r="X562" s="7">
        <f t="shared" si="59"/>
        <v>31.652153314939131</v>
      </c>
    </row>
    <row r="563" spans="2:24">
      <c r="B563" s="90">
        <v>40932.041666666664</v>
      </c>
      <c r="C563" s="57">
        <v>40932</v>
      </c>
      <c r="D563" s="58">
        <v>4.1666666666666664E-2</v>
      </c>
      <c r="E563" s="59">
        <v>13.436008068294546</v>
      </c>
      <c r="F563" s="47">
        <f t="shared" si="56"/>
        <v>25.662775410442581</v>
      </c>
      <c r="G563" s="59">
        <v>28.939043080336461</v>
      </c>
      <c r="H563" s="47">
        <f t="shared" si="57"/>
        <v>55.27357228344264</v>
      </c>
      <c r="I563" s="59">
        <v>15.503035012041915</v>
      </c>
      <c r="J563" s="47">
        <f t="shared" si="58"/>
        <v>29.610796873000055</v>
      </c>
      <c r="K563" s="97">
        <f t="shared" si="60"/>
        <v>2</v>
      </c>
      <c r="L563" s="2">
        <f t="shared" si="61"/>
        <v>-7.1357570261631835</v>
      </c>
      <c r="M563" s="98"/>
      <c r="V563">
        <v>200</v>
      </c>
      <c r="W563">
        <v>40</v>
      </c>
      <c r="X563" s="7">
        <f t="shared" si="59"/>
        <v>31.652153314939131</v>
      </c>
    </row>
    <row r="564" spans="2:24">
      <c r="B564" s="90">
        <v>40932.083333333336</v>
      </c>
      <c r="C564" s="57">
        <v>40932</v>
      </c>
      <c r="D564" s="58">
        <v>8.3333333333333329E-2</v>
      </c>
      <c r="E564" s="59">
        <v>13.033055669338991</v>
      </c>
      <c r="F564" s="47">
        <f t="shared" si="56"/>
        <v>24.893136328437471</v>
      </c>
      <c r="G564" s="59">
        <v>29.276873658838916</v>
      </c>
      <c r="H564" s="47">
        <f t="shared" si="57"/>
        <v>55.918828688382327</v>
      </c>
      <c r="I564" s="59">
        <v>16.24381798949992</v>
      </c>
      <c r="J564" s="47">
        <f t="shared" si="58"/>
        <v>31.025692359944845</v>
      </c>
      <c r="K564" s="97">
        <f t="shared" si="60"/>
        <v>2</v>
      </c>
      <c r="L564" s="2">
        <f t="shared" si="61"/>
        <v>-5.7208615392183937</v>
      </c>
      <c r="M564" s="98"/>
      <c r="V564">
        <v>200</v>
      </c>
      <c r="W564">
        <v>40</v>
      </c>
      <c r="X564" s="7">
        <f t="shared" si="59"/>
        <v>31.652153314939131</v>
      </c>
    </row>
    <row r="565" spans="2:24">
      <c r="B565" s="90">
        <v>40932.125</v>
      </c>
      <c r="C565" s="57">
        <v>40932</v>
      </c>
      <c r="D565" s="58">
        <v>0.125</v>
      </c>
      <c r="E565" s="59">
        <v>13.058121850301745</v>
      </c>
      <c r="F565" s="47">
        <f t="shared" si="56"/>
        <v>24.941012734076331</v>
      </c>
      <c r="G565" s="59">
        <v>32.559883531023502</v>
      </c>
      <c r="H565" s="47">
        <f t="shared" si="57"/>
        <v>62.189377544254889</v>
      </c>
      <c r="I565" s="59">
        <v>19.501761680721756</v>
      </c>
      <c r="J565" s="47">
        <f t="shared" si="58"/>
        <v>37.24836481017855</v>
      </c>
      <c r="K565" s="97">
        <f t="shared" si="60"/>
        <v>2</v>
      </c>
      <c r="L565" s="2">
        <f t="shared" si="61"/>
        <v>0.50181091101531194</v>
      </c>
      <c r="M565" s="98"/>
      <c r="V565">
        <v>200</v>
      </c>
      <c r="W565">
        <v>40</v>
      </c>
      <c r="X565" s="7">
        <f t="shared" si="59"/>
        <v>31.652153314939131</v>
      </c>
    </row>
    <row r="566" spans="2:24">
      <c r="B566" s="90">
        <v>40932.166666666664</v>
      </c>
      <c r="C566" s="57">
        <v>40932</v>
      </c>
      <c r="D566" s="58">
        <v>0.16666666666666666</v>
      </c>
      <c r="E566" s="59">
        <v>24.535223729211779</v>
      </c>
      <c r="F566" s="47">
        <f t="shared" si="56"/>
        <v>46.862277322794498</v>
      </c>
      <c r="G566" s="59">
        <v>49.134124486783954</v>
      </c>
      <c r="H566" s="47">
        <f t="shared" si="57"/>
        <v>93.846177769757347</v>
      </c>
      <c r="I566" s="59">
        <v>24.598900757572174</v>
      </c>
      <c r="J566" s="47">
        <f t="shared" si="58"/>
        <v>46.983900446962849</v>
      </c>
      <c r="K566" s="97">
        <f t="shared" si="60"/>
        <v>2</v>
      </c>
      <c r="L566" s="2">
        <f t="shared" si="61"/>
        <v>10.237346547799611</v>
      </c>
      <c r="M566" s="98"/>
      <c r="V566">
        <v>200</v>
      </c>
      <c r="W566">
        <v>40</v>
      </c>
      <c r="X566" s="7">
        <f t="shared" si="59"/>
        <v>31.652153314939131</v>
      </c>
    </row>
    <row r="567" spans="2:24">
      <c r="B567" s="90">
        <v>40932.208333333336</v>
      </c>
      <c r="C567" s="57">
        <v>40932</v>
      </c>
      <c r="D567" s="58">
        <v>0.20833333333333334</v>
      </c>
      <c r="E567" s="59">
        <v>56.462263401434811</v>
      </c>
      <c r="F567" s="47">
        <f t="shared" si="56"/>
        <v>107.84292309674048</v>
      </c>
      <c r="G567" s="59">
        <v>84.672700571789562</v>
      </c>
      <c r="H567" s="47">
        <f t="shared" si="57"/>
        <v>161.72485809211807</v>
      </c>
      <c r="I567" s="59">
        <v>28.210437170354751</v>
      </c>
      <c r="J567" s="47">
        <f t="shared" si="58"/>
        <v>53.88193499537757</v>
      </c>
      <c r="K567" s="97">
        <f t="shared" si="60"/>
        <v>2</v>
      </c>
      <c r="L567" s="2">
        <f t="shared" si="61"/>
        <v>17.135381096214331</v>
      </c>
      <c r="M567" s="98"/>
      <c r="V567">
        <v>200</v>
      </c>
      <c r="W567">
        <v>40</v>
      </c>
      <c r="X567" s="7">
        <f t="shared" si="59"/>
        <v>31.652153314939131</v>
      </c>
    </row>
    <row r="568" spans="2:24">
      <c r="B568" s="90">
        <v>40932.25</v>
      </c>
      <c r="C568" s="57">
        <v>40932</v>
      </c>
      <c r="D568" s="58">
        <v>0.25</v>
      </c>
      <c r="E568" s="59">
        <v>20.886540923690298</v>
      </c>
      <c r="F568" s="47">
        <f t="shared" si="56"/>
        <v>39.893293164248469</v>
      </c>
      <c r="G568" s="59">
        <v>53.183187504090938</v>
      </c>
      <c r="H568" s="47">
        <f t="shared" si="57"/>
        <v>101.57988813281369</v>
      </c>
      <c r="I568" s="59">
        <v>32.29664658040064</v>
      </c>
      <c r="J568" s="47">
        <f t="shared" si="58"/>
        <v>61.686594968565224</v>
      </c>
      <c r="K568" s="97">
        <f t="shared" si="60"/>
        <v>2</v>
      </c>
      <c r="L568" s="2">
        <f t="shared" si="61"/>
        <v>24.940041069401985</v>
      </c>
      <c r="M568" s="98"/>
      <c r="V568">
        <v>200</v>
      </c>
      <c r="W568">
        <v>40</v>
      </c>
      <c r="X568" s="7">
        <f t="shared" si="59"/>
        <v>31.652153314939131</v>
      </c>
    </row>
    <row r="569" spans="2:24">
      <c r="B569" s="90">
        <v>40932.291666666664</v>
      </c>
      <c r="C569" s="57">
        <v>40932</v>
      </c>
      <c r="D569" s="58">
        <v>0.29166666666666669</v>
      </c>
      <c r="E569" s="59">
        <v>22.555858690830522</v>
      </c>
      <c r="F569" s="47">
        <f t="shared" si="56"/>
        <v>43.081690099486295</v>
      </c>
      <c r="G569" s="59">
        <v>49.335382813663898</v>
      </c>
      <c r="H569" s="47">
        <f t="shared" si="57"/>
        <v>94.230581174098035</v>
      </c>
      <c r="I569" s="59">
        <v>26.779524122833372</v>
      </c>
      <c r="J569" s="47">
        <f t="shared" si="58"/>
        <v>51.14889107461174</v>
      </c>
      <c r="K569" s="97">
        <f t="shared" si="60"/>
        <v>2</v>
      </c>
      <c r="L569" s="2">
        <f t="shared" si="61"/>
        <v>14.402337175448501</v>
      </c>
      <c r="M569" s="98"/>
      <c r="V569">
        <v>200</v>
      </c>
      <c r="W569">
        <v>40</v>
      </c>
      <c r="X569" s="7">
        <f t="shared" si="59"/>
        <v>31.652153314939131</v>
      </c>
    </row>
    <row r="570" spans="2:24">
      <c r="B570" s="90">
        <v>40932.333333333336</v>
      </c>
      <c r="C570" s="57">
        <v>40932</v>
      </c>
      <c r="D570" s="58">
        <v>0.33333333333333331</v>
      </c>
      <c r="E570" s="59">
        <v>26.405728742879042</v>
      </c>
      <c r="F570" s="47">
        <f t="shared" si="56"/>
        <v>50.43494189889897</v>
      </c>
      <c r="G570" s="59">
        <v>54.321910017603273</v>
      </c>
      <c r="H570" s="47">
        <f t="shared" si="57"/>
        <v>103.75484813362225</v>
      </c>
      <c r="I570" s="59">
        <v>27.916181274724231</v>
      </c>
      <c r="J570" s="47">
        <f t="shared" si="58"/>
        <v>53.319906234723277</v>
      </c>
      <c r="K570" s="97">
        <f t="shared" si="60"/>
        <v>2</v>
      </c>
      <c r="L570" s="2">
        <f t="shared" si="61"/>
        <v>16.573352335560038</v>
      </c>
      <c r="M570" s="98"/>
      <c r="V570">
        <v>200</v>
      </c>
      <c r="W570">
        <v>40</v>
      </c>
      <c r="X570" s="7">
        <f t="shared" si="59"/>
        <v>31.652153314939131</v>
      </c>
    </row>
    <row r="571" spans="2:24">
      <c r="B571" s="90">
        <v>40932.375</v>
      </c>
      <c r="C571" s="57">
        <v>40932</v>
      </c>
      <c r="D571" s="58">
        <v>0.375</v>
      </c>
      <c r="E571" s="59">
        <v>24.504560871471291</v>
      </c>
      <c r="F571" s="47">
        <f t="shared" si="56"/>
        <v>46.803711264510163</v>
      </c>
      <c r="G571" s="59">
        <v>54.420238767500742</v>
      </c>
      <c r="H571" s="47">
        <f t="shared" si="57"/>
        <v>103.94265604592641</v>
      </c>
      <c r="I571" s="59">
        <v>29.915677896029454</v>
      </c>
      <c r="J571" s="47">
        <f t="shared" si="58"/>
        <v>57.138944781416257</v>
      </c>
      <c r="K571" s="97">
        <f t="shared" si="60"/>
        <v>2</v>
      </c>
      <c r="L571" s="2">
        <f t="shared" si="61"/>
        <v>20.392390882253018</v>
      </c>
      <c r="M571" s="98"/>
      <c r="V571">
        <v>200</v>
      </c>
      <c r="W571">
        <v>40</v>
      </c>
      <c r="X571" s="7">
        <f t="shared" si="59"/>
        <v>31.652153314939131</v>
      </c>
    </row>
    <row r="572" spans="2:24">
      <c r="B572" s="90">
        <v>40932.416666666664</v>
      </c>
      <c r="C572" s="57">
        <v>40932</v>
      </c>
      <c r="D572" s="58">
        <v>0.41666666666666669</v>
      </c>
      <c r="E572" s="59">
        <v>19.413979912558357</v>
      </c>
      <c r="F572" s="47">
        <f t="shared" si="56"/>
        <v>37.080701632986461</v>
      </c>
      <c r="G572" s="59">
        <v>43.467192224132091</v>
      </c>
      <c r="H572" s="47">
        <f t="shared" si="57"/>
        <v>83.022337148092291</v>
      </c>
      <c r="I572" s="59">
        <v>24.053212311573738</v>
      </c>
      <c r="J572" s="47">
        <f t="shared" si="58"/>
        <v>45.941635515105837</v>
      </c>
      <c r="K572" s="97">
        <f t="shared" si="60"/>
        <v>2</v>
      </c>
      <c r="L572" s="2">
        <f t="shared" si="61"/>
        <v>9.1950816159425983</v>
      </c>
      <c r="M572" s="98"/>
      <c r="V572">
        <v>200</v>
      </c>
      <c r="W572">
        <v>40</v>
      </c>
      <c r="X572" s="7">
        <f t="shared" si="59"/>
        <v>31.652153314939131</v>
      </c>
    </row>
    <row r="573" spans="2:24">
      <c r="B573" s="90">
        <v>40932.458333333336</v>
      </c>
      <c r="C573" s="57">
        <v>40932</v>
      </c>
      <c r="D573" s="58">
        <v>0.45833333333333331</v>
      </c>
      <c r="E573" s="59">
        <v>17.599698567204115</v>
      </c>
      <c r="F573" s="47">
        <f t="shared" si="56"/>
        <v>33.615424263359856</v>
      </c>
      <c r="G573" s="59">
        <v>38.038149080617757</v>
      </c>
      <c r="H573" s="47">
        <f t="shared" si="57"/>
        <v>72.652864743979919</v>
      </c>
      <c r="I573" s="59">
        <v>20.438450513413645</v>
      </c>
      <c r="J573" s="47">
        <f t="shared" si="58"/>
        <v>39.037440480620063</v>
      </c>
      <c r="K573" s="97">
        <f t="shared" si="60"/>
        <v>2</v>
      </c>
      <c r="L573" s="2">
        <f t="shared" si="61"/>
        <v>2.2908865814568244</v>
      </c>
      <c r="M573" s="98"/>
      <c r="V573">
        <v>200</v>
      </c>
      <c r="W573">
        <v>40</v>
      </c>
      <c r="X573" s="7">
        <f t="shared" si="59"/>
        <v>31.652153314939131</v>
      </c>
    </row>
    <row r="574" spans="2:24">
      <c r="B574" s="90">
        <v>40932.5</v>
      </c>
      <c r="C574" s="57">
        <v>40932</v>
      </c>
      <c r="D574" s="58">
        <v>0.5</v>
      </c>
      <c r="E574" s="59">
        <v>48.250215307727238</v>
      </c>
      <c r="F574" s="47">
        <f t="shared" si="56"/>
        <v>92.157911237759023</v>
      </c>
      <c r="G574" s="59">
        <v>77.045367097640394</v>
      </c>
      <c r="H574" s="47">
        <f t="shared" si="57"/>
        <v>147.15665115649315</v>
      </c>
      <c r="I574" s="59">
        <v>28.795151789913149</v>
      </c>
      <c r="J574" s="47">
        <f t="shared" si="58"/>
        <v>54.99873991873411</v>
      </c>
      <c r="K574" s="97">
        <f t="shared" si="60"/>
        <v>2</v>
      </c>
      <c r="L574" s="2">
        <f t="shared" si="61"/>
        <v>18.252186019570871</v>
      </c>
      <c r="M574" s="98"/>
      <c r="V574">
        <v>200</v>
      </c>
      <c r="W574">
        <v>40</v>
      </c>
      <c r="X574" s="7">
        <f t="shared" si="59"/>
        <v>31.652153314939131</v>
      </c>
    </row>
    <row r="575" spans="2:24">
      <c r="B575" s="90">
        <v>40932.541666666664</v>
      </c>
      <c r="C575" s="57">
        <v>40932</v>
      </c>
      <c r="D575" s="58">
        <v>0.54166666666666663</v>
      </c>
      <c r="E575" s="59">
        <v>48.031442242955201</v>
      </c>
      <c r="F575" s="47">
        <f t="shared" si="56"/>
        <v>91.740054684044424</v>
      </c>
      <c r="G575" s="59">
        <v>77.604531243002796</v>
      </c>
      <c r="H575" s="47">
        <f t="shared" si="57"/>
        <v>148.22465467413534</v>
      </c>
      <c r="I575" s="59">
        <v>29.573089000047588</v>
      </c>
      <c r="J575" s="47">
        <f t="shared" si="58"/>
        <v>56.484599990090892</v>
      </c>
      <c r="K575" s="97">
        <f t="shared" si="60"/>
        <v>2</v>
      </c>
      <c r="L575" s="2">
        <f t="shared" si="61"/>
        <v>19.738046090927654</v>
      </c>
      <c r="M575" s="98"/>
      <c r="V575">
        <v>200</v>
      </c>
      <c r="W575">
        <v>40</v>
      </c>
      <c r="X575" s="7">
        <f t="shared" si="59"/>
        <v>31.652153314939131</v>
      </c>
    </row>
    <row r="576" spans="2:24">
      <c r="B576" s="90">
        <v>40932.583333333336</v>
      </c>
      <c r="C576" s="57">
        <v>40932</v>
      </c>
      <c r="D576" s="58">
        <v>0.58333333333333337</v>
      </c>
      <c r="E576" s="59">
        <v>54.147830223378286</v>
      </c>
      <c r="F576" s="47">
        <f t="shared" si="56"/>
        <v>103.42235572665253</v>
      </c>
      <c r="G576" s="59">
        <v>85.130274389709328</v>
      </c>
      <c r="H576" s="47">
        <f t="shared" si="57"/>
        <v>162.59882408434481</v>
      </c>
      <c r="I576" s="59">
        <v>30.982444166331042</v>
      </c>
      <c r="J576" s="47">
        <f t="shared" si="58"/>
        <v>59.176468357692286</v>
      </c>
      <c r="K576" s="97">
        <f t="shared" si="60"/>
        <v>2</v>
      </c>
      <c r="L576" s="2">
        <f t="shared" si="61"/>
        <v>22.429914458529048</v>
      </c>
      <c r="M576" s="98"/>
      <c r="V576">
        <v>200</v>
      </c>
      <c r="W576">
        <v>40</v>
      </c>
      <c r="X576" s="7">
        <f t="shared" si="59"/>
        <v>31.652153314939131</v>
      </c>
    </row>
    <row r="577" spans="2:24">
      <c r="B577" s="90">
        <v>40932.625</v>
      </c>
      <c r="C577" s="57">
        <v>40932</v>
      </c>
      <c r="D577" s="58">
        <v>0.625</v>
      </c>
      <c r="E577" s="59">
        <v>47.431929584249389</v>
      </c>
      <c r="F577" s="47">
        <f t="shared" ref="F577:F640" si="62">IF(E577&lt;&gt;"",E577*1.91,"")</f>
        <v>90.594985505916327</v>
      </c>
      <c r="G577" s="59">
        <v>78.727195472725114</v>
      </c>
      <c r="H577" s="47">
        <f t="shared" si="57"/>
        <v>150.36894335290495</v>
      </c>
      <c r="I577" s="59">
        <v>31.295265888475733</v>
      </c>
      <c r="J577" s="47">
        <f t="shared" si="58"/>
        <v>59.773957846988644</v>
      </c>
      <c r="K577" s="97">
        <f t="shared" si="60"/>
        <v>2</v>
      </c>
      <c r="L577" s="2">
        <f t="shared" si="61"/>
        <v>23.027403947825405</v>
      </c>
      <c r="M577" s="98"/>
      <c r="V577">
        <v>200</v>
      </c>
      <c r="W577">
        <v>40</v>
      </c>
      <c r="X577" s="7">
        <f t="shared" si="59"/>
        <v>31.652153314939131</v>
      </c>
    </row>
    <row r="578" spans="2:24">
      <c r="B578" s="90">
        <v>40932.666666666664</v>
      </c>
      <c r="C578" s="57">
        <v>40932</v>
      </c>
      <c r="D578" s="58">
        <v>0.66666666666666663</v>
      </c>
      <c r="E578" s="59">
        <v>42.922741294396786</v>
      </c>
      <c r="F578" s="47">
        <f t="shared" si="62"/>
        <v>81.982435872297856</v>
      </c>
      <c r="G578" s="59">
        <v>76.626245293245361</v>
      </c>
      <c r="H578" s="47">
        <f t="shared" ref="H578:H641" si="63">IF(G578&lt;&gt;"",G578*1.91,"")</f>
        <v>146.35612851009864</v>
      </c>
      <c r="I578" s="59">
        <v>33.703503998848575</v>
      </c>
      <c r="J578" s="47">
        <f t="shared" ref="J578:J641" si="64">IF(I578&lt;&gt;"",I578*1.91,"")</f>
        <v>64.373692637800772</v>
      </c>
      <c r="K578" s="97">
        <f t="shared" si="60"/>
        <v>2</v>
      </c>
      <c r="L578" s="2">
        <f t="shared" si="61"/>
        <v>27.627138738637534</v>
      </c>
      <c r="M578" s="98"/>
      <c r="V578">
        <v>200</v>
      </c>
      <c r="W578">
        <v>40</v>
      </c>
      <c r="X578" s="7">
        <f t="shared" si="59"/>
        <v>31.652153314939131</v>
      </c>
    </row>
    <row r="579" spans="2:24">
      <c r="B579" s="90">
        <v>40932.708333333336</v>
      </c>
      <c r="C579" s="57">
        <v>40932</v>
      </c>
      <c r="D579" s="58">
        <v>0.70833333333333337</v>
      </c>
      <c r="E579" s="59">
        <v>49.054430762073359</v>
      </c>
      <c r="F579" s="47">
        <f t="shared" si="62"/>
        <v>93.693962755560108</v>
      </c>
      <c r="G579" s="59">
        <v>83.982383618751925</v>
      </c>
      <c r="H579" s="47">
        <f t="shared" si="63"/>
        <v>160.40635271181617</v>
      </c>
      <c r="I579" s="59">
        <v>34.927952856678552</v>
      </c>
      <c r="J579" s="47">
        <f t="shared" si="64"/>
        <v>66.712389956256033</v>
      </c>
      <c r="K579" s="97">
        <f t="shared" si="60"/>
        <v>2</v>
      </c>
      <c r="L579" s="2">
        <f t="shared" si="61"/>
        <v>29.965836057092794</v>
      </c>
      <c r="M579" s="98"/>
      <c r="V579">
        <v>200</v>
      </c>
      <c r="W579">
        <v>40</v>
      </c>
      <c r="X579" s="7">
        <f t="shared" si="59"/>
        <v>31.652153314939131</v>
      </c>
    </row>
    <row r="580" spans="2:24">
      <c r="B580" s="90">
        <v>40932.75</v>
      </c>
      <c r="C580" s="57">
        <v>40932</v>
      </c>
      <c r="D580" s="58">
        <v>0.75</v>
      </c>
      <c r="E580" s="59">
        <v>34.298126103665631</v>
      </c>
      <c r="F580" s="47">
        <f t="shared" si="62"/>
        <v>65.509420858001349</v>
      </c>
      <c r="G580" s="59">
        <v>63.748535609066955</v>
      </c>
      <c r="H580" s="47">
        <f t="shared" si="63"/>
        <v>121.75970301331787</v>
      </c>
      <c r="I580" s="59">
        <v>29.450409505401321</v>
      </c>
      <c r="J580" s="47">
        <f t="shared" si="64"/>
        <v>56.250282155316519</v>
      </c>
      <c r="K580" s="97">
        <f t="shared" si="60"/>
        <v>2</v>
      </c>
      <c r="L580" s="2">
        <f t="shared" si="61"/>
        <v>19.503728256153281</v>
      </c>
      <c r="M580" s="98"/>
      <c r="V580">
        <v>200</v>
      </c>
      <c r="W580">
        <v>40</v>
      </c>
      <c r="X580" s="7">
        <f t="shared" si="59"/>
        <v>31.652153314939131</v>
      </c>
    </row>
    <row r="581" spans="2:24">
      <c r="B581" s="90">
        <v>40932.791666666664</v>
      </c>
      <c r="C581" s="57">
        <v>40932</v>
      </c>
      <c r="D581" s="58">
        <v>0.79166666666666663</v>
      </c>
      <c r="E581" s="59">
        <v>17.61784336662663</v>
      </c>
      <c r="F581" s="47">
        <f t="shared" si="62"/>
        <v>33.650080830256861</v>
      </c>
      <c r="G581" s="59">
        <v>39.417087677100014</v>
      </c>
      <c r="H581" s="47">
        <f t="shared" si="63"/>
        <v>75.28663746326103</v>
      </c>
      <c r="I581" s="59">
        <v>21.799244310473384</v>
      </c>
      <c r="J581" s="47">
        <f t="shared" si="64"/>
        <v>41.636556633004162</v>
      </c>
      <c r="K581" s="97">
        <f t="shared" si="60"/>
        <v>2</v>
      </c>
      <c r="L581" s="2">
        <f t="shared" si="61"/>
        <v>4.8900027338409231</v>
      </c>
      <c r="M581" s="98"/>
      <c r="V581">
        <v>200</v>
      </c>
      <c r="W581">
        <v>40</v>
      </c>
      <c r="X581" s="7">
        <f t="shared" si="59"/>
        <v>31.652153314939131</v>
      </c>
    </row>
    <row r="582" spans="2:24">
      <c r="B582" s="90">
        <v>40932.833333333336</v>
      </c>
      <c r="C582" s="57">
        <v>40932</v>
      </c>
      <c r="D582" s="58">
        <v>0.83333333333333337</v>
      </c>
      <c r="E582" s="59">
        <v>16.248970920493694</v>
      </c>
      <c r="F582" s="47">
        <f t="shared" si="62"/>
        <v>31.035534458142955</v>
      </c>
      <c r="G582" s="59">
        <v>35.882461720585454</v>
      </c>
      <c r="H582" s="47">
        <f t="shared" si="63"/>
        <v>68.535501886318215</v>
      </c>
      <c r="I582" s="59">
        <v>19.633490800091757</v>
      </c>
      <c r="J582" s="47">
        <f t="shared" si="64"/>
        <v>37.499967428175253</v>
      </c>
      <c r="K582" s="97">
        <f t="shared" si="60"/>
        <v>2</v>
      </c>
      <c r="L582" s="2">
        <f t="shared" si="61"/>
        <v>0.75341352901201475</v>
      </c>
      <c r="M582" s="98"/>
      <c r="V582">
        <v>200</v>
      </c>
      <c r="W582">
        <v>40</v>
      </c>
      <c r="X582" s="7">
        <f t="shared" si="59"/>
        <v>31.652153314939131</v>
      </c>
    </row>
    <row r="583" spans="2:24">
      <c r="B583" s="90">
        <v>40932.875</v>
      </c>
      <c r="C583" s="57">
        <v>40932</v>
      </c>
      <c r="D583" s="58">
        <v>0.875</v>
      </c>
      <c r="E583" s="59">
        <v>32.986073158414705</v>
      </c>
      <c r="F583" s="47">
        <f t="shared" si="62"/>
        <v>63.003399732572085</v>
      </c>
      <c r="G583" s="59">
        <v>59.117053178177493</v>
      </c>
      <c r="H583" s="47">
        <f t="shared" si="63"/>
        <v>112.91357157031901</v>
      </c>
      <c r="I583" s="59">
        <v>26.130980019762788</v>
      </c>
      <c r="J583" s="47">
        <f t="shared" si="64"/>
        <v>49.910171837746923</v>
      </c>
      <c r="K583" s="97">
        <f t="shared" si="60"/>
        <v>2</v>
      </c>
      <c r="L583" s="2">
        <f t="shared" si="61"/>
        <v>13.163617938583684</v>
      </c>
      <c r="M583" s="98"/>
      <c r="V583">
        <v>200</v>
      </c>
      <c r="W583">
        <v>40</v>
      </c>
      <c r="X583" s="7">
        <f t="shared" si="59"/>
        <v>31.652153314939131</v>
      </c>
    </row>
    <row r="584" spans="2:24">
      <c r="B584" s="90">
        <v>40932.916666666664</v>
      </c>
      <c r="C584" s="57">
        <v>40932</v>
      </c>
      <c r="D584" s="58">
        <v>0.91666666666666663</v>
      </c>
      <c r="E584" s="59">
        <v>28.310744002540829</v>
      </c>
      <c r="F584" s="47">
        <f t="shared" si="62"/>
        <v>54.073521044852981</v>
      </c>
      <c r="G584" s="59">
        <v>54.660750811715552</v>
      </c>
      <c r="H584" s="47">
        <f t="shared" si="63"/>
        <v>104.4020340503767</v>
      </c>
      <c r="I584" s="59">
        <v>26.350006809174726</v>
      </c>
      <c r="J584" s="47">
        <f t="shared" si="64"/>
        <v>50.328513005523725</v>
      </c>
      <c r="K584" s="97">
        <f t="shared" si="60"/>
        <v>2</v>
      </c>
      <c r="L584" s="2">
        <f t="shared" si="61"/>
        <v>13.581959106360486</v>
      </c>
      <c r="M584" s="98"/>
      <c r="V584">
        <v>200</v>
      </c>
      <c r="W584">
        <v>40</v>
      </c>
      <c r="X584" s="7">
        <f t="shared" si="59"/>
        <v>31.652153314939131</v>
      </c>
    </row>
    <row r="585" spans="2:24">
      <c r="B585" s="90">
        <v>40932.958333333336</v>
      </c>
      <c r="C585" s="57">
        <v>40932</v>
      </c>
      <c r="D585" s="58">
        <v>0.95833333333333337</v>
      </c>
      <c r="E585" s="59">
        <v>43.355626102929612</v>
      </c>
      <c r="F585" s="47">
        <f t="shared" si="62"/>
        <v>82.809245856595552</v>
      </c>
      <c r="G585" s="59">
        <v>69.813326025266107</v>
      </c>
      <c r="H585" s="47">
        <f t="shared" si="63"/>
        <v>133.34345270825827</v>
      </c>
      <c r="I585" s="59">
        <v>26.457699922336495</v>
      </c>
      <c r="J585" s="47">
        <f t="shared" si="64"/>
        <v>50.534206851662702</v>
      </c>
      <c r="K585" s="97">
        <f t="shared" si="60"/>
        <v>2</v>
      </c>
      <c r="L585" s="2">
        <f t="shared" si="61"/>
        <v>13.787652952499464</v>
      </c>
      <c r="M585" s="98"/>
      <c r="V585">
        <v>200</v>
      </c>
      <c r="W585">
        <v>40</v>
      </c>
      <c r="X585" s="7">
        <f t="shared" si="59"/>
        <v>31.652153314939131</v>
      </c>
    </row>
    <row r="586" spans="2:24">
      <c r="B586" s="90">
        <v>40933</v>
      </c>
      <c r="C586" s="57">
        <v>40932</v>
      </c>
      <c r="D586" s="58">
        <v>0</v>
      </c>
      <c r="E586" s="59">
        <v>21.976939669217472</v>
      </c>
      <c r="F586" s="47">
        <f t="shared" si="62"/>
        <v>41.975954768205369</v>
      </c>
      <c r="G586" s="59">
        <v>46.803417036916528</v>
      </c>
      <c r="H586" s="47">
        <f t="shared" si="63"/>
        <v>89.394526540510569</v>
      </c>
      <c r="I586" s="59">
        <v>24.826477367699049</v>
      </c>
      <c r="J586" s="47">
        <f t="shared" si="64"/>
        <v>47.418571772305178</v>
      </c>
      <c r="K586" s="97">
        <f t="shared" si="60"/>
        <v>2</v>
      </c>
      <c r="L586" s="2">
        <f t="shared" si="61"/>
        <v>10.67201787314194</v>
      </c>
      <c r="M586" s="98"/>
      <c r="V586">
        <v>200</v>
      </c>
      <c r="W586">
        <v>40</v>
      </c>
      <c r="X586" s="7">
        <f t="shared" ref="X586:X649" si="65">AVERAGE($J$2999:$J$8770)</f>
        <v>31.652153314939131</v>
      </c>
    </row>
    <row r="587" spans="2:24">
      <c r="B587" s="90">
        <v>40933.041666666664</v>
      </c>
      <c r="C587" s="57">
        <v>40933</v>
      </c>
      <c r="D587" s="58">
        <v>4.1666666666666664E-2</v>
      </c>
      <c r="E587" s="59">
        <v>6.5481226315176375</v>
      </c>
      <c r="F587" s="47">
        <f t="shared" si="62"/>
        <v>12.506914226198687</v>
      </c>
      <c r="G587" s="59">
        <v>26.793759783664072</v>
      </c>
      <c r="H587" s="47">
        <f t="shared" si="63"/>
        <v>51.176081186798378</v>
      </c>
      <c r="I587" s="59">
        <v>20.245637152146436</v>
      </c>
      <c r="J587" s="47">
        <f t="shared" si="64"/>
        <v>38.669166960599689</v>
      </c>
      <c r="K587" s="97">
        <f t="shared" ref="K587:K650" si="66">WEEKDAY(C587,2)</f>
        <v>3</v>
      </c>
      <c r="L587" s="2">
        <f t="shared" ref="L587:L650" si="67">IF(J587="",NA(),J587-(AVERAGE($J$10:$J$8770)))</f>
        <v>1.9226130614364507</v>
      </c>
      <c r="M587" s="98"/>
      <c r="V587">
        <v>200</v>
      </c>
      <c r="W587">
        <v>40</v>
      </c>
      <c r="X587" s="7">
        <f t="shared" si="65"/>
        <v>31.652153314939131</v>
      </c>
    </row>
    <row r="588" spans="2:24">
      <c r="B588" s="90">
        <v>40933.083333333336</v>
      </c>
      <c r="C588" s="57">
        <v>40933</v>
      </c>
      <c r="D588" s="58">
        <v>8.3333333333333329E-2</v>
      </c>
      <c r="E588" s="59">
        <v>4.4886446068648587</v>
      </c>
      <c r="F588" s="47">
        <f t="shared" si="62"/>
        <v>8.5733111991118793</v>
      </c>
      <c r="G588" s="59">
        <v>15.405463506353028</v>
      </c>
      <c r="H588" s="47">
        <f t="shared" si="63"/>
        <v>29.424435297134281</v>
      </c>
      <c r="I588" s="59">
        <v>10.916818899488169</v>
      </c>
      <c r="J588" s="47">
        <f t="shared" si="64"/>
        <v>20.8511240980224</v>
      </c>
      <c r="K588" s="97">
        <f t="shared" si="66"/>
        <v>3</v>
      </c>
      <c r="L588" s="2">
        <f t="shared" si="67"/>
        <v>-15.895429801140839</v>
      </c>
      <c r="M588" s="98"/>
      <c r="V588">
        <v>200</v>
      </c>
      <c r="W588">
        <v>40</v>
      </c>
      <c r="X588" s="7">
        <f t="shared" si="65"/>
        <v>31.652153314939131</v>
      </c>
    </row>
    <row r="589" spans="2:24">
      <c r="B589" s="90">
        <v>40933.125</v>
      </c>
      <c r="C589" s="57">
        <v>40933</v>
      </c>
      <c r="D589" s="58">
        <v>0.125</v>
      </c>
      <c r="E589" s="59">
        <v>4.7290476710866418</v>
      </c>
      <c r="F589" s="47">
        <f t="shared" si="62"/>
        <v>9.0324810517754859</v>
      </c>
      <c r="G589" s="59">
        <v>15.745238186242979</v>
      </c>
      <c r="H589" s="47">
        <f t="shared" si="63"/>
        <v>30.073404935724088</v>
      </c>
      <c r="I589" s="59">
        <v>11.016190515156335</v>
      </c>
      <c r="J589" s="47">
        <f t="shared" si="64"/>
        <v>21.040923883948601</v>
      </c>
      <c r="K589" s="97">
        <f t="shared" si="66"/>
        <v>3</v>
      </c>
      <c r="L589" s="2">
        <f t="shared" si="67"/>
        <v>-15.705630015214638</v>
      </c>
      <c r="M589" s="98"/>
      <c r="V589">
        <v>200</v>
      </c>
      <c r="W589">
        <v>40</v>
      </c>
      <c r="X589" s="7">
        <f t="shared" si="65"/>
        <v>31.652153314939131</v>
      </c>
    </row>
    <row r="590" spans="2:24">
      <c r="B590" s="90">
        <v>40933.166666666664</v>
      </c>
      <c r="C590" s="57">
        <v>40933</v>
      </c>
      <c r="D590" s="58">
        <v>0.16666666666666666</v>
      </c>
      <c r="E590" s="59">
        <v>5.2599096953552138</v>
      </c>
      <c r="F590" s="47">
        <f t="shared" si="62"/>
        <v>10.046427518128459</v>
      </c>
      <c r="G590" s="59">
        <v>14.929627946753081</v>
      </c>
      <c r="H590" s="47">
        <f t="shared" si="63"/>
        <v>28.515589378298383</v>
      </c>
      <c r="I590" s="59">
        <v>9.6697182513978674</v>
      </c>
      <c r="J590" s="47">
        <f t="shared" si="64"/>
        <v>18.469161860169926</v>
      </c>
      <c r="K590" s="97">
        <f t="shared" si="66"/>
        <v>3</v>
      </c>
      <c r="L590" s="2">
        <f t="shared" si="67"/>
        <v>-18.277392038993312</v>
      </c>
      <c r="M590" s="98"/>
      <c r="V590">
        <v>200</v>
      </c>
      <c r="W590">
        <v>40</v>
      </c>
      <c r="X590" s="7">
        <f t="shared" si="65"/>
        <v>31.652153314939131</v>
      </c>
    </row>
    <row r="591" spans="2:24">
      <c r="B591" s="90">
        <v>40933.208333333336</v>
      </c>
      <c r="C591" s="57">
        <v>40933</v>
      </c>
      <c r="D591" s="58">
        <v>0.20833333333333334</v>
      </c>
      <c r="E591" s="59">
        <v>7.8437109927298145</v>
      </c>
      <c r="F591" s="47">
        <f t="shared" si="62"/>
        <v>14.981487996113945</v>
      </c>
      <c r="G591" s="59">
        <v>23.20435438382701</v>
      </c>
      <c r="H591" s="47">
        <f t="shared" si="63"/>
        <v>44.32031687310959</v>
      </c>
      <c r="I591" s="59">
        <v>15.360643391097195</v>
      </c>
      <c r="J591" s="47">
        <f t="shared" si="64"/>
        <v>29.338828876995642</v>
      </c>
      <c r="K591" s="97">
        <f t="shared" si="66"/>
        <v>3</v>
      </c>
      <c r="L591" s="2">
        <f t="shared" si="67"/>
        <v>-7.4077250221675968</v>
      </c>
      <c r="M591" s="98"/>
      <c r="V591">
        <v>200</v>
      </c>
      <c r="W591">
        <v>40</v>
      </c>
      <c r="X591" s="7">
        <f t="shared" si="65"/>
        <v>31.652153314939131</v>
      </c>
    </row>
    <row r="592" spans="2:24">
      <c r="B592" s="90">
        <v>40933.25</v>
      </c>
      <c r="C592" s="57">
        <v>40933</v>
      </c>
      <c r="D592" s="58">
        <v>0.25</v>
      </c>
      <c r="E592" s="59">
        <v>15.802772274125894</v>
      </c>
      <c r="F592" s="47">
        <f t="shared" si="62"/>
        <v>30.183295043580458</v>
      </c>
      <c r="G592" s="59">
        <v>38.347867669370061</v>
      </c>
      <c r="H592" s="47">
        <f t="shared" si="63"/>
        <v>73.24442724849682</v>
      </c>
      <c r="I592" s="59">
        <v>22.545095395244161</v>
      </c>
      <c r="J592" s="47">
        <f t="shared" si="64"/>
        <v>43.061132204916348</v>
      </c>
      <c r="K592" s="97">
        <f t="shared" si="66"/>
        <v>3</v>
      </c>
      <c r="L592" s="2">
        <f t="shared" si="67"/>
        <v>6.3145783057531091</v>
      </c>
      <c r="M592" s="98"/>
      <c r="V592">
        <v>200</v>
      </c>
      <c r="W592">
        <v>40</v>
      </c>
      <c r="X592" s="7">
        <f t="shared" si="65"/>
        <v>31.652153314939131</v>
      </c>
    </row>
    <row r="593" spans="2:24">
      <c r="B593" s="90">
        <v>40933.291666666664</v>
      </c>
      <c r="C593" s="57">
        <v>40933</v>
      </c>
      <c r="D593" s="58">
        <v>0.29166666666666669</v>
      </c>
      <c r="E593" s="59">
        <v>23.279521993245915</v>
      </c>
      <c r="F593" s="47">
        <f t="shared" si="62"/>
        <v>44.463887007099693</v>
      </c>
      <c r="G593" s="59">
        <v>53.883613301415537</v>
      </c>
      <c r="H593" s="47">
        <f t="shared" si="63"/>
        <v>102.91770140570367</v>
      </c>
      <c r="I593" s="59">
        <v>30.604091308169618</v>
      </c>
      <c r="J593" s="47">
        <f t="shared" si="64"/>
        <v>58.453814398603967</v>
      </c>
      <c r="K593" s="97">
        <f t="shared" si="66"/>
        <v>3</v>
      </c>
      <c r="L593" s="2">
        <f t="shared" si="67"/>
        <v>21.707260499440729</v>
      </c>
      <c r="M593" s="98"/>
      <c r="V593">
        <v>200</v>
      </c>
      <c r="W593">
        <v>40</v>
      </c>
      <c r="X593" s="7">
        <f t="shared" si="65"/>
        <v>31.652153314939131</v>
      </c>
    </row>
    <row r="594" spans="2:24">
      <c r="B594" s="90">
        <v>40933.333333333336</v>
      </c>
      <c r="C594" s="57">
        <v>40933</v>
      </c>
      <c r="D594" s="58">
        <v>0.33333333333333331</v>
      </c>
      <c r="E594" s="59">
        <v>25.964877446610529</v>
      </c>
      <c r="F594" s="47">
        <f t="shared" si="62"/>
        <v>49.592915923026112</v>
      </c>
      <c r="G594" s="59">
        <v>56.578084142872669</v>
      </c>
      <c r="H594" s="47">
        <f t="shared" si="63"/>
        <v>108.0641407128868</v>
      </c>
      <c r="I594" s="59">
        <v>30.613206696262139</v>
      </c>
      <c r="J594" s="47">
        <f t="shared" si="64"/>
        <v>58.471224789860685</v>
      </c>
      <c r="K594" s="97">
        <f t="shared" si="66"/>
        <v>3</v>
      </c>
      <c r="L594" s="2">
        <f t="shared" si="67"/>
        <v>21.724670890697446</v>
      </c>
      <c r="M594" s="98"/>
      <c r="V594">
        <v>200</v>
      </c>
      <c r="W594">
        <v>40</v>
      </c>
      <c r="X594" s="7">
        <f t="shared" si="65"/>
        <v>31.652153314939131</v>
      </c>
    </row>
    <row r="595" spans="2:24">
      <c r="B595" s="90">
        <v>40933.375</v>
      </c>
      <c r="C595" s="57">
        <v>40933</v>
      </c>
      <c r="D595" s="58">
        <v>0.375</v>
      </c>
      <c r="E595" s="59">
        <v>23.500798371457947</v>
      </c>
      <c r="F595" s="47">
        <f t="shared" si="62"/>
        <v>44.886524889484676</v>
      </c>
      <c r="G595" s="59">
        <v>55.274758279120327</v>
      </c>
      <c r="H595" s="47">
        <f t="shared" si="63"/>
        <v>105.57478831311983</v>
      </c>
      <c r="I595" s="59">
        <v>31.77395990766238</v>
      </c>
      <c r="J595" s="47">
        <f t="shared" si="64"/>
        <v>60.688263423635142</v>
      </c>
      <c r="K595" s="97">
        <f t="shared" si="66"/>
        <v>3</v>
      </c>
      <c r="L595" s="2">
        <f t="shared" si="67"/>
        <v>23.941709524471904</v>
      </c>
      <c r="M595" s="98"/>
      <c r="V595">
        <v>200</v>
      </c>
      <c r="W595">
        <v>40</v>
      </c>
      <c r="X595" s="7">
        <f t="shared" si="65"/>
        <v>31.652153314939131</v>
      </c>
    </row>
    <row r="596" spans="2:24">
      <c r="B596" s="90">
        <v>40933.416666666664</v>
      </c>
      <c r="C596" s="57">
        <v>40933</v>
      </c>
      <c r="D596" s="58">
        <v>0.41666666666666669</v>
      </c>
      <c r="E596" s="59">
        <v>23.182882873284157</v>
      </c>
      <c r="F596" s="47">
        <f t="shared" si="62"/>
        <v>44.279306287972737</v>
      </c>
      <c r="G596" s="59">
        <v>54.247897989360453</v>
      </c>
      <c r="H596" s="47">
        <f t="shared" si="63"/>
        <v>103.61348515967846</v>
      </c>
      <c r="I596" s="59">
        <v>31.065015116076296</v>
      </c>
      <c r="J596" s="47">
        <f t="shared" si="64"/>
        <v>59.334178871705724</v>
      </c>
      <c r="K596" s="97">
        <f t="shared" si="66"/>
        <v>3</v>
      </c>
      <c r="L596" s="2">
        <f t="shared" si="67"/>
        <v>22.587624972542486</v>
      </c>
      <c r="M596" s="98"/>
      <c r="V596">
        <v>200</v>
      </c>
      <c r="W596">
        <v>40</v>
      </c>
      <c r="X596" s="7">
        <f t="shared" si="65"/>
        <v>31.652153314939131</v>
      </c>
    </row>
    <row r="597" spans="2:24">
      <c r="B597" s="90">
        <v>40933.458333333336</v>
      </c>
      <c r="C597" s="57">
        <v>40933</v>
      </c>
      <c r="D597" s="58">
        <v>0.45833333333333331</v>
      </c>
      <c r="E597" s="59">
        <v>18.735306831121303</v>
      </c>
      <c r="F597" s="47">
        <f t="shared" si="62"/>
        <v>35.784436047441687</v>
      </c>
      <c r="G597" s="59">
        <v>46.769627762256412</v>
      </c>
      <c r="H597" s="47">
        <f t="shared" si="63"/>
        <v>89.32998902590974</v>
      </c>
      <c r="I597" s="59">
        <v>28.03432093113511</v>
      </c>
      <c r="J597" s="47">
        <f t="shared" si="64"/>
        <v>53.545552978468059</v>
      </c>
      <c r="K597" s="97">
        <f t="shared" si="66"/>
        <v>3</v>
      </c>
      <c r="L597" s="2">
        <f t="shared" si="67"/>
        <v>16.798999079304821</v>
      </c>
      <c r="M597" s="98"/>
      <c r="V597">
        <v>200</v>
      </c>
      <c r="W597">
        <v>40</v>
      </c>
      <c r="X597" s="7">
        <f t="shared" si="65"/>
        <v>31.652153314939131</v>
      </c>
    </row>
    <row r="598" spans="2:24">
      <c r="B598" s="90">
        <v>40933.5</v>
      </c>
      <c r="C598" s="57">
        <v>40933</v>
      </c>
      <c r="D598" s="58">
        <v>0.5</v>
      </c>
      <c r="E598" s="59">
        <v>15.001726050236044</v>
      </c>
      <c r="F598" s="47">
        <f t="shared" si="62"/>
        <v>28.653296755950844</v>
      </c>
      <c r="G598" s="59">
        <v>39.075953636249906</v>
      </c>
      <c r="H598" s="47">
        <f t="shared" si="63"/>
        <v>74.635071445237315</v>
      </c>
      <c r="I598" s="59">
        <v>24.074227586013855</v>
      </c>
      <c r="J598" s="47">
        <f t="shared" si="64"/>
        <v>45.981774689286461</v>
      </c>
      <c r="K598" s="97">
        <f t="shared" si="66"/>
        <v>3</v>
      </c>
      <c r="L598" s="2">
        <f t="shared" si="67"/>
        <v>9.2352207901232219</v>
      </c>
      <c r="M598" s="98"/>
      <c r="V598">
        <v>200</v>
      </c>
      <c r="W598">
        <v>40</v>
      </c>
      <c r="X598" s="7">
        <f t="shared" si="65"/>
        <v>31.652153314939131</v>
      </c>
    </row>
    <row r="599" spans="2:24">
      <c r="B599" s="90">
        <v>40933.541666666664</v>
      </c>
      <c r="C599" s="57">
        <v>40933</v>
      </c>
      <c r="D599" s="58">
        <v>0.54166666666666663</v>
      </c>
      <c r="E599" s="59">
        <v>12.830463581023249</v>
      </c>
      <c r="F599" s="47">
        <f t="shared" si="62"/>
        <v>24.506185439754404</v>
      </c>
      <c r="G599" s="59">
        <v>36.782236894790195</v>
      </c>
      <c r="H599" s="47">
        <f t="shared" si="63"/>
        <v>70.254072469049262</v>
      </c>
      <c r="I599" s="59">
        <v>23.951773313766946</v>
      </c>
      <c r="J599" s="47">
        <f t="shared" si="64"/>
        <v>45.747887029294866</v>
      </c>
      <c r="K599" s="97">
        <f t="shared" si="66"/>
        <v>3</v>
      </c>
      <c r="L599" s="2">
        <f t="shared" si="67"/>
        <v>9.0013331301316271</v>
      </c>
      <c r="M599" s="98"/>
      <c r="V599">
        <v>200</v>
      </c>
      <c r="W599">
        <v>40</v>
      </c>
      <c r="X599" s="7">
        <f t="shared" si="65"/>
        <v>31.652153314939131</v>
      </c>
    </row>
    <row r="600" spans="2:24">
      <c r="B600" s="90">
        <v>40933.583333333336</v>
      </c>
      <c r="C600" s="57">
        <v>40933</v>
      </c>
      <c r="D600" s="58">
        <v>0.58333333333333337</v>
      </c>
      <c r="E600" s="59">
        <v>13.738470645786123</v>
      </c>
      <c r="F600" s="47">
        <f t="shared" si="62"/>
        <v>26.240478933451492</v>
      </c>
      <c r="G600" s="59">
        <v>38.746152124714925</v>
      </c>
      <c r="H600" s="47">
        <f t="shared" si="63"/>
        <v>74.0051505582055</v>
      </c>
      <c r="I600" s="59">
        <v>25.007681478928809</v>
      </c>
      <c r="J600" s="47">
        <f t="shared" si="64"/>
        <v>47.764671624754023</v>
      </c>
      <c r="K600" s="97">
        <f t="shared" si="66"/>
        <v>3</v>
      </c>
      <c r="L600" s="2">
        <f t="shared" si="67"/>
        <v>11.018117725590784</v>
      </c>
      <c r="M600" s="98"/>
      <c r="V600">
        <v>200</v>
      </c>
      <c r="W600">
        <v>40</v>
      </c>
      <c r="X600" s="7">
        <f t="shared" si="65"/>
        <v>31.652153314939131</v>
      </c>
    </row>
    <row r="601" spans="2:24">
      <c r="B601" s="90">
        <v>40933.625</v>
      </c>
      <c r="C601" s="57">
        <v>40933</v>
      </c>
      <c r="D601" s="58">
        <v>0.625</v>
      </c>
      <c r="E601" s="59">
        <v>8.4847706177596596</v>
      </c>
      <c r="F601" s="47">
        <f t="shared" si="62"/>
        <v>16.205911879920951</v>
      </c>
      <c r="G601" s="59">
        <v>28.049768830711319</v>
      </c>
      <c r="H601" s="47">
        <f t="shared" si="63"/>
        <v>53.575058466658618</v>
      </c>
      <c r="I601" s="59">
        <v>19.564998212951664</v>
      </c>
      <c r="J601" s="47">
        <f t="shared" si="64"/>
        <v>37.369146586737678</v>
      </c>
      <c r="K601" s="97">
        <f t="shared" si="66"/>
        <v>3</v>
      </c>
      <c r="L601" s="2">
        <f t="shared" si="67"/>
        <v>0.6225926875744392</v>
      </c>
      <c r="M601" s="98"/>
      <c r="V601">
        <v>200</v>
      </c>
      <c r="W601">
        <v>40</v>
      </c>
      <c r="X601" s="7">
        <f t="shared" si="65"/>
        <v>31.652153314939131</v>
      </c>
    </row>
    <row r="602" spans="2:24">
      <c r="B602" s="90">
        <v>40933.666666666664</v>
      </c>
      <c r="C602" s="57">
        <v>40933</v>
      </c>
      <c r="D602" s="58">
        <v>0.66666666666666663</v>
      </c>
      <c r="E602" s="59">
        <v>10.397307457483169</v>
      </c>
      <c r="F602" s="47">
        <f t="shared" si="62"/>
        <v>19.858857243792851</v>
      </c>
      <c r="G602" s="59">
        <v>30.184867286953533</v>
      </c>
      <c r="H602" s="47">
        <f t="shared" si="63"/>
        <v>57.653096518081249</v>
      </c>
      <c r="I602" s="59">
        <v>19.787559829470364</v>
      </c>
      <c r="J602" s="47">
        <f t="shared" si="64"/>
        <v>37.794239274288394</v>
      </c>
      <c r="K602" s="97">
        <f t="shared" si="66"/>
        <v>3</v>
      </c>
      <c r="L602" s="2">
        <f t="shared" si="67"/>
        <v>1.0476853751251554</v>
      </c>
      <c r="M602" s="98"/>
      <c r="V602">
        <v>200</v>
      </c>
      <c r="W602">
        <v>40</v>
      </c>
      <c r="X602" s="7">
        <f t="shared" si="65"/>
        <v>31.652153314939131</v>
      </c>
    </row>
    <row r="603" spans="2:24">
      <c r="B603" s="90">
        <v>40933.708333333336</v>
      </c>
      <c r="C603" s="57">
        <v>40933</v>
      </c>
      <c r="D603" s="58">
        <v>0.70833333333333337</v>
      </c>
      <c r="E603" s="59">
        <v>4.9292721521191742</v>
      </c>
      <c r="F603" s="47">
        <f t="shared" si="62"/>
        <v>9.4149098105476217</v>
      </c>
      <c r="G603" s="59">
        <v>22.276526965279569</v>
      </c>
      <c r="H603" s="47">
        <f t="shared" si="63"/>
        <v>42.548166503683973</v>
      </c>
      <c r="I603" s="59">
        <v>17.347254813160394</v>
      </c>
      <c r="J603" s="47">
        <f t="shared" si="64"/>
        <v>33.133256693136353</v>
      </c>
      <c r="K603" s="97">
        <f t="shared" si="66"/>
        <v>3</v>
      </c>
      <c r="L603" s="2">
        <f t="shared" si="67"/>
        <v>-3.6132972060268855</v>
      </c>
      <c r="M603" s="98"/>
      <c r="V603">
        <v>200</v>
      </c>
      <c r="W603">
        <v>40</v>
      </c>
      <c r="X603" s="7">
        <f t="shared" si="65"/>
        <v>31.652153314939131</v>
      </c>
    </row>
    <row r="604" spans="2:24">
      <c r="B604" s="90">
        <v>40933.75</v>
      </c>
      <c r="C604" s="57">
        <v>40933</v>
      </c>
      <c r="D604" s="58">
        <v>0.75</v>
      </c>
      <c r="E604" s="59">
        <v>6.2365132091413527</v>
      </c>
      <c r="F604" s="47">
        <f t="shared" si="62"/>
        <v>11.911740229459983</v>
      </c>
      <c r="G604" s="59">
        <v>22.074874715774591</v>
      </c>
      <c r="H604" s="47">
        <f t="shared" si="63"/>
        <v>42.163010707129466</v>
      </c>
      <c r="I604" s="59">
        <v>15.838361506633237</v>
      </c>
      <c r="J604" s="47">
        <f t="shared" si="64"/>
        <v>30.251270477669483</v>
      </c>
      <c r="K604" s="97">
        <f t="shared" si="66"/>
        <v>3</v>
      </c>
      <c r="L604" s="2">
        <f t="shared" si="67"/>
        <v>-6.495283421493756</v>
      </c>
      <c r="M604" s="98"/>
      <c r="V604">
        <v>200</v>
      </c>
      <c r="W604">
        <v>40</v>
      </c>
      <c r="X604" s="7">
        <f t="shared" si="65"/>
        <v>31.652153314939131</v>
      </c>
    </row>
    <row r="605" spans="2:24">
      <c r="B605" s="90">
        <v>40933.791666666664</v>
      </c>
      <c r="C605" s="57">
        <v>40933</v>
      </c>
      <c r="D605" s="58">
        <v>0.79166666666666663</v>
      </c>
      <c r="E605" s="59">
        <v>3.5512524655657369</v>
      </c>
      <c r="F605" s="47">
        <f t="shared" si="62"/>
        <v>6.7828922092305577</v>
      </c>
      <c r="G605" s="59">
        <v>14.655188282318065</v>
      </c>
      <c r="H605" s="47">
        <f t="shared" si="63"/>
        <v>27.991409619227504</v>
      </c>
      <c r="I605" s="59">
        <v>11.103935816752326</v>
      </c>
      <c r="J605" s="47">
        <f t="shared" si="64"/>
        <v>21.208517409996944</v>
      </c>
      <c r="K605" s="97">
        <f t="shared" si="66"/>
        <v>3</v>
      </c>
      <c r="L605" s="2">
        <f t="shared" si="67"/>
        <v>-15.538036489166295</v>
      </c>
      <c r="M605" s="98"/>
      <c r="V605">
        <v>200</v>
      </c>
      <c r="W605">
        <v>40</v>
      </c>
      <c r="X605" s="7">
        <f t="shared" si="65"/>
        <v>31.652153314939131</v>
      </c>
    </row>
    <row r="606" spans="2:24">
      <c r="B606" s="90">
        <v>40933.833333333336</v>
      </c>
      <c r="C606" s="57">
        <v>40933</v>
      </c>
      <c r="D606" s="58">
        <v>0.83333333333333337</v>
      </c>
      <c r="E606" s="59">
        <v>2.5495389542623497</v>
      </c>
      <c r="F606" s="47">
        <f t="shared" si="62"/>
        <v>4.8696194026410877</v>
      </c>
      <c r="G606" s="59">
        <v>8.6069287816963609</v>
      </c>
      <c r="H606" s="47">
        <f t="shared" si="63"/>
        <v>16.43923397304005</v>
      </c>
      <c r="I606" s="59">
        <v>6.0573898274340117</v>
      </c>
      <c r="J606" s="47">
        <f t="shared" si="64"/>
        <v>11.569614570398961</v>
      </c>
      <c r="K606" s="97">
        <f t="shared" si="66"/>
        <v>3</v>
      </c>
      <c r="L606" s="2">
        <f t="shared" si="67"/>
        <v>-25.176939328764277</v>
      </c>
      <c r="M606" s="98"/>
      <c r="V606">
        <v>200</v>
      </c>
      <c r="W606">
        <v>40</v>
      </c>
      <c r="X606" s="7">
        <f t="shared" si="65"/>
        <v>31.652153314939131</v>
      </c>
    </row>
    <row r="607" spans="2:24">
      <c r="B607" s="90">
        <v>40933.875</v>
      </c>
      <c r="C607" s="57">
        <v>40933</v>
      </c>
      <c r="D607" s="58">
        <v>0.875</v>
      </c>
      <c r="E607" s="59">
        <v>3.0369813929514171</v>
      </c>
      <c r="F607" s="47">
        <f t="shared" si="62"/>
        <v>5.8006344605372062</v>
      </c>
      <c r="G607" s="59">
        <v>8.4087023833313861</v>
      </c>
      <c r="H607" s="47">
        <f t="shared" si="63"/>
        <v>16.060621552162946</v>
      </c>
      <c r="I607" s="59">
        <v>5.3717209903799699</v>
      </c>
      <c r="J607" s="47">
        <f t="shared" si="64"/>
        <v>10.259987091625742</v>
      </c>
      <c r="K607" s="97">
        <f t="shared" si="66"/>
        <v>3</v>
      </c>
      <c r="L607" s="2">
        <f t="shared" si="67"/>
        <v>-26.486566807537496</v>
      </c>
      <c r="M607" s="98"/>
      <c r="V607">
        <v>200</v>
      </c>
      <c r="W607">
        <v>40</v>
      </c>
      <c r="X607" s="7">
        <f t="shared" si="65"/>
        <v>31.652153314939131</v>
      </c>
    </row>
    <row r="608" spans="2:24">
      <c r="B608" s="90">
        <v>40933.916666666664</v>
      </c>
      <c r="C608" s="57">
        <v>40933</v>
      </c>
      <c r="D608" s="58">
        <v>0.91666666666666663</v>
      </c>
      <c r="E608" s="59">
        <v>1.8905943213927596</v>
      </c>
      <c r="F608" s="47">
        <f t="shared" si="62"/>
        <v>3.6110351538601706</v>
      </c>
      <c r="G608" s="59">
        <v>5.6413998701517514</v>
      </c>
      <c r="H608" s="47">
        <f t="shared" si="63"/>
        <v>10.775073751989845</v>
      </c>
      <c r="I608" s="59">
        <v>3.7508055487589917</v>
      </c>
      <c r="J608" s="47">
        <f t="shared" si="64"/>
        <v>7.1640385981296744</v>
      </c>
      <c r="K608" s="97">
        <f t="shared" si="66"/>
        <v>3</v>
      </c>
      <c r="L608" s="2">
        <f t="shared" si="67"/>
        <v>-29.582515301033563</v>
      </c>
      <c r="M608" s="98"/>
      <c r="V608">
        <v>200</v>
      </c>
      <c r="W608">
        <v>40</v>
      </c>
      <c r="X608" s="7">
        <f t="shared" si="65"/>
        <v>31.652153314939131</v>
      </c>
    </row>
    <row r="609" spans="2:24">
      <c r="B609" s="90">
        <v>40933.958333333336</v>
      </c>
      <c r="C609" s="57">
        <v>40933</v>
      </c>
      <c r="D609" s="58">
        <v>0.95833333333333337</v>
      </c>
      <c r="E609" s="59">
        <v>0.46795530099056443</v>
      </c>
      <c r="F609" s="47">
        <f t="shared" si="62"/>
        <v>0.89379462489197803</v>
      </c>
      <c r="G609" s="59">
        <v>5.3081270637717939</v>
      </c>
      <c r="H609" s="47">
        <f t="shared" si="63"/>
        <v>10.138522691804125</v>
      </c>
      <c r="I609" s="59">
        <v>4.84017176278123</v>
      </c>
      <c r="J609" s="47">
        <f t="shared" si="64"/>
        <v>9.244728066912149</v>
      </c>
      <c r="K609" s="97">
        <f t="shared" si="66"/>
        <v>3</v>
      </c>
      <c r="L609" s="2">
        <f t="shared" si="67"/>
        <v>-27.50182583225109</v>
      </c>
      <c r="M609" s="98"/>
      <c r="V609">
        <v>200</v>
      </c>
      <c r="W609">
        <v>40</v>
      </c>
      <c r="X609" s="7">
        <f t="shared" si="65"/>
        <v>31.652153314939131</v>
      </c>
    </row>
    <row r="610" spans="2:24">
      <c r="B610" s="90">
        <v>40934</v>
      </c>
      <c r="C610" s="57">
        <v>40933</v>
      </c>
      <c r="D610" s="58">
        <v>0</v>
      </c>
      <c r="E610" s="59">
        <v>1.2951614629996782</v>
      </c>
      <c r="F610" s="47">
        <f t="shared" si="62"/>
        <v>2.4737583943293853</v>
      </c>
      <c r="G610" s="59">
        <v>4.7777106945568644</v>
      </c>
      <c r="H610" s="47">
        <f t="shared" si="63"/>
        <v>9.1254274266036113</v>
      </c>
      <c r="I610" s="59">
        <v>3.482549231557186</v>
      </c>
      <c r="J610" s="47">
        <f t="shared" si="64"/>
        <v>6.6516690322742251</v>
      </c>
      <c r="K610" s="97">
        <f t="shared" si="66"/>
        <v>3</v>
      </c>
      <c r="L610" s="2">
        <f t="shared" si="67"/>
        <v>-30.094884866889014</v>
      </c>
      <c r="M610" s="98"/>
      <c r="V610">
        <v>200</v>
      </c>
      <c r="W610">
        <v>40</v>
      </c>
      <c r="X610" s="7">
        <f t="shared" si="65"/>
        <v>31.652153314939131</v>
      </c>
    </row>
    <row r="611" spans="2:24">
      <c r="B611" s="90">
        <v>40934.041666666664</v>
      </c>
      <c r="C611" s="57">
        <v>40934</v>
      </c>
      <c r="D611" s="58">
        <v>4.1666666666666664E-2</v>
      </c>
      <c r="E611" s="59">
        <v>2.3022443533318171</v>
      </c>
      <c r="F611" s="47">
        <f t="shared" si="62"/>
        <v>4.3972867148637702</v>
      </c>
      <c r="G611" s="59">
        <v>4.2908299893044273</v>
      </c>
      <c r="H611" s="47">
        <f t="shared" si="63"/>
        <v>8.1954852795714555</v>
      </c>
      <c r="I611" s="59">
        <v>1.9885856359726104</v>
      </c>
      <c r="J611" s="47">
        <f t="shared" si="64"/>
        <v>3.7981985647076857</v>
      </c>
      <c r="K611" s="97">
        <f t="shared" si="66"/>
        <v>4</v>
      </c>
      <c r="L611" s="2">
        <f t="shared" si="67"/>
        <v>-32.948355334455556</v>
      </c>
      <c r="M611" s="98"/>
      <c r="V611">
        <v>200</v>
      </c>
      <c r="W611">
        <v>40</v>
      </c>
      <c r="X611" s="7">
        <f t="shared" si="65"/>
        <v>31.652153314939131</v>
      </c>
    </row>
    <row r="612" spans="2:24">
      <c r="B612" s="90">
        <v>40934.083333333336</v>
      </c>
      <c r="C612" s="57">
        <v>40934</v>
      </c>
      <c r="D612" s="58">
        <v>8.3333333333333329E-2</v>
      </c>
      <c r="E612" s="59">
        <v>2.4951752358853434</v>
      </c>
      <c r="F612" s="47">
        <f t="shared" si="62"/>
        <v>4.7657847005410057</v>
      </c>
      <c r="G612" s="59">
        <v>8.1644685519789082</v>
      </c>
      <c r="H612" s="47">
        <f t="shared" si="63"/>
        <v>15.594134934279714</v>
      </c>
      <c r="I612" s="59">
        <v>5.6692933160935652</v>
      </c>
      <c r="J612" s="47">
        <f t="shared" si="64"/>
        <v>10.828350233738709</v>
      </c>
      <c r="K612" s="97">
        <f t="shared" si="66"/>
        <v>4</v>
      </c>
      <c r="L612" s="2">
        <f t="shared" si="67"/>
        <v>-25.918203665424528</v>
      </c>
      <c r="M612" s="98"/>
      <c r="V612">
        <v>200</v>
      </c>
      <c r="W612">
        <v>40</v>
      </c>
      <c r="X612" s="7">
        <f t="shared" si="65"/>
        <v>31.652153314939131</v>
      </c>
    </row>
    <row r="613" spans="2:24">
      <c r="B613" s="90">
        <v>40934.125</v>
      </c>
      <c r="C613" s="57">
        <v>40934</v>
      </c>
      <c r="D613" s="58">
        <v>0.125</v>
      </c>
      <c r="E613" s="59">
        <v>4.0034342354670507</v>
      </c>
      <c r="F613" s="47">
        <f t="shared" si="62"/>
        <v>7.6465593897420661</v>
      </c>
      <c r="G613" s="59">
        <v>13.769545180038156</v>
      </c>
      <c r="H613" s="47">
        <f t="shared" si="63"/>
        <v>26.299831293872877</v>
      </c>
      <c r="I613" s="59">
        <v>9.7661109445711052</v>
      </c>
      <c r="J613" s="47">
        <f t="shared" si="64"/>
        <v>18.653271904130811</v>
      </c>
      <c r="K613" s="97">
        <f t="shared" si="66"/>
        <v>4</v>
      </c>
      <c r="L613" s="2">
        <f t="shared" si="67"/>
        <v>-18.093281995032427</v>
      </c>
      <c r="M613" s="98"/>
      <c r="V613">
        <v>200</v>
      </c>
      <c r="W613">
        <v>40</v>
      </c>
      <c r="X613" s="7">
        <f t="shared" si="65"/>
        <v>31.652153314939131</v>
      </c>
    </row>
    <row r="614" spans="2:24">
      <c r="B614" s="90">
        <v>40934.166666666664</v>
      </c>
      <c r="C614" s="57">
        <v>40934</v>
      </c>
      <c r="D614" s="58">
        <v>0.16666666666666666</v>
      </c>
      <c r="E614" s="59">
        <v>3.766911071603519</v>
      </c>
      <c r="F614" s="47">
        <f t="shared" si="62"/>
        <v>7.1948001467627209</v>
      </c>
      <c r="G614" s="59">
        <v>18.316415493977544</v>
      </c>
      <c r="H614" s="47">
        <f t="shared" si="63"/>
        <v>34.984353593497111</v>
      </c>
      <c r="I614" s="59">
        <v>14.549504422374026</v>
      </c>
      <c r="J614" s="47">
        <f t="shared" si="64"/>
        <v>27.789553446734388</v>
      </c>
      <c r="K614" s="97">
        <f t="shared" si="66"/>
        <v>4</v>
      </c>
      <c r="L614" s="2">
        <f t="shared" si="67"/>
        <v>-8.9570004524288507</v>
      </c>
      <c r="M614" s="98"/>
      <c r="V614">
        <v>200</v>
      </c>
      <c r="W614">
        <v>40</v>
      </c>
      <c r="X614" s="7">
        <f t="shared" si="65"/>
        <v>31.652153314939131</v>
      </c>
    </row>
    <row r="615" spans="2:24">
      <c r="B615" s="90">
        <v>40934.208333333336</v>
      </c>
      <c r="C615" s="57">
        <v>40934</v>
      </c>
      <c r="D615" s="58">
        <v>0.20833333333333334</v>
      </c>
      <c r="E615" s="59">
        <v>4.1111037656013165</v>
      </c>
      <c r="F615" s="47">
        <f t="shared" si="62"/>
        <v>7.8522081922985141</v>
      </c>
      <c r="G615" s="59">
        <v>21.012202752277179</v>
      </c>
      <c r="H615" s="47">
        <f t="shared" si="63"/>
        <v>40.133307256849413</v>
      </c>
      <c r="I615" s="59">
        <v>16.901098986675862</v>
      </c>
      <c r="J615" s="47">
        <f t="shared" si="64"/>
        <v>32.281099064550894</v>
      </c>
      <c r="K615" s="97">
        <f t="shared" si="66"/>
        <v>4</v>
      </c>
      <c r="L615" s="2">
        <f t="shared" si="67"/>
        <v>-4.4654548346123448</v>
      </c>
      <c r="M615" s="98"/>
      <c r="V615">
        <v>200</v>
      </c>
      <c r="W615">
        <v>40</v>
      </c>
      <c r="X615" s="7">
        <f t="shared" si="65"/>
        <v>31.652153314939131</v>
      </c>
    </row>
    <row r="616" spans="2:24">
      <c r="B616" s="90">
        <v>40934.25</v>
      </c>
      <c r="C616" s="57">
        <v>40934</v>
      </c>
      <c r="D616" s="58">
        <v>0.25</v>
      </c>
      <c r="E616" s="59">
        <v>11.167634428947288</v>
      </c>
      <c r="F616" s="47">
        <f t="shared" si="62"/>
        <v>21.330181759289321</v>
      </c>
      <c r="G616" s="59">
        <v>35.36781804357274</v>
      </c>
      <c r="H616" s="47">
        <f t="shared" si="63"/>
        <v>67.552532463223926</v>
      </c>
      <c r="I616" s="59">
        <v>24.200183614625452</v>
      </c>
      <c r="J616" s="47">
        <f t="shared" si="64"/>
        <v>46.222350703934609</v>
      </c>
      <c r="K616" s="97">
        <f t="shared" si="66"/>
        <v>4</v>
      </c>
      <c r="L616" s="2">
        <f t="shared" si="67"/>
        <v>9.4757968047713703</v>
      </c>
      <c r="M616" s="98"/>
      <c r="V616">
        <v>200</v>
      </c>
      <c r="W616">
        <v>40</v>
      </c>
      <c r="X616" s="7">
        <f t="shared" si="65"/>
        <v>31.652153314939131</v>
      </c>
    </row>
    <row r="617" spans="2:24">
      <c r="B617" s="90">
        <v>40934.291666666664</v>
      </c>
      <c r="C617" s="57">
        <v>40934</v>
      </c>
      <c r="D617" s="58">
        <v>0.29166666666666669</v>
      </c>
      <c r="E617" s="59">
        <v>26.626611531650916</v>
      </c>
      <c r="F617" s="47">
        <f t="shared" si="62"/>
        <v>50.856828025453247</v>
      </c>
      <c r="G617" s="59">
        <v>60.911915430664294</v>
      </c>
      <c r="H617" s="47">
        <f t="shared" si="63"/>
        <v>116.3417584725688</v>
      </c>
      <c r="I617" s="59">
        <v>34.285303899013371</v>
      </c>
      <c r="J617" s="47">
        <f t="shared" si="64"/>
        <v>65.484930447115531</v>
      </c>
      <c r="K617" s="97">
        <f t="shared" si="66"/>
        <v>4</v>
      </c>
      <c r="L617" s="2">
        <f t="shared" si="67"/>
        <v>28.738376547952292</v>
      </c>
      <c r="M617" s="98"/>
      <c r="V617">
        <v>200</v>
      </c>
      <c r="W617">
        <v>40</v>
      </c>
      <c r="X617" s="7">
        <f t="shared" si="65"/>
        <v>31.652153314939131</v>
      </c>
    </row>
    <row r="618" spans="2:24">
      <c r="B618" s="90">
        <v>40934.333333333336</v>
      </c>
      <c r="C618" s="57">
        <v>40934</v>
      </c>
      <c r="D618" s="58">
        <v>0.33333333333333331</v>
      </c>
      <c r="E618" s="59">
        <v>26.676980492008425</v>
      </c>
      <c r="F618" s="47">
        <f t="shared" si="62"/>
        <v>50.953032739736088</v>
      </c>
      <c r="G618" s="59">
        <v>64.353783939968821</v>
      </c>
      <c r="H618" s="47">
        <f t="shared" si="63"/>
        <v>122.91572732534044</v>
      </c>
      <c r="I618" s="59">
        <v>37.676803447960395</v>
      </c>
      <c r="J618" s="47">
        <f t="shared" si="64"/>
        <v>71.962694585604353</v>
      </c>
      <c r="K618" s="97">
        <f t="shared" si="66"/>
        <v>4</v>
      </c>
      <c r="L618" s="2">
        <f t="shared" si="67"/>
        <v>35.216140686441115</v>
      </c>
      <c r="M618" s="98"/>
      <c r="V618">
        <v>200</v>
      </c>
      <c r="W618">
        <v>40</v>
      </c>
      <c r="X618" s="7">
        <f t="shared" si="65"/>
        <v>31.652153314939131</v>
      </c>
    </row>
    <row r="619" spans="2:24">
      <c r="B619" s="90">
        <v>40934.375</v>
      </c>
      <c r="C619" s="57">
        <v>40934</v>
      </c>
      <c r="D619" s="58">
        <v>0.375</v>
      </c>
      <c r="E619" s="59">
        <v>20.18130343878153</v>
      </c>
      <c r="F619" s="47">
        <f t="shared" si="62"/>
        <v>38.546289568072723</v>
      </c>
      <c r="G619" s="59">
        <v>52.287130054865436</v>
      </c>
      <c r="H619" s="47">
        <f t="shared" si="63"/>
        <v>99.868418404792976</v>
      </c>
      <c r="I619" s="59">
        <v>32.105826616083895</v>
      </c>
      <c r="J619" s="47">
        <f t="shared" si="64"/>
        <v>61.322128836720239</v>
      </c>
      <c r="K619" s="97">
        <f t="shared" si="66"/>
        <v>4</v>
      </c>
      <c r="L619" s="2">
        <f t="shared" si="67"/>
        <v>24.575574937557001</v>
      </c>
      <c r="M619" s="98"/>
      <c r="V619">
        <v>200</v>
      </c>
      <c r="W619">
        <v>40</v>
      </c>
      <c r="X619" s="7">
        <f t="shared" si="65"/>
        <v>31.652153314939131</v>
      </c>
    </row>
    <row r="620" spans="2:24">
      <c r="B620" s="90">
        <v>40934.416666666664</v>
      </c>
      <c r="C620" s="57">
        <v>40934</v>
      </c>
      <c r="D620" s="58">
        <v>0.41666666666666669</v>
      </c>
      <c r="E620" s="59">
        <v>10.888070231102752</v>
      </c>
      <c r="F620" s="47">
        <f t="shared" si="62"/>
        <v>20.796214141406256</v>
      </c>
      <c r="G620" s="59">
        <v>31.182828337463274</v>
      </c>
      <c r="H620" s="47">
        <f t="shared" si="63"/>
        <v>59.559202124554851</v>
      </c>
      <c r="I620" s="59">
        <v>20.294758106360522</v>
      </c>
      <c r="J620" s="47">
        <f t="shared" si="64"/>
        <v>38.762987983148598</v>
      </c>
      <c r="K620" s="97">
        <f t="shared" si="66"/>
        <v>4</v>
      </c>
      <c r="L620" s="2">
        <f t="shared" si="67"/>
        <v>2.0164340839853594</v>
      </c>
      <c r="M620" s="98"/>
      <c r="V620">
        <v>200</v>
      </c>
      <c r="W620">
        <v>40</v>
      </c>
      <c r="X620" s="7">
        <f t="shared" si="65"/>
        <v>31.652153314939131</v>
      </c>
    </row>
    <row r="621" spans="2:24">
      <c r="B621" s="90">
        <v>40934.458333333336</v>
      </c>
      <c r="C621" s="57">
        <v>40934</v>
      </c>
      <c r="D621" s="58">
        <v>0.45833333333333331</v>
      </c>
      <c r="E621" s="59">
        <v>15.733280764340174</v>
      </c>
      <c r="F621" s="47">
        <f t="shared" si="62"/>
        <v>30.050566259889731</v>
      </c>
      <c r="G621" s="59">
        <v>38.165800619089822</v>
      </c>
      <c r="H621" s="47">
        <f t="shared" si="63"/>
        <v>72.896679182461554</v>
      </c>
      <c r="I621" s="59">
        <v>22.43251985474965</v>
      </c>
      <c r="J621" s="47">
        <f t="shared" si="64"/>
        <v>42.846112922571827</v>
      </c>
      <c r="K621" s="97">
        <f t="shared" si="66"/>
        <v>4</v>
      </c>
      <c r="L621" s="2">
        <f t="shared" si="67"/>
        <v>6.0995590234085881</v>
      </c>
      <c r="M621" s="98"/>
      <c r="V621">
        <v>200</v>
      </c>
      <c r="W621">
        <v>40</v>
      </c>
      <c r="X621" s="7">
        <f t="shared" si="65"/>
        <v>31.652153314939131</v>
      </c>
    </row>
    <row r="622" spans="2:24">
      <c r="B622" s="90">
        <v>40934.5</v>
      </c>
      <c r="C622" s="57">
        <v>40934</v>
      </c>
      <c r="D622" s="58">
        <v>0.5</v>
      </c>
      <c r="E622" s="59">
        <v>12.265393454444693</v>
      </c>
      <c r="F622" s="47">
        <f t="shared" si="62"/>
        <v>23.426901497989363</v>
      </c>
      <c r="G622" s="59">
        <v>30.193067747155894</v>
      </c>
      <c r="H622" s="47">
        <f t="shared" si="63"/>
        <v>57.668759397067753</v>
      </c>
      <c r="I622" s="59">
        <v>17.927674292711202</v>
      </c>
      <c r="J622" s="47">
        <f t="shared" si="64"/>
        <v>34.241857899078397</v>
      </c>
      <c r="K622" s="97">
        <f t="shared" si="66"/>
        <v>4</v>
      </c>
      <c r="L622" s="2">
        <f t="shared" si="67"/>
        <v>-2.5046960000848415</v>
      </c>
      <c r="M622" s="98"/>
      <c r="V622">
        <v>200</v>
      </c>
      <c r="W622">
        <v>40</v>
      </c>
      <c r="X622" s="7">
        <f t="shared" si="65"/>
        <v>31.652153314939131</v>
      </c>
    </row>
    <row r="623" spans="2:24">
      <c r="B623" s="90">
        <v>40934.541666666664</v>
      </c>
      <c r="C623" s="57">
        <v>40934</v>
      </c>
      <c r="D623" s="58">
        <v>0.54166666666666663</v>
      </c>
      <c r="E623" s="59">
        <v>14.672901313142027</v>
      </c>
      <c r="F623" s="47">
        <f t="shared" si="62"/>
        <v>28.025241508101271</v>
      </c>
      <c r="G623" s="59">
        <v>34.80842634555276</v>
      </c>
      <c r="H623" s="47">
        <f t="shared" si="63"/>
        <v>66.484094320005767</v>
      </c>
      <c r="I623" s="59">
        <v>20.135525032410733</v>
      </c>
      <c r="J623" s="47">
        <f t="shared" si="64"/>
        <v>38.458852811904499</v>
      </c>
      <c r="K623" s="97">
        <f t="shared" si="66"/>
        <v>4</v>
      </c>
      <c r="L623" s="2">
        <f t="shared" si="67"/>
        <v>1.7122989127412609</v>
      </c>
      <c r="M623" s="98"/>
      <c r="V623">
        <v>200</v>
      </c>
      <c r="W623">
        <v>40</v>
      </c>
      <c r="X623" s="7">
        <f t="shared" si="65"/>
        <v>31.652153314939131</v>
      </c>
    </row>
    <row r="624" spans="2:24">
      <c r="B624" s="90">
        <v>40934.583333333336</v>
      </c>
      <c r="C624" s="57">
        <v>40934</v>
      </c>
      <c r="D624" s="58">
        <v>0.58333333333333337</v>
      </c>
      <c r="E624" s="59">
        <v>17.788889037258457</v>
      </c>
      <c r="F624" s="47">
        <f t="shared" si="62"/>
        <v>33.97677806116365</v>
      </c>
      <c r="G624" s="59">
        <v>40.755384516614441</v>
      </c>
      <c r="H624" s="47">
        <f t="shared" si="63"/>
        <v>77.842784426733573</v>
      </c>
      <c r="I624" s="59">
        <v>22.966495479355984</v>
      </c>
      <c r="J624" s="47">
        <f t="shared" si="64"/>
        <v>43.86600636556993</v>
      </c>
      <c r="K624" s="97">
        <f t="shared" si="66"/>
        <v>4</v>
      </c>
      <c r="L624" s="2">
        <f t="shared" si="67"/>
        <v>7.1194524664066918</v>
      </c>
      <c r="M624" s="98"/>
      <c r="V624">
        <v>200</v>
      </c>
      <c r="W624">
        <v>40</v>
      </c>
      <c r="X624" s="7">
        <f t="shared" si="65"/>
        <v>31.652153314939131</v>
      </c>
    </row>
    <row r="625" spans="2:24">
      <c r="B625" s="90">
        <v>40934.625</v>
      </c>
      <c r="C625" s="57">
        <v>40934</v>
      </c>
      <c r="D625" s="58">
        <v>0.625</v>
      </c>
      <c r="E625" s="59">
        <v>14.897937675870061</v>
      </c>
      <c r="F625" s="47">
        <f t="shared" si="62"/>
        <v>28.455060960911815</v>
      </c>
      <c r="G625" s="59">
        <v>35.707539878995121</v>
      </c>
      <c r="H625" s="47">
        <f t="shared" si="63"/>
        <v>68.201401168880679</v>
      </c>
      <c r="I625" s="59">
        <v>20.80960220312506</v>
      </c>
      <c r="J625" s="47">
        <f t="shared" si="64"/>
        <v>39.746340207968863</v>
      </c>
      <c r="K625" s="97">
        <f t="shared" si="66"/>
        <v>4</v>
      </c>
      <c r="L625" s="2">
        <f t="shared" si="67"/>
        <v>2.9997863088056249</v>
      </c>
      <c r="M625" s="98"/>
      <c r="V625">
        <v>200</v>
      </c>
      <c r="W625">
        <v>40</v>
      </c>
      <c r="X625" s="7">
        <f t="shared" si="65"/>
        <v>31.652153314939131</v>
      </c>
    </row>
    <row r="626" spans="2:24">
      <c r="B626" s="90">
        <v>40934.666666666664</v>
      </c>
      <c r="C626" s="57">
        <v>40934</v>
      </c>
      <c r="D626" s="58">
        <v>0.66666666666666663</v>
      </c>
      <c r="E626" s="59">
        <v>19.614368896730966</v>
      </c>
      <c r="F626" s="47">
        <f t="shared" si="62"/>
        <v>37.46344459275614</v>
      </c>
      <c r="G626" s="59">
        <v>51.684383183945428</v>
      </c>
      <c r="H626" s="47">
        <f t="shared" si="63"/>
        <v>98.717171881335759</v>
      </c>
      <c r="I626" s="59">
        <v>32.070014287214462</v>
      </c>
      <c r="J626" s="47">
        <f t="shared" si="64"/>
        <v>61.253727288579618</v>
      </c>
      <c r="K626" s="97">
        <f t="shared" si="66"/>
        <v>4</v>
      </c>
      <c r="L626" s="2">
        <f t="shared" si="67"/>
        <v>24.50717338941638</v>
      </c>
      <c r="M626" s="98"/>
      <c r="V626">
        <v>200</v>
      </c>
      <c r="W626">
        <v>40</v>
      </c>
      <c r="X626" s="7">
        <f t="shared" si="65"/>
        <v>31.652153314939131</v>
      </c>
    </row>
    <row r="627" spans="2:24">
      <c r="B627" s="90">
        <v>40934.708333333336</v>
      </c>
      <c r="C627" s="57">
        <v>40934</v>
      </c>
      <c r="D627" s="58">
        <v>0.70833333333333337</v>
      </c>
      <c r="E627" s="59">
        <v>24.895715125824697</v>
      </c>
      <c r="F627" s="47">
        <f t="shared" si="62"/>
        <v>47.550815890325168</v>
      </c>
      <c r="G627" s="59">
        <v>59.740776097819307</v>
      </c>
      <c r="H627" s="47">
        <f t="shared" si="63"/>
        <v>114.10488234683487</v>
      </c>
      <c r="I627" s="59">
        <v>34.845060971994613</v>
      </c>
      <c r="J627" s="47">
        <f t="shared" si="64"/>
        <v>66.554066456509702</v>
      </c>
      <c r="K627" s="97">
        <f t="shared" si="66"/>
        <v>4</v>
      </c>
      <c r="L627" s="2">
        <f t="shared" si="67"/>
        <v>29.807512557346463</v>
      </c>
      <c r="M627" s="98"/>
      <c r="V627">
        <v>200</v>
      </c>
      <c r="W627">
        <v>40</v>
      </c>
      <c r="X627" s="7">
        <f t="shared" si="65"/>
        <v>31.652153314939131</v>
      </c>
    </row>
    <row r="628" spans="2:24">
      <c r="B628" s="90">
        <v>40934.75</v>
      </c>
      <c r="C628" s="57">
        <v>40934</v>
      </c>
      <c r="D628" s="58">
        <v>0.75</v>
      </c>
      <c r="E628" s="59">
        <v>17.160319647012376</v>
      </c>
      <c r="F628" s="47">
        <f t="shared" si="62"/>
        <v>32.776210525793637</v>
      </c>
      <c r="G628" s="59">
        <v>46.397588540823627</v>
      </c>
      <c r="H628" s="47">
        <f t="shared" si="63"/>
        <v>88.619394112973126</v>
      </c>
      <c r="I628" s="59">
        <v>29.237268893811255</v>
      </c>
      <c r="J628" s="47">
        <f t="shared" si="64"/>
        <v>55.843183587179496</v>
      </c>
      <c r="K628" s="97">
        <f t="shared" si="66"/>
        <v>4</v>
      </c>
      <c r="L628" s="2">
        <f t="shared" si="67"/>
        <v>19.096629688016257</v>
      </c>
      <c r="M628" s="98"/>
      <c r="V628">
        <v>200</v>
      </c>
      <c r="W628">
        <v>40</v>
      </c>
      <c r="X628" s="7">
        <f t="shared" si="65"/>
        <v>31.652153314939131</v>
      </c>
    </row>
    <row r="629" spans="2:24">
      <c r="B629" s="90">
        <v>40934.791666666664</v>
      </c>
      <c r="C629" s="57">
        <v>40934</v>
      </c>
      <c r="D629" s="58">
        <v>0.79166666666666663</v>
      </c>
      <c r="E629" s="59">
        <v>12.438705186454726</v>
      </c>
      <c r="F629" s="47">
        <f t="shared" si="62"/>
        <v>23.757926906128525</v>
      </c>
      <c r="G629" s="59">
        <v>37.479756732634847</v>
      </c>
      <c r="H629" s="47">
        <f t="shared" si="63"/>
        <v>71.586335359332551</v>
      </c>
      <c r="I629" s="59">
        <v>25.041051546180121</v>
      </c>
      <c r="J629" s="47">
        <f t="shared" si="64"/>
        <v>47.828408453204027</v>
      </c>
      <c r="K629" s="97">
        <f t="shared" si="66"/>
        <v>4</v>
      </c>
      <c r="L629" s="2">
        <f t="shared" si="67"/>
        <v>11.081854554040788</v>
      </c>
      <c r="M629" s="98"/>
      <c r="V629">
        <v>200</v>
      </c>
      <c r="W629">
        <v>40</v>
      </c>
      <c r="X629" s="7">
        <f t="shared" si="65"/>
        <v>31.652153314939131</v>
      </c>
    </row>
    <row r="630" spans="2:24">
      <c r="B630" s="90">
        <v>40934.833333333336</v>
      </c>
      <c r="C630" s="57">
        <v>40934</v>
      </c>
      <c r="D630" s="58">
        <v>0.83333333333333337</v>
      </c>
      <c r="E630" s="59">
        <v>12.61527769911625</v>
      </c>
      <c r="F630" s="47">
        <f t="shared" si="62"/>
        <v>24.095180405312036</v>
      </c>
      <c r="G630" s="59">
        <v>35.20494363258765</v>
      </c>
      <c r="H630" s="47">
        <f t="shared" si="63"/>
        <v>67.241442338242408</v>
      </c>
      <c r="I630" s="59">
        <v>22.589665933471398</v>
      </c>
      <c r="J630" s="47">
        <f t="shared" si="64"/>
        <v>43.146261932930372</v>
      </c>
      <c r="K630" s="97">
        <f t="shared" si="66"/>
        <v>4</v>
      </c>
      <c r="L630" s="2">
        <f t="shared" si="67"/>
        <v>6.3997080337671335</v>
      </c>
      <c r="M630" s="98"/>
      <c r="V630">
        <v>200</v>
      </c>
      <c r="W630">
        <v>40</v>
      </c>
      <c r="X630" s="7">
        <f t="shared" si="65"/>
        <v>31.652153314939131</v>
      </c>
    </row>
    <row r="631" spans="2:24">
      <c r="B631" s="90">
        <v>40934.875</v>
      </c>
      <c r="C631" s="57">
        <v>40934</v>
      </c>
      <c r="D631" s="58">
        <v>0.875</v>
      </c>
      <c r="E631" s="59">
        <v>12.846752470306035</v>
      </c>
      <c r="F631" s="47">
        <f t="shared" si="62"/>
        <v>24.537297218284525</v>
      </c>
      <c r="G631" s="59">
        <v>36.741853222732431</v>
      </c>
      <c r="H631" s="47">
        <f t="shared" si="63"/>
        <v>70.176939655418934</v>
      </c>
      <c r="I631" s="59">
        <v>23.895100752426401</v>
      </c>
      <c r="J631" s="47">
        <f t="shared" si="64"/>
        <v>45.639642437134427</v>
      </c>
      <c r="K631" s="97">
        <f t="shared" si="66"/>
        <v>4</v>
      </c>
      <c r="L631" s="2">
        <f t="shared" si="67"/>
        <v>8.8930885379711881</v>
      </c>
      <c r="M631" s="98"/>
      <c r="V631">
        <v>200</v>
      </c>
      <c r="W631">
        <v>40</v>
      </c>
      <c r="X631" s="7">
        <f t="shared" si="65"/>
        <v>31.652153314939131</v>
      </c>
    </row>
    <row r="632" spans="2:24">
      <c r="B632" s="90">
        <v>40934.916666666664</v>
      </c>
      <c r="C632" s="57">
        <v>40934</v>
      </c>
      <c r="D632" s="58">
        <v>0.91666666666666663</v>
      </c>
      <c r="E632" s="59">
        <v>9.2804794928565393</v>
      </c>
      <c r="F632" s="47">
        <f t="shared" si="62"/>
        <v>17.725715831355988</v>
      </c>
      <c r="G632" s="59">
        <v>26.003289866711409</v>
      </c>
      <c r="H632" s="47">
        <f t="shared" si="63"/>
        <v>49.666283645418787</v>
      </c>
      <c r="I632" s="59">
        <v>16.72281037385487</v>
      </c>
      <c r="J632" s="47">
        <f t="shared" si="64"/>
        <v>31.940567814062799</v>
      </c>
      <c r="K632" s="97">
        <f t="shared" si="66"/>
        <v>4</v>
      </c>
      <c r="L632" s="2">
        <f t="shared" si="67"/>
        <v>-4.8059860851004395</v>
      </c>
      <c r="M632" s="98"/>
      <c r="V632">
        <v>200</v>
      </c>
      <c r="W632">
        <v>40</v>
      </c>
      <c r="X632" s="7">
        <f t="shared" si="65"/>
        <v>31.652153314939131</v>
      </c>
    </row>
    <row r="633" spans="2:24">
      <c r="B633" s="90">
        <v>40934.958333333336</v>
      </c>
      <c r="C633" s="57">
        <v>40934</v>
      </c>
      <c r="D633" s="58">
        <v>0.95833333333333337</v>
      </c>
      <c r="E633" s="59">
        <v>7.6037443385040566</v>
      </c>
      <c r="F633" s="47">
        <f t="shared" si="62"/>
        <v>14.523151686542748</v>
      </c>
      <c r="G633" s="59">
        <v>18.873372888752389</v>
      </c>
      <c r="H633" s="47">
        <f t="shared" si="63"/>
        <v>36.048142217517061</v>
      </c>
      <c r="I633" s="59">
        <v>11.269628550248331</v>
      </c>
      <c r="J633" s="47">
        <f t="shared" si="64"/>
        <v>21.524990530974311</v>
      </c>
      <c r="K633" s="97">
        <f t="shared" si="66"/>
        <v>4</v>
      </c>
      <c r="L633" s="2">
        <f t="shared" si="67"/>
        <v>-15.221563368188928</v>
      </c>
      <c r="M633" s="98"/>
      <c r="V633">
        <v>200</v>
      </c>
      <c r="W633">
        <v>40</v>
      </c>
      <c r="X633" s="7">
        <f t="shared" si="65"/>
        <v>31.652153314939131</v>
      </c>
    </row>
    <row r="634" spans="2:24">
      <c r="B634" s="90">
        <v>40935</v>
      </c>
      <c r="C634" s="57">
        <v>40934</v>
      </c>
      <c r="D634" s="58">
        <v>0</v>
      </c>
      <c r="E634" s="59">
        <v>7.0222250318007262</v>
      </c>
      <c r="F634" s="47">
        <f t="shared" si="62"/>
        <v>13.412449810739387</v>
      </c>
      <c r="G634" s="59">
        <v>15.640570946475332</v>
      </c>
      <c r="H634" s="47">
        <f t="shared" si="63"/>
        <v>29.873490507767883</v>
      </c>
      <c r="I634" s="59">
        <v>8.6183459146746042</v>
      </c>
      <c r="J634" s="47">
        <f t="shared" si="64"/>
        <v>16.461040697028494</v>
      </c>
      <c r="K634" s="97">
        <f t="shared" si="66"/>
        <v>4</v>
      </c>
      <c r="L634" s="2">
        <f t="shared" si="67"/>
        <v>-20.285513202134744</v>
      </c>
      <c r="M634" s="98"/>
      <c r="V634">
        <v>200</v>
      </c>
      <c r="W634">
        <v>40</v>
      </c>
      <c r="X634" s="7">
        <f t="shared" si="65"/>
        <v>31.652153314939131</v>
      </c>
    </row>
    <row r="635" spans="2:24">
      <c r="B635" s="90">
        <v>40935.041666666664</v>
      </c>
      <c r="C635" s="57">
        <v>40935</v>
      </c>
      <c r="D635" s="58">
        <v>4.1666666666666664E-2</v>
      </c>
      <c r="E635" s="59">
        <v>6.2016968693738637</v>
      </c>
      <c r="F635" s="47">
        <f t="shared" si="62"/>
        <v>11.84524102050408</v>
      </c>
      <c r="G635" s="59">
        <v>12.478581652385767</v>
      </c>
      <c r="H635" s="47">
        <f t="shared" si="63"/>
        <v>23.834090956056812</v>
      </c>
      <c r="I635" s="59">
        <v>6.2768847830119041</v>
      </c>
      <c r="J635" s="47">
        <f t="shared" si="64"/>
        <v>11.988849935552736</v>
      </c>
      <c r="K635" s="97">
        <f t="shared" si="66"/>
        <v>5</v>
      </c>
      <c r="L635" s="2">
        <f t="shared" si="67"/>
        <v>-24.757703963610503</v>
      </c>
      <c r="M635" s="98"/>
      <c r="V635">
        <v>200</v>
      </c>
      <c r="W635">
        <v>40</v>
      </c>
      <c r="X635" s="7">
        <f t="shared" si="65"/>
        <v>31.652153314939131</v>
      </c>
    </row>
    <row r="636" spans="2:24">
      <c r="B636" s="90">
        <v>40935.083333333336</v>
      </c>
      <c r="C636" s="57">
        <v>40935</v>
      </c>
      <c r="D636" s="58">
        <v>8.3333333333333329E-2</v>
      </c>
      <c r="E636" s="59">
        <v>6.9703445084549704</v>
      </c>
      <c r="F636" s="47">
        <f t="shared" si="62"/>
        <v>13.313358011148994</v>
      </c>
      <c r="G636" s="59">
        <v>13.040772026235686</v>
      </c>
      <c r="H636" s="47">
        <f t="shared" si="63"/>
        <v>24.90787457011016</v>
      </c>
      <c r="I636" s="59">
        <v>6.0704275177807165</v>
      </c>
      <c r="J636" s="47">
        <f t="shared" si="64"/>
        <v>11.594516558961168</v>
      </c>
      <c r="K636" s="97">
        <f t="shared" si="66"/>
        <v>5</v>
      </c>
      <c r="L636" s="2">
        <f t="shared" si="67"/>
        <v>-25.152037340202071</v>
      </c>
      <c r="M636" s="98"/>
      <c r="V636">
        <v>200</v>
      </c>
      <c r="W636">
        <v>40</v>
      </c>
      <c r="X636" s="7">
        <f t="shared" si="65"/>
        <v>31.652153314939131</v>
      </c>
    </row>
    <row r="637" spans="2:24">
      <c r="B637" s="90">
        <v>40935.125</v>
      </c>
      <c r="C637" s="57">
        <v>40935</v>
      </c>
      <c r="D637" s="58">
        <v>0.125</v>
      </c>
      <c r="E637" s="59">
        <v>7.2106692669160051</v>
      </c>
      <c r="F637" s="47">
        <f t="shared" si="62"/>
        <v>13.772378299809569</v>
      </c>
      <c r="G637" s="59">
        <v>15.106588389290396</v>
      </c>
      <c r="H637" s="47">
        <f t="shared" si="63"/>
        <v>28.853583823544653</v>
      </c>
      <c r="I637" s="59">
        <v>7.8959191223743908</v>
      </c>
      <c r="J637" s="47">
        <f t="shared" si="64"/>
        <v>15.081205523735086</v>
      </c>
      <c r="K637" s="97">
        <f t="shared" si="66"/>
        <v>5</v>
      </c>
      <c r="L637" s="2">
        <f t="shared" si="67"/>
        <v>-21.665348375428152</v>
      </c>
      <c r="M637" s="98"/>
      <c r="V637">
        <v>200</v>
      </c>
      <c r="W637">
        <v>40</v>
      </c>
      <c r="X637" s="7">
        <f t="shared" si="65"/>
        <v>31.652153314939131</v>
      </c>
    </row>
    <row r="638" spans="2:24">
      <c r="B638" s="90">
        <v>40935.166666666664</v>
      </c>
      <c r="C638" s="57">
        <v>40935</v>
      </c>
      <c r="D638" s="58">
        <v>0.16666666666666666</v>
      </c>
      <c r="E638" s="59">
        <v>10.273245331941181</v>
      </c>
      <c r="F638" s="47">
        <f t="shared" si="62"/>
        <v>19.621898584007656</v>
      </c>
      <c r="G638" s="59">
        <v>22.614320564061842</v>
      </c>
      <c r="H638" s="47">
        <f t="shared" si="63"/>
        <v>43.193352277358116</v>
      </c>
      <c r="I638" s="59">
        <v>12.341075232120662</v>
      </c>
      <c r="J638" s="47">
        <f t="shared" si="64"/>
        <v>23.571453693350463</v>
      </c>
      <c r="K638" s="97">
        <f t="shared" si="66"/>
        <v>5</v>
      </c>
      <c r="L638" s="2">
        <f t="shared" si="67"/>
        <v>-13.175100205812775</v>
      </c>
      <c r="M638" s="98"/>
      <c r="V638">
        <v>200</v>
      </c>
      <c r="W638">
        <v>40</v>
      </c>
      <c r="X638" s="7">
        <f t="shared" si="65"/>
        <v>31.652153314939131</v>
      </c>
    </row>
    <row r="639" spans="2:24">
      <c r="B639" s="90">
        <v>40935.208333333336</v>
      </c>
      <c r="C639" s="57">
        <v>40935</v>
      </c>
      <c r="D639" s="58">
        <v>0.20833333333333334</v>
      </c>
      <c r="E639" s="59">
        <v>18.873305157910128</v>
      </c>
      <c r="F639" s="47">
        <f t="shared" si="62"/>
        <v>36.048012851608341</v>
      </c>
      <c r="G639" s="59">
        <v>37.624942678054737</v>
      </c>
      <c r="H639" s="47">
        <f t="shared" si="63"/>
        <v>71.863640515084541</v>
      </c>
      <c r="I639" s="59">
        <v>18.751637520144609</v>
      </c>
      <c r="J639" s="47">
        <f t="shared" si="64"/>
        <v>35.815627663476199</v>
      </c>
      <c r="K639" s="97">
        <f t="shared" si="66"/>
        <v>5</v>
      </c>
      <c r="L639" s="2">
        <f t="shared" si="67"/>
        <v>-0.93092623568703914</v>
      </c>
      <c r="M639" s="98"/>
      <c r="V639">
        <v>200</v>
      </c>
      <c r="W639">
        <v>40</v>
      </c>
      <c r="X639" s="7">
        <f t="shared" si="65"/>
        <v>31.652153314939131</v>
      </c>
    </row>
    <row r="640" spans="2:24">
      <c r="B640" s="90">
        <v>40935.25</v>
      </c>
      <c r="C640" s="57">
        <v>40935</v>
      </c>
      <c r="D640" s="58">
        <v>0.25</v>
      </c>
      <c r="E640" s="59">
        <v>39.749310021134548</v>
      </c>
      <c r="F640" s="47">
        <f t="shared" si="62"/>
        <v>75.92118214036698</v>
      </c>
      <c r="G640" s="59">
        <v>67.443468743233055</v>
      </c>
      <c r="H640" s="47">
        <f t="shared" si="63"/>
        <v>128.81702529957514</v>
      </c>
      <c r="I640" s="59">
        <v>27.694158722098514</v>
      </c>
      <c r="J640" s="47">
        <f t="shared" si="64"/>
        <v>52.895843159208162</v>
      </c>
      <c r="K640" s="97">
        <f t="shared" si="66"/>
        <v>5</v>
      </c>
      <c r="L640" s="2">
        <f t="shared" si="67"/>
        <v>16.149289260044924</v>
      </c>
      <c r="M640" s="98"/>
      <c r="V640">
        <v>200</v>
      </c>
      <c r="W640">
        <v>40</v>
      </c>
      <c r="X640" s="7">
        <f t="shared" si="65"/>
        <v>31.652153314939131</v>
      </c>
    </row>
    <row r="641" spans="2:24">
      <c r="B641" s="90">
        <v>40935.291666666664</v>
      </c>
      <c r="C641" s="57">
        <v>40935</v>
      </c>
      <c r="D641" s="58">
        <v>0.29166666666666669</v>
      </c>
      <c r="E641" s="59">
        <v>67.860594692430212</v>
      </c>
      <c r="F641" s="47">
        <f t="shared" ref="F641:F704" si="68">IF(E641&lt;&gt;"",E641*1.91,"")</f>
        <v>129.61373586254169</v>
      </c>
      <c r="G641" s="59">
        <v>103.99643412913042</v>
      </c>
      <c r="H641" s="47">
        <f t="shared" si="63"/>
        <v>198.6331891866391</v>
      </c>
      <c r="I641" s="59">
        <v>36.135839436700195</v>
      </c>
      <c r="J641" s="47">
        <f t="shared" si="64"/>
        <v>69.01945332409737</v>
      </c>
      <c r="K641" s="97">
        <f t="shared" si="66"/>
        <v>5</v>
      </c>
      <c r="L641" s="2">
        <f t="shared" si="67"/>
        <v>32.272899424934131</v>
      </c>
      <c r="M641" s="98"/>
      <c r="V641">
        <v>200</v>
      </c>
      <c r="W641">
        <v>40</v>
      </c>
      <c r="X641" s="7">
        <f t="shared" si="65"/>
        <v>31.652153314939131</v>
      </c>
    </row>
    <row r="642" spans="2:24">
      <c r="B642" s="90">
        <v>40935.333333333336</v>
      </c>
      <c r="C642" s="57">
        <v>40935</v>
      </c>
      <c r="D642" s="58">
        <v>0.33333333333333331</v>
      </c>
      <c r="E642" s="59">
        <v>55.955607945867058</v>
      </c>
      <c r="F642" s="47">
        <f t="shared" si="68"/>
        <v>106.87521117660607</v>
      </c>
      <c r="G642" s="59">
        <v>92.514844470347001</v>
      </c>
      <c r="H642" s="47">
        <f t="shared" ref="H642:H705" si="69">IF(G642&lt;&gt;"",G642*1.91,"")</f>
        <v>176.70335293836277</v>
      </c>
      <c r="I642" s="59">
        <v>36.559236524479942</v>
      </c>
      <c r="J642" s="47">
        <f t="shared" ref="J642:J705" si="70">IF(I642&lt;&gt;"",I642*1.91,"")</f>
        <v>69.828141761756683</v>
      </c>
      <c r="K642" s="97">
        <f t="shared" si="66"/>
        <v>5</v>
      </c>
      <c r="L642" s="2">
        <f t="shared" si="67"/>
        <v>33.081587862593445</v>
      </c>
      <c r="M642" s="98"/>
      <c r="V642">
        <v>200</v>
      </c>
      <c r="W642">
        <v>40</v>
      </c>
      <c r="X642" s="7">
        <f t="shared" si="65"/>
        <v>31.652153314939131</v>
      </c>
    </row>
    <row r="643" spans="2:24">
      <c r="B643" s="90">
        <v>40935.375</v>
      </c>
      <c r="C643" s="57">
        <v>40935</v>
      </c>
      <c r="D643" s="58">
        <v>0.375</v>
      </c>
      <c r="E643" s="59">
        <v>57.292235907152246</v>
      </c>
      <c r="F643" s="47">
        <f t="shared" si="68"/>
        <v>109.42817058266078</v>
      </c>
      <c r="G643" s="59">
        <v>90.793589510234739</v>
      </c>
      <c r="H643" s="47">
        <f t="shared" si="69"/>
        <v>173.41575596454834</v>
      </c>
      <c r="I643" s="59">
        <v>33.501353603082478</v>
      </c>
      <c r="J643" s="47">
        <f t="shared" si="70"/>
        <v>63.987585381887527</v>
      </c>
      <c r="K643" s="97">
        <f t="shared" si="66"/>
        <v>5</v>
      </c>
      <c r="L643" s="2">
        <f t="shared" si="67"/>
        <v>27.241031482724289</v>
      </c>
      <c r="M643" s="98"/>
      <c r="V643">
        <v>200</v>
      </c>
      <c r="W643">
        <v>40</v>
      </c>
      <c r="X643" s="7">
        <f t="shared" si="65"/>
        <v>31.652153314939131</v>
      </c>
    </row>
    <row r="644" spans="2:24">
      <c r="B644" s="90">
        <v>40935.416666666664</v>
      </c>
      <c r="C644" s="57">
        <v>40935</v>
      </c>
      <c r="D644" s="58">
        <v>0.41666666666666669</v>
      </c>
      <c r="E644" s="59">
        <v>51.932739352589763</v>
      </c>
      <c r="F644" s="47">
        <f t="shared" si="68"/>
        <v>99.191532163446439</v>
      </c>
      <c r="G644" s="59">
        <v>83.231593514633275</v>
      </c>
      <c r="H644" s="47">
        <f t="shared" si="69"/>
        <v>158.97234361294954</v>
      </c>
      <c r="I644" s="59">
        <v>31.298854162043522</v>
      </c>
      <c r="J644" s="47">
        <f t="shared" si="70"/>
        <v>59.780811449503126</v>
      </c>
      <c r="K644" s="97">
        <f t="shared" si="66"/>
        <v>5</v>
      </c>
      <c r="L644" s="2">
        <f t="shared" si="67"/>
        <v>23.034257550339888</v>
      </c>
      <c r="M644" s="98"/>
      <c r="V644">
        <v>200</v>
      </c>
      <c r="W644">
        <v>40</v>
      </c>
      <c r="X644" s="7">
        <f t="shared" si="65"/>
        <v>31.652153314939131</v>
      </c>
    </row>
    <row r="645" spans="2:24">
      <c r="B645" s="90">
        <v>40935.458333333336</v>
      </c>
      <c r="C645" s="57">
        <v>40935</v>
      </c>
      <c r="D645" s="58">
        <v>0.45833333333333331</v>
      </c>
      <c r="E645" s="59">
        <v>31.929339988416963</v>
      </c>
      <c r="F645" s="47">
        <f t="shared" si="68"/>
        <v>60.985039377876397</v>
      </c>
      <c r="G645" s="59">
        <v>56.05754071031209</v>
      </c>
      <c r="H645" s="47">
        <f t="shared" si="69"/>
        <v>107.06990275669608</v>
      </c>
      <c r="I645" s="59">
        <v>24.128200721895126</v>
      </c>
      <c r="J645" s="47">
        <f t="shared" si="70"/>
        <v>46.084863378819691</v>
      </c>
      <c r="K645" s="97">
        <f t="shared" si="66"/>
        <v>5</v>
      </c>
      <c r="L645" s="2">
        <f t="shared" si="67"/>
        <v>9.3383094796564521</v>
      </c>
      <c r="M645" s="98"/>
      <c r="V645">
        <v>200</v>
      </c>
      <c r="W645">
        <v>40</v>
      </c>
      <c r="X645" s="7">
        <f t="shared" si="65"/>
        <v>31.652153314939131</v>
      </c>
    </row>
    <row r="646" spans="2:24">
      <c r="B646" s="90">
        <v>40935.5</v>
      </c>
      <c r="C646" s="57">
        <v>40935</v>
      </c>
      <c r="D646" s="58">
        <v>0.5</v>
      </c>
      <c r="E646" s="59">
        <v>28.362560830006469</v>
      </c>
      <c r="F646" s="47">
        <f t="shared" si="68"/>
        <v>54.172491185312353</v>
      </c>
      <c r="G646" s="59">
        <v>54.808833867559756</v>
      </c>
      <c r="H646" s="47">
        <f t="shared" si="69"/>
        <v>104.68487268703913</v>
      </c>
      <c r="I646" s="59">
        <v>26.446273037553283</v>
      </c>
      <c r="J646" s="47">
        <f t="shared" si="70"/>
        <v>50.512381501726772</v>
      </c>
      <c r="K646" s="97">
        <f t="shared" si="66"/>
        <v>5</v>
      </c>
      <c r="L646" s="2">
        <f t="shared" si="67"/>
        <v>13.765827602563533</v>
      </c>
      <c r="M646" s="98"/>
      <c r="V646">
        <v>200</v>
      </c>
      <c r="W646">
        <v>40</v>
      </c>
      <c r="X646" s="7">
        <f t="shared" si="65"/>
        <v>31.652153314939131</v>
      </c>
    </row>
    <row r="647" spans="2:24">
      <c r="B647" s="90">
        <v>40935.541666666664</v>
      </c>
      <c r="C647" s="57">
        <v>40935</v>
      </c>
      <c r="D647" s="58">
        <v>0.54166666666666663</v>
      </c>
      <c r="E647" s="59">
        <v>17.749045673039483</v>
      </c>
      <c r="F647" s="47">
        <f t="shared" si="68"/>
        <v>33.900677235505412</v>
      </c>
      <c r="G647" s="59">
        <v>39.477432097734415</v>
      </c>
      <c r="H647" s="47">
        <f t="shared" si="69"/>
        <v>75.401895306672728</v>
      </c>
      <c r="I647" s="59">
        <v>21.728386424694925</v>
      </c>
      <c r="J647" s="47">
        <f t="shared" si="70"/>
        <v>41.501218071167308</v>
      </c>
      <c r="K647" s="97">
        <f t="shared" si="66"/>
        <v>5</v>
      </c>
      <c r="L647" s="2">
        <f t="shared" si="67"/>
        <v>4.7546641720040697</v>
      </c>
      <c r="M647" s="98"/>
      <c r="V647">
        <v>200</v>
      </c>
      <c r="W647">
        <v>40</v>
      </c>
      <c r="X647" s="7">
        <f t="shared" si="65"/>
        <v>31.652153314939131</v>
      </c>
    </row>
    <row r="648" spans="2:24">
      <c r="B648" s="90">
        <v>40935.583333333336</v>
      </c>
      <c r="C648" s="57">
        <v>40935</v>
      </c>
      <c r="D648" s="58">
        <v>0.58333333333333337</v>
      </c>
      <c r="E648" s="59">
        <v>21.948734406236571</v>
      </c>
      <c r="F648" s="47">
        <f t="shared" si="68"/>
        <v>41.922082715911849</v>
      </c>
      <c r="G648" s="59">
        <v>45.909122767955985</v>
      </c>
      <c r="H648" s="47">
        <f t="shared" si="69"/>
        <v>87.686424486795929</v>
      </c>
      <c r="I648" s="59">
        <v>23.960388361719417</v>
      </c>
      <c r="J648" s="47">
        <f t="shared" si="70"/>
        <v>45.764341770884087</v>
      </c>
      <c r="K648" s="97">
        <f t="shared" si="66"/>
        <v>5</v>
      </c>
      <c r="L648" s="2">
        <f t="shared" si="67"/>
        <v>9.0177878717208486</v>
      </c>
      <c r="M648" s="98"/>
      <c r="V648">
        <v>200</v>
      </c>
      <c r="W648">
        <v>40</v>
      </c>
      <c r="X648" s="7">
        <f t="shared" si="65"/>
        <v>31.652153314939131</v>
      </c>
    </row>
    <row r="649" spans="2:24">
      <c r="B649" s="90">
        <v>40935.625</v>
      </c>
      <c r="C649" s="57">
        <v>40935</v>
      </c>
      <c r="D649" s="58">
        <v>0.625</v>
      </c>
      <c r="E649" s="59">
        <v>18.099511426476035</v>
      </c>
      <c r="F649" s="47">
        <f t="shared" si="68"/>
        <v>34.570066824569224</v>
      </c>
      <c r="G649" s="59">
        <v>41.451713296901616</v>
      </c>
      <c r="H649" s="47">
        <f t="shared" si="69"/>
        <v>79.172772397082085</v>
      </c>
      <c r="I649" s="59">
        <v>23.352201870425581</v>
      </c>
      <c r="J649" s="47">
        <f t="shared" si="70"/>
        <v>44.60270557251286</v>
      </c>
      <c r="K649" s="97">
        <f t="shared" si="66"/>
        <v>5</v>
      </c>
      <c r="L649" s="2">
        <f t="shared" si="67"/>
        <v>7.8561516733496219</v>
      </c>
      <c r="M649" s="98"/>
      <c r="V649">
        <v>200</v>
      </c>
      <c r="W649">
        <v>40</v>
      </c>
      <c r="X649" s="7">
        <f t="shared" si="65"/>
        <v>31.652153314939131</v>
      </c>
    </row>
    <row r="650" spans="2:24">
      <c r="B650" s="90">
        <v>40935.666666666664</v>
      </c>
      <c r="C650" s="57">
        <v>40935</v>
      </c>
      <c r="D650" s="58">
        <v>0.66666666666666663</v>
      </c>
      <c r="E650" s="59">
        <v>18.631046198280362</v>
      </c>
      <c r="F650" s="47">
        <f t="shared" si="68"/>
        <v>35.585298238715488</v>
      </c>
      <c r="G650" s="59">
        <v>44.2579042127837</v>
      </c>
      <c r="H650" s="47">
        <f t="shared" si="69"/>
        <v>84.532597046416868</v>
      </c>
      <c r="I650" s="59">
        <v>25.626858014503341</v>
      </c>
      <c r="J650" s="47">
        <f t="shared" si="70"/>
        <v>48.94729880770138</v>
      </c>
      <c r="K650" s="97">
        <f t="shared" si="66"/>
        <v>5</v>
      </c>
      <c r="L650" s="2">
        <f t="shared" si="67"/>
        <v>12.200744908538141</v>
      </c>
      <c r="M650" s="98"/>
      <c r="V650">
        <v>200</v>
      </c>
      <c r="W650">
        <v>40</v>
      </c>
      <c r="X650" s="7">
        <f t="shared" ref="X650:X713" si="71">AVERAGE($J$2999:$J$8770)</f>
        <v>31.652153314939131</v>
      </c>
    </row>
    <row r="651" spans="2:24">
      <c r="B651" s="90">
        <v>40935.708333333336</v>
      </c>
      <c r="C651" s="57">
        <v>40935</v>
      </c>
      <c r="D651" s="58">
        <v>0.70833333333333337</v>
      </c>
      <c r="E651" s="59">
        <v>36.098905557053058</v>
      </c>
      <c r="F651" s="47">
        <f t="shared" si="68"/>
        <v>68.948909613971338</v>
      </c>
      <c r="G651" s="59">
        <v>72.944473865122106</v>
      </c>
      <c r="H651" s="47">
        <f t="shared" si="69"/>
        <v>139.3239450823832</v>
      </c>
      <c r="I651" s="59">
        <v>36.845568308069048</v>
      </c>
      <c r="J651" s="47">
        <f t="shared" si="70"/>
        <v>70.37503546841188</v>
      </c>
      <c r="K651" s="97">
        <f t="shared" ref="K651:K714" si="72">WEEKDAY(C651,2)</f>
        <v>5</v>
      </c>
      <c r="L651" s="2">
        <f t="shared" ref="L651:L714" si="73">IF(J651="",NA(),J651-(AVERAGE($J$10:$J$8770)))</f>
        <v>33.628481569248642</v>
      </c>
      <c r="M651" s="98"/>
      <c r="V651">
        <v>200</v>
      </c>
      <c r="W651">
        <v>40</v>
      </c>
      <c r="X651" s="7">
        <f t="shared" si="71"/>
        <v>31.652153314939131</v>
      </c>
    </row>
    <row r="652" spans="2:24">
      <c r="B652" s="90">
        <v>40935.75</v>
      </c>
      <c r="C652" s="57">
        <v>40935</v>
      </c>
      <c r="D652" s="58">
        <v>0.75</v>
      </c>
      <c r="E652" s="59">
        <v>30.867776843695079</v>
      </c>
      <c r="F652" s="47">
        <f t="shared" si="68"/>
        <v>58.957453771457601</v>
      </c>
      <c r="G652" s="59">
        <v>66.611607514385497</v>
      </c>
      <c r="H652" s="47">
        <f t="shared" si="69"/>
        <v>127.2281703524763</v>
      </c>
      <c r="I652" s="59">
        <v>35.743830670690421</v>
      </c>
      <c r="J652" s="47">
        <f t="shared" si="70"/>
        <v>68.270716581018704</v>
      </c>
      <c r="K652" s="97">
        <f t="shared" si="72"/>
        <v>5</v>
      </c>
      <c r="L652" s="2">
        <f t="shared" si="73"/>
        <v>31.524162681855465</v>
      </c>
      <c r="M652" s="98"/>
      <c r="V652">
        <v>200</v>
      </c>
      <c r="W652">
        <v>40</v>
      </c>
      <c r="X652" s="7">
        <f t="shared" si="71"/>
        <v>31.652153314939131</v>
      </c>
    </row>
    <row r="653" spans="2:24">
      <c r="B653" s="90">
        <v>40935.791666666664</v>
      </c>
      <c r="C653" s="57">
        <v>40935</v>
      </c>
      <c r="D653" s="58">
        <v>0.79166666666666663</v>
      </c>
      <c r="E653" s="59">
        <v>16.338692486870546</v>
      </c>
      <c r="F653" s="47">
        <f t="shared" si="68"/>
        <v>31.206902649922743</v>
      </c>
      <c r="G653" s="59">
        <v>38.684565603779475</v>
      </c>
      <c r="H653" s="47">
        <f t="shared" si="69"/>
        <v>73.887520303218793</v>
      </c>
      <c r="I653" s="59">
        <v>22.345873116908926</v>
      </c>
      <c r="J653" s="47">
        <f t="shared" si="70"/>
        <v>42.680617653296046</v>
      </c>
      <c r="K653" s="97">
        <f t="shared" si="72"/>
        <v>5</v>
      </c>
      <c r="L653" s="2">
        <f t="shared" si="73"/>
        <v>5.9340637541328078</v>
      </c>
      <c r="M653" s="98"/>
      <c r="V653">
        <v>200</v>
      </c>
      <c r="W653">
        <v>40</v>
      </c>
      <c r="X653" s="7">
        <f t="shared" si="71"/>
        <v>31.652153314939131</v>
      </c>
    </row>
    <row r="654" spans="2:24">
      <c r="B654" s="90">
        <v>40935.833333333336</v>
      </c>
      <c r="C654" s="57">
        <v>40935</v>
      </c>
      <c r="D654" s="58">
        <v>0.83333333333333337</v>
      </c>
      <c r="E654" s="59">
        <v>15.970113864663745</v>
      </c>
      <c r="F654" s="47">
        <f t="shared" si="68"/>
        <v>30.502917481507751</v>
      </c>
      <c r="G654" s="59">
        <v>36.407992255867285</v>
      </c>
      <c r="H654" s="47">
        <f t="shared" si="69"/>
        <v>69.53926520870651</v>
      </c>
      <c r="I654" s="59">
        <v>20.437878391203544</v>
      </c>
      <c r="J654" s="47">
        <f t="shared" si="70"/>
        <v>39.036347727198766</v>
      </c>
      <c r="K654" s="97">
        <f t="shared" si="72"/>
        <v>5</v>
      </c>
      <c r="L654" s="2">
        <f t="shared" si="73"/>
        <v>2.2897938280355277</v>
      </c>
      <c r="M654" s="98"/>
      <c r="V654">
        <v>200</v>
      </c>
      <c r="W654">
        <v>40</v>
      </c>
      <c r="X654" s="7">
        <f t="shared" si="71"/>
        <v>31.652153314939131</v>
      </c>
    </row>
    <row r="655" spans="2:24">
      <c r="B655" s="90">
        <v>40935.875</v>
      </c>
      <c r="C655" s="57">
        <v>40935</v>
      </c>
      <c r="D655" s="58">
        <v>0.875</v>
      </c>
      <c r="E655" s="59">
        <v>15.627206442356446</v>
      </c>
      <c r="F655" s="47">
        <f t="shared" si="68"/>
        <v>29.84796430490081</v>
      </c>
      <c r="G655" s="59">
        <v>35.21000677321495</v>
      </c>
      <c r="H655" s="47">
        <f t="shared" si="69"/>
        <v>67.251112936840556</v>
      </c>
      <c r="I655" s="59">
        <v>19.582800330858504</v>
      </c>
      <c r="J655" s="47">
        <f t="shared" si="70"/>
        <v>37.403148631939743</v>
      </c>
      <c r="K655" s="97">
        <f t="shared" si="72"/>
        <v>5</v>
      </c>
      <c r="L655" s="2">
        <f t="shared" si="73"/>
        <v>0.65659473277650449</v>
      </c>
      <c r="M655" s="98"/>
      <c r="V655">
        <v>200</v>
      </c>
      <c r="W655">
        <v>40</v>
      </c>
      <c r="X655" s="7">
        <f t="shared" si="71"/>
        <v>31.652153314939131</v>
      </c>
    </row>
    <row r="656" spans="2:24">
      <c r="B656" s="90">
        <v>40935.916666666664</v>
      </c>
      <c r="C656" s="57">
        <v>40935</v>
      </c>
      <c r="D656" s="58">
        <v>0.91666666666666663</v>
      </c>
      <c r="E656" s="59">
        <v>15.089642764555123</v>
      </c>
      <c r="F656" s="47">
        <f t="shared" si="68"/>
        <v>28.821217680300283</v>
      </c>
      <c r="G656" s="59">
        <v>32.075533400227897</v>
      </c>
      <c r="H656" s="47">
        <f t="shared" si="69"/>
        <v>61.264268794435282</v>
      </c>
      <c r="I656" s="59">
        <v>16.985890635672771</v>
      </c>
      <c r="J656" s="47">
        <f t="shared" si="70"/>
        <v>32.443051114134988</v>
      </c>
      <c r="K656" s="97">
        <f t="shared" si="72"/>
        <v>5</v>
      </c>
      <c r="L656" s="2">
        <f t="shared" si="73"/>
        <v>-4.3035027850282503</v>
      </c>
      <c r="M656" s="98"/>
      <c r="V656">
        <v>200</v>
      </c>
      <c r="W656">
        <v>40</v>
      </c>
      <c r="X656" s="7">
        <f t="shared" si="71"/>
        <v>31.652153314939131</v>
      </c>
    </row>
    <row r="657" spans="2:24">
      <c r="B657" s="90">
        <v>40935.958333333336</v>
      </c>
      <c r="C657" s="57">
        <v>40935</v>
      </c>
      <c r="D657" s="58">
        <v>0.95833333333333337</v>
      </c>
      <c r="E657" s="59">
        <v>9.1626303296210398</v>
      </c>
      <c r="F657" s="47">
        <f t="shared" si="68"/>
        <v>17.500623929576186</v>
      </c>
      <c r="G657" s="59">
        <v>22.369315677501785</v>
      </c>
      <c r="H657" s="47">
        <f t="shared" si="69"/>
        <v>42.725392944028407</v>
      </c>
      <c r="I657" s="59">
        <v>13.206685347880743</v>
      </c>
      <c r="J657" s="47">
        <f t="shared" si="70"/>
        <v>25.224769014452217</v>
      </c>
      <c r="K657" s="97">
        <f t="shared" si="72"/>
        <v>5</v>
      </c>
      <c r="L657" s="2">
        <f t="shared" si="73"/>
        <v>-11.521784884711021</v>
      </c>
      <c r="M657" s="98"/>
      <c r="V657">
        <v>200</v>
      </c>
      <c r="W657">
        <v>40</v>
      </c>
      <c r="X657" s="7">
        <f t="shared" si="71"/>
        <v>31.652153314939131</v>
      </c>
    </row>
    <row r="658" spans="2:24">
      <c r="B658" s="90">
        <v>40936</v>
      </c>
      <c r="C658" s="57">
        <v>40935</v>
      </c>
      <c r="D658" s="58">
        <v>0</v>
      </c>
      <c r="E658" s="59">
        <v>7.0946350637054989</v>
      </c>
      <c r="F658" s="47">
        <f t="shared" si="68"/>
        <v>13.550752971677502</v>
      </c>
      <c r="G658" s="59">
        <v>24.603888249876455</v>
      </c>
      <c r="H658" s="47">
        <f t="shared" si="69"/>
        <v>46.99342655726403</v>
      </c>
      <c r="I658" s="59">
        <v>17.509253186170955</v>
      </c>
      <c r="J658" s="47">
        <f t="shared" si="70"/>
        <v>33.442673585586526</v>
      </c>
      <c r="K658" s="97">
        <f t="shared" si="72"/>
        <v>5</v>
      </c>
      <c r="L658" s="2">
        <f t="shared" si="73"/>
        <v>-3.3038803135767125</v>
      </c>
      <c r="M658" s="98"/>
      <c r="V658">
        <v>200</v>
      </c>
      <c r="W658">
        <v>40</v>
      </c>
      <c r="X658" s="7">
        <f t="shared" si="71"/>
        <v>31.652153314939131</v>
      </c>
    </row>
    <row r="659" spans="2:24">
      <c r="B659" s="90">
        <v>40936.041666666664</v>
      </c>
      <c r="C659" s="57">
        <v>40936</v>
      </c>
      <c r="D659" s="58">
        <v>4.1666666666666664E-2</v>
      </c>
      <c r="E659" s="59">
        <v>6.2115451528571253</v>
      </c>
      <c r="F659" s="47">
        <f t="shared" si="68"/>
        <v>11.864051241957108</v>
      </c>
      <c r="G659" s="59">
        <v>28.930615114300828</v>
      </c>
      <c r="H659" s="47">
        <f t="shared" si="69"/>
        <v>55.257474868314581</v>
      </c>
      <c r="I659" s="59">
        <v>22.719069961443701</v>
      </c>
      <c r="J659" s="47">
        <f t="shared" si="70"/>
        <v>43.393423626357468</v>
      </c>
      <c r="K659" s="97">
        <f t="shared" si="72"/>
        <v>6</v>
      </c>
      <c r="L659" s="2">
        <f t="shared" si="73"/>
        <v>6.646869727194229</v>
      </c>
      <c r="M659" s="98"/>
      <c r="V659">
        <v>200</v>
      </c>
      <c r="W659">
        <v>40</v>
      </c>
      <c r="X659" s="7">
        <f t="shared" si="71"/>
        <v>31.652153314939131</v>
      </c>
    </row>
    <row r="660" spans="2:24">
      <c r="B660" s="90">
        <v>40936.083333333336</v>
      </c>
      <c r="C660" s="57">
        <v>40936</v>
      </c>
      <c r="D660" s="58">
        <v>8.3333333333333329E-2</v>
      </c>
      <c r="E660" s="59">
        <v>8.766690022854986</v>
      </c>
      <c r="F660" s="47">
        <f t="shared" si="68"/>
        <v>16.744377943653024</v>
      </c>
      <c r="G660" s="59">
        <v>35.180012293909911</v>
      </c>
      <c r="H660" s="47">
        <f t="shared" si="69"/>
        <v>67.193823481367929</v>
      </c>
      <c r="I660" s="59">
        <v>26.41332227105493</v>
      </c>
      <c r="J660" s="47">
        <f t="shared" si="70"/>
        <v>50.449445537714915</v>
      </c>
      <c r="K660" s="97">
        <f t="shared" si="72"/>
        <v>6</v>
      </c>
      <c r="L660" s="2">
        <f t="shared" si="73"/>
        <v>13.702891638551677</v>
      </c>
      <c r="M660" s="98"/>
      <c r="V660">
        <v>200</v>
      </c>
      <c r="W660">
        <v>40</v>
      </c>
      <c r="X660" s="7">
        <f t="shared" si="71"/>
        <v>31.652153314939131</v>
      </c>
    </row>
    <row r="661" spans="2:24">
      <c r="B661" s="90">
        <v>40936.125</v>
      </c>
      <c r="C661" s="57">
        <v>40936</v>
      </c>
      <c r="D661" s="58">
        <v>0.125</v>
      </c>
      <c r="E661" s="59">
        <v>6.5578614556681751</v>
      </c>
      <c r="F661" s="47">
        <f t="shared" si="68"/>
        <v>12.525515380326214</v>
      </c>
      <c r="G661" s="59">
        <v>26.294061660408694</v>
      </c>
      <c r="H661" s="47">
        <f t="shared" si="69"/>
        <v>50.221657771380606</v>
      </c>
      <c r="I661" s="59">
        <v>19.73620020474052</v>
      </c>
      <c r="J661" s="47">
        <f t="shared" si="70"/>
        <v>37.696142391054394</v>
      </c>
      <c r="K661" s="97">
        <f t="shared" si="72"/>
        <v>6</v>
      </c>
      <c r="L661" s="2">
        <f t="shared" si="73"/>
        <v>0.94958849189115568</v>
      </c>
      <c r="M661" s="98"/>
      <c r="V661">
        <v>200</v>
      </c>
      <c r="W661">
        <v>40</v>
      </c>
      <c r="X661" s="7">
        <f t="shared" si="71"/>
        <v>31.652153314939131</v>
      </c>
    </row>
    <row r="662" spans="2:24">
      <c r="B662" s="90">
        <v>40936.166666666664</v>
      </c>
      <c r="C662" s="57">
        <v>40936</v>
      </c>
      <c r="D662" s="58">
        <v>0.16666666666666666</v>
      </c>
      <c r="E662" s="59">
        <v>5.8687201175038286</v>
      </c>
      <c r="F662" s="47">
        <f t="shared" si="68"/>
        <v>11.209255424432312</v>
      </c>
      <c r="G662" s="59">
        <v>20.982853055764458</v>
      </c>
      <c r="H662" s="47">
        <f t="shared" si="69"/>
        <v>40.077249336510114</v>
      </c>
      <c r="I662" s="59">
        <v>15.11413293826063</v>
      </c>
      <c r="J662" s="47">
        <f t="shared" si="70"/>
        <v>28.8679939120778</v>
      </c>
      <c r="K662" s="97">
        <f t="shared" si="72"/>
        <v>6</v>
      </c>
      <c r="L662" s="2">
        <f t="shared" si="73"/>
        <v>-7.8785599870854384</v>
      </c>
      <c r="M662" s="98"/>
      <c r="V662">
        <v>200</v>
      </c>
      <c r="W662">
        <v>40</v>
      </c>
      <c r="X662" s="7">
        <f t="shared" si="71"/>
        <v>31.652153314939131</v>
      </c>
    </row>
    <row r="663" spans="2:24">
      <c r="B663" s="90">
        <v>40936.208333333336</v>
      </c>
      <c r="C663" s="57">
        <v>40936</v>
      </c>
      <c r="D663" s="58">
        <v>0.20833333333333334</v>
      </c>
      <c r="E663" s="59">
        <v>4.9068086710219436</v>
      </c>
      <c r="F663" s="47">
        <f t="shared" si="68"/>
        <v>9.3720045616519112</v>
      </c>
      <c r="G663" s="59">
        <v>16.519870287082604</v>
      </c>
      <c r="H663" s="47">
        <f t="shared" si="69"/>
        <v>31.552952248327774</v>
      </c>
      <c r="I663" s="59">
        <v>11.613061616060659</v>
      </c>
      <c r="J663" s="47">
        <f t="shared" si="70"/>
        <v>22.180947686675857</v>
      </c>
      <c r="K663" s="97">
        <f t="shared" si="72"/>
        <v>6</v>
      </c>
      <c r="L663" s="2">
        <f t="shared" si="73"/>
        <v>-14.565606212487381</v>
      </c>
      <c r="M663" s="98"/>
      <c r="V663">
        <v>200</v>
      </c>
      <c r="W663">
        <v>40</v>
      </c>
      <c r="X663" s="7">
        <f t="shared" si="71"/>
        <v>31.652153314939131</v>
      </c>
    </row>
    <row r="664" spans="2:24">
      <c r="B664" s="90">
        <v>40936.25</v>
      </c>
      <c r="C664" s="57">
        <v>40936</v>
      </c>
      <c r="D664" s="58">
        <v>0.25</v>
      </c>
      <c r="E664" s="59">
        <v>7.0001474139494899</v>
      </c>
      <c r="F664" s="47">
        <f t="shared" si="68"/>
        <v>13.370281560643525</v>
      </c>
      <c r="G664" s="59">
        <v>18.661113735434785</v>
      </c>
      <c r="H664" s="47">
        <f t="shared" si="69"/>
        <v>35.642727234680436</v>
      </c>
      <c r="I664" s="59">
        <v>11.660966321485297</v>
      </c>
      <c r="J664" s="47">
        <f t="shared" si="70"/>
        <v>22.272445674036916</v>
      </c>
      <c r="K664" s="97">
        <f t="shared" si="72"/>
        <v>6</v>
      </c>
      <c r="L664" s="2">
        <f t="shared" si="73"/>
        <v>-14.474108225126322</v>
      </c>
      <c r="M664" s="98"/>
      <c r="V664">
        <v>200</v>
      </c>
      <c r="W664">
        <v>40</v>
      </c>
      <c r="X664" s="7">
        <f t="shared" si="71"/>
        <v>31.652153314939131</v>
      </c>
    </row>
    <row r="665" spans="2:24">
      <c r="B665" s="90">
        <v>40936.291666666664</v>
      </c>
      <c r="C665" s="57">
        <v>40936</v>
      </c>
      <c r="D665" s="58">
        <v>0.29166666666666669</v>
      </c>
      <c r="E665" s="59">
        <v>15.385283591034675</v>
      </c>
      <c r="F665" s="47">
        <f t="shared" si="68"/>
        <v>29.385891658876229</v>
      </c>
      <c r="G665" s="59">
        <v>33.429761426100129</v>
      </c>
      <c r="H665" s="47">
        <f t="shared" si="69"/>
        <v>63.850844323851241</v>
      </c>
      <c r="I665" s="59">
        <v>18.044477835065457</v>
      </c>
      <c r="J665" s="47">
        <f t="shared" si="70"/>
        <v>34.464952664975023</v>
      </c>
      <c r="K665" s="97">
        <f t="shared" si="72"/>
        <v>6</v>
      </c>
      <c r="L665" s="2">
        <f t="shared" si="73"/>
        <v>-2.2816012341882157</v>
      </c>
      <c r="M665" s="98"/>
      <c r="V665">
        <v>200</v>
      </c>
      <c r="W665">
        <v>40</v>
      </c>
      <c r="X665" s="7">
        <f t="shared" si="71"/>
        <v>31.652153314939131</v>
      </c>
    </row>
    <row r="666" spans="2:24">
      <c r="B666" s="90">
        <v>40936.333333333336</v>
      </c>
      <c r="C666" s="57">
        <v>40936</v>
      </c>
      <c r="D666" s="58">
        <v>0.33333333333333331</v>
      </c>
      <c r="E666" s="59">
        <v>28.116454079509477</v>
      </c>
      <c r="F666" s="47">
        <f t="shared" si="68"/>
        <v>53.702427291863103</v>
      </c>
      <c r="G666" s="59">
        <v>52.058391497577404</v>
      </c>
      <c r="H666" s="47">
        <f t="shared" si="69"/>
        <v>99.43152776037283</v>
      </c>
      <c r="I666" s="59">
        <v>23.941937418067937</v>
      </c>
      <c r="J666" s="47">
        <f t="shared" si="70"/>
        <v>45.729100468509756</v>
      </c>
      <c r="K666" s="97">
        <f t="shared" si="72"/>
        <v>6</v>
      </c>
      <c r="L666" s="2">
        <f t="shared" si="73"/>
        <v>8.9825465693465176</v>
      </c>
      <c r="M666" s="98"/>
      <c r="V666">
        <v>200</v>
      </c>
      <c r="W666">
        <v>40</v>
      </c>
      <c r="X666" s="7">
        <f t="shared" si="71"/>
        <v>31.652153314939131</v>
      </c>
    </row>
    <row r="667" spans="2:24">
      <c r="B667" s="90">
        <v>40936.375</v>
      </c>
      <c r="C667" s="57">
        <v>40936</v>
      </c>
      <c r="D667" s="58">
        <v>0.375</v>
      </c>
      <c r="E667" s="59">
        <v>22.860538928274984</v>
      </c>
      <c r="F667" s="47">
        <f t="shared" si="68"/>
        <v>43.66362935300522</v>
      </c>
      <c r="G667" s="59">
        <v>43.078781552716208</v>
      </c>
      <c r="H667" s="47">
        <f t="shared" si="69"/>
        <v>82.280472765687961</v>
      </c>
      <c r="I667" s="59">
        <v>20.218242624441224</v>
      </c>
      <c r="J667" s="47">
        <f t="shared" si="70"/>
        <v>38.616843412682734</v>
      </c>
      <c r="K667" s="97">
        <f t="shared" si="72"/>
        <v>6</v>
      </c>
      <c r="L667" s="2">
        <f t="shared" si="73"/>
        <v>1.870289513519495</v>
      </c>
      <c r="M667" s="98"/>
      <c r="V667">
        <v>200</v>
      </c>
      <c r="W667">
        <v>40</v>
      </c>
      <c r="X667" s="7">
        <f t="shared" si="71"/>
        <v>31.652153314939131</v>
      </c>
    </row>
    <row r="668" spans="2:24">
      <c r="B668" s="90">
        <v>40936.416666666664</v>
      </c>
      <c r="C668" s="57">
        <v>40936</v>
      </c>
      <c r="D668" s="58">
        <v>0.41666666666666669</v>
      </c>
      <c r="E668" s="59">
        <v>36.517732642323168</v>
      </c>
      <c r="F668" s="47">
        <f t="shared" si="68"/>
        <v>69.748869346837253</v>
      </c>
      <c r="G668" s="59">
        <v>60.245467328121187</v>
      </c>
      <c r="H668" s="47">
        <f t="shared" si="69"/>
        <v>115.06884259671146</v>
      </c>
      <c r="I668" s="59">
        <v>23.727734685798016</v>
      </c>
      <c r="J668" s="47">
        <f t="shared" si="70"/>
        <v>45.319973249874209</v>
      </c>
      <c r="K668" s="97">
        <f t="shared" si="72"/>
        <v>6</v>
      </c>
      <c r="L668" s="2">
        <f t="shared" si="73"/>
        <v>8.5734193507109708</v>
      </c>
      <c r="M668" s="98"/>
      <c r="V668">
        <v>200</v>
      </c>
      <c r="W668">
        <v>40</v>
      </c>
      <c r="X668" s="7">
        <f t="shared" si="71"/>
        <v>31.652153314939131</v>
      </c>
    </row>
    <row r="669" spans="2:24">
      <c r="B669" s="90">
        <v>40936.458333333336</v>
      </c>
      <c r="C669" s="57">
        <v>40936</v>
      </c>
      <c r="D669" s="58">
        <v>0.45833333333333331</v>
      </c>
      <c r="E669" s="59">
        <v>27.865088175203695</v>
      </c>
      <c r="F669" s="47">
        <f t="shared" si="68"/>
        <v>53.222318414639055</v>
      </c>
      <c r="G669" s="59">
        <v>50.017207090980172</v>
      </c>
      <c r="H669" s="47">
        <f t="shared" si="69"/>
        <v>95.532865543772118</v>
      </c>
      <c r="I669" s="59">
        <v>22.15211891577647</v>
      </c>
      <c r="J669" s="47">
        <f t="shared" si="70"/>
        <v>42.310547129133056</v>
      </c>
      <c r="K669" s="97">
        <f t="shared" si="72"/>
        <v>6</v>
      </c>
      <c r="L669" s="2">
        <f t="shared" si="73"/>
        <v>5.5639932299698174</v>
      </c>
      <c r="M669" s="98"/>
      <c r="V669">
        <v>200</v>
      </c>
      <c r="W669">
        <v>40</v>
      </c>
      <c r="X669" s="7">
        <f t="shared" si="71"/>
        <v>31.652153314939131</v>
      </c>
    </row>
    <row r="670" spans="2:24">
      <c r="B670" s="90">
        <v>40936.5</v>
      </c>
      <c r="C670" s="57">
        <v>40936</v>
      </c>
      <c r="D670" s="58">
        <v>0.5</v>
      </c>
      <c r="E670" s="59">
        <v>28.800012615833829</v>
      </c>
      <c r="F670" s="47">
        <f t="shared" si="68"/>
        <v>55.008024096242615</v>
      </c>
      <c r="G670" s="59">
        <v>54.675717893309482</v>
      </c>
      <c r="H670" s="47">
        <f t="shared" si="69"/>
        <v>104.43062117622111</v>
      </c>
      <c r="I670" s="59">
        <v>25.875705277475653</v>
      </c>
      <c r="J670" s="47">
        <f t="shared" si="70"/>
        <v>49.422597079978495</v>
      </c>
      <c r="K670" s="97">
        <f t="shared" si="72"/>
        <v>6</v>
      </c>
      <c r="L670" s="2">
        <f t="shared" si="73"/>
        <v>12.676043180815256</v>
      </c>
      <c r="M670" s="98"/>
      <c r="V670">
        <v>200</v>
      </c>
      <c r="W670">
        <v>40</v>
      </c>
      <c r="X670" s="7">
        <f t="shared" si="71"/>
        <v>31.652153314939131</v>
      </c>
    </row>
    <row r="671" spans="2:24">
      <c r="B671" s="90">
        <v>40936.541666666664</v>
      </c>
      <c r="C671" s="57">
        <v>40936</v>
      </c>
      <c r="D671" s="58">
        <v>0.54166666666666663</v>
      </c>
      <c r="E671" s="59">
        <v>28.903710945113843</v>
      </c>
      <c r="F671" s="47">
        <f t="shared" si="68"/>
        <v>55.206087905167436</v>
      </c>
      <c r="G671" s="59">
        <v>54.877241586759439</v>
      </c>
      <c r="H671" s="47">
        <f t="shared" si="69"/>
        <v>104.81553143071052</v>
      </c>
      <c r="I671" s="59">
        <v>25.973530641645588</v>
      </c>
      <c r="J671" s="47">
        <f t="shared" si="70"/>
        <v>49.609443525543071</v>
      </c>
      <c r="K671" s="97">
        <f t="shared" si="72"/>
        <v>6</v>
      </c>
      <c r="L671" s="2">
        <f t="shared" si="73"/>
        <v>12.862889626379832</v>
      </c>
      <c r="M671" s="98"/>
      <c r="V671">
        <v>200</v>
      </c>
      <c r="W671">
        <v>40</v>
      </c>
      <c r="X671" s="7">
        <f t="shared" si="71"/>
        <v>31.652153314939131</v>
      </c>
    </row>
    <row r="672" spans="2:24">
      <c r="B672" s="90">
        <v>40936.583333333336</v>
      </c>
      <c r="C672" s="57">
        <v>40936</v>
      </c>
      <c r="D672" s="58">
        <v>0.58333333333333337</v>
      </c>
      <c r="E672" s="59">
        <v>18.615712342701393</v>
      </c>
      <c r="F672" s="47">
        <f t="shared" si="68"/>
        <v>35.556010574559657</v>
      </c>
      <c r="G672" s="59">
        <v>41.19463855759394</v>
      </c>
      <c r="H672" s="47">
        <f t="shared" si="69"/>
        <v>78.681759645004419</v>
      </c>
      <c r="I672" s="59">
        <v>22.578926214892547</v>
      </c>
      <c r="J672" s="47">
        <f t="shared" si="70"/>
        <v>43.125749070444762</v>
      </c>
      <c r="K672" s="97">
        <f t="shared" si="72"/>
        <v>6</v>
      </c>
      <c r="L672" s="2">
        <f t="shared" si="73"/>
        <v>6.3791951712815234</v>
      </c>
      <c r="M672" s="98"/>
      <c r="V672">
        <v>200</v>
      </c>
      <c r="W672">
        <v>40</v>
      </c>
      <c r="X672" s="7">
        <f t="shared" si="71"/>
        <v>31.652153314939131</v>
      </c>
    </row>
    <row r="673" spans="2:24">
      <c r="B673" s="90">
        <v>40936.625</v>
      </c>
      <c r="C673" s="57">
        <v>40936</v>
      </c>
      <c r="D673" s="58">
        <v>0.625</v>
      </c>
      <c r="E673" s="59">
        <v>25.763655204401406</v>
      </c>
      <c r="F673" s="47">
        <f t="shared" si="68"/>
        <v>49.208581440406682</v>
      </c>
      <c r="G673" s="59">
        <v>54.744654869119429</v>
      </c>
      <c r="H673" s="47">
        <f t="shared" si="69"/>
        <v>104.5622908000181</v>
      </c>
      <c r="I673" s="59">
        <v>28.98099966471802</v>
      </c>
      <c r="J673" s="47">
        <f t="shared" si="70"/>
        <v>55.353709359611415</v>
      </c>
      <c r="K673" s="97">
        <f t="shared" si="72"/>
        <v>6</v>
      </c>
      <c r="L673" s="2">
        <f t="shared" si="73"/>
        <v>18.607155460448176</v>
      </c>
      <c r="M673" s="98"/>
      <c r="V673">
        <v>200</v>
      </c>
      <c r="W673">
        <v>40</v>
      </c>
      <c r="X673" s="7">
        <f t="shared" si="71"/>
        <v>31.652153314939131</v>
      </c>
    </row>
    <row r="674" spans="2:24">
      <c r="B674" s="90">
        <v>40936.666666666664</v>
      </c>
      <c r="C674" s="57">
        <v>40936</v>
      </c>
      <c r="D674" s="58">
        <v>0.66666666666666663</v>
      </c>
      <c r="E674" s="59">
        <v>39.329265649386087</v>
      </c>
      <c r="F674" s="47">
        <f t="shared" si="68"/>
        <v>75.118897390327419</v>
      </c>
      <c r="G674" s="59">
        <v>74.426851325374002</v>
      </c>
      <c r="H674" s="47">
        <f t="shared" si="69"/>
        <v>142.15528603146433</v>
      </c>
      <c r="I674" s="59">
        <v>35.097585675987929</v>
      </c>
      <c r="J674" s="47">
        <f t="shared" si="70"/>
        <v>67.036388641136938</v>
      </c>
      <c r="K674" s="97">
        <f t="shared" si="72"/>
        <v>6</v>
      </c>
      <c r="L674" s="2">
        <f t="shared" si="73"/>
        <v>30.289834741973699</v>
      </c>
      <c r="M674" s="98"/>
      <c r="V674">
        <v>200</v>
      </c>
      <c r="W674">
        <v>40</v>
      </c>
      <c r="X674" s="7">
        <f t="shared" si="71"/>
        <v>31.652153314939131</v>
      </c>
    </row>
    <row r="675" spans="2:24">
      <c r="B675" s="90">
        <v>40936.708333333336</v>
      </c>
      <c r="C675" s="57">
        <v>40936</v>
      </c>
      <c r="D675" s="58">
        <v>0.70833333333333337</v>
      </c>
      <c r="E675" s="59">
        <v>56.371257217410751</v>
      </c>
      <c r="F675" s="47">
        <f t="shared" si="68"/>
        <v>107.66910128525453</v>
      </c>
      <c r="G675" s="59">
        <v>100.0415106170727</v>
      </c>
      <c r="H675" s="47">
        <f t="shared" si="69"/>
        <v>191.07928527860886</v>
      </c>
      <c r="I675" s="59">
        <v>43.670253399661952</v>
      </c>
      <c r="J675" s="47">
        <f t="shared" si="70"/>
        <v>83.410183993354323</v>
      </c>
      <c r="K675" s="97">
        <f t="shared" si="72"/>
        <v>6</v>
      </c>
      <c r="L675" s="2">
        <f t="shared" si="73"/>
        <v>46.663630094191085</v>
      </c>
      <c r="M675" s="98"/>
      <c r="V675">
        <v>200</v>
      </c>
      <c r="W675">
        <v>40</v>
      </c>
      <c r="X675" s="7">
        <f t="shared" si="71"/>
        <v>31.652153314939131</v>
      </c>
    </row>
    <row r="676" spans="2:24">
      <c r="B676" s="90">
        <v>40936.75</v>
      </c>
      <c r="C676" s="57">
        <v>40936</v>
      </c>
      <c r="D676" s="58">
        <v>0.75</v>
      </c>
      <c r="E676" s="59">
        <v>62.989155971266953</v>
      </c>
      <c r="F676" s="47">
        <f t="shared" si="68"/>
        <v>120.30928790511987</v>
      </c>
      <c r="G676" s="59">
        <v>108.52724814619891</v>
      </c>
      <c r="H676" s="47">
        <f t="shared" si="69"/>
        <v>207.28704395923992</v>
      </c>
      <c r="I676" s="59">
        <v>45.538092174931975</v>
      </c>
      <c r="J676" s="47">
        <f t="shared" si="70"/>
        <v>86.977756054120064</v>
      </c>
      <c r="K676" s="97">
        <f t="shared" si="72"/>
        <v>6</v>
      </c>
      <c r="L676" s="2">
        <f t="shared" si="73"/>
        <v>50.231202154956826</v>
      </c>
      <c r="M676" s="98"/>
      <c r="V676">
        <v>200</v>
      </c>
      <c r="W676">
        <v>40</v>
      </c>
      <c r="X676" s="7">
        <f t="shared" si="71"/>
        <v>31.652153314939131</v>
      </c>
    </row>
    <row r="677" spans="2:24">
      <c r="B677" s="90">
        <v>40936.791666666664</v>
      </c>
      <c r="C677" s="57">
        <v>40936</v>
      </c>
      <c r="D677" s="58">
        <v>0.79166666666666663</v>
      </c>
      <c r="E677" s="59">
        <v>55.536920552479145</v>
      </c>
      <c r="F677" s="47">
        <f t="shared" si="68"/>
        <v>106.07551825523517</v>
      </c>
      <c r="G677" s="59">
        <v>95.929179407705789</v>
      </c>
      <c r="H677" s="47">
        <f t="shared" si="69"/>
        <v>183.22473266871805</v>
      </c>
      <c r="I677" s="59">
        <v>40.392258855226629</v>
      </c>
      <c r="J677" s="47">
        <f t="shared" si="70"/>
        <v>77.149214413482852</v>
      </c>
      <c r="K677" s="97">
        <f t="shared" si="72"/>
        <v>6</v>
      </c>
      <c r="L677" s="2">
        <f t="shared" si="73"/>
        <v>40.402660514319614</v>
      </c>
      <c r="M677" s="98"/>
      <c r="V677">
        <v>200</v>
      </c>
      <c r="W677">
        <v>40</v>
      </c>
      <c r="X677" s="7">
        <f t="shared" si="71"/>
        <v>31.652153314939131</v>
      </c>
    </row>
    <row r="678" spans="2:24">
      <c r="B678" s="90">
        <v>40936.833333333336</v>
      </c>
      <c r="C678" s="57">
        <v>40936</v>
      </c>
      <c r="D678" s="58">
        <v>0.83333333333333337</v>
      </c>
      <c r="E678" s="59">
        <v>71.687064036269945</v>
      </c>
      <c r="F678" s="47">
        <f t="shared" si="68"/>
        <v>136.92229230927558</v>
      </c>
      <c r="G678" s="59">
        <v>109.7393309365312</v>
      </c>
      <c r="H678" s="47">
        <f t="shared" si="69"/>
        <v>209.60212208877459</v>
      </c>
      <c r="I678" s="59">
        <v>38.052266900261245</v>
      </c>
      <c r="J678" s="47">
        <f t="shared" si="70"/>
        <v>72.679829779498974</v>
      </c>
      <c r="K678" s="97">
        <f t="shared" si="72"/>
        <v>6</v>
      </c>
      <c r="L678" s="2">
        <f t="shared" si="73"/>
        <v>35.933275880335735</v>
      </c>
      <c r="M678" s="98"/>
      <c r="V678">
        <v>200</v>
      </c>
      <c r="W678">
        <v>40</v>
      </c>
      <c r="X678" s="7">
        <f t="shared" si="71"/>
        <v>31.652153314939131</v>
      </c>
    </row>
    <row r="679" spans="2:24">
      <c r="B679" s="90">
        <v>40936.875</v>
      </c>
      <c r="C679" s="57">
        <v>40936</v>
      </c>
      <c r="D679" s="58">
        <v>0.875</v>
      </c>
      <c r="E679" s="59">
        <v>48.551588225881659</v>
      </c>
      <c r="F679" s="47">
        <f t="shared" si="68"/>
        <v>92.733533511433961</v>
      </c>
      <c r="G679" s="59">
        <v>82.477973821475231</v>
      </c>
      <c r="H679" s="47">
        <f t="shared" si="69"/>
        <v>157.53292999901768</v>
      </c>
      <c r="I679" s="59">
        <v>33.926385595593565</v>
      </c>
      <c r="J679" s="47">
        <f t="shared" si="70"/>
        <v>64.799396487583707</v>
      </c>
      <c r="K679" s="97">
        <f t="shared" si="72"/>
        <v>6</v>
      </c>
      <c r="L679" s="2">
        <f t="shared" si="73"/>
        <v>28.052842588420468</v>
      </c>
      <c r="M679" s="98"/>
      <c r="V679">
        <v>200</v>
      </c>
      <c r="W679">
        <v>40</v>
      </c>
      <c r="X679" s="7">
        <f t="shared" si="71"/>
        <v>31.652153314939131</v>
      </c>
    </row>
    <row r="680" spans="2:24">
      <c r="B680" s="90">
        <v>40936.916666666664</v>
      </c>
      <c r="C680" s="57">
        <v>40936</v>
      </c>
      <c r="D680" s="58">
        <v>0.91666666666666663</v>
      </c>
      <c r="E680" s="59">
        <v>65.859490246375628</v>
      </c>
      <c r="F680" s="47">
        <f t="shared" si="68"/>
        <v>125.79162637057745</v>
      </c>
      <c r="G680" s="59">
        <v>96.82109271060807</v>
      </c>
      <c r="H680" s="47">
        <f t="shared" si="69"/>
        <v>184.92828707726142</v>
      </c>
      <c r="I680" s="59">
        <v>30.961602464232453</v>
      </c>
      <c r="J680" s="47">
        <f t="shared" si="70"/>
        <v>59.136660706683983</v>
      </c>
      <c r="K680" s="97">
        <f t="shared" si="72"/>
        <v>6</v>
      </c>
      <c r="L680" s="2">
        <f t="shared" si="73"/>
        <v>22.390106807520745</v>
      </c>
      <c r="M680" s="98"/>
      <c r="V680">
        <v>200</v>
      </c>
      <c r="W680">
        <v>40</v>
      </c>
      <c r="X680" s="7">
        <f t="shared" si="71"/>
        <v>31.652153314939131</v>
      </c>
    </row>
    <row r="681" spans="2:24">
      <c r="B681" s="90">
        <v>40936.958333333336</v>
      </c>
      <c r="C681" s="57">
        <v>40936</v>
      </c>
      <c r="D681" s="58">
        <v>0.95833333333333337</v>
      </c>
      <c r="E681" s="59">
        <v>34.254079473595134</v>
      </c>
      <c r="F681" s="47">
        <f t="shared" si="68"/>
        <v>65.425291794566704</v>
      </c>
      <c r="G681" s="59">
        <v>60.269256057181011</v>
      </c>
      <c r="H681" s="47">
        <f t="shared" si="69"/>
        <v>115.11427906921573</v>
      </c>
      <c r="I681" s="59">
        <v>26.015176583585877</v>
      </c>
      <c r="J681" s="47">
        <f t="shared" si="70"/>
        <v>49.688987274649023</v>
      </c>
      <c r="K681" s="97">
        <f t="shared" si="72"/>
        <v>6</v>
      </c>
      <c r="L681" s="2">
        <f t="shared" si="73"/>
        <v>12.942433375485784</v>
      </c>
      <c r="M681" s="98"/>
      <c r="V681">
        <v>200</v>
      </c>
      <c r="W681">
        <v>40</v>
      </c>
      <c r="X681" s="7">
        <f t="shared" si="71"/>
        <v>31.652153314939131</v>
      </c>
    </row>
    <row r="682" spans="2:24">
      <c r="B682" s="90">
        <v>40937</v>
      </c>
      <c r="C682" s="57">
        <v>40936</v>
      </c>
      <c r="D682" s="58">
        <v>0</v>
      </c>
      <c r="E682" s="59">
        <v>40.767599950505065</v>
      </c>
      <c r="F682" s="47">
        <f t="shared" si="68"/>
        <v>77.866115905464667</v>
      </c>
      <c r="G682" s="59">
        <v>68.086821026634823</v>
      </c>
      <c r="H682" s="47">
        <f t="shared" si="69"/>
        <v>130.0458281608725</v>
      </c>
      <c r="I682" s="59">
        <v>27.319221076129757</v>
      </c>
      <c r="J682" s="47">
        <f t="shared" si="70"/>
        <v>52.179712255407836</v>
      </c>
      <c r="K682" s="97">
        <f t="shared" si="72"/>
        <v>6</v>
      </c>
      <c r="L682" s="2">
        <f t="shared" si="73"/>
        <v>15.433158356244597</v>
      </c>
      <c r="M682" s="98"/>
      <c r="V682">
        <v>200</v>
      </c>
      <c r="W682">
        <v>40</v>
      </c>
      <c r="X682" s="7">
        <f t="shared" si="71"/>
        <v>31.652153314939131</v>
      </c>
    </row>
    <row r="683" spans="2:24">
      <c r="B683" s="90">
        <v>40937.041666666664</v>
      </c>
      <c r="C683" s="57">
        <v>40937</v>
      </c>
      <c r="D683" s="58">
        <v>4.1666666666666664E-2</v>
      </c>
      <c r="E683" s="59">
        <v>38.088907882562928</v>
      </c>
      <c r="F683" s="47">
        <f t="shared" si="68"/>
        <v>72.749814055695197</v>
      </c>
      <c r="G683" s="59">
        <v>59.417302424013606</v>
      </c>
      <c r="H683" s="47">
        <f t="shared" si="69"/>
        <v>113.48704762986598</v>
      </c>
      <c r="I683" s="59">
        <v>21.328394541450674</v>
      </c>
      <c r="J683" s="47">
        <f t="shared" si="70"/>
        <v>40.737233574170787</v>
      </c>
      <c r="K683" s="97">
        <f t="shared" si="72"/>
        <v>7</v>
      </c>
      <c r="L683" s="2">
        <f t="shared" si="73"/>
        <v>3.9906796750075486</v>
      </c>
      <c r="M683" s="98"/>
      <c r="V683">
        <v>200</v>
      </c>
      <c r="W683">
        <v>40</v>
      </c>
      <c r="X683" s="7">
        <f t="shared" si="71"/>
        <v>31.652153314939131</v>
      </c>
    </row>
    <row r="684" spans="2:24">
      <c r="B684" s="90">
        <v>40937.083333333336</v>
      </c>
      <c r="C684" s="57">
        <v>40937</v>
      </c>
      <c r="D684" s="58">
        <v>8.3333333333333329E-2</v>
      </c>
      <c r="E684" s="59">
        <v>11.034280204779824</v>
      </c>
      <c r="F684" s="47">
        <f t="shared" si="68"/>
        <v>21.075475191129463</v>
      </c>
      <c r="G684" s="59">
        <v>27.423772630040894</v>
      </c>
      <c r="H684" s="47">
        <f t="shared" si="69"/>
        <v>52.379405723378106</v>
      </c>
      <c r="I684" s="59">
        <v>16.389492425261068</v>
      </c>
      <c r="J684" s="47">
        <f t="shared" si="70"/>
        <v>31.303930532248639</v>
      </c>
      <c r="K684" s="97">
        <f t="shared" si="72"/>
        <v>7</v>
      </c>
      <c r="L684" s="2">
        <f t="shared" si="73"/>
        <v>-5.4426233669145994</v>
      </c>
      <c r="M684" s="98"/>
      <c r="V684">
        <v>200</v>
      </c>
      <c r="W684">
        <v>40</v>
      </c>
      <c r="X684" s="7">
        <f t="shared" si="71"/>
        <v>31.652153314939131</v>
      </c>
    </row>
    <row r="685" spans="2:24">
      <c r="B685" s="90">
        <v>40937.125</v>
      </c>
      <c r="C685" s="57">
        <v>40937</v>
      </c>
      <c r="D685" s="58">
        <v>0.125</v>
      </c>
      <c r="E685" s="59">
        <v>17.758872904581036</v>
      </c>
      <c r="F685" s="47">
        <f t="shared" si="68"/>
        <v>33.91944724774978</v>
      </c>
      <c r="G685" s="59">
        <v>36.440091448902031</v>
      </c>
      <c r="H685" s="47">
        <f t="shared" si="69"/>
        <v>69.600574667402881</v>
      </c>
      <c r="I685" s="59">
        <v>18.681218544320995</v>
      </c>
      <c r="J685" s="47">
        <f t="shared" si="70"/>
        <v>35.681127419653102</v>
      </c>
      <c r="K685" s="97">
        <f t="shared" si="72"/>
        <v>7</v>
      </c>
      <c r="L685" s="2">
        <f t="shared" si="73"/>
        <v>-1.0654264795101369</v>
      </c>
      <c r="M685" s="98"/>
      <c r="V685">
        <v>200</v>
      </c>
      <c r="W685">
        <v>40</v>
      </c>
      <c r="X685" s="7">
        <f t="shared" si="71"/>
        <v>31.652153314939131</v>
      </c>
    </row>
    <row r="686" spans="2:24">
      <c r="B686" s="90">
        <v>40937.166666666664</v>
      </c>
      <c r="C686" s="57">
        <v>40937</v>
      </c>
      <c r="D686" s="58">
        <v>0.16666666666666666</v>
      </c>
      <c r="E686" s="59">
        <v>12.512311342696538</v>
      </c>
      <c r="F686" s="47">
        <f t="shared" si="68"/>
        <v>23.898514664550387</v>
      </c>
      <c r="G686" s="59">
        <v>30.923541553507853</v>
      </c>
      <c r="H686" s="47">
        <f t="shared" si="69"/>
        <v>59.063964367199993</v>
      </c>
      <c r="I686" s="59">
        <v>18.411230210811315</v>
      </c>
      <c r="J686" s="47">
        <f t="shared" si="70"/>
        <v>35.16544970264961</v>
      </c>
      <c r="K686" s="97">
        <f t="shared" si="72"/>
        <v>7</v>
      </c>
      <c r="L686" s="2">
        <f t="shared" si="73"/>
        <v>-1.5811041965136283</v>
      </c>
      <c r="M686" s="98"/>
      <c r="V686">
        <v>200</v>
      </c>
      <c r="W686">
        <v>40</v>
      </c>
      <c r="X686" s="7">
        <f t="shared" si="71"/>
        <v>31.652153314939131</v>
      </c>
    </row>
    <row r="687" spans="2:24">
      <c r="B687" s="90">
        <v>40937.208333333336</v>
      </c>
      <c r="C687" s="57">
        <v>40937</v>
      </c>
      <c r="D687" s="58">
        <v>0.20833333333333334</v>
      </c>
      <c r="E687" s="59">
        <v>15.071145094378405</v>
      </c>
      <c r="F687" s="47">
        <f t="shared" si="68"/>
        <v>28.785887130262754</v>
      </c>
      <c r="G687" s="59">
        <v>37.987436328171782</v>
      </c>
      <c r="H687" s="47">
        <f t="shared" si="69"/>
        <v>72.556003386808101</v>
      </c>
      <c r="I687" s="59">
        <v>22.916291233793377</v>
      </c>
      <c r="J687" s="47">
        <f t="shared" si="70"/>
        <v>43.77011625654535</v>
      </c>
      <c r="K687" s="97">
        <f t="shared" si="72"/>
        <v>7</v>
      </c>
      <c r="L687" s="2">
        <f t="shared" si="73"/>
        <v>7.0235623573821115</v>
      </c>
      <c r="M687" s="98"/>
      <c r="V687">
        <v>200</v>
      </c>
      <c r="W687">
        <v>40</v>
      </c>
      <c r="X687" s="7">
        <f t="shared" si="71"/>
        <v>31.652153314939131</v>
      </c>
    </row>
    <row r="688" spans="2:24">
      <c r="B688" s="90">
        <v>40937.25</v>
      </c>
      <c r="C688" s="57">
        <v>40937</v>
      </c>
      <c r="D688" s="58">
        <v>0.25</v>
      </c>
      <c r="E688" s="59">
        <v>16.968606693950925</v>
      </c>
      <c r="F688" s="47">
        <f t="shared" si="68"/>
        <v>32.410038785446261</v>
      </c>
      <c r="G688" s="59">
        <v>38.223789699681738</v>
      </c>
      <c r="H688" s="47">
        <f t="shared" si="69"/>
        <v>73.007438326392119</v>
      </c>
      <c r="I688" s="59">
        <v>21.25518300573081</v>
      </c>
      <c r="J688" s="47">
        <f t="shared" si="70"/>
        <v>40.597399540945844</v>
      </c>
      <c r="K688" s="97">
        <f t="shared" si="72"/>
        <v>7</v>
      </c>
      <c r="L688" s="2">
        <f t="shared" si="73"/>
        <v>3.8508456417826054</v>
      </c>
      <c r="M688" s="98"/>
      <c r="V688">
        <v>200</v>
      </c>
      <c r="W688">
        <v>40</v>
      </c>
      <c r="X688" s="7">
        <f t="shared" si="71"/>
        <v>31.652153314939131</v>
      </c>
    </row>
    <row r="689" spans="2:24">
      <c r="B689" s="90">
        <v>40937.291666666664</v>
      </c>
      <c r="C689" s="57">
        <v>40937</v>
      </c>
      <c r="D689" s="58">
        <v>0.29166666666666669</v>
      </c>
      <c r="E689" s="59">
        <v>24.770358802376297</v>
      </c>
      <c r="F689" s="47">
        <f t="shared" si="68"/>
        <v>47.311385312538725</v>
      </c>
      <c r="G689" s="59">
        <v>47.158026551257876</v>
      </c>
      <c r="H689" s="47">
        <f t="shared" si="69"/>
        <v>90.071830712902539</v>
      </c>
      <c r="I689" s="59">
        <v>22.387667748881587</v>
      </c>
      <c r="J689" s="47">
        <f t="shared" si="70"/>
        <v>42.760445400363828</v>
      </c>
      <c r="K689" s="97">
        <f t="shared" si="72"/>
        <v>7</v>
      </c>
      <c r="L689" s="2">
        <f t="shared" si="73"/>
        <v>6.0138915012005896</v>
      </c>
      <c r="M689" s="98"/>
      <c r="V689">
        <v>200</v>
      </c>
      <c r="W689">
        <v>40</v>
      </c>
      <c r="X689" s="7">
        <f t="shared" si="71"/>
        <v>31.652153314939131</v>
      </c>
    </row>
    <row r="690" spans="2:24">
      <c r="B690" s="90">
        <v>40937.333333333336</v>
      </c>
      <c r="C690" s="57">
        <v>40937</v>
      </c>
      <c r="D690" s="58">
        <v>0.33333333333333331</v>
      </c>
      <c r="E690" s="59">
        <v>37.308601694140094</v>
      </c>
      <c r="F690" s="47">
        <f t="shared" si="68"/>
        <v>71.259429235807573</v>
      </c>
      <c r="G690" s="59">
        <v>66.867919500687393</v>
      </c>
      <c r="H690" s="47">
        <f t="shared" si="69"/>
        <v>127.71772624631292</v>
      </c>
      <c r="I690" s="59">
        <v>29.559317806547302</v>
      </c>
      <c r="J690" s="47">
        <f t="shared" si="70"/>
        <v>56.458297010505348</v>
      </c>
      <c r="K690" s="97">
        <f t="shared" si="72"/>
        <v>7</v>
      </c>
      <c r="L690" s="2">
        <f t="shared" si="73"/>
        <v>19.711743111342109</v>
      </c>
      <c r="M690" s="98"/>
      <c r="V690">
        <v>200</v>
      </c>
      <c r="W690">
        <v>40</v>
      </c>
      <c r="X690" s="7">
        <f t="shared" si="71"/>
        <v>31.652153314939131</v>
      </c>
    </row>
    <row r="691" spans="2:24">
      <c r="B691" s="90">
        <v>40937.375</v>
      </c>
      <c r="C691" s="57">
        <v>40937</v>
      </c>
      <c r="D691" s="58">
        <v>0.375</v>
      </c>
      <c r="E691" s="59">
        <v>41.411634137459927</v>
      </c>
      <c r="F691" s="47">
        <f t="shared" si="68"/>
        <v>79.096221202548463</v>
      </c>
      <c r="G691" s="59">
        <v>71.000192382876747</v>
      </c>
      <c r="H691" s="47">
        <f t="shared" si="69"/>
        <v>135.61036745129459</v>
      </c>
      <c r="I691" s="59">
        <v>29.58855824541682</v>
      </c>
      <c r="J691" s="47">
        <f t="shared" si="70"/>
        <v>56.514146248746123</v>
      </c>
      <c r="K691" s="97">
        <f t="shared" si="72"/>
        <v>7</v>
      </c>
      <c r="L691" s="2">
        <f t="shared" si="73"/>
        <v>19.767592349582884</v>
      </c>
      <c r="M691" s="98"/>
      <c r="V691">
        <v>200</v>
      </c>
      <c r="W691">
        <v>40</v>
      </c>
      <c r="X691" s="7">
        <f t="shared" si="71"/>
        <v>31.652153314939131</v>
      </c>
    </row>
    <row r="692" spans="2:24">
      <c r="B692" s="90">
        <v>40937.416666666664</v>
      </c>
      <c r="C692" s="57">
        <v>40937</v>
      </c>
      <c r="D692" s="58">
        <v>0.41666666666666669</v>
      </c>
      <c r="E692" s="59">
        <v>30.346641044377598</v>
      </c>
      <c r="F692" s="47">
        <f t="shared" si="68"/>
        <v>57.962084394761213</v>
      </c>
      <c r="G692" s="59">
        <v>53.548034455031882</v>
      </c>
      <c r="H692" s="47">
        <f t="shared" si="69"/>
        <v>102.27674580911089</v>
      </c>
      <c r="I692" s="59">
        <v>23.201393410654283</v>
      </c>
      <c r="J692" s="47">
        <f t="shared" si="70"/>
        <v>44.314661414349679</v>
      </c>
      <c r="K692" s="97">
        <f t="shared" si="72"/>
        <v>7</v>
      </c>
      <c r="L692" s="2">
        <f t="shared" si="73"/>
        <v>7.5681075151864405</v>
      </c>
      <c r="M692" s="98"/>
      <c r="V692">
        <v>200</v>
      </c>
      <c r="W692">
        <v>40</v>
      </c>
      <c r="X692" s="7">
        <f t="shared" si="71"/>
        <v>31.652153314939131</v>
      </c>
    </row>
    <row r="693" spans="2:24">
      <c r="B693" s="90">
        <v>40937.458333333336</v>
      </c>
      <c r="C693" s="57">
        <v>40937</v>
      </c>
      <c r="D693" s="58">
        <v>0.45833333333333331</v>
      </c>
      <c r="E693" s="59">
        <v>27.853338844352244</v>
      </c>
      <c r="F693" s="47">
        <f t="shared" si="68"/>
        <v>53.199877192712783</v>
      </c>
      <c r="G693" s="59">
        <v>51.075005338204747</v>
      </c>
      <c r="H693" s="47">
        <f t="shared" si="69"/>
        <v>97.553260195971063</v>
      </c>
      <c r="I693" s="59">
        <v>23.221666493852499</v>
      </c>
      <c r="J693" s="47">
        <f t="shared" si="70"/>
        <v>44.353383003258273</v>
      </c>
      <c r="K693" s="97">
        <f t="shared" si="72"/>
        <v>7</v>
      </c>
      <c r="L693" s="2">
        <f t="shared" si="73"/>
        <v>7.6068291040950342</v>
      </c>
      <c r="M693" s="98"/>
      <c r="V693">
        <v>200</v>
      </c>
      <c r="W693">
        <v>40</v>
      </c>
      <c r="X693" s="7">
        <f t="shared" si="71"/>
        <v>31.652153314939131</v>
      </c>
    </row>
    <row r="694" spans="2:24">
      <c r="B694" s="90">
        <v>40937.5</v>
      </c>
      <c r="C694" s="57">
        <v>40937</v>
      </c>
      <c r="D694" s="58">
        <v>0.5</v>
      </c>
      <c r="E694" s="59">
        <v>27.911679558188254</v>
      </c>
      <c r="F694" s="47">
        <f t="shared" si="68"/>
        <v>53.311307956139565</v>
      </c>
      <c r="G694" s="59">
        <v>51.948062785554598</v>
      </c>
      <c r="H694" s="47">
        <f t="shared" si="69"/>
        <v>99.220799920409277</v>
      </c>
      <c r="I694" s="59">
        <v>24.03638322736635</v>
      </c>
      <c r="J694" s="47">
        <f t="shared" si="70"/>
        <v>45.909491964269726</v>
      </c>
      <c r="K694" s="97">
        <f t="shared" si="72"/>
        <v>7</v>
      </c>
      <c r="L694" s="2">
        <f t="shared" si="73"/>
        <v>9.1629380651064878</v>
      </c>
      <c r="M694" s="98"/>
      <c r="V694">
        <v>200</v>
      </c>
      <c r="W694">
        <v>40</v>
      </c>
      <c r="X694" s="7">
        <f t="shared" si="71"/>
        <v>31.652153314939131</v>
      </c>
    </row>
    <row r="695" spans="2:24">
      <c r="B695" s="90">
        <v>40937.541666666664</v>
      </c>
      <c r="C695" s="57">
        <v>40937</v>
      </c>
      <c r="D695" s="58">
        <v>0.54166666666666663</v>
      </c>
      <c r="E695" s="59">
        <v>26.284862298640522</v>
      </c>
      <c r="F695" s="47">
        <f t="shared" si="68"/>
        <v>50.204086990403397</v>
      </c>
      <c r="G695" s="59">
        <v>45.806625062685519</v>
      </c>
      <c r="H695" s="47">
        <f t="shared" si="69"/>
        <v>87.490653869729343</v>
      </c>
      <c r="I695" s="59">
        <v>19.521762764044997</v>
      </c>
      <c r="J695" s="47">
        <f t="shared" si="70"/>
        <v>37.286566879325946</v>
      </c>
      <c r="K695" s="97">
        <f t="shared" si="72"/>
        <v>7</v>
      </c>
      <c r="L695" s="2">
        <f t="shared" si="73"/>
        <v>0.54001298016270738</v>
      </c>
      <c r="M695" s="98"/>
      <c r="V695">
        <v>200</v>
      </c>
      <c r="W695">
        <v>40</v>
      </c>
      <c r="X695" s="7">
        <f t="shared" si="71"/>
        <v>31.652153314939131</v>
      </c>
    </row>
    <row r="696" spans="2:24">
      <c r="B696" s="90">
        <v>40937.583333333336</v>
      </c>
      <c r="C696" s="57">
        <v>40937</v>
      </c>
      <c r="D696" s="58">
        <v>0.58333333333333337</v>
      </c>
      <c r="E696" s="59">
        <v>15.955618686355042</v>
      </c>
      <c r="F696" s="47">
        <f t="shared" si="68"/>
        <v>30.475231690938127</v>
      </c>
      <c r="G696" s="59">
        <v>32.906792867059977</v>
      </c>
      <c r="H696" s="47">
        <f t="shared" si="69"/>
        <v>62.851974376084556</v>
      </c>
      <c r="I696" s="59">
        <v>16.951174180704939</v>
      </c>
      <c r="J696" s="47">
        <f t="shared" si="70"/>
        <v>32.376742685146432</v>
      </c>
      <c r="K696" s="97">
        <f t="shared" si="72"/>
        <v>7</v>
      </c>
      <c r="L696" s="2">
        <f t="shared" si="73"/>
        <v>-4.3698112140168064</v>
      </c>
      <c r="M696" s="98"/>
      <c r="V696">
        <v>200</v>
      </c>
      <c r="W696">
        <v>40</v>
      </c>
      <c r="X696" s="7">
        <f t="shared" si="71"/>
        <v>31.652153314939131</v>
      </c>
    </row>
    <row r="697" spans="2:24">
      <c r="B697" s="90">
        <v>40937.625</v>
      </c>
      <c r="C697" s="57">
        <v>40937</v>
      </c>
      <c r="D697" s="58">
        <v>0.625</v>
      </c>
      <c r="E697" s="59">
        <v>16.655355726173894</v>
      </c>
      <c r="F697" s="47">
        <f t="shared" si="68"/>
        <v>31.811729436992138</v>
      </c>
      <c r="G697" s="59">
        <v>38.922781339424056</v>
      </c>
      <c r="H697" s="47">
        <f t="shared" si="69"/>
        <v>74.342512358299942</v>
      </c>
      <c r="I697" s="59">
        <v>22.267425613250165</v>
      </c>
      <c r="J697" s="47">
        <f t="shared" si="70"/>
        <v>42.530782921307811</v>
      </c>
      <c r="K697" s="97">
        <f t="shared" si="72"/>
        <v>7</v>
      </c>
      <c r="L697" s="2">
        <f t="shared" si="73"/>
        <v>5.7842290221445722</v>
      </c>
      <c r="M697" s="98"/>
      <c r="V697">
        <v>200</v>
      </c>
      <c r="W697">
        <v>40</v>
      </c>
      <c r="X697" s="7">
        <f t="shared" si="71"/>
        <v>31.652153314939131</v>
      </c>
    </row>
    <row r="698" spans="2:24">
      <c r="B698" s="90">
        <v>40937.666666666664</v>
      </c>
      <c r="C698" s="57">
        <v>40937</v>
      </c>
      <c r="D698" s="58">
        <v>0.66666666666666663</v>
      </c>
      <c r="E698" s="59">
        <v>44.444926099537135</v>
      </c>
      <c r="F698" s="47">
        <f t="shared" si="68"/>
        <v>84.889808850115926</v>
      </c>
      <c r="G698" s="59">
        <v>80.34254190677521</v>
      </c>
      <c r="H698" s="47">
        <f t="shared" si="69"/>
        <v>153.45425504194066</v>
      </c>
      <c r="I698" s="59">
        <v>35.897615807238068</v>
      </c>
      <c r="J698" s="47">
        <f t="shared" si="70"/>
        <v>68.564446191824715</v>
      </c>
      <c r="K698" s="97">
        <f t="shared" si="72"/>
        <v>7</v>
      </c>
      <c r="L698" s="2">
        <f t="shared" si="73"/>
        <v>31.817892292661476</v>
      </c>
      <c r="M698" s="98"/>
      <c r="V698">
        <v>200</v>
      </c>
      <c r="W698">
        <v>40</v>
      </c>
      <c r="X698" s="7">
        <f t="shared" si="71"/>
        <v>31.652153314939131</v>
      </c>
    </row>
    <row r="699" spans="2:24">
      <c r="B699" s="90">
        <v>40937.708333333336</v>
      </c>
      <c r="C699" s="57">
        <v>40937</v>
      </c>
      <c r="D699" s="58">
        <v>0.70833333333333337</v>
      </c>
      <c r="E699" s="59">
        <v>34.088803441219902</v>
      </c>
      <c r="F699" s="47">
        <f t="shared" si="68"/>
        <v>65.10961457273001</v>
      </c>
      <c r="G699" s="59">
        <v>64.280818210915157</v>
      </c>
      <c r="H699" s="47">
        <f t="shared" si="69"/>
        <v>122.77636278284794</v>
      </c>
      <c r="I699" s="59">
        <v>30.192014769695252</v>
      </c>
      <c r="J699" s="47">
        <f t="shared" si="70"/>
        <v>57.66674821011793</v>
      </c>
      <c r="K699" s="97">
        <f t="shared" si="72"/>
        <v>7</v>
      </c>
      <c r="L699" s="2">
        <f t="shared" si="73"/>
        <v>20.920194310954692</v>
      </c>
      <c r="M699" s="98"/>
      <c r="V699">
        <v>200</v>
      </c>
      <c r="W699">
        <v>40</v>
      </c>
      <c r="X699" s="7">
        <f t="shared" si="71"/>
        <v>31.652153314939131</v>
      </c>
    </row>
    <row r="700" spans="2:24">
      <c r="B700" s="90">
        <v>40937.75</v>
      </c>
      <c r="C700" s="57">
        <v>40937</v>
      </c>
      <c r="D700" s="58">
        <v>0.75</v>
      </c>
      <c r="E700" s="59">
        <v>8.1335017022981706</v>
      </c>
      <c r="F700" s="47">
        <f t="shared" si="68"/>
        <v>15.534988251389505</v>
      </c>
      <c r="G700" s="59">
        <v>24.921219062841178</v>
      </c>
      <c r="H700" s="47">
        <f t="shared" si="69"/>
        <v>47.59952841002665</v>
      </c>
      <c r="I700" s="59">
        <v>16.787717360543006</v>
      </c>
      <c r="J700" s="47">
        <f t="shared" si="70"/>
        <v>32.064540158637143</v>
      </c>
      <c r="K700" s="97">
        <f t="shared" si="72"/>
        <v>7</v>
      </c>
      <c r="L700" s="2">
        <f t="shared" si="73"/>
        <v>-4.6820137405260951</v>
      </c>
      <c r="M700" s="98"/>
      <c r="V700">
        <v>200</v>
      </c>
      <c r="W700">
        <v>40</v>
      </c>
      <c r="X700" s="7">
        <f t="shared" si="71"/>
        <v>31.652153314939131</v>
      </c>
    </row>
    <row r="701" spans="2:24">
      <c r="B701" s="90">
        <v>40937.791666666664</v>
      </c>
      <c r="C701" s="57">
        <v>40937</v>
      </c>
      <c r="D701" s="58">
        <v>0.79166666666666663</v>
      </c>
      <c r="E701" s="59">
        <v>9.1097352434768109</v>
      </c>
      <c r="F701" s="47">
        <f t="shared" si="68"/>
        <v>17.399594315040709</v>
      </c>
      <c r="G701" s="59">
        <v>22.648062982064019</v>
      </c>
      <c r="H701" s="47">
        <f t="shared" si="69"/>
        <v>43.257800295742271</v>
      </c>
      <c r="I701" s="59">
        <v>13.53832773858721</v>
      </c>
      <c r="J701" s="47">
        <f t="shared" si="70"/>
        <v>25.85820598070157</v>
      </c>
      <c r="K701" s="97">
        <f t="shared" si="72"/>
        <v>7</v>
      </c>
      <c r="L701" s="2">
        <f t="shared" si="73"/>
        <v>-10.888347918461669</v>
      </c>
      <c r="M701" s="98"/>
      <c r="V701">
        <v>200</v>
      </c>
      <c r="W701">
        <v>40</v>
      </c>
      <c r="X701" s="7">
        <f t="shared" si="71"/>
        <v>31.652153314939131</v>
      </c>
    </row>
    <row r="702" spans="2:24">
      <c r="B702" s="90">
        <v>40937.833333333336</v>
      </c>
      <c r="C702" s="57">
        <v>40937</v>
      </c>
      <c r="D702" s="58">
        <v>0.83333333333333337</v>
      </c>
      <c r="E702" s="59">
        <v>6.6947511825102151</v>
      </c>
      <c r="F702" s="47">
        <f t="shared" si="68"/>
        <v>12.786974758594511</v>
      </c>
      <c r="G702" s="59">
        <v>15.305827440430146</v>
      </c>
      <c r="H702" s="47">
        <f t="shared" si="69"/>
        <v>29.234130411221578</v>
      </c>
      <c r="I702" s="59">
        <v>8.6110762579199296</v>
      </c>
      <c r="J702" s="47">
        <f t="shared" si="70"/>
        <v>16.447155652627064</v>
      </c>
      <c r="K702" s="97">
        <f t="shared" si="72"/>
        <v>7</v>
      </c>
      <c r="L702" s="2">
        <f t="shared" si="73"/>
        <v>-20.299398246536175</v>
      </c>
      <c r="M702" s="98"/>
      <c r="V702">
        <v>200</v>
      </c>
      <c r="W702">
        <v>40</v>
      </c>
      <c r="X702" s="7">
        <f t="shared" si="71"/>
        <v>31.652153314939131</v>
      </c>
    </row>
    <row r="703" spans="2:24">
      <c r="B703" s="90">
        <v>40937.875</v>
      </c>
      <c r="C703" s="57">
        <v>40937</v>
      </c>
      <c r="D703" s="58">
        <v>0.875</v>
      </c>
      <c r="E703" s="59">
        <v>7.2621663824475471</v>
      </c>
      <c r="F703" s="47">
        <f t="shared" si="68"/>
        <v>13.870737790474815</v>
      </c>
      <c r="G703" s="59">
        <v>17.244159266307346</v>
      </c>
      <c r="H703" s="47">
        <f t="shared" si="69"/>
        <v>32.936344198647028</v>
      </c>
      <c r="I703" s="59">
        <v>9.981992883859796</v>
      </c>
      <c r="J703" s="47">
        <f t="shared" si="70"/>
        <v>19.065606408172208</v>
      </c>
      <c r="K703" s="97">
        <f t="shared" si="72"/>
        <v>7</v>
      </c>
      <c r="L703" s="2">
        <f t="shared" si="73"/>
        <v>-17.680947490991031</v>
      </c>
      <c r="M703" s="98"/>
      <c r="V703">
        <v>200</v>
      </c>
      <c r="W703">
        <v>40</v>
      </c>
      <c r="X703" s="7">
        <f t="shared" si="71"/>
        <v>31.652153314939131</v>
      </c>
    </row>
    <row r="704" spans="2:24">
      <c r="B704" s="90">
        <v>40937.916666666664</v>
      </c>
      <c r="C704" s="57">
        <v>40937</v>
      </c>
      <c r="D704" s="58">
        <v>0.91666666666666663</v>
      </c>
      <c r="E704" s="59">
        <v>6.0629271379701253</v>
      </c>
      <c r="F704" s="47">
        <f t="shared" si="68"/>
        <v>11.58019083352294</v>
      </c>
      <c r="G704" s="59">
        <v>14.428901101275274</v>
      </c>
      <c r="H704" s="47">
        <f t="shared" si="69"/>
        <v>27.559201103435772</v>
      </c>
      <c r="I704" s="59">
        <v>8.365973963305148</v>
      </c>
      <c r="J704" s="47">
        <f t="shared" si="70"/>
        <v>15.979010269912832</v>
      </c>
      <c r="K704" s="97">
        <f t="shared" si="72"/>
        <v>7</v>
      </c>
      <c r="L704" s="2">
        <f t="shared" si="73"/>
        <v>-20.767543629250405</v>
      </c>
      <c r="M704" s="98"/>
      <c r="V704">
        <v>200</v>
      </c>
      <c r="W704">
        <v>40</v>
      </c>
      <c r="X704" s="7">
        <f t="shared" si="71"/>
        <v>31.652153314939131</v>
      </c>
    </row>
    <row r="705" spans="2:24">
      <c r="B705" s="90">
        <v>40937.958333333336</v>
      </c>
      <c r="C705" s="57">
        <v>40937</v>
      </c>
      <c r="D705" s="58">
        <v>0.95833333333333337</v>
      </c>
      <c r="E705" s="59">
        <v>5.8481991142770955</v>
      </c>
      <c r="F705" s="47">
        <f t="shared" ref="F705:F768" si="74">IF(E705&lt;&gt;"",E705*1.91,"")</f>
        <v>11.170060308269251</v>
      </c>
      <c r="G705" s="59">
        <v>12.425782967285578</v>
      </c>
      <c r="H705" s="47">
        <f t="shared" si="69"/>
        <v>23.733245467515452</v>
      </c>
      <c r="I705" s="59">
        <v>6.577583853008484</v>
      </c>
      <c r="J705" s="47">
        <f t="shared" si="70"/>
        <v>12.563185159246204</v>
      </c>
      <c r="K705" s="97">
        <f t="shared" si="72"/>
        <v>7</v>
      </c>
      <c r="L705" s="2">
        <f t="shared" si="73"/>
        <v>-24.183368739917036</v>
      </c>
      <c r="M705" s="98"/>
      <c r="V705">
        <v>200</v>
      </c>
      <c r="W705">
        <v>40</v>
      </c>
      <c r="X705" s="7">
        <f t="shared" si="71"/>
        <v>31.652153314939131</v>
      </c>
    </row>
    <row r="706" spans="2:24">
      <c r="B706" s="90">
        <v>40938</v>
      </c>
      <c r="C706" s="57">
        <v>40937</v>
      </c>
      <c r="D706" s="58">
        <v>0</v>
      </c>
      <c r="E706" s="59">
        <v>5.2570269788372599</v>
      </c>
      <c r="F706" s="47">
        <f t="shared" si="74"/>
        <v>10.040921529579165</v>
      </c>
      <c r="G706" s="59">
        <v>9.2478843949210692</v>
      </c>
      <c r="H706" s="47">
        <f t="shared" ref="H706:H769" si="75">IF(G706&lt;&gt;"",G706*1.91,"")</f>
        <v>17.663459194299243</v>
      </c>
      <c r="I706" s="59">
        <v>3.9908574160838093</v>
      </c>
      <c r="J706" s="47">
        <f t="shared" ref="J706:J769" si="76">IF(I706&lt;&gt;"",I706*1.91,"")</f>
        <v>7.6225376647200758</v>
      </c>
      <c r="K706" s="97">
        <f t="shared" si="72"/>
        <v>7</v>
      </c>
      <c r="L706" s="2">
        <f t="shared" si="73"/>
        <v>-29.124016234443161</v>
      </c>
      <c r="M706" s="98"/>
      <c r="V706">
        <v>200</v>
      </c>
      <c r="W706">
        <v>40</v>
      </c>
      <c r="X706" s="7">
        <f t="shared" si="71"/>
        <v>31.652153314939131</v>
      </c>
    </row>
    <row r="707" spans="2:24">
      <c r="B707" s="90">
        <v>40938.041666666664</v>
      </c>
      <c r="C707" s="57">
        <v>40938</v>
      </c>
      <c r="D707" s="58">
        <v>4.1666666666666664E-2</v>
      </c>
      <c r="E707" s="59">
        <v>4.4723701051691469</v>
      </c>
      <c r="F707" s="47">
        <f t="shared" si="74"/>
        <v>8.5422269008730698</v>
      </c>
      <c r="G707" s="59">
        <v>7.9288628967337713</v>
      </c>
      <c r="H707" s="47">
        <f t="shared" si="75"/>
        <v>15.144128132761503</v>
      </c>
      <c r="I707" s="59">
        <v>3.4564927915646253</v>
      </c>
      <c r="J707" s="47">
        <f t="shared" si="76"/>
        <v>6.6019012318884345</v>
      </c>
      <c r="K707" s="97">
        <f t="shared" si="72"/>
        <v>1</v>
      </c>
      <c r="L707" s="2">
        <f t="shared" si="73"/>
        <v>-30.144652667274805</v>
      </c>
      <c r="M707" s="98"/>
      <c r="V707">
        <v>200</v>
      </c>
      <c r="W707">
        <v>40</v>
      </c>
      <c r="X707" s="7">
        <f t="shared" si="71"/>
        <v>31.652153314939131</v>
      </c>
    </row>
    <row r="708" spans="2:24">
      <c r="B708" s="90">
        <v>40938.083333333336</v>
      </c>
      <c r="C708" s="57">
        <v>40938</v>
      </c>
      <c r="D708" s="58">
        <v>8.3333333333333329E-2</v>
      </c>
      <c r="E708" s="59">
        <v>5.8389409213480947</v>
      </c>
      <c r="F708" s="47">
        <f t="shared" si="74"/>
        <v>11.152377159774861</v>
      </c>
      <c r="G708" s="59">
        <v>8.7347446867011449</v>
      </c>
      <c r="H708" s="47">
        <f t="shared" si="75"/>
        <v>16.683362351599186</v>
      </c>
      <c r="I708" s="59">
        <v>2.8958037653530502</v>
      </c>
      <c r="J708" s="47">
        <f t="shared" si="76"/>
        <v>5.5309851918243256</v>
      </c>
      <c r="K708" s="97">
        <f t="shared" si="72"/>
        <v>1</v>
      </c>
      <c r="L708" s="2">
        <f t="shared" si="73"/>
        <v>-31.215568707338914</v>
      </c>
      <c r="M708" s="98"/>
      <c r="V708">
        <v>200</v>
      </c>
      <c r="W708">
        <v>40</v>
      </c>
      <c r="X708" s="7">
        <f t="shared" si="71"/>
        <v>31.652153314939131</v>
      </c>
    </row>
    <row r="709" spans="2:24">
      <c r="B709" s="90">
        <v>40938.125</v>
      </c>
      <c r="C709" s="57">
        <v>40938</v>
      </c>
      <c r="D709" s="58">
        <v>0.125</v>
      </c>
      <c r="E709" s="59">
        <v>5.2407545167092584</v>
      </c>
      <c r="F709" s="47">
        <f t="shared" si="74"/>
        <v>10.009841126914683</v>
      </c>
      <c r="G709" s="59">
        <v>7.4820607142813369</v>
      </c>
      <c r="H709" s="47">
        <f t="shared" si="75"/>
        <v>14.290735964277353</v>
      </c>
      <c r="I709" s="59">
        <v>2.2413061975720794</v>
      </c>
      <c r="J709" s="47">
        <f t="shared" si="76"/>
        <v>4.2808948373626716</v>
      </c>
      <c r="K709" s="97">
        <f t="shared" si="72"/>
        <v>1</v>
      </c>
      <c r="L709" s="2">
        <f t="shared" si="73"/>
        <v>-32.465659061800565</v>
      </c>
      <c r="M709" s="98"/>
      <c r="V709">
        <v>200</v>
      </c>
      <c r="W709">
        <v>40</v>
      </c>
      <c r="X709" s="7">
        <f t="shared" si="71"/>
        <v>31.652153314939131</v>
      </c>
    </row>
    <row r="710" spans="2:24">
      <c r="B710" s="90">
        <v>40938.166666666664</v>
      </c>
      <c r="C710" s="57">
        <v>40938</v>
      </c>
      <c r="D710" s="58">
        <v>0.16666666666666666</v>
      </c>
      <c r="E710" s="59">
        <v>4.9142420484562113</v>
      </c>
      <c r="F710" s="47">
        <f t="shared" si="74"/>
        <v>9.3862023125513634</v>
      </c>
      <c r="G710" s="59">
        <v>7.9560691274637625</v>
      </c>
      <c r="H710" s="47">
        <f t="shared" si="75"/>
        <v>15.196092033455786</v>
      </c>
      <c r="I710" s="59">
        <v>3.0418270790075512</v>
      </c>
      <c r="J710" s="47">
        <f t="shared" si="76"/>
        <v>5.8098897209044225</v>
      </c>
      <c r="K710" s="97">
        <f t="shared" si="72"/>
        <v>1</v>
      </c>
      <c r="L710" s="2">
        <f t="shared" si="73"/>
        <v>-30.936664178258816</v>
      </c>
      <c r="M710" s="98"/>
      <c r="V710">
        <v>200</v>
      </c>
      <c r="W710">
        <v>40</v>
      </c>
      <c r="X710" s="7">
        <f t="shared" si="71"/>
        <v>31.652153314939131</v>
      </c>
    </row>
    <row r="711" spans="2:24">
      <c r="B711" s="90">
        <v>40938.208333333336</v>
      </c>
      <c r="C711" s="57">
        <v>40938</v>
      </c>
      <c r="D711" s="58">
        <v>0.20833333333333334</v>
      </c>
      <c r="E711" s="59">
        <v>9.2507086905160882</v>
      </c>
      <c r="F711" s="47">
        <f t="shared" si="74"/>
        <v>17.668853598885729</v>
      </c>
      <c r="G711" s="59">
        <v>14.782136079277695</v>
      </c>
      <c r="H711" s="47">
        <f t="shared" si="75"/>
        <v>28.233879911420395</v>
      </c>
      <c r="I711" s="59">
        <v>5.5314273887616059</v>
      </c>
      <c r="J711" s="47">
        <f t="shared" si="76"/>
        <v>10.565026312534666</v>
      </c>
      <c r="K711" s="97">
        <f t="shared" si="72"/>
        <v>1</v>
      </c>
      <c r="L711" s="2">
        <f t="shared" si="73"/>
        <v>-26.181527586628572</v>
      </c>
      <c r="M711" s="98"/>
      <c r="V711">
        <v>200</v>
      </c>
      <c r="W711">
        <v>40</v>
      </c>
      <c r="X711" s="7">
        <f t="shared" si="71"/>
        <v>31.652153314939131</v>
      </c>
    </row>
    <row r="712" spans="2:24">
      <c r="B712" s="90">
        <v>40938.25</v>
      </c>
      <c r="C712" s="57">
        <v>40938</v>
      </c>
      <c r="D712" s="58">
        <v>0.25</v>
      </c>
      <c r="E712" s="59">
        <v>17.295908518670757</v>
      </c>
      <c r="F712" s="47">
        <f t="shared" si="74"/>
        <v>33.035185270661145</v>
      </c>
      <c r="G712" s="59">
        <v>29.317739487375423</v>
      </c>
      <c r="H712" s="47">
        <f t="shared" si="75"/>
        <v>55.996882420887054</v>
      </c>
      <c r="I712" s="59">
        <v>12.021830968704672</v>
      </c>
      <c r="J712" s="47">
        <f t="shared" si="76"/>
        <v>22.961697150225923</v>
      </c>
      <c r="K712" s="97">
        <f t="shared" si="72"/>
        <v>1</v>
      </c>
      <c r="L712" s="2">
        <f t="shared" si="73"/>
        <v>-13.784856748937315</v>
      </c>
      <c r="M712" s="98"/>
      <c r="V712">
        <v>200</v>
      </c>
      <c r="W712">
        <v>40</v>
      </c>
      <c r="X712" s="7">
        <f t="shared" si="71"/>
        <v>31.652153314939131</v>
      </c>
    </row>
    <row r="713" spans="2:24">
      <c r="B713" s="90">
        <v>40938.291666666664</v>
      </c>
      <c r="C713" s="57">
        <v>40938</v>
      </c>
      <c r="D713" s="58">
        <v>0.29166666666666669</v>
      </c>
      <c r="E713" s="59">
        <v>41.844996522800564</v>
      </c>
      <c r="F713" s="47">
        <f t="shared" si="74"/>
        <v>79.923943358549067</v>
      </c>
      <c r="G713" s="59">
        <v>71.047135417531393</v>
      </c>
      <c r="H713" s="47">
        <f t="shared" si="75"/>
        <v>135.70002864748494</v>
      </c>
      <c r="I713" s="59">
        <v>29.202138894730833</v>
      </c>
      <c r="J713" s="47">
        <f t="shared" si="76"/>
        <v>55.776085288935889</v>
      </c>
      <c r="K713" s="97">
        <f t="shared" si="72"/>
        <v>1</v>
      </c>
      <c r="L713" s="2">
        <f t="shared" si="73"/>
        <v>19.02953138977265</v>
      </c>
      <c r="M713" s="98"/>
      <c r="V713">
        <v>200</v>
      </c>
      <c r="W713">
        <v>40</v>
      </c>
      <c r="X713" s="7">
        <f t="shared" si="71"/>
        <v>31.652153314939131</v>
      </c>
    </row>
    <row r="714" spans="2:24">
      <c r="B714" s="90">
        <v>40938.333333333336</v>
      </c>
      <c r="C714" s="57">
        <v>40938</v>
      </c>
      <c r="D714" s="58">
        <v>0.33333333333333331</v>
      </c>
      <c r="E714" s="59">
        <v>66.898535150788689</v>
      </c>
      <c r="F714" s="47">
        <f t="shared" si="74"/>
        <v>127.7762021380064</v>
      </c>
      <c r="G714" s="59">
        <v>111.35725327718758</v>
      </c>
      <c r="H714" s="47">
        <f t="shared" si="75"/>
        <v>212.69235375942827</v>
      </c>
      <c r="I714" s="59">
        <v>44.458718126398885</v>
      </c>
      <c r="J714" s="47">
        <f t="shared" si="76"/>
        <v>84.916151621421861</v>
      </c>
      <c r="K714" s="97">
        <f t="shared" si="72"/>
        <v>1</v>
      </c>
      <c r="L714" s="2">
        <f t="shared" si="73"/>
        <v>48.169597722258622</v>
      </c>
      <c r="M714" s="98"/>
      <c r="V714">
        <v>200</v>
      </c>
      <c r="W714">
        <v>40</v>
      </c>
      <c r="X714" s="7">
        <f t="shared" ref="X714:X777" si="77">AVERAGE($J$2999:$J$8770)</f>
        <v>31.652153314939131</v>
      </c>
    </row>
    <row r="715" spans="2:24">
      <c r="B715" s="90">
        <v>40938.375</v>
      </c>
      <c r="C715" s="57">
        <v>40938</v>
      </c>
      <c r="D715" s="58">
        <v>0.375</v>
      </c>
      <c r="E715" s="59">
        <v>47.216895394278595</v>
      </c>
      <c r="F715" s="47">
        <f t="shared" si="74"/>
        <v>90.184270203072117</v>
      </c>
      <c r="G715" s="59">
        <v>82.096683571039634</v>
      </c>
      <c r="H715" s="47">
        <f t="shared" si="75"/>
        <v>156.80466562068568</v>
      </c>
      <c r="I715" s="59">
        <v>34.879788176761039</v>
      </c>
      <c r="J715" s="47">
        <f t="shared" si="76"/>
        <v>66.62039541761358</v>
      </c>
      <c r="K715" s="97">
        <f t="shared" ref="K715:K778" si="78">WEEKDAY(C715,2)</f>
        <v>1</v>
      </c>
      <c r="L715" s="2">
        <f t="shared" ref="L715:L778" si="79">IF(J715="",NA(),J715-(AVERAGE($J$10:$J$8770)))</f>
        <v>29.873841518450341</v>
      </c>
      <c r="M715" s="98"/>
      <c r="V715">
        <v>200</v>
      </c>
      <c r="W715">
        <v>40</v>
      </c>
      <c r="X715" s="7">
        <f t="shared" si="77"/>
        <v>31.652153314939131</v>
      </c>
    </row>
    <row r="716" spans="2:24">
      <c r="B716" s="90">
        <v>40938.416666666664</v>
      </c>
      <c r="C716" s="57">
        <v>40938</v>
      </c>
      <c r="D716" s="58">
        <v>0.41666666666666669</v>
      </c>
      <c r="E716" s="59">
        <v>34.477194790458</v>
      </c>
      <c r="F716" s="47">
        <f t="shared" si="74"/>
        <v>65.851442049774775</v>
      </c>
      <c r="G716" s="59">
        <v>60.442106504900522</v>
      </c>
      <c r="H716" s="47">
        <f t="shared" si="75"/>
        <v>115.44442342436</v>
      </c>
      <c r="I716" s="59">
        <v>25.964911714442515</v>
      </c>
      <c r="J716" s="47">
        <f t="shared" si="76"/>
        <v>49.5929813745852</v>
      </c>
      <c r="K716" s="97">
        <f t="shared" si="78"/>
        <v>1</v>
      </c>
      <c r="L716" s="2">
        <f t="shared" si="79"/>
        <v>12.846427475421962</v>
      </c>
      <c r="M716" s="98"/>
      <c r="V716">
        <v>200</v>
      </c>
      <c r="W716">
        <v>40</v>
      </c>
      <c r="X716" s="7">
        <f t="shared" si="77"/>
        <v>31.652153314939131</v>
      </c>
    </row>
    <row r="717" spans="2:24">
      <c r="B717" s="90">
        <v>40938.458333333336</v>
      </c>
      <c r="C717" s="57">
        <v>40938</v>
      </c>
      <c r="D717" s="58">
        <v>0.45833333333333331</v>
      </c>
      <c r="E717" s="59">
        <v>22.823392788534814</v>
      </c>
      <c r="F717" s="47">
        <f t="shared" si="74"/>
        <v>43.592680226101493</v>
      </c>
      <c r="G717" s="59">
        <v>43.077009625745731</v>
      </c>
      <c r="H717" s="47">
        <f t="shared" si="75"/>
        <v>82.277088385174338</v>
      </c>
      <c r="I717" s="59">
        <v>20.253616837210917</v>
      </c>
      <c r="J717" s="47">
        <f t="shared" si="76"/>
        <v>38.684408159072852</v>
      </c>
      <c r="K717" s="97">
        <f t="shared" si="78"/>
        <v>1</v>
      </c>
      <c r="L717" s="2">
        <f t="shared" si="79"/>
        <v>1.9378542599096136</v>
      </c>
      <c r="M717" s="98"/>
      <c r="V717">
        <v>200</v>
      </c>
      <c r="W717">
        <v>40</v>
      </c>
      <c r="X717" s="7">
        <f t="shared" si="77"/>
        <v>31.652153314939131</v>
      </c>
    </row>
    <row r="718" spans="2:24">
      <c r="B718" s="90">
        <v>40938.5</v>
      </c>
      <c r="C718" s="57">
        <v>40938</v>
      </c>
      <c r="D718" s="58">
        <v>0.5</v>
      </c>
      <c r="E718" s="59">
        <v>22.870628788375573</v>
      </c>
      <c r="F718" s="47">
        <f t="shared" si="74"/>
        <v>43.682900985797339</v>
      </c>
      <c r="G718" s="59">
        <v>41.173209058178522</v>
      </c>
      <c r="H718" s="47">
        <f t="shared" si="75"/>
        <v>78.640829301120974</v>
      </c>
      <c r="I718" s="59">
        <v>18.302580269802952</v>
      </c>
      <c r="J718" s="47">
        <f t="shared" si="76"/>
        <v>34.957928315323635</v>
      </c>
      <c r="K718" s="97">
        <f t="shared" si="78"/>
        <v>1</v>
      </c>
      <c r="L718" s="2">
        <f t="shared" si="79"/>
        <v>-1.7886255838396039</v>
      </c>
      <c r="M718" s="98"/>
      <c r="V718">
        <v>200</v>
      </c>
      <c r="W718">
        <v>40</v>
      </c>
      <c r="X718" s="7">
        <f t="shared" si="77"/>
        <v>31.652153314939131</v>
      </c>
    </row>
    <row r="719" spans="2:24">
      <c r="B719" s="90">
        <v>40938.541666666664</v>
      </c>
      <c r="C719" s="57">
        <v>40938</v>
      </c>
      <c r="D719" s="58">
        <v>0.54166666666666663</v>
      </c>
      <c r="E719" s="59">
        <v>26.703217483853628</v>
      </c>
      <c r="F719" s="47">
        <f t="shared" si="74"/>
        <v>51.003145394160427</v>
      </c>
      <c r="G719" s="59">
        <v>47.998117131494936</v>
      </c>
      <c r="H719" s="47">
        <f t="shared" si="75"/>
        <v>91.676403721155324</v>
      </c>
      <c r="I719" s="59">
        <v>21.294899647641312</v>
      </c>
      <c r="J719" s="47">
        <f t="shared" si="76"/>
        <v>40.673258326994905</v>
      </c>
      <c r="K719" s="97">
        <f t="shared" si="78"/>
        <v>1</v>
      </c>
      <c r="L719" s="2">
        <f t="shared" si="79"/>
        <v>3.9267044278316661</v>
      </c>
      <c r="M719" s="98"/>
      <c r="V719">
        <v>200</v>
      </c>
      <c r="W719">
        <v>40</v>
      </c>
      <c r="X719" s="7">
        <f t="shared" si="77"/>
        <v>31.652153314939131</v>
      </c>
    </row>
    <row r="720" spans="2:24">
      <c r="B720" s="90">
        <v>40938.583333333336</v>
      </c>
      <c r="C720" s="57">
        <v>40938</v>
      </c>
      <c r="D720" s="58">
        <v>0.58333333333333337</v>
      </c>
      <c r="E720" s="59">
        <v>32.609035563446739</v>
      </c>
      <c r="F720" s="47">
        <f t="shared" si="74"/>
        <v>62.283257926183268</v>
      </c>
      <c r="G720" s="59">
        <v>58.732257937853234</v>
      </c>
      <c r="H720" s="47">
        <f t="shared" si="75"/>
        <v>112.17861266129967</v>
      </c>
      <c r="I720" s="59">
        <v>26.123222374406495</v>
      </c>
      <c r="J720" s="47">
        <f t="shared" si="76"/>
        <v>49.895354735116406</v>
      </c>
      <c r="K720" s="97">
        <f t="shared" si="78"/>
        <v>1</v>
      </c>
      <c r="L720" s="2">
        <f t="shared" si="79"/>
        <v>13.148800835953168</v>
      </c>
      <c r="M720" s="98"/>
      <c r="V720">
        <v>200</v>
      </c>
      <c r="W720">
        <v>40</v>
      </c>
      <c r="X720" s="7">
        <f t="shared" si="77"/>
        <v>31.652153314939131</v>
      </c>
    </row>
    <row r="721" spans="2:24">
      <c r="B721" s="90">
        <v>40938.625</v>
      </c>
      <c r="C721" s="57">
        <v>40938</v>
      </c>
      <c r="D721" s="58">
        <v>0.625</v>
      </c>
      <c r="E721" s="59">
        <v>52.421452680074879</v>
      </c>
      <c r="F721" s="47">
        <f t="shared" si="74"/>
        <v>100.12497461894301</v>
      </c>
      <c r="G721" s="59">
        <v>87.745362029091126</v>
      </c>
      <c r="H721" s="47">
        <f t="shared" si="75"/>
        <v>167.59364147556406</v>
      </c>
      <c r="I721" s="59">
        <v>35.323909349016255</v>
      </c>
      <c r="J721" s="47">
        <f t="shared" si="76"/>
        <v>67.468666856621041</v>
      </c>
      <c r="K721" s="97">
        <f t="shared" si="78"/>
        <v>1</v>
      </c>
      <c r="L721" s="2">
        <f t="shared" si="79"/>
        <v>30.722112957457803</v>
      </c>
      <c r="M721" s="98"/>
      <c r="V721">
        <v>200</v>
      </c>
      <c r="W721">
        <v>40</v>
      </c>
      <c r="X721" s="7">
        <f t="shared" si="77"/>
        <v>31.652153314939131</v>
      </c>
    </row>
    <row r="722" spans="2:24">
      <c r="B722" s="90">
        <v>40938.666666666664</v>
      </c>
      <c r="C722" s="57">
        <v>40938</v>
      </c>
      <c r="D722" s="58">
        <v>0.66666666666666663</v>
      </c>
      <c r="E722" s="59">
        <v>89.590976169323028</v>
      </c>
      <c r="F722" s="47">
        <f t="shared" si="74"/>
        <v>171.11876448340698</v>
      </c>
      <c r="G722" s="59">
        <v>138.84088903197804</v>
      </c>
      <c r="H722" s="47">
        <f t="shared" si="75"/>
        <v>265.18609805107803</v>
      </c>
      <c r="I722" s="59">
        <v>49.249912862654995</v>
      </c>
      <c r="J722" s="47">
        <f t="shared" si="76"/>
        <v>94.067333567671042</v>
      </c>
      <c r="K722" s="97">
        <f t="shared" si="78"/>
        <v>1</v>
      </c>
      <c r="L722" s="2">
        <f t="shared" si="79"/>
        <v>57.320779668507804</v>
      </c>
      <c r="M722" s="98"/>
      <c r="V722">
        <v>200</v>
      </c>
      <c r="W722">
        <v>40</v>
      </c>
      <c r="X722" s="7">
        <f t="shared" si="77"/>
        <v>31.652153314939131</v>
      </c>
    </row>
    <row r="723" spans="2:24">
      <c r="B723" s="90">
        <v>40938.708333333336</v>
      </c>
      <c r="C723" s="57">
        <v>40938</v>
      </c>
      <c r="D723" s="58">
        <v>0.70833333333333337</v>
      </c>
      <c r="E723" s="59">
        <v>105.54451166531936</v>
      </c>
      <c r="F723" s="47">
        <f t="shared" si="74"/>
        <v>201.59001728075998</v>
      </c>
      <c r="G723" s="59">
        <v>159.90190115892466</v>
      </c>
      <c r="H723" s="47">
        <f t="shared" si="75"/>
        <v>305.41263121354609</v>
      </c>
      <c r="I723" s="59">
        <v>54.357389493605311</v>
      </c>
      <c r="J723" s="47">
        <f t="shared" si="76"/>
        <v>103.82261393278614</v>
      </c>
      <c r="K723" s="97">
        <f t="shared" si="78"/>
        <v>1</v>
      </c>
      <c r="L723" s="2">
        <f t="shared" si="79"/>
        <v>67.076060033622895</v>
      </c>
      <c r="M723" s="98"/>
      <c r="V723">
        <v>200</v>
      </c>
      <c r="W723">
        <v>40</v>
      </c>
      <c r="X723" s="7">
        <f t="shared" si="77"/>
        <v>31.652153314939131</v>
      </c>
    </row>
    <row r="724" spans="2:24">
      <c r="B724" s="90">
        <v>40938.75</v>
      </c>
      <c r="C724" s="57">
        <v>40938</v>
      </c>
      <c r="D724" s="58">
        <v>0.75</v>
      </c>
      <c r="E724" s="59">
        <v>94.935885268093074</v>
      </c>
      <c r="F724" s="47">
        <f t="shared" si="74"/>
        <v>181.32754086205776</v>
      </c>
      <c r="G724" s="59">
        <v>146.64585017035174</v>
      </c>
      <c r="H724" s="47">
        <f t="shared" si="75"/>
        <v>280.09357382537178</v>
      </c>
      <c r="I724" s="59">
        <v>51.709964902258662</v>
      </c>
      <c r="J724" s="47">
        <f t="shared" si="76"/>
        <v>98.766032963314046</v>
      </c>
      <c r="K724" s="97">
        <f t="shared" si="78"/>
        <v>1</v>
      </c>
      <c r="L724" s="2">
        <f t="shared" si="79"/>
        <v>62.019479064150808</v>
      </c>
      <c r="M724" s="98"/>
      <c r="V724">
        <v>200</v>
      </c>
      <c r="W724">
        <v>40</v>
      </c>
      <c r="X724" s="7">
        <f t="shared" si="77"/>
        <v>31.652153314939131</v>
      </c>
    </row>
    <row r="725" spans="2:24">
      <c r="B725" s="90">
        <v>40938.791666666664</v>
      </c>
      <c r="C725" s="57">
        <v>40938</v>
      </c>
      <c r="D725" s="58">
        <v>0.79166666666666663</v>
      </c>
      <c r="E725" s="59">
        <v>57.46793423404862</v>
      </c>
      <c r="F725" s="47">
        <f t="shared" si="74"/>
        <v>109.76375438703286</v>
      </c>
      <c r="G725" s="59">
        <v>101.09415310983394</v>
      </c>
      <c r="H725" s="47">
        <f t="shared" si="75"/>
        <v>193.08983243978281</v>
      </c>
      <c r="I725" s="59">
        <v>43.62621887578532</v>
      </c>
      <c r="J725" s="47">
        <f t="shared" si="76"/>
        <v>83.326078052749963</v>
      </c>
      <c r="K725" s="97">
        <f t="shared" si="78"/>
        <v>1</v>
      </c>
      <c r="L725" s="2">
        <f t="shared" si="79"/>
        <v>46.579524153586725</v>
      </c>
      <c r="M725" s="98"/>
      <c r="V725">
        <v>200</v>
      </c>
      <c r="W725">
        <v>40</v>
      </c>
      <c r="X725" s="7">
        <f t="shared" si="77"/>
        <v>31.652153314939131</v>
      </c>
    </row>
    <row r="726" spans="2:24">
      <c r="B726" s="90">
        <v>40938.833333333336</v>
      </c>
      <c r="C726" s="57">
        <v>40938</v>
      </c>
      <c r="D726" s="58">
        <v>0.83333333333333337</v>
      </c>
      <c r="E726" s="59">
        <v>39.25481614541097</v>
      </c>
      <c r="F726" s="47">
        <f t="shared" si="74"/>
        <v>74.976698837734943</v>
      </c>
      <c r="G726" s="59">
        <v>78.654219636342475</v>
      </c>
      <c r="H726" s="47">
        <f t="shared" si="75"/>
        <v>150.22955950541413</v>
      </c>
      <c r="I726" s="59">
        <v>39.399403490931519</v>
      </c>
      <c r="J726" s="47">
        <f t="shared" si="76"/>
        <v>75.252860667679201</v>
      </c>
      <c r="K726" s="97">
        <f t="shared" si="78"/>
        <v>1</v>
      </c>
      <c r="L726" s="2">
        <f t="shared" si="79"/>
        <v>38.506306768515962</v>
      </c>
      <c r="M726" s="98"/>
      <c r="V726">
        <v>200</v>
      </c>
      <c r="W726">
        <v>40</v>
      </c>
      <c r="X726" s="7">
        <f t="shared" si="77"/>
        <v>31.652153314939131</v>
      </c>
    </row>
    <row r="727" spans="2:24">
      <c r="B727" s="90">
        <v>40938.875</v>
      </c>
      <c r="C727" s="57">
        <v>40938</v>
      </c>
      <c r="D727" s="58">
        <v>0.875</v>
      </c>
      <c r="E727" s="59">
        <v>21.056772707077574</v>
      </c>
      <c r="F727" s="47">
        <f t="shared" si="74"/>
        <v>40.218435870518164</v>
      </c>
      <c r="G727" s="59">
        <v>43.497997243250573</v>
      </c>
      <c r="H727" s="47">
        <f t="shared" si="75"/>
        <v>83.081174734608595</v>
      </c>
      <c r="I727" s="59">
        <v>22.441224536173003</v>
      </c>
      <c r="J727" s="47">
        <f t="shared" si="76"/>
        <v>42.862738864090431</v>
      </c>
      <c r="K727" s="97">
        <f t="shared" si="78"/>
        <v>1</v>
      </c>
      <c r="L727" s="2">
        <f t="shared" si="79"/>
        <v>6.1161849649271929</v>
      </c>
      <c r="M727" s="98"/>
      <c r="V727">
        <v>200</v>
      </c>
      <c r="W727">
        <v>40</v>
      </c>
      <c r="X727" s="7">
        <f t="shared" si="77"/>
        <v>31.652153314939131</v>
      </c>
    </row>
    <row r="728" spans="2:24">
      <c r="B728" s="90">
        <v>40938.916666666664</v>
      </c>
      <c r="C728" s="57">
        <v>40938</v>
      </c>
      <c r="D728" s="58">
        <v>0.91666666666666663</v>
      </c>
      <c r="E728" s="59">
        <v>11.935044877780491</v>
      </c>
      <c r="F728" s="47">
        <f t="shared" si="74"/>
        <v>22.795935716560738</v>
      </c>
      <c r="G728" s="59">
        <v>23.501752933908747</v>
      </c>
      <c r="H728" s="47">
        <f t="shared" si="75"/>
        <v>44.888348103765708</v>
      </c>
      <c r="I728" s="59">
        <v>11.566708056128258</v>
      </c>
      <c r="J728" s="47">
        <f t="shared" si="76"/>
        <v>22.09241238720497</v>
      </c>
      <c r="K728" s="97">
        <f t="shared" si="78"/>
        <v>1</v>
      </c>
      <c r="L728" s="2">
        <f t="shared" si="79"/>
        <v>-14.654141511958269</v>
      </c>
      <c r="M728" s="98"/>
      <c r="V728">
        <v>200</v>
      </c>
      <c r="W728">
        <v>40</v>
      </c>
      <c r="X728" s="7">
        <f t="shared" si="77"/>
        <v>31.652153314939131</v>
      </c>
    </row>
    <row r="729" spans="2:24">
      <c r="B729" s="90">
        <v>40938.958333333336</v>
      </c>
      <c r="C729" s="57">
        <v>40938</v>
      </c>
      <c r="D729" s="58">
        <v>0.95833333333333337</v>
      </c>
      <c r="E729" s="59">
        <v>8.296125410974712</v>
      </c>
      <c r="F729" s="47">
        <f t="shared" si="74"/>
        <v>15.8455995349617</v>
      </c>
      <c r="G729" s="59">
        <v>17.650843938217182</v>
      </c>
      <c r="H729" s="47">
        <f t="shared" si="75"/>
        <v>33.713111921994816</v>
      </c>
      <c r="I729" s="59">
        <v>9.3547185272424684</v>
      </c>
      <c r="J729" s="47">
        <f t="shared" si="76"/>
        <v>17.867512387033113</v>
      </c>
      <c r="K729" s="97">
        <f t="shared" si="78"/>
        <v>1</v>
      </c>
      <c r="L729" s="2">
        <f t="shared" si="79"/>
        <v>-18.879041512130126</v>
      </c>
      <c r="M729" s="98"/>
      <c r="V729">
        <v>200</v>
      </c>
      <c r="W729">
        <v>40</v>
      </c>
      <c r="X729" s="7">
        <f t="shared" si="77"/>
        <v>31.652153314939131</v>
      </c>
    </row>
    <row r="730" spans="2:24">
      <c r="B730" s="90">
        <v>40939</v>
      </c>
      <c r="C730" s="57">
        <v>40938</v>
      </c>
      <c r="D730" s="58">
        <v>0</v>
      </c>
      <c r="E730" s="59">
        <v>5.007707929686732</v>
      </c>
      <c r="F730" s="47">
        <f t="shared" si="74"/>
        <v>9.5647221457016585</v>
      </c>
      <c r="G730" s="59">
        <v>10.479829093268323</v>
      </c>
      <c r="H730" s="47">
        <f t="shared" si="75"/>
        <v>20.016473568142498</v>
      </c>
      <c r="I730" s="59">
        <v>5.4721211635815914</v>
      </c>
      <c r="J730" s="47">
        <f t="shared" si="76"/>
        <v>10.451751422440839</v>
      </c>
      <c r="K730" s="97">
        <f t="shared" si="78"/>
        <v>1</v>
      </c>
      <c r="L730" s="2">
        <f t="shared" si="79"/>
        <v>-26.294802476722399</v>
      </c>
      <c r="M730" s="98"/>
      <c r="V730">
        <v>200</v>
      </c>
      <c r="W730">
        <v>40</v>
      </c>
      <c r="X730" s="7">
        <f t="shared" si="77"/>
        <v>31.652153314939131</v>
      </c>
    </row>
    <row r="731" spans="2:24">
      <c r="B731" s="90">
        <v>40939.041666666664</v>
      </c>
      <c r="C731" s="57">
        <v>40939</v>
      </c>
      <c r="D731" s="58">
        <v>4.1666666666666664E-2</v>
      </c>
      <c r="E731" s="59">
        <v>6.789253255653743</v>
      </c>
      <c r="F731" s="47">
        <f t="shared" si="74"/>
        <v>12.967473718298649</v>
      </c>
      <c r="G731" s="59">
        <v>10.73218965234078</v>
      </c>
      <c r="H731" s="47">
        <f t="shared" si="75"/>
        <v>20.49848223597089</v>
      </c>
      <c r="I731" s="59">
        <v>3.9429363966870374</v>
      </c>
      <c r="J731" s="47">
        <f t="shared" si="76"/>
        <v>7.531008517672241</v>
      </c>
      <c r="K731" s="97">
        <f t="shared" si="78"/>
        <v>2</v>
      </c>
      <c r="L731" s="2">
        <f t="shared" si="79"/>
        <v>-29.215545381490998</v>
      </c>
      <c r="M731" s="98"/>
      <c r="V731">
        <v>200</v>
      </c>
      <c r="W731">
        <v>40</v>
      </c>
      <c r="X731" s="7">
        <f t="shared" si="77"/>
        <v>31.652153314939131</v>
      </c>
    </row>
    <row r="732" spans="2:24">
      <c r="B732" s="90">
        <v>40939.083333333336</v>
      </c>
      <c r="C732" s="57">
        <v>40939</v>
      </c>
      <c r="D732" s="58">
        <v>8.3333333333333329E-2</v>
      </c>
      <c r="E732" s="59">
        <v>6.744615117733237</v>
      </c>
      <c r="F732" s="47">
        <f t="shared" si="74"/>
        <v>12.882214874870481</v>
      </c>
      <c r="G732" s="59">
        <v>17.841398758929635</v>
      </c>
      <c r="H732" s="47">
        <f t="shared" si="75"/>
        <v>34.077071629555604</v>
      </c>
      <c r="I732" s="59">
        <v>11.096783641196399</v>
      </c>
      <c r="J732" s="47">
        <f t="shared" si="76"/>
        <v>21.194856754685123</v>
      </c>
      <c r="K732" s="97">
        <f t="shared" si="78"/>
        <v>2</v>
      </c>
      <c r="L732" s="2">
        <f t="shared" si="79"/>
        <v>-15.551697144478116</v>
      </c>
      <c r="M732" s="98"/>
      <c r="V732">
        <v>200</v>
      </c>
      <c r="W732">
        <v>40</v>
      </c>
      <c r="X732" s="7">
        <f t="shared" si="77"/>
        <v>31.652153314939131</v>
      </c>
    </row>
    <row r="733" spans="2:24">
      <c r="B733" s="90">
        <v>40939.125</v>
      </c>
      <c r="C733" s="57">
        <v>40939</v>
      </c>
      <c r="D733" s="58">
        <v>0.125</v>
      </c>
      <c r="E733" s="59">
        <v>6.2028186576264073</v>
      </c>
      <c r="F733" s="47">
        <f t="shared" si="74"/>
        <v>11.847383636066438</v>
      </c>
      <c r="G733" s="59">
        <v>10.390060867743331</v>
      </c>
      <c r="H733" s="47">
        <f t="shared" si="75"/>
        <v>19.845016257389762</v>
      </c>
      <c r="I733" s="59">
        <v>4.1872422101169242</v>
      </c>
      <c r="J733" s="47">
        <f t="shared" si="76"/>
        <v>7.9976326213233246</v>
      </c>
      <c r="K733" s="97">
        <f t="shared" si="78"/>
        <v>2</v>
      </c>
      <c r="L733" s="2">
        <f t="shared" si="79"/>
        <v>-28.748921277839912</v>
      </c>
      <c r="M733" s="98"/>
      <c r="V733">
        <v>200</v>
      </c>
      <c r="W733">
        <v>40</v>
      </c>
      <c r="X733" s="7">
        <f t="shared" si="77"/>
        <v>31.652153314939131</v>
      </c>
    </row>
    <row r="734" spans="2:24">
      <c r="B734" s="90">
        <v>40939.166666666664</v>
      </c>
      <c r="C734" s="57">
        <v>40939</v>
      </c>
      <c r="D734" s="58">
        <v>0.16666666666666666</v>
      </c>
      <c r="E734" s="59">
        <v>8.9869560513070663</v>
      </c>
      <c r="F734" s="47">
        <f t="shared" si="74"/>
        <v>17.165086057996497</v>
      </c>
      <c r="G734" s="59">
        <v>13.232004713672872</v>
      </c>
      <c r="H734" s="47">
        <f t="shared" si="75"/>
        <v>25.273129003115184</v>
      </c>
      <c r="I734" s="59">
        <v>4.2450486623658055</v>
      </c>
      <c r="J734" s="47">
        <f t="shared" si="76"/>
        <v>8.1080429451186884</v>
      </c>
      <c r="K734" s="97">
        <f t="shared" si="78"/>
        <v>2</v>
      </c>
      <c r="L734" s="2">
        <f t="shared" si="79"/>
        <v>-28.638510954044548</v>
      </c>
      <c r="M734" s="98"/>
      <c r="V734">
        <v>200</v>
      </c>
      <c r="W734">
        <v>40</v>
      </c>
      <c r="X734" s="7">
        <f t="shared" si="77"/>
        <v>31.652153314939131</v>
      </c>
    </row>
    <row r="735" spans="2:24">
      <c r="B735" s="90">
        <v>40939.208333333336</v>
      </c>
      <c r="C735" s="57">
        <v>40939</v>
      </c>
      <c r="D735" s="58">
        <v>0.20833333333333334</v>
      </c>
      <c r="E735" s="59">
        <v>9.0315766174393222</v>
      </c>
      <c r="F735" s="47">
        <f t="shared" si="74"/>
        <v>17.250311339309103</v>
      </c>
      <c r="G735" s="59">
        <v>14.287226551922698</v>
      </c>
      <c r="H735" s="47">
        <f t="shared" si="75"/>
        <v>27.288602714172352</v>
      </c>
      <c r="I735" s="59">
        <v>5.2556499344833751</v>
      </c>
      <c r="J735" s="47">
        <f t="shared" si="76"/>
        <v>10.038291374863245</v>
      </c>
      <c r="K735" s="97">
        <f t="shared" si="78"/>
        <v>2</v>
      </c>
      <c r="L735" s="2">
        <f t="shared" si="79"/>
        <v>-26.708262524299993</v>
      </c>
      <c r="M735" s="98"/>
      <c r="V735">
        <v>200</v>
      </c>
      <c r="W735">
        <v>40</v>
      </c>
      <c r="X735" s="7">
        <f t="shared" si="77"/>
        <v>31.652153314939131</v>
      </c>
    </row>
    <row r="736" spans="2:24">
      <c r="B736" s="90">
        <v>40939.25</v>
      </c>
      <c r="C736" s="57">
        <v>40939</v>
      </c>
      <c r="D736" s="58">
        <v>0.25</v>
      </c>
      <c r="E736" s="59">
        <v>18.060519381441146</v>
      </c>
      <c r="F736" s="47">
        <f t="shared" si="74"/>
        <v>34.495592018552586</v>
      </c>
      <c r="G736" s="59">
        <v>31.010144143834996</v>
      </c>
      <c r="H736" s="47">
        <f t="shared" si="75"/>
        <v>59.229375314724841</v>
      </c>
      <c r="I736" s="59">
        <v>12.949624762393849</v>
      </c>
      <c r="J736" s="47">
        <f t="shared" si="76"/>
        <v>24.733783296172252</v>
      </c>
      <c r="K736" s="97">
        <f t="shared" si="78"/>
        <v>2</v>
      </c>
      <c r="L736" s="2">
        <f t="shared" si="79"/>
        <v>-12.012770602990987</v>
      </c>
      <c r="M736" s="98"/>
      <c r="V736">
        <v>200</v>
      </c>
      <c r="W736">
        <v>40</v>
      </c>
      <c r="X736" s="7">
        <f t="shared" si="77"/>
        <v>31.652153314939131</v>
      </c>
    </row>
    <row r="737" spans="2:24">
      <c r="B737" s="90">
        <v>40939.291666666664</v>
      </c>
      <c r="C737" s="57">
        <v>40939</v>
      </c>
      <c r="D737" s="58">
        <v>0.29166666666666669</v>
      </c>
      <c r="E737" s="59">
        <v>39.220275088790252</v>
      </c>
      <c r="F737" s="47">
        <f t="shared" si="74"/>
        <v>74.910725419589383</v>
      </c>
      <c r="G737" s="59">
        <v>62.84929135047485</v>
      </c>
      <c r="H737" s="47">
        <f t="shared" si="75"/>
        <v>120.04214647940695</v>
      </c>
      <c r="I737" s="59">
        <v>23.629016261684598</v>
      </c>
      <c r="J737" s="47">
        <f t="shared" si="76"/>
        <v>45.131421059817576</v>
      </c>
      <c r="K737" s="97">
        <f t="shared" si="78"/>
        <v>2</v>
      </c>
      <c r="L737" s="2">
        <f t="shared" si="79"/>
        <v>8.3848671606543377</v>
      </c>
      <c r="M737" s="98"/>
      <c r="V737">
        <v>200</v>
      </c>
      <c r="W737">
        <v>40</v>
      </c>
      <c r="X737" s="7">
        <f t="shared" si="77"/>
        <v>31.652153314939131</v>
      </c>
    </row>
    <row r="738" spans="2:24">
      <c r="B738" s="90">
        <v>40939.333333333336</v>
      </c>
      <c r="C738" s="57">
        <v>40939</v>
      </c>
      <c r="D738" s="58">
        <v>0.33333333333333331</v>
      </c>
      <c r="E738" s="59">
        <v>69.325294491997667</v>
      </c>
      <c r="F738" s="47">
        <f t="shared" si="74"/>
        <v>132.41131247971555</v>
      </c>
      <c r="G738" s="59">
        <v>106.22983237251532</v>
      </c>
      <c r="H738" s="47">
        <f t="shared" si="75"/>
        <v>202.89897983150425</v>
      </c>
      <c r="I738" s="59">
        <v>36.904537880517658</v>
      </c>
      <c r="J738" s="47">
        <f t="shared" si="76"/>
        <v>70.48766735178873</v>
      </c>
      <c r="K738" s="97">
        <f t="shared" si="78"/>
        <v>2</v>
      </c>
      <c r="L738" s="2">
        <f t="shared" si="79"/>
        <v>33.741113452625491</v>
      </c>
      <c r="M738" s="98"/>
      <c r="V738">
        <v>200</v>
      </c>
      <c r="W738">
        <v>40</v>
      </c>
      <c r="X738" s="7">
        <f t="shared" si="77"/>
        <v>31.652153314939131</v>
      </c>
    </row>
    <row r="739" spans="2:24">
      <c r="B739" s="90">
        <v>40939.375</v>
      </c>
      <c r="C739" s="57">
        <v>40939</v>
      </c>
      <c r="D739" s="58">
        <v>0.375</v>
      </c>
      <c r="E739" s="59">
        <v>44.279471966025497</v>
      </c>
      <c r="F739" s="47">
        <f t="shared" si="74"/>
        <v>84.57379145510869</v>
      </c>
      <c r="G739" s="59">
        <v>69.582684213211238</v>
      </c>
      <c r="H739" s="47">
        <f t="shared" si="75"/>
        <v>132.90292684723346</v>
      </c>
      <c r="I739" s="59">
        <v>25.303212247185741</v>
      </c>
      <c r="J739" s="47">
        <f t="shared" si="76"/>
        <v>48.329135392124762</v>
      </c>
      <c r="K739" s="97">
        <f t="shared" si="78"/>
        <v>2</v>
      </c>
      <c r="L739" s="2">
        <f t="shared" si="79"/>
        <v>11.582581492961523</v>
      </c>
      <c r="M739" s="98"/>
      <c r="V739">
        <v>200</v>
      </c>
      <c r="W739">
        <v>40</v>
      </c>
      <c r="X739" s="7">
        <f t="shared" si="77"/>
        <v>31.652153314939131</v>
      </c>
    </row>
    <row r="740" spans="2:24">
      <c r="B740" s="90">
        <v>40939.416666666664</v>
      </c>
      <c r="C740" s="57">
        <v>40939</v>
      </c>
      <c r="D740" s="58">
        <v>0.41666666666666669</v>
      </c>
      <c r="E740" s="59">
        <v>30.01165746792541</v>
      </c>
      <c r="F740" s="47">
        <f t="shared" si="74"/>
        <v>57.322265763737533</v>
      </c>
      <c r="G740" s="59">
        <v>49.863046145154414</v>
      </c>
      <c r="H740" s="47">
        <f t="shared" si="75"/>
        <v>95.238418137244921</v>
      </c>
      <c r="I740" s="59">
        <v>19.851388677229</v>
      </c>
      <c r="J740" s="47">
        <f t="shared" si="76"/>
        <v>37.916152373507387</v>
      </c>
      <c r="K740" s="97">
        <f t="shared" si="78"/>
        <v>2</v>
      </c>
      <c r="L740" s="2">
        <f t="shared" si="79"/>
        <v>1.1695984743441485</v>
      </c>
      <c r="M740" s="98"/>
      <c r="V740">
        <v>200</v>
      </c>
      <c r="W740">
        <v>40</v>
      </c>
      <c r="X740" s="7">
        <f t="shared" si="77"/>
        <v>31.652153314939131</v>
      </c>
    </row>
    <row r="741" spans="2:24">
      <c r="B741" s="90">
        <v>40939.458333333336</v>
      </c>
      <c r="C741" s="57">
        <v>40939</v>
      </c>
      <c r="D741" s="58">
        <v>0.45833333333333331</v>
      </c>
      <c r="E741" s="59">
        <v>28.742044918402968</v>
      </c>
      <c r="F741" s="47">
        <f t="shared" si="74"/>
        <v>54.897305794149666</v>
      </c>
      <c r="G741" s="59">
        <v>48.186736116527179</v>
      </c>
      <c r="H741" s="47">
        <f t="shared" si="75"/>
        <v>92.036665982566902</v>
      </c>
      <c r="I741" s="59">
        <v>19.444691198124204</v>
      </c>
      <c r="J741" s="47">
        <f t="shared" si="76"/>
        <v>37.139360188417228</v>
      </c>
      <c r="K741" s="97">
        <f t="shared" si="78"/>
        <v>2</v>
      </c>
      <c r="L741" s="2">
        <f t="shared" si="79"/>
        <v>0.39280628925398986</v>
      </c>
      <c r="M741" s="98"/>
      <c r="V741">
        <v>200</v>
      </c>
      <c r="W741">
        <v>40</v>
      </c>
      <c r="X741" s="7">
        <f t="shared" si="77"/>
        <v>31.652153314939131</v>
      </c>
    </row>
    <row r="742" spans="2:24">
      <c r="B742" s="90">
        <v>40939.5</v>
      </c>
      <c r="C742" s="57">
        <v>40939</v>
      </c>
      <c r="D742" s="58">
        <v>0.5</v>
      </c>
      <c r="E742" s="59">
        <v>23.628764356232722</v>
      </c>
      <c r="F742" s="47">
        <f t="shared" si="74"/>
        <v>45.130939920404494</v>
      </c>
      <c r="G742" s="59">
        <v>44.128345298160326</v>
      </c>
      <c r="H742" s="47">
        <f t="shared" si="75"/>
        <v>84.285139519486222</v>
      </c>
      <c r="I742" s="59">
        <v>20.499580941927601</v>
      </c>
      <c r="J742" s="47">
        <f t="shared" si="76"/>
        <v>39.154199599081714</v>
      </c>
      <c r="K742" s="97">
        <f t="shared" si="78"/>
        <v>2</v>
      </c>
      <c r="L742" s="2">
        <f t="shared" si="79"/>
        <v>2.4076456999184757</v>
      </c>
      <c r="M742" s="98"/>
      <c r="V742">
        <v>200</v>
      </c>
      <c r="W742">
        <v>40</v>
      </c>
      <c r="X742" s="7">
        <f t="shared" si="77"/>
        <v>31.652153314939131</v>
      </c>
    </row>
    <row r="743" spans="2:24">
      <c r="B743" s="90">
        <v>40939.541666666664</v>
      </c>
      <c r="C743" s="57">
        <v>40939</v>
      </c>
      <c r="D743" s="58">
        <v>0.54166666666666663</v>
      </c>
      <c r="E743" s="59">
        <v>22.70979920168109</v>
      </c>
      <c r="F743" s="47">
        <f t="shared" si="74"/>
        <v>43.375716475210879</v>
      </c>
      <c r="G743" s="59">
        <v>43.394564116920435</v>
      </c>
      <c r="H743" s="47">
        <f t="shared" si="75"/>
        <v>82.883617463318032</v>
      </c>
      <c r="I743" s="59">
        <v>20.684764915239342</v>
      </c>
      <c r="J743" s="47">
        <f t="shared" si="76"/>
        <v>39.507900988107139</v>
      </c>
      <c r="K743" s="97">
        <f t="shared" si="78"/>
        <v>2</v>
      </c>
      <c r="L743" s="2">
        <f t="shared" si="79"/>
        <v>2.7613470889439</v>
      </c>
      <c r="M743" s="98"/>
      <c r="V743">
        <v>200</v>
      </c>
      <c r="W743">
        <v>40</v>
      </c>
      <c r="X743" s="7">
        <f t="shared" si="77"/>
        <v>31.652153314939131</v>
      </c>
    </row>
    <row r="744" spans="2:24">
      <c r="B744" s="90">
        <v>40939.583333333336</v>
      </c>
      <c r="C744" s="57">
        <v>40939</v>
      </c>
      <c r="D744" s="58">
        <v>0.58333333333333337</v>
      </c>
      <c r="E744" s="59">
        <v>29.463165949837837</v>
      </c>
      <c r="F744" s="47">
        <f t="shared" si="74"/>
        <v>56.274646964190268</v>
      </c>
      <c r="G744" s="59">
        <v>52.337942165158971</v>
      </c>
      <c r="H744" s="47">
        <f t="shared" si="75"/>
        <v>99.965469535453636</v>
      </c>
      <c r="I744" s="59">
        <v>22.874776215321134</v>
      </c>
      <c r="J744" s="47">
        <f t="shared" si="76"/>
        <v>43.690822571263361</v>
      </c>
      <c r="K744" s="97">
        <f t="shared" si="78"/>
        <v>2</v>
      </c>
      <c r="L744" s="2">
        <f t="shared" si="79"/>
        <v>6.9442686721001223</v>
      </c>
      <c r="M744" s="98"/>
      <c r="V744">
        <v>200</v>
      </c>
      <c r="W744">
        <v>40</v>
      </c>
      <c r="X744" s="7">
        <f t="shared" si="77"/>
        <v>31.652153314939131</v>
      </c>
    </row>
    <row r="745" spans="2:24">
      <c r="B745" s="90">
        <v>40939.625</v>
      </c>
      <c r="C745" s="57">
        <v>40939</v>
      </c>
      <c r="D745" s="58">
        <v>0.625</v>
      </c>
      <c r="E745" s="59">
        <v>21.712828139394198</v>
      </c>
      <c r="F745" s="47">
        <f t="shared" si="74"/>
        <v>41.471501746242915</v>
      </c>
      <c r="G745" s="59">
        <v>42.312659546008099</v>
      </c>
      <c r="H745" s="47">
        <f t="shared" si="75"/>
        <v>80.817179732875459</v>
      </c>
      <c r="I745" s="59">
        <v>20.599831406613902</v>
      </c>
      <c r="J745" s="47">
        <f t="shared" si="76"/>
        <v>39.345677986632552</v>
      </c>
      <c r="K745" s="97">
        <f t="shared" si="78"/>
        <v>2</v>
      </c>
      <c r="L745" s="2">
        <f t="shared" si="79"/>
        <v>2.5991240874693133</v>
      </c>
      <c r="M745" s="98"/>
      <c r="V745">
        <v>200</v>
      </c>
      <c r="W745">
        <v>40</v>
      </c>
      <c r="X745" s="7">
        <f t="shared" si="77"/>
        <v>31.652153314939131</v>
      </c>
    </row>
    <row r="746" spans="2:24">
      <c r="B746" s="90">
        <v>40939.666666666664</v>
      </c>
      <c r="C746" s="57">
        <v>40939</v>
      </c>
      <c r="D746" s="58">
        <v>0.66666666666666663</v>
      </c>
      <c r="E746" s="59">
        <v>38.076788991429353</v>
      </c>
      <c r="F746" s="47">
        <f t="shared" si="74"/>
        <v>72.72666697363006</v>
      </c>
      <c r="G746" s="59">
        <v>66.63788188642161</v>
      </c>
      <c r="H746" s="47">
        <f t="shared" si="75"/>
        <v>127.27835440306526</v>
      </c>
      <c r="I746" s="59">
        <v>28.56109289499225</v>
      </c>
      <c r="J746" s="47">
        <f t="shared" si="76"/>
        <v>54.551687429435198</v>
      </c>
      <c r="K746" s="97">
        <f t="shared" si="78"/>
        <v>2</v>
      </c>
      <c r="L746" s="2">
        <f t="shared" si="79"/>
        <v>17.805133530271959</v>
      </c>
      <c r="M746" s="98"/>
      <c r="V746">
        <v>200</v>
      </c>
      <c r="W746">
        <v>40</v>
      </c>
      <c r="X746" s="7">
        <f t="shared" si="77"/>
        <v>31.652153314939131</v>
      </c>
    </row>
    <row r="747" spans="2:24">
      <c r="B747" s="90">
        <v>40939.708333333336</v>
      </c>
      <c r="C747" s="57">
        <v>40939</v>
      </c>
      <c r="D747" s="58">
        <v>0.70833333333333337</v>
      </c>
      <c r="E747" s="59">
        <v>42.159696106042958</v>
      </c>
      <c r="F747" s="47">
        <f t="shared" si="74"/>
        <v>80.525019562542042</v>
      </c>
      <c r="G747" s="59">
        <v>74.67126634085777</v>
      </c>
      <c r="H747" s="47">
        <f t="shared" si="75"/>
        <v>142.62211871103833</v>
      </c>
      <c r="I747" s="59">
        <v>32.511570234814812</v>
      </c>
      <c r="J747" s="47">
        <f t="shared" si="76"/>
        <v>62.097099148496291</v>
      </c>
      <c r="K747" s="97">
        <f t="shared" si="78"/>
        <v>2</v>
      </c>
      <c r="L747" s="2">
        <f t="shared" si="79"/>
        <v>25.350545249333052</v>
      </c>
      <c r="M747" s="98"/>
      <c r="V747">
        <v>200</v>
      </c>
      <c r="W747">
        <v>40</v>
      </c>
      <c r="X747" s="7">
        <f t="shared" si="77"/>
        <v>31.652153314939131</v>
      </c>
    </row>
    <row r="748" spans="2:24">
      <c r="B748" s="90">
        <v>40939.75</v>
      </c>
      <c r="C748" s="57">
        <v>40939</v>
      </c>
      <c r="D748" s="58">
        <v>0.75</v>
      </c>
      <c r="E748" s="59">
        <v>35.687275699488012</v>
      </c>
      <c r="F748" s="47">
        <f t="shared" si="74"/>
        <v>68.162696586022093</v>
      </c>
      <c r="G748" s="59">
        <v>64.00852851413201</v>
      </c>
      <c r="H748" s="47">
        <f t="shared" si="75"/>
        <v>122.25628946199214</v>
      </c>
      <c r="I748" s="59">
        <v>28.321252814644001</v>
      </c>
      <c r="J748" s="47">
        <f t="shared" si="76"/>
        <v>54.093592875970039</v>
      </c>
      <c r="K748" s="97">
        <f t="shared" si="78"/>
        <v>2</v>
      </c>
      <c r="L748" s="2">
        <f t="shared" si="79"/>
        <v>17.3470389768068</v>
      </c>
      <c r="M748" s="98"/>
      <c r="V748">
        <v>200</v>
      </c>
      <c r="W748">
        <v>40</v>
      </c>
      <c r="X748" s="7">
        <f t="shared" si="77"/>
        <v>31.652153314939131</v>
      </c>
    </row>
    <row r="749" spans="2:24">
      <c r="B749" s="90">
        <v>40939.791666666664</v>
      </c>
      <c r="C749" s="57">
        <v>40939</v>
      </c>
      <c r="D749" s="58">
        <v>0.79166666666666663</v>
      </c>
      <c r="E749" s="59">
        <v>16.13145310745313</v>
      </c>
      <c r="F749" s="47">
        <f t="shared" si="74"/>
        <v>30.811075435235477</v>
      </c>
      <c r="G749" s="59">
        <v>32.151204496164723</v>
      </c>
      <c r="H749" s="47">
        <f t="shared" si="75"/>
        <v>61.408800587674619</v>
      </c>
      <c r="I749" s="59">
        <v>16.019751388711594</v>
      </c>
      <c r="J749" s="47">
        <f t="shared" si="76"/>
        <v>30.597725152439143</v>
      </c>
      <c r="K749" s="97">
        <f t="shared" si="78"/>
        <v>2</v>
      </c>
      <c r="L749" s="2">
        <f t="shared" si="79"/>
        <v>-6.1488287467240959</v>
      </c>
      <c r="M749" s="98"/>
      <c r="V749">
        <v>200</v>
      </c>
      <c r="W749">
        <v>40</v>
      </c>
      <c r="X749" s="7">
        <f t="shared" si="77"/>
        <v>31.652153314939131</v>
      </c>
    </row>
    <row r="750" spans="2:24">
      <c r="B750" s="90">
        <v>40939.833333333336</v>
      </c>
      <c r="C750" s="57">
        <v>40939</v>
      </c>
      <c r="D750" s="58">
        <v>0.83333333333333337</v>
      </c>
      <c r="E750" s="59">
        <v>11.459424905265191</v>
      </c>
      <c r="F750" s="47">
        <f t="shared" si="74"/>
        <v>21.887501569056514</v>
      </c>
      <c r="G750" s="59">
        <v>22.739215767731267</v>
      </c>
      <c r="H750" s="47">
        <f t="shared" si="75"/>
        <v>43.431902116366714</v>
      </c>
      <c r="I750" s="59">
        <v>11.279790862466072</v>
      </c>
      <c r="J750" s="47">
        <f t="shared" si="76"/>
        <v>21.544400547310197</v>
      </c>
      <c r="K750" s="97">
        <f t="shared" si="78"/>
        <v>2</v>
      </c>
      <c r="L750" s="2">
        <f t="shared" si="79"/>
        <v>-15.202153351853042</v>
      </c>
      <c r="M750" s="98"/>
      <c r="V750">
        <v>200</v>
      </c>
      <c r="W750">
        <v>40</v>
      </c>
      <c r="X750" s="7">
        <f t="shared" si="77"/>
        <v>31.652153314939131</v>
      </c>
    </row>
    <row r="751" spans="2:24">
      <c r="B751" s="90">
        <v>40939.875</v>
      </c>
      <c r="C751" s="57">
        <v>40939</v>
      </c>
      <c r="D751" s="58">
        <v>0.875</v>
      </c>
      <c r="E751" s="59">
        <v>9.8951735370574614</v>
      </c>
      <c r="F751" s="47">
        <f t="shared" si="74"/>
        <v>18.899781455779749</v>
      </c>
      <c r="G751" s="59">
        <v>20.219463744051676</v>
      </c>
      <c r="H751" s="47">
        <f t="shared" si="75"/>
        <v>38.619175751138698</v>
      </c>
      <c r="I751" s="59">
        <v>10.324290206994212</v>
      </c>
      <c r="J751" s="47">
        <f t="shared" si="76"/>
        <v>19.719394295358942</v>
      </c>
      <c r="K751" s="97">
        <f t="shared" si="78"/>
        <v>2</v>
      </c>
      <c r="L751" s="2">
        <f t="shared" si="79"/>
        <v>-17.027159603804296</v>
      </c>
      <c r="M751" s="98"/>
      <c r="V751">
        <v>200</v>
      </c>
      <c r="W751">
        <v>40</v>
      </c>
      <c r="X751" s="7">
        <f t="shared" si="77"/>
        <v>31.652153314939131</v>
      </c>
    </row>
    <row r="752" spans="2:24">
      <c r="B752" s="90">
        <v>40939.916666666664</v>
      </c>
      <c r="C752" s="57">
        <v>40939</v>
      </c>
      <c r="D752" s="58">
        <v>0.91666666666666663</v>
      </c>
      <c r="E752" s="59">
        <v>10.75698409166859</v>
      </c>
      <c r="F752" s="47">
        <f t="shared" si="74"/>
        <v>20.545839615087008</v>
      </c>
      <c r="G752" s="59">
        <v>19.016280332279369</v>
      </c>
      <c r="H752" s="47">
        <f t="shared" si="75"/>
        <v>36.321095434653593</v>
      </c>
      <c r="I752" s="59">
        <v>8.2592962406107784</v>
      </c>
      <c r="J752" s="47">
        <f t="shared" si="76"/>
        <v>15.775255819566587</v>
      </c>
      <c r="K752" s="97">
        <f t="shared" si="78"/>
        <v>2</v>
      </c>
      <c r="L752" s="2">
        <f t="shared" si="79"/>
        <v>-20.97129807959665</v>
      </c>
      <c r="M752" s="98"/>
      <c r="V752">
        <v>200</v>
      </c>
      <c r="W752">
        <v>40</v>
      </c>
      <c r="X752" s="7">
        <f t="shared" si="77"/>
        <v>31.652153314939131</v>
      </c>
    </row>
    <row r="753" spans="2:24">
      <c r="B753" s="90">
        <v>40939.958333333336</v>
      </c>
      <c r="C753" s="57">
        <v>40939</v>
      </c>
      <c r="D753" s="58">
        <v>0.95833333333333337</v>
      </c>
      <c r="E753" s="59">
        <v>8.0776451513459442</v>
      </c>
      <c r="F753" s="47">
        <f t="shared" si="74"/>
        <v>15.428302239070753</v>
      </c>
      <c r="G753" s="59">
        <v>14.887414682855043</v>
      </c>
      <c r="H753" s="47">
        <f t="shared" si="75"/>
        <v>28.434962044253133</v>
      </c>
      <c r="I753" s="59">
        <v>6.8097695315091009</v>
      </c>
      <c r="J753" s="47">
        <f t="shared" si="76"/>
        <v>13.006659805182382</v>
      </c>
      <c r="K753" s="97">
        <f t="shared" si="78"/>
        <v>2</v>
      </c>
      <c r="L753" s="2">
        <f t="shared" si="79"/>
        <v>-23.739894093980858</v>
      </c>
      <c r="M753" s="98"/>
      <c r="V753">
        <v>200</v>
      </c>
      <c r="W753">
        <v>40</v>
      </c>
      <c r="X753" s="7">
        <f t="shared" si="77"/>
        <v>31.652153314939131</v>
      </c>
    </row>
    <row r="754" spans="2:24">
      <c r="B754" s="90">
        <v>40940</v>
      </c>
      <c r="C754" s="57">
        <v>40939</v>
      </c>
      <c r="D754" s="58">
        <v>0</v>
      </c>
      <c r="E754" s="59">
        <v>7.2459497630163217</v>
      </c>
      <c r="F754" s="47">
        <f t="shared" si="74"/>
        <v>13.839764047361173</v>
      </c>
      <c r="G754" s="59">
        <v>11.936257907355529</v>
      </c>
      <c r="H754" s="47">
        <f t="shared" si="75"/>
        <v>22.798252603049058</v>
      </c>
      <c r="I754" s="59">
        <v>4.6903081443392063</v>
      </c>
      <c r="J754" s="47">
        <f t="shared" si="76"/>
        <v>8.9584885556878842</v>
      </c>
      <c r="K754" s="97">
        <f t="shared" si="78"/>
        <v>2</v>
      </c>
      <c r="L754" s="2">
        <f t="shared" si="79"/>
        <v>-27.788065343475353</v>
      </c>
      <c r="M754" s="98"/>
      <c r="V754">
        <v>200</v>
      </c>
      <c r="W754">
        <v>40</v>
      </c>
      <c r="X754" s="7">
        <f t="shared" si="77"/>
        <v>31.652153314939131</v>
      </c>
    </row>
    <row r="755" spans="2:24">
      <c r="B755" s="90">
        <v>40940.041666666664</v>
      </c>
      <c r="C755" s="57">
        <v>40940</v>
      </c>
      <c r="D755" s="58">
        <v>4.1666666666666664E-2</v>
      </c>
      <c r="E755" s="59">
        <v>6.3313483796339369</v>
      </c>
      <c r="F755" s="47">
        <f t="shared" si="74"/>
        <v>12.09287540510082</v>
      </c>
      <c r="G755" s="59">
        <v>9.441507194903437</v>
      </c>
      <c r="H755" s="47">
        <f t="shared" si="75"/>
        <v>18.033278742265566</v>
      </c>
      <c r="I755" s="59">
        <v>3.110158815269501</v>
      </c>
      <c r="J755" s="47">
        <f t="shared" si="76"/>
        <v>5.9404033371647467</v>
      </c>
      <c r="K755" s="97">
        <f t="shared" si="78"/>
        <v>3</v>
      </c>
      <c r="L755" s="2">
        <f t="shared" si="79"/>
        <v>-30.806150561998493</v>
      </c>
      <c r="M755" s="98"/>
      <c r="V755">
        <v>200</v>
      </c>
      <c r="W755">
        <v>40</v>
      </c>
      <c r="X755" s="7">
        <f t="shared" si="77"/>
        <v>31.652153314939131</v>
      </c>
    </row>
    <row r="756" spans="2:24">
      <c r="B756" s="90">
        <v>40940.083333333336</v>
      </c>
      <c r="C756" s="57">
        <v>40940</v>
      </c>
      <c r="D756" s="58">
        <v>8.3333333333333329E-2</v>
      </c>
      <c r="E756" s="59">
        <v>6.6469257254167342</v>
      </c>
      <c r="F756" s="47">
        <f t="shared" si="74"/>
        <v>12.695628135545961</v>
      </c>
      <c r="G756" s="59">
        <v>9.420824636993439</v>
      </c>
      <c r="H756" s="47">
        <f t="shared" si="75"/>
        <v>17.993775056657469</v>
      </c>
      <c r="I756" s="59">
        <v>2.7738989115767052</v>
      </c>
      <c r="J756" s="47">
        <f t="shared" si="76"/>
        <v>5.2981469211115071</v>
      </c>
      <c r="K756" s="97">
        <f t="shared" si="78"/>
        <v>3</v>
      </c>
      <c r="L756" s="2">
        <f t="shared" si="79"/>
        <v>-31.448406978051732</v>
      </c>
      <c r="M756" s="98"/>
      <c r="V756">
        <v>200</v>
      </c>
      <c r="W756">
        <v>40</v>
      </c>
      <c r="X756" s="7">
        <f t="shared" si="77"/>
        <v>31.652153314939131</v>
      </c>
    </row>
    <row r="757" spans="2:24">
      <c r="B757" s="90">
        <v>40940.125</v>
      </c>
      <c r="C757" s="57">
        <v>40940</v>
      </c>
      <c r="D757" s="58">
        <v>0.125</v>
      </c>
      <c r="E757" s="59">
        <v>7.2804171463175784</v>
      </c>
      <c r="F757" s="47">
        <f t="shared" si="74"/>
        <v>13.905596749466573</v>
      </c>
      <c r="G757" s="59">
        <v>11.411782658245606</v>
      </c>
      <c r="H757" s="47">
        <f t="shared" si="75"/>
        <v>21.796504877249106</v>
      </c>
      <c r="I757" s="59">
        <v>4.1313655119280295</v>
      </c>
      <c r="J757" s="47">
        <f t="shared" si="76"/>
        <v>7.8909081277825361</v>
      </c>
      <c r="K757" s="97">
        <f t="shared" si="78"/>
        <v>3</v>
      </c>
      <c r="L757" s="2">
        <f t="shared" si="79"/>
        <v>-28.855645771380701</v>
      </c>
      <c r="M757" s="98"/>
      <c r="V757">
        <v>200</v>
      </c>
      <c r="W757">
        <v>40</v>
      </c>
      <c r="X757" s="7">
        <f t="shared" si="77"/>
        <v>31.652153314939131</v>
      </c>
    </row>
    <row r="758" spans="2:24">
      <c r="B758" s="90">
        <v>40940.166666666664</v>
      </c>
      <c r="C758" s="57">
        <v>40940</v>
      </c>
      <c r="D758" s="58">
        <v>0.16666666666666666</v>
      </c>
      <c r="E758" s="59">
        <v>8.0299962895391914</v>
      </c>
      <c r="F758" s="47">
        <f t="shared" si="74"/>
        <v>15.337292913019855</v>
      </c>
      <c r="G758" s="59">
        <v>12.742520074180383</v>
      </c>
      <c r="H758" s="47">
        <f t="shared" si="75"/>
        <v>24.338213341684533</v>
      </c>
      <c r="I758" s="59">
        <v>4.7125237846411938</v>
      </c>
      <c r="J758" s="47">
        <f t="shared" si="76"/>
        <v>9.0009204286646796</v>
      </c>
      <c r="K758" s="97">
        <f t="shared" si="78"/>
        <v>3</v>
      </c>
      <c r="L758" s="2">
        <f t="shared" si="79"/>
        <v>-27.745633470498561</v>
      </c>
      <c r="M758" s="98"/>
      <c r="V758">
        <v>200</v>
      </c>
      <c r="W758">
        <v>40</v>
      </c>
      <c r="X758" s="7">
        <f t="shared" si="77"/>
        <v>31.652153314939131</v>
      </c>
    </row>
    <row r="759" spans="2:24">
      <c r="B759" s="90">
        <v>40940.208333333336</v>
      </c>
      <c r="C759" s="57">
        <v>40940</v>
      </c>
      <c r="D759" s="58">
        <v>0.20833333333333334</v>
      </c>
      <c r="E759" s="59">
        <v>11.683454542165482</v>
      </c>
      <c r="F759" s="47">
        <f t="shared" si="74"/>
        <v>22.315398175536068</v>
      </c>
      <c r="G759" s="59">
        <v>19.965946200906679</v>
      </c>
      <c r="H759" s="47">
        <f t="shared" si="75"/>
        <v>38.134957243731755</v>
      </c>
      <c r="I759" s="59">
        <v>8.2824916587412005</v>
      </c>
      <c r="J759" s="47">
        <f t="shared" si="76"/>
        <v>15.819559068195693</v>
      </c>
      <c r="K759" s="97">
        <f t="shared" si="78"/>
        <v>3</v>
      </c>
      <c r="L759" s="2">
        <f t="shared" si="79"/>
        <v>-20.926994830967544</v>
      </c>
      <c r="M759" s="98"/>
      <c r="V759">
        <v>200</v>
      </c>
      <c r="W759">
        <v>40</v>
      </c>
      <c r="X759" s="7">
        <f t="shared" si="77"/>
        <v>31.652153314939131</v>
      </c>
    </row>
    <row r="760" spans="2:24">
      <c r="B760" s="90">
        <v>40940.25</v>
      </c>
      <c r="C760" s="57">
        <v>40940</v>
      </c>
      <c r="D760" s="58">
        <v>0.25</v>
      </c>
      <c r="E760" s="59">
        <v>21.305478588896158</v>
      </c>
      <c r="F760" s="47">
        <f t="shared" si="74"/>
        <v>40.693464104791659</v>
      </c>
      <c r="G760" s="59">
        <v>36.401230892071439</v>
      </c>
      <c r="H760" s="47">
        <f t="shared" si="75"/>
        <v>69.526351003856448</v>
      </c>
      <c r="I760" s="59">
        <v>15.095752303175283</v>
      </c>
      <c r="J760" s="47">
        <f t="shared" si="76"/>
        <v>28.832886899064789</v>
      </c>
      <c r="K760" s="97">
        <f t="shared" si="78"/>
        <v>3</v>
      </c>
      <c r="L760" s="2">
        <f t="shared" si="79"/>
        <v>-7.9136670000984495</v>
      </c>
      <c r="M760" s="98"/>
      <c r="V760">
        <v>200</v>
      </c>
      <c r="W760">
        <v>40</v>
      </c>
      <c r="X760" s="7">
        <f t="shared" si="77"/>
        <v>31.652153314939131</v>
      </c>
    </row>
    <row r="761" spans="2:24">
      <c r="B761" s="90">
        <v>40940.291666666664</v>
      </c>
      <c r="C761" s="57">
        <v>40940</v>
      </c>
      <c r="D761" s="58">
        <v>0.29166666666666669</v>
      </c>
      <c r="E761" s="59">
        <v>32.104685657140507</v>
      </c>
      <c r="F761" s="47">
        <f t="shared" si="74"/>
        <v>61.319949605138369</v>
      </c>
      <c r="G761" s="59">
        <v>59.396969222370103</v>
      </c>
      <c r="H761" s="47">
        <f t="shared" si="75"/>
        <v>113.4482112147269</v>
      </c>
      <c r="I761" s="59">
        <v>27.292283565229585</v>
      </c>
      <c r="J761" s="47">
        <f t="shared" si="76"/>
        <v>52.128261609588506</v>
      </c>
      <c r="K761" s="97">
        <f t="shared" si="78"/>
        <v>3</v>
      </c>
      <c r="L761" s="2">
        <f t="shared" si="79"/>
        <v>15.381707710425268</v>
      </c>
      <c r="M761" s="98"/>
      <c r="V761">
        <v>200</v>
      </c>
      <c r="W761">
        <v>40</v>
      </c>
      <c r="X761" s="7">
        <f t="shared" si="77"/>
        <v>31.652153314939131</v>
      </c>
    </row>
    <row r="762" spans="2:24">
      <c r="B762" s="90">
        <v>40940.333333333336</v>
      </c>
      <c r="C762" s="57">
        <v>40940</v>
      </c>
      <c r="D762" s="58">
        <v>0.33333333333333331</v>
      </c>
      <c r="E762" s="59">
        <v>67.583628124009778</v>
      </c>
      <c r="F762" s="47">
        <f t="shared" si="74"/>
        <v>129.08472971685867</v>
      </c>
      <c r="G762" s="59">
        <v>116.48855596013556</v>
      </c>
      <c r="H762" s="47">
        <f t="shared" si="75"/>
        <v>222.4931418838589</v>
      </c>
      <c r="I762" s="59">
        <v>48.904927836125779</v>
      </c>
      <c r="J762" s="47">
        <f t="shared" si="76"/>
        <v>93.408412167000236</v>
      </c>
      <c r="K762" s="97">
        <f t="shared" si="78"/>
        <v>3</v>
      </c>
      <c r="L762" s="2">
        <f t="shared" si="79"/>
        <v>56.661858267836998</v>
      </c>
      <c r="M762" s="98"/>
      <c r="V762">
        <v>200</v>
      </c>
      <c r="W762">
        <v>40</v>
      </c>
      <c r="X762" s="7">
        <f t="shared" si="77"/>
        <v>31.652153314939131</v>
      </c>
    </row>
    <row r="763" spans="2:24">
      <c r="B763" s="90">
        <v>40940.375</v>
      </c>
      <c r="C763" s="57">
        <v>40940</v>
      </c>
      <c r="D763" s="58">
        <v>0.375</v>
      </c>
      <c r="E763" s="59">
        <v>27.2928933591548</v>
      </c>
      <c r="F763" s="47">
        <f t="shared" si="74"/>
        <v>52.129426315985668</v>
      </c>
      <c r="G763" s="59">
        <v>49.381738665931749</v>
      </c>
      <c r="H763" s="47">
        <f t="shared" si="75"/>
        <v>94.31912085192964</v>
      </c>
      <c r="I763" s="59">
        <v>22.08884530677695</v>
      </c>
      <c r="J763" s="47">
        <f t="shared" si="76"/>
        <v>42.189694535943971</v>
      </c>
      <c r="K763" s="97">
        <f t="shared" si="78"/>
        <v>3</v>
      </c>
      <c r="L763" s="2">
        <f t="shared" si="79"/>
        <v>5.4431406367807327</v>
      </c>
      <c r="M763" s="98"/>
      <c r="V763">
        <v>200</v>
      </c>
      <c r="W763">
        <v>40</v>
      </c>
      <c r="X763" s="7">
        <f t="shared" si="77"/>
        <v>31.652153314939131</v>
      </c>
    </row>
    <row r="764" spans="2:24">
      <c r="B764" s="90">
        <v>40940.416666666664</v>
      </c>
      <c r="C764" s="57">
        <v>40940</v>
      </c>
      <c r="D764" s="58">
        <v>0.41666666666666669</v>
      </c>
      <c r="E764" s="59">
        <v>19.957963291371463</v>
      </c>
      <c r="F764" s="47">
        <f t="shared" si="74"/>
        <v>38.119709886519495</v>
      </c>
      <c r="G764" s="59">
        <v>35.11369020214913</v>
      </c>
      <c r="H764" s="47">
        <f t="shared" si="75"/>
        <v>67.067148286104839</v>
      </c>
      <c r="I764" s="59">
        <v>15.155726910777661</v>
      </c>
      <c r="J764" s="47">
        <f t="shared" si="76"/>
        <v>28.94743839958533</v>
      </c>
      <c r="K764" s="97">
        <f t="shared" si="78"/>
        <v>3</v>
      </c>
      <c r="L764" s="2">
        <f t="shared" si="79"/>
        <v>-7.7991154995779084</v>
      </c>
      <c r="M764" s="98"/>
      <c r="V764">
        <v>200</v>
      </c>
      <c r="W764">
        <v>40</v>
      </c>
      <c r="X764" s="7">
        <f t="shared" si="77"/>
        <v>31.652153314939131</v>
      </c>
    </row>
    <row r="765" spans="2:24">
      <c r="B765" s="90">
        <v>40940.458333333336</v>
      </c>
      <c r="C765" s="57">
        <v>40940</v>
      </c>
      <c r="D765" s="58">
        <v>0.45833333333333331</v>
      </c>
      <c r="E765" s="59">
        <v>17.326810344682826</v>
      </c>
      <c r="F765" s="47">
        <f t="shared" si="74"/>
        <v>33.094207758344197</v>
      </c>
      <c r="G765" s="59">
        <v>30.719684007687352</v>
      </c>
      <c r="H765" s="47">
        <f t="shared" si="75"/>
        <v>58.674596454682842</v>
      </c>
      <c r="I765" s="59">
        <v>13.392873663004528</v>
      </c>
      <c r="J765" s="47">
        <f t="shared" si="76"/>
        <v>25.580388696338648</v>
      </c>
      <c r="K765" s="97">
        <f t="shared" si="78"/>
        <v>3</v>
      </c>
      <c r="L765" s="2">
        <f t="shared" si="79"/>
        <v>-11.16616520282459</v>
      </c>
      <c r="M765" s="98"/>
      <c r="V765">
        <v>200</v>
      </c>
      <c r="W765">
        <v>40</v>
      </c>
      <c r="X765" s="7">
        <f t="shared" si="77"/>
        <v>31.652153314939131</v>
      </c>
    </row>
    <row r="766" spans="2:24">
      <c r="B766" s="90">
        <v>40940.5</v>
      </c>
      <c r="C766" s="57">
        <v>40940</v>
      </c>
      <c r="D766" s="58">
        <v>0.5</v>
      </c>
      <c r="E766" s="59">
        <v>14.303434344896127</v>
      </c>
      <c r="F766" s="47">
        <f t="shared" si="74"/>
        <v>27.319559598751603</v>
      </c>
      <c r="G766" s="59">
        <v>26.601826348175535</v>
      </c>
      <c r="H766" s="47">
        <f t="shared" si="75"/>
        <v>50.809488325015273</v>
      </c>
      <c r="I766" s="59">
        <v>12.29839200327941</v>
      </c>
      <c r="J766" s="47">
        <f t="shared" si="76"/>
        <v>23.489928726263674</v>
      </c>
      <c r="K766" s="97">
        <f t="shared" si="78"/>
        <v>3</v>
      </c>
      <c r="L766" s="2">
        <f t="shared" si="79"/>
        <v>-13.256625172899565</v>
      </c>
      <c r="M766" s="98"/>
      <c r="V766">
        <v>200</v>
      </c>
      <c r="W766">
        <v>40</v>
      </c>
      <c r="X766" s="7">
        <f t="shared" si="77"/>
        <v>31.652153314939131</v>
      </c>
    </row>
    <row r="767" spans="2:24">
      <c r="B767" s="90">
        <v>40940.541666666664</v>
      </c>
      <c r="C767" s="57">
        <v>40940</v>
      </c>
      <c r="D767" s="58">
        <v>0.54166666666666663</v>
      </c>
      <c r="E767" s="59">
        <v>18.33247388778523</v>
      </c>
      <c r="F767" s="47">
        <f t="shared" si="74"/>
        <v>35.015025125669787</v>
      </c>
      <c r="G767" s="59">
        <v>31.346156155337237</v>
      </c>
      <c r="H767" s="47">
        <f t="shared" si="75"/>
        <v>59.871158256694123</v>
      </c>
      <c r="I767" s="59">
        <v>13.013682267552008</v>
      </c>
      <c r="J767" s="47">
        <f t="shared" si="76"/>
        <v>24.856133131024336</v>
      </c>
      <c r="K767" s="97">
        <f t="shared" si="78"/>
        <v>3</v>
      </c>
      <c r="L767" s="2">
        <f t="shared" si="79"/>
        <v>-11.890420768138902</v>
      </c>
      <c r="M767" s="98"/>
      <c r="V767">
        <v>200</v>
      </c>
      <c r="W767">
        <v>40</v>
      </c>
      <c r="X767" s="7">
        <f t="shared" si="77"/>
        <v>31.652153314939131</v>
      </c>
    </row>
    <row r="768" spans="2:24">
      <c r="B768" s="90">
        <v>40940.583333333336</v>
      </c>
      <c r="C768" s="57">
        <v>40940</v>
      </c>
      <c r="D768" s="58">
        <v>0.58333333333333337</v>
      </c>
      <c r="E768" s="59">
        <v>20.482632630252798</v>
      </c>
      <c r="F768" s="47">
        <f t="shared" si="74"/>
        <v>39.121828323782843</v>
      </c>
      <c r="G768" s="59">
        <v>34.758057370964153</v>
      </c>
      <c r="H768" s="47">
        <f t="shared" si="75"/>
        <v>66.387889578541532</v>
      </c>
      <c r="I768" s="59">
        <v>14.275424740711356</v>
      </c>
      <c r="J768" s="47">
        <f t="shared" si="76"/>
        <v>27.266061254758689</v>
      </c>
      <c r="K768" s="97">
        <f t="shared" si="78"/>
        <v>3</v>
      </c>
      <c r="L768" s="2">
        <f t="shared" si="79"/>
        <v>-9.4804926444045492</v>
      </c>
      <c r="M768" s="98"/>
      <c r="V768">
        <v>200</v>
      </c>
      <c r="W768">
        <v>40</v>
      </c>
      <c r="X768" s="7">
        <f t="shared" si="77"/>
        <v>31.652153314939131</v>
      </c>
    </row>
    <row r="769" spans="2:24">
      <c r="B769" s="90">
        <v>40940.625</v>
      </c>
      <c r="C769" s="57">
        <v>40940</v>
      </c>
      <c r="D769" s="58">
        <v>0.625</v>
      </c>
      <c r="E769" s="59">
        <v>21.100706793774641</v>
      </c>
      <c r="F769" s="47">
        <f t="shared" ref="F769:F832" si="80">IF(E769&lt;&gt;"",E769*1.91,"")</f>
        <v>40.302349976109561</v>
      </c>
      <c r="G769" s="59">
        <v>37.541033717433677</v>
      </c>
      <c r="H769" s="47">
        <f t="shared" si="75"/>
        <v>71.703374400298316</v>
      </c>
      <c r="I769" s="59">
        <v>16.440326923659036</v>
      </c>
      <c r="J769" s="47">
        <f t="shared" si="76"/>
        <v>31.401024424188758</v>
      </c>
      <c r="K769" s="97">
        <f t="shared" si="78"/>
        <v>3</v>
      </c>
      <c r="L769" s="2">
        <f t="shared" si="79"/>
        <v>-5.3455294749744802</v>
      </c>
      <c r="M769" s="98"/>
      <c r="V769">
        <v>200</v>
      </c>
      <c r="W769">
        <v>40</v>
      </c>
      <c r="X769" s="7">
        <f t="shared" si="77"/>
        <v>31.652153314939131</v>
      </c>
    </row>
    <row r="770" spans="2:24">
      <c r="B770" s="90">
        <v>40940.666666666664</v>
      </c>
      <c r="C770" s="57">
        <v>40940</v>
      </c>
      <c r="D770" s="58">
        <v>0.66666666666666663</v>
      </c>
      <c r="E770" s="59">
        <v>35.31803562506051</v>
      </c>
      <c r="F770" s="47">
        <f t="shared" si="80"/>
        <v>67.457448043865568</v>
      </c>
      <c r="G770" s="59">
        <v>62.724514393346922</v>
      </c>
      <c r="H770" s="47">
        <f t="shared" ref="H770:H833" si="81">IF(G770&lt;&gt;"",G770*1.91,"")</f>
        <v>119.80382249129262</v>
      </c>
      <c r="I770" s="59">
        <v>27.406478768286416</v>
      </c>
      <c r="J770" s="47">
        <f t="shared" ref="J770:J833" si="82">IF(I770&lt;&gt;"",I770*1.91,"")</f>
        <v>52.346374447427053</v>
      </c>
      <c r="K770" s="97">
        <f t="shared" si="78"/>
        <v>3</v>
      </c>
      <c r="L770" s="2">
        <f t="shared" si="79"/>
        <v>15.599820548263814</v>
      </c>
      <c r="M770" s="98"/>
      <c r="V770">
        <v>200</v>
      </c>
      <c r="W770">
        <v>40</v>
      </c>
      <c r="X770" s="7">
        <f t="shared" si="77"/>
        <v>31.652153314939131</v>
      </c>
    </row>
    <row r="771" spans="2:24">
      <c r="B771" s="90">
        <v>40940.708333333336</v>
      </c>
      <c r="C771" s="57">
        <v>40940</v>
      </c>
      <c r="D771" s="58">
        <v>0.70833333333333337</v>
      </c>
      <c r="E771" s="59">
        <v>42.557953747485342</v>
      </c>
      <c r="F771" s="47">
        <f t="shared" si="80"/>
        <v>81.285691657697001</v>
      </c>
      <c r="G771" s="59">
        <v>78.258381585624278</v>
      </c>
      <c r="H771" s="47">
        <f t="shared" si="81"/>
        <v>149.47350882854238</v>
      </c>
      <c r="I771" s="59">
        <v>35.700427838138943</v>
      </c>
      <c r="J771" s="47">
        <f t="shared" si="82"/>
        <v>68.187817170845378</v>
      </c>
      <c r="K771" s="97">
        <f t="shared" si="78"/>
        <v>3</v>
      </c>
      <c r="L771" s="2">
        <f t="shared" si="79"/>
        <v>31.441263271682139</v>
      </c>
      <c r="M771" s="98"/>
      <c r="V771">
        <v>200</v>
      </c>
      <c r="W771">
        <v>40</v>
      </c>
      <c r="X771" s="7">
        <f t="shared" si="77"/>
        <v>31.652153314939131</v>
      </c>
    </row>
    <row r="772" spans="2:24">
      <c r="B772" s="90">
        <v>40940.75</v>
      </c>
      <c r="C772" s="57">
        <v>40940</v>
      </c>
      <c r="D772" s="58">
        <v>0.75</v>
      </c>
      <c r="E772" s="59">
        <v>30.23008258194201</v>
      </c>
      <c r="F772" s="47">
        <f t="shared" si="80"/>
        <v>57.739457731509241</v>
      </c>
      <c r="G772" s="59">
        <v>56.851486683552892</v>
      </c>
      <c r="H772" s="47">
        <f t="shared" si="81"/>
        <v>108.58633956558602</v>
      </c>
      <c r="I772" s="59">
        <v>26.621404101610885</v>
      </c>
      <c r="J772" s="47">
        <f t="shared" si="82"/>
        <v>50.84688183407679</v>
      </c>
      <c r="K772" s="97">
        <f t="shared" si="78"/>
        <v>3</v>
      </c>
      <c r="L772" s="2">
        <f t="shared" si="79"/>
        <v>14.100327934913551</v>
      </c>
      <c r="M772" s="98"/>
      <c r="V772">
        <v>200</v>
      </c>
      <c r="W772">
        <v>40</v>
      </c>
      <c r="X772" s="7">
        <f t="shared" si="77"/>
        <v>31.652153314939131</v>
      </c>
    </row>
    <row r="773" spans="2:24">
      <c r="B773" s="90">
        <v>40940.791666666664</v>
      </c>
      <c r="C773" s="57">
        <v>40940</v>
      </c>
      <c r="D773" s="58">
        <v>0.79166666666666663</v>
      </c>
      <c r="E773" s="59">
        <v>18.917125342124571</v>
      </c>
      <c r="F773" s="47">
        <f t="shared" si="80"/>
        <v>36.131709403457926</v>
      </c>
      <c r="G773" s="59">
        <v>36.581918308868808</v>
      </c>
      <c r="H773" s="47">
        <f t="shared" si="81"/>
        <v>69.871463969939427</v>
      </c>
      <c r="I773" s="59">
        <v>17.664792966744237</v>
      </c>
      <c r="J773" s="47">
        <f t="shared" si="82"/>
        <v>33.739754566481494</v>
      </c>
      <c r="K773" s="97">
        <f t="shared" si="78"/>
        <v>3</v>
      </c>
      <c r="L773" s="2">
        <f t="shared" si="79"/>
        <v>-3.0067993326817444</v>
      </c>
      <c r="M773" s="98"/>
      <c r="V773">
        <v>200</v>
      </c>
      <c r="W773">
        <v>40</v>
      </c>
      <c r="X773" s="7">
        <f t="shared" si="77"/>
        <v>31.652153314939131</v>
      </c>
    </row>
    <row r="774" spans="2:24">
      <c r="B774" s="90">
        <v>40940.833333333336</v>
      </c>
      <c r="C774" s="57">
        <v>40940</v>
      </c>
      <c r="D774" s="58">
        <v>0.83333333333333337</v>
      </c>
      <c r="E774" s="59">
        <v>17.629188097318632</v>
      </c>
      <c r="F774" s="47">
        <f t="shared" si="80"/>
        <v>33.671749265878589</v>
      </c>
      <c r="G774" s="59">
        <v>33.011649559181905</v>
      </c>
      <c r="H774" s="47">
        <f t="shared" si="81"/>
        <v>63.052250658037437</v>
      </c>
      <c r="I774" s="59">
        <v>15.382461461863272</v>
      </c>
      <c r="J774" s="47">
        <f t="shared" si="82"/>
        <v>29.380501392158848</v>
      </c>
      <c r="K774" s="97">
        <f t="shared" si="78"/>
        <v>3</v>
      </c>
      <c r="L774" s="2">
        <f t="shared" si="79"/>
        <v>-7.3660525070043903</v>
      </c>
      <c r="M774" s="98"/>
      <c r="V774">
        <v>200</v>
      </c>
      <c r="W774">
        <v>40</v>
      </c>
      <c r="X774" s="7">
        <f t="shared" si="77"/>
        <v>31.652153314939131</v>
      </c>
    </row>
    <row r="775" spans="2:24">
      <c r="B775" s="90">
        <v>40940.875</v>
      </c>
      <c r="C775" s="57">
        <v>40940</v>
      </c>
      <c r="D775" s="58">
        <v>0.875</v>
      </c>
      <c r="E775" s="59">
        <v>13.002052537822442</v>
      </c>
      <c r="F775" s="47">
        <f t="shared" si="80"/>
        <v>24.833920347240863</v>
      </c>
      <c r="G775" s="59">
        <v>24.159481941738399</v>
      </c>
      <c r="H775" s="47">
        <f t="shared" si="81"/>
        <v>46.144610508720341</v>
      </c>
      <c r="I775" s="59">
        <v>11.157429403915959</v>
      </c>
      <c r="J775" s="47">
        <f t="shared" si="82"/>
        <v>21.310690161479481</v>
      </c>
      <c r="K775" s="97">
        <f t="shared" si="78"/>
        <v>3</v>
      </c>
      <c r="L775" s="2">
        <f t="shared" si="79"/>
        <v>-15.435863737683757</v>
      </c>
      <c r="M775" s="98"/>
      <c r="V775">
        <v>200</v>
      </c>
      <c r="W775">
        <v>40</v>
      </c>
      <c r="X775" s="7">
        <f t="shared" si="77"/>
        <v>31.652153314939131</v>
      </c>
    </row>
    <row r="776" spans="2:24">
      <c r="B776" s="90">
        <v>40940.916666666664</v>
      </c>
      <c r="C776" s="57">
        <v>40940</v>
      </c>
      <c r="D776" s="58">
        <v>0.91666666666666663</v>
      </c>
      <c r="E776" s="59">
        <v>14.719640340035198</v>
      </c>
      <c r="F776" s="47">
        <f t="shared" si="80"/>
        <v>28.114513049467227</v>
      </c>
      <c r="G776" s="59">
        <v>27.935063872170254</v>
      </c>
      <c r="H776" s="47">
        <f t="shared" si="81"/>
        <v>53.355971995845181</v>
      </c>
      <c r="I776" s="59">
        <v>13.215423532135052</v>
      </c>
      <c r="J776" s="47">
        <f t="shared" si="82"/>
        <v>25.241458946377946</v>
      </c>
      <c r="K776" s="97">
        <f t="shared" si="78"/>
        <v>3</v>
      </c>
      <c r="L776" s="2">
        <f t="shared" si="79"/>
        <v>-11.505094952785292</v>
      </c>
      <c r="M776" s="98"/>
      <c r="V776">
        <v>200</v>
      </c>
      <c r="W776">
        <v>40</v>
      </c>
      <c r="X776" s="7">
        <f t="shared" si="77"/>
        <v>31.652153314939131</v>
      </c>
    </row>
    <row r="777" spans="2:24">
      <c r="B777" s="90">
        <v>40940.958333333336</v>
      </c>
      <c r="C777" s="57">
        <v>40940</v>
      </c>
      <c r="D777" s="58">
        <v>0.95833333333333337</v>
      </c>
      <c r="E777" s="59">
        <v>10.282375087483036</v>
      </c>
      <c r="F777" s="47">
        <f t="shared" si="80"/>
        <v>19.639336417092597</v>
      </c>
      <c r="G777" s="59">
        <v>18.864031210781789</v>
      </c>
      <c r="H777" s="47">
        <f t="shared" si="81"/>
        <v>36.030299612593218</v>
      </c>
      <c r="I777" s="59">
        <v>8.5816561232987532</v>
      </c>
      <c r="J777" s="47">
        <f t="shared" si="82"/>
        <v>16.390963195500618</v>
      </c>
      <c r="K777" s="97">
        <f t="shared" si="78"/>
        <v>3</v>
      </c>
      <c r="L777" s="2">
        <f t="shared" si="79"/>
        <v>-20.355590703662621</v>
      </c>
      <c r="M777" s="98"/>
      <c r="V777">
        <v>200</v>
      </c>
      <c r="W777">
        <v>40</v>
      </c>
      <c r="X777" s="7">
        <f t="shared" si="77"/>
        <v>31.652153314939131</v>
      </c>
    </row>
    <row r="778" spans="2:24">
      <c r="B778" s="90">
        <v>40941</v>
      </c>
      <c r="C778" s="57">
        <v>40940</v>
      </c>
      <c r="D778" s="58">
        <v>0</v>
      </c>
      <c r="E778" s="59">
        <v>7.1601056870785715</v>
      </c>
      <c r="F778" s="47">
        <f t="shared" si="80"/>
        <v>13.675801862320071</v>
      </c>
      <c r="G778" s="59">
        <v>12.626269544527849</v>
      </c>
      <c r="H778" s="47">
        <f t="shared" si="81"/>
        <v>24.116174830048191</v>
      </c>
      <c r="I778" s="59">
        <v>5.4661638574492777</v>
      </c>
      <c r="J778" s="47">
        <f t="shared" si="82"/>
        <v>10.44037296772812</v>
      </c>
      <c r="K778" s="97">
        <f t="shared" si="78"/>
        <v>3</v>
      </c>
      <c r="L778" s="2">
        <f t="shared" si="79"/>
        <v>-26.306180931435119</v>
      </c>
      <c r="M778" s="98"/>
      <c r="V778">
        <v>200</v>
      </c>
      <c r="W778">
        <v>40</v>
      </c>
      <c r="X778" s="7">
        <f t="shared" ref="X778:X841" si="83">AVERAGE($J$2999:$J$8770)</f>
        <v>31.652153314939131</v>
      </c>
    </row>
    <row r="779" spans="2:24">
      <c r="B779" s="90">
        <v>40941.041666666664</v>
      </c>
      <c r="C779" s="57">
        <v>40941</v>
      </c>
      <c r="D779" s="58">
        <v>4.1666666666666664E-2</v>
      </c>
      <c r="E779" s="59">
        <v>6.3003880457101928</v>
      </c>
      <c r="F779" s="47">
        <f t="shared" si="80"/>
        <v>12.033741167306468</v>
      </c>
      <c r="G779" s="59">
        <v>12.013495923437951</v>
      </c>
      <c r="H779" s="47">
        <f t="shared" si="81"/>
        <v>22.945777213766487</v>
      </c>
      <c r="I779" s="59">
        <v>5.7131078777277571</v>
      </c>
      <c r="J779" s="47">
        <f t="shared" si="82"/>
        <v>10.912036046460015</v>
      </c>
      <c r="K779" s="97">
        <f t="shared" ref="K779:K842" si="84">WEEKDAY(C779,2)</f>
        <v>4</v>
      </c>
      <c r="L779" s="2">
        <f t="shared" ref="L779:L842" si="85">IF(J779="",NA(),J779-(AVERAGE($J$10:$J$8770)))</f>
        <v>-25.834517852703222</v>
      </c>
      <c r="M779" s="98"/>
      <c r="V779">
        <v>200</v>
      </c>
      <c r="W779">
        <v>40</v>
      </c>
      <c r="X779" s="7">
        <f t="shared" si="83"/>
        <v>31.652153314939131</v>
      </c>
    </row>
    <row r="780" spans="2:24">
      <c r="B780" s="90">
        <v>40941.083333333336</v>
      </c>
      <c r="C780" s="57">
        <v>40941</v>
      </c>
      <c r="D780" s="58">
        <v>8.3333333333333329E-2</v>
      </c>
      <c r="E780" s="59">
        <v>6.0457159072439053</v>
      </c>
      <c r="F780" s="47">
        <f t="shared" si="80"/>
        <v>11.547317382835859</v>
      </c>
      <c r="G780" s="59">
        <v>11.290481785375571</v>
      </c>
      <c r="H780" s="47">
        <f t="shared" si="81"/>
        <v>21.564820210067339</v>
      </c>
      <c r="I780" s="59">
        <v>5.2447658781316662</v>
      </c>
      <c r="J780" s="47">
        <f t="shared" si="82"/>
        <v>10.017502827231482</v>
      </c>
      <c r="K780" s="97">
        <f t="shared" si="84"/>
        <v>4</v>
      </c>
      <c r="L780" s="2">
        <f t="shared" si="85"/>
        <v>-26.729051071931757</v>
      </c>
      <c r="M780" s="98"/>
      <c r="V780">
        <v>200</v>
      </c>
      <c r="W780">
        <v>40</v>
      </c>
      <c r="X780" s="7">
        <f t="shared" si="83"/>
        <v>31.652153314939131</v>
      </c>
    </row>
    <row r="781" spans="2:24">
      <c r="B781" s="90">
        <v>40941.125</v>
      </c>
      <c r="C781" s="57">
        <v>40941</v>
      </c>
      <c r="D781" s="58">
        <v>0.125</v>
      </c>
      <c r="E781" s="59">
        <v>6.5459583152114806</v>
      </c>
      <c r="F781" s="47">
        <f t="shared" si="80"/>
        <v>12.502780382053928</v>
      </c>
      <c r="G781" s="59">
        <v>10.612473411520686</v>
      </c>
      <c r="H781" s="47">
        <f t="shared" si="81"/>
        <v>20.269824216004508</v>
      </c>
      <c r="I781" s="59">
        <v>4.0665150963092049</v>
      </c>
      <c r="J781" s="47">
        <f t="shared" si="82"/>
        <v>7.7670438339505807</v>
      </c>
      <c r="K781" s="97">
        <f t="shared" si="84"/>
        <v>4</v>
      </c>
      <c r="L781" s="2">
        <f t="shared" si="85"/>
        <v>-28.979510065212658</v>
      </c>
      <c r="M781" s="98"/>
      <c r="V781">
        <v>200</v>
      </c>
      <c r="W781">
        <v>40</v>
      </c>
      <c r="X781" s="7">
        <f t="shared" si="83"/>
        <v>31.652153314939131</v>
      </c>
    </row>
    <row r="782" spans="2:24">
      <c r="B782" s="90">
        <v>40941.166666666664</v>
      </c>
      <c r="C782" s="57">
        <v>40941</v>
      </c>
      <c r="D782" s="58">
        <v>0.16666666666666666</v>
      </c>
      <c r="E782" s="59">
        <v>7.1726902297785751</v>
      </c>
      <c r="F782" s="47">
        <f t="shared" si="80"/>
        <v>13.699838338877077</v>
      </c>
      <c r="G782" s="59">
        <v>10.105905737308271</v>
      </c>
      <c r="H782" s="47">
        <f t="shared" si="81"/>
        <v>19.302279958258797</v>
      </c>
      <c r="I782" s="59">
        <v>2.9332155075296948</v>
      </c>
      <c r="J782" s="47">
        <f t="shared" si="82"/>
        <v>5.6024416193817173</v>
      </c>
      <c r="K782" s="97">
        <f t="shared" si="84"/>
        <v>4</v>
      </c>
      <c r="L782" s="2">
        <f t="shared" si="85"/>
        <v>-31.14411227978152</v>
      </c>
      <c r="M782" s="98"/>
      <c r="V782">
        <v>200</v>
      </c>
      <c r="W782">
        <v>40</v>
      </c>
      <c r="X782" s="7">
        <f t="shared" si="83"/>
        <v>31.652153314939131</v>
      </c>
    </row>
    <row r="783" spans="2:24">
      <c r="B783" s="90">
        <v>40941.208333333336</v>
      </c>
      <c r="C783" s="57">
        <v>40941</v>
      </c>
      <c r="D783" s="58">
        <v>0.20833333333333334</v>
      </c>
      <c r="E783" s="59">
        <v>11.586891154678737</v>
      </c>
      <c r="F783" s="47">
        <f t="shared" si="80"/>
        <v>22.130962105436385</v>
      </c>
      <c r="G783" s="59">
        <v>17.967434511184422</v>
      </c>
      <c r="H783" s="47">
        <f t="shared" si="81"/>
        <v>34.317799916362247</v>
      </c>
      <c r="I783" s="59">
        <v>6.3805433565056839</v>
      </c>
      <c r="J783" s="47">
        <f t="shared" si="82"/>
        <v>12.186837810925855</v>
      </c>
      <c r="K783" s="97">
        <f t="shared" si="84"/>
        <v>4</v>
      </c>
      <c r="L783" s="2">
        <f t="shared" si="85"/>
        <v>-24.559716088237384</v>
      </c>
      <c r="M783" s="98"/>
      <c r="V783">
        <v>200</v>
      </c>
      <c r="W783">
        <v>40</v>
      </c>
      <c r="X783" s="7">
        <f t="shared" si="83"/>
        <v>31.652153314939131</v>
      </c>
    </row>
    <row r="784" spans="2:24">
      <c r="B784" s="90">
        <v>40941.25</v>
      </c>
      <c r="C784" s="57">
        <v>40941</v>
      </c>
      <c r="D784" s="58">
        <v>0.25</v>
      </c>
      <c r="E784" s="59">
        <v>17.773239245687666</v>
      </c>
      <c r="F784" s="47">
        <f t="shared" si="80"/>
        <v>33.946886959263438</v>
      </c>
      <c r="G784" s="59">
        <v>37.127935846701128</v>
      </c>
      <c r="H784" s="47">
        <f t="shared" si="81"/>
        <v>70.914357467199153</v>
      </c>
      <c r="I784" s="59">
        <v>19.354696601013458</v>
      </c>
      <c r="J784" s="47">
        <f t="shared" si="82"/>
        <v>36.967470507935701</v>
      </c>
      <c r="K784" s="97">
        <f t="shared" si="84"/>
        <v>4</v>
      </c>
      <c r="L784" s="2">
        <f t="shared" si="85"/>
        <v>0.22091660877246255</v>
      </c>
      <c r="M784" s="98"/>
      <c r="V784">
        <v>200</v>
      </c>
      <c r="W784">
        <v>40</v>
      </c>
      <c r="X784" s="7">
        <f t="shared" si="83"/>
        <v>31.652153314939131</v>
      </c>
    </row>
    <row r="785" spans="2:24">
      <c r="B785" s="90">
        <v>40941.291666666664</v>
      </c>
      <c r="C785" s="57">
        <v>40941</v>
      </c>
      <c r="D785" s="58">
        <v>0.29166666666666669</v>
      </c>
      <c r="E785" s="59">
        <v>42.088642238877569</v>
      </c>
      <c r="F785" s="47">
        <f t="shared" si="80"/>
        <v>80.389306676256155</v>
      </c>
      <c r="G785" s="59">
        <v>78.974856984053943</v>
      </c>
      <c r="H785" s="47">
        <f t="shared" si="81"/>
        <v>150.84197683954304</v>
      </c>
      <c r="I785" s="59">
        <v>36.886214745176368</v>
      </c>
      <c r="J785" s="47">
        <f t="shared" si="82"/>
        <v>70.452670163286854</v>
      </c>
      <c r="K785" s="97">
        <f t="shared" si="84"/>
        <v>4</v>
      </c>
      <c r="L785" s="2">
        <f t="shared" si="85"/>
        <v>33.706116264123615</v>
      </c>
      <c r="M785" s="98"/>
      <c r="V785">
        <v>200</v>
      </c>
      <c r="W785">
        <v>40</v>
      </c>
      <c r="X785" s="7">
        <f t="shared" si="83"/>
        <v>31.652153314939131</v>
      </c>
    </row>
    <row r="786" spans="2:24">
      <c r="B786" s="90">
        <v>40941.333333333336</v>
      </c>
      <c r="C786" s="57">
        <v>40941</v>
      </c>
      <c r="D786" s="58">
        <v>0.33333333333333331</v>
      </c>
      <c r="E786" s="59">
        <v>72.397787267507113</v>
      </c>
      <c r="F786" s="47">
        <f t="shared" si="80"/>
        <v>138.27977368093858</v>
      </c>
      <c r="G786" s="59">
        <v>125.94923848795335</v>
      </c>
      <c r="H786" s="47">
        <f t="shared" si="81"/>
        <v>240.56304551199088</v>
      </c>
      <c r="I786" s="59">
        <v>53.551451220446225</v>
      </c>
      <c r="J786" s="47">
        <f t="shared" si="82"/>
        <v>102.28327183105229</v>
      </c>
      <c r="K786" s="97">
        <f t="shared" si="84"/>
        <v>4</v>
      </c>
      <c r="L786" s="2">
        <f t="shared" si="85"/>
        <v>65.536717931889058</v>
      </c>
      <c r="M786" s="98"/>
      <c r="V786">
        <v>200</v>
      </c>
      <c r="W786">
        <v>40</v>
      </c>
      <c r="X786" s="7">
        <f t="shared" si="83"/>
        <v>31.652153314939131</v>
      </c>
    </row>
    <row r="787" spans="2:24">
      <c r="B787" s="90">
        <v>40941.375</v>
      </c>
      <c r="C787" s="57">
        <v>40941</v>
      </c>
      <c r="D787" s="58">
        <v>0.375</v>
      </c>
      <c r="E787" s="59">
        <v>40.050869952486515</v>
      </c>
      <c r="F787" s="47">
        <f t="shared" si="80"/>
        <v>76.497161609249247</v>
      </c>
      <c r="G787" s="59">
        <v>73.540415339452338</v>
      </c>
      <c r="H787" s="47">
        <f t="shared" si="81"/>
        <v>140.46219329835395</v>
      </c>
      <c r="I787" s="59">
        <v>33.489545386965816</v>
      </c>
      <c r="J787" s="47">
        <f t="shared" si="82"/>
        <v>63.965031689104705</v>
      </c>
      <c r="K787" s="97">
        <f t="shared" si="84"/>
        <v>4</v>
      </c>
      <c r="L787" s="2">
        <f t="shared" si="85"/>
        <v>27.218477789941467</v>
      </c>
      <c r="M787" s="98"/>
      <c r="V787">
        <v>200</v>
      </c>
      <c r="W787">
        <v>40</v>
      </c>
      <c r="X787" s="7">
        <f t="shared" si="83"/>
        <v>31.652153314939131</v>
      </c>
    </row>
    <row r="788" spans="2:24">
      <c r="B788" s="90">
        <v>40941.416666666664</v>
      </c>
      <c r="C788" s="57">
        <v>40941</v>
      </c>
      <c r="D788" s="58">
        <v>0.41666666666666669</v>
      </c>
      <c r="E788" s="59">
        <v>22.228124840751093</v>
      </c>
      <c r="F788" s="47">
        <f t="shared" si="80"/>
        <v>42.455718445834584</v>
      </c>
      <c r="G788" s="59">
        <v>40.119050645128084</v>
      </c>
      <c r="H788" s="47">
        <f t="shared" si="81"/>
        <v>76.627386732194637</v>
      </c>
      <c r="I788" s="59">
        <v>17.890925804376991</v>
      </c>
      <c r="J788" s="47">
        <f t="shared" si="82"/>
        <v>34.171668286360052</v>
      </c>
      <c r="K788" s="97">
        <f t="shared" si="84"/>
        <v>4</v>
      </c>
      <c r="L788" s="2">
        <f t="shared" si="85"/>
        <v>-2.5748856128031861</v>
      </c>
      <c r="M788" s="98"/>
      <c r="V788">
        <v>200</v>
      </c>
      <c r="W788">
        <v>40</v>
      </c>
      <c r="X788" s="7">
        <f t="shared" si="83"/>
        <v>31.652153314939131</v>
      </c>
    </row>
    <row r="789" spans="2:24">
      <c r="B789" s="90">
        <v>40941.458333333336</v>
      </c>
      <c r="C789" s="57">
        <v>40941</v>
      </c>
      <c r="D789" s="58">
        <v>0.45833333333333331</v>
      </c>
      <c r="E789" s="59">
        <v>19.024735839764361</v>
      </c>
      <c r="F789" s="47">
        <f t="shared" si="80"/>
        <v>36.337245453949926</v>
      </c>
      <c r="G789" s="59">
        <v>37.853337965595962</v>
      </c>
      <c r="H789" s="47">
        <f t="shared" si="81"/>
        <v>72.299875514288289</v>
      </c>
      <c r="I789" s="59">
        <v>18.828602125831601</v>
      </c>
      <c r="J789" s="47">
        <f t="shared" si="82"/>
        <v>35.962630060338356</v>
      </c>
      <c r="K789" s="97">
        <f t="shared" si="84"/>
        <v>4</v>
      </c>
      <c r="L789" s="2">
        <f t="shared" si="85"/>
        <v>-0.78392383882488303</v>
      </c>
      <c r="M789" s="98"/>
      <c r="V789">
        <v>200</v>
      </c>
      <c r="W789">
        <v>40</v>
      </c>
      <c r="X789" s="7">
        <f t="shared" si="83"/>
        <v>31.652153314939131</v>
      </c>
    </row>
    <row r="790" spans="2:24">
      <c r="B790" s="90">
        <v>40941.5</v>
      </c>
      <c r="C790" s="57">
        <v>40941</v>
      </c>
      <c r="D790" s="58">
        <v>0.5</v>
      </c>
      <c r="E790" s="59">
        <v>19.16193312129338</v>
      </c>
      <c r="F790" s="47">
        <f t="shared" si="80"/>
        <v>36.599292261670357</v>
      </c>
      <c r="G790" s="59">
        <v>34.547258941694025</v>
      </c>
      <c r="H790" s="47">
        <f t="shared" si="81"/>
        <v>65.985264578635579</v>
      </c>
      <c r="I790" s="59">
        <v>15.385325820400647</v>
      </c>
      <c r="J790" s="47">
        <f t="shared" si="82"/>
        <v>29.385972316965233</v>
      </c>
      <c r="K790" s="97">
        <f t="shared" si="84"/>
        <v>4</v>
      </c>
      <c r="L790" s="2">
        <f t="shared" si="85"/>
        <v>-7.3605815821980052</v>
      </c>
      <c r="M790" s="98"/>
      <c r="V790">
        <v>200</v>
      </c>
      <c r="W790">
        <v>40</v>
      </c>
      <c r="X790" s="7">
        <f t="shared" si="83"/>
        <v>31.652153314939131</v>
      </c>
    </row>
    <row r="791" spans="2:24">
      <c r="B791" s="90">
        <v>40941.541666666664</v>
      </c>
      <c r="C791" s="57">
        <v>40941</v>
      </c>
      <c r="D791" s="58">
        <v>0.54166666666666663</v>
      </c>
      <c r="E791" s="59">
        <v>20.32937844781781</v>
      </c>
      <c r="F791" s="47">
        <f t="shared" si="80"/>
        <v>38.829112835332012</v>
      </c>
      <c r="G791" s="59">
        <v>39.306605438663198</v>
      </c>
      <c r="H791" s="47">
        <f t="shared" si="81"/>
        <v>75.075616387846708</v>
      </c>
      <c r="I791" s="59">
        <v>18.977226990845384</v>
      </c>
      <c r="J791" s="47">
        <f t="shared" si="82"/>
        <v>36.246503552514682</v>
      </c>
      <c r="K791" s="97">
        <f t="shared" si="84"/>
        <v>4</v>
      </c>
      <c r="L791" s="2">
        <f t="shared" si="85"/>
        <v>-0.50005034664855685</v>
      </c>
      <c r="M791" s="98"/>
      <c r="V791">
        <v>200</v>
      </c>
      <c r="W791">
        <v>40</v>
      </c>
      <c r="X791" s="7">
        <f t="shared" si="83"/>
        <v>31.652153314939131</v>
      </c>
    </row>
    <row r="792" spans="2:24">
      <c r="B792" s="90">
        <v>40941.583333333336</v>
      </c>
      <c r="C792" s="57">
        <v>40941</v>
      </c>
      <c r="D792" s="58">
        <v>0.58333333333333337</v>
      </c>
      <c r="E792" s="59">
        <v>27.985154181232211</v>
      </c>
      <c r="F792" s="47">
        <f t="shared" si="80"/>
        <v>53.451644486153519</v>
      </c>
      <c r="G792" s="59">
        <v>49.876453668798852</v>
      </c>
      <c r="H792" s="47">
        <f t="shared" si="81"/>
        <v>95.264026507405802</v>
      </c>
      <c r="I792" s="59">
        <v>21.891299487566641</v>
      </c>
      <c r="J792" s="47">
        <f t="shared" si="82"/>
        <v>41.812382021252283</v>
      </c>
      <c r="K792" s="97">
        <f t="shared" si="84"/>
        <v>4</v>
      </c>
      <c r="L792" s="2">
        <f t="shared" si="85"/>
        <v>5.0658281220890444</v>
      </c>
      <c r="M792" s="98"/>
      <c r="V792">
        <v>200</v>
      </c>
      <c r="W792">
        <v>40</v>
      </c>
      <c r="X792" s="7">
        <f t="shared" si="83"/>
        <v>31.652153314939131</v>
      </c>
    </row>
    <row r="793" spans="2:24">
      <c r="B793" s="90">
        <v>40941.625</v>
      </c>
      <c r="C793" s="57">
        <v>40941</v>
      </c>
      <c r="D793" s="58">
        <v>0.625</v>
      </c>
      <c r="E793" s="59">
        <v>31.201858709598451</v>
      </c>
      <c r="F793" s="47">
        <f t="shared" si="80"/>
        <v>59.595550135333042</v>
      </c>
      <c r="G793" s="59">
        <v>55.672614278490336</v>
      </c>
      <c r="H793" s="47">
        <f t="shared" si="81"/>
        <v>106.33469327191654</v>
      </c>
      <c r="I793" s="59">
        <v>24.470755568891889</v>
      </c>
      <c r="J793" s="47">
        <f t="shared" si="82"/>
        <v>46.739143136583507</v>
      </c>
      <c r="K793" s="97">
        <f t="shared" si="84"/>
        <v>4</v>
      </c>
      <c r="L793" s="2">
        <f t="shared" si="85"/>
        <v>9.9925892374202689</v>
      </c>
      <c r="M793" s="98"/>
      <c r="V793">
        <v>200</v>
      </c>
      <c r="W793">
        <v>40</v>
      </c>
      <c r="X793" s="7">
        <f t="shared" si="83"/>
        <v>31.652153314939131</v>
      </c>
    </row>
    <row r="794" spans="2:24">
      <c r="B794" s="90">
        <v>40941.666666666664</v>
      </c>
      <c r="C794" s="57">
        <v>40941</v>
      </c>
      <c r="D794" s="58">
        <v>0.66666666666666663</v>
      </c>
      <c r="E794" s="59">
        <v>47.431749700571899</v>
      </c>
      <c r="F794" s="47">
        <f t="shared" si="80"/>
        <v>90.594641928092329</v>
      </c>
      <c r="G794" s="59">
        <v>81.509585076990845</v>
      </c>
      <c r="H794" s="47">
        <f t="shared" si="81"/>
        <v>155.68330749705251</v>
      </c>
      <c r="I794" s="59">
        <v>34.077835376418946</v>
      </c>
      <c r="J794" s="47">
        <f t="shared" si="82"/>
        <v>65.088665568960181</v>
      </c>
      <c r="K794" s="97">
        <f t="shared" si="84"/>
        <v>4</v>
      </c>
      <c r="L794" s="2">
        <f t="shared" si="85"/>
        <v>28.342111669796942</v>
      </c>
      <c r="M794" s="98"/>
      <c r="V794">
        <v>200</v>
      </c>
      <c r="W794">
        <v>40</v>
      </c>
      <c r="X794" s="7">
        <f t="shared" si="83"/>
        <v>31.652153314939131</v>
      </c>
    </row>
    <row r="795" spans="2:24">
      <c r="B795" s="90">
        <v>40941.708333333336</v>
      </c>
      <c r="C795" s="57">
        <v>40941</v>
      </c>
      <c r="D795" s="58">
        <v>0.70833333333333337</v>
      </c>
      <c r="E795" s="59">
        <v>58.327287409693298</v>
      </c>
      <c r="F795" s="47">
        <f t="shared" si="80"/>
        <v>111.4051189525142</v>
      </c>
      <c r="G795" s="59">
        <v>100.10553730265009</v>
      </c>
      <c r="H795" s="47">
        <f t="shared" si="81"/>
        <v>191.20157624806166</v>
      </c>
      <c r="I795" s="59">
        <v>41.778249892956794</v>
      </c>
      <c r="J795" s="47">
        <f t="shared" si="82"/>
        <v>79.796457295547469</v>
      </c>
      <c r="K795" s="97">
        <f t="shared" si="84"/>
        <v>4</v>
      </c>
      <c r="L795" s="2">
        <f t="shared" si="85"/>
        <v>43.049903396384231</v>
      </c>
      <c r="M795" s="98"/>
      <c r="V795">
        <v>200</v>
      </c>
      <c r="W795">
        <v>40</v>
      </c>
      <c r="X795" s="7">
        <f t="shared" si="83"/>
        <v>31.652153314939131</v>
      </c>
    </row>
    <row r="796" spans="2:24">
      <c r="B796" s="90">
        <v>40941.75</v>
      </c>
      <c r="C796" s="57">
        <v>40941</v>
      </c>
      <c r="D796" s="58">
        <v>0.75</v>
      </c>
      <c r="E796" s="59">
        <v>48.355832290733289</v>
      </c>
      <c r="F796" s="47">
        <f t="shared" si="80"/>
        <v>92.359639675300585</v>
      </c>
      <c r="G796" s="59">
        <v>86.484505072187432</v>
      </c>
      <c r="H796" s="47">
        <f t="shared" si="81"/>
        <v>165.18540468787799</v>
      </c>
      <c r="I796" s="59">
        <v>38.128672781454149</v>
      </c>
      <c r="J796" s="47">
        <f t="shared" si="82"/>
        <v>72.825765012577421</v>
      </c>
      <c r="K796" s="97">
        <f t="shared" si="84"/>
        <v>4</v>
      </c>
      <c r="L796" s="2">
        <f t="shared" si="85"/>
        <v>36.079211113414182</v>
      </c>
      <c r="M796" s="98"/>
      <c r="V796">
        <v>200</v>
      </c>
      <c r="W796">
        <v>40</v>
      </c>
      <c r="X796" s="7">
        <f t="shared" si="83"/>
        <v>31.652153314939131</v>
      </c>
    </row>
    <row r="797" spans="2:24">
      <c r="B797" s="90">
        <v>40941.791666666664</v>
      </c>
      <c r="C797" s="57">
        <v>40941</v>
      </c>
      <c r="D797" s="58">
        <v>0.79166666666666663</v>
      </c>
      <c r="E797" s="59">
        <v>40.983955274146183</v>
      </c>
      <c r="F797" s="47">
        <f t="shared" si="80"/>
        <v>78.279354573619202</v>
      </c>
      <c r="G797" s="59">
        <v>71.666229248630003</v>
      </c>
      <c r="H797" s="47">
        <f t="shared" si="81"/>
        <v>136.88249786488331</v>
      </c>
      <c r="I797" s="59">
        <v>30.68227397448382</v>
      </c>
      <c r="J797" s="47">
        <f t="shared" si="82"/>
        <v>58.603143291264097</v>
      </c>
      <c r="K797" s="97">
        <f t="shared" si="84"/>
        <v>4</v>
      </c>
      <c r="L797" s="2">
        <f t="shared" si="85"/>
        <v>21.856589392100858</v>
      </c>
      <c r="M797" s="98"/>
      <c r="V797">
        <v>200</v>
      </c>
      <c r="W797">
        <v>40</v>
      </c>
      <c r="X797" s="7">
        <f t="shared" si="83"/>
        <v>31.652153314939131</v>
      </c>
    </row>
    <row r="798" spans="2:24">
      <c r="B798" s="90">
        <v>40941.833333333336</v>
      </c>
      <c r="C798" s="57">
        <v>40941</v>
      </c>
      <c r="D798" s="58">
        <v>0.83333333333333337</v>
      </c>
      <c r="E798" s="59">
        <v>41.910274857934574</v>
      </c>
      <c r="F798" s="47">
        <f t="shared" si="80"/>
        <v>80.048624978655027</v>
      </c>
      <c r="G798" s="59">
        <v>74.729508060609447</v>
      </c>
      <c r="H798" s="47">
        <f t="shared" si="81"/>
        <v>142.73336039576404</v>
      </c>
      <c r="I798" s="59">
        <v>32.81923320267488</v>
      </c>
      <c r="J798" s="47">
        <f t="shared" si="82"/>
        <v>62.684735417109017</v>
      </c>
      <c r="K798" s="97">
        <f t="shared" si="84"/>
        <v>4</v>
      </c>
      <c r="L798" s="2">
        <f t="shared" si="85"/>
        <v>25.938181517945779</v>
      </c>
      <c r="M798" s="98"/>
      <c r="V798">
        <v>200</v>
      </c>
      <c r="W798">
        <v>40</v>
      </c>
      <c r="X798" s="7">
        <f t="shared" si="83"/>
        <v>31.652153314939131</v>
      </c>
    </row>
    <row r="799" spans="2:24">
      <c r="B799" s="90">
        <v>40941.875</v>
      </c>
      <c r="C799" s="57">
        <v>40941</v>
      </c>
      <c r="D799" s="58">
        <v>0.875</v>
      </c>
      <c r="E799" s="59">
        <v>76.817594441953347</v>
      </c>
      <c r="F799" s="47">
        <f t="shared" si="80"/>
        <v>146.7216053841309</v>
      </c>
      <c r="G799" s="59">
        <v>115.69926419938227</v>
      </c>
      <c r="H799" s="47">
        <f t="shared" si="81"/>
        <v>220.98559462082014</v>
      </c>
      <c r="I799" s="59">
        <v>38.881669757428924</v>
      </c>
      <c r="J799" s="47">
        <f t="shared" si="82"/>
        <v>74.263989236689241</v>
      </c>
      <c r="K799" s="97">
        <f t="shared" si="84"/>
        <v>4</v>
      </c>
      <c r="L799" s="2">
        <f t="shared" si="85"/>
        <v>37.517435337526003</v>
      </c>
      <c r="M799" s="98"/>
      <c r="V799">
        <v>200</v>
      </c>
      <c r="W799">
        <v>40</v>
      </c>
      <c r="X799" s="7">
        <f t="shared" si="83"/>
        <v>31.652153314939131</v>
      </c>
    </row>
    <row r="800" spans="2:24">
      <c r="B800" s="90">
        <v>40941.916666666664</v>
      </c>
      <c r="C800" s="57">
        <v>40941</v>
      </c>
      <c r="D800" s="58">
        <v>0.91666666666666663</v>
      </c>
      <c r="E800" s="59">
        <v>62.706571590015713</v>
      </c>
      <c r="F800" s="47">
        <f t="shared" si="80"/>
        <v>119.76955173693001</v>
      </c>
      <c r="G800" s="59">
        <v>98.551261282167758</v>
      </c>
      <c r="H800" s="47">
        <f t="shared" si="81"/>
        <v>188.2329090489404</v>
      </c>
      <c r="I800" s="59">
        <v>35.844689692152031</v>
      </c>
      <c r="J800" s="47">
        <f t="shared" si="82"/>
        <v>68.463357312010373</v>
      </c>
      <c r="K800" s="97">
        <f t="shared" si="84"/>
        <v>4</v>
      </c>
      <c r="L800" s="2">
        <f t="shared" si="85"/>
        <v>31.716803412847135</v>
      </c>
      <c r="M800" s="98"/>
      <c r="V800">
        <v>200</v>
      </c>
      <c r="W800">
        <v>40</v>
      </c>
      <c r="X800" s="7">
        <f t="shared" si="83"/>
        <v>31.652153314939131</v>
      </c>
    </row>
    <row r="801" spans="2:24">
      <c r="B801" s="90">
        <v>40941.958333333336</v>
      </c>
      <c r="C801" s="57">
        <v>40941</v>
      </c>
      <c r="D801" s="58">
        <v>0.95833333333333337</v>
      </c>
      <c r="E801" s="59">
        <v>70.717962839404933</v>
      </c>
      <c r="F801" s="47">
        <f t="shared" si="80"/>
        <v>135.07130902326341</v>
      </c>
      <c r="G801" s="59">
        <v>101.42210683342972</v>
      </c>
      <c r="H801" s="47">
        <f t="shared" si="81"/>
        <v>193.71622405185076</v>
      </c>
      <c r="I801" s="59">
        <v>30.704143994024786</v>
      </c>
      <c r="J801" s="47">
        <f t="shared" si="82"/>
        <v>58.644915028587342</v>
      </c>
      <c r="K801" s="97">
        <f t="shared" si="84"/>
        <v>4</v>
      </c>
      <c r="L801" s="2">
        <f t="shared" si="85"/>
        <v>21.898361129424103</v>
      </c>
      <c r="M801" s="98"/>
      <c r="V801">
        <v>200</v>
      </c>
      <c r="W801">
        <v>40</v>
      </c>
      <c r="X801" s="7">
        <f t="shared" si="83"/>
        <v>31.652153314939131</v>
      </c>
    </row>
    <row r="802" spans="2:24">
      <c r="B802" s="90">
        <v>40942</v>
      </c>
      <c r="C802" s="57">
        <v>40941</v>
      </c>
      <c r="D802" s="58">
        <v>0</v>
      </c>
      <c r="E802" s="59">
        <v>47.131636189241874</v>
      </c>
      <c r="F802" s="47">
        <f t="shared" si="80"/>
        <v>90.021425121451969</v>
      </c>
      <c r="G802" s="59">
        <v>71.277422092342491</v>
      </c>
      <c r="H802" s="47">
        <f t="shared" si="81"/>
        <v>136.13987619637416</v>
      </c>
      <c r="I802" s="59">
        <v>24.145785903100617</v>
      </c>
      <c r="J802" s="47">
        <f t="shared" si="82"/>
        <v>46.118451074922177</v>
      </c>
      <c r="K802" s="97">
        <f t="shared" si="84"/>
        <v>4</v>
      </c>
      <c r="L802" s="2">
        <f t="shared" si="85"/>
        <v>9.3718971757589387</v>
      </c>
      <c r="M802" s="98"/>
      <c r="V802">
        <v>200</v>
      </c>
      <c r="W802">
        <v>40</v>
      </c>
      <c r="X802" s="7">
        <f t="shared" si="83"/>
        <v>31.652153314939131</v>
      </c>
    </row>
    <row r="803" spans="2:24">
      <c r="B803" s="90">
        <v>40942.041666666664</v>
      </c>
      <c r="C803" s="57">
        <v>40942</v>
      </c>
      <c r="D803" s="58">
        <v>4.1666666666666664E-2</v>
      </c>
      <c r="E803" s="59">
        <v>59.794268256054046</v>
      </c>
      <c r="F803" s="47">
        <f t="shared" si="80"/>
        <v>114.20705236906322</v>
      </c>
      <c r="G803" s="59">
        <v>87.816527215634579</v>
      </c>
      <c r="H803" s="47">
        <f t="shared" si="81"/>
        <v>167.72956698186204</v>
      </c>
      <c r="I803" s="59">
        <v>28.022258959580533</v>
      </c>
      <c r="J803" s="47">
        <f t="shared" si="82"/>
        <v>53.522514612798815</v>
      </c>
      <c r="K803" s="97">
        <f t="shared" si="84"/>
        <v>5</v>
      </c>
      <c r="L803" s="2">
        <f t="shared" si="85"/>
        <v>16.775960713635577</v>
      </c>
      <c r="M803" s="98"/>
      <c r="V803">
        <v>200</v>
      </c>
      <c r="W803">
        <v>40</v>
      </c>
      <c r="X803" s="7">
        <f t="shared" si="83"/>
        <v>31.652153314939131</v>
      </c>
    </row>
    <row r="804" spans="2:24">
      <c r="B804" s="90">
        <v>40942.083333333336</v>
      </c>
      <c r="C804" s="57">
        <v>40942</v>
      </c>
      <c r="D804" s="58">
        <v>8.3333333333333329E-2</v>
      </c>
      <c r="E804" s="59">
        <v>28.27285032027503</v>
      </c>
      <c r="F804" s="47">
        <f t="shared" si="80"/>
        <v>54.001144111725303</v>
      </c>
      <c r="G804" s="59">
        <v>54.407310904447939</v>
      </c>
      <c r="H804" s="47">
        <f t="shared" si="81"/>
        <v>103.91796382749556</v>
      </c>
      <c r="I804" s="59">
        <v>26.134460584172903</v>
      </c>
      <c r="J804" s="47">
        <f t="shared" si="82"/>
        <v>49.916819715770245</v>
      </c>
      <c r="K804" s="97">
        <f t="shared" si="84"/>
        <v>5</v>
      </c>
      <c r="L804" s="2">
        <f t="shared" si="85"/>
        <v>13.170265816607007</v>
      </c>
      <c r="M804" s="98"/>
      <c r="V804">
        <v>200</v>
      </c>
      <c r="W804">
        <v>40</v>
      </c>
      <c r="X804" s="7">
        <f t="shared" si="83"/>
        <v>31.652153314939131</v>
      </c>
    </row>
    <row r="805" spans="2:24">
      <c r="B805" s="90">
        <v>40942.125</v>
      </c>
      <c r="C805" s="57">
        <v>40942</v>
      </c>
      <c r="D805" s="58">
        <v>0.125</v>
      </c>
      <c r="E805" s="59">
        <v>28.599880124564077</v>
      </c>
      <c r="F805" s="47">
        <f t="shared" si="80"/>
        <v>54.625771037917382</v>
      </c>
      <c r="G805" s="59">
        <v>53.725058798103042</v>
      </c>
      <c r="H805" s="47">
        <f t="shared" si="81"/>
        <v>102.6148623043768</v>
      </c>
      <c r="I805" s="59">
        <v>25.125178673538965</v>
      </c>
      <c r="J805" s="47">
        <f t="shared" si="82"/>
        <v>47.989091266459418</v>
      </c>
      <c r="K805" s="97">
        <f t="shared" si="84"/>
        <v>5</v>
      </c>
      <c r="L805" s="2">
        <f t="shared" si="85"/>
        <v>11.24253736729618</v>
      </c>
      <c r="M805" s="98"/>
      <c r="V805">
        <v>200</v>
      </c>
      <c r="W805">
        <v>40</v>
      </c>
      <c r="X805" s="7">
        <f t="shared" si="83"/>
        <v>31.652153314939131</v>
      </c>
    </row>
    <row r="806" spans="2:24">
      <c r="B806" s="90">
        <v>40942.166666666664</v>
      </c>
      <c r="C806" s="57">
        <v>40942</v>
      </c>
      <c r="D806" s="58">
        <v>0.16666666666666666</v>
      </c>
      <c r="E806" s="59">
        <v>48.816401310349647</v>
      </c>
      <c r="F806" s="47">
        <f t="shared" si="80"/>
        <v>93.239326502767824</v>
      </c>
      <c r="G806" s="59">
        <v>72.526759549287206</v>
      </c>
      <c r="H806" s="47">
        <f t="shared" si="81"/>
        <v>138.52611073913855</v>
      </c>
      <c r="I806" s="59">
        <v>23.710358238937566</v>
      </c>
      <c r="J806" s="47">
        <f t="shared" si="82"/>
        <v>45.28678423637075</v>
      </c>
      <c r="K806" s="97">
        <f t="shared" si="84"/>
        <v>5</v>
      </c>
      <c r="L806" s="2">
        <f t="shared" si="85"/>
        <v>8.540230337207511</v>
      </c>
      <c r="M806" s="98"/>
      <c r="V806">
        <v>200</v>
      </c>
      <c r="W806">
        <v>40</v>
      </c>
      <c r="X806" s="7">
        <f t="shared" si="83"/>
        <v>31.652153314939131</v>
      </c>
    </row>
    <row r="807" spans="2:24">
      <c r="B807" s="90">
        <v>40942.208333333336</v>
      </c>
      <c r="C807" s="57">
        <v>40942</v>
      </c>
      <c r="D807" s="58">
        <v>0.20833333333333334</v>
      </c>
      <c r="E807" s="59">
        <v>69.117049044497975</v>
      </c>
      <c r="F807" s="47">
        <f t="shared" si="80"/>
        <v>132.01356367499113</v>
      </c>
      <c r="G807" s="59">
        <v>94.936497378745742</v>
      </c>
      <c r="H807" s="47">
        <f t="shared" si="81"/>
        <v>181.32870999340435</v>
      </c>
      <c r="I807" s="59">
        <v>25.81944833424777</v>
      </c>
      <c r="J807" s="47">
        <f t="shared" si="82"/>
        <v>49.315146318413241</v>
      </c>
      <c r="K807" s="97">
        <f t="shared" si="84"/>
        <v>5</v>
      </c>
      <c r="L807" s="2">
        <f t="shared" si="85"/>
        <v>12.568592419250002</v>
      </c>
      <c r="M807" s="98"/>
      <c r="V807">
        <v>200</v>
      </c>
      <c r="W807">
        <v>40</v>
      </c>
      <c r="X807" s="7">
        <f t="shared" si="83"/>
        <v>31.652153314939131</v>
      </c>
    </row>
    <row r="808" spans="2:24">
      <c r="B808" s="90">
        <v>40942.25</v>
      </c>
      <c r="C808" s="57">
        <v>40942</v>
      </c>
      <c r="D808" s="58">
        <v>0.25</v>
      </c>
      <c r="E808" s="59">
        <v>90.728448872252244</v>
      </c>
      <c r="F808" s="47">
        <f t="shared" si="80"/>
        <v>173.29133734600177</v>
      </c>
      <c r="G808" s="59">
        <v>122.73403555492831</v>
      </c>
      <c r="H808" s="47">
        <f t="shared" si="81"/>
        <v>234.42200790991308</v>
      </c>
      <c r="I808" s="59">
        <v>32.005586682676054</v>
      </c>
      <c r="J808" s="47">
        <f t="shared" si="82"/>
        <v>61.130670563911259</v>
      </c>
      <c r="K808" s="97">
        <f t="shared" si="84"/>
        <v>5</v>
      </c>
      <c r="L808" s="2">
        <f t="shared" si="85"/>
        <v>24.384116664748021</v>
      </c>
      <c r="M808" s="98"/>
      <c r="V808">
        <v>200</v>
      </c>
      <c r="W808">
        <v>40</v>
      </c>
      <c r="X808" s="7">
        <f t="shared" si="83"/>
        <v>31.652153314939131</v>
      </c>
    </row>
    <row r="809" spans="2:24">
      <c r="B809" s="90">
        <v>40942.291666666664</v>
      </c>
      <c r="C809" s="57">
        <v>40942</v>
      </c>
      <c r="D809" s="58">
        <v>0.29166666666666669</v>
      </c>
      <c r="E809" s="59">
        <v>100.46707563268448</v>
      </c>
      <c r="F809" s="47">
        <f t="shared" si="80"/>
        <v>191.89211445842736</v>
      </c>
      <c r="G809" s="59">
        <v>140.67720932167512</v>
      </c>
      <c r="H809" s="47">
        <f t="shared" si="81"/>
        <v>268.69346980439946</v>
      </c>
      <c r="I809" s="59">
        <v>40.210133688990631</v>
      </c>
      <c r="J809" s="47">
        <f t="shared" si="82"/>
        <v>76.801355345972098</v>
      </c>
      <c r="K809" s="97">
        <f t="shared" si="84"/>
        <v>5</v>
      </c>
      <c r="L809" s="2">
        <f t="shared" si="85"/>
        <v>40.05480144680886</v>
      </c>
      <c r="M809" s="98"/>
      <c r="V809">
        <v>200</v>
      </c>
      <c r="W809">
        <v>40</v>
      </c>
      <c r="X809" s="7">
        <f t="shared" si="83"/>
        <v>31.652153314939131</v>
      </c>
    </row>
    <row r="810" spans="2:24">
      <c r="B810" s="90">
        <v>40942.333333333336</v>
      </c>
      <c r="C810" s="57">
        <v>40942</v>
      </c>
      <c r="D810" s="58">
        <v>0.33333333333333331</v>
      </c>
      <c r="E810" s="59">
        <v>85.645593384100493</v>
      </c>
      <c r="F810" s="47">
        <f t="shared" si="80"/>
        <v>163.58308336363194</v>
      </c>
      <c r="G810" s="59">
        <v>127.6054763237524</v>
      </c>
      <c r="H810" s="47">
        <f t="shared" si="81"/>
        <v>243.72645977836706</v>
      </c>
      <c r="I810" s="59">
        <v>41.959882939651898</v>
      </c>
      <c r="J810" s="47">
        <f t="shared" si="82"/>
        <v>80.143376414735116</v>
      </c>
      <c r="K810" s="97">
        <f t="shared" si="84"/>
        <v>5</v>
      </c>
      <c r="L810" s="2">
        <f t="shared" si="85"/>
        <v>43.396822515571877</v>
      </c>
      <c r="M810" s="98"/>
      <c r="V810">
        <v>200</v>
      </c>
      <c r="W810">
        <v>40</v>
      </c>
      <c r="X810" s="7">
        <f t="shared" si="83"/>
        <v>31.652153314939131</v>
      </c>
    </row>
    <row r="811" spans="2:24">
      <c r="B811" s="90">
        <v>40942.375</v>
      </c>
      <c r="C811" s="57">
        <v>40942</v>
      </c>
      <c r="D811" s="58">
        <v>0.375</v>
      </c>
      <c r="E811" s="59">
        <v>64.542391011474805</v>
      </c>
      <c r="F811" s="47">
        <f t="shared" si="80"/>
        <v>123.27596683191688</v>
      </c>
      <c r="G811" s="59">
        <v>98.422167472570038</v>
      </c>
      <c r="H811" s="47">
        <f t="shared" si="81"/>
        <v>187.98633987260877</v>
      </c>
      <c r="I811" s="59">
        <v>33.879776461095247</v>
      </c>
      <c r="J811" s="47">
        <f t="shared" si="82"/>
        <v>64.71037304069192</v>
      </c>
      <c r="K811" s="97">
        <f t="shared" si="84"/>
        <v>5</v>
      </c>
      <c r="L811" s="2">
        <f t="shared" si="85"/>
        <v>27.963819141528681</v>
      </c>
      <c r="M811" s="98"/>
      <c r="V811">
        <v>200</v>
      </c>
      <c r="W811">
        <v>40</v>
      </c>
      <c r="X811" s="7">
        <f t="shared" si="83"/>
        <v>31.652153314939131</v>
      </c>
    </row>
    <row r="812" spans="2:24">
      <c r="B812" s="90">
        <v>40942.416666666664</v>
      </c>
      <c r="C812" s="57">
        <v>40942</v>
      </c>
      <c r="D812" s="58">
        <v>0.41666666666666669</v>
      </c>
      <c r="E812" s="59">
        <v>66.38002728874784</v>
      </c>
      <c r="F812" s="47">
        <f t="shared" si="80"/>
        <v>126.78585212150837</v>
      </c>
      <c r="G812" s="59">
        <v>98.141494086492585</v>
      </c>
      <c r="H812" s="47">
        <f t="shared" si="81"/>
        <v>187.45025370520082</v>
      </c>
      <c r="I812" s="59">
        <v>31.761466797744749</v>
      </c>
      <c r="J812" s="47">
        <f t="shared" si="82"/>
        <v>60.664401583692467</v>
      </c>
      <c r="K812" s="97">
        <f t="shared" si="84"/>
        <v>5</v>
      </c>
      <c r="L812" s="2">
        <f t="shared" si="85"/>
        <v>23.917847684529228</v>
      </c>
      <c r="M812" s="98"/>
      <c r="V812">
        <v>200</v>
      </c>
      <c r="W812">
        <v>40</v>
      </c>
      <c r="X812" s="7">
        <f t="shared" si="83"/>
        <v>31.652153314939131</v>
      </c>
    </row>
    <row r="813" spans="2:24">
      <c r="B813" s="90">
        <v>40942.458333333336</v>
      </c>
      <c r="C813" s="57">
        <v>40942</v>
      </c>
      <c r="D813" s="58">
        <v>0.45833333333333331</v>
      </c>
      <c r="E813" s="59">
        <v>47.996740854345546</v>
      </c>
      <c r="F813" s="47">
        <f t="shared" si="80"/>
        <v>91.673775031799991</v>
      </c>
      <c r="G813" s="59">
        <v>77.095573861798783</v>
      </c>
      <c r="H813" s="47">
        <f t="shared" si="81"/>
        <v>147.25254607603566</v>
      </c>
      <c r="I813" s="59">
        <v>29.098833007453251</v>
      </c>
      <c r="J813" s="47">
        <f t="shared" si="82"/>
        <v>55.578771044235708</v>
      </c>
      <c r="K813" s="97">
        <f t="shared" si="84"/>
        <v>5</v>
      </c>
      <c r="L813" s="2">
        <f t="shared" si="85"/>
        <v>18.83221714507247</v>
      </c>
      <c r="M813" s="98"/>
      <c r="V813">
        <v>200</v>
      </c>
      <c r="W813">
        <v>40</v>
      </c>
      <c r="X813" s="7">
        <f t="shared" si="83"/>
        <v>31.652153314939131</v>
      </c>
    </row>
    <row r="814" spans="2:24">
      <c r="B814" s="90">
        <v>40942.5</v>
      </c>
      <c r="C814" s="57">
        <v>40942</v>
      </c>
      <c r="D814" s="58">
        <v>0.5</v>
      </c>
      <c r="E814" s="59">
        <v>37.38940449737543</v>
      </c>
      <c r="F814" s="47">
        <f t="shared" si="80"/>
        <v>71.413762589987073</v>
      </c>
      <c r="G814" s="59">
        <v>66.786334587570622</v>
      </c>
      <c r="H814" s="47">
        <f t="shared" si="81"/>
        <v>127.56189906225988</v>
      </c>
      <c r="I814" s="59">
        <v>29.396930090195177</v>
      </c>
      <c r="J814" s="47">
        <f t="shared" si="82"/>
        <v>56.148136472272789</v>
      </c>
      <c r="K814" s="97">
        <f t="shared" si="84"/>
        <v>5</v>
      </c>
      <c r="L814" s="2">
        <f t="shared" si="85"/>
        <v>19.40158257310955</v>
      </c>
      <c r="M814" s="98"/>
      <c r="V814">
        <v>200</v>
      </c>
      <c r="W814">
        <v>40</v>
      </c>
      <c r="X814" s="7">
        <f t="shared" si="83"/>
        <v>31.652153314939131</v>
      </c>
    </row>
    <row r="815" spans="2:24">
      <c r="B815" s="90">
        <v>40942.541666666664</v>
      </c>
      <c r="C815" s="57">
        <v>40942</v>
      </c>
      <c r="D815" s="58">
        <v>0.54166666666666663</v>
      </c>
      <c r="E815" s="59">
        <v>37.906498141641521</v>
      </c>
      <c r="F815" s="47">
        <f t="shared" si="80"/>
        <v>72.401411450535306</v>
      </c>
      <c r="G815" s="59">
        <v>68.238417115497839</v>
      </c>
      <c r="H815" s="47">
        <f t="shared" si="81"/>
        <v>130.33537669060087</v>
      </c>
      <c r="I815" s="59">
        <v>30.331918973856322</v>
      </c>
      <c r="J815" s="47">
        <f t="shared" si="82"/>
        <v>57.933965240065575</v>
      </c>
      <c r="K815" s="97">
        <f t="shared" si="84"/>
        <v>5</v>
      </c>
      <c r="L815" s="2">
        <f t="shared" si="85"/>
        <v>21.187411340902337</v>
      </c>
      <c r="M815" s="98"/>
      <c r="V815">
        <v>200</v>
      </c>
      <c r="W815">
        <v>40</v>
      </c>
      <c r="X815" s="7">
        <f t="shared" si="83"/>
        <v>31.652153314939131</v>
      </c>
    </row>
    <row r="816" spans="2:24">
      <c r="B816" s="90">
        <v>40942.583333333336</v>
      </c>
      <c r="C816" s="57">
        <v>40942</v>
      </c>
      <c r="D816" s="58">
        <v>0.58333333333333337</v>
      </c>
      <c r="E816" s="59">
        <v>44.338099024673255</v>
      </c>
      <c r="F816" s="47">
        <f t="shared" si="80"/>
        <v>84.685769137125916</v>
      </c>
      <c r="G816" s="59">
        <v>77.792048997241125</v>
      </c>
      <c r="H816" s="47">
        <f t="shared" si="81"/>
        <v>148.58281358473053</v>
      </c>
      <c r="I816" s="59">
        <v>33.45394997256787</v>
      </c>
      <c r="J816" s="47">
        <f t="shared" si="82"/>
        <v>63.897044447604628</v>
      </c>
      <c r="K816" s="97">
        <f t="shared" si="84"/>
        <v>5</v>
      </c>
      <c r="L816" s="2">
        <f t="shared" si="85"/>
        <v>27.15049054844139</v>
      </c>
      <c r="M816" s="98"/>
      <c r="V816">
        <v>200</v>
      </c>
      <c r="W816">
        <v>40</v>
      </c>
      <c r="X816" s="7">
        <f t="shared" si="83"/>
        <v>31.652153314939131</v>
      </c>
    </row>
    <row r="817" spans="2:24">
      <c r="B817" s="90">
        <v>40942.625</v>
      </c>
      <c r="C817" s="57">
        <v>40942</v>
      </c>
      <c r="D817" s="58">
        <v>0.625</v>
      </c>
      <c r="E817" s="59">
        <v>56.908864030404168</v>
      </c>
      <c r="F817" s="47">
        <f t="shared" si="80"/>
        <v>108.69593029807196</v>
      </c>
      <c r="G817" s="59">
        <v>95.908426166330372</v>
      </c>
      <c r="H817" s="47">
        <f t="shared" si="81"/>
        <v>183.185093977691</v>
      </c>
      <c r="I817" s="59">
        <v>38.999562135926205</v>
      </c>
      <c r="J817" s="47">
        <f t="shared" si="82"/>
        <v>74.489163679619054</v>
      </c>
      <c r="K817" s="97">
        <f t="shared" si="84"/>
        <v>5</v>
      </c>
      <c r="L817" s="2">
        <f t="shared" si="85"/>
        <v>37.742609780455815</v>
      </c>
      <c r="M817" s="98"/>
      <c r="V817">
        <v>200</v>
      </c>
      <c r="W817">
        <v>40</v>
      </c>
      <c r="X817" s="7">
        <f t="shared" si="83"/>
        <v>31.652153314939131</v>
      </c>
    </row>
    <row r="818" spans="2:24">
      <c r="B818" s="90">
        <v>40942.666666666664</v>
      </c>
      <c r="C818" s="57">
        <v>40942</v>
      </c>
      <c r="D818" s="58">
        <v>0.66666666666666663</v>
      </c>
      <c r="E818" s="59">
        <v>76.061782704000592</v>
      </c>
      <c r="F818" s="47">
        <f t="shared" si="80"/>
        <v>145.27800496464113</v>
      </c>
      <c r="G818" s="59">
        <v>126.57182774870238</v>
      </c>
      <c r="H818" s="47">
        <f t="shared" si="81"/>
        <v>241.75219100002153</v>
      </c>
      <c r="I818" s="59">
        <v>50.510045044701783</v>
      </c>
      <c r="J818" s="47">
        <f t="shared" si="82"/>
        <v>96.474186035380399</v>
      </c>
      <c r="K818" s="97">
        <f t="shared" si="84"/>
        <v>5</v>
      </c>
      <c r="L818" s="2">
        <f t="shared" si="85"/>
        <v>59.72763213621716</v>
      </c>
      <c r="M818" s="98"/>
      <c r="V818">
        <v>200</v>
      </c>
      <c r="W818">
        <v>40</v>
      </c>
      <c r="X818" s="7">
        <f t="shared" si="83"/>
        <v>31.652153314939131</v>
      </c>
    </row>
    <row r="819" spans="2:24">
      <c r="B819" s="90">
        <v>40942.708333333336</v>
      </c>
      <c r="C819" s="57">
        <v>40942</v>
      </c>
      <c r="D819" s="58">
        <v>0.70833333333333337</v>
      </c>
      <c r="E819" s="59">
        <v>68.013719580652122</v>
      </c>
      <c r="F819" s="47">
        <f t="shared" si="80"/>
        <v>129.90620439904555</v>
      </c>
      <c r="G819" s="59">
        <v>113.26177925250472</v>
      </c>
      <c r="H819" s="47">
        <f t="shared" si="81"/>
        <v>216.32999837228402</v>
      </c>
      <c r="I819" s="59">
        <v>45.248059671852602</v>
      </c>
      <c r="J819" s="47">
        <f t="shared" si="82"/>
        <v>86.42379397323846</v>
      </c>
      <c r="K819" s="97">
        <f t="shared" si="84"/>
        <v>5</v>
      </c>
      <c r="L819" s="2">
        <f t="shared" si="85"/>
        <v>49.677240074075222</v>
      </c>
      <c r="M819" s="98"/>
      <c r="V819">
        <v>200</v>
      </c>
      <c r="W819">
        <v>40</v>
      </c>
      <c r="X819" s="7">
        <f t="shared" si="83"/>
        <v>31.652153314939131</v>
      </c>
    </row>
    <row r="820" spans="2:24">
      <c r="B820" s="90">
        <v>40942.75</v>
      </c>
      <c r="C820" s="57">
        <v>40942</v>
      </c>
      <c r="D820" s="58">
        <v>0.75</v>
      </c>
      <c r="E820" s="59">
        <v>43.110974759491825</v>
      </c>
      <c r="F820" s="47">
        <f t="shared" si="80"/>
        <v>82.341961790629384</v>
      </c>
      <c r="G820" s="59">
        <v>82.419372972527725</v>
      </c>
      <c r="H820" s="47">
        <f t="shared" si="81"/>
        <v>157.42100237752794</v>
      </c>
      <c r="I820" s="59">
        <v>39.308398213035908</v>
      </c>
      <c r="J820" s="47">
        <f t="shared" si="82"/>
        <v>75.079040586898586</v>
      </c>
      <c r="K820" s="97">
        <f t="shared" si="84"/>
        <v>5</v>
      </c>
      <c r="L820" s="2">
        <f t="shared" si="85"/>
        <v>38.332486687735347</v>
      </c>
      <c r="M820" s="98"/>
      <c r="V820">
        <v>200</v>
      </c>
      <c r="W820">
        <v>40</v>
      </c>
      <c r="X820" s="7">
        <f t="shared" si="83"/>
        <v>31.652153314939131</v>
      </c>
    </row>
    <row r="821" spans="2:24">
      <c r="B821" s="90">
        <v>40942.791666666664</v>
      </c>
      <c r="C821" s="57">
        <v>40942</v>
      </c>
      <c r="D821" s="58">
        <v>0.79166666666666663</v>
      </c>
      <c r="E821" s="59">
        <v>69.639820425484871</v>
      </c>
      <c r="F821" s="47">
        <f t="shared" si="80"/>
        <v>133.01205701267611</v>
      </c>
      <c r="G821" s="59">
        <v>114.91842905190438</v>
      </c>
      <c r="H821" s="47">
        <f t="shared" si="81"/>
        <v>219.49419948913737</v>
      </c>
      <c r="I821" s="59">
        <v>45.278608626419505</v>
      </c>
      <c r="J821" s="47">
        <f t="shared" si="82"/>
        <v>86.482142476461249</v>
      </c>
      <c r="K821" s="97">
        <f t="shared" si="84"/>
        <v>5</v>
      </c>
      <c r="L821" s="2">
        <f t="shared" si="85"/>
        <v>49.73558857729801</v>
      </c>
      <c r="M821" s="98"/>
      <c r="V821">
        <v>200</v>
      </c>
      <c r="W821">
        <v>40</v>
      </c>
      <c r="X821" s="7">
        <f t="shared" si="83"/>
        <v>31.652153314939131</v>
      </c>
    </row>
    <row r="822" spans="2:24">
      <c r="B822" s="90">
        <v>40942.833333333336</v>
      </c>
      <c r="C822" s="57">
        <v>40942</v>
      </c>
      <c r="D822" s="58">
        <v>0.83333333333333337</v>
      </c>
      <c r="E822" s="59">
        <v>53.079399475887847</v>
      </c>
      <c r="F822" s="47">
        <f t="shared" si="80"/>
        <v>101.38165299894578</v>
      </c>
      <c r="G822" s="59">
        <v>92.19581341429344</v>
      </c>
      <c r="H822" s="47">
        <f t="shared" si="81"/>
        <v>176.09400362130046</v>
      </c>
      <c r="I822" s="59">
        <v>39.116413938405586</v>
      </c>
      <c r="J822" s="47">
        <f t="shared" si="82"/>
        <v>74.712350622354663</v>
      </c>
      <c r="K822" s="97">
        <f t="shared" si="84"/>
        <v>5</v>
      </c>
      <c r="L822" s="2">
        <f t="shared" si="85"/>
        <v>37.965796723191424</v>
      </c>
      <c r="M822" s="98"/>
      <c r="V822">
        <v>200</v>
      </c>
      <c r="W822">
        <v>40</v>
      </c>
      <c r="X822" s="7">
        <f t="shared" si="83"/>
        <v>31.652153314939131</v>
      </c>
    </row>
    <row r="823" spans="2:24">
      <c r="B823" s="90">
        <v>40942.875</v>
      </c>
      <c r="C823" s="57">
        <v>40942</v>
      </c>
      <c r="D823" s="58">
        <v>0.875</v>
      </c>
      <c r="E823" s="59">
        <v>44.708660461151574</v>
      </c>
      <c r="F823" s="47">
        <f t="shared" si="80"/>
        <v>85.393541480799499</v>
      </c>
      <c r="G823" s="59">
        <v>82.802557593127602</v>
      </c>
      <c r="H823" s="47">
        <f t="shared" si="81"/>
        <v>158.15288500287372</v>
      </c>
      <c r="I823" s="59">
        <v>38.093897131976036</v>
      </c>
      <c r="J823" s="47">
        <f t="shared" si="82"/>
        <v>72.759343522074218</v>
      </c>
      <c r="K823" s="97">
        <f t="shared" si="84"/>
        <v>5</v>
      </c>
      <c r="L823" s="2">
        <f t="shared" si="85"/>
        <v>36.012789622910979</v>
      </c>
      <c r="M823" s="98"/>
      <c r="V823">
        <v>200</v>
      </c>
      <c r="W823">
        <v>40</v>
      </c>
      <c r="X823" s="7">
        <f t="shared" si="83"/>
        <v>31.652153314939131</v>
      </c>
    </row>
    <row r="824" spans="2:24">
      <c r="B824" s="90">
        <v>40942.916666666664</v>
      </c>
      <c r="C824" s="57">
        <v>40942</v>
      </c>
      <c r="D824" s="58">
        <v>0.91666666666666663</v>
      </c>
      <c r="E824" s="59">
        <v>59.096610705464279</v>
      </c>
      <c r="F824" s="47">
        <f t="shared" si="80"/>
        <v>112.87452644743676</v>
      </c>
      <c r="G824" s="59">
        <v>93.517676132203178</v>
      </c>
      <c r="H824" s="47">
        <f t="shared" si="81"/>
        <v>178.61876141250806</v>
      </c>
      <c r="I824" s="59">
        <v>34.421065426738885</v>
      </c>
      <c r="J824" s="47">
        <f t="shared" si="82"/>
        <v>65.744234965071271</v>
      </c>
      <c r="K824" s="97">
        <f t="shared" si="84"/>
        <v>5</v>
      </c>
      <c r="L824" s="2">
        <f t="shared" si="85"/>
        <v>28.997681065908033</v>
      </c>
      <c r="M824" s="98"/>
      <c r="V824">
        <v>200</v>
      </c>
      <c r="W824">
        <v>40</v>
      </c>
      <c r="X824" s="7">
        <f t="shared" si="83"/>
        <v>31.652153314939131</v>
      </c>
    </row>
    <row r="825" spans="2:24">
      <c r="B825" s="90">
        <v>40942.958333333336</v>
      </c>
      <c r="C825" s="57">
        <v>40942</v>
      </c>
      <c r="D825" s="58">
        <v>0.95833333333333337</v>
      </c>
      <c r="E825" s="59">
        <v>46.261579594581072</v>
      </c>
      <c r="F825" s="47">
        <f t="shared" si="80"/>
        <v>88.35961702564984</v>
      </c>
      <c r="G825" s="59">
        <v>80.171967604143049</v>
      </c>
      <c r="H825" s="47">
        <f t="shared" si="81"/>
        <v>153.12845812391322</v>
      </c>
      <c r="I825" s="59">
        <v>33.910388009561977</v>
      </c>
      <c r="J825" s="47">
        <f t="shared" si="82"/>
        <v>64.76884109826338</v>
      </c>
      <c r="K825" s="97">
        <f t="shared" si="84"/>
        <v>5</v>
      </c>
      <c r="L825" s="2">
        <f t="shared" si="85"/>
        <v>28.022287199100141</v>
      </c>
      <c r="M825" s="98"/>
      <c r="V825">
        <v>200</v>
      </c>
      <c r="W825">
        <v>40</v>
      </c>
      <c r="X825" s="7">
        <f t="shared" si="83"/>
        <v>31.652153314939131</v>
      </c>
    </row>
    <row r="826" spans="2:24">
      <c r="B826" s="90">
        <v>40943</v>
      </c>
      <c r="C826" s="57">
        <v>40942</v>
      </c>
      <c r="D826" s="58">
        <v>0</v>
      </c>
      <c r="E826" s="59">
        <v>45.518646091751464</v>
      </c>
      <c r="F826" s="47">
        <f t="shared" si="80"/>
        <v>86.940614035245289</v>
      </c>
      <c r="G826" s="59">
        <v>82.476239734375127</v>
      </c>
      <c r="H826" s="47">
        <f t="shared" si="81"/>
        <v>157.52961789265649</v>
      </c>
      <c r="I826" s="59">
        <v>36.957593642623657</v>
      </c>
      <c r="J826" s="47">
        <f t="shared" si="82"/>
        <v>70.589003857411186</v>
      </c>
      <c r="K826" s="97">
        <f t="shared" si="84"/>
        <v>5</v>
      </c>
      <c r="L826" s="2">
        <f t="shared" si="85"/>
        <v>33.842449958247947</v>
      </c>
      <c r="M826" s="98"/>
      <c r="V826">
        <v>200</v>
      </c>
      <c r="W826">
        <v>40</v>
      </c>
      <c r="X826" s="7">
        <f t="shared" si="83"/>
        <v>31.652153314939131</v>
      </c>
    </row>
    <row r="827" spans="2:24">
      <c r="B827" s="90">
        <v>40943.041666666664</v>
      </c>
      <c r="C827" s="57">
        <v>40943</v>
      </c>
      <c r="D827" s="58">
        <v>4.1666666666666664E-2</v>
      </c>
      <c r="E827" s="59">
        <v>35.147481536538628</v>
      </c>
      <c r="F827" s="47">
        <f t="shared" si="80"/>
        <v>67.131689734788779</v>
      </c>
      <c r="G827" s="59">
        <v>70.015962310644852</v>
      </c>
      <c r="H827" s="47">
        <f t="shared" si="81"/>
        <v>133.73048801333167</v>
      </c>
      <c r="I827" s="59">
        <v>34.868480774106224</v>
      </c>
      <c r="J827" s="47">
        <f t="shared" si="82"/>
        <v>66.598798278542887</v>
      </c>
      <c r="K827" s="97">
        <f t="shared" si="84"/>
        <v>6</v>
      </c>
      <c r="L827" s="2">
        <f t="shared" si="85"/>
        <v>29.852244379379648</v>
      </c>
      <c r="M827" s="98"/>
      <c r="V827">
        <v>200</v>
      </c>
      <c r="W827">
        <v>40</v>
      </c>
      <c r="X827" s="7">
        <f t="shared" si="83"/>
        <v>31.652153314939131</v>
      </c>
    </row>
    <row r="828" spans="2:24">
      <c r="B828" s="90">
        <v>40943.083333333336</v>
      </c>
      <c r="C828" s="57">
        <v>40943</v>
      </c>
      <c r="D828" s="58">
        <v>8.3333333333333329E-2</v>
      </c>
      <c r="E828" s="59">
        <v>56.654033449150923</v>
      </c>
      <c r="F828" s="47">
        <f t="shared" si="80"/>
        <v>108.20920388787826</v>
      </c>
      <c r="G828" s="59">
        <v>95.935152606622651</v>
      </c>
      <c r="H828" s="47">
        <f t="shared" si="81"/>
        <v>183.23614147864924</v>
      </c>
      <c r="I828" s="59">
        <v>39.281119157471736</v>
      </c>
      <c r="J828" s="47">
        <f t="shared" si="82"/>
        <v>75.026937590771013</v>
      </c>
      <c r="K828" s="97">
        <f t="shared" si="84"/>
        <v>6</v>
      </c>
      <c r="L828" s="2">
        <f t="shared" si="85"/>
        <v>38.280383691607774</v>
      </c>
      <c r="M828" s="98"/>
      <c r="V828">
        <v>200</v>
      </c>
      <c r="W828">
        <v>40</v>
      </c>
      <c r="X828" s="7">
        <f t="shared" si="83"/>
        <v>31.652153314939131</v>
      </c>
    </row>
    <row r="829" spans="2:24">
      <c r="B829" s="90">
        <v>40943.125</v>
      </c>
      <c r="C829" s="57">
        <v>40943</v>
      </c>
      <c r="D829" s="58">
        <v>0.125</v>
      </c>
      <c r="E829" s="59">
        <v>52.200024758811487</v>
      </c>
      <c r="F829" s="47">
        <f t="shared" si="80"/>
        <v>99.70204728932994</v>
      </c>
      <c r="G829" s="59">
        <v>89.676719291866277</v>
      </c>
      <c r="H829" s="47">
        <f t="shared" si="81"/>
        <v>171.28253384746458</v>
      </c>
      <c r="I829" s="59">
        <v>37.476694533054776</v>
      </c>
      <c r="J829" s="47">
        <f t="shared" si="82"/>
        <v>71.580486558134623</v>
      </c>
      <c r="K829" s="97">
        <f t="shared" si="84"/>
        <v>6</v>
      </c>
      <c r="L829" s="2">
        <f t="shared" si="85"/>
        <v>34.833932658971385</v>
      </c>
      <c r="M829" s="98"/>
      <c r="V829">
        <v>200</v>
      </c>
      <c r="W829">
        <v>40</v>
      </c>
      <c r="X829" s="7">
        <f t="shared" si="83"/>
        <v>31.652153314939131</v>
      </c>
    </row>
    <row r="830" spans="2:24">
      <c r="B830" s="90">
        <v>40943.166666666664</v>
      </c>
      <c r="C830" s="57">
        <v>40943</v>
      </c>
      <c r="D830" s="58">
        <v>0.16666666666666666</v>
      </c>
      <c r="E830" s="59">
        <v>24.945827790638571</v>
      </c>
      <c r="F830" s="47">
        <f t="shared" si="80"/>
        <v>47.646531080119672</v>
      </c>
      <c r="G830" s="59">
        <v>51.568819859833141</v>
      </c>
      <c r="H830" s="47">
        <f t="shared" si="81"/>
        <v>98.49644593228129</v>
      </c>
      <c r="I830" s="59">
        <v>26.622992069194577</v>
      </c>
      <c r="J830" s="47">
        <f t="shared" si="82"/>
        <v>50.849914852161639</v>
      </c>
      <c r="K830" s="97">
        <f t="shared" si="84"/>
        <v>6</v>
      </c>
      <c r="L830" s="2">
        <f t="shared" si="85"/>
        <v>14.103360952998401</v>
      </c>
      <c r="M830" s="98"/>
      <c r="V830">
        <v>200</v>
      </c>
      <c r="W830">
        <v>40</v>
      </c>
      <c r="X830" s="7">
        <f t="shared" si="83"/>
        <v>31.652153314939131</v>
      </c>
    </row>
    <row r="831" spans="2:24">
      <c r="B831" s="90">
        <v>40943.208333333336</v>
      </c>
      <c r="C831" s="57">
        <v>40943</v>
      </c>
      <c r="D831" s="58">
        <v>0.20833333333333334</v>
      </c>
      <c r="E831" s="59">
        <v>71.604098959180959</v>
      </c>
      <c r="F831" s="47">
        <f t="shared" si="80"/>
        <v>136.76382901203561</v>
      </c>
      <c r="G831" s="59">
        <v>104.22330853325859</v>
      </c>
      <c r="H831" s="47">
        <f t="shared" si="81"/>
        <v>199.0665192985239</v>
      </c>
      <c r="I831" s="59">
        <v>32.619209574077615</v>
      </c>
      <c r="J831" s="47">
        <f t="shared" si="82"/>
        <v>62.302690286488243</v>
      </c>
      <c r="K831" s="97">
        <f t="shared" si="84"/>
        <v>6</v>
      </c>
      <c r="L831" s="2">
        <f t="shared" si="85"/>
        <v>25.556136387325004</v>
      </c>
      <c r="M831" s="98"/>
      <c r="V831">
        <v>200</v>
      </c>
      <c r="W831">
        <v>40</v>
      </c>
      <c r="X831" s="7">
        <f t="shared" si="83"/>
        <v>31.652153314939131</v>
      </c>
    </row>
    <row r="832" spans="2:24">
      <c r="B832" s="90">
        <v>40943.25</v>
      </c>
      <c r="C832" s="57">
        <v>40943</v>
      </c>
      <c r="D832" s="58">
        <v>0.25</v>
      </c>
      <c r="E832" s="59">
        <v>47.701752530003816</v>
      </c>
      <c r="F832" s="47">
        <f t="shared" si="80"/>
        <v>91.110347332307285</v>
      </c>
      <c r="G832" s="59">
        <v>80.243210601842918</v>
      </c>
      <c r="H832" s="47">
        <f t="shared" si="81"/>
        <v>153.26453224951996</v>
      </c>
      <c r="I832" s="59">
        <v>32.541458071839102</v>
      </c>
      <c r="J832" s="47">
        <f t="shared" si="82"/>
        <v>62.154184917212682</v>
      </c>
      <c r="K832" s="97">
        <f t="shared" si="84"/>
        <v>6</v>
      </c>
      <c r="L832" s="2">
        <f t="shared" si="85"/>
        <v>25.407631018049443</v>
      </c>
      <c r="M832" s="98"/>
      <c r="V832">
        <v>200</v>
      </c>
      <c r="W832">
        <v>40</v>
      </c>
      <c r="X832" s="7">
        <f t="shared" si="83"/>
        <v>31.652153314939131</v>
      </c>
    </row>
    <row r="833" spans="2:24">
      <c r="B833" s="90">
        <v>40943.291666666664</v>
      </c>
      <c r="C833" s="57">
        <v>40943</v>
      </c>
      <c r="D833" s="58">
        <v>0.29166666666666669</v>
      </c>
      <c r="E833" s="59">
        <v>40.437728137604452</v>
      </c>
      <c r="F833" s="47">
        <f t="shared" ref="F833:F896" si="86">IF(E833&lt;&gt;"",E833*1.91,"")</f>
        <v>77.236060742824506</v>
      </c>
      <c r="G833" s="59">
        <v>70.146540695457233</v>
      </c>
      <c r="H833" s="47">
        <f t="shared" si="81"/>
        <v>133.97989272832331</v>
      </c>
      <c r="I833" s="59">
        <v>29.708812557852781</v>
      </c>
      <c r="J833" s="47">
        <f t="shared" si="82"/>
        <v>56.743831985498808</v>
      </c>
      <c r="K833" s="97">
        <f t="shared" si="84"/>
        <v>6</v>
      </c>
      <c r="L833" s="2">
        <f t="shared" si="85"/>
        <v>19.997278086335569</v>
      </c>
      <c r="M833" s="98"/>
      <c r="V833">
        <v>200</v>
      </c>
      <c r="W833">
        <v>40</v>
      </c>
      <c r="X833" s="7">
        <f t="shared" si="83"/>
        <v>31.652153314939131</v>
      </c>
    </row>
    <row r="834" spans="2:24">
      <c r="B834" s="90">
        <v>40943.333333333336</v>
      </c>
      <c r="C834" s="57">
        <v>40943</v>
      </c>
      <c r="D834" s="58">
        <v>0.33333333333333331</v>
      </c>
      <c r="E834" s="59">
        <v>37.112827028578693</v>
      </c>
      <c r="F834" s="47">
        <f t="shared" si="86"/>
        <v>70.885499624585293</v>
      </c>
      <c r="G834" s="59">
        <v>63.313736233293461</v>
      </c>
      <c r="H834" s="47">
        <f t="shared" ref="H834:H897" si="87">IF(G834&lt;&gt;"",G834*1.91,"")</f>
        <v>120.92923620559051</v>
      </c>
      <c r="I834" s="59">
        <v>26.200909204714769</v>
      </c>
      <c r="J834" s="47">
        <f t="shared" ref="J834:J897" si="88">IF(I834&lt;&gt;"",I834*1.91,"")</f>
        <v>50.043736581005206</v>
      </c>
      <c r="K834" s="97">
        <f t="shared" si="84"/>
        <v>6</v>
      </c>
      <c r="L834" s="2">
        <f t="shared" si="85"/>
        <v>13.297182681841967</v>
      </c>
      <c r="M834" s="98"/>
      <c r="V834">
        <v>200</v>
      </c>
      <c r="W834">
        <v>40</v>
      </c>
      <c r="X834" s="7">
        <f t="shared" si="83"/>
        <v>31.652153314939131</v>
      </c>
    </row>
    <row r="835" spans="2:24">
      <c r="B835" s="90">
        <v>40943.375</v>
      </c>
      <c r="C835" s="57">
        <v>40943</v>
      </c>
      <c r="D835" s="58">
        <v>0.375</v>
      </c>
      <c r="E835" s="59">
        <v>25.53409518137142</v>
      </c>
      <c r="F835" s="47">
        <f t="shared" si="86"/>
        <v>48.77012179641941</v>
      </c>
      <c r="G835" s="59">
        <v>48.526231711286144</v>
      </c>
      <c r="H835" s="47">
        <f t="shared" si="87"/>
        <v>92.68510256855653</v>
      </c>
      <c r="I835" s="59">
        <v>22.992136529914728</v>
      </c>
      <c r="J835" s="47">
        <f t="shared" si="88"/>
        <v>43.914980772137127</v>
      </c>
      <c r="K835" s="97">
        <f t="shared" si="84"/>
        <v>6</v>
      </c>
      <c r="L835" s="2">
        <f t="shared" si="85"/>
        <v>7.1684268729738889</v>
      </c>
      <c r="M835" s="98"/>
      <c r="V835">
        <v>200</v>
      </c>
      <c r="W835">
        <v>40</v>
      </c>
      <c r="X835" s="7">
        <f t="shared" si="83"/>
        <v>31.652153314939131</v>
      </c>
    </row>
    <row r="836" spans="2:24">
      <c r="B836" s="90">
        <v>40943.416666666664</v>
      </c>
      <c r="C836" s="57">
        <v>40943</v>
      </c>
      <c r="D836" s="58">
        <v>0.41666666666666669</v>
      </c>
      <c r="E836" s="59">
        <v>15.986564767912206</v>
      </c>
      <c r="F836" s="47">
        <f t="shared" si="86"/>
        <v>30.534338706712312</v>
      </c>
      <c r="G836" s="59">
        <v>32.236268730504115</v>
      </c>
      <c r="H836" s="47">
        <f t="shared" si="87"/>
        <v>61.571273275262854</v>
      </c>
      <c r="I836" s="59">
        <v>16.249703962591909</v>
      </c>
      <c r="J836" s="47">
        <f t="shared" si="88"/>
        <v>31.036934568550546</v>
      </c>
      <c r="K836" s="97">
        <f t="shared" si="84"/>
        <v>6</v>
      </c>
      <c r="L836" s="2">
        <f t="shared" si="85"/>
        <v>-5.7096193306126928</v>
      </c>
      <c r="M836" s="98"/>
      <c r="V836">
        <v>200</v>
      </c>
      <c r="W836">
        <v>40</v>
      </c>
      <c r="X836" s="7">
        <f t="shared" si="83"/>
        <v>31.652153314939131</v>
      </c>
    </row>
    <row r="837" spans="2:24">
      <c r="B837" s="90">
        <v>40943.458333333336</v>
      </c>
      <c r="C837" s="57">
        <v>40943</v>
      </c>
      <c r="D837" s="58">
        <v>0.45833333333333331</v>
      </c>
      <c r="E837" s="59">
        <v>14.148962707019674</v>
      </c>
      <c r="F837" s="47">
        <f t="shared" si="86"/>
        <v>27.024518770407575</v>
      </c>
      <c r="G837" s="59">
        <v>28.4389236156848</v>
      </c>
      <c r="H837" s="47">
        <f t="shared" si="87"/>
        <v>54.318344105957962</v>
      </c>
      <c r="I837" s="59">
        <v>14.289960908665128</v>
      </c>
      <c r="J837" s="47">
        <f t="shared" si="88"/>
        <v>27.293825335550395</v>
      </c>
      <c r="K837" s="97">
        <f t="shared" si="84"/>
        <v>6</v>
      </c>
      <c r="L837" s="2">
        <f t="shared" si="85"/>
        <v>-9.452728563612844</v>
      </c>
      <c r="M837" s="98"/>
      <c r="V837">
        <v>200</v>
      </c>
      <c r="W837">
        <v>40</v>
      </c>
      <c r="X837" s="7">
        <f t="shared" si="83"/>
        <v>31.652153314939131</v>
      </c>
    </row>
    <row r="838" spans="2:24">
      <c r="B838" s="90">
        <v>40943.5</v>
      </c>
      <c r="C838" s="57">
        <v>40943</v>
      </c>
      <c r="D838" s="58">
        <v>0.5</v>
      </c>
      <c r="E838" s="59">
        <v>13.313802040702797</v>
      </c>
      <c r="F838" s="47">
        <f t="shared" si="86"/>
        <v>25.429361897742339</v>
      </c>
      <c r="G838" s="59">
        <v>28.248153634674829</v>
      </c>
      <c r="H838" s="47">
        <f t="shared" si="87"/>
        <v>53.953973442228921</v>
      </c>
      <c r="I838" s="59">
        <v>14.934351593972034</v>
      </c>
      <c r="J838" s="47">
        <f t="shared" si="88"/>
        <v>28.524611544486582</v>
      </c>
      <c r="K838" s="97">
        <f t="shared" si="84"/>
        <v>6</v>
      </c>
      <c r="L838" s="2">
        <f t="shared" si="85"/>
        <v>-8.2219423546766564</v>
      </c>
      <c r="M838" s="98"/>
      <c r="V838">
        <v>200</v>
      </c>
      <c r="W838">
        <v>40</v>
      </c>
      <c r="X838" s="7">
        <f t="shared" si="83"/>
        <v>31.652153314939131</v>
      </c>
    </row>
    <row r="839" spans="2:24">
      <c r="B839" s="90">
        <v>40943.541666666664</v>
      </c>
      <c r="C839" s="57">
        <v>40943</v>
      </c>
      <c r="D839" s="58">
        <v>0.54166666666666663</v>
      </c>
      <c r="E839" s="59">
        <v>13.727185208894362</v>
      </c>
      <c r="F839" s="47">
        <f t="shared" si="86"/>
        <v>26.218923748988232</v>
      </c>
      <c r="G839" s="59">
        <v>30.010383740687001</v>
      </c>
      <c r="H839" s="47">
        <f t="shared" si="87"/>
        <v>57.319832944712168</v>
      </c>
      <c r="I839" s="59">
        <v>16.283198531792639</v>
      </c>
      <c r="J839" s="47">
        <f t="shared" si="88"/>
        <v>31.10090919572394</v>
      </c>
      <c r="K839" s="97">
        <f t="shared" si="84"/>
        <v>6</v>
      </c>
      <c r="L839" s="2">
        <f t="shared" si="85"/>
        <v>-5.6456447034392987</v>
      </c>
      <c r="M839" s="98"/>
      <c r="V839">
        <v>200</v>
      </c>
      <c r="W839">
        <v>40</v>
      </c>
      <c r="X839" s="7">
        <f t="shared" si="83"/>
        <v>31.652153314939131</v>
      </c>
    </row>
    <row r="840" spans="2:24">
      <c r="B840" s="90">
        <v>40943.583333333336</v>
      </c>
      <c r="C840" s="57">
        <v>40943</v>
      </c>
      <c r="D840" s="58">
        <v>0.58333333333333337</v>
      </c>
      <c r="E840" s="59">
        <v>12.436972831398164</v>
      </c>
      <c r="F840" s="47">
        <f t="shared" si="86"/>
        <v>23.75461810797049</v>
      </c>
      <c r="G840" s="59">
        <v>29.918171444669511</v>
      </c>
      <c r="H840" s="47">
        <f t="shared" si="87"/>
        <v>57.143707459318762</v>
      </c>
      <c r="I840" s="59">
        <v>17.481198613271349</v>
      </c>
      <c r="J840" s="47">
        <f t="shared" si="88"/>
        <v>33.389089351348275</v>
      </c>
      <c r="K840" s="97">
        <f t="shared" si="84"/>
        <v>6</v>
      </c>
      <c r="L840" s="2">
        <f t="shared" si="85"/>
        <v>-3.3574645478149634</v>
      </c>
      <c r="M840" s="98"/>
      <c r="V840">
        <v>200</v>
      </c>
      <c r="W840">
        <v>40</v>
      </c>
      <c r="X840" s="7">
        <f t="shared" si="83"/>
        <v>31.652153314939131</v>
      </c>
    </row>
    <row r="841" spans="2:24">
      <c r="B841" s="90">
        <v>40943.625</v>
      </c>
      <c r="C841" s="57">
        <v>40943</v>
      </c>
      <c r="D841" s="58">
        <v>0.625</v>
      </c>
      <c r="E841" s="59">
        <v>10.037883508573545</v>
      </c>
      <c r="F841" s="47">
        <f t="shared" si="86"/>
        <v>19.172357501375469</v>
      </c>
      <c r="G841" s="59">
        <v>24.474476689373009</v>
      </c>
      <c r="H841" s="47">
        <f t="shared" si="87"/>
        <v>46.746250476702443</v>
      </c>
      <c r="I841" s="59">
        <v>14.436593180799461</v>
      </c>
      <c r="J841" s="47">
        <f t="shared" si="88"/>
        <v>27.57389297532697</v>
      </c>
      <c r="K841" s="97">
        <f t="shared" si="84"/>
        <v>6</v>
      </c>
      <c r="L841" s="2">
        <f t="shared" si="85"/>
        <v>-9.1726609238362684</v>
      </c>
      <c r="M841" s="98"/>
      <c r="V841">
        <v>200</v>
      </c>
      <c r="W841">
        <v>40</v>
      </c>
      <c r="X841" s="7">
        <f t="shared" si="83"/>
        <v>31.652153314939131</v>
      </c>
    </row>
    <row r="842" spans="2:24">
      <c r="B842" s="90">
        <v>40943.666666666664</v>
      </c>
      <c r="C842" s="57">
        <v>40943</v>
      </c>
      <c r="D842" s="58">
        <v>0.66666666666666663</v>
      </c>
      <c r="E842" s="59">
        <v>9.9994778439915422</v>
      </c>
      <c r="F842" s="47">
        <f t="shared" si="86"/>
        <v>19.099002682023844</v>
      </c>
      <c r="G842" s="59">
        <v>23.065735261673261</v>
      </c>
      <c r="H842" s="47">
        <f t="shared" si="87"/>
        <v>44.055554349795926</v>
      </c>
      <c r="I842" s="59">
        <v>13.066257417681719</v>
      </c>
      <c r="J842" s="47">
        <f t="shared" si="88"/>
        <v>24.956551667772082</v>
      </c>
      <c r="K842" s="97">
        <f t="shared" si="84"/>
        <v>6</v>
      </c>
      <c r="L842" s="2">
        <f t="shared" si="85"/>
        <v>-11.790002231391156</v>
      </c>
      <c r="M842" s="98"/>
      <c r="V842">
        <v>200</v>
      </c>
      <c r="W842">
        <v>40</v>
      </c>
      <c r="X842" s="7">
        <f t="shared" ref="X842:X905" si="89">AVERAGE($J$2999:$J$8770)</f>
        <v>31.652153314939131</v>
      </c>
    </row>
    <row r="843" spans="2:24">
      <c r="B843" s="90">
        <v>40943.708333333336</v>
      </c>
      <c r="C843" s="57">
        <v>40943</v>
      </c>
      <c r="D843" s="58">
        <v>0.70833333333333337</v>
      </c>
      <c r="E843" s="59">
        <v>9.2872867867384308</v>
      </c>
      <c r="F843" s="47">
        <f t="shared" si="86"/>
        <v>17.738717762670401</v>
      </c>
      <c r="G843" s="59">
        <v>23.565927360038163</v>
      </c>
      <c r="H843" s="47">
        <f t="shared" si="87"/>
        <v>45.010921257672891</v>
      </c>
      <c r="I843" s="59">
        <v>14.278640573299731</v>
      </c>
      <c r="J843" s="47">
        <f t="shared" si="88"/>
        <v>27.272203495002483</v>
      </c>
      <c r="K843" s="97">
        <f t="shared" ref="K843:K906" si="90">WEEKDAY(C843,2)</f>
        <v>6</v>
      </c>
      <c r="L843" s="2">
        <f t="shared" ref="L843:L906" si="91">IF(J843="",NA(),J843-(AVERAGE($J$10:$J$8770)))</f>
        <v>-9.4743504041607558</v>
      </c>
      <c r="M843" s="98"/>
      <c r="V843">
        <v>200</v>
      </c>
      <c r="W843">
        <v>40</v>
      </c>
      <c r="X843" s="7">
        <f t="shared" si="89"/>
        <v>31.652153314939131</v>
      </c>
    </row>
    <row r="844" spans="2:24">
      <c r="B844" s="90">
        <v>40943.75</v>
      </c>
      <c r="C844" s="57">
        <v>40943</v>
      </c>
      <c r="D844" s="58">
        <v>0.75</v>
      </c>
      <c r="E844" s="59">
        <v>8.5645957146075702</v>
      </c>
      <c r="F844" s="47">
        <f t="shared" si="86"/>
        <v>16.358377814900457</v>
      </c>
      <c r="G844" s="59">
        <v>20.988540041148632</v>
      </c>
      <c r="H844" s="47">
        <f t="shared" si="87"/>
        <v>40.088111478593888</v>
      </c>
      <c r="I844" s="59">
        <v>12.423944326541061</v>
      </c>
      <c r="J844" s="47">
        <f t="shared" si="88"/>
        <v>23.729733663693427</v>
      </c>
      <c r="K844" s="97">
        <f t="shared" si="90"/>
        <v>6</v>
      </c>
      <c r="L844" s="2">
        <f t="shared" si="91"/>
        <v>-13.016820235469812</v>
      </c>
      <c r="M844" s="98"/>
      <c r="V844">
        <v>200</v>
      </c>
      <c r="W844">
        <v>40</v>
      </c>
      <c r="X844" s="7">
        <f t="shared" si="89"/>
        <v>31.652153314939131</v>
      </c>
    </row>
    <row r="845" spans="2:24">
      <c r="B845" s="90">
        <v>40943.791666666664</v>
      </c>
      <c r="C845" s="57">
        <v>40943</v>
      </c>
      <c r="D845" s="58">
        <v>0.79166666666666663</v>
      </c>
      <c r="E845" s="59">
        <v>8.9438889625916289</v>
      </c>
      <c r="F845" s="47">
        <f t="shared" si="86"/>
        <v>17.082827918550009</v>
      </c>
      <c r="G845" s="59">
        <v>22.06249776473593</v>
      </c>
      <c r="H845" s="47">
        <f t="shared" si="87"/>
        <v>42.139370730645624</v>
      </c>
      <c r="I845" s="59">
        <v>13.118608802144301</v>
      </c>
      <c r="J845" s="47">
        <f t="shared" si="88"/>
        <v>25.056542812095614</v>
      </c>
      <c r="K845" s="97">
        <f t="shared" si="90"/>
        <v>6</v>
      </c>
      <c r="L845" s="2">
        <f t="shared" si="91"/>
        <v>-11.690011087067624</v>
      </c>
      <c r="M845" s="98"/>
      <c r="V845">
        <v>200</v>
      </c>
      <c r="W845">
        <v>40</v>
      </c>
      <c r="X845" s="7">
        <f t="shared" si="89"/>
        <v>31.652153314939131</v>
      </c>
    </row>
    <row r="846" spans="2:24">
      <c r="B846" s="90">
        <v>40943.833333333336</v>
      </c>
      <c r="C846" s="57">
        <v>40943</v>
      </c>
      <c r="D846" s="58">
        <v>0.83333333333333337</v>
      </c>
      <c r="E846" s="59">
        <v>7.833031769940459</v>
      </c>
      <c r="F846" s="47">
        <f t="shared" si="86"/>
        <v>14.961090680586276</v>
      </c>
      <c r="G846" s="59">
        <v>20.196052048213772</v>
      </c>
      <c r="H846" s="47">
        <f t="shared" si="87"/>
        <v>38.574459412088302</v>
      </c>
      <c r="I846" s="59">
        <v>12.363020278273311</v>
      </c>
      <c r="J846" s="47">
        <f t="shared" si="88"/>
        <v>23.613368731502021</v>
      </c>
      <c r="K846" s="97">
        <f t="shared" si="90"/>
        <v>6</v>
      </c>
      <c r="L846" s="2">
        <f t="shared" si="91"/>
        <v>-13.133185167661217</v>
      </c>
      <c r="M846" s="98"/>
      <c r="V846">
        <v>200</v>
      </c>
      <c r="W846">
        <v>40</v>
      </c>
      <c r="X846" s="7">
        <f t="shared" si="89"/>
        <v>31.652153314939131</v>
      </c>
    </row>
    <row r="847" spans="2:24">
      <c r="B847" s="90">
        <v>40943.875</v>
      </c>
      <c r="C847" s="57">
        <v>40943</v>
      </c>
      <c r="D847" s="58">
        <v>0.875</v>
      </c>
      <c r="E847" s="59">
        <v>7.945974417211727</v>
      </c>
      <c r="F847" s="47">
        <f t="shared" si="86"/>
        <v>15.176811136874399</v>
      </c>
      <c r="G847" s="59">
        <v>17.947950172471682</v>
      </c>
      <c r="H847" s="47">
        <f t="shared" si="87"/>
        <v>34.28058482942091</v>
      </c>
      <c r="I847" s="59">
        <v>10.001975755259956</v>
      </c>
      <c r="J847" s="47">
        <f t="shared" si="88"/>
        <v>19.103773692546515</v>
      </c>
      <c r="K847" s="97">
        <f t="shared" si="90"/>
        <v>6</v>
      </c>
      <c r="L847" s="2">
        <f t="shared" si="91"/>
        <v>-17.642780206616724</v>
      </c>
      <c r="M847" s="98"/>
      <c r="V847">
        <v>200</v>
      </c>
      <c r="W847">
        <v>40</v>
      </c>
      <c r="X847" s="7">
        <f t="shared" si="89"/>
        <v>31.652153314939131</v>
      </c>
    </row>
    <row r="848" spans="2:24">
      <c r="B848" s="90">
        <v>40943.916666666664</v>
      </c>
      <c r="C848" s="57">
        <v>40943</v>
      </c>
      <c r="D848" s="58">
        <v>0.91666666666666663</v>
      </c>
      <c r="E848" s="59">
        <v>8.2646208853332759</v>
      </c>
      <c r="F848" s="47">
        <f t="shared" si="86"/>
        <v>15.785425890986556</v>
      </c>
      <c r="G848" s="59">
        <v>16.887553621271877</v>
      </c>
      <c r="H848" s="47">
        <f t="shared" si="87"/>
        <v>32.255227416629282</v>
      </c>
      <c r="I848" s="59">
        <v>8.6229327359385977</v>
      </c>
      <c r="J848" s="47">
        <f t="shared" si="88"/>
        <v>16.469801525642723</v>
      </c>
      <c r="K848" s="97">
        <f t="shared" si="90"/>
        <v>6</v>
      </c>
      <c r="L848" s="2">
        <f t="shared" si="91"/>
        <v>-20.276752373520516</v>
      </c>
      <c r="M848" s="98"/>
      <c r="V848">
        <v>200</v>
      </c>
      <c r="W848">
        <v>40</v>
      </c>
      <c r="X848" s="7">
        <f t="shared" si="89"/>
        <v>31.652153314939131</v>
      </c>
    </row>
    <row r="849" spans="2:24">
      <c r="B849" s="90">
        <v>40943.958333333336</v>
      </c>
      <c r="C849" s="57">
        <v>40943</v>
      </c>
      <c r="D849" s="58">
        <v>0.95833333333333337</v>
      </c>
      <c r="E849" s="59">
        <v>5.8506418017229045</v>
      </c>
      <c r="F849" s="47">
        <f t="shared" si="86"/>
        <v>11.174725841290748</v>
      </c>
      <c r="G849" s="59">
        <v>14.487013089069816</v>
      </c>
      <c r="H849" s="47">
        <f t="shared" si="87"/>
        <v>27.670195000123346</v>
      </c>
      <c r="I849" s="59">
        <v>8.6363712873469112</v>
      </c>
      <c r="J849" s="47">
        <f t="shared" si="88"/>
        <v>16.495469158832599</v>
      </c>
      <c r="K849" s="97">
        <f t="shared" si="90"/>
        <v>6</v>
      </c>
      <c r="L849" s="2">
        <f t="shared" si="91"/>
        <v>-20.25108474033064</v>
      </c>
      <c r="M849" s="98"/>
      <c r="V849">
        <v>200</v>
      </c>
      <c r="W849">
        <v>40</v>
      </c>
      <c r="X849" s="7">
        <f t="shared" si="89"/>
        <v>31.652153314939131</v>
      </c>
    </row>
    <row r="850" spans="2:24">
      <c r="B850" s="90">
        <v>40944</v>
      </c>
      <c r="C850" s="57">
        <v>40943</v>
      </c>
      <c r="D850" s="58">
        <v>0</v>
      </c>
      <c r="E850" s="59">
        <v>7.4953161487909092</v>
      </c>
      <c r="F850" s="47">
        <f t="shared" si="86"/>
        <v>14.316053844190636</v>
      </c>
      <c r="G850" s="59">
        <v>17.443094814079263</v>
      </c>
      <c r="H850" s="47">
        <f t="shared" si="87"/>
        <v>33.31631109489139</v>
      </c>
      <c r="I850" s="59">
        <v>9.9477786652883537</v>
      </c>
      <c r="J850" s="47">
        <f t="shared" si="88"/>
        <v>19.000257250700756</v>
      </c>
      <c r="K850" s="97">
        <f t="shared" si="90"/>
        <v>6</v>
      </c>
      <c r="L850" s="2">
        <f t="shared" si="91"/>
        <v>-17.746296648462483</v>
      </c>
      <c r="M850" s="98"/>
      <c r="V850">
        <v>200</v>
      </c>
      <c r="W850">
        <v>40</v>
      </c>
      <c r="X850" s="7">
        <f t="shared" si="89"/>
        <v>31.652153314939131</v>
      </c>
    </row>
    <row r="851" spans="2:24">
      <c r="B851" s="90">
        <v>40944.041666666664</v>
      </c>
      <c r="C851" s="57">
        <v>40944</v>
      </c>
      <c r="D851" s="58">
        <v>4.1666666666666664E-2</v>
      </c>
      <c r="E851" s="59">
        <v>7.1829530619741107</v>
      </c>
      <c r="F851" s="47">
        <f t="shared" si="86"/>
        <v>13.719440348370551</v>
      </c>
      <c r="G851" s="59">
        <v>16.161837708526999</v>
      </c>
      <c r="H851" s="47">
        <f t="shared" si="87"/>
        <v>30.869110023286567</v>
      </c>
      <c r="I851" s="59">
        <v>8.9788846465528884</v>
      </c>
      <c r="J851" s="47">
        <f t="shared" si="88"/>
        <v>17.149669674916016</v>
      </c>
      <c r="K851" s="97">
        <f t="shared" si="90"/>
        <v>7</v>
      </c>
      <c r="L851" s="2">
        <f t="shared" si="91"/>
        <v>-19.596884224247223</v>
      </c>
      <c r="M851" s="98"/>
      <c r="V851">
        <v>200</v>
      </c>
      <c r="W851">
        <v>40</v>
      </c>
      <c r="X851" s="7">
        <f t="shared" si="89"/>
        <v>31.652153314939131</v>
      </c>
    </row>
    <row r="852" spans="2:24">
      <c r="B852" s="90">
        <v>40944.083333333336</v>
      </c>
      <c r="C852" s="57">
        <v>40944</v>
      </c>
      <c r="D852" s="58">
        <v>8.3333333333333329E-2</v>
      </c>
      <c r="E852" s="59">
        <v>7.6773866145696896</v>
      </c>
      <c r="F852" s="47">
        <f t="shared" si="86"/>
        <v>14.663808433828107</v>
      </c>
      <c r="G852" s="59">
        <v>14.587758886769787</v>
      </c>
      <c r="H852" s="47">
        <f t="shared" si="87"/>
        <v>27.862619473730291</v>
      </c>
      <c r="I852" s="59">
        <v>6.9103722722000995</v>
      </c>
      <c r="J852" s="47">
        <f t="shared" si="88"/>
        <v>13.198811039902189</v>
      </c>
      <c r="K852" s="97">
        <f t="shared" si="90"/>
        <v>7</v>
      </c>
      <c r="L852" s="2">
        <f t="shared" si="91"/>
        <v>-23.547742859261049</v>
      </c>
      <c r="M852" s="98"/>
      <c r="V852">
        <v>200</v>
      </c>
      <c r="W852">
        <v>40</v>
      </c>
      <c r="X852" s="7">
        <f t="shared" si="89"/>
        <v>31.652153314939131</v>
      </c>
    </row>
    <row r="853" spans="2:24">
      <c r="B853" s="90">
        <v>40944.125</v>
      </c>
      <c r="C853" s="57">
        <v>40944</v>
      </c>
      <c r="D853" s="58">
        <v>0.125</v>
      </c>
      <c r="E853" s="59">
        <v>6.4666310706097505</v>
      </c>
      <c r="F853" s="47">
        <f t="shared" si="86"/>
        <v>12.351265344864624</v>
      </c>
      <c r="G853" s="59">
        <v>12.342300687110203</v>
      </c>
      <c r="H853" s="47">
        <f t="shared" si="87"/>
        <v>23.573794312380489</v>
      </c>
      <c r="I853" s="59">
        <v>5.8756696165004518</v>
      </c>
      <c r="J853" s="47">
        <f t="shared" si="88"/>
        <v>11.222528967515862</v>
      </c>
      <c r="K853" s="97">
        <f t="shared" si="90"/>
        <v>7</v>
      </c>
      <c r="L853" s="2">
        <f t="shared" si="91"/>
        <v>-25.524024931647375</v>
      </c>
      <c r="M853" s="98"/>
      <c r="V853">
        <v>200</v>
      </c>
      <c r="W853">
        <v>40</v>
      </c>
      <c r="X853" s="7">
        <f t="shared" si="89"/>
        <v>31.652153314939131</v>
      </c>
    </row>
    <row r="854" spans="2:24">
      <c r="B854" s="90">
        <v>40944.166666666664</v>
      </c>
      <c r="C854" s="57">
        <v>40944</v>
      </c>
      <c r="D854" s="58">
        <v>0.16666666666666666</v>
      </c>
      <c r="E854" s="59">
        <v>7.9947191486609892</v>
      </c>
      <c r="F854" s="47">
        <f t="shared" si="86"/>
        <v>15.269913573942489</v>
      </c>
      <c r="G854" s="59">
        <v>13.495489730887487</v>
      </c>
      <c r="H854" s="47">
        <f t="shared" si="87"/>
        <v>25.776385385995098</v>
      </c>
      <c r="I854" s="59">
        <v>5.5007705822264974</v>
      </c>
      <c r="J854" s="47">
        <f t="shared" si="88"/>
        <v>10.506471812052609</v>
      </c>
      <c r="K854" s="97">
        <f t="shared" si="90"/>
        <v>7</v>
      </c>
      <c r="L854" s="2">
        <f t="shared" si="91"/>
        <v>-26.240082087110629</v>
      </c>
      <c r="M854" s="98"/>
      <c r="V854">
        <v>200</v>
      </c>
      <c r="W854">
        <v>40</v>
      </c>
      <c r="X854" s="7">
        <f t="shared" si="89"/>
        <v>31.652153314939131</v>
      </c>
    </row>
    <row r="855" spans="2:24">
      <c r="B855" s="90">
        <v>40944.208333333336</v>
      </c>
      <c r="C855" s="57">
        <v>40944</v>
      </c>
      <c r="D855" s="58">
        <v>0.20833333333333334</v>
      </c>
      <c r="E855" s="59">
        <v>6.266705922950722</v>
      </c>
      <c r="F855" s="47">
        <f t="shared" si="86"/>
        <v>11.969408312835879</v>
      </c>
      <c r="G855" s="59">
        <v>12.850470641700102</v>
      </c>
      <c r="H855" s="47">
        <f t="shared" si="87"/>
        <v>24.544398925647194</v>
      </c>
      <c r="I855" s="59">
        <v>6.5837647187493804</v>
      </c>
      <c r="J855" s="47">
        <f t="shared" si="88"/>
        <v>12.574990612811316</v>
      </c>
      <c r="K855" s="97">
        <f t="shared" si="90"/>
        <v>7</v>
      </c>
      <c r="L855" s="2">
        <f t="shared" si="91"/>
        <v>-24.171563286351923</v>
      </c>
      <c r="M855" s="98"/>
      <c r="V855">
        <v>200</v>
      </c>
      <c r="W855">
        <v>40</v>
      </c>
      <c r="X855" s="7">
        <f t="shared" si="89"/>
        <v>31.652153314939131</v>
      </c>
    </row>
    <row r="856" spans="2:24">
      <c r="B856" s="90">
        <v>40944.25</v>
      </c>
      <c r="C856" s="57">
        <v>40944</v>
      </c>
      <c r="D856" s="58">
        <v>0.25</v>
      </c>
      <c r="E856" s="59">
        <v>7.0991757309698507</v>
      </c>
      <c r="F856" s="47">
        <f t="shared" si="86"/>
        <v>13.559425646152414</v>
      </c>
      <c r="G856" s="59">
        <v>14.155313200974858</v>
      </c>
      <c r="H856" s="47">
        <f t="shared" si="87"/>
        <v>27.036648213861977</v>
      </c>
      <c r="I856" s="59">
        <v>7.056137470005007</v>
      </c>
      <c r="J856" s="47">
        <f t="shared" si="88"/>
        <v>13.477222567709562</v>
      </c>
      <c r="K856" s="97">
        <f t="shared" si="90"/>
        <v>7</v>
      </c>
      <c r="L856" s="2">
        <f t="shared" si="91"/>
        <v>-23.269331331453678</v>
      </c>
      <c r="M856" s="98"/>
      <c r="V856">
        <v>200</v>
      </c>
      <c r="W856">
        <v>40</v>
      </c>
      <c r="X856" s="7">
        <f t="shared" si="89"/>
        <v>31.652153314939131</v>
      </c>
    </row>
    <row r="857" spans="2:24">
      <c r="B857" s="90">
        <v>40944.291666666664</v>
      </c>
      <c r="C857" s="57">
        <v>40944</v>
      </c>
      <c r="D857" s="58">
        <v>0.29166666666666669</v>
      </c>
      <c r="E857" s="59">
        <v>7.4217913519831518</v>
      </c>
      <c r="F857" s="47">
        <f t="shared" si="86"/>
        <v>14.17562148228782</v>
      </c>
      <c r="G857" s="59">
        <v>15.812901380679543</v>
      </c>
      <c r="H857" s="47">
        <f t="shared" si="87"/>
        <v>30.202641637097926</v>
      </c>
      <c r="I857" s="59">
        <v>8.3911100286963922</v>
      </c>
      <c r="J857" s="47">
        <f t="shared" si="88"/>
        <v>16.02702015481011</v>
      </c>
      <c r="K857" s="97">
        <f t="shared" si="90"/>
        <v>7</v>
      </c>
      <c r="L857" s="2">
        <f t="shared" si="91"/>
        <v>-20.719533744353129</v>
      </c>
      <c r="M857" s="98"/>
      <c r="V857">
        <v>200</v>
      </c>
      <c r="W857">
        <v>40</v>
      </c>
      <c r="X857" s="7">
        <f t="shared" si="89"/>
        <v>31.652153314939131</v>
      </c>
    </row>
    <row r="858" spans="2:24">
      <c r="B858" s="90">
        <v>40944.333333333336</v>
      </c>
      <c r="C858" s="57">
        <v>40944</v>
      </c>
      <c r="D858" s="58">
        <v>0.33333333333333331</v>
      </c>
      <c r="E858" s="59">
        <v>19.065841442350958</v>
      </c>
      <c r="F858" s="47">
        <f t="shared" si="86"/>
        <v>36.415757154890329</v>
      </c>
      <c r="G858" s="59">
        <v>38.976707290587704</v>
      </c>
      <c r="H858" s="47">
        <f t="shared" si="87"/>
        <v>74.445510925022518</v>
      </c>
      <c r="I858" s="59">
        <v>19.910865848236746</v>
      </c>
      <c r="J858" s="47">
        <f t="shared" si="88"/>
        <v>38.029753770132182</v>
      </c>
      <c r="K858" s="97">
        <f t="shared" si="90"/>
        <v>7</v>
      </c>
      <c r="L858" s="2">
        <f t="shared" si="91"/>
        <v>1.2831998709689429</v>
      </c>
      <c r="M858" s="98"/>
      <c r="V858">
        <v>200</v>
      </c>
      <c r="W858">
        <v>40</v>
      </c>
      <c r="X858" s="7">
        <f t="shared" si="89"/>
        <v>31.652153314939131</v>
      </c>
    </row>
    <row r="859" spans="2:24">
      <c r="B859" s="90">
        <v>40944.375</v>
      </c>
      <c r="C859" s="57">
        <v>40944</v>
      </c>
      <c r="D859" s="58">
        <v>0.375</v>
      </c>
      <c r="E859" s="59">
        <v>14.109332237490438</v>
      </c>
      <c r="F859" s="47">
        <f t="shared" si="86"/>
        <v>26.948824573606736</v>
      </c>
      <c r="G859" s="59">
        <v>27.867141040582279</v>
      </c>
      <c r="H859" s="47">
        <f t="shared" si="87"/>
        <v>53.226239387512152</v>
      </c>
      <c r="I859" s="59">
        <v>13.757808803091843</v>
      </c>
      <c r="J859" s="47">
        <f t="shared" si="88"/>
        <v>26.27741481390542</v>
      </c>
      <c r="K859" s="97">
        <f t="shared" si="90"/>
        <v>7</v>
      </c>
      <c r="L859" s="2">
        <f t="shared" si="91"/>
        <v>-10.469139085257819</v>
      </c>
      <c r="M859" s="98"/>
      <c r="V859">
        <v>200</v>
      </c>
      <c r="W859">
        <v>40</v>
      </c>
      <c r="X859" s="7">
        <f t="shared" si="89"/>
        <v>31.652153314939131</v>
      </c>
    </row>
    <row r="860" spans="2:24">
      <c r="B860" s="90">
        <v>40944.416666666664</v>
      </c>
      <c r="C860" s="57">
        <v>40944</v>
      </c>
      <c r="D860" s="58">
        <v>0.41666666666666669</v>
      </c>
      <c r="E860" s="59">
        <v>14.004011231404926</v>
      </c>
      <c r="F860" s="47">
        <f t="shared" si="86"/>
        <v>26.747661451983408</v>
      </c>
      <c r="G860" s="59">
        <v>27.579721061244825</v>
      </c>
      <c r="H860" s="47">
        <f t="shared" si="87"/>
        <v>52.677267226977612</v>
      </c>
      <c r="I860" s="59">
        <v>13.575709829839901</v>
      </c>
      <c r="J860" s="47">
        <f t="shared" si="88"/>
        <v>25.929605774994211</v>
      </c>
      <c r="K860" s="97">
        <f t="shared" si="90"/>
        <v>7</v>
      </c>
      <c r="L860" s="2">
        <f t="shared" si="91"/>
        <v>-10.816948124169027</v>
      </c>
      <c r="M860" s="98"/>
      <c r="V860">
        <v>200</v>
      </c>
      <c r="W860">
        <v>40</v>
      </c>
      <c r="X860" s="7">
        <f t="shared" si="89"/>
        <v>31.652153314939131</v>
      </c>
    </row>
    <row r="861" spans="2:24">
      <c r="B861" s="90">
        <v>40944.458333333336</v>
      </c>
      <c r="C861" s="57">
        <v>40944</v>
      </c>
      <c r="D861" s="58">
        <v>0.45833333333333331</v>
      </c>
      <c r="E861" s="59">
        <v>17.487634862580215</v>
      </c>
      <c r="F861" s="47">
        <f t="shared" si="86"/>
        <v>33.401382587528211</v>
      </c>
      <c r="G861" s="59">
        <v>32.69163472819136</v>
      </c>
      <c r="H861" s="47">
        <f t="shared" si="87"/>
        <v>62.441022330845499</v>
      </c>
      <c r="I861" s="59">
        <v>15.203999865611145</v>
      </c>
      <c r="J861" s="47">
        <f t="shared" si="88"/>
        <v>29.039639743317284</v>
      </c>
      <c r="K861" s="97">
        <f t="shared" si="90"/>
        <v>7</v>
      </c>
      <c r="L861" s="2">
        <f t="shared" si="91"/>
        <v>-7.7069141558459542</v>
      </c>
      <c r="M861" s="98"/>
      <c r="V861">
        <v>200</v>
      </c>
      <c r="W861">
        <v>40</v>
      </c>
      <c r="X861" s="7">
        <f t="shared" si="89"/>
        <v>31.652153314939131</v>
      </c>
    </row>
    <row r="862" spans="2:24">
      <c r="B862" s="90">
        <v>40944.5</v>
      </c>
      <c r="C862" s="57">
        <v>40944</v>
      </c>
      <c r="D862" s="58">
        <v>0.5</v>
      </c>
      <c r="E862" s="59">
        <v>47.135334108495329</v>
      </c>
      <c r="F862" s="47">
        <f t="shared" si="86"/>
        <v>90.028488147226071</v>
      </c>
      <c r="G862" s="59">
        <v>74.205059593468548</v>
      </c>
      <c r="H862" s="47">
        <f t="shared" si="87"/>
        <v>141.73166382352491</v>
      </c>
      <c r="I862" s="59">
        <v>27.06972548497323</v>
      </c>
      <c r="J862" s="47">
        <f t="shared" si="88"/>
        <v>51.703175676298869</v>
      </c>
      <c r="K862" s="97">
        <f t="shared" si="90"/>
        <v>7</v>
      </c>
      <c r="L862" s="2">
        <f t="shared" si="91"/>
        <v>14.956621777135631</v>
      </c>
      <c r="M862" s="98"/>
      <c r="V862">
        <v>200</v>
      </c>
      <c r="W862">
        <v>40</v>
      </c>
      <c r="X862" s="7">
        <f t="shared" si="89"/>
        <v>31.652153314939131</v>
      </c>
    </row>
    <row r="863" spans="2:24">
      <c r="B863" s="90">
        <v>40944.541666666664</v>
      </c>
      <c r="C863" s="57">
        <v>40944</v>
      </c>
      <c r="D863" s="58">
        <v>0.54166666666666663</v>
      </c>
      <c r="E863" s="59">
        <v>51.951971466040327</v>
      </c>
      <c r="F863" s="47">
        <f t="shared" si="86"/>
        <v>99.228265500137013</v>
      </c>
      <c r="G863" s="59">
        <v>79.36889688260257</v>
      </c>
      <c r="H863" s="47">
        <f t="shared" si="87"/>
        <v>151.59459304577089</v>
      </c>
      <c r="I863" s="59">
        <v>27.416925416562243</v>
      </c>
      <c r="J863" s="47">
        <f t="shared" si="88"/>
        <v>52.366327545633879</v>
      </c>
      <c r="K863" s="97">
        <f t="shared" si="90"/>
        <v>7</v>
      </c>
      <c r="L863" s="2">
        <f t="shared" si="91"/>
        <v>15.619773646470641</v>
      </c>
      <c r="M863" s="98"/>
      <c r="V863">
        <v>200</v>
      </c>
      <c r="W863">
        <v>40</v>
      </c>
      <c r="X863" s="7">
        <f t="shared" si="89"/>
        <v>31.652153314939131</v>
      </c>
    </row>
    <row r="864" spans="2:24">
      <c r="B864" s="90">
        <v>40944.583333333336</v>
      </c>
      <c r="C864" s="57">
        <v>40944</v>
      </c>
      <c r="D864" s="58">
        <v>0.58333333333333337</v>
      </c>
      <c r="E864" s="59">
        <v>19.969363033032103</v>
      </c>
      <c r="F864" s="47">
        <f t="shared" si="86"/>
        <v>38.141483393091313</v>
      </c>
      <c r="G864" s="59">
        <v>39.839960096509991</v>
      </c>
      <c r="H864" s="47">
        <f t="shared" si="87"/>
        <v>76.09432378433408</v>
      </c>
      <c r="I864" s="59">
        <v>19.870597063477888</v>
      </c>
      <c r="J864" s="47">
        <f t="shared" si="88"/>
        <v>37.952840391242766</v>
      </c>
      <c r="K864" s="97">
        <f t="shared" si="90"/>
        <v>7</v>
      </c>
      <c r="L864" s="2">
        <f t="shared" si="91"/>
        <v>1.2062864920795278</v>
      </c>
      <c r="M864" s="98"/>
      <c r="V864">
        <v>200</v>
      </c>
      <c r="W864">
        <v>40</v>
      </c>
      <c r="X864" s="7">
        <f t="shared" si="89"/>
        <v>31.652153314939131</v>
      </c>
    </row>
    <row r="865" spans="2:24">
      <c r="B865" s="90">
        <v>40944.625</v>
      </c>
      <c r="C865" s="57">
        <v>40944</v>
      </c>
      <c r="D865" s="58">
        <v>0.625</v>
      </c>
      <c r="E865" s="59">
        <v>23.081319810502592</v>
      </c>
      <c r="F865" s="47">
        <f t="shared" si="86"/>
        <v>44.08532083805995</v>
      </c>
      <c r="G865" s="59">
        <v>48.272872523925898</v>
      </c>
      <c r="H865" s="47">
        <f t="shared" si="87"/>
        <v>92.201186520698457</v>
      </c>
      <c r="I865" s="59">
        <v>25.191552713423306</v>
      </c>
      <c r="J865" s="47">
        <f t="shared" si="88"/>
        <v>48.115865682638514</v>
      </c>
      <c r="K865" s="97">
        <f t="shared" si="90"/>
        <v>7</v>
      </c>
      <c r="L865" s="2">
        <f t="shared" si="91"/>
        <v>11.369311783475275</v>
      </c>
      <c r="M865" s="98"/>
      <c r="V865">
        <v>200</v>
      </c>
      <c r="W865">
        <v>40</v>
      </c>
      <c r="X865" s="7">
        <f t="shared" si="89"/>
        <v>31.652153314939131</v>
      </c>
    </row>
    <row r="866" spans="2:24">
      <c r="B866" s="90">
        <v>40944.666666666664</v>
      </c>
      <c r="C866" s="57">
        <v>40944</v>
      </c>
      <c r="D866" s="58">
        <v>0.66666666666666663</v>
      </c>
      <c r="E866" s="59">
        <v>43.686807880107303</v>
      </c>
      <c r="F866" s="47">
        <f t="shared" si="86"/>
        <v>83.441803051004939</v>
      </c>
      <c r="G866" s="59">
        <v>80.660884005024769</v>
      </c>
      <c r="H866" s="47">
        <f t="shared" si="87"/>
        <v>154.0622884495973</v>
      </c>
      <c r="I866" s="59">
        <v>36.974076124917467</v>
      </c>
      <c r="J866" s="47">
        <f t="shared" si="88"/>
        <v>70.620485398592365</v>
      </c>
      <c r="K866" s="97">
        <f t="shared" si="90"/>
        <v>7</v>
      </c>
      <c r="L866" s="2">
        <f t="shared" si="91"/>
        <v>33.873931499429126</v>
      </c>
      <c r="M866" s="98"/>
      <c r="V866">
        <v>200</v>
      </c>
      <c r="W866">
        <v>40</v>
      </c>
      <c r="X866" s="7">
        <f t="shared" si="89"/>
        <v>31.652153314939131</v>
      </c>
    </row>
    <row r="867" spans="2:24">
      <c r="B867" s="90">
        <v>40944.708333333336</v>
      </c>
      <c r="C867" s="57">
        <v>40944</v>
      </c>
      <c r="D867" s="58">
        <v>0.70833333333333337</v>
      </c>
      <c r="E867" s="59">
        <v>39.874864164563213</v>
      </c>
      <c r="F867" s="47">
        <f t="shared" si="86"/>
        <v>76.160990554315731</v>
      </c>
      <c r="G867" s="59">
        <v>75.715031066658184</v>
      </c>
      <c r="H867" s="47">
        <f t="shared" si="87"/>
        <v>144.61570933731713</v>
      </c>
      <c r="I867" s="59">
        <v>35.840166902094978</v>
      </c>
      <c r="J867" s="47">
        <f t="shared" si="88"/>
        <v>68.454718783001411</v>
      </c>
      <c r="K867" s="97">
        <f t="shared" si="90"/>
        <v>7</v>
      </c>
      <c r="L867" s="2">
        <f t="shared" si="91"/>
        <v>31.708164883838172</v>
      </c>
      <c r="M867" s="98"/>
      <c r="V867">
        <v>200</v>
      </c>
      <c r="W867">
        <v>40</v>
      </c>
      <c r="X867" s="7">
        <f t="shared" si="89"/>
        <v>31.652153314939131</v>
      </c>
    </row>
    <row r="868" spans="2:24">
      <c r="B868" s="90">
        <v>40944.75</v>
      </c>
      <c r="C868" s="57">
        <v>40944</v>
      </c>
      <c r="D868" s="58">
        <v>0.75</v>
      </c>
      <c r="E868" s="59">
        <v>18.078908320891067</v>
      </c>
      <c r="F868" s="47">
        <f t="shared" si="86"/>
        <v>34.530714892901933</v>
      </c>
      <c r="G868" s="59">
        <v>41.869868243142079</v>
      </c>
      <c r="H868" s="47">
        <f t="shared" si="87"/>
        <v>79.971448344401367</v>
      </c>
      <c r="I868" s="59">
        <v>23.790959922251012</v>
      </c>
      <c r="J868" s="47">
        <f t="shared" si="88"/>
        <v>45.440733451499433</v>
      </c>
      <c r="K868" s="97">
        <f t="shared" si="90"/>
        <v>7</v>
      </c>
      <c r="L868" s="2">
        <f t="shared" si="91"/>
        <v>8.6941795523361947</v>
      </c>
      <c r="M868" s="98"/>
      <c r="V868">
        <v>200</v>
      </c>
      <c r="W868">
        <v>40</v>
      </c>
      <c r="X868" s="7">
        <f t="shared" si="89"/>
        <v>31.652153314939131</v>
      </c>
    </row>
    <row r="869" spans="2:24">
      <c r="B869" s="90">
        <v>40944.791666666664</v>
      </c>
      <c r="C869" s="57">
        <v>40944</v>
      </c>
      <c r="D869" s="58">
        <v>0.79166666666666663</v>
      </c>
      <c r="E869" s="59">
        <v>19.88519924613685</v>
      </c>
      <c r="F869" s="47">
        <f t="shared" si="86"/>
        <v>37.98073056012138</v>
      </c>
      <c r="G869" s="59">
        <v>47.03509423490609</v>
      </c>
      <c r="H869" s="47">
        <f t="shared" si="87"/>
        <v>89.837029988670622</v>
      </c>
      <c r="I869" s="59">
        <v>27.14989498876924</v>
      </c>
      <c r="J869" s="47">
        <f t="shared" si="88"/>
        <v>51.856299428549249</v>
      </c>
      <c r="K869" s="97">
        <f t="shared" si="90"/>
        <v>7</v>
      </c>
      <c r="L869" s="2">
        <f t="shared" si="91"/>
        <v>15.109745529386011</v>
      </c>
      <c r="M869" s="98"/>
      <c r="V869">
        <v>200</v>
      </c>
      <c r="W869">
        <v>40</v>
      </c>
      <c r="X869" s="7">
        <f t="shared" si="89"/>
        <v>31.652153314939131</v>
      </c>
    </row>
    <row r="870" spans="2:24">
      <c r="B870" s="90">
        <v>40944.833333333336</v>
      </c>
      <c r="C870" s="57">
        <v>40944</v>
      </c>
      <c r="D870" s="58">
        <v>0.83333333333333337</v>
      </c>
      <c r="E870" s="59">
        <v>18.411493435238619</v>
      </c>
      <c r="F870" s="47">
        <f t="shared" si="86"/>
        <v>35.165952461305757</v>
      </c>
      <c r="G870" s="59">
        <v>40.810832152382261</v>
      </c>
      <c r="H870" s="47">
        <f t="shared" si="87"/>
        <v>77.948689411050111</v>
      </c>
      <c r="I870" s="59">
        <v>22.399338717143635</v>
      </c>
      <c r="J870" s="47">
        <f t="shared" si="88"/>
        <v>42.78273694974434</v>
      </c>
      <c r="K870" s="97">
        <f t="shared" si="90"/>
        <v>7</v>
      </c>
      <c r="L870" s="2">
        <f t="shared" si="91"/>
        <v>6.0361830505811014</v>
      </c>
      <c r="M870" s="98"/>
      <c r="V870">
        <v>200</v>
      </c>
      <c r="W870">
        <v>40</v>
      </c>
      <c r="X870" s="7">
        <f t="shared" si="89"/>
        <v>31.652153314939131</v>
      </c>
    </row>
    <row r="871" spans="2:24">
      <c r="B871" s="90">
        <v>40944.875</v>
      </c>
      <c r="C871" s="57">
        <v>40944</v>
      </c>
      <c r="D871" s="58">
        <v>0.875</v>
      </c>
      <c r="E871" s="59">
        <v>14.625719753847534</v>
      </c>
      <c r="F871" s="47">
        <f t="shared" si="86"/>
        <v>27.935124729848788</v>
      </c>
      <c r="G871" s="59">
        <v>36.052127825020662</v>
      </c>
      <c r="H871" s="47">
        <f t="shared" si="87"/>
        <v>68.859564145789463</v>
      </c>
      <c r="I871" s="59">
        <v>21.426408071173125</v>
      </c>
      <c r="J871" s="47">
        <f t="shared" si="88"/>
        <v>40.924439415940668</v>
      </c>
      <c r="K871" s="97">
        <f t="shared" si="90"/>
        <v>7</v>
      </c>
      <c r="L871" s="2">
        <f t="shared" si="91"/>
        <v>4.1778855167774296</v>
      </c>
      <c r="M871" s="98"/>
      <c r="V871">
        <v>200</v>
      </c>
      <c r="W871">
        <v>40</v>
      </c>
      <c r="X871" s="7">
        <f t="shared" si="89"/>
        <v>31.652153314939131</v>
      </c>
    </row>
    <row r="872" spans="2:24">
      <c r="B872" s="90">
        <v>40944.916666666664</v>
      </c>
      <c r="C872" s="57">
        <v>40944</v>
      </c>
      <c r="D872" s="58">
        <v>0.91666666666666663</v>
      </c>
      <c r="E872" s="59">
        <v>9.6418048690345053</v>
      </c>
      <c r="F872" s="47">
        <f t="shared" si="86"/>
        <v>18.415847299855905</v>
      </c>
      <c r="G872" s="59">
        <v>26.184260394807524</v>
      </c>
      <c r="H872" s="47">
        <f t="shared" si="87"/>
        <v>50.01193735408237</v>
      </c>
      <c r="I872" s="59">
        <v>16.542455525773018</v>
      </c>
      <c r="J872" s="47">
        <f t="shared" si="88"/>
        <v>31.596090054226465</v>
      </c>
      <c r="K872" s="97">
        <f t="shared" si="90"/>
        <v>7</v>
      </c>
      <c r="L872" s="2">
        <f t="shared" si="91"/>
        <v>-5.1504638449367732</v>
      </c>
      <c r="M872" s="98"/>
      <c r="V872">
        <v>200</v>
      </c>
      <c r="W872">
        <v>40</v>
      </c>
      <c r="X872" s="7">
        <f t="shared" si="89"/>
        <v>31.652153314939131</v>
      </c>
    </row>
    <row r="873" spans="2:24">
      <c r="B873" s="90">
        <v>40944.958333333336</v>
      </c>
      <c r="C873" s="57">
        <v>40944</v>
      </c>
      <c r="D873" s="58">
        <v>0.95833333333333337</v>
      </c>
      <c r="E873" s="59">
        <v>7.5618285363881821</v>
      </c>
      <c r="F873" s="47">
        <f t="shared" si="86"/>
        <v>14.443092504501427</v>
      </c>
      <c r="G873" s="59">
        <v>24.288843684740378</v>
      </c>
      <c r="H873" s="47">
        <f t="shared" si="87"/>
        <v>46.391691437854121</v>
      </c>
      <c r="I873" s="59">
        <v>16.727015148352198</v>
      </c>
      <c r="J873" s="47">
        <f t="shared" si="88"/>
        <v>31.948598933352695</v>
      </c>
      <c r="K873" s="97">
        <f t="shared" si="90"/>
        <v>7</v>
      </c>
      <c r="L873" s="2">
        <f t="shared" si="91"/>
        <v>-4.7979549658105434</v>
      </c>
      <c r="M873" s="98"/>
      <c r="V873">
        <v>200</v>
      </c>
      <c r="W873">
        <v>40</v>
      </c>
      <c r="X873" s="7">
        <f t="shared" si="89"/>
        <v>31.652153314939131</v>
      </c>
    </row>
    <row r="874" spans="2:24">
      <c r="B874" s="90">
        <v>40945</v>
      </c>
      <c r="C874" s="57">
        <v>40944</v>
      </c>
      <c r="D874" s="58">
        <v>0</v>
      </c>
      <c r="E874" s="59">
        <v>10.802520425337939</v>
      </c>
      <c r="F874" s="47">
        <f t="shared" si="86"/>
        <v>20.63281401239546</v>
      </c>
      <c r="G874" s="59">
        <v>30.594814853464172</v>
      </c>
      <c r="H874" s="47">
        <f t="shared" si="87"/>
        <v>58.436096370116566</v>
      </c>
      <c r="I874" s="59">
        <v>19.792294428126237</v>
      </c>
      <c r="J874" s="47">
        <f t="shared" si="88"/>
        <v>37.803282357721109</v>
      </c>
      <c r="K874" s="97">
        <f t="shared" si="90"/>
        <v>7</v>
      </c>
      <c r="L874" s="2">
        <f t="shared" si="91"/>
        <v>1.0567284585578705</v>
      </c>
      <c r="M874" s="98"/>
      <c r="V874">
        <v>200</v>
      </c>
      <c r="W874">
        <v>40</v>
      </c>
      <c r="X874" s="7">
        <f t="shared" si="89"/>
        <v>31.652153314939131</v>
      </c>
    </row>
    <row r="875" spans="2:24">
      <c r="B875" s="90">
        <v>40945.041666666664</v>
      </c>
      <c r="C875" s="57">
        <v>40945</v>
      </c>
      <c r="D875" s="58">
        <v>4.1666666666666664E-2</v>
      </c>
      <c r="E875" s="59">
        <v>24.187740307022281</v>
      </c>
      <c r="F875" s="47">
        <f t="shared" si="86"/>
        <v>46.198583986412558</v>
      </c>
      <c r="G875" s="59">
        <v>45.256045633211372</v>
      </c>
      <c r="H875" s="47">
        <f t="shared" si="87"/>
        <v>86.439047159433713</v>
      </c>
      <c r="I875" s="59">
        <v>21.06830532618909</v>
      </c>
      <c r="J875" s="47">
        <f t="shared" si="88"/>
        <v>40.240463173021162</v>
      </c>
      <c r="K875" s="97">
        <f t="shared" si="90"/>
        <v>1</v>
      </c>
      <c r="L875" s="2">
        <f t="shared" si="91"/>
        <v>3.4939092738579234</v>
      </c>
      <c r="M875" s="98"/>
      <c r="V875">
        <v>200</v>
      </c>
      <c r="W875">
        <v>40</v>
      </c>
      <c r="X875" s="7">
        <f t="shared" si="89"/>
        <v>31.652153314939131</v>
      </c>
    </row>
    <row r="876" spans="2:24">
      <c r="B876" s="90">
        <v>40945.083333333336</v>
      </c>
      <c r="C876" s="57">
        <v>40945</v>
      </c>
      <c r="D876" s="58">
        <v>8.3333333333333329E-2</v>
      </c>
      <c r="E876" s="59">
        <v>23.303661221806145</v>
      </c>
      <c r="F876" s="47">
        <f t="shared" si="86"/>
        <v>44.509992933649734</v>
      </c>
      <c r="G876" s="59">
        <v>44.426305707786526</v>
      </c>
      <c r="H876" s="47">
        <f t="shared" si="87"/>
        <v>84.854243901872266</v>
      </c>
      <c r="I876" s="59">
        <v>21.122644485980381</v>
      </c>
      <c r="J876" s="47">
        <f t="shared" si="88"/>
        <v>40.344250968222525</v>
      </c>
      <c r="K876" s="97">
        <f t="shared" si="90"/>
        <v>1</v>
      </c>
      <c r="L876" s="2">
        <f t="shared" si="91"/>
        <v>3.5976970690592864</v>
      </c>
      <c r="M876" s="98"/>
      <c r="V876">
        <v>200</v>
      </c>
      <c r="W876">
        <v>40</v>
      </c>
      <c r="X876" s="7">
        <f t="shared" si="89"/>
        <v>31.652153314939131</v>
      </c>
    </row>
    <row r="877" spans="2:24">
      <c r="B877" s="90">
        <v>40945.125</v>
      </c>
      <c r="C877" s="57">
        <v>40945</v>
      </c>
      <c r="D877" s="58">
        <v>0.125</v>
      </c>
      <c r="E877" s="59">
        <v>27.693153846944828</v>
      </c>
      <c r="F877" s="47">
        <f t="shared" si="86"/>
        <v>52.893923847664617</v>
      </c>
      <c r="G877" s="59">
        <v>51.403729231877676</v>
      </c>
      <c r="H877" s="47">
        <f t="shared" si="87"/>
        <v>98.181122832886359</v>
      </c>
      <c r="I877" s="59">
        <v>23.710575384932845</v>
      </c>
      <c r="J877" s="47">
        <f t="shared" si="88"/>
        <v>45.287198985221735</v>
      </c>
      <c r="K877" s="97">
        <f t="shared" si="90"/>
        <v>1</v>
      </c>
      <c r="L877" s="2">
        <f t="shared" si="91"/>
        <v>8.5406450860584968</v>
      </c>
      <c r="M877" s="98"/>
      <c r="V877">
        <v>200</v>
      </c>
      <c r="W877">
        <v>40</v>
      </c>
      <c r="X877" s="7">
        <f t="shared" si="89"/>
        <v>31.652153314939131</v>
      </c>
    </row>
    <row r="878" spans="2:24">
      <c r="B878" s="90">
        <v>40945.166666666664</v>
      </c>
      <c r="C878" s="57">
        <v>40945</v>
      </c>
      <c r="D878" s="58">
        <v>0.16666666666666666</v>
      </c>
      <c r="E878" s="59">
        <v>42.492074940677149</v>
      </c>
      <c r="F878" s="47">
        <f t="shared" si="86"/>
        <v>81.159863136693346</v>
      </c>
      <c r="G878" s="59">
        <v>66.741938012779741</v>
      </c>
      <c r="H878" s="47">
        <f t="shared" si="87"/>
        <v>127.4771016044093</v>
      </c>
      <c r="I878" s="59">
        <v>24.249863072102592</v>
      </c>
      <c r="J878" s="47">
        <f t="shared" si="88"/>
        <v>46.317238467715946</v>
      </c>
      <c r="K878" s="97">
        <f t="shared" si="90"/>
        <v>1</v>
      </c>
      <c r="L878" s="2">
        <f t="shared" si="91"/>
        <v>9.5706845685527071</v>
      </c>
      <c r="M878" s="98"/>
      <c r="V878">
        <v>200</v>
      </c>
      <c r="W878">
        <v>40</v>
      </c>
      <c r="X878" s="7">
        <f t="shared" si="89"/>
        <v>31.652153314939131</v>
      </c>
    </row>
    <row r="879" spans="2:24">
      <c r="B879" s="90">
        <v>40945.208333333336</v>
      </c>
      <c r="C879" s="57">
        <v>40945</v>
      </c>
      <c r="D879" s="58">
        <v>0.20833333333333334</v>
      </c>
      <c r="E879" s="59">
        <v>68.95305894361654</v>
      </c>
      <c r="F879" s="47">
        <f t="shared" si="86"/>
        <v>131.7003425823076</v>
      </c>
      <c r="G879" s="59">
        <v>97.149489407888893</v>
      </c>
      <c r="H879" s="47">
        <f t="shared" si="87"/>
        <v>185.55552476906777</v>
      </c>
      <c r="I879" s="59">
        <v>28.196430464272357</v>
      </c>
      <c r="J879" s="47">
        <f t="shared" si="88"/>
        <v>53.855182186760196</v>
      </c>
      <c r="K879" s="97">
        <f t="shared" si="90"/>
        <v>1</v>
      </c>
      <c r="L879" s="2">
        <f t="shared" si="91"/>
        <v>17.108628287596957</v>
      </c>
      <c r="M879" s="98"/>
      <c r="V879">
        <v>200</v>
      </c>
      <c r="W879">
        <v>40</v>
      </c>
      <c r="X879" s="7">
        <f t="shared" si="89"/>
        <v>31.652153314939131</v>
      </c>
    </row>
    <row r="880" spans="2:24">
      <c r="B880" s="90">
        <v>40945.25</v>
      </c>
      <c r="C880" s="57">
        <v>40945</v>
      </c>
      <c r="D880" s="58">
        <v>0.25</v>
      </c>
      <c r="E880" s="59">
        <v>70.389303708524011</v>
      </c>
      <c r="F880" s="47">
        <f t="shared" si="86"/>
        <v>134.44357008328086</v>
      </c>
      <c r="G880" s="59">
        <v>103.99892405968508</v>
      </c>
      <c r="H880" s="47">
        <f t="shared" si="87"/>
        <v>198.6379449539985</v>
      </c>
      <c r="I880" s="59">
        <v>33.609620351161055</v>
      </c>
      <c r="J880" s="47">
        <f t="shared" si="88"/>
        <v>64.19437487071761</v>
      </c>
      <c r="K880" s="97">
        <f t="shared" si="90"/>
        <v>1</v>
      </c>
      <c r="L880" s="2">
        <f t="shared" si="91"/>
        <v>27.447820971554371</v>
      </c>
      <c r="M880" s="98"/>
      <c r="V880">
        <v>200</v>
      </c>
      <c r="W880">
        <v>40</v>
      </c>
      <c r="X880" s="7">
        <f t="shared" si="89"/>
        <v>31.652153314939131</v>
      </c>
    </row>
    <row r="881" spans="2:24">
      <c r="B881" s="90">
        <v>40945.291666666664</v>
      </c>
      <c r="C881" s="57">
        <v>40945</v>
      </c>
      <c r="D881" s="58">
        <v>0.29166666666666669</v>
      </c>
      <c r="E881" s="59">
        <v>74.388702522673896</v>
      </c>
      <c r="F881" s="47">
        <f t="shared" si="86"/>
        <v>142.08242181830713</v>
      </c>
      <c r="G881" s="59">
        <v>116.14758291054271</v>
      </c>
      <c r="H881" s="47">
        <f t="shared" si="87"/>
        <v>221.84188335913657</v>
      </c>
      <c r="I881" s="59">
        <v>41.758880387868807</v>
      </c>
      <c r="J881" s="47">
        <f t="shared" si="88"/>
        <v>79.75946154082942</v>
      </c>
      <c r="K881" s="97">
        <f t="shared" si="90"/>
        <v>1</v>
      </c>
      <c r="L881" s="2">
        <f t="shared" si="91"/>
        <v>43.012907641666182</v>
      </c>
      <c r="M881" s="98"/>
      <c r="V881">
        <v>200</v>
      </c>
      <c r="W881">
        <v>40</v>
      </c>
      <c r="X881" s="7">
        <f t="shared" si="89"/>
        <v>31.652153314939131</v>
      </c>
    </row>
    <row r="882" spans="2:24">
      <c r="B882" s="90">
        <v>40945.333333333336</v>
      </c>
      <c r="C882" s="57">
        <v>40945</v>
      </c>
      <c r="D882" s="58">
        <v>0.33333333333333331</v>
      </c>
      <c r="E882" s="59">
        <v>104.17534434155982</v>
      </c>
      <c r="F882" s="47">
        <f t="shared" si="86"/>
        <v>198.97490769237925</v>
      </c>
      <c r="G882" s="59">
        <v>146.82187436252178</v>
      </c>
      <c r="H882" s="47">
        <f t="shared" si="87"/>
        <v>280.4297800324166</v>
      </c>
      <c r="I882" s="59">
        <v>42.646530020961961</v>
      </c>
      <c r="J882" s="47">
        <f t="shared" si="88"/>
        <v>81.45487234003734</v>
      </c>
      <c r="K882" s="97">
        <f t="shared" si="90"/>
        <v>1</v>
      </c>
      <c r="L882" s="2">
        <f t="shared" si="91"/>
        <v>44.708318440874102</v>
      </c>
      <c r="M882" s="98"/>
      <c r="V882">
        <v>200</v>
      </c>
      <c r="W882">
        <v>40</v>
      </c>
      <c r="X882" s="7">
        <f t="shared" si="89"/>
        <v>31.652153314939131</v>
      </c>
    </row>
    <row r="883" spans="2:24">
      <c r="B883" s="90">
        <v>40945.375</v>
      </c>
      <c r="C883" s="57">
        <v>40945</v>
      </c>
      <c r="D883" s="58">
        <v>0.375</v>
      </c>
      <c r="E883" s="59">
        <v>103.29141061880318</v>
      </c>
      <c r="F883" s="47">
        <f t="shared" si="86"/>
        <v>197.28659428191406</v>
      </c>
      <c r="G883" s="59">
        <v>155.04966349137018</v>
      </c>
      <c r="H883" s="47">
        <f t="shared" si="87"/>
        <v>296.14485726851706</v>
      </c>
      <c r="I883" s="59">
        <v>51.758252872566999</v>
      </c>
      <c r="J883" s="47">
        <f t="shared" si="88"/>
        <v>98.858262986602966</v>
      </c>
      <c r="K883" s="97">
        <f t="shared" si="90"/>
        <v>1</v>
      </c>
      <c r="L883" s="2">
        <f t="shared" si="91"/>
        <v>62.111709087439728</v>
      </c>
      <c r="M883" s="98"/>
      <c r="V883">
        <v>200</v>
      </c>
      <c r="W883">
        <v>40</v>
      </c>
      <c r="X883" s="7">
        <f t="shared" si="89"/>
        <v>31.652153314939131</v>
      </c>
    </row>
    <row r="884" spans="2:24">
      <c r="B884" s="90">
        <v>40945.416666666664</v>
      </c>
      <c r="C884" s="57">
        <v>40945</v>
      </c>
      <c r="D884" s="58">
        <v>0.41666666666666669</v>
      </c>
      <c r="E884" s="59">
        <v>182.50918125244516</v>
      </c>
      <c r="F884" s="47">
        <f t="shared" si="86"/>
        <v>348.59253619217026</v>
      </c>
      <c r="G884" s="59">
        <v>265.30686814878641</v>
      </c>
      <c r="H884" s="47">
        <f t="shared" si="87"/>
        <v>506.73611816418202</v>
      </c>
      <c r="I884" s="59">
        <v>82.797686896341261</v>
      </c>
      <c r="J884" s="47">
        <f t="shared" si="88"/>
        <v>158.14358197201182</v>
      </c>
      <c r="K884" s="97">
        <f t="shared" si="90"/>
        <v>1</v>
      </c>
      <c r="L884" s="2">
        <f t="shared" si="91"/>
        <v>121.39702807284857</v>
      </c>
      <c r="M884" s="98"/>
      <c r="V884">
        <v>200</v>
      </c>
      <c r="W884">
        <v>40</v>
      </c>
      <c r="X884" s="7">
        <f t="shared" si="89"/>
        <v>31.652153314939131</v>
      </c>
    </row>
    <row r="885" spans="2:24">
      <c r="B885" s="90">
        <v>40945.458333333336</v>
      </c>
      <c r="C885" s="57">
        <v>40945</v>
      </c>
      <c r="D885" s="58">
        <v>0.45833333333333331</v>
      </c>
      <c r="E885" s="59">
        <v>55.563648854762469</v>
      </c>
      <c r="F885" s="47">
        <f t="shared" si="86"/>
        <v>106.12656931259632</v>
      </c>
      <c r="G885" s="59">
        <v>90.318767949412603</v>
      </c>
      <c r="H885" s="47">
        <f t="shared" si="87"/>
        <v>172.50884678337806</v>
      </c>
      <c r="I885" s="59">
        <v>34.755119094650126</v>
      </c>
      <c r="J885" s="47">
        <f t="shared" si="88"/>
        <v>66.382277470781744</v>
      </c>
      <c r="K885" s="97">
        <f t="shared" si="90"/>
        <v>1</v>
      </c>
      <c r="L885" s="2">
        <f t="shared" si="91"/>
        <v>29.635723571618506</v>
      </c>
      <c r="M885" s="98"/>
      <c r="V885">
        <v>200</v>
      </c>
      <c r="W885">
        <v>40</v>
      </c>
      <c r="X885" s="7">
        <f t="shared" si="89"/>
        <v>31.652153314939131</v>
      </c>
    </row>
    <row r="886" spans="2:24">
      <c r="B886" s="90">
        <v>40945.5</v>
      </c>
      <c r="C886" s="57">
        <v>40945</v>
      </c>
      <c r="D886" s="58">
        <v>0.5</v>
      </c>
      <c r="E886" s="59">
        <v>84.445671153428748</v>
      </c>
      <c r="F886" s="47">
        <f t="shared" si="86"/>
        <v>161.2912319030489</v>
      </c>
      <c r="G886" s="59">
        <v>120.2741529924143</v>
      </c>
      <c r="H886" s="47">
        <f t="shared" si="87"/>
        <v>229.72363221551132</v>
      </c>
      <c r="I886" s="59">
        <v>35.828481838985553</v>
      </c>
      <c r="J886" s="47">
        <f t="shared" si="88"/>
        <v>68.432400312462406</v>
      </c>
      <c r="K886" s="97">
        <f t="shared" si="90"/>
        <v>1</v>
      </c>
      <c r="L886" s="2">
        <f t="shared" si="91"/>
        <v>31.685846413299167</v>
      </c>
      <c r="M886" s="98"/>
      <c r="V886">
        <v>200</v>
      </c>
      <c r="W886">
        <v>40</v>
      </c>
      <c r="X886" s="7">
        <f t="shared" si="89"/>
        <v>31.652153314939131</v>
      </c>
    </row>
    <row r="887" spans="2:24">
      <c r="B887" s="90">
        <v>40945.541666666664</v>
      </c>
      <c r="C887" s="57">
        <v>40945</v>
      </c>
      <c r="D887" s="58">
        <v>0.54166666666666663</v>
      </c>
      <c r="E887" s="59">
        <v>94.726755499291869</v>
      </c>
      <c r="F887" s="47">
        <f t="shared" si="86"/>
        <v>180.92810300364746</v>
      </c>
      <c r="G887" s="59">
        <v>137.40390591154846</v>
      </c>
      <c r="H887" s="47">
        <f t="shared" si="87"/>
        <v>262.44146029105758</v>
      </c>
      <c r="I887" s="59">
        <v>42.677150412256587</v>
      </c>
      <c r="J887" s="47">
        <f t="shared" si="88"/>
        <v>81.513357287410074</v>
      </c>
      <c r="K887" s="97">
        <f t="shared" si="90"/>
        <v>1</v>
      </c>
      <c r="L887" s="2">
        <f t="shared" si="91"/>
        <v>44.766803388246835</v>
      </c>
      <c r="M887" s="98"/>
      <c r="V887">
        <v>200</v>
      </c>
      <c r="W887">
        <v>40</v>
      </c>
      <c r="X887" s="7">
        <f t="shared" si="89"/>
        <v>31.652153314939131</v>
      </c>
    </row>
    <row r="888" spans="2:24">
      <c r="B888" s="90">
        <v>40945.583333333336</v>
      </c>
      <c r="C888" s="57">
        <v>40945</v>
      </c>
      <c r="D888" s="58">
        <v>0.58333333333333337</v>
      </c>
      <c r="E888" s="59">
        <v>103.90820856161832</v>
      </c>
      <c r="F888" s="47">
        <f t="shared" si="86"/>
        <v>198.46467835269098</v>
      </c>
      <c r="G888" s="59">
        <v>143.65881772151724</v>
      </c>
      <c r="H888" s="47">
        <f t="shared" si="87"/>
        <v>274.38834184809792</v>
      </c>
      <c r="I888" s="59">
        <v>39.7506091598989</v>
      </c>
      <c r="J888" s="47">
        <f t="shared" si="88"/>
        <v>75.923663495406899</v>
      </c>
      <c r="K888" s="97">
        <f t="shared" si="90"/>
        <v>1</v>
      </c>
      <c r="L888" s="2">
        <f t="shared" si="91"/>
        <v>39.17710959624366</v>
      </c>
      <c r="M888" s="98"/>
      <c r="V888">
        <v>200</v>
      </c>
      <c r="W888">
        <v>40</v>
      </c>
      <c r="X888" s="7">
        <f t="shared" si="89"/>
        <v>31.652153314939131</v>
      </c>
    </row>
    <row r="889" spans="2:24">
      <c r="B889" s="90">
        <v>40945.625</v>
      </c>
      <c r="C889" s="57">
        <v>40945</v>
      </c>
      <c r="D889" s="58">
        <v>0.625</v>
      </c>
      <c r="E889" s="59">
        <v>75.641030021573656</v>
      </c>
      <c r="F889" s="47">
        <f t="shared" si="86"/>
        <v>144.47436734120566</v>
      </c>
      <c r="G889" s="59">
        <v>115.00807492285274</v>
      </c>
      <c r="H889" s="47">
        <f t="shared" si="87"/>
        <v>219.66542310264873</v>
      </c>
      <c r="I889" s="59">
        <v>39.367044901279101</v>
      </c>
      <c r="J889" s="47">
        <f t="shared" si="88"/>
        <v>75.191055761443081</v>
      </c>
      <c r="K889" s="97">
        <f t="shared" si="90"/>
        <v>1</v>
      </c>
      <c r="L889" s="2">
        <f t="shared" si="91"/>
        <v>38.444501862279843</v>
      </c>
      <c r="M889" s="98"/>
      <c r="V889">
        <v>200</v>
      </c>
      <c r="W889">
        <v>40</v>
      </c>
      <c r="X889" s="7">
        <f t="shared" si="89"/>
        <v>31.652153314939131</v>
      </c>
    </row>
    <row r="890" spans="2:24">
      <c r="B890" s="90">
        <v>40945.666666666664</v>
      </c>
      <c r="C890" s="57">
        <v>40945</v>
      </c>
      <c r="D890" s="58">
        <v>0.66666666666666663</v>
      </c>
      <c r="E890" s="59">
        <v>64.560149943949156</v>
      </c>
      <c r="F890" s="47">
        <f t="shared" si="86"/>
        <v>123.30988639294289</v>
      </c>
      <c r="G890" s="59">
        <v>108.17032058119155</v>
      </c>
      <c r="H890" s="47">
        <f t="shared" si="87"/>
        <v>206.60531231007585</v>
      </c>
      <c r="I890" s="59">
        <v>43.610170637242398</v>
      </c>
      <c r="J890" s="47">
        <f t="shared" si="88"/>
        <v>83.295425917132974</v>
      </c>
      <c r="K890" s="97">
        <f t="shared" si="90"/>
        <v>1</v>
      </c>
      <c r="L890" s="2">
        <f t="shared" si="91"/>
        <v>46.548872017969735</v>
      </c>
      <c r="M890" s="98"/>
      <c r="V890">
        <v>200</v>
      </c>
      <c r="W890">
        <v>40</v>
      </c>
      <c r="X890" s="7">
        <f t="shared" si="89"/>
        <v>31.652153314939131</v>
      </c>
    </row>
    <row r="891" spans="2:24">
      <c r="B891" s="90">
        <v>40945.708333333336</v>
      </c>
      <c r="C891" s="57">
        <v>40945</v>
      </c>
      <c r="D891" s="58">
        <v>0.70833333333333337</v>
      </c>
      <c r="E891" s="59">
        <v>83.248447367172346</v>
      </c>
      <c r="F891" s="47">
        <f t="shared" si="86"/>
        <v>159.00453447129917</v>
      </c>
      <c r="G891" s="59">
        <v>131.81529314399944</v>
      </c>
      <c r="H891" s="47">
        <f t="shared" si="87"/>
        <v>251.76720990503892</v>
      </c>
      <c r="I891" s="59">
        <v>48.566845776827087</v>
      </c>
      <c r="J891" s="47">
        <f t="shared" si="88"/>
        <v>92.76267543373973</v>
      </c>
      <c r="K891" s="97">
        <f t="shared" si="90"/>
        <v>1</v>
      </c>
      <c r="L891" s="2">
        <f t="shared" si="91"/>
        <v>56.016121534576492</v>
      </c>
      <c r="M891" s="98"/>
      <c r="V891">
        <v>200</v>
      </c>
      <c r="W891">
        <v>40</v>
      </c>
      <c r="X891" s="7">
        <f t="shared" si="89"/>
        <v>31.652153314939131</v>
      </c>
    </row>
    <row r="892" spans="2:24">
      <c r="B892" s="90">
        <v>40945.75</v>
      </c>
      <c r="C892" s="57">
        <v>40945</v>
      </c>
      <c r="D892" s="58">
        <v>0.75</v>
      </c>
      <c r="E892" s="59">
        <v>45.277750848332126</v>
      </c>
      <c r="F892" s="47">
        <f t="shared" si="86"/>
        <v>86.48050412031435</v>
      </c>
      <c r="G892" s="59">
        <v>84.939151077323515</v>
      </c>
      <c r="H892" s="47">
        <f t="shared" si="87"/>
        <v>162.23377855768791</v>
      </c>
      <c r="I892" s="59">
        <v>39.661400228991383</v>
      </c>
      <c r="J892" s="47">
        <f t="shared" si="88"/>
        <v>75.753274437373534</v>
      </c>
      <c r="K892" s="97">
        <f t="shared" si="90"/>
        <v>1</v>
      </c>
      <c r="L892" s="2">
        <f t="shared" si="91"/>
        <v>39.006720538210296</v>
      </c>
      <c r="M892" s="98"/>
      <c r="V892">
        <v>200</v>
      </c>
      <c r="W892">
        <v>40</v>
      </c>
      <c r="X892" s="7">
        <f t="shared" si="89"/>
        <v>31.652153314939131</v>
      </c>
    </row>
    <row r="893" spans="2:24">
      <c r="B893" s="90">
        <v>40945.791666666664</v>
      </c>
      <c r="C893" s="57">
        <v>40945</v>
      </c>
      <c r="D893" s="58">
        <v>0.79166666666666663</v>
      </c>
      <c r="E893" s="59">
        <v>30.500127426414927</v>
      </c>
      <c r="F893" s="47">
        <f t="shared" si="86"/>
        <v>58.255243384452505</v>
      </c>
      <c r="G893" s="59">
        <v>69.770361204901448</v>
      </c>
      <c r="H893" s="47">
        <f t="shared" si="87"/>
        <v>133.26138990136175</v>
      </c>
      <c r="I893" s="59">
        <v>39.270233778486514</v>
      </c>
      <c r="J893" s="47">
        <f t="shared" si="88"/>
        <v>75.00614651690924</v>
      </c>
      <c r="K893" s="97">
        <f t="shared" si="90"/>
        <v>1</v>
      </c>
      <c r="L893" s="2">
        <f t="shared" si="91"/>
        <v>38.259592617746002</v>
      </c>
      <c r="M893" s="98"/>
      <c r="V893">
        <v>200</v>
      </c>
      <c r="W893">
        <v>40</v>
      </c>
      <c r="X893" s="7">
        <f t="shared" si="89"/>
        <v>31.652153314939131</v>
      </c>
    </row>
    <row r="894" spans="2:24">
      <c r="B894" s="90">
        <v>40945.833333333336</v>
      </c>
      <c r="C894" s="57">
        <v>40945</v>
      </c>
      <c r="D894" s="58">
        <v>0.83333333333333337</v>
      </c>
      <c r="E894" s="59">
        <v>29.926629154365965</v>
      </c>
      <c r="F894" s="47">
        <f t="shared" si="86"/>
        <v>57.159861684838994</v>
      </c>
      <c r="G894" s="59">
        <v>67.336445689114399</v>
      </c>
      <c r="H894" s="47">
        <f t="shared" si="87"/>
        <v>128.61261126620849</v>
      </c>
      <c r="I894" s="59">
        <v>37.40981653474843</v>
      </c>
      <c r="J894" s="47">
        <f t="shared" si="88"/>
        <v>71.452749581369503</v>
      </c>
      <c r="K894" s="97">
        <f t="shared" si="90"/>
        <v>1</v>
      </c>
      <c r="L894" s="2">
        <f t="shared" si="91"/>
        <v>34.706195682206264</v>
      </c>
      <c r="M894" s="98"/>
      <c r="V894">
        <v>200</v>
      </c>
      <c r="W894">
        <v>40</v>
      </c>
      <c r="X894" s="7">
        <f t="shared" si="89"/>
        <v>31.652153314939131</v>
      </c>
    </row>
    <row r="895" spans="2:24">
      <c r="B895" s="90">
        <v>40945.875</v>
      </c>
      <c r="C895" s="57">
        <v>40945</v>
      </c>
      <c r="D895" s="58">
        <v>0.875</v>
      </c>
      <c r="E895" s="59">
        <v>63.924995776330576</v>
      </c>
      <c r="F895" s="47">
        <f t="shared" si="86"/>
        <v>122.09674193279139</v>
      </c>
      <c r="G895" s="59">
        <v>105.19514885523701</v>
      </c>
      <c r="H895" s="47">
        <f t="shared" si="87"/>
        <v>200.92273431350267</v>
      </c>
      <c r="I895" s="59">
        <v>41.270153078906446</v>
      </c>
      <c r="J895" s="47">
        <f t="shared" si="88"/>
        <v>78.825992380711313</v>
      </c>
      <c r="K895" s="97">
        <f t="shared" si="90"/>
        <v>1</v>
      </c>
      <c r="L895" s="2">
        <f t="shared" si="91"/>
        <v>42.079438481548074</v>
      </c>
      <c r="M895" s="98"/>
      <c r="V895">
        <v>200</v>
      </c>
      <c r="W895">
        <v>40</v>
      </c>
      <c r="X895" s="7">
        <f t="shared" si="89"/>
        <v>31.652153314939131</v>
      </c>
    </row>
    <row r="896" spans="2:24">
      <c r="B896" s="90">
        <v>40945.916666666664</v>
      </c>
      <c r="C896" s="57">
        <v>40945</v>
      </c>
      <c r="D896" s="58">
        <v>0.91666666666666663</v>
      </c>
      <c r="E896" s="59">
        <v>44.987335179516592</v>
      </c>
      <c r="F896" s="47">
        <f t="shared" si="86"/>
        <v>85.925810192876682</v>
      </c>
      <c r="G896" s="59">
        <v>83.185758361906295</v>
      </c>
      <c r="H896" s="47">
        <f t="shared" si="87"/>
        <v>158.88479847124103</v>
      </c>
      <c r="I896" s="59">
        <v>38.198423182389689</v>
      </c>
      <c r="J896" s="47">
        <f t="shared" si="88"/>
        <v>72.958988278364302</v>
      </c>
      <c r="K896" s="97">
        <f t="shared" si="90"/>
        <v>1</v>
      </c>
      <c r="L896" s="2">
        <f t="shared" si="91"/>
        <v>36.212434379201063</v>
      </c>
      <c r="M896" s="98"/>
      <c r="V896">
        <v>200</v>
      </c>
      <c r="W896">
        <v>40</v>
      </c>
      <c r="X896" s="7">
        <f t="shared" si="89"/>
        <v>31.652153314939131</v>
      </c>
    </row>
    <row r="897" spans="2:24">
      <c r="B897" s="90">
        <v>40945.958333333336</v>
      </c>
      <c r="C897" s="57">
        <v>40945</v>
      </c>
      <c r="D897" s="58">
        <v>0.95833333333333337</v>
      </c>
      <c r="E897" s="59">
        <v>38.518666692616833</v>
      </c>
      <c r="F897" s="47">
        <f t="shared" ref="F897:F911" si="92">IF(E897&lt;&gt;"",E897*1.91,"")</f>
        <v>73.570653382898143</v>
      </c>
      <c r="G897" s="59">
        <v>78.159183835684743</v>
      </c>
      <c r="H897" s="47">
        <f t="shared" si="87"/>
        <v>149.28404112615786</v>
      </c>
      <c r="I897" s="59">
        <v>39.640517143067918</v>
      </c>
      <c r="J897" s="47">
        <f t="shared" si="88"/>
        <v>75.713387743259716</v>
      </c>
      <c r="K897" s="97">
        <f t="shared" si="90"/>
        <v>1</v>
      </c>
      <c r="L897" s="2">
        <f t="shared" si="91"/>
        <v>38.966833844096477</v>
      </c>
      <c r="M897" s="98"/>
      <c r="V897">
        <v>200</v>
      </c>
      <c r="W897">
        <v>40</v>
      </c>
      <c r="X897" s="7">
        <f t="shared" si="89"/>
        <v>31.652153314939131</v>
      </c>
    </row>
    <row r="898" spans="2:24">
      <c r="B898" s="90">
        <v>40946</v>
      </c>
      <c r="C898" s="57">
        <v>40945</v>
      </c>
      <c r="D898" s="58">
        <v>0</v>
      </c>
      <c r="E898" s="59">
        <v>23.43374541928695</v>
      </c>
      <c r="F898" s="47">
        <f t="shared" si="92"/>
        <v>44.758453750838072</v>
      </c>
      <c r="G898" s="59">
        <v>60.73961526049564</v>
      </c>
      <c r="H898" s="47">
        <f t="shared" ref="H898:H911" si="93">IF(G898&lt;&gt;"",G898*1.91,"")</f>
        <v>116.01266514754667</v>
      </c>
      <c r="I898" s="59">
        <v>37.30586984120869</v>
      </c>
      <c r="J898" s="47">
        <f t="shared" ref="J898:J911" si="94">IF(I898&lt;&gt;"",I898*1.91,"")</f>
        <v>71.254211396708598</v>
      </c>
      <c r="K898" s="97">
        <f t="shared" si="90"/>
        <v>1</v>
      </c>
      <c r="L898" s="2">
        <f t="shared" si="91"/>
        <v>34.50765749754536</v>
      </c>
      <c r="M898" s="98"/>
      <c r="V898">
        <v>200</v>
      </c>
      <c r="W898">
        <v>40</v>
      </c>
      <c r="X898" s="7">
        <f t="shared" si="89"/>
        <v>31.652153314939131</v>
      </c>
    </row>
    <row r="899" spans="2:24">
      <c r="B899" s="90">
        <v>40946.041666666664</v>
      </c>
      <c r="C899" s="57">
        <v>40946</v>
      </c>
      <c r="D899" s="58">
        <v>4.1666666666666664E-2</v>
      </c>
      <c r="E899" s="59">
        <v>17.155275906944709</v>
      </c>
      <c r="F899" s="47">
        <f t="shared" si="92"/>
        <v>32.766576982264397</v>
      </c>
      <c r="G899" s="59">
        <v>51.692333919067394</v>
      </c>
      <c r="H899" s="47">
        <f t="shared" si="93"/>
        <v>98.732357785418714</v>
      </c>
      <c r="I899" s="59">
        <v>34.537058012122685</v>
      </c>
      <c r="J899" s="47">
        <f t="shared" si="94"/>
        <v>65.965780803154331</v>
      </c>
      <c r="K899" s="97">
        <f t="shared" si="90"/>
        <v>2</v>
      </c>
      <c r="L899" s="2">
        <f t="shared" si="91"/>
        <v>29.219226903991093</v>
      </c>
      <c r="M899" s="98"/>
      <c r="V899">
        <v>200</v>
      </c>
      <c r="W899">
        <v>40</v>
      </c>
      <c r="X899" s="7">
        <f t="shared" si="89"/>
        <v>31.652153314939131</v>
      </c>
    </row>
    <row r="900" spans="2:24">
      <c r="B900" s="90">
        <v>40946.083333333336</v>
      </c>
      <c r="C900" s="57">
        <v>40946</v>
      </c>
      <c r="D900" s="58">
        <v>8.3333333333333329E-2</v>
      </c>
      <c r="E900" s="59">
        <v>15.94474683032302</v>
      </c>
      <c r="F900" s="47">
        <f t="shared" si="92"/>
        <v>30.454466445916967</v>
      </c>
      <c r="G900" s="59">
        <v>50.766815757272568</v>
      </c>
      <c r="H900" s="47">
        <f t="shared" si="93"/>
        <v>96.964618096390595</v>
      </c>
      <c r="I900" s="59">
        <v>34.822068926949541</v>
      </c>
      <c r="J900" s="47">
        <f t="shared" si="94"/>
        <v>66.510151650473617</v>
      </c>
      <c r="K900" s="97">
        <f t="shared" si="90"/>
        <v>2</v>
      </c>
      <c r="L900" s="2">
        <f t="shared" si="91"/>
        <v>29.763597751310378</v>
      </c>
      <c r="M900" s="98"/>
      <c r="V900">
        <v>200</v>
      </c>
      <c r="W900">
        <v>40</v>
      </c>
      <c r="X900" s="7">
        <f t="shared" si="89"/>
        <v>31.652153314939131</v>
      </c>
    </row>
    <row r="901" spans="2:24">
      <c r="B901" s="90">
        <v>40946.125</v>
      </c>
      <c r="C901" s="57">
        <v>40946</v>
      </c>
      <c r="D901" s="58">
        <v>0.125</v>
      </c>
      <c r="E901" s="59">
        <v>19.853185717289886</v>
      </c>
      <c r="F901" s="47">
        <f t="shared" si="92"/>
        <v>37.919584720023678</v>
      </c>
      <c r="G901" s="59">
        <v>52.767981449817157</v>
      </c>
      <c r="H901" s="47">
        <f t="shared" si="93"/>
        <v>100.78684456915076</v>
      </c>
      <c r="I901" s="59">
        <v>32.914795732527274</v>
      </c>
      <c r="J901" s="47">
        <f t="shared" si="94"/>
        <v>62.867259849127088</v>
      </c>
      <c r="K901" s="97">
        <f t="shared" si="90"/>
        <v>2</v>
      </c>
      <c r="L901" s="2">
        <f t="shared" si="91"/>
        <v>26.120705949963849</v>
      </c>
      <c r="M901" s="98"/>
      <c r="V901">
        <v>200</v>
      </c>
      <c r="W901">
        <v>40</v>
      </c>
      <c r="X901" s="7">
        <f t="shared" si="89"/>
        <v>31.652153314939131</v>
      </c>
    </row>
    <row r="902" spans="2:24">
      <c r="B902" s="90">
        <v>40946.166666666664</v>
      </c>
      <c r="C902" s="57">
        <v>40946</v>
      </c>
      <c r="D902" s="58">
        <v>0.16666666666666666</v>
      </c>
      <c r="E902" s="59">
        <v>29.504321249012417</v>
      </c>
      <c r="F902" s="47">
        <f t="shared" si="92"/>
        <v>56.353253585613714</v>
      </c>
      <c r="G902" s="59">
        <v>61.866121620032871</v>
      </c>
      <c r="H902" s="47">
        <f t="shared" si="93"/>
        <v>118.16429229426278</v>
      </c>
      <c r="I902" s="59">
        <v>32.36180037102045</v>
      </c>
      <c r="J902" s="47">
        <f t="shared" si="94"/>
        <v>61.811038708649058</v>
      </c>
      <c r="K902" s="97">
        <f t="shared" si="90"/>
        <v>2</v>
      </c>
      <c r="L902" s="2">
        <f t="shared" si="91"/>
        <v>25.064484809485819</v>
      </c>
      <c r="M902" s="98"/>
      <c r="V902">
        <v>200</v>
      </c>
      <c r="W902">
        <v>40</v>
      </c>
      <c r="X902" s="7">
        <f t="shared" si="89"/>
        <v>31.652153314939131</v>
      </c>
    </row>
    <row r="903" spans="2:24">
      <c r="B903" s="90">
        <v>40946.208333333336</v>
      </c>
      <c r="C903" s="57">
        <v>40946</v>
      </c>
      <c r="D903" s="58">
        <v>0.20833333333333334</v>
      </c>
      <c r="E903" s="59">
        <v>16.456617514262852</v>
      </c>
      <c r="F903" s="47">
        <f t="shared" si="92"/>
        <v>31.432139452242048</v>
      </c>
      <c r="G903" s="59">
        <v>47.70678410111563</v>
      </c>
      <c r="H903" s="47">
        <f t="shared" si="93"/>
        <v>91.119957633130852</v>
      </c>
      <c r="I903" s="59">
        <v>31.250166586852782</v>
      </c>
      <c r="J903" s="47">
        <f t="shared" si="94"/>
        <v>59.687818180888812</v>
      </c>
      <c r="K903" s="97">
        <f t="shared" si="90"/>
        <v>2</v>
      </c>
      <c r="L903" s="2">
        <f t="shared" si="91"/>
        <v>22.941264281725573</v>
      </c>
      <c r="M903" s="98"/>
      <c r="V903">
        <v>200</v>
      </c>
      <c r="W903">
        <v>40</v>
      </c>
      <c r="X903" s="7">
        <f t="shared" si="89"/>
        <v>31.652153314939131</v>
      </c>
    </row>
    <row r="904" spans="2:24">
      <c r="B904" s="90">
        <v>40946.25</v>
      </c>
      <c r="C904" s="57">
        <v>40946</v>
      </c>
      <c r="D904" s="58">
        <v>0.25</v>
      </c>
      <c r="E904" s="59">
        <v>73.751939622567164</v>
      </c>
      <c r="F904" s="47">
        <f t="shared" si="92"/>
        <v>140.86620467910328</v>
      </c>
      <c r="G904" s="59">
        <v>113.74679481019014</v>
      </c>
      <c r="H904" s="47">
        <f t="shared" si="93"/>
        <v>217.25637808746316</v>
      </c>
      <c r="I904" s="59">
        <v>39.994855187622967</v>
      </c>
      <c r="J904" s="47">
        <f t="shared" si="94"/>
        <v>76.390173408359871</v>
      </c>
      <c r="K904" s="97">
        <f t="shared" si="90"/>
        <v>2</v>
      </c>
      <c r="L904" s="2">
        <f t="shared" si="91"/>
        <v>39.643619509196633</v>
      </c>
      <c r="M904" s="98"/>
      <c r="V904">
        <v>200</v>
      </c>
      <c r="W904">
        <v>40</v>
      </c>
      <c r="X904" s="7">
        <f t="shared" si="89"/>
        <v>31.652153314939131</v>
      </c>
    </row>
    <row r="905" spans="2:24">
      <c r="B905" s="90">
        <v>40946.291666666664</v>
      </c>
      <c r="C905" s="57">
        <v>40946</v>
      </c>
      <c r="D905" s="58">
        <v>0.29166666666666669</v>
      </c>
      <c r="E905" s="59">
        <v>39.476686132602495</v>
      </c>
      <c r="F905" s="47">
        <f t="shared" si="92"/>
        <v>75.400470513270761</v>
      </c>
      <c r="G905" s="59">
        <v>79.621840206904324</v>
      </c>
      <c r="H905" s="47">
        <f t="shared" si="93"/>
        <v>152.07771479518726</v>
      </c>
      <c r="I905" s="59">
        <v>40.145154074301836</v>
      </c>
      <c r="J905" s="47">
        <f t="shared" si="94"/>
        <v>76.677244281916501</v>
      </c>
      <c r="K905" s="97">
        <f t="shared" si="90"/>
        <v>2</v>
      </c>
      <c r="L905" s="2">
        <f t="shared" si="91"/>
        <v>39.930690382753262</v>
      </c>
      <c r="M905" s="98"/>
      <c r="V905">
        <v>200</v>
      </c>
      <c r="W905">
        <v>40</v>
      </c>
      <c r="X905" s="7">
        <f t="shared" si="89"/>
        <v>31.652153314939131</v>
      </c>
    </row>
    <row r="906" spans="2:24">
      <c r="B906" s="90">
        <v>40946.333333333336</v>
      </c>
      <c r="C906" s="57">
        <v>40946</v>
      </c>
      <c r="D906" s="58">
        <v>0.33333333333333331</v>
      </c>
      <c r="E906" s="59">
        <v>48.436892761131915</v>
      </c>
      <c r="F906" s="47">
        <f t="shared" si="92"/>
        <v>92.514465173761948</v>
      </c>
      <c r="G906" s="59">
        <v>88.902294512717489</v>
      </c>
      <c r="H906" s="47">
        <f t="shared" si="93"/>
        <v>169.80338251929041</v>
      </c>
      <c r="I906" s="59">
        <v>40.465401751585574</v>
      </c>
      <c r="J906" s="47">
        <f t="shared" si="94"/>
        <v>77.288917345528446</v>
      </c>
      <c r="K906" s="97">
        <f t="shared" si="90"/>
        <v>2</v>
      </c>
      <c r="L906" s="2">
        <f t="shared" si="91"/>
        <v>40.542363446365208</v>
      </c>
      <c r="M906" s="98"/>
      <c r="V906">
        <v>200</v>
      </c>
      <c r="W906">
        <v>40</v>
      </c>
      <c r="X906" s="7">
        <f t="shared" ref="X906:X969" si="95">AVERAGE($J$2999:$J$8770)</f>
        <v>31.652153314939131</v>
      </c>
    </row>
    <row r="907" spans="2:24">
      <c r="B907" s="90">
        <v>40946.375</v>
      </c>
      <c r="C907" s="57">
        <v>40946</v>
      </c>
      <c r="D907" s="58">
        <v>0.375</v>
      </c>
      <c r="E907" s="59">
        <v>27.547585613068112</v>
      </c>
      <c r="F907" s="47">
        <f t="shared" si="92"/>
        <v>52.615888520960091</v>
      </c>
      <c r="G907" s="59">
        <v>58.47229591598596</v>
      </c>
      <c r="H907" s="47">
        <f t="shared" si="93"/>
        <v>111.68208519953318</v>
      </c>
      <c r="I907" s="59">
        <v>30.924710302917852</v>
      </c>
      <c r="J907" s="47">
        <f t="shared" si="94"/>
        <v>59.066196678573093</v>
      </c>
      <c r="K907" s="97">
        <f t="shared" ref="K907:K970" si="96">WEEKDAY(C907,2)</f>
        <v>2</v>
      </c>
      <c r="L907" s="2">
        <f t="shared" ref="L907:L970" si="97">IF(J907="",NA(),J907-(AVERAGE($J$10:$J$8770)))</f>
        <v>22.319642779409854</v>
      </c>
      <c r="M907" s="98"/>
      <c r="V907">
        <v>200</v>
      </c>
      <c r="W907">
        <v>40</v>
      </c>
      <c r="X907" s="7">
        <f t="shared" si="95"/>
        <v>31.652153314939131</v>
      </c>
    </row>
    <row r="908" spans="2:24">
      <c r="B908" s="90">
        <v>40946.416666666664</v>
      </c>
      <c r="C908" s="57">
        <v>40946</v>
      </c>
      <c r="D908" s="58">
        <v>0.41666666666666669</v>
      </c>
      <c r="E908" s="59">
        <v>18.512379144381434</v>
      </c>
      <c r="F908" s="47">
        <f t="shared" si="92"/>
        <v>35.358644165768538</v>
      </c>
      <c r="G908" s="59">
        <v>41.416345113424327</v>
      </c>
      <c r="H908" s="47">
        <f t="shared" si="93"/>
        <v>79.105219166640467</v>
      </c>
      <c r="I908" s="59">
        <v>22.903965969042886</v>
      </c>
      <c r="J908" s="47">
        <f t="shared" si="94"/>
        <v>43.746575000871914</v>
      </c>
      <c r="K908" s="97">
        <f t="shared" si="96"/>
        <v>2</v>
      </c>
      <c r="L908" s="2">
        <f t="shared" si="97"/>
        <v>7.0000211017086755</v>
      </c>
      <c r="M908" s="98"/>
      <c r="V908">
        <v>200</v>
      </c>
      <c r="W908">
        <v>40</v>
      </c>
      <c r="X908" s="7">
        <f t="shared" si="95"/>
        <v>31.652153314939131</v>
      </c>
    </row>
    <row r="909" spans="2:24">
      <c r="B909" s="90">
        <v>40946.458333333336</v>
      </c>
      <c r="C909" s="57">
        <v>40946</v>
      </c>
      <c r="D909" s="58">
        <v>0.45833333333333331</v>
      </c>
      <c r="E909" s="59">
        <v>25.263556974757257</v>
      </c>
      <c r="F909" s="47">
        <f t="shared" si="92"/>
        <v>48.253393821786361</v>
      </c>
      <c r="G909" s="59">
        <v>51.067220268587413</v>
      </c>
      <c r="H909" s="47">
        <f t="shared" si="93"/>
        <v>97.538390713001959</v>
      </c>
      <c r="I909" s="59">
        <v>25.803663293830155</v>
      </c>
      <c r="J909" s="47">
        <f t="shared" si="94"/>
        <v>49.284996891215592</v>
      </c>
      <c r="K909" s="97">
        <f t="shared" si="96"/>
        <v>2</v>
      </c>
      <c r="L909" s="2">
        <f t="shared" si="97"/>
        <v>12.538442992052353</v>
      </c>
      <c r="M909" s="98"/>
      <c r="V909">
        <v>200</v>
      </c>
      <c r="W909">
        <v>40</v>
      </c>
      <c r="X909" s="7">
        <f t="shared" si="95"/>
        <v>31.652153314939131</v>
      </c>
    </row>
    <row r="910" spans="2:24">
      <c r="B910" s="90">
        <v>40946.5</v>
      </c>
      <c r="C910" s="57">
        <v>40946</v>
      </c>
      <c r="D910" s="58">
        <v>0.5</v>
      </c>
      <c r="E910" s="59">
        <v>26.519593782375956</v>
      </c>
      <c r="F910" s="47">
        <f t="shared" si="92"/>
        <v>50.652424124338076</v>
      </c>
      <c r="G910" s="59">
        <v>50.625496127884986</v>
      </c>
      <c r="H910" s="47">
        <f t="shared" si="93"/>
        <v>96.694697604260313</v>
      </c>
      <c r="I910" s="59">
        <v>24.10590234550903</v>
      </c>
      <c r="J910" s="47">
        <f t="shared" si="94"/>
        <v>46.042273479922244</v>
      </c>
      <c r="K910" s="97">
        <f t="shared" si="96"/>
        <v>2</v>
      </c>
      <c r="L910" s="2">
        <f t="shared" si="97"/>
        <v>9.2957195807590054</v>
      </c>
      <c r="M910" s="98"/>
      <c r="V910">
        <v>200</v>
      </c>
      <c r="W910">
        <v>40</v>
      </c>
      <c r="X910" s="7">
        <f t="shared" si="95"/>
        <v>31.652153314939131</v>
      </c>
    </row>
    <row r="911" spans="2:24">
      <c r="B911" s="90">
        <v>40946.541666666664</v>
      </c>
      <c r="C911" s="57">
        <v>40946</v>
      </c>
      <c r="D911" s="58">
        <v>0.54166666666666663</v>
      </c>
      <c r="E911" s="59">
        <v>28.438988769299765</v>
      </c>
      <c r="F911" s="47">
        <f t="shared" si="92"/>
        <v>54.318468549362549</v>
      </c>
      <c r="G911" s="59">
        <v>55.300767171019054</v>
      </c>
      <c r="H911" s="47">
        <f t="shared" si="93"/>
        <v>105.62446529664639</v>
      </c>
      <c r="I911" s="59">
        <v>26.861778401719288</v>
      </c>
      <c r="J911" s="47">
        <f t="shared" si="94"/>
        <v>51.305996747283835</v>
      </c>
      <c r="K911" s="97">
        <f t="shared" si="96"/>
        <v>2</v>
      </c>
      <c r="L911" s="2">
        <f t="shared" si="97"/>
        <v>14.559442848120597</v>
      </c>
      <c r="M911" s="98"/>
      <c r="V911">
        <v>200</v>
      </c>
      <c r="W911">
        <v>40</v>
      </c>
      <c r="X911" s="7">
        <f t="shared" si="95"/>
        <v>31.652153314939131</v>
      </c>
    </row>
    <row r="912" spans="2:24" ht="13.5" thickBot="1">
      <c r="B912" s="90">
        <v>40946.583333333336</v>
      </c>
      <c r="C912" s="60">
        <v>40946</v>
      </c>
      <c r="D912" s="61">
        <v>0.58333333333333337</v>
      </c>
      <c r="E912" s="62"/>
      <c r="F912" s="63"/>
      <c r="G912" s="62"/>
      <c r="H912" s="63"/>
      <c r="I912" s="62"/>
      <c r="J912" s="63"/>
      <c r="K912" s="97">
        <f t="shared" si="96"/>
        <v>2</v>
      </c>
      <c r="L912" s="2" t="e">
        <f t="shared" si="97"/>
        <v>#N/A</v>
      </c>
      <c r="M912" s="98"/>
      <c r="V912">
        <v>200</v>
      </c>
      <c r="W912">
        <v>40</v>
      </c>
      <c r="X912" s="7">
        <f t="shared" si="95"/>
        <v>31.652153314939131</v>
      </c>
    </row>
    <row r="913" spans="2:24">
      <c r="B913" s="90">
        <f>C913+D913</f>
        <v>40946.625</v>
      </c>
      <c r="C913" s="150">
        <v>40946</v>
      </c>
      <c r="D913" s="151">
        <v>0.625</v>
      </c>
      <c r="E913" s="152">
        <v>42.055028448509177</v>
      </c>
      <c r="F913" s="149">
        <f>IF(E913&lt;&gt;"",E913*1.91,"")</f>
        <v>80.325104336652529</v>
      </c>
      <c r="G913" s="152">
        <v>75.198916270967032</v>
      </c>
      <c r="H913" s="149">
        <f>IF(G913&lt;&gt;"",G913*1.91,"")</f>
        <v>143.62993007754702</v>
      </c>
      <c r="I913" s="152">
        <v>33.143887822457863</v>
      </c>
      <c r="J913" s="149">
        <f>IF(I913&lt;&gt;"",I913*1.91,"")</f>
        <v>63.304825740894515</v>
      </c>
      <c r="K913" s="97">
        <f t="shared" si="96"/>
        <v>2</v>
      </c>
      <c r="L913" s="2">
        <f t="shared" si="97"/>
        <v>26.558271841731276</v>
      </c>
      <c r="M913" s="98"/>
      <c r="V913">
        <v>200</v>
      </c>
      <c r="W913">
        <v>40</v>
      </c>
      <c r="X913" s="7">
        <f t="shared" si="95"/>
        <v>31.652153314939131</v>
      </c>
    </row>
    <row r="914" spans="2:24">
      <c r="B914" s="90">
        <f t="shared" ref="B914:B977" si="98">C914+D914</f>
        <v>40946.666666666664</v>
      </c>
      <c r="C914" s="57">
        <v>40946</v>
      </c>
      <c r="D914" s="58">
        <v>0.66666666666666663</v>
      </c>
      <c r="E914" s="59">
        <v>76.191328845276345</v>
      </c>
      <c r="F914" s="47">
        <f t="shared" ref="F914:F977" si="99">IF(E914&lt;&gt;"",E914*1.91,"")</f>
        <v>145.52543809447781</v>
      </c>
      <c r="G914" s="59">
        <v>122.5778883769047</v>
      </c>
      <c r="H914" s="47">
        <f>IF(G914&lt;&gt;"",G914*1.91,"")</f>
        <v>234.12376679988796</v>
      </c>
      <c r="I914" s="59">
        <v>46.38655953162835</v>
      </c>
      <c r="J914" s="47">
        <f>IF(I914&lt;&gt;"",I914*1.91,"")</f>
        <v>88.59832870541014</v>
      </c>
      <c r="K914" s="97">
        <f t="shared" si="96"/>
        <v>2</v>
      </c>
      <c r="L914" s="2">
        <f t="shared" si="97"/>
        <v>51.851774806246901</v>
      </c>
      <c r="M914" s="98"/>
      <c r="V914">
        <v>200</v>
      </c>
      <c r="W914">
        <v>40</v>
      </c>
      <c r="X914" s="7">
        <f t="shared" si="95"/>
        <v>31.652153314939131</v>
      </c>
    </row>
    <row r="915" spans="2:24">
      <c r="B915" s="90">
        <f t="shared" si="98"/>
        <v>40946.708333333336</v>
      </c>
      <c r="C915" s="57">
        <v>40946</v>
      </c>
      <c r="D915" s="58">
        <v>0.70833333333333337</v>
      </c>
      <c r="E915" s="59">
        <v>84.413091364988418</v>
      </c>
      <c r="F915" s="47">
        <f t="shared" si="99"/>
        <v>161.22900450712788</v>
      </c>
      <c r="G915" s="59">
        <v>145.25768873434788</v>
      </c>
      <c r="H915" s="47">
        <f t="shared" ref="H915:H978" si="100">IF(G915&lt;&gt;"",G915*1.91,"")</f>
        <v>277.44218548260443</v>
      </c>
      <c r="I915" s="59">
        <v>60.844597369359477</v>
      </c>
      <c r="J915" s="47">
        <f t="shared" ref="J915:J978" si="101">IF(I915&lt;&gt;"",I915*1.91,"")</f>
        <v>116.21318097547659</v>
      </c>
      <c r="K915" s="97">
        <f t="shared" si="96"/>
        <v>2</v>
      </c>
      <c r="L915" s="2">
        <f t="shared" si="97"/>
        <v>79.466627076313358</v>
      </c>
      <c r="M915" s="98"/>
      <c r="V915">
        <v>200</v>
      </c>
      <c r="W915">
        <v>40</v>
      </c>
      <c r="X915" s="7">
        <f t="shared" si="95"/>
        <v>31.652153314939131</v>
      </c>
    </row>
    <row r="916" spans="2:24">
      <c r="B916" s="90">
        <f t="shared" si="98"/>
        <v>40946.75</v>
      </c>
      <c r="C916" s="57">
        <v>40946</v>
      </c>
      <c r="D916" s="58">
        <v>0.75</v>
      </c>
      <c r="E916" s="59">
        <v>55.241100527759528</v>
      </c>
      <c r="F916" s="47">
        <f t="shared" si="99"/>
        <v>105.51050200802069</v>
      </c>
      <c r="G916" s="59">
        <v>102.84909177867119</v>
      </c>
      <c r="H916" s="47">
        <f t="shared" si="100"/>
        <v>196.44176529726198</v>
      </c>
      <c r="I916" s="59">
        <v>47.60799125091166</v>
      </c>
      <c r="J916" s="47">
        <f t="shared" si="101"/>
        <v>90.931263289241272</v>
      </c>
      <c r="K916" s="97">
        <f t="shared" si="96"/>
        <v>2</v>
      </c>
      <c r="L916" s="2">
        <f t="shared" si="97"/>
        <v>54.184709390078034</v>
      </c>
      <c r="M916" s="98"/>
      <c r="V916">
        <v>200</v>
      </c>
      <c r="W916">
        <v>40</v>
      </c>
      <c r="X916" s="7">
        <f t="shared" si="95"/>
        <v>31.652153314939131</v>
      </c>
    </row>
    <row r="917" spans="2:24">
      <c r="B917" s="90">
        <f t="shared" si="98"/>
        <v>40946.791666666664</v>
      </c>
      <c r="C917" s="57">
        <v>40946</v>
      </c>
      <c r="D917" s="58">
        <v>0.79166666666666663</v>
      </c>
      <c r="E917" s="59">
        <v>34.371750538012961</v>
      </c>
      <c r="F917" s="47">
        <f t="shared" si="99"/>
        <v>65.650043527604751</v>
      </c>
      <c r="G917" s="59">
        <v>71.913995907595876</v>
      </c>
      <c r="H917" s="47">
        <f t="shared" si="100"/>
        <v>137.35573218350811</v>
      </c>
      <c r="I917" s="59">
        <v>37.542245369582922</v>
      </c>
      <c r="J917" s="47">
        <f t="shared" si="101"/>
        <v>71.705688655903373</v>
      </c>
      <c r="K917" s="97">
        <f t="shared" si="96"/>
        <v>2</v>
      </c>
      <c r="L917" s="2">
        <f t="shared" si="97"/>
        <v>34.959134756740134</v>
      </c>
      <c r="M917" s="98"/>
      <c r="V917">
        <v>200</v>
      </c>
      <c r="W917">
        <v>40</v>
      </c>
      <c r="X917" s="7">
        <f t="shared" si="95"/>
        <v>31.652153314939131</v>
      </c>
    </row>
    <row r="918" spans="2:24">
      <c r="B918" s="90">
        <f t="shared" si="98"/>
        <v>40946.833333333336</v>
      </c>
      <c r="C918" s="57">
        <v>40946</v>
      </c>
      <c r="D918" s="58">
        <v>0.83333333333333337</v>
      </c>
      <c r="E918" s="59">
        <v>13.597163677103412</v>
      </c>
      <c r="F918" s="47">
        <f t="shared" si="99"/>
        <v>25.970582623267514</v>
      </c>
      <c r="G918" s="59">
        <v>31.140702704296217</v>
      </c>
      <c r="H918" s="47">
        <f t="shared" si="100"/>
        <v>59.478742165205773</v>
      </c>
      <c r="I918" s="59">
        <v>17.543539027192807</v>
      </c>
      <c r="J918" s="47">
        <f t="shared" si="101"/>
        <v>33.508159541938262</v>
      </c>
      <c r="K918" s="97">
        <f t="shared" si="96"/>
        <v>2</v>
      </c>
      <c r="L918" s="2">
        <f t="shared" si="97"/>
        <v>-3.2383943572249763</v>
      </c>
      <c r="M918" s="98"/>
      <c r="V918">
        <v>200</v>
      </c>
      <c r="W918">
        <v>40</v>
      </c>
      <c r="X918" s="7">
        <f t="shared" si="95"/>
        <v>31.652153314939131</v>
      </c>
    </row>
    <row r="919" spans="2:24">
      <c r="B919" s="90">
        <f t="shared" si="98"/>
        <v>40946.875</v>
      </c>
      <c r="C919" s="57">
        <v>40946</v>
      </c>
      <c r="D919" s="58">
        <v>0.875</v>
      </c>
      <c r="E919" s="59">
        <v>14.499726063317807</v>
      </c>
      <c r="F919" s="47">
        <f t="shared" si="99"/>
        <v>27.694476780937009</v>
      </c>
      <c r="G919" s="59">
        <v>30.560140750517672</v>
      </c>
      <c r="H919" s="47">
        <f t="shared" si="100"/>
        <v>58.369868833488752</v>
      </c>
      <c r="I919" s="59">
        <v>16.060414687199867</v>
      </c>
      <c r="J919" s="47">
        <f t="shared" si="101"/>
        <v>30.675392052551743</v>
      </c>
      <c r="K919" s="97">
        <f t="shared" si="96"/>
        <v>2</v>
      </c>
      <c r="L919" s="2">
        <f t="shared" si="97"/>
        <v>-6.0711618466114956</v>
      </c>
      <c r="M919" s="98"/>
      <c r="V919">
        <v>200</v>
      </c>
      <c r="W919">
        <v>40</v>
      </c>
      <c r="X919" s="7">
        <f t="shared" si="95"/>
        <v>31.652153314939131</v>
      </c>
    </row>
    <row r="920" spans="2:24">
      <c r="B920" s="90">
        <f t="shared" si="98"/>
        <v>40946.916666666664</v>
      </c>
      <c r="C920" s="57">
        <v>40946</v>
      </c>
      <c r="D920" s="58">
        <v>0.91666666666666663</v>
      </c>
      <c r="E920" s="59">
        <v>13.37981318427663</v>
      </c>
      <c r="F920" s="47">
        <f t="shared" si="99"/>
        <v>25.555443181968361</v>
      </c>
      <c r="G920" s="59">
        <v>29.137361100456946</v>
      </c>
      <c r="H920" s="47">
        <f t="shared" si="100"/>
        <v>55.652359701872761</v>
      </c>
      <c r="I920" s="59">
        <v>15.757547916180316</v>
      </c>
      <c r="J920" s="47">
        <f t="shared" si="101"/>
        <v>30.096916519904404</v>
      </c>
      <c r="K920" s="97">
        <f t="shared" si="96"/>
        <v>2</v>
      </c>
      <c r="L920" s="2">
        <f t="shared" si="97"/>
        <v>-6.6496373792588344</v>
      </c>
      <c r="M920" s="98"/>
      <c r="V920">
        <v>200</v>
      </c>
      <c r="W920">
        <v>40</v>
      </c>
      <c r="X920" s="7">
        <f t="shared" si="95"/>
        <v>31.652153314939131</v>
      </c>
    </row>
    <row r="921" spans="2:24">
      <c r="B921" s="90">
        <f t="shared" si="98"/>
        <v>40946.958333333336</v>
      </c>
      <c r="C921" s="57">
        <v>40946</v>
      </c>
      <c r="D921" s="58">
        <v>0.95833333333333337</v>
      </c>
      <c r="E921" s="59">
        <v>16.218230834082831</v>
      </c>
      <c r="F921" s="47">
        <f t="shared" si="99"/>
        <v>30.976820893098207</v>
      </c>
      <c r="G921" s="59">
        <v>30.816781001712496</v>
      </c>
      <c r="H921" s="47">
        <f t="shared" si="100"/>
        <v>58.860051713270863</v>
      </c>
      <c r="I921" s="59">
        <v>14.598550167629664</v>
      </c>
      <c r="J921" s="47">
        <f t="shared" si="101"/>
        <v>27.883230820172656</v>
      </c>
      <c r="K921" s="97">
        <f t="shared" si="96"/>
        <v>2</v>
      </c>
      <c r="L921" s="2">
        <f t="shared" si="97"/>
        <v>-8.8633230789905824</v>
      </c>
      <c r="M921" s="98"/>
      <c r="V921">
        <v>200</v>
      </c>
      <c r="W921">
        <v>40</v>
      </c>
      <c r="X921" s="7">
        <f t="shared" si="95"/>
        <v>31.652153314939131</v>
      </c>
    </row>
    <row r="922" spans="2:24">
      <c r="B922" s="90">
        <f t="shared" si="98"/>
        <v>40947</v>
      </c>
      <c r="C922" s="57">
        <v>40946</v>
      </c>
      <c r="D922" s="58">
        <v>1</v>
      </c>
      <c r="E922" s="59">
        <v>17.071864532591469</v>
      </c>
      <c r="F922" s="47">
        <f>IF(E922&lt;&gt;"",E922*1.91,"")</f>
        <v>32.607261257249704</v>
      </c>
      <c r="G922" s="59">
        <v>30.741825648438301</v>
      </c>
      <c r="H922" s="47">
        <f t="shared" si="100"/>
        <v>58.716886988517153</v>
      </c>
      <c r="I922" s="59">
        <v>13.669961115846831</v>
      </c>
      <c r="J922" s="47">
        <f t="shared" si="101"/>
        <v>26.109625731267446</v>
      </c>
      <c r="K922" s="97">
        <f t="shared" si="96"/>
        <v>2</v>
      </c>
      <c r="L922" s="2">
        <f t="shared" si="97"/>
        <v>-10.636928167895793</v>
      </c>
      <c r="M922" s="98"/>
      <c r="V922">
        <v>200</v>
      </c>
      <c r="W922">
        <v>40</v>
      </c>
      <c r="X922" s="7">
        <f t="shared" si="95"/>
        <v>31.652153314939131</v>
      </c>
    </row>
    <row r="923" spans="2:24">
      <c r="B923" s="90">
        <f t="shared" si="98"/>
        <v>40947.041666666664</v>
      </c>
      <c r="C923" s="57">
        <v>40947</v>
      </c>
      <c r="D923" s="58">
        <v>4.1666666666666664E-2</v>
      </c>
      <c r="E923" s="59">
        <v>10.518808143030677</v>
      </c>
      <c r="F923" s="47">
        <f t="shared" si="99"/>
        <v>20.090923553188592</v>
      </c>
      <c r="G923" s="59">
        <v>27.914764377693313</v>
      </c>
      <c r="H923" s="47">
        <f t="shared" si="100"/>
        <v>53.317199961394223</v>
      </c>
      <c r="I923" s="59">
        <v>17.395956234662634</v>
      </c>
      <c r="J923" s="47">
        <f t="shared" si="101"/>
        <v>33.226276408205628</v>
      </c>
      <c r="K923" s="97">
        <f t="shared" si="96"/>
        <v>3</v>
      </c>
      <c r="L923" s="2">
        <f t="shared" si="97"/>
        <v>-3.5202774909576107</v>
      </c>
      <c r="M923" s="98"/>
      <c r="V923">
        <v>200</v>
      </c>
      <c r="W923">
        <v>40</v>
      </c>
      <c r="X923" s="7">
        <f t="shared" si="95"/>
        <v>31.652153314939131</v>
      </c>
    </row>
    <row r="924" spans="2:24">
      <c r="B924" s="90">
        <f t="shared" si="98"/>
        <v>40947.083333333336</v>
      </c>
      <c r="C924" s="57">
        <v>40947</v>
      </c>
      <c r="D924" s="58">
        <v>8.3333333333333329E-2</v>
      </c>
      <c r="E924" s="59">
        <v>12.183742059058442</v>
      </c>
      <c r="F924" s="47">
        <f t="shared" si="99"/>
        <v>23.270947332801622</v>
      </c>
      <c r="G924" s="59">
        <v>38.167936050793315</v>
      </c>
      <c r="H924" s="47">
        <f t="shared" si="100"/>
        <v>72.900757857015236</v>
      </c>
      <c r="I924" s="59">
        <v>25.984193991734877</v>
      </c>
      <c r="J924" s="47">
        <f>IF(I924&lt;&gt;"",I924*1.91,"")</f>
        <v>49.62981052421361</v>
      </c>
      <c r="K924" s="97">
        <f t="shared" si="96"/>
        <v>3</v>
      </c>
      <c r="L924" s="2">
        <f t="shared" si="97"/>
        <v>12.883256625050372</v>
      </c>
      <c r="M924" s="98"/>
      <c r="V924">
        <v>200</v>
      </c>
      <c r="W924">
        <v>40</v>
      </c>
      <c r="X924" s="7">
        <f t="shared" si="95"/>
        <v>31.652153314939131</v>
      </c>
    </row>
    <row r="925" spans="2:24">
      <c r="B925" s="90">
        <f t="shared" si="98"/>
        <v>40947.125</v>
      </c>
      <c r="C925" s="57">
        <v>40947</v>
      </c>
      <c r="D925" s="58">
        <v>0.125</v>
      </c>
      <c r="E925" s="59">
        <v>16.254001813893844</v>
      </c>
      <c r="F925" s="47">
        <f t="shared" si="99"/>
        <v>31.04514346453724</v>
      </c>
      <c r="G925" s="59">
        <v>44.831504221589711</v>
      </c>
      <c r="H925" s="47">
        <f>IF(G925&lt;&gt;"",G925*1.91,"")</f>
        <v>85.628173063236346</v>
      </c>
      <c r="I925" s="59">
        <v>28.577502407695864</v>
      </c>
      <c r="J925" s="47">
        <f t="shared" si="101"/>
        <v>54.583029598699099</v>
      </c>
      <c r="K925" s="97">
        <f t="shared" si="96"/>
        <v>3</v>
      </c>
      <c r="L925" s="2">
        <f t="shared" si="97"/>
        <v>17.83647569953586</v>
      </c>
      <c r="M925" s="98"/>
      <c r="V925">
        <v>200</v>
      </c>
      <c r="W925">
        <v>40</v>
      </c>
      <c r="X925" s="7">
        <f t="shared" si="95"/>
        <v>31.652153314939131</v>
      </c>
    </row>
    <row r="926" spans="2:24">
      <c r="B926" s="90">
        <f t="shared" si="98"/>
        <v>40947.166666666664</v>
      </c>
      <c r="C926" s="57">
        <v>40947</v>
      </c>
      <c r="D926" s="58">
        <v>0.16666666666666666</v>
      </c>
      <c r="E926" s="59">
        <v>11.106940587033773</v>
      </c>
      <c r="F926" s="47">
        <f t="shared" si="99"/>
        <v>21.214256521234503</v>
      </c>
      <c r="G926" s="59">
        <v>34.897048420896603</v>
      </c>
      <c r="H926" s="47">
        <f t="shared" si="100"/>
        <v>66.653362483912503</v>
      </c>
      <c r="I926" s="59">
        <v>23.79010783386283</v>
      </c>
      <c r="J926" s="47">
        <f t="shared" si="101"/>
        <v>45.439105962678006</v>
      </c>
      <c r="K926" s="97">
        <f t="shared" si="96"/>
        <v>3</v>
      </c>
      <c r="L926" s="2">
        <f t="shared" si="97"/>
        <v>8.6925520635147677</v>
      </c>
      <c r="M926" s="98"/>
      <c r="V926">
        <v>200</v>
      </c>
      <c r="W926">
        <v>40</v>
      </c>
      <c r="X926" s="7">
        <f t="shared" si="95"/>
        <v>31.652153314939131</v>
      </c>
    </row>
    <row r="927" spans="2:24">
      <c r="B927" s="90">
        <f t="shared" si="98"/>
        <v>40947.208333333336</v>
      </c>
      <c r="C927" s="57">
        <v>40947</v>
      </c>
      <c r="D927" s="58">
        <v>0.20833333333333334</v>
      </c>
      <c r="E927" s="59">
        <v>42.50179730655379</v>
      </c>
      <c r="F927" s="47">
        <f t="shared" si="99"/>
        <v>81.178432855517741</v>
      </c>
      <c r="G927" s="59">
        <v>82.175392914804263</v>
      </c>
      <c r="H927" s="47">
        <f t="shared" si="100"/>
        <v>156.95500046727614</v>
      </c>
      <c r="I927" s="59">
        <v>39.67359560825048</v>
      </c>
      <c r="J927" s="47">
        <f t="shared" si="101"/>
        <v>75.776567611758409</v>
      </c>
      <c r="K927" s="97">
        <f t="shared" si="96"/>
        <v>3</v>
      </c>
      <c r="L927" s="2">
        <f t="shared" si="97"/>
        <v>39.030013712595171</v>
      </c>
      <c r="M927" s="98"/>
      <c r="V927">
        <v>200</v>
      </c>
      <c r="W927">
        <v>40</v>
      </c>
      <c r="X927" s="7">
        <f t="shared" si="95"/>
        <v>31.652153314939131</v>
      </c>
    </row>
    <row r="928" spans="2:24">
      <c r="B928" s="90">
        <f t="shared" si="98"/>
        <v>40947.25</v>
      </c>
      <c r="C928" s="57">
        <v>40947</v>
      </c>
      <c r="D928" s="58">
        <v>0.25</v>
      </c>
      <c r="E928" s="59">
        <v>52.657139322701667</v>
      </c>
      <c r="F928" s="47">
        <f t="shared" si="99"/>
        <v>100.57513610636018</v>
      </c>
      <c r="G928" s="59">
        <v>95.142776157075545</v>
      </c>
      <c r="H928" s="47">
        <f t="shared" si="100"/>
        <v>181.72270246001429</v>
      </c>
      <c r="I928" s="59">
        <v>42.485636834373885</v>
      </c>
      <c r="J928" s="47">
        <f t="shared" si="101"/>
        <v>81.147566353654113</v>
      </c>
      <c r="K928" s="97">
        <f t="shared" si="96"/>
        <v>3</v>
      </c>
      <c r="L928" s="2">
        <f t="shared" si="97"/>
        <v>44.401012454490875</v>
      </c>
      <c r="M928" s="98"/>
      <c r="V928">
        <v>200</v>
      </c>
      <c r="W928">
        <v>40</v>
      </c>
      <c r="X928" s="7">
        <f t="shared" si="95"/>
        <v>31.652153314939131</v>
      </c>
    </row>
    <row r="929" spans="2:24">
      <c r="B929" s="90">
        <f t="shared" si="98"/>
        <v>40947.291666666664</v>
      </c>
      <c r="C929" s="57">
        <v>40947</v>
      </c>
      <c r="D929" s="58">
        <v>0.29166666666666669</v>
      </c>
      <c r="E929" s="59">
        <v>93.557158756611699</v>
      </c>
      <c r="F929" s="47">
        <f t="shared" si="99"/>
        <v>178.69417322512834</v>
      </c>
      <c r="G929" s="59">
        <v>149.00698079651184</v>
      </c>
      <c r="H929" s="47">
        <f t="shared" si="100"/>
        <v>284.60333332133763</v>
      </c>
      <c r="I929" s="59">
        <v>55.449822039900141</v>
      </c>
      <c r="J929" s="47">
        <f t="shared" si="101"/>
        <v>105.90916009620926</v>
      </c>
      <c r="K929" s="97">
        <f t="shared" si="96"/>
        <v>3</v>
      </c>
      <c r="L929" s="2">
        <f t="shared" si="97"/>
        <v>69.162606197046017</v>
      </c>
      <c r="M929" s="98"/>
      <c r="V929">
        <v>200</v>
      </c>
      <c r="W929">
        <v>40</v>
      </c>
      <c r="X929" s="7">
        <f t="shared" si="95"/>
        <v>31.652153314939131</v>
      </c>
    </row>
    <row r="930" spans="2:24">
      <c r="B930" s="90">
        <f t="shared" si="98"/>
        <v>40947.333333333336</v>
      </c>
      <c r="C930" s="57">
        <v>40947</v>
      </c>
      <c r="D930" s="58">
        <v>0.33333333333333331</v>
      </c>
      <c r="E930" s="59">
        <v>184.73531530201905</v>
      </c>
      <c r="F930" s="47">
        <f t="shared" si="99"/>
        <v>352.84445222685639</v>
      </c>
      <c r="G930" s="59">
        <v>256.54902271341228</v>
      </c>
      <c r="H930" s="47">
        <f t="shared" si="100"/>
        <v>490.00863338261746</v>
      </c>
      <c r="I930" s="59">
        <v>71.813707411393224</v>
      </c>
      <c r="J930" s="47">
        <f t="shared" si="101"/>
        <v>137.16418115576104</v>
      </c>
      <c r="K930" s="97">
        <f t="shared" si="96"/>
        <v>3</v>
      </c>
      <c r="L930" s="2">
        <f t="shared" si="97"/>
        <v>100.4176272565978</v>
      </c>
      <c r="M930" s="98"/>
      <c r="V930">
        <v>200</v>
      </c>
      <c r="W930">
        <v>40</v>
      </c>
      <c r="X930" s="7">
        <f t="shared" si="95"/>
        <v>31.652153314939131</v>
      </c>
    </row>
    <row r="931" spans="2:24">
      <c r="B931" s="90">
        <f t="shared" si="98"/>
        <v>40947.375</v>
      </c>
      <c r="C931" s="57">
        <v>40947</v>
      </c>
      <c r="D931" s="58">
        <v>0.375</v>
      </c>
      <c r="E931" s="59">
        <v>83.99886123222592</v>
      </c>
      <c r="F931" s="47">
        <f t="shared" si="99"/>
        <v>160.43782495355151</v>
      </c>
      <c r="G931" s="59">
        <v>131.72385179013344</v>
      </c>
      <c r="H931" s="47">
        <f t="shared" si="100"/>
        <v>251.59255691915484</v>
      </c>
      <c r="I931" s="59">
        <v>47.724990557907496</v>
      </c>
      <c r="J931" s="47">
        <f t="shared" si="101"/>
        <v>91.154731965603318</v>
      </c>
      <c r="K931" s="97">
        <f t="shared" si="96"/>
        <v>3</v>
      </c>
      <c r="L931" s="2">
        <f t="shared" si="97"/>
        <v>54.40817806644008</v>
      </c>
      <c r="M931" s="98"/>
      <c r="V931">
        <v>200</v>
      </c>
      <c r="W931">
        <v>40</v>
      </c>
      <c r="X931" s="7">
        <f t="shared" si="95"/>
        <v>31.652153314939131</v>
      </c>
    </row>
    <row r="932" spans="2:24">
      <c r="B932" s="90">
        <f t="shared" si="98"/>
        <v>40947.416666666664</v>
      </c>
      <c r="C932" s="57">
        <v>40947</v>
      </c>
      <c r="D932" s="58">
        <v>0.41666666666666669</v>
      </c>
      <c r="E932" s="59">
        <v>61.987718150744669</v>
      </c>
      <c r="F932" s="47">
        <f t="shared" si="99"/>
        <v>118.39654166792231</v>
      </c>
      <c r="G932" s="59">
        <v>101.51735967398614</v>
      </c>
      <c r="H932" s="47">
        <f t="shared" si="100"/>
        <v>193.8981569773135</v>
      </c>
      <c r="I932" s="59">
        <v>39.529641523241466</v>
      </c>
      <c r="J932" s="47">
        <f t="shared" si="101"/>
        <v>75.501615309391198</v>
      </c>
      <c r="K932" s="97">
        <f t="shared" si="96"/>
        <v>3</v>
      </c>
      <c r="L932" s="2">
        <f t="shared" si="97"/>
        <v>38.75506141022796</v>
      </c>
      <c r="M932" s="98"/>
      <c r="V932">
        <v>200</v>
      </c>
      <c r="W932">
        <v>40</v>
      </c>
      <c r="X932" s="7">
        <f t="shared" si="95"/>
        <v>31.652153314939131</v>
      </c>
    </row>
    <row r="933" spans="2:24">
      <c r="B933" s="90">
        <f t="shared" si="98"/>
        <v>40947.458333333336</v>
      </c>
      <c r="C933" s="57">
        <v>40947</v>
      </c>
      <c r="D933" s="58">
        <v>0.45833333333333331</v>
      </c>
      <c r="E933" s="59">
        <v>35.980308038637261</v>
      </c>
      <c r="F933" s="47">
        <f t="shared" si="99"/>
        <v>68.722388353797172</v>
      </c>
      <c r="G933" s="59">
        <v>60.786363926007681</v>
      </c>
      <c r="H933" s="47">
        <f t="shared" si="100"/>
        <v>116.10195509867467</v>
      </c>
      <c r="I933" s="59">
        <v>24.806055887370427</v>
      </c>
      <c r="J933" s="47">
        <f t="shared" si="101"/>
        <v>47.379566744877515</v>
      </c>
      <c r="K933" s="97">
        <f t="shared" si="96"/>
        <v>3</v>
      </c>
      <c r="L933" s="2">
        <f t="shared" si="97"/>
        <v>10.633012845714276</v>
      </c>
      <c r="M933" s="98"/>
      <c r="V933">
        <v>200</v>
      </c>
      <c r="W933">
        <v>40</v>
      </c>
      <c r="X933" s="7">
        <f t="shared" si="95"/>
        <v>31.652153314939131</v>
      </c>
    </row>
    <row r="934" spans="2:24">
      <c r="B934" s="90">
        <f t="shared" si="98"/>
        <v>40947.5</v>
      </c>
      <c r="C934" s="57">
        <v>40947</v>
      </c>
      <c r="D934" s="58">
        <v>0.5</v>
      </c>
      <c r="E934" s="59">
        <v>24.907831607445992</v>
      </c>
      <c r="F934" s="47">
        <f t="shared" si="99"/>
        <v>47.573958370221845</v>
      </c>
      <c r="G934" s="59">
        <v>45.40117597933169</v>
      </c>
      <c r="H934" s="47">
        <f t="shared" si="100"/>
        <v>86.716246120523522</v>
      </c>
      <c r="I934" s="59">
        <v>20.493344371885694</v>
      </c>
      <c r="J934" s="47">
        <f t="shared" si="101"/>
        <v>39.142287750301676</v>
      </c>
      <c r="K934" s="97">
        <f t="shared" si="96"/>
        <v>3</v>
      </c>
      <c r="L934" s="2">
        <f t="shared" si="97"/>
        <v>2.3957338511384378</v>
      </c>
      <c r="M934" s="98"/>
      <c r="V934">
        <v>200</v>
      </c>
      <c r="W934">
        <v>40</v>
      </c>
      <c r="X934" s="7">
        <f t="shared" si="95"/>
        <v>31.652153314939131</v>
      </c>
    </row>
    <row r="935" spans="2:24">
      <c r="B935" s="90">
        <f t="shared" si="98"/>
        <v>40947.541666666664</v>
      </c>
      <c r="C935" s="57">
        <v>40947</v>
      </c>
      <c r="D935" s="58">
        <v>0.54166666666666663</v>
      </c>
      <c r="E935" s="59">
        <v>20.712676492779568</v>
      </c>
      <c r="F935" s="47">
        <f t="shared" si="99"/>
        <v>39.561212101208973</v>
      </c>
      <c r="G935" s="59">
        <v>39.258551230482432</v>
      </c>
      <c r="H935" s="47">
        <f t="shared" si="100"/>
        <v>74.983832850221447</v>
      </c>
      <c r="I935" s="59">
        <v>18.545874737702867</v>
      </c>
      <c r="J935" s="47">
        <f t="shared" si="101"/>
        <v>35.422620749012474</v>
      </c>
      <c r="K935" s="97">
        <f t="shared" si="96"/>
        <v>3</v>
      </c>
      <c r="L935" s="2">
        <f t="shared" si="97"/>
        <v>-1.323933150150765</v>
      </c>
      <c r="M935" s="98"/>
      <c r="V935">
        <v>200</v>
      </c>
      <c r="W935">
        <v>40</v>
      </c>
      <c r="X935" s="7">
        <f t="shared" si="95"/>
        <v>31.652153314939131</v>
      </c>
    </row>
    <row r="936" spans="2:24">
      <c r="B936" s="90">
        <f t="shared" si="98"/>
        <v>40947.583333333336</v>
      </c>
      <c r="C936" s="57">
        <v>40947</v>
      </c>
      <c r="D936" s="58">
        <v>0.58333333333333337</v>
      </c>
      <c r="E936" s="59">
        <v>23.72417497528005</v>
      </c>
      <c r="F936" s="47">
        <f t="shared" si="99"/>
        <v>45.313174202784893</v>
      </c>
      <c r="G936" s="59">
        <v>45.883020925618204</v>
      </c>
      <c r="H936" s="47">
        <f t="shared" si="100"/>
        <v>87.636569967930768</v>
      </c>
      <c r="I936" s="59">
        <v>22.158845950338147</v>
      </c>
      <c r="J936" s="47">
        <f t="shared" si="101"/>
        <v>42.323395765145861</v>
      </c>
      <c r="K936" s="97">
        <f t="shared" si="96"/>
        <v>3</v>
      </c>
      <c r="L936" s="2">
        <f t="shared" si="97"/>
        <v>5.5768418659826224</v>
      </c>
      <c r="M936" s="98"/>
      <c r="V936">
        <v>200</v>
      </c>
      <c r="W936">
        <v>40</v>
      </c>
      <c r="X936" s="7">
        <f t="shared" si="95"/>
        <v>31.652153314939131</v>
      </c>
    </row>
    <row r="937" spans="2:24">
      <c r="B937" s="90">
        <f t="shared" si="98"/>
        <v>40947.625</v>
      </c>
      <c r="C937" s="57">
        <v>40947</v>
      </c>
      <c r="D937" s="58">
        <v>0.625</v>
      </c>
      <c r="E937" s="59">
        <v>41.922632518774222</v>
      </c>
      <c r="F937" s="47">
        <f t="shared" si="99"/>
        <v>80.072228110858759</v>
      </c>
      <c r="G937" s="59">
        <v>72.396175363301722</v>
      </c>
      <c r="H937" s="47">
        <f t="shared" si="100"/>
        <v>138.27669494390628</v>
      </c>
      <c r="I937" s="59">
        <v>30.473542844527508</v>
      </c>
      <c r="J937" s="47">
        <f t="shared" si="101"/>
        <v>58.20446683304754</v>
      </c>
      <c r="K937" s="97">
        <f t="shared" si="96"/>
        <v>3</v>
      </c>
      <c r="L937" s="2">
        <f t="shared" si="97"/>
        <v>21.457912933884302</v>
      </c>
      <c r="M937" s="98"/>
      <c r="V937">
        <v>200</v>
      </c>
      <c r="W937">
        <v>40</v>
      </c>
      <c r="X937" s="7">
        <f t="shared" si="95"/>
        <v>31.652153314939131</v>
      </c>
    </row>
    <row r="938" spans="2:24">
      <c r="B938" s="90">
        <f t="shared" si="98"/>
        <v>40947.666666666664</v>
      </c>
      <c r="C938" s="57">
        <v>40947</v>
      </c>
      <c r="D938" s="58">
        <v>0.66666666666666663</v>
      </c>
      <c r="E938" s="59">
        <v>49.124546141662385</v>
      </c>
      <c r="F938" s="47">
        <f t="shared" si="99"/>
        <v>93.827883130575145</v>
      </c>
      <c r="G938" s="59">
        <v>86.549986625442969</v>
      </c>
      <c r="H938" s="47">
        <f t="shared" si="100"/>
        <v>165.31047445459606</v>
      </c>
      <c r="I938" s="59">
        <v>37.425440483780577</v>
      </c>
      <c r="J938" s="47">
        <f t="shared" si="101"/>
        <v>71.482591324020902</v>
      </c>
      <c r="K938" s="97">
        <f t="shared" si="96"/>
        <v>3</v>
      </c>
      <c r="L938" s="2">
        <f t="shared" si="97"/>
        <v>34.736037424857663</v>
      </c>
      <c r="M938" s="98"/>
      <c r="V938">
        <v>200</v>
      </c>
      <c r="W938">
        <v>40</v>
      </c>
      <c r="X938" s="7">
        <f t="shared" si="95"/>
        <v>31.652153314939131</v>
      </c>
    </row>
    <row r="939" spans="2:24">
      <c r="B939" s="90">
        <f t="shared" si="98"/>
        <v>40947.708333333336</v>
      </c>
      <c r="C939" s="57">
        <v>40947</v>
      </c>
      <c r="D939" s="58">
        <v>0.70833333333333337</v>
      </c>
      <c r="E939" s="59">
        <v>59.021976620614474</v>
      </c>
      <c r="F939" s="47">
        <f t="shared" si="99"/>
        <v>112.73197534537364</v>
      </c>
      <c r="G939" s="59">
        <v>105.76158992887204</v>
      </c>
      <c r="H939" s="47">
        <f t="shared" si="100"/>
        <v>202.0046367641456</v>
      </c>
      <c r="I939" s="59">
        <v>46.73961330825756</v>
      </c>
      <c r="J939" s="47">
        <f t="shared" si="101"/>
        <v>89.272661418771932</v>
      </c>
      <c r="K939" s="97">
        <f t="shared" si="96"/>
        <v>3</v>
      </c>
      <c r="L939" s="2">
        <f t="shared" si="97"/>
        <v>52.526107519608694</v>
      </c>
      <c r="M939" s="98"/>
      <c r="V939">
        <v>200</v>
      </c>
      <c r="W939">
        <v>40</v>
      </c>
      <c r="X939" s="7">
        <f t="shared" si="95"/>
        <v>31.652153314939131</v>
      </c>
    </row>
    <row r="940" spans="2:24">
      <c r="B940" s="90">
        <f t="shared" si="98"/>
        <v>40947.75</v>
      </c>
      <c r="C940" s="57">
        <v>40947</v>
      </c>
      <c r="D940" s="58">
        <v>0.75</v>
      </c>
      <c r="E940" s="59">
        <v>41.972818646348991</v>
      </c>
      <c r="F940" s="47">
        <f t="shared" si="99"/>
        <v>80.168083614526566</v>
      </c>
      <c r="G940" s="59">
        <v>75.066257887487154</v>
      </c>
      <c r="H940" s="47">
        <f t="shared" si="100"/>
        <v>143.37655256510047</v>
      </c>
      <c r="I940" s="59">
        <v>33.093439241138157</v>
      </c>
      <c r="J940" s="47">
        <f t="shared" si="101"/>
        <v>63.208468950573874</v>
      </c>
      <c r="K940" s="97">
        <f t="shared" si="96"/>
        <v>3</v>
      </c>
      <c r="L940" s="2">
        <f t="shared" si="97"/>
        <v>26.461915051410635</v>
      </c>
      <c r="M940" s="98"/>
      <c r="V940">
        <v>200</v>
      </c>
      <c r="W940">
        <v>40</v>
      </c>
      <c r="X940" s="7">
        <f t="shared" si="95"/>
        <v>31.652153314939131</v>
      </c>
    </row>
    <row r="941" spans="2:24">
      <c r="B941" s="90">
        <f t="shared" si="98"/>
        <v>40947.791666666664</v>
      </c>
      <c r="C941" s="57">
        <v>40947</v>
      </c>
      <c r="D941" s="58">
        <v>0.79166666666666663</v>
      </c>
      <c r="E941" s="59">
        <v>22.523402452677118</v>
      </c>
      <c r="F941" s="47">
        <f t="shared" si="99"/>
        <v>43.019698684613296</v>
      </c>
      <c r="G941" s="59">
        <v>42.777194988190764</v>
      </c>
      <c r="H941" s="47">
        <f t="shared" si="100"/>
        <v>81.704442427444363</v>
      </c>
      <c r="I941" s="59">
        <v>20.253792535513647</v>
      </c>
      <c r="J941" s="47">
        <f t="shared" si="101"/>
        <v>38.68474374283106</v>
      </c>
      <c r="K941" s="97">
        <f t="shared" si="96"/>
        <v>3</v>
      </c>
      <c r="L941" s="2">
        <f t="shared" si="97"/>
        <v>1.9381898436678213</v>
      </c>
      <c r="M941" s="98"/>
      <c r="V941">
        <v>200</v>
      </c>
      <c r="W941">
        <v>40</v>
      </c>
      <c r="X941" s="7">
        <f t="shared" si="95"/>
        <v>31.652153314939131</v>
      </c>
    </row>
    <row r="942" spans="2:24">
      <c r="B942" s="90">
        <f t="shared" si="98"/>
        <v>40947.833333333336</v>
      </c>
      <c r="C942" s="57">
        <v>40947</v>
      </c>
      <c r="D942" s="58">
        <v>0.83333333333333337</v>
      </c>
      <c r="E942" s="59">
        <v>19.002084614498806</v>
      </c>
      <c r="F942" s="47">
        <f t="shared" si="99"/>
        <v>36.293981613692715</v>
      </c>
      <c r="G942" s="59">
        <v>34.770792197742722</v>
      </c>
      <c r="H942" s="47">
        <f t="shared" si="100"/>
        <v>66.412213097688593</v>
      </c>
      <c r="I942" s="59">
        <v>15.768707583243916</v>
      </c>
      <c r="J942" s="47">
        <f t="shared" si="101"/>
        <v>30.118231483995878</v>
      </c>
      <c r="K942" s="97">
        <f t="shared" si="96"/>
        <v>3</v>
      </c>
      <c r="L942" s="2">
        <f t="shared" si="97"/>
        <v>-6.6283224151673608</v>
      </c>
      <c r="M942" s="98"/>
      <c r="V942">
        <v>200</v>
      </c>
      <c r="W942">
        <v>40</v>
      </c>
      <c r="X942" s="7">
        <f t="shared" si="95"/>
        <v>31.652153314939131</v>
      </c>
    </row>
    <row r="943" spans="2:24">
      <c r="B943" s="90">
        <f t="shared" si="98"/>
        <v>40947.875</v>
      </c>
      <c r="C943" s="57">
        <v>40947</v>
      </c>
      <c r="D943" s="58">
        <v>0.875</v>
      </c>
      <c r="E943" s="59">
        <v>16.312748512918123</v>
      </c>
      <c r="F943" s="47">
        <f t="shared" si="99"/>
        <v>31.157349659673613</v>
      </c>
      <c r="G943" s="59">
        <v>30.150160760815378</v>
      </c>
      <c r="H943" s="47">
        <f t="shared" si="100"/>
        <v>57.586807053157372</v>
      </c>
      <c r="I943" s="59">
        <v>13.837412247897253</v>
      </c>
      <c r="J943" s="47">
        <f t="shared" si="101"/>
        <v>26.429457393483752</v>
      </c>
      <c r="K943" s="97">
        <f t="shared" si="96"/>
        <v>3</v>
      </c>
      <c r="L943" s="2">
        <f t="shared" si="97"/>
        <v>-10.317096505679487</v>
      </c>
      <c r="M943" s="98"/>
      <c r="V943">
        <v>200</v>
      </c>
      <c r="W943">
        <v>40</v>
      </c>
      <c r="X943" s="7">
        <f t="shared" si="95"/>
        <v>31.652153314939131</v>
      </c>
    </row>
    <row r="944" spans="2:24">
      <c r="B944" s="90">
        <f t="shared" si="98"/>
        <v>40947.916666666664</v>
      </c>
      <c r="C944" s="57">
        <v>40947</v>
      </c>
      <c r="D944" s="58">
        <v>0.91666666666666663</v>
      </c>
      <c r="E944" s="59">
        <v>9.9716583991443528</v>
      </c>
      <c r="F944" s="47">
        <f t="shared" si="99"/>
        <v>19.045867542365713</v>
      </c>
      <c r="G944" s="59">
        <v>19.403954640594218</v>
      </c>
      <c r="H944" s="47">
        <f t="shared" si="100"/>
        <v>37.061553363534955</v>
      </c>
      <c r="I944" s="59">
        <v>9.4322962414498672</v>
      </c>
      <c r="J944" s="47">
        <f t="shared" si="101"/>
        <v>18.015685821169246</v>
      </c>
      <c r="K944" s="97">
        <f t="shared" si="96"/>
        <v>3</v>
      </c>
      <c r="L944" s="2">
        <f t="shared" si="97"/>
        <v>-18.730868077993993</v>
      </c>
      <c r="M944" s="98"/>
      <c r="V944">
        <v>200</v>
      </c>
      <c r="W944">
        <v>40</v>
      </c>
      <c r="X944" s="7">
        <f t="shared" si="95"/>
        <v>31.652153314939131</v>
      </c>
    </row>
    <row r="945" spans="2:24">
      <c r="B945" s="90">
        <f t="shared" si="98"/>
        <v>40947.958333333336</v>
      </c>
      <c r="C945" s="57">
        <v>40947</v>
      </c>
      <c r="D945" s="58">
        <v>0.95833333333333337</v>
      </c>
      <c r="E945" s="59">
        <v>7.9092314318695225</v>
      </c>
      <c r="F945" s="47">
        <f t="shared" si="99"/>
        <v>15.106632034870787</v>
      </c>
      <c r="G945" s="59">
        <v>16.580740336074811</v>
      </c>
      <c r="H945" s="47">
        <f t="shared" si="100"/>
        <v>31.669214041902887</v>
      </c>
      <c r="I945" s="59">
        <v>8.671508904205286</v>
      </c>
      <c r="J945" s="47">
        <f t="shared" si="101"/>
        <v>16.562582007032095</v>
      </c>
      <c r="K945" s="97">
        <f t="shared" si="96"/>
        <v>3</v>
      </c>
      <c r="L945" s="2">
        <f t="shared" si="97"/>
        <v>-20.183971892131144</v>
      </c>
      <c r="M945" s="98"/>
      <c r="V945">
        <v>200</v>
      </c>
      <c r="W945">
        <v>40</v>
      </c>
      <c r="X945" s="7">
        <f t="shared" si="95"/>
        <v>31.652153314939131</v>
      </c>
    </row>
    <row r="946" spans="2:24">
      <c r="B946" s="90">
        <f t="shared" si="98"/>
        <v>40948</v>
      </c>
      <c r="C946" s="57">
        <v>40947</v>
      </c>
      <c r="D946" s="58">
        <v>1</v>
      </c>
      <c r="E946" s="59">
        <v>8.6736571865206464</v>
      </c>
      <c r="F946" s="47">
        <f t="shared" si="99"/>
        <v>16.566685226254435</v>
      </c>
      <c r="G946" s="59">
        <v>13.308129072784643</v>
      </c>
      <c r="H946" s="47">
        <f t="shared" si="100"/>
        <v>25.418526529018667</v>
      </c>
      <c r="I946" s="59">
        <v>4.6344718862639969</v>
      </c>
      <c r="J946" s="47">
        <f t="shared" si="101"/>
        <v>8.8518413027642335</v>
      </c>
      <c r="K946" s="97">
        <f t="shared" si="96"/>
        <v>3</v>
      </c>
      <c r="L946" s="2">
        <f t="shared" si="97"/>
        <v>-27.894712596399003</v>
      </c>
      <c r="M946" s="98"/>
      <c r="V946">
        <v>200</v>
      </c>
      <c r="W946">
        <v>40</v>
      </c>
      <c r="X946" s="7">
        <f t="shared" si="95"/>
        <v>31.652153314939131</v>
      </c>
    </row>
    <row r="947" spans="2:24">
      <c r="B947" s="90">
        <f t="shared" si="98"/>
        <v>40948.041666666664</v>
      </c>
      <c r="C947" s="57">
        <v>40948</v>
      </c>
      <c r="D947" s="58">
        <v>4.1666666666666664E-2</v>
      </c>
      <c r="E947" s="59">
        <v>7.6940438329272389</v>
      </c>
      <c r="F947" s="47">
        <f t="shared" si="99"/>
        <v>14.695623720891026</v>
      </c>
      <c r="G947" s="59">
        <v>14.142731029341512</v>
      </c>
      <c r="H947" s="47">
        <f t="shared" si="100"/>
        <v>27.012616266042286</v>
      </c>
      <c r="I947" s="59">
        <v>6.4486871964142729</v>
      </c>
      <c r="J947" s="47">
        <f t="shared" si="101"/>
        <v>12.31699254515126</v>
      </c>
      <c r="K947" s="97">
        <f t="shared" si="96"/>
        <v>4</v>
      </c>
      <c r="L947" s="2">
        <f t="shared" si="97"/>
        <v>-24.42956135401198</v>
      </c>
      <c r="M947" s="98"/>
      <c r="V947">
        <v>200</v>
      </c>
      <c r="W947">
        <v>40</v>
      </c>
      <c r="X947" s="7">
        <f t="shared" si="95"/>
        <v>31.652153314939131</v>
      </c>
    </row>
    <row r="948" spans="2:24">
      <c r="B948" s="90">
        <f t="shared" si="98"/>
        <v>40948.083333333336</v>
      </c>
      <c r="C948" s="57">
        <v>40948</v>
      </c>
      <c r="D948" s="58">
        <v>8.3333333333333329E-2</v>
      </c>
      <c r="E948" s="59">
        <v>8.8166083617101698</v>
      </c>
      <c r="F948" s="47">
        <f t="shared" si="99"/>
        <v>16.839721970866425</v>
      </c>
      <c r="G948" s="59">
        <v>17.746280684521942</v>
      </c>
      <c r="H948" s="47">
        <f t="shared" si="100"/>
        <v>33.895396107436909</v>
      </c>
      <c r="I948" s="59">
        <v>8.929672322811772</v>
      </c>
      <c r="J948" s="47">
        <f t="shared" si="101"/>
        <v>17.055674136570484</v>
      </c>
      <c r="K948" s="97">
        <f t="shared" si="96"/>
        <v>4</v>
      </c>
      <c r="L948" s="2">
        <f t="shared" si="97"/>
        <v>-19.690879762592754</v>
      </c>
      <c r="M948" s="98"/>
      <c r="V948">
        <v>200</v>
      </c>
      <c r="W948">
        <v>40</v>
      </c>
      <c r="X948" s="7">
        <f t="shared" si="95"/>
        <v>31.652153314939131</v>
      </c>
    </row>
    <row r="949" spans="2:24">
      <c r="B949" s="90">
        <f t="shared" si="98"/>
        <v>40948.125</v>
      </c>
      <c r="C949" s="57">
        <v>40948</v>
      </c>
      <c r="D949" s="58">
        <v>0.125</v>
      </c>
      <c r="E949" s="59">
        <v>10.167484574483389</v>
      </c>
      <c r="F949" s="47">
        <f t="shared" si="99"/>
        <v>19.419895537263272</v>
      </c>
      <c r="G949" s="59">
        <v>26.058606669519772</v>
      </c>
      <c r="H949" s="47">
        <f t="shared" si="100"/>
        <v>49.771938738782765</v>
      </c>
      <c r="I949" s="59">
        <v>15.891122095036383</v>
      </c>
      <c r="J949" s="47">
        <f t="shared" si="101"/>
        <v>30.352043201519493</v>
      </c>
      <c r="K949" s="97">
        <f t="shared" si="96"/>
        <v>4</v>
      </c>
      <c r="L949" s="2">
        <f t="shared" si="97"/>
        <v>-6.3945106976437458</v>
      </c>
      <c r="M949" s="98"/>
      <c r="V949">
        <v>200</v>
      </c>
      <c r="W949">
        <v>40</v>
      </c>
      <c r="X949" s="7">
        <f t="shared" si="95"/>
        <v>31.652153314939131</v>
      </c>
    </row>
    <row r="950" spans="2:24">
      <c r="B950" s="90">
        <f t="shared" si="98"/>
        <v>40948.166666666664</v>
      </c>
      <c r="C950" s="57">
        <v>40948</v>
      </c>
      <c r="D950" s="58">
        <v>0.16666666666666666</v>
      </c>
      <c r="E950" s="59">
        <v>18.296091589316703</v>
      </c>
      <c r="F950" s="47">
        <f t="shared" si="99"/>
        <v>34.9455349355949</v>
      </c>
      <c r="G950" s="59">
        <v>38.379660139727648</v>
      </c>
      <c r="H950" s="47">
        <f t="shared" si="100"/>
        <v>73.305150866879799</v>
      </c>
      <c r="I950" s="59">
        <v>20.083568550410945</v>
      </c>
      <c r="J950" s="47">
        <f t="shared" si="101"/>
        <v>38.3596159312849</v>
      </c>
      <c r="K950" s="97">
        <f t="shared" si="96"/>
        <v>4</v>
      </c>
      <c r="L950" s="2">
        <f t="shared" si="97"/>
        <v>1.6130620321216611</v>
      </c>
      <c r="M950" s="98"/>
      <c r="V950">
        <v>200</v>
      </c>
      <c r="W950">
        <v>40</v>
      </c>
      <c r="X950" s="7">
        <f t="shared" si="95"/>
        <v>31.652153314939131</v>
      </c>
    </row>
    <row r="951" spans="2:24">
      <c r="B951" s="90">
        <f t="shared" si="98"/>
        <v>40948.208333333336</v>
      </c>
      <c r="C951" s="57">
        <v>40948</v>
      </c>
      <c r="D951" s="58">
        <v>0.20833333333333334</v>
      </c>
      <c r="E951" s="59">
        <v>25.703529376670147</v>
      </c>
      <c r="F951" s="47">
        <f t="shared" si="99"/>
        <v>49.093741109439982</v>
      </c>
      <c r="G951" s="59">
        <v>52.674304097942489</v>
      </c>
      <c r="H951" s="47">
        <f t="shared" si="100"/>
        <v>100.60792082707015</v>
      </c>
      <c r="I951" s="59">
        <v>26.970774721272342</v>
      </c>
      <c r="J951" s="47">
        <f t="shared" si="101"/>
        <v>51.514179717630171</v>
      </c>
      <c r="K951" s="97">
        <f t="shared" si="96"/>
        <v>4</v>
      </c>
      <c r="L951" s="2">
        <f t="shared" si="97"/>
        <v>14.767625818466932</v>
      </c>
      <c r="M951" s="98"/>
      <c r="V951">
        <v>200</v>
      </c>
      <c r="W951">
        <v>40</v>
      </c>
      <c r="X951" s="7">
        <f t="shared" si="95"/>
        <v>31.652153314939131</v>
      </c>
    </row>
    <row r="952" spans="2:24">
      <c r="B952" s="90">
        <f t="shared" si="98"/>
        <v>40948.25</v>
      </c>
      <c r="C952" s="57">
        <v>40948</v>
      </c>
      <c r="D952" s="58">
        <v>0.25</v>
      </c>
      <c r="E952" s="59">
        <v>38.045323672321395</v>
      </c>
      <c r="F952" s="47">
        <f t="shared" si="99"/>
        <v>72.666568214133861</v>
      </c>
      <c r="G952" s="59">
        <v>68.773222415108336</v>
      </c>
      <c r="H952" s="47">
        <f t="shared" si="100"/>
        <v>131.35685481285691</v>
      </c>
      <c r="I952" s="59">
        <v>30.727898742786937</v>
      </c>
      <c r="J952" s="47">
        <f t="shared" si="101"/>
        <v>58.690286598723048</v>
      </c>
      <c r="K952" s="97">
        <f t="shared" si="96"/>
        <v>4</v>
      </c>
      <c r="L952" s="2">
        <f t="shared" si="97"/>
        <v>21.94373269955981</v>
      </c>
      <c r="M952" s="98"/>
      <c r="V952">
        <v>200</v>
      </c>
      <c r="W952">
        <v>40</v>
      </c>
      <c r="X952" s="7">
        <f t="shared" si="95"/>
        <v>31.652153314939131</v>
      </c>
    </row>
    <row r="953" spans="2:24">
      <c r="B953" s="90">
        <f t="shared" si="98"/>
        <v>40948.291666666664</v>
      </c>
      <c r="C953" s="57">
        <v>40948</v>
      </c>
      <c r="D953" s="58">
        <v>0.29166666666666669</v>
      </c>
      <c r="E953" s="59">
        <v>78.46346682840867</v>
      </c>
      <c r="F953" s="47">
        <f t="shared" si="99"/>
        <v>149.86522164226056</v>
      </c>
      <c r="G953" s="59">
        <v>120.66538425534142</v>
      </c>
      <c r="H953" s="47">
        <f t="shared" si="100"/>
        <v>230.47088392770212</v>
      </c>
      <c r="I953" s="59">
        <v>42.201917426932752</v>
      </c>
      <c r="J953" s="47">
        <f t="shared" si="101"/>
        <v>80.605662285441554</v>
      </c>
      <c r="K953" s="97">
        <f t="shared" si="96"/>
        <v>4</v>
      </c>
      <c r="L953" s="2">
        <f t="shared" si="97"/>
        <v>43.859108386278315</v>
      </c>
      <c r="M953" s="98"/>
      <c r="V953">
        <v>200</v>
      </c>
      <c r="W953">
        <v>40</v>
      </c>
      <c r="X953" s="7">
        <f t="shared" si="95"/>
        <v>31.652153314939131</v>
      </c>
    </row>
    <row r="954" spans="2:24">
      <c r="B954" s="90">
        <f t="shared" si="98"/>
        <v>40948.333333333336</v>
      </c>
      <c r="C954" s="57">
        <v>40948</v>
      </c>
      <c r="D954" s="58">
        <v>0.33333333333333331</v>
      </c>
      <c r="E954" s="59">
        <v>71.256357712368768</v>
      </c>
      <c r="F954" s="47">
        <f t="shared" si="99"/>
        <v>136.09964323062434</v>
      </c>
      <c r="G954" s="59">
        <v>114.26543257635986</v>
      </c>
      <c r="H954" s="47">
        <f t="shared" si="100"/>
        <v>218.24697622084733</v>
      </c>
      <c r="I954" s="59">
        <v>43.009074863991081</v>
      </c>
      <c r="J954" s="47">
        <f t="shared" si="101"/>
        <v>82.147332990222964</v>
      </c>
      <c r="K954" s="97">
        <f t="shared" si="96"/>
        <v>4</v>
      </c>
      <c r="L954" s="2">
        <f t="shared" si="97"/>
        <v>45.400779091059725</v>
      </c>
      <c r="M954" s="98"/>
      <c r="V954">
        <v>200</v>
      </c>
      <c r="W954">
        <v>40</v>
      </c>
      <c r="X954" s="7">
        <f t="shared" si="95"/>
        <v>31.652153314939131</v>
      </c>
    </row>
    <row r="955" spans="2:24">
      <c r="B955" s="90">
        <f t="shared" si="98"/>
        <v>40948.375</v>
      </c>
      <c r="C955" s="57">
        <v>40948</v>
      </c>
      <c r="D955" s="58">
        <v>0.375</v>
      </c>
      <c r="E955" s="59">
        <v>63.293430500411986</v>
      </c>
      <c r="F955" s="47">
        <f t="shared" si="99"/>
        <v>120.89045225578688</v>
      </c>
      <c r="G955" s="59">
        <v>99.472248468495721</v>
      </c>
      <c r="H955" s="47">
        <f t="shared" si="100"/>
        <v>189.9919945748268</v>
      </c>
      <c r="I955" s="59">
        <v>36.178817968083742</v>
      </c>
      <c r="J955" s="47">
        <f t="shared" si="101"/>
        <v>69.10154231903995</v>
      </c>
      <c r="K955" s="97">
        <f t="shared" si="96"/>
        <v>4</v>
      </c>
      <c r="L955" s="2">
        <f t="shared" si="97"/>
        <v>32.354988419876712</v>
      </c>
      <c r="M955" s="98"/>
      <c r="V955">
        <v>200</v>
      </c>
      <c r="W955">
        <v>40</v>
      </c>
      <c r="X955" s="7">
        <f t="shared" si="95"/>
        <v>31.652153314939131</v>
      </c>
    </row>
    <row r="956" spans="2:24">
      <c r="B956" s="90">
        <f t="shared" si="98"/>
        <v>40948.416666666664</v>
      </c>
      <c r="C956" s="57">
        <v>40948</v>
      </c>
      <c r="D956" s="58">
        <v>0.41666666666666669</v>
      </c>
      <c r="E956" s="59">
        <v>53.797435796115707</v>
      </c>
      <c r="F956" s="47">
        <f t="shared" si="99"/>
        <v>102.75310237058099</v>
      </c>
      <c r="G956" s="59">
        <v>87.900096679733323</v>
      </c>
      <c r="H956" s="47">
        <f t="shared" si="100"/>
        <v>167.88918465829065</v>
      </c>
      <c r="I956" s="59">
        <v>34.102660883617617</v>
      </c>
      <c r="J956" s="47">
        <f t="shared" si="101"/>
        <v>65.136082287709641</v>
      </c>
      <c r="K956" s="97">
        <f t="shared" si="96"/>
        <v>4</v>
      </c>
      <c r="L956" s="2">
        <f t="shared" si="97"/>
        <v>28.389528388546402</v>
      </c>
      <c r="M956" s="98"/>
      <c r="V956">
        <v>200</v>
      </c>
      <c r="W956">
        <v>40</v>
      </c>
      <c r="X956" s="7">
        <f t="shared" si="95"/>
        <v>31.652153314939131</v>
      </c>
    </row>
    <row r="957" spans="2:24">
      <c r="B957" s="90">
        <f t="shared" si="98"/>
        <v>40948.458333333336</v>
      </c>
      <c r="C957" s="57">
        <v>40948</v>
      </c>
      <c r="D957" s="58">
        <v>0.45833333333333331</v>
      </c>
      <c r="E957" s="59">
        <v>53.129895095782857</v>
      </c>
      <c r="F957" s="47">
        <f t="shared" si="99"/>
        <v>101.47809963294524</v>
      </c>
      <c r="G957" s="59">
        <v>87.137745105407248</v>
      </c>
      <c r="H957" s="47">
        <f t="shared" si="100"/>
        <v>166.43309315132782</v>
      </c>
      <c r="I957" s="59">
        <v>34.007850009624399</v>
      </c>
      <c r="J957" s="47">
        <f t="shared" si="101"/>
        <v>64.954993518382594</v>
      </c>
      <c r="K957" s="97">
        <f t="shared" si="96"/>
        <v>4</v>
      </c>
      <c r="L957" s="2">
        <f t="shared" si="97"/>
        <v>28.208439619219355</v>
      </c>
      <c r="M957" s="98"/>
      <c r="V957">
        <v>200</v>
      </c>
      <c r="W957">
        <v>40</v>
      </c>
      <c r="X957" s="7">
        <f t="shared" si="95"/>
        <v>31.652153314939131</v>
      </c>
    </row>
    <row r="958" spans="2:24">
      <c r="B958" s="90">
        <f t="shared" si="98"/>
        <v>40948.5</v>
      </c>
      <c r="C958" s="57">
        <v>40948</v>
      </c>
      <c r="D958" s="58">
        <v>0.5</v>
      </c>
      <c r="E958" s="59">
        <v>51.156627576425784</v>
      </c>
      <c r="F958" s="47">
        <f t="shared" si="99"/>
        <v>97.709158670973238</v>
      </c>
      <c r="G958" s="59">
        <v>84.343396721940508</v>
      </c>
      <c r="H958" s="47">
        <f t="shared" si="100"/>
        <v>161.09588773890636</v>
      </c>
      <c r="I958" s="59">
        <v>33.186769145514731</v>
      </c>
      <c r="J958" s="47">
        <f t="shared" si="101"/>
        <v>63.386729067933132</v>
      </c>
      <c r="K958" s="97">
        <f t="shared" si="96"/>
        <v>4</v>
      </c>
      <c r="L958" s="2">
        <f t="shared" si="97"/>
        <v>26.640175168769893</v>
      </c>
      <c r="M958" s="98"/>
      <c r="V958">
        <v>200</v>
      </c>
      <c r="W958">
        <v>40</v>
      </c>
      <c r="X958" s="7">
        <f t="shared" si="95"/>
        <v>31.652153314939131</v>
      </c>
    </row>
    <row r="959" spans="2:24">
      <c r="B959" s="90">
        <f t="shared" si="98"/>
        <v>40948.541666666664</v>
      </c>
      <c r="C959" s="57">
        <v>40948</v>
      </c>
      <c r="D959" s="58">
        <v>0.54166666666666663</v>
      </c>
      <c r="E959" s="59">
        <v>54.603940627365091</v>
      </c>
      <c r="F959" s="47">
        <f t="shared" si="99"/>
        <v>104.29352659826732</v>
      </c>
      <c r="G959" s="59">
        <v>88.252259300618491</v>
      </c>
      <c r="H959" s="47">
        <f t="shared" si="100"/>
        <v>168.56181526418132</v>
      </c>
      <c r="I959" s="59">
        <v>33.648318673253399</v>
      </c>
      <c r="J959" s="47">
        <f t="shared" si="101"/>
        <v>64.268288665913985</v>
      </c>
      <c r="K959" s="97">
        <f t="shared" si="96"/>
        <v>4</v>
      </c>
      <c r="L959" s="2">
        <f t="shared" si="97"/>
        <v>27.521734766750747</v>
      </c>
      <c r="M959" s="98"/>
      <c r="V959">
        <v>200</v>
      </c>
      <c r="W959">
        <v>40</v>
      </c>
      <c r="X959" s="7">
        <f t="shared" si="95"/>
        <v>31.652153314939131</v>
      </c>
    </row>
    <row r="960" spans="2:24">
      <c r="B960" s="90">
        <f t="shared" si="98"/>
        <v>40948.583333333336</v>
      </c>
      <c r="C960" s="57">
        <v>40948</v>
      </c>
      <c r="D960" s="58">
        <v>0.58333333333333337</v>
      </c>
      <c r="E960" s="59">
        <v>61.72964343129776</v>
      </c>
      <c r="F960" s="47">
        <f t="shared" si="99"/>
        <v>117.90361895377872</v>
      </c>
      <c r="G960" s="59">
        <v>99.525937157010532</v>
      </c>
      <c r="H960" s="47">
        <f t="shared" si="100"/>
        <v>190.09453996989012</v>
      </c>
      <c r="I960" s="59">
        <v>37.796293725712758</v>
      </c>
      <c r="J960" s="47">
        <f t="shared" si="101"/>
        <v>72.190921016111361</v>
      </c>
      <c r="K960" s="97">
        <f t="shared" si="96"/>
        <v>4</v>
      </c>
      <c r="L960" s="2">
        <f t="shared" si="97"/>
        <v>35.444367116948122</v>
      </c>
      <c r="M960" s="98"/>
      <c r="V960">
        <v>200</v>
      </c>
      <c r="W960">
        <v>40</v>
      </c>
      <c r="X960" s="7">
        <f t="shared" si="95"/>
        <v>31.652153314939131</v>
      </c>
    </row>
    <row r="961" spans="2:24">
      <c r="B961" s="90">
        <f t="shared" si="98"/>
        <v>40948.625</v>
      </c>
      <c r="C961" s="57">
        <v>40948</v>
      </c>
      <c r="D961" s="58">
        <v>0.625</v>
      </c>
      <c r="E961" s="59">
        <v>59.239499886525358</v>
      </c>
      <c r="F961" s="47">
        <f t="shared" si="99"/>
        <v>113.14744478326342</v>
      </c>
      <c r="G961" s="59">
        <v>100.60294164949764</v>
      </c>
      <c r="H961" s="47">
        <f t="shared" si="100"/>
        <v>192.15161855054049</v>
      </c>
      <c r="I961" s="59">
        <v>41.363441762972286</v>
      </c>
      <c r="J961" s="47">
        <f t="shared" si="101"/>
        <v>79.004173767277067</v>
      </c>
      <c r="K961" s="97">
        <f t="shared" si="96"/>
        <v>4</v>
      </c>
      <c r="L961" s="2">
        <f t="shared" si="97"/>
        <v>42.257619868113828</v>
      </c>
      <c r="M961" s="98"/>
      <c r="V961">
        <v>200</v>
      </c>
      <c r="W961">
        <v>40</v>
      </c>
      <c r="X961" s="7">
        <f t="shared" si="95"/>
        <v>31.652153314939131</v>
      </c>
    </row>
    <row r="962" spans="2:24">
      <c r="B962" s="90">
        <f t="shared" si="98"/>
        <v>40948.666666666664</v>
      </c>
      <c r="C962" s="57">
        <v>40948</v>
      </c>
      <c r="D962" s="58">
        <v>0.66666666666666663</v>
      </c>
      <c r="E962" s="59">
        <v>68.684608859384383</v>
      </c>
      <c r="F962" s="47">
        <f t="shared" si="99"/>
        <v>131.18760292142417</v>
      </c>
      <c r="G962" s="59">
        <v>111.91252672560995</v>
      </c>
      <c r="H962" s="47">
        <f t="shared" si="100"/>
        <v>213.75292604591499</v>
      </c>
      <c r="I962" s="59">
        <v>43.227917866225567</v>
      </c>
      <c r="J962" s="47">
        <f t="shared" si="101"/>
        <v>82.565323124490831</v>
      </c>
      <c r="K962" s="97">
        <f t="shared" si="96"/>
        <v>4</v>
      </c>
      <c r="L962" s="2">
        <f t="shared" si="97"/>
        <v>45.818769225327593</v>
      </c>
      <c r="M962" s="98"/>
      <c r="V962">
        <v>200</v>
      </c>
      <c r="W962">
        <v>40</v>
      </c>
      <c r="X962" s="7">
        <f t="shared" si="95"/>
        <v>31.652153314939131</v>
      </c>
    </row>
    <row r="963" spans="2:24">
      <c r="B963" s="90">
        <f t="shared" si="98"/>
        <v>40948.708333333336</v>
      </c>
      <c r="C963" s="57">
        <v>40948</v>
      </c>
      <c r="D963" s="58">
        <v>0.70833333333333337</v>
      </c>
      <c r="E963" s="59">
        <v>53.634704995815213</v>
      </c>
      <c r="F963" s="47">
        <f t="shared" si="99"/>
        <v>102.44228654200705</v>
      </c>
      <c r="G963" s="59">
        <v>98.1801029119476</v>
      </c>
      <c r="H963" s="47">
        <f t="shared" si="100"/>
        <v>187.5239965618199</v>
      </c>
      <c r="I963" s="59">
        <v>44.54539791613238</v>
      </c>
      <c r="J963" s="47">
        <f t="shared" si="101"/>
        <v>85.081710019812846</v>
      </c>
      <c r="K963" s="97">
        <f t="shared" si="96"/>
        <v>4</v>
      </c>
      <c r="L963" s="2">
        <f t="shared" si="97"/>
        <v>48.335156120649607</v>
      </c>
      <c r="M963" s="98"/>
      <c r="V963">
        <v>200</v>
      </c>
      <c r="W963">
        <v>40</v>
      </c>
      <c r="X963" s="7">
        <f t="shared" si="95"/>
        <v>31.652153314939131</v>
      </c>
    </row>
    <row r="964" spans="2:24">
      <c r="B964" s="90">
        <f t="shared" si="98"/>
        <v>40948.75</v>
      </c>
      <c r="C964" s="57">
        <v>40948</v>
      </c>
      <c r="D964" s="58">
        <v>0.75</v>
      </c>
      <c r="E964" s="59">
        <v>32.923181660224849</v>
      </c>
      <c r="F964" s="47">
        <f t="shared" si="99"/>
        <v>62.88327697102946</v>
      </c>
      <c r="G964" s="59">
        <v>74.801331207810009</v>
      </c>
      <c r="H964" s="47">
        <f t="shared" si="100"/>
        <v>142.8705426069171</v>
      </c>
      <c r="I964" s="59">
        <v>41.87814954758516</v>
      </c>
      <c r="J964" s="47">
        <f t="shared" si="101"/>
        <v>79.987265635887653</v>
      </c>
      <c r="K964" s="97">
        <f t="shared" si="96"/>
        <v>4</v>
      </c>
      <c r="L964" s="2">
        <f t="shared" si="97"/>
        <v>43.240711736724414</v>
      </c>
      <c r="M964" s="98"/>
      <c r="V964">
        <v>200</v>
      </c>
      <c r="W964">
        <v>40</v>
      </c>
      <c r="X964" s="7">
        <f t="shared" si="95"/>
        <v>31.652153314939131</v>
      </c>
    </row>
    <row r="965" spans="2:24">
      <c r="B965" s="90">
        <f t="shared" si="98"/>
        <v>40948.791666666664</v>
      </c>
      <c r="C965" s="57">
        <v>40948</v>
      </c>
      <c r="D965" s="58">
        <v>0.79166666666666663</v>
      </c>
      <c r="E965" s="59">
        <v>32.311261103617753</v>
      </c>
      <c r="F965" s="47">
        <f t="shared" si="99"/>
        <v>61.714508707909907</v>
      </c>
      <c r="G965" s="59">
        <v>72.487742044755223</v>
      </c>
      <c r="H965" s="47">
        <f t="shared" si="100"/>
        <v>138.45158730548246</v>
      </c>
      <c r="I965" s="59">
        <v>40.176480941137484</v>
      </c>
      <c r="J965" s="47">
        <f t="shared" si="101"/>
        <v>76.737078597572591</v>
      </c>
      <c r="K965" s="97">
        <f t="shared" si="96"/>
        <v>4</v>
      </c>
      <c r="L965" s="2">
        <f t="shared" si="97"/>
        <v>39.990524698409352</v>
      </c>
      <c r="M965" s="98"/>
      <c r="V965">
        <v>200</v>
      </c>
      <c r="W965">
        <v>40</v>
      </c>
      <c r="X965" s="7">
        <f t="shared" si="95"/>
        <v>31.652153314939131</v>
      </c>
    </row>
    <row r="966" spans="2:24">
      <c r="B966" s="90">
        <f t="shared" si="98"/>
        <v>40948.833333333336</v>
      </c>
      <c r="C966" s="57">
        <v>40948</v>
      </c>
      <c r="D966" s="58">
        <v>0.83333333333333337</v>
      </c>
      <c r="E966" s="59">
        <v>14.474760256157852</v>
      </c>
      <c r="F966" s="47">
        <f t="shared" si="99"/>
        <v>27.646792089261496</v>
      </c>
      <c r="G966" s="59">
        <v>41.176501737576686</v>
      </c>
      <c r="H966" s="47">
        <f t="shared" si="100"/>
        <v>78.647118318771462</v>
      </c>
      <c r="I966" s="59">
        <v>26.701741481418843</v>
      </c>
      <c r="J966" s="47">
        <f t="shared" si="101"/>
        <v>51.000326229509987</v>
      </c>
      <c r="K966" s="97">
        <f t="shared" si="96"/>
        <v>4</v>
      </c>
      <c r="L966" s="2">
        <f t="shared" si="97"/>
        <v>14.253772330346749</v>
      </c>
      <c r="M966" s="98"/>
      <c r="V966">
        <v>200</v>
      </c>
      <c r="W966">
        <v>40</v>
      </c>
      <c r="X966" s="7">
        <f t="shared" si="95"/>
        <v>31.652153314939131</v>
      </c>
    </row>
    <row r="967" spans="2:24">
      <c r="B967" s="90">
        <f t="shared" si="98"/>
        <v>40948.875</v>
      </c>
      <c r="C967" s="57">
        <v>40948</v>
      </c>
      <c r="D967" s="58">
        <v>0.875</v>
      </c>
      <c r="E967" s="59">
        <v>16.520058006894935</v>
      </c>
      <c r="F967" s="47">
        <f t="shared" si="99"/>
        <v>31.553310793169324</v>
      </c>
      <c r="G967" s="59">
        <v>49.96536448634555</v>
      </c>
      <c r="H967" s="47">
        <f t="shared" si="100"/>
        <v>95.433846168919999</v>
      </c>
      <c r="I967" s="59">
        <v>33.445306479450615</v>
      </c>
      <c r="J967" s="47">
        <f t="shared" si="101"/>
        <v>63.880535375750668</v>
      </c>
      <c r="K967" s="97">
        <f t="shared" si="96"/>
        <v>4</v>
      </c>
      <c r="L967" s="2">
        <f t="shared" si="97"/>
        <v>27.133981476587429</v>
      </c>
      <c r="M967" s="98"/>
      <c r="V967">
        <v>200</v>
      </c>
      <c r="W967">
        <v>40</v>
      </c>
      <c r="X967" s="7">
        <f t="shared" si="95"/>
        <v>31.652153314939131</v>
      </c>
    </row>
    <row r="968" spans="2:24">
      <c r="B968" s="90">
        <f t="shared" si="98"/>
        <v>40948.916666666664</v>
      </c>
      <c r="C968" s="57">
        <v>40948</v>
      </c>
      <c r="D968" s="58">
        <v>0.91666666666666663</v>
      </c>
      <c r="E968" s="59">
        <v>14.652372188080882</v>
      </c>
      <c r="F968" s="47">
        <f t="shared" si="99"/>
        <v>27.986030879234484</v>
      </c>
      <c r="G968" s="59">
        <v>47.581592660591753</v>
      </c>
      <c r="H968" s="47">
        <f t="shared" si="100"/>
        <v>90.880841981730242</v>
      </c>
      <c r="I968" s="59">
        <v>32.929220472510877</v>
      </c>
      <c r="J968" s="47">
        <f t="shared" si="101"/>
        <v>62.894811102495773</v>
      </c>
      <c r="K968" s="97">
        <f t="shared" si="96"/>
        <v>4</v>
      </c>
      <c r="L968" s="2">
        <f t="shared" si="97"/>
        <v>26.148257203332534</v>
      </c>
      <c r="M968" s="98"/>
      <c r="V968">
        <v>200</v>
      </c>
      <c r="W968">
        <v>40</v>
      </c>
      <c r="X968" s="7">
        <f t="shared" si="95"/>
        <v>31.652153314939131</v>
      </c>
    </row>
    <row r="969" spans="2:24">
      <c r="B969" s="90">
        <f t="shared" si="98"/>
        <v>40948.958333333336</v>
      </c>
      <c r="C969" s="57">
        <v>40948</v>
      </c>
      <c r="D969" s="58">
        <v>0.95833333333333337</v>
      </c>
      <c r="E969" s="59">
        <v>16.522228657643186</v>
      </c>
      <c r="F969" s="47">
        <f t="shared" si="99"/>
        <v>31.557456736098484</v>
      </c>
      <c r="G969" s="59">
        <v>51.853639187114652</v>
      </c>
      <c r="H969" s="47">
        <f t="shared" si="100"/>
        <v>99.040450847388982</v>
      </c>
      <c r="I969" s="59">
        <v>35.331410529471462</v>
      </c>
      <c r="J969" s="47">
        <f t="shared" si="101"/>
        <v>67.482994111290495</v>
      </c>
      <c r="K969" s="97">
        <f t="shared" si="96"/>
        <v>4</v>
      </c>
      <c r="L969" s="2">
        <f t="shared" si="97"/>
        <v>30.736440212127256</v>
      </c>
      <c r="M969" s="98"/>
      <c r="V969">
        <v>200</v>
      </c>
      <c r="W969">
        <v>40</v>
      </c>
      <c r="X969" s="7">
        <f t="shared" si="95"/>
        <v>31.652153314939131</v>
      </c>
    </row>
    <row r="970" spans="2:24">
      <c r="B970" s="90">
        <f t="shared" si="98"/>
        <v>40949</v>
      </c>
      <c r="C970" s="57">
        <v>40948</v>
      </c>
      <c r="D970" s="58">
        <v>1</v>
      </c>
      <c r="E970" s="59">
        <v>28.32919060139286</v>
      </c>
      <c r="F970" s="47">
        <f t="shared" si="99"/>
        <v>54.108754048660359</v>
      </c>
      <c r="G970" s="59">
        <v>67.74322551258588</v>
      </c>
      <c r="H970" s="47">
        <f t="shared" si="100"/>
        <v>129.38956072903903</v>
      </c>
      <c r="I970" s="59">
        <v>39.414034911193013</v>
      </c>
      <c r="J970" s="47">
        <f t="shared" si="101"/>
        <v>75.280806680378646</v>
      </c>
      <c r="K970" s="97">
        <f t="shared" si="96"/>
        <v>4</v>
      </c>
      <c r="L970" s="2">
        <f t="shared" si="97"/>
        <v>38.534252781215407</v>
      </c>
      <c r="M970" s="98"/>
      <c r="V970">
        <v>200</v>
      </c>
      <c r="W970">
        <v>40</v>
      </c>
      <c r="X970" s="7">
        <f t="shared" ref="X970:X1033" si="102">AVERAGE($J$2999:$J$8770)</f>
        <v>31.652153314939131</v>
      </c>
    </row>
    <row r="971" spans="2:24">
      <c r="B971" s="90">
        <f t="shared" si="98"/>
        <v>40949.041666666664</v>
      </c>
      <c r="C971" s="57">
        <v>40949</v>
      </c>
      <c r="D971" s="58">
        <v>4.1666666666666664E-2</v>
      </c>
      <c r="E971" s="59">
        <v>23.781299479210123</v>
      </c>
      <c r="F971" s="47">
        <f t="shared" si="99"/>
        <v>45.422282005291336</v>
      </c>
      <c r="G971" s="59">
        <v>66.12084174120811</v>
      </c>
      <c r="H971" s="47">
        <f t="shared" si="100"/>
        <v>126.29080772570748</v>
      </c>
      <c r="I971" s="59">
        <v>42.339542261997991</v>
      </c>
      <c r="J971" s="47">
        <f t="shared" si="101"/>
        <v>80.868525720416159</v>
      </c>
      <c r="K971" s="97">
        <f t="shared" ref="K971:K1034" si="103">WEEKDAY(C971,2)</f>
        <v>5</v>
      </c>
      <c r="L971" s="2">
        <f t="shared" ref="L971:L1034" si="104">IF(J971="",NA(),J971-(AVERAGE($J$10:$J$8770)))</f>
        <v>44.12197182125292</v>
      </c>
      <c r="M971" s="98"/>
      <c r="V971">
        <v>200</v>
      </c>
      <c r="W971">
        <v>40</v>
      </c>
      <c r="X971" s="7">
        <f t="shared" si="102"/>
        <v>31.652153314939131</v>
      </c>
    </row>
    <row r="972" spans="2:24">
      <c r="B972" s="90">
        <f t="shared" si="98"/>
        <v>40949.083333333336</v>
      </c>
      <c r="C972" s="57">
        <v>40949</v>
      </c>
      <c r="D972" s="58">
        <v>8.3333333333333329E-2</v>
      </c>
      <c r="E972" s="59">
        <v>29.194864198883757</v>
      </c>
      <c r="F972" s="47">
        <f t="shared" si="99"/>
        <v>55.762190619867972</v>
      </c>
      <c r="G972" s="59">
        <v>74.427568817810055</v>
      </c>
      <c r="H972" s="47">
        <f t="shared" si="100"/>
        <v>142.15665644201721</v>
      </c>
      <c r="I972" s="59">
        <v>45.232704618926292</v>
      </c>
      <c r="J972" s="47">
        <f t="shared" si="101"/>
        <v>86.394465822149215</v>
      </c>
      <c r="K972" s="97">
        <f t="shared" si="103"/>
        <v>5</v>
      </c>
      <c r="L972" s="2">
        <f t="shared" si="104"/>
        <v>49.647911922985976</v>
      </c>
      <c r="M972" s="98"/>
      <c r="V972">
        <v>200</v>
      </c>
      <c r="W972">
        <v>40</v>
      </c>
      <c r="X972" s="7">
        <f t="shared" si="102"/>
        <v>31.652153314939131</v>
      </c>
    </row>
    <row r="973" spans="2:24">
      <c r="B973" s="90">
        <f t="shared" si="98"/>
        <v>40949.125</v>
      </c>
      <c r="C973" s="57">
        <v>40949</v>
      </c>
      <c r="D973" s="58">
        <v>0.125</v>
      </c>
      <c r="E973" s="59">
        <v>14.239543185109069</v>
      </c>
      <c r="F973" s="47">
        <f t="shared" si="99"/>
        <v>27.197527483558321</v>
      </c>
      <c r="G973" s="59">
        <v>52.714551765085524</v>
      </c>
      <c r="H973" s="47">
        <f t="shared" si="100"/>
        <v>100.68479387131335</v>
      </c>
      <c r="I973" s="59">
        <v>38.475008579976461</v>
      </c>
      <c r="J973" s="47">
        <f t="shared" si="101"/>
        <v>73.487266387755042</v>
      </c>
      <c r="K973" s="97">
        <f t="shared" si="103"/>
        <v>5</v>
      </c>
      <c r="L973" s="2">
        <f t="shared" si="104"/>
        <v>36.740712488591804</v>
      </c>
      <c r="M973" s="98"/>
      <c r="V973">
        <v>200</v>
      </c>
      <c r="W973">
        <v>40</v>
      </c>
      <c r="X973" s="7">
        <f t="shared" si="102"/>
        <v>31.652153314939131</v>
      </c>
    </row>
    <row r="974" spans="2:24">
      <c r="B974" s="90">
        <f t="shared" si="98"/>
        <v>40949.166666666664</v>
      </c>
      <c r="C974" s="57">
        <v>40949</v>
      </c>
      <c r="D974" s="58">
        <v>0.16666666666666666</v>
      </c>
      <c r="E974" s="59">
        <v>9.4056151338747824</v>
      </c>
      <c r="F974" s="47">
        <f t="shared" si="99"/>
        <v>17.964724905700834</v>
      </c>
      <c r="G974" s="59">
        <v>37.098910825946817</v>
      </c>
      <c r="H974" s="47">
        <f t="shared" si="100"/>
        <v>70.858919677558418</v>
      </c>
      <c r="I974" s="59">
        <v>27.693295692072034</v>
      </c>
      <c r="J974" s="47">
        <f t="shared" si="101"/>
        <v>52.894194771857585</v>
      </c>
      <c r="K974" s="97">
        <f t="shared" si="103"/>
        <v>5</v>
      </c>
      <c r="L974" s="2">
        <f t="shared" si="104"/>
        <v>16.147640872694346</v>
      </c>
      <c r="M974" s="98"/>
      <c r="V974">
        <v>200</v>
      </c>
      <c r="W974">
        <v>40</v>
      </c>
      <c r="X974" s="7">
        <f t="shared" si="102"/>
        <v>31.652153314939131</v>
      </c>
    </row>
    <row r="975" spans="2:24">
      <c r="B975" s="90">
        <f t="shared" si="98"/>
        <v>40949.208333333336</v>
      </c>
      <c r="C975" s="57">
        <v>40949</v>
      </c>
      <c r="D975" s="58">
        <v>0.20833333333333334</v>
      </c>
      <c r="E975" s="59">
        <v>10.212457292718415</v>
      </c>
      <c r="F975" s="47">
        <f t="shared" si="99"/>
        <v>19.505793429092172</v>
      </c>
      <c r="G975" s="59">
        <v>33.224795422590667</v>
      </c>
      <c r="H975" s="47">
        <f t="shared" si="100"/>
        <v>63.459359257148172</v>
      </c>
      <c r="I975" s="59">
        <v>23.012338129872251</v>
      </c>
      <c r="J975" s="47">
        <f t="shared" si="101"/>
        <v>43.953565828056</v>
      </c>
      <c r="K975" s="97">
        <f t="shared" si="103"/>
        <v>5</v>
      </c>
      <c r="L975" s="2">
        <f t="shared" si="104"/>
        <v>7.2070119288927614</v>
      </c>
      <c r="M975" s="98"/>
      <c r="V975">
        <v>200</v>
      </c>
      <c r="W975">
        <v>40</v>
      </c>
      <c r="X975" s="7">
        <f t="shared" si="102"/>
        <v>31.652153314939131</v>
      </c>
    </row>
    <row r="976" spans="2:24">
      <c r="B976" s="90">
        <f t="shared" si="98"/>
        <v>40949.25</v>
      </c>
      <c r="C976" s="57">
        <v>40949</v>
      </c>
      <c r="D976" s="58">
        <v>0.25</v>
      </c>
      <c r="E976" s="59">
        <v>13.324088164259424</v>
      </c>
      <c r="F976" s="47">
        <f t="shared" si="99"/>
        <v>25.449008393735497</v>
      </c>
      <c r="G976" s="59">
        <v>35.461623082036553</v>
      </c>
      <c r="H976" s="47">
        <f t="shared" si="100"/>
        <v>67.731700086689813</v>
      </c>
      <c r="I976" s="59">
        <v>22.137534917777131</v>
      </c>
      <c r="J976" s="47">
        <f t="shared" si="101"/>
        <v>42.282691692954316</v>
      </c>
      <c r="K976" s="97">
        <f t="shared" si="103"/>
        <v>5</v>
      </c>
      <c r="L976" s="2">
        <f t="shared" si="104"/>
        <v>5.5361377937910774</v>
      </c>
      <c r="M976" s="98"/>
      <c r="V976">
        <v>200</v>
      </c>
      <c r="W976">
        <v>40</v>
      </c>
      <c r="X976" s="7">
        <f t="shared" si="102"/>
        <v>31.652153314939131</v>
      </c>
    </row>
    <row r="977" spans="2:24">
      <c r="B977" s="90">
        <f t="shared" si="98"/>
        <v>40949.291666666664</v>
      </c>
      <c r="C977" s="57">
        <v>40949</v>
      </c>
      <c r="D977" s="58">
        <v>0.29166666666666669</v>
      </c>
      <c r="E977" s="59">
        <v>18.025941943252441</v>
      </c>
      <c r="F977" s="47">
        <f t="shared" si="99"/>
        <v>34.429549111612161</v>
      </c>
      <c r="G977" s="59">
        <v>41.982313203575885</v>
      </c>
      <c r="H977" s="47">
        <f t="shared" si="100"/>
        <v>80.186218218829936</v>
      </c>
      <c r="I977" s="59">
        <v>23.956371260323444</v>
      </c>
      <c r="J977" s="47">
        <f t="shared" si="101"/>
        <v>45.756669107217775</v>
      </c>
      <c r="K977" s="97">
        <f t="shared" si="103"/>
        <v>5</v>
      </c>
      <c r="L977" s="2">
        <f t="shared" si="104"/>
        <v>9.0101152080545361</v>
      </c>
      <c r="M977" s="98"/>
      <c r="V977">
        <v>200</v>
      </c>
      <c r="W977">
        <v>40</v>
      </c>
      <c r="X977" s="7">
        <f t="shared" si="102"/>
        <v>31.652153314939131</v>
      </c>
    </row>
    <row r="978" spans="2:24">
      <c r="B978" s="90">
        <f t="shared" ref="B978:B1041" si="105">C978+D978</f>
        <v>40949.333333333336</v>
      </c>
      <c r="C978" s="57">
        <v>40949</v>
      </c>
      <c r="D978" s="58">
        <v>0.33333333333333331</v>
      </c>
      <c r="E978" s="59">
        <v>29.399202056623306</v>
      </c>
      <c r="F978" s="47">
        <f t="shared" ref="F978:F1041" si="106">IF(E978&lt;&gt;"",E978*1.91,"")</f>
        <v>56.152475928150508</v>
      </c>
      <c r="G978" s="59">
        <v>57.001896911678713</v>
      </c>
      <c r="H978" s="47">
        <f t="shared" si="100"/>
        <v>108.87362310130634</v>
      </c>
      <c r="I978" s="59">
        <v>27.602694855055404</v>
      </c>
      <c r="J978" s="47">
        <f t="shared" si="101"/>
        <v>52.721147173155821</v>
      </c>
      <c r="K978" s="97">
        <f t="shared" si="103"/>
        <v>5</v>
      </c>
      <c r="L978" s="2">
        <f t="shared" si="104"/>
        <v>15.974593273992582</v>
      </c>
      <c r="M978" s="98"/>
      <c r="V978">
        <v>200</v>
      </c>
      <c r="W978">
        <v>40</v>
      </c>
      <c r="X978" s="7">
        <f t="shared" si="102"/>
        <v>31.652153314939131</v>
      </c>
    </row>
    <row r="979" spans="2:24">
      <c r="B979" s="90">
        <f t="shared" si="105"/>
        <v>40949.375</v>
      </c>
      <c r="C979" s="57">
        <v>40949</v>
      </c>
      <c r="D979" s="58">
        <v>0.375</v>
      </c>
      <c r="E979" s="59">
        <v>25.254763172407877</v>
      </c>
      <c r="F979" s="47">
        <f t="shared" si="106"/>
        <v>48.236597659299044</v>
      </c>
      <c r="G979" s="59">
        <v>47.287968481054463</v>
      </c>
      <c r="H979" s="47">
        <f t="shared" ref="H979:H1043" si="107">IF(G979&lt;&gt;"",G979*1.91,"")</f>
        <v>90.320019798814016</v>
      </c>
      <c r="I979" s="59">
        <v>22.03320530864659</v>
      </c>
      <c r="J979" s="47">
        <f t="shared" ref="J979:J1043" si="108">IF(I979&lt;&gt;"",I979*1.91,"")</f>
        <v>42.083422139514987</v>
      </c>
      <c r="K979" s="97">
        <f t="shared" si="103"/>
        <v>5</v>
      </c>
      <c r="L979" s="2">
        <f t="shared" si="104"/>
        <v>5.3368682403517482</v>
      </c>
      <c r="M979" s="98"/>
      <c r="V979">
        <v>200</v>
      </c>
      <c r="W979">
        <v>40</v>
      </c>
      <c r="X979" s="7">
        <f t="shared" si="102"/>
        <v>31.652153314939131</v>
      </c>
    </row>
    <row r="980" spans="2:24">
      <c r="B980" s="90">
        <f t="shared" si="105"/>
        <v>40949.416666666664</v>
      </c>
      <c r="C980" s="57">
        <v>40949</v>
      </c>
      <c r="D980" s="58">
        <v>0.41666666666666669</v>
      </c>
      <c r="E980" s="59">
        <v>29.54688204941958</v>
      </c>
      <c r="F980" s="47">
        <f t="shared" si="106"/>
        <v>56.434544714391393</v>
      </c>
      <c r="G980" s="59">
        <v>49.660052688928161</v>
      </c>
      <c r="H980" s="47">
        <f t="shared" si="107"/>
        <v>94.850700635852789</v>
      </c>
      <c r="I980" s="59">
        <v>20.113170639508585</v>
      </c>
      <c r="J980" s="47">
        <f t="shared" si="108"/>
        <v>38.416155921461396</v>
      </c>
      <c r="K980" s="97">
        <f t="shared" si="103"/>
        <v>5</v>
      </c>
      <c r="L980" s="2">
        <f t="shared" si="104"/>
        <v>1.6696020222981574</v>
      </c>
      <c r="M980" s="98"/>
      <c r="V980">
        <v>200</v>
      </c>
      <c r="W980">
        <v>40</v>
      </c>
      <c r="X980" s="7">
        <f t="shared" si="102"/>
        <v>31.652153314939131</v>
      </c>
    </row>
    <row r="981" spans="2:24">
      <c r="B981" s="90">
        <f t="shared" si="105"/>
        <v>40949.458333333336</v>
      </c>
      <c r="C981" s="57">
        <v>40949</v>
      </c>
      <c r="D981" s="58">
        <v>0.45833333333333331</v>
      </c>
      <c r="E981" s="59">
        <v>22.975908612904011</v>
      </c>
      <c r="F981" s="47">
        <f t="shared" si="106"/>
        <v>43.883985450646655</v>
      </c>
      <c r="G981" s="59">
        <v>38.928629378375462</v>
      </c>
      <c r="H981" s="47">
        <f t="shared" si="107"/>
        <v>74.353682112697129</v>
      </c>
      <c r="I981" s="59">
        <v>15.952720765471451</v>
      </c>
      <c r="J981" s="47">
        <f t="shared" si="108"/>
        <v>30.46969666205047</v>
      </c>
      <c r="K981" s="97">
        <f t="shared" si="103"/>
        <v>5</v>
      </c>
      <c r="L981" s="2">
        <f t="shared" si="104"/>
        <v>-6.2768572371127682</v>
      </c>
      <c r="M981" s="98"/>
      <c r="V981">
        <v>200</v>
      </c>
      <c r="W981">
        <v>40</v>
      </c>
      <c r="X981" s="7">
        <f t="shared" si="102"/>
        <v>31.652153314939131</v>
      </c>
    </row>
    <row r="982" spans="2:24">
      <c r="B982" s="90">
        <f t="shared" si="105"/>
        <v>40949.5</v>
      </c>
      <c r="C982" s="57">
        <v>40949</v>
      </c>
      <c r="D982" s="58">
        <v>0.5</v>
      </c>
      <c r="E982" s="59">
        <v>21.084610319551697</v>
      </c>
      <c r="F982" s="47">
        <f t="shared" si="106"/>
        <v>40.271605710343742</v>
      </c>
      <c r="G982" s="59">
        <v>36.536723352089524</v>
      </c>
      <c r="H982" s="47">
        <f t="shared" si="107"/>
        <v>69.785141602490981</v>
      </c>
      <c r="I982" s="59">
        <v>15.452113032537831</v>
      </c>
      <c r="J982" s="47">
        <f t="shared" si="108"/>
        <v>29.513535892147257</v>
      </c>
      <c r="K982" s="97">
        <f t="shared" si="103"/>
        <v>5</v>
      </c>
      <c r="L982" s="2">
        <f t="shared" si="104"/>
        <v>-7.233018007015982</v>
      </c>
      <c r="M982" s="98"/>
      <c r="V982">
        <v>200</v>
      </c>
      <c r="W982">
        <v>40</v>
      </c>
      <c r="X982" s="7">
        <f t="shared" si="102"/>
        <v>31.652153314939131</v>
      </c>
    </row>
    <row r="983" spans="2:24">
      <c r="B983" s="90">
        <f t="shared" si="105"/>
        <v>40949.541666666664</v>
      </c>
      <c r="C983" s="57">
        <v>40949</v>
      </c>
      <c r="D983" s="58">
        <v>0.54166666666666663</v>
      </c>
      <c r="E983" s="59">
        <v>27.86087141413131</v>
      </c>
      <c r="F983" s="47">
        <f t="shared" si="106"/>
        <v>53.2142644009908</v>
      </c>
      <c r="G983" s="59">
        <v>45.88296967255836</v>
      </c>
      <c r="H983" s="47">
        <f t="shared" si="107"/>
        <v>87.636472074586464</v>
      </c>
      <c r="I983" s="59">
        <v>18.022098258427047</v>
      </c>
      <c r="J983" s="47">
        <f t="shared" si="108"/>
        <v>34.422207673595658</v>
      </c>
      <c r="K983" s="97">
        <f t="shared" si="103"/>
        <v>5</v>
      </c>
      <c r="L983" s="2">
        <f t="shared" si="104"/>
        <v>-2.3243462255675809</v>
      </c>
      <c r="M983" s="98"/>
      <c r="V983">
        <v>200</v>
      </c>
      <c r="W983">
        <v>40</v>
      </c>
      <c r="X983" s="7">
        <f t="shared" si="102"/>
        <v>31.652153314939131</v>
      </c>
    </row>
    <row r="984" spans="2:24">
      <c r="B984" s="90">
        <f t="shared" si="105"/>
        <v>40949.583333333336</v>
      </c>
      <c r="C984" s="57">
        <v>40949</v>
      </c>
      <c r="D984" s="58">
        <v>0.58333333333333337</v>
      </c>
      <c r="E984" s="59">
        <v>22.251823834503895</v>
      </c>
      <c r="F984" s="47">
        <f t="shared" si="106"/>
        <v>42.500983523902441</v>
      </c>
      <c r="G984" s="59">
        <v>38.271768805150913</v>
      </c>
      <c r="H984" s="47">
        <f t="shared" si="107"/>
        <v>73.099078417838243</v>
      </c>
      <c r="I984" s="59">
        <v>16.019944970647011</v>
      </c>
      <c r="J984" s="47">
        <f t="shared" si="108"/>
        <v>30.598094893935787</v>
      </c>
      <c r="K984" s="97">
        <f t="shared" si="103"/>
        <v>5</v>
      </c>
      <c r="L984" s="2">
        <f t="shared" si="104"/>
        <v>-6.1484590052274513</v>
      </c>
      <c r="M984" s="98"/>
      <c r="V984">
        <v>200</v>
      </c>
      <c r="W984">
        <v>40</v>
      </c>
      <c r="X984" s="7">
        <f t="shared" si="102"/>
        <v>31.652153314939131</v>
      </c>
    </row>
    <row r="985" spans="2:24">
      <c r="B985" s="90">
        <f t="shared" si="105"/>
        <v>40949.625</v>
      </c>
      <c r="C985" s="57">
        <v>40949</v>
      </c>
      <c r="D985" s="58">
        <v>0.625</v>
      </c>
      <c r="E985" s="59">
        <v>27.341424820312483</v>
      </c>
      <c r="F985" s="47">
        <f t="shared" si="106"/>
        <v>52.222121406796838</v>
      </c>
      <c r="G985" s="59">
        <v>52.774628004319368</v>
      </c>
      <c r="H985" s="47">
        <f t="shared" si="107"/>
        <v>100.79953948824999</v>
      </c>
      <c r="I985" s="59">
        <v>25.433203184006878</v>
      </c>
      <c r="J985" s="47">
        <f t="shared" si="108"/>
        <v>48.577418081453132</v>
      </c>
      <c r="K985" s="97">
        <f t="shared" si="103"/>
        <v>5</v>
      </c>
      <c r="L985" s="2">
        <f t="shared" si="104"/>
        <v>11.830864182289893</v>
      </c>
      <c r="M985" s="98"/>
      <c r="V985">
        <v>200</v>
      </c>
      <c r="W985">
        <v>40</v>
      </c>
      <c r="X985" s="7">
        <f t="shared" si="102"/>
        <v>31.652153314939131</v>
      </c>
    </row>
    <row r="986" spans="2:24">
      <c r="B986" s="90">
        <f t="shared" si="105"/>
        <v>40949.666666666664</v>
      </c>
      <c r="C986" s="57">
        <v>40949</v>
      </c>
      <c r="D986" s="58">
        <v>0.66666666666666663</v>
      </c>
      <c r="E986" s="59">
        <v>30.033338100524176</v>
      </c>
      <c r="F986" s="47">
        <f t="shared" si="106"/>
        <v>57.363675772001173</v>
      </c>
      <c r="G986" s="59">
        <v>62.873051914338191</v>
      </c>
      <c r="H986" s="47">
        <f t="shared" si="107"/>
        <v>120.08752915638594</v>
      </c>
      <c r="I986" s="59">
        <v>32.839713813814029</v>
      </c>
      <c r="J986" s="47">
        <f t="shared" si="108"/>
        <v>62.723853384384796</v>
      </c>
      <c r="K986" s="97">
        <f t="shared" si="103"/>
        <v>5</v>
      </c>
      <c r="L986" s="2">
        <f t="shared" si="104"/>
        <v>25.977299485221558</v>
      </c>
      <c r="M986" s="98"/>
      <c r="V986">
        <v>200</v>
      </c>
      <c r="W986">
        <v>40</v>
      </c>
      <c r="X986" s="7">
        <f t="shared" si="102"/>
        <v>31.652153314939131</v>
      </c>
    </row>
    <row r="987" spans="2:24">
      <c r="B987" s="90">
        <f t="shared" si="105"/>
        <v>40949.708333333336</v>
      </c>
      <c r="C987" s="57">
        <v>40949</v>
      </c>
      <c r="D987" s="58">
        <v>0.70833333333333337</v>
      </c>
      <c r="E987" s="59">
        <v>29.213082915790043</v>
      </c>
      <c r="F987" s="47">
        <f t="shared" si="106"/>
        <v>55.796988369158981</v>
      </c>
      <c r="G987" s="59">
        <v>64.928731949920007</v>
      </c>
      <c r="H987" s="47">
        <f t="shared" si="107"/>
        <v>124.01387802434721</v>
      </c>
      <c r="I987" s="59">
        <v>35.715649034129967</v>
      </c>
      <c r="J987" s="47">
        <f t="shared" si="108"/>
        <v>68.21688965518824</v>
      </c>
      <c r="K987" s="97">
        <f t="shared" si="103"/>
        <v>5</v>
      </c>
      <c r="L987" s="2">
        <f t="shared" si="104"/>
        <v>31.470335756025001</v>
      </c>
      <c r="M987" s="98"/>
      <c r="V987">
        <v>200</v>
      </c>
      <c r="W987">
        <v>40</v>
      </c>
      <c r="X987" s="7">
        <f t="shared" si="102"/>
        <v>31.652153314939131</v>
      </c>
    </row>
    <row r="988" spans="2:24">
      <c r="B988" s="90">
        <f t="shared" si="105"/>
        <v>40949.75</v>
      </c>
      <c r="C988" s="57">
        <v>40949</v>
      </c>
      <c r="D988" s="58">
        <v>0.75</v>
      </c>
      <c r="E988" s="59">
        <v>30.125912662424945</v>
      </c>
      <c r="F988" s="47">
        <f t="shared" si="106"/>
        <v>57.540493185231639</v>
      </c>
      <c r="G988" s="59">
        <v>74.289720231549069</v>
      </c>
      <c r="H988" s="47">
        <f t="shared" si="107"/>
        <v>141.89336564225871</v>
      </c>
      <c r="I988" s="59">
        <v>44.16380756912411</v>
      </c>
      <c r="J988" s="47">
        <f t="shared" si="108"/>
        <v>84.352872457027047</v>
      </c>
      <c r="K988" s="97">
        <f t="shared" si="103"/>
        <v>5</v>
      </c>
      <c r="L988" s="2">
        <f t="shared" si="104"/>
        <v>47.606318557863808</v>
      </c>
      <c r="M988" s="98"/>
      <c r="V988">
        <v>200</v>
      </c>
      <c r="W988">
        <v>40</v>
      </c>
      <c r="X988" s="7">
        <f t="shared" si="102"/>
        <v>31.652153314939131</v>
      </c>
    </row>
    <row r="989" spans="2:24">
      <c r="B989" s="90">
        <f t="shared" si="105"/>
        <v>40949.791666666664</v>
      </c>
      <c r="C989" s="57">
        <v>40949</v>
      </c>
      <c r="D989" s="58">
        <v>0.79166666666666663</v>
      </c>
      <c r="E989" s="59">
        <v>23.876212824128672</v>
      </c>
      <c r="F989" s="47">
        <f t="shared" si="106"/>
        <v>45.603566494085761</v>
      </c>
      <c r="G989" s="59">
        <v>62.981448091334457</v>
      </c>
      <c r="H989" s="47">
        <f t="shared" si="107"/>
        <v>120.29456585444881</v>
      </c>
      <c r="I989" s="59">
        <v>39.105235267205785</v>
      </c>
      <c r="J989" s="47">
        <f t="shared" si="108"/>
        <v>74.690999360363051</v>
      </c>
      <c r="K989" s="97">
        <f t="shared" si="103"/>
        <v>5</v>
      </c>
      <c r="L989" s="2">
        <f t="shared" si="104"/>
        <v>37.944445461199813</v>
      </c>
      <c r="M989" s="98"/>
      <c r="V989">
        <v>200</v>
      </c>
      <c r="W989">
        <v>40</v>
      </c>
      <c r="X989" s="7">
        <f t="shared" si="102"/>
        <v>31.652153314939131</v>
      </c>
    </row>
    <row r="990" spans="2:24">
      <c r="B990" s="90">
        <f t="shared" si="105"/>
        <v>40949.833333333336</v>
      </c>
      <c r="C990" s="57">
        <v>40949</v>
      </c>
      <c r="D990" s="58">
        <v>0.83333333333333337</v>
      </c>
      <c r="E990" s="59">
        <v>25.519705400465693</v>
      </c>
      <c r="F990" s="47">
        <f t="shared" si="106"/>
        <v>48.742637314889471</v>
      </c>
      <c r="G990" s="59">
        <v>66.190573693557184</v>
      </c>
      <c r="H990" s="47">
        <f t="shared" si="107"/>
        <v>126.42399575469422</v>
      </c>
      <c r="I990" s="59">
        <v>40.670868293091502</v>
      </c>
      <c r="J990" s="47">
        <f t="shared" si="108"/>
        <v>77.681358439804768</v>
      </c>
      <c r="K990" s="97">
        <f t="shared" si="103"/>
        <v>5</v>
      </c>
      <c r="L990" s="2">
        <f t="shared" si="104"/>
        <v>40.93480454064153</v>
      </c>
      <c r="M990" s="98"/>
      <c r="V990">
        <v>200</v>
      </c>
      <c r="W990">
        <v>40</v>
      </c>
      <c r="X990" s="7">
        <f t="shared" si="102"/>
        <v>31.652153314939131</v>
      </c>
    </row>
    <row r="991" spans="2:24">
      <c r="B991" s="90">
        <f t="shared" si="105"/>
        <v>40949.875</v>
      </c>
      <c r="C991" s="57">
        <v>40949</v>
      </c>
      <c r="D991" s="58">
        <v>0.875</v>
      </c>
      <c r="E991" s="59">
        <v>20.880436673778181</v>
      </c>
      <c r="F991" s="47">
        <f t="shared" si="106"/>
        <v>39.881634046916325</v>
      </c>
      <c r="G991" s="59">
        <v>54.996731948581129</v>
      </c>
      <c r="H991" s="47">
        <f t="shared" si="107"/>
        <v>105.04375802178996</v>
      </c>
      <c r="I991" s="59">
        <v>34.116295274802951</v>
      </c>
      <c r="J991" s="47">
        <f t="shared" si="108"/>
        <v>65.162123974873637</v>
      </c>
      <c r="K991" s="97">
        <f t="shared" si="103"/>
        <v>5</v>
      </c>
      <c r="L991" s="2">
        <f t="shared" si="104"/>
        <v>28.415570075710399</v>
      </c>
      <c r="M991" s="98"/>
      <c r="V991">
        <v>200</v>
      </c>
      <c r="W991">
        <v>40</v>
      </c>
      <c r="X991" s="7">
        <f t="shared" si="102"/>
        <v>31.652153314939131</v>
      </c>
    </row>
    <row r="992" spans="2:24">
      <c r="B992" s="90">
        <f t="shared" si="105"/>
        <v>40949.916666666664</v>
      </c>
      <c r="C992" s="57">
        <v>40949</v>
      </c>
      <c r="D992" s="58">
        <v>0.91666666666666663</v>
      </c>
      <c r="E992" s="59">
        <v>18.044467269663965</v>
      </c>
      <c r="F992" s="47">
        <f t="shared" si="106"/>
        <v>34.464932485058171</v>
      </c>
      <c r="G992" s="59">
        <v>50.748073346813385</v>
      </c>
      <c r="H992" s="47">
        <f t="shared" si="107"/>
        <v>96.928820092413559</v>
      </c>
      <c r="I992" s="59">
        <v>32.703606077149416</v>
      </c>
      <c r="J992" s="47">
        <f t="shared" si="108"/>
        <v>62.463887607355382</v>
      </c>
      <c r="K992" s="97">
        <f t="shared" si="103"/>
        <v>5</v>
      </c>
      <c r="L992" s="2">
        <f t="shared" si="104"/>
        <v>25.717333708192143</v>
      </c>
      <c r="M992" s="98"/>
      <c r="V992">
        <v>200</v>
      </c>
      <c r="W992">
        <v>40</v>
      </c>
      <c r="X992" s="7">
        <f t="shared" si="102"/>
        <v>31.652153314939131</v>
      </c>
    </row>
    <row r="993" spans="2:24">
      <c r="B993" s="90">
        <f t="shared" si="105"/>
        <v>40949.958333333336</v>
      </c>
      <c r="C993" s="57">
        <v>40949</v>
      </c>
      <c r="D993" s="58">
        <v>0.95833333333333337</v>
      </c>
      <c r="E993" s="59">
        <v>23.371294058413845</v>
      </c>
      <c r="F993" s="47">
        <f t="shared" si="106"/>
        <v>44.639171651570443</v>
      </c>
      <c r="G993" s="59">
        <v>56.941893396335132</v>
      </c>
      <c r="H993" s="47">
        <f t="shared" si="107"/>
        <v>108.7590163870001</v>
      </c>
      <c r="I993" s="59">
        <v>33.570599337921287</v>
      </c>
      <c r="J993" s="47">
        <f t="shared" si="108"/>
        <v>64.119844735429652</v>
      </c>
      <c r="K993" s="97">
        <f t="shared" si="103"/>
        <v>5</v>
      </c>
      <c r="L993" s="2">
        <f t="shared" si="104"/>
        <v>27.373290836266413</v>
      </c>
      <c r="M993" s="98"/>
      <c r="V993">
        <v>200</v>
      </c>
      <c r="W993">
        <v>40</v>
      </c>
      <c r="X993" s="7">
        <f t="shared" si="102"/>
        <v>31.652153314939131</v>
      </c>
    </row>
    <row r="994" spans="2:24">
      <c r="B994" s="90">
        <f t="shared" si="105"/>
        <v>40950</v>
      </c>
      <c r="C994" s="57">
        <v>40949</v>
      </c>
      <c r="D994" s="58">
        <v>1</v>
      </c>
      <c r="E994" s="59">
        <v>20.712677027606162</v>
      </c>
      <c r="F994" s="47">
        <f t="shared" si="106"/>
        <v>39.561213122727764</v>
      </c>
      <c r="G994" s="59">
        <v>53.138461343850835</v>
      </c>
      <c r="H994" s="47">
        <f t="shared" si="107"/>
        <v>101.49446116675509</v>
      </c>
      <c r="I994" s="59">
        <v>32.425784316244673</v>
      </c>
      <c r="J994" s="47">
        <f t="shared" si="108"/>
        <v>61.933248044027323</v>
      </c>
      <c r="K994" s="97">
        <f t="shared" si="103"/>
        <v>5</v>
      </c>
      <c r="L994" s="2">
        <f t="shared" si="104"/>
        <v>25.186694144864084</v>
      </c>
      <c r="M994" s="98"/>
      <c r="V994">
        <v>200</v>
      </c>
      <c r="W994">
        <v>40</v>
      </c>
      <c r="X994" s="7">
        <f t="shared" si="102"/>
        <v>31.652153314939131</v>
      </c>
    </row>
    <row r="995" spans="2:24">
      <c r="B995" s="90">
        <f t="shared" si="105"/>
        <v>40950.041666666664</v>
      </c>
      <c r="C995" s="57">
        <v>40950</v>
      </c>
      <c r="D995" s="58">
        <v>4.1666666666666664E-2</v>
      </c>
      <c r="E995" s="59">
        <v>18.491864121575293</v>
      </c>
      <c r="F995" s="47">
        <f t="shared" si="106"/>
        <v>35.31946047220881</v>
      </c>
      <c r="G995" s="59">
        <v>44.446789786114564</v>
      </c>
      <c r="H995" s="47">
        <f t="shared" si="107"/>
        <v>84.89336849147881</v>
      </c>
      <c r="I995" s="59">
        <v>25.954925664539282</v>
      </c>
      <c r="J995" s="47">
        <f t="shared" si="108"/>
        <v>49.573908019270029</v>
      </c>
      <c r="K995" s="97">
        <f t="shared" si="103"/>
        <v>6</v>
      </c>
      <c r="L995" s="2">
        <f t="shared" si="104"/>
        <v>12.82735412010679</v>
      </c>
      <c r="M995" s="98"/>
      <c r="V995">
        <v>200</v>
      </c>
      <c r="W995">
        <v>40</v>
      </c>
      <c r="X995" s="7">
        <f t="shared" si="102"/>
        <v>31.652153314939131</v>
      </c>
    </row>
    <row r="996" spans="2:24">
      <c r="B996" s="90">
        <f t="shared" si="105"/>
        <v>40950.083333333336</v>
      </c>
      <c r="C996" s="57">
        <v>40950</v>
      </c>
      <c r="D996" s="58">
        <v>8.3333333333333329E-2</v>
      </c>
      <c r="E996" s="59">
        <v>16.939514237681287</v>
      </c>
      <c r="F996" s="47">
        <f t="shared" si="106"/>
        <v>32.354472193971255</v>
      </c>
      <c r="G996" s="59">
        <v>38.89914449928348</v>
      </c>
      <c r="H996" s="47">
        <f t="shared" si="107"/>
        <v>74.297365993631445</v>
      </c>
      <c r="I996" s="59">
        <v>21.959630261602193</v>
      </c>
      <c r="J996" s="47">
        <f t="shared" si="108"/>
        <v>41.94289379966019</v>
      </c>
      <c r="K996" s="97">
        <f t="shared" si="103"/>
        <v>6</v>
      </c>
      <c r="L996" s="2">
        <f t="shared" si="104"/>
        <v>5.1963399004969517</v>
      </c>
      <c r="M996" s="98"/>
      <c r="V996">
        <v>200</v>
      </c>
      <c r="W996">
        <v>40</v>
      </c>
      <c r="X996" s="7">
        <f t="shared" si="102"/>
        <v>31.652153314939131</v>
      </c>
    </row>
    <row r="997" spans="2:24">
      <c r="B997" s="90">
        <f t="shared" si="105"/>
        <v>40950.125</v>
      </c>
      <c r="C997" s="57">
        <v>40950</v>
      </c>
      <c r="D997" s="58">
        <v>0.125</v>
      </c>
      <c r="E997" s="59">
        <v>11.950577472761719</v>
      </c>
      <c r="F997" s="47">
        <f t="shared" si="106"/>
        <v>22.825602972974881</v>
      </c>
      <c r="G997" s="59">
        <v>24.019957774094948</v>
      </c>
      <c r="H997" s="47">
        <f t="shared" si="107"/>
        <v>45.878119348521352</v>
      </c>
      <c r="I997" s="59">
        <v>12.069380301333233</v>
      </c>
      <c r="J997" s="47">
        <f t="shared" si="108"/>
        <v>23.052516375546475</v>
      </c>
      <c r="K997" s="97">
        <f t="shared" si="103"/>
        <v>6</v>
      </c>
      <c r="L997" s="2">
        <f t="shared" si="104"/>
        <v>-13.694037523616764</v>
      </c>
      <c r="M997" s="98"/>
      <c r="V997">
        <v>200</v>
      </c>
      <c r="W997">
        <v>40</v>
      </c>
      <c r="X997" s="7">
        <f t="shared" si="102"/>
        <v>31.652153314939131</v>
      </c>
    </row>
    <row r="998" spans="2:24">
      <c r="B998" s="90">
        <f t="shared" si="105"/>
        <v>40950.166666666664</v>
      </c>
      <c r="C998" s="57">
        <v>40950</v>
      </c>
      <c r="D998" s="58">
        <v>0.16666666666666666</v>
      </c>
      <c r="E998" s="59">
        <v>12.129011338505498</v>
      </c>
      <c r="F998" s="47">
        <f t="shared" si="106"/>
        <v>23.166411656545499</v>
      </c>
      <c r="G998" s="59">
        <v>24.022039040851887</v>
      </c>
      <c r="H998" s="47">
        <f t="shared" si="107"/>
        <v>45.8820945680271</v>
      </c>
      <c r="I998" s="59">
        <v>11.893027702346391</v>
      </c>
      <c r="J998" s="47">
        <f t="shared" si="108"/>
        <v>22.715682911481604</v>
      </c>
      <c r="K998" s="97">
        <f t="shared" si="103"/>
        <v>6</v>
      </c>
      <c r="L998" s="2">
        <f t="shared" si="104"/>
        <v>-14.030870987681634</v>
      </c>
      <c r="M998" s="98"/>
      <c r="V998">
        <v>200</v>
      </c>
      <c r="W998">
        <v>40</v>
      </c>
      <c r="X998" s="7">
        <f t="shared" si="102"/>
        <v>31.652153314939131</v>
      </c>
    </row>
    <row r="999" spans="2:24">
      <c r="B999" s="90">
        <f t="shared" si="105"/>
        <v>40950.208333333336</v>
      </c>
      <c r="C999" s="57">
        <v>40950</v>
      </c>
      <c r="D999" s="58">
        <v>0.20833333333333334</v>
      </c>
      <c r="E999" s="59">
        <v>11.231790024252101</v>
      </c>
      <c r="F999" s="47">
        <f t="shared" si="106"/>
        <v>21.452718946321511</v>
      </c>
      <c r="G999" s="59">
        <v>25.447325154523401</v>
      </c>
      <c r="H999" s="47">
        <f t="shared" si="107"/>
        <v>48.604391045139693</v>
      </c>
      <c r="I999" s="59">
        <v>14.215535130271302</v>
      </c>
      <c r="J999" s="47">
        <f t="shared" si="108"/>
        <v>27.151672098818185</v>
      </c>
      <c r="K999" s="97">
        <f t="shared" si="103"/>
        <v>6</v>
      </c>
      <c r="L999" s="2">
        <f t="shared" si="104"/>
        <v>-9.5948818003450533</v>
      </c>
      <c r="M999" s="98"/>
      <c r="V999">
        <v>200</v>
      </c>
      <c r="W999">
        <v>40</v>
      </c>
      <c r="X999" s="7">
        <f t="shared" si="102"/>
        <v>31.652153314939131</v>
      </c>
    </row>
    <row r="1000" spans="2:24">
      <c r="B1000" s="90">
        <f t="shared" si="105"/>
        <v>40950.25</v>
      </c>
      <c r="C1000" s="57">
        <v>40950</v>
      </c>
      <c r="D1000" s="58">
        <v>0.25</v>
      </c>
      <c r="E1000" s="59">
        <v>13.743617639481517</v>
      </c>
      <c r="F1000" s="47">
        <f t="shared" si="106"/>
        <v>26.250309691409697</v>
      </c>
      <c r="G1000" s="59">
        <v>35.678247223583512</v>
      </c>
      <c r="H1000" s="47">
        <f t="shared" si="107"/>
        <v>68.145452197044506</v>
      </c>
      <c r="I1000" s="59">
        <v>21.934629584101998</v>
      </c>
      <c r="J1000" s="47">
        <f t="shared" si="108"/>
        <v>41.895142505634816</v>
      </c>
      <c r="K1000" s="97">
        <f t="shared" si="103"/>
        <v>6</v>
      </c>
      <c r="L1000" s="2">
        <f t="shared" si="104"/>
        <v>5.1485886064715771</v>
      </c>
      <c r="M1000" s="98"/>
      <c r="V1000">
        <v>200</v>
      </c>
      <c r="W1000">
        <v>40</v>
      </c>
      <c r="X1000" s="7">
        <f t="shared" si="102"/>
        <v>31.652153314939131</v>
      </c>
    </row>
    <row r="1001" spans="2:24">
      <c r="B1001" s="90">
        <f t="shared" si="105"/>
        <v>40950.291666666664</v>
      </c>
      <c r="C1001" s="57">
        <v>40950</v>
      </c>
      <c r="D1001" s="58">
        <v>0.29166666666666669</v>
      </c>
      <c r="E1001" s="59">
        <v>35.858052246833665</v>
      </c>
      <c r="F1001" s="47">
        <f t="shared" si="106"/>
        <v>68.488879791452291</v>
      </c>
      <c r="G1001" s="59">
        <v>70.007037857675655</v>
      </c>
      <c r="H1001" s="47">
        <f t="shared" si="107"/>
        <v>133.7134423081605</v>
      </c>
      <c r="I1001" s="59">
        <v>34.14898561084199</v>
      </c>
      <c r="J1001" s="47">
        <f t="shared" si="108"/>
        <v>65.224562516708204</v>
      </c>
      <c r="K1001" s="97">
        <f t="shared" si="103"/>
        <v>6</v>
      </c>
      <c r="L1001" s="2">
        <f t="shared" si="104"/>
        <v>28.478008617544965</v>
      </c>
      <c r="M1001" s="98"/>
      <c r="V1001">
        <v>200</v>
      </c>
      <c r="W1001">
        <v>40</v>
      </c>
      <c r="X1001" s="7">
        <f t="shared" si="102"/>
        <v>31.652153314939131</v>
      </c>
    </row>
    <row r="1002" spans="2:24">
      <c r="B1002" s="90">
        <f t="shared" si="105"/>
        <v>40950.333333333336</v>
      </c>
      <c r="C1002" s="57">
        <v>40950</v>
      </c>
      <c r="D1002" s="58">
        <v>0.33333333333333331</v>
      </c>
      <c r="E1002" s="59">
        <v>53.299441749062545</v>
      </c>
      <c r="F1002" s="47">
        <f t="shared" si="106"/>
        <v>101.80193374070946</v>
      </c>
      <c r="G1002" s="59">
        <v>93.401783037877749</v>
      </c>
      <c r="H1002" s="47">
        <f t="shared" si="107"/>
        <v>178.39740560234648</v>
      </c>
      <c r="I1002" s="59">
        <v>40.10234128881519</v>
      </c>
      <c r="J1002" s="47">
        <f t="shared" si="108"/>
        <v>76.595471861637009</v>
      </c>
      <c r="K1002" s="97">
        <f t="shared" si="103"/>
        <v>6</v>
      </c>
      <c r="L1002" s="2">
        <f t="shared" si="104"/>
        <v>39.84891796247377</v>
      </c>
      <c r="M1002" s="98"/>
      <c r="V1002">
        <v>200</v>
      </c>
      <c r="W1002">
        <v>40</v>
      </c>
      <c r="X1002" s="7">
        <f t="shared" si="102"/>
        <v>31.652153314939131</v>
      </c>
    </row>
    <row r="1003" spans="2:24">
      <c r="B1003" s="90">
        <f t="shared" si="105"/>
        <v>40950.375</v>
      </c>
      <c r="C1003" s="57">
        <v>40950</v>
      </c>
      <c r="D1003" s="58">
        <v>0.375</v>
      </c>
      <c r="E1003" s="59">
        <v>40.535442435419696</v>
      </c>
      <c r="F1003" s="47">
        <f t="shared" si="106"/>
        <v>77.422695051651615</v>
      </c>
      <c r="G1003" s="59">
        <v>70.740381049717186</v>
      </c>
      <c r="H1003" s="47">
        <f t="shared" si="107"/>
        <v>135.11412780495982</v>
      </c>
      <c r="I1003" s="59">
        <v>30.20493861429749</v>
      </c>
      <c r="J1003" s="47">
        <f t="shared" si="108"/>
        <v>57.691432753308206</v>
      </c>
      <c r="K1003" s="97">
        <f t="shared" si="103"/>
        <v>6</v>
      </c>
      <c r="L1003" s="2">
        <f t="shared" si="104"/>
        <v>20.944878854144967</v>
      </c>
      <c r="M1003" s="98"/>
      <c r="V1003">
        <v>200</v>
      </c>
      <c r="W1003">
        <v>40</v>
      </c>
      <c r="X1003" s="7">
        <f t="shared" si="102"/>
        <v>31.652153314939131</v>
      </c>
    </row>
    <row r="1004" spans="2:24">
      <c r="B1004" s="90">
        <f t="shared" si="105"/>
        <v>40950.416666666664</v>
      </c>
      <c r="C1004" s="57">
        <v>40950</v>
      </c>
      <c r="D1004" s="58">
        <v>0.41666666666666669</v>
      </c>
      <c r="E1004" s="59">
        <v>28.904808975861524</v>
      </c>
      <c r="F1004" s="47">
        <f t="shared" si="106"/>
        <v>55.208185143895506</v>
      </c>
      <c r="G1004" s="59">
        <v>50.247472269544303</v>
      </c>
      <c r="H1004" s="47">
        <f t="shared" si="107"/>
        <v>95.972672034829614</v>
      </c>
      <c r="I1004" s="59">
        <v>21.342663293682779</v>
      </c>
      <c r="J1004" s="47">
        <f t="shared" si="108"/>
        <v>40.764486890934108</v>
      </c>
      <c r="K1004" s="97">
        <f t="shared" si="103"/>
        <v>6</v>
      </c>
      <c r="L1004" s="2">
        <f t="shared" si="104"/>
        <v>4.0179329917708699</v>
      </c>
      <c r="M1004" s="98"/>
      <c r="V1004">
        <v>200</v>
      </c>
      <c r="W1004">
        <v>40</v>
      </c>
      <c r="X1004" s="7">
        <f t="shared" si="102"/>
        <v>31.652153314939131</v>
      </c>
    </row>
    <row r="1005" spans="2:24">
      <c r="B1005" s="90">
        <f t="shared" si="105"/>
        <v>40950.458333333336</v>
      </c>
      <c r="C1005" s="57">
        <v>40950</v>
      </c>
      <c r="D1005" s="58">
        <v>0.45833333333333331</v>
      </c>
      <c r="E1005" s="59">
        <v>24.425532625313789</v>
      </c>
      <c r="F1005" s="47">
        <f t="shared" si="106"/>
        <v>46.652767314349333</v>
      </c>
      <c r="G1005" s="59">
        <v>44.880792500868786</v>
      </c>
      <c r="H1005" s="47">
        <f t="shared" si="107"/>
        <v>85.722313676659383</v>
      </c>
      <c r="I1005" s="59">
        <v>20.455259875555001</v>
      </c>
      <c r="J1005" s="47">
        <f t="shared" si="108"/>
        <v>39.069546362310049</v>
      </c>
      <c r="K1005" s="97">
        <f t="shared" si="103"/>
        <v>6</v>
      </c>
      <c r="L1005" s="2">
        <f t="shared" si="104"/>
        <v>2.3229924631468108</v>
      </c>
      <c r="M1005" s="98"/>
      <c r="V1005">
        <v>200</v>
      </c>
      <c r="W1005">
        <v>40</v>
      </c>
      <c r="X1005" s="7">
        <f t="shared" si="102"/>
        <v>31.652153314939131</v>
      </c>
    </row>
    <row r="1006" spans="2:24">
      <c r="B1006" s="90">
        <f t="shared" si="105"/>
        <v>40950.5</v>
      </c>
      <c r="C1006" s="57">
        <v>40950</v>
      </c>
      <c r="D1006" s="58">
        <v>0.5</v>
      </c>
      <c r="E1006" s="59">
        <v>22.399804750971455</v>
      </c>
      <c r="F1006" s="47">
        <f t="shared" si="106"/>
        <v>42.783627074355479</v>
      </c>
      <c r="G1006" s="59">
        <v>39.552389483069923</v>
      </c>
      <c r="H1006" s="47">
        <f t="shared" si="107"/>
        <v>75.545063912663551</v>
      </c>
      <c r="I1006" s="59">
        <v>17.152584732098468</v>
      </c>
      <c r="J1006" s="47">
        <f t="shared" si="108"/>
        <v>32.761436838308072</v>
      </c>
      <c r="K1006" s="97">
        <f t="shared" si="103"/>
        <v>6</v>
      </c>
      <c r="L1006" s="2">
        <f t="shared" si="104"/>
        <v>-3.9851170608551669</v>
      </c>
      <c r="M1006" s="98"/>
      <c r="V1006">
        <v>200</v>
      </c>
      <c r="W1006">
        <v>40</v>
      </c>
      <c r="X1006" s="7">
        <f t="shared" si="102"/>
        <v>31.652153314939131</v>
      </c>
    </row>
    <row r="1007" spans="2:24">
      <c r="B1007" s="90">
        <f t="shared" si="105"/>
        <v>40950.541666666664</v>
      </c>
      <c r="C1007" s="57">
        <v>40950</v>
      </c>
      <c r="D1007" s="58">
        <v>0.54166666666666663</v>
      </c>
      <c r="E1007" s="59">
        <v>26.077188083172317</v>
      </c>
      <c r="F1007" s="47">
        <f t="shared" si="106"/>
        <v>49.807429238859122</v>
      </c>
      <c r="G1007" s="59">
        <v>44.117157569919378</v>
      </c>
      <c r="H1007" s="47">
        <f t="shared" si="107"/>
        <v>84.263770958546004</v>
      </c>
      <c r="I1007" s="59">
        <v>18.039969486747069</v>
      </c>
      <c r="J1007" s="47">
        <f t="shared" si="108"/>
        <v>34.456341719686897</v>
      </c>
      <c r="K1007" s="97">
        <f t="shared" si="103"/>
        <v>6</v>
      </c>
      <c r="L1007" s="2">
        <f t="shared" si="104"/>
        <v>-2.2902121794763417</v>
      </c>
      <c r="M1007" s="98"/>
      <c r="V1007">
        <v>200</v>
      </c>
      <c r="W1007">
        <v>40</v>
      </c>
      <c r="X1007" s="7">
        <f t="shared" si="102"/>
        <v>31.652153314939131</v>
      </c>
    </row>
    <row r="1008" spans="2:24">
      <c r="B1008" s="90">
        <f t="shared" si="105"/>
        <v>40950.583333333336</v>
      </c>
      <c r="C1008" s="57">
        <v>40950</v>
      </c>
      <c r="D1008" s="58">
        <v>0.58333333333333337</v>
      </c>
      <c r="E1008" s="59">
        <v>27.259376281880012</v>
      </c>
      <c r="F1008" s="47">
        <f t="shared" si="106"/>
        <v>52.065408698390819</v>
      </c>
      <c r="G1008" s="59">
        <v>46.542959490001742</v>
      </c>
      <c r="H1008" s="47">
        <f t="shared" si="107"/>
        <v>88.897052625903328</v>
      </c>
      <c r="I1008" s="59">
        <v>19.283583208121726</v>
      </c>
      <c r="J1008" s="47">
        <f t="shared" si="108"/>
        <v>36.831643927512495</v>
      </c>
      <c r="K1008" s="97">
        <f t="shared" si="103"/>
        <v>6</v>
      </c>
      <c r="L1008" s="2">
        <f t="shared" si="104"/>
        <v>8.5090028349256386E-2</v>
      </c>
      <c r="M1008" s="98"/>
      <c r="V1008">
        <v>200</v>
      </c>
      <c r="W1008">
        <v>40</v>
      </c>
      <c r="X1008" s="7">
        <f t="shared" si="102"/>
        <v>31.652153314939131</v>
      </c>
    </row>
    <row r="1009" spans="2:24">
      <c r="B1009" s="90">
        <f t="shared" si="105"/>
        <v>40950.625</v>
      </c>
      <c r="C1009" s="57">
        <v>40950</v>
      </c>
      <c r="D1009" s="58">
        <v>0.625</v>
      </c>
      <c r="E1009" s="59">
        <v>21.572702805293574</v>
      </c>
      <c r="F1009" s="47">
        <f t="shared" si="106"/>
        <v>41.203862358110726</v>
      </c>
      <c r="G1009" s="59">
        <v>44.268066826267358</v>
      </c>
      <c r="H1009" s="47">
        <f t="shared" si="107"/>
        <v>84.55200763817065</v>
      </c>
      <c r="I1009" s="59">
        <v>22.695364020973784</v>
      </c>
      <c r="J1009" s="47">
        <f t="shared" si="108"/>
        <v>43.348145280059924</v>
      </c>
      <c r="K1009" s="97">
        <f t="shared" si="103"/>
        <v>6</v>
      </c>
      <c r="L1009" s="2">
        <f t="shared" si="104"/>
        <v>6.6015913808966857</v>
      </c>
      <c r="M1009" s="98"/>
      <c r="V1009">
        <v>200</v>
      </c>
      <c r="W1009">
        <v>40</v>
      </c>
      <c r="X1009" s="7">
        <f t="shared" si="102"/>
        <v>31.652153314939131</v>
      </c>
    </row>
    <row r="1010" spans="2:24">
      <c r="B1010" s="90">
        <f t="shared" si="105"/>
        <v>40950.666666666664</v>
      </c>
      <c r="C1010" s="57">
        <v>40950</v>
      </c>
      <c r="D1010" s="58">
        <v>0.66666666666666663</v>
      </c>
      <c r="E1010" s="59">
        <v>24.459272257769054</v>
      </c>
      <c r="F1010" s="47">
        <f t="shared" si="106"/>
        <v>46.717210012338889</v>
      </c>
      <c r="G1010" s="59">
        <v>55.638624767379405</v>
      </c>
      <c r="H1010" s="47">
        <f t="shared" si="107"/>
        <v>106.26977330569466</v>
      </c>
      <c r="I1010" s="59">
        <v>31.179352509610354</v>
      </c>
      <c r="J1010" s="47">
        <f t="shared" si="108"/>
        <v>59.552563293355774</v>
      </c>
      <c r="K1010" s="97">
        <f t="shared" si="103"/>
        <v>6</v>
      </c>
      <c r="L1010" s="2">
        <f t="shared" si="104"/>
        <v>22.806009394192536</v>
      </c>
      <c r="M1010" s="98"/>
      <c r="V1010">
        <v>200</v>
      </c>
      <c r="W1010">
        <v>40</v>
      </c>
      <c r="X1010" s="7">
        <f t="shared" si="102"/>
        <v>31.652153314939131</v>
      </c>
    </row>
    <row r="1011" spans="2:24">
      <c r="B1011" s="90">
        <f t="shared" si="105"/>
        <v>40950.708333333336</v>
      </c>
      <c r="C1011" s="57">
        <v>40950</v>
      </c>
      <c r="D1011" s="58">
        <v>0.70833333333333337</v>
      </c>
      <c r="E1011" s="59">
        <v>52.73054254538399</v>
      </c>
      <c r="F1011" s="47">
        <f t="shared" si="106"/>
        <v>100.71533626168342</v>
      </c>
      <c r="G1011" s="59">
        <v>99.972430237604783</v>
      </c>
      <c r="H1011" s="47">
        <f t="shared" si="107"/>
        <v>190.94734175382513</v>
      </c>
      <c r="I1011" s="59">
        <v>47.2418876922208</v>
      </c>
      <c r="J1011" s="47">
        <f t="shared" si="108"/>
        <v>90.232005492141724</v>
      </c>
      <c r="K1011" s="97">
        <f t="shared" si="103"/>
        <v>6</v>
      </c>
      <c r="L1011" s="2">
        <f t="shared" si="104"/>
        <v>53.485451592978485</v>
      </c>
      <c r="M1011" s="98"/>
      <c r="V1011">
        <v>200</v>
      </c>
      <c r="W1011">
        <v>40</v>
      </c>
      <c r="X1011" s="7">
        <f t="shared" si="102"/>
        <v>31.652153314939131</v>
      </c>
    </row>
    <row r="1012" spans="2:24">
      <c r="B1012" s="90">
        <f t="shared" si="105"/>
        <v>40950.75</v>
      </c>
      <c r="C1012" s="57">
        <v>40950</v>
      </c>
      <c r="D1012" s="58">
        <v>0.75</v>
      </c>
      <c r="E1012" s="59">
        <v>60.066354892858961</v>
      </c>
      <c r="F1012" s="47">
        <f t="shared" si="106"/>
        <v>114.7267378453606</v>
      </c>
      <c r="G1012" s="59">
        <v>110.98464851385168</v>
      </c>
      <c r="H1012" s="47">
        <f t="shared" si="107"/>
        <v>211.98067866145669</v>
      </c>
      <c r="I1012" s="59">
        <v>50.918293620992728</v>
      </c>
      <c r="J1012" s="47">
        <f t="shared" si="108"/>
        <v>97.253940816096105</v>
      </c>
      <c r="K1012" s="97">
        <f t="shared" si="103"/>
        <v>6</v>
      </c>
      <c r="L1012" s="2">
        <f t="shared" si="104"/>
        <v>60.507386916932866</v>
      </c>
      <c r="M1012" s="98"/>
      <c r="V1012">
        <v>200</v>
      </c>
      <c r="W1012">
        <v>40</v>
      </c>
      <c r="X1012" s="7">
        <f t="shared" si="102"/>
        <v>31.652153314939131</v>
      </c>
    </row>
    <row r="1013" spans="2:24">
      <c r="B1013" s="90">
        <f t="shared" si="105"/>
        <v>40950.791666666664</v>
      </c>
      <c r="C1013" s="57">
        <v>40950</v>
      </c>
      <c r="D1013" s="58">
        <v>0.79166666666666663</v>
      </c>
      <c r="E1013" s="59">
        <v>65.441947405763855</v>
      </c>
      <c r="F1013" s="47">
        <f t="shared" si="106"/>
        <v>124.99411954500896</v>
      </c>
      <c r="G1013" s="59">
        <v>108.54242151575193</v>
      </c>
      <c r="H1013" s="47">
        <f t="shared" si="107"/>
        <v>207.31602509508616</v>
      </c>
      <c r="I1013" s="59">
        <v>43.10047410998807</v>
      </c>
      <c r="J1013" s="47">
        <f t="shared" si="108"/>
        <v>82.321905550077204</v>
      </c>
      <c r="K1013" s="97">
        <f t="shared" si="103"/>
        <v>6</v>
      </c>
      <c r="L1013" s="2">
        <f t="shared" si="104"/>
        <v>45.575351650913966</v>
      </c>
      <c r="M1013" s="98"/>
      <c r="V1013">
        <v>200</v>
      </c>
      <c r="W1013">
        <v>40</v>
      </c>
      <c r="X1013" s="7">
        <f t="shared" si="102"/>
        <v>31.652153314939131</v>
      </c>
    </row>
    <row r="1014" spans="2:24">
      <c r="B1014" s="90">
        <f t="shared" si="105"/>
        <v>40950.833333333336</v>
      </c>
      <c r="C1014" s="57">
        <v>40950</v>
      </c>
      <c r="D1014" s="58">
        <v>0.83333333333333337</v>
      </c>
      <c r="E1014" s="59">
        <v>44.852751722878196</v>
      </c>
      <c r="F1014" s="47">
        <f t="shared" si="106"/>
        <v>85.668755790697347</v>
      </c>
      <c r="G1014" s="59">
        <v>83.528198271788185</v>
      </c>
      <c r="H1014" s="47">
        <f t="shared" si="107"/>
        <v>159.53885869911542</v>
      </c>
      <c r="I1014" s="59">
        <v>38.675446548909989</v>
      </c>
      <c r="J1014" s="47">
        <f t="shared" si="108"/>
        <v>73.870102908418076</v>
      </c>
      <c r="K1014" s="97">
        <f t="shared" si="103"/>
        <v>6</v>
      </c>
      <c r="L1014" s="2">
        <f t="shared" si="104"/>
        <v>37.123549009254837</v>
      </c>
      <c r="M1014" s="98"/>
      <c r="V1014">
        <v>200</v>
      </c>
      <c r="W1014">
        <v>40</v>
      </c>
      <c r="X1014" s="7">
        <f t="shared" si="102"/>
        <v>31.652153314939131</v>
      </c>
    </row>
    <row r="1015" spans="2:24">
      <c r="B1015" s="90">
        <f t="shared" si="105"/>
        <v>40950.875</v>
      </c>
      <c r="C1015" s="57">
        <v>40950</v>
      </c>
      <c r="D1015" s="58">
        <v>0.875</v>
      </c>
      <c r="E1015" s="59">
        <v>31.19247876227368</v>
      </c>
      <c r="F1015" s="47">
        <f t="shared" si="106"/>
        <v>59.577634435942727</v>
      </c>
      <c r="G1015" s="59">
        <v>69.171661762985565</v>
      </c>
      <c r="H1015" s="47">
        <f t="shared" si="107"/>
        <v>132.11787396730242</v>
      </c>
      <c r="I1015" s="59">
        <v>37.979183000711892</v>
      </c>
      <c r="J1015" s="47">
        <f t="shared" si="108"/>
        <v>72.540239531359717</v>
      </c>
      <c r="K1015" s="97">
        <f t="shared" si="103"/>
        <v>6</v>
      </c>
      <c r="L1015" s="2">
        <f t="shared" si="104"/>
        <v>35.793685632196478</v>
      </c>
      <c r="M1015" s="98"/>
      <c r="V1015">
        <v>200</v>
      </c>
      <c r="W1015">
        <v>40</v>
      </c>
      <c r="X1015" s="7">
        <f t="shared" si="102"/>
        <v>31.652153314939131</v>
      </c>
    </row>
    <row r="1016" spans="2:24">
      <c r="B1016" s="90">
        <f t="shared" si="105"/>
        <v>40950.916666666664</v>
      </c>
      <c r="C1016" s="57">
        <v>40950</v>
      </c>
      <c r="D1016" s="58">
        <v>0.91666666666666663</v>
      </c>
      <c r="E1016" s="59">
        <v>29.776245410249199</v>
      </c>
      <c r="F1016" s="47">
        <f t="shared" si="106"/>
        <v>56.872628733575965</v>
      </c>
      <c r="G1016" s="59">
        <v>69.033535929717971</v>
      </c>
      <c r="H1016" s="47">
        <f t="shared" si="107"/>
        <v>131.85405362576131</v>
      </c>
      <c r="I1016" s="59">
        <v>39.257290519468768</v>
      </c>
      <c r="J1016" s="47">
        <f t="shared" si="108"/>
        <v>74.981424892185345</v>
      </c>
      <c r="K1016" s="97">
        <f t="shared" si="103"/>
        <v>6</v>
      </c>
      <c r="L1016" s="2">
        <f t="shared" si="104"/>
        <v>38.234870993022106</v>
      </c>
      <c r="M1016" s="98"/>
      <c r="V1016">
        <v>200</v>
      </c>
      <c r="W1016">
        <v>40</v>
      </c>
      <c r="X1016" s="7">
        <f t="shared" si="102"/>
        <v>31.652153314939131</v>
      </c>
    </row>
    <row r="1017" spans="2:24">
      <c r="B1017" s="90">
        <f t="shared" si="105"/>
        <v>40950.958333333336</v>
      </c>
      <c r="C1017" s="57">
        <v>40950</v>
      </c>
      <c r="D1017" s="58">
        <v>0.95833333333333337</v>
      </c>
      <c r="E1017" s="59">
        <v>22.193565385172938</v>
      </c>
      <c r="F1017" s="47">
        <f t="shared" si="106"/>
        <v>42.389709885680311</v>
      </c>
      <c r="G1017" s="59">
        <v>56.666547908840954</v>
      </c>
      <c r="H1017" s="47">
        <f t="shared" si="107"/>
        <v>108.23310650588621</v>
      </c>
      <c r="I1017" s="59">
        <v>34.472982523668016</v>
      </c>
      <c r="J1017" s="47">
        <f t="shared" si="108"/>
        <v>65.843396620205908</v>
      </c>
      <c r="K1017" s="97">
        <f t="shared" si="103"/>
        <v>6</v>
      </c>
      <c r="L1017" s="2">
        <f t="shared" si="104"/>
        <v>29.09684272104267</v>
      </c>
      <c r="M1017" s="98"/>
      <c r="V1017">
        <v>200</v>
      </c>
      <c r="W1017">
        <v>40</v>
      </c>
      <c r="X1017" s="7">
        <f t="shared" si="102"/>
        <v>31.652153314939131</v>
      </c>
    </row>
    <row r="1018" spans="2:24">
      <c r="B1018" s="90">
        <f t="shared" si="105"/>
        <v>40951</v>
      </c>
      <c r="C1018" s="57">
        <v>40950</v>
      </c>
      <c r="D1018" s="58">
        <v>1</v>
      </c>
      <c r="E1018" s="59">
        <v>24.652090578632354</v>
      </c>
      <c r="F1018" s="47">
        <f t="shared" si="106"/>
        <v>47.085493005187793</v>
      </c>
      <c r="G1018" s="59">
        <v>58.613461696113411</v>
      </c>
      <c r="H1018" s="47">
        <f t="shared" si="107"/>
        <v>111.95171183957662</v>
      </c>
      <c r="I1018" s="59">
        <v>33.961371117481065</v>
      </c>
      <c r="J1018" s="47">
        <f t="shared" si="108"/>
        <v>64.866218834388832</v>
      </c>
      <c r="K1018" s="97">
        <f t="shared" si="103"/>
        <v>6</v>
      </c>
      <c r="L1018" s="2">
        <f t="shared" si="104"/>
        <v>28.119664935225593</v>
      </c>
      <c r="M1018" s="98"/>
      <c r="V1018">
        <v>200</v>
      </c>
      <c r="W1018">
        <v>40</v>
      </c>
      <c r="X1018" s="7">
        <f t="shared" si="102"/>
        <v>31.652153314939131</v>
      </c>
    </row>
    <row r="1019" spans="2:24">
      <c r="B1019" s="90">
        <f t="shared" si="105"/>
        <v>40951.041666666664</v>
      </c>
      <c r="C1019" s="57">
        <v>40951</v>
      </c>
      <c r="D1019" s="58">
        <v>4.1666666666666664E-2</v>
      </c>
      <c r="E1019" s="59">
        <v>28.927130675147563</v>
      </c>
      <c r="F1019" s="47">
        <f t="shared" si="106"/>
        <v>55.250819589531844</v>
      </c>
      <c r="G1019" s="59">
        <v>62.648989299305022</v>
      </c>
      <c r="H1019" s="47">
        <f t="shared" si="107"/>
        <v>119.65956956167258</v>
      </c>
      <c r="I1019" s="59">
        <v>33.721858624157463</v>
      </c>
      <c r="J1019" s="47">
        <f t="shared" si="108"/>
        <v>64.408749972140754</v>
      </c>
      <c r="K1019" s="97">
        <f t="shared" si="103"/>
        <v>7</v>
      </c>
      <c r="L1019" s="2">
        <f t="shared" si="104"/>
        <v>27.662196072977515</v>
      </c>
      <c r="M1019" s="98"/>
      <c r="V1019">
        <v>200</v>
      </c>
      <c r="W1019">
        <v>40</v>
      </c>
      <c r="X1019" s="7">
        <f t="shared" si="102"/>
        <v>31.652153314939131</v>
      </c>
    </row>
    <row r="1020" spans="2:24">
      <c r="B1020" s="90">
        <f t="shared" si="105"/>
        <v>40951.083333333336</v>
      </c>
      <c r="C1020" s="57">
        <v>40951</v>
      </c>
      <c r="D1020" s="58">
        <v>8.3333333333333329E-2</v>
      </c>
      <c r="E1020" s="59">
        <v>28.390403032467475</v>
      </c>
      <c r="F1020" s="47">
        <f t="shared" si="106"/>
        <v>54.225669792012873</v>
      </c>
      <c r="G1020" s="59">
        <v>58.376352983384521</v>
      </c>
      <c r="H1020" s="47">
        <f t="shared" si="107"/>
        <v>111.49883419826443</v>
      </c>
      <c r="I1020" s="59">
        <v>29.985949950917046</v>
      </c>
      <c r="J1020" s="47">
        <f t="shared" si="108"/>
        <v>57.273164406251553</v>
      </c>
      <c r="K1020" s="97">
        <f t="shared" si="103"/>
        <v>7</v>
      </c>
      <c r="L1020" s="2">
        <f t="shared" si="104"/>
        <v>20.526610507088314</v>
      </c>
      <c r="M1020" s="98"/>
      <c r="V1020">
        <v>200</v>
      </c>
      <c r="W1020">
        <v>40</v>
      </c>
      <c r="X1020" s="7">
        <f t="shared" si="102"/>
        <v>31.652153314939131</v>
      </c>
    </row>
    <row r="1021" spans="2:24">
      <c r="B1021" s="90">
        <f t="shared" si="105"/>
        <v>40951.125</v>
      </c>
      <c r="C1021" s="57">
        <v>40951</v>
      </c>
      <c r="D1021" s="58">
        <v>0.125</v>
      </c>
      <c r="E1021" s="59">
        <v>23.121589148352349</v>
      </c>
      <c r="F1021" s="47">
        <f t="shared" si="106"/>
        <v>44.162235273352984</v>
      </c>
      <c r="G1021" s="59">
        <v>48.203399112923847</v>
      </c>
      <c r="H1021" s="47">
        <f t="shared" si="107"/>
        <v>92.068492305684543</v>
      </c>
      <c r="I1021" s="59">
        <v>25.081809964571498</v>
      </c>
      <c r="J1021" s="47">
        <f t="shared" si="108"/>
        <v>47.90625703233156</v>
      </c>
      <c r="K1021" s="97">
        <f t="shared" si="103"/>
        <v>7</v>
      </c>
      <c r="L1021" s="2">
        <f t="shared" si="104"/>
        <v>11.159703133168321</v>
      </c>
      <c r="M1021" s="98"/>
      <c r="V1021">
        <v>200</v>
      </c>
      <c r="W1021">
        <v>40</v>
      </c>
      <c r="X1021" s="7">
        <f t="shared" si="102"/>
        <v>31.652153314939131</v>
      </c>
    </row>
    <row r="1022" spans="2:24">
      <c r="B1022" s="90">
        <f t="shared" si="105"/>
        <v>40951.166666666664</v>
      </c>
      <c r="C1022" s="57">
        <v>40951</v>
      </c>
      <c r="D1022" s="58">
        <v>0.16666666666666666</v>
      </c>
      <c r="E1022" s="59">
        <v>15.326788598211555</v>
      </c>
      <c r="F1022" s="47">
        <f t="shared" si="106"/>
        <v>29.274166222584071</v>
      </c>
      <c r="G1022" s="59">
        <v>38.649157956005176</v>
      </c>
      <c r="H1022" s="47">
        <f t="shared" si="107"/>
        <v>73.819891695969886</v>
      </c>
      <c r="I1022" s="59">
        <v>23.322369357793626</v>
      </c>
      <c r="J1022" s="47">
        <f t="shared" si="108"/>
        <v>44.545725473385822</v>
      </c>
      <c r="K1022" s="97">
        <f t="shared" si="103"/>
        <v>7</v>
      </c>
      <c r="L1022" s="2">
        <f t="shared" si="104"/>
        <v>7.7991715742225836</v>
      </c>
      <c r="M1022" s="98"/>
      <c r="V1022">
        <v>200</v>
      </c>
      <c r="W1022">
        <v>40</v>
      </c>
      <c r="X1022" s="7">
        <f t="shared" si="102"/>
        <v>31.652153314939131</v>
      </c>
    </row>
    <row r="1023" spans="2:24">
      <c r="B1023" s="90">
        <f t="shared" si="105"/>
        <v>40951.208333333336</v>
      </c>
      <c r="C1023" s="57">
        <v>40951</v>
      </c>
      <c r="D1023" s="58">
        <v>0.20833333333333334</v>
      </c>
      <c r="E1023" s="59">
        <v>17.889688084325734</v>
      </c>
      <c r="F1023" s="47">
        <f t="shared" si="106"/>
        <v>34.16930424106215</v>
      </c>
      <c r="G1023" s="59">
        <v>38.243107488025956</v>
      </c>
      <c r="H1023" s="47">
        <f t="shared" si="107"/>
        <v>73.044335302129568</v>
      </c>
      <c r="I1023" s="59">
        <v>20.353419403700229</v>
      </c>
      <c r="J1023" s="47">
        <f t="shared" si="108"/>
        <v>38.875031061067439</v>
      </c>
      <c r="K1023" s="97">
        <f t="shared" si="103"/>
        <v>7</v>
      </c>
      <c r="L1023" s="2">
        <f t="shared" si="104"/>
        <v>2.1284771619042004</v>
      </c>
      <c r="M1023" s="98"/>
      <c r="V1023">
        <v>200</v>
      </c>
      <c r="W1023">
        <v>40</v>
      </c>
      <c r="X1023" s="7">
        <f t="shared" si="102"/>
        <v>31.652153314939131</v>
      </c>
    </row>
    <row r="1024" spans="2:24">
      <c r="B1024" s="90">
        <f t="shared" si="105"/>
        <v>40951.25</v>
      </c>
      <c r="C1024" s="57">
        <v>40951</v>
      </c>
      <c r="D1024" s="58">
        <v>0.25</v>
      </c>
      <c r="E1024" s="59">
        <v>12.501723098713585</v>
      </c>
      <c r="F1024" s="47">
        <f t="shared" si="106"/>
        <v>23.878291118542947</v>
      </c>
      <c r="G1024" s="59">
        <v>25.572217529115612</v>
      </c>
      <c r="H1024" s="47">
        <f t="shared" si="107"/>
        <v>48.842935480610819</v>
      </c>
      <c r="I1024" s="59">
        <v>13.070494430402029</v>
      </c>
      <c r="J1024" s="47">
        <f t="shared" si="108"/>
        <v>24.964644362067872</v>
      </c>
      <c r="K1024" s="97">
        <f t="shared" si="103"/>
        <v>7</v>
      </c>
      <c r="L1024" s="2">
        <f t="shared" si="104"/>
        <v>-11.781909537095366</v>
      </c>
      <c r="M1024" s="98"/>
      <c r="V1024">
        <v>200</v>
      </c>
      <c r="W1024">
        <v>40</v>
      </c>
      <c r="X1024" s="7">
        <f t="shared" si="102"/>
        <v>31.652153314939131</v>
      </c>
    </row>
    <row r="1025" spans="2:24">
      <c r="B1025" s="90">
        <f t="shared" si="105"/>
        <v>40951.291666666664</v>
      </c>
      <c r="C1025" s="57">
        <v>40951</v>
      </c>
      <c r="D1025" s="58">
        <v>0.29166666666666669</v>
      </c>
      <c r="E1025" s="59">
        <v>11.599104936548184</v>
      </c>
      <c r="F1025" s="47">
        <f t="shared" si="106"/>
        <v>22.15429042880703</v>
      </c>
      <c r="G1025" s="59">
        <v>23.793242908335532</v>
      </c>
      <c r="H1025" s="47">
        <f t="shared" si="107"/>
        <v>45.445093954920864</v>
      </c>
      <c r="I1025" s="59">
        <v>12.194137971787349</v>
      </c>
      <c r="J1025" s="47">
        <f t="shared" si="108"/>
        <v>23.290803526113834</v>
      </c>
      <c r="K1025" s="97">
        <f t="shared" si="103"/>
        <v>7</v>
      </c>
      <c r="L1025" s="2">
        <f t="shared" si="104"/>
        <v>-13.455750373049405</v>
      </c>
      <c r="M1025" s="98"/>
      <c r="V1025">
        <v>200</v>
      </c>
      <c r="W1025">
        <v>40</v>
      </c>
      <c r="X1025" s="7">
        <f t="shared" si="102"/>
        <v>31.652153314939131</v>
      </c>
    </row>
    <row r="1026" spans="2:24">
      <c r="B1026" s="90">
        <f t="shared" si="105"/>
        <v>40951.333333333336</v>
      </c>
      <c r="C1026" s="57">
        <v>40951</v>
      </c>
      <c r="D1026" s="58">
        <v>0.33333333333333331</v>
      </c>
      <c r="E1026" s="59">
        <v>13.437110286719742</v>
      </c>
      <c r="F1026" s="47">
        <f t="shared" si="106"/>
        <v>25.664880647634707</v>
      </c>
      <c r="G1026" s="59">
        <v>29.102690194481383</v>
      </c>
      <c r="H1026" s="47">
        <f t="shared" si="107"/>
        <v>55.58613827145944</v>
      </c>
      <c r="I1026" s="59">
        <v>15.665579907761639</v>
      </c>
      <c r="J1026" s="47">
        <f t="shared" si="108"/>
        <v>29.921257623824729</v>
      </c>
      <c r="K1026" s="97">
        <f t="shared" si="103"/>
        <v>7</v>
      </c>
      <c r="L1026" s="2">
        <f t="shared" si="104"/>
        <v>-6.8252962753385091</v>
      </c>
      <c r="M1026" s="98"/>
      <c r="V1026">
        <v>200</v>
      </c>
      <c r="W1026">
        <v>40</v>
      </c>
      <c r="X1026" s="7">
        <f t="shared" si="102"/>
        <v>31.652153314939131</v>
      </c>
    </row>
    <row r="1027" spans="2:24">
      <c r="B1027" s="90">
        <f t="shared" si="105"/>
        <v>40951.375</v>
      </c>
      <c r="C1027" s="57">
        <v>40951</v>
      </c>
      <c r="D1027" s="58">
        <v>0.375</v>
      </c>
      <c r="E1027" s="59">
        <v>12.994817330584421</v>
      </c>
      <c r="F1027" s="47">
        <f t="shared" si="106"/>
        <v>24.820101101416245</v>
      </c>
      <c r="G1027" s="59">
        <v>30.693102520998032</v>
      </c>
      <c r="H1027" s="47">
        <f t="shared" si="107"/>
        <v>58.623825815106237</v>
      </c>
      <c r="I1027" s="59">
        <v>17.698285190413614</v>
      </c>
      <c r="J1027" s="47">
        <f t="shared" si="108"/>
        <v>33.803724713690002</v>
      </c>
      <c r="K1027" s="97">
        <f t="shared" si="103"/>
        <v>7</v>
      </c>
      <c r="L1027" s="2">
        <f t="shared" si="104"/>
        <v>-2.9428291854732365</v>
      </c>
      <c r="M1027" s="98"/>
      <c r="V1027">
        <v>200</v>
      </c>
      <c r="W1027">
        <v>40</v>
      </c>
      <c r="X1027" s="7">
        <f t="shared" si="102"/>
        <v>31.652153314939131</v>
      </c>
    </row>
    <row r="1028" spans="2:24">
      <c r="B1028" s="90">
        <f t="shared" si="105"/>
        <v>40951.416666666664</v>
      </c>
      <c r="C1028" s="57">
        <v>40951</v>
      </c>
      <c r="D1028" s="58">
        <v>0.41666666666666669</v>
      </c>
      <c r="E1028" s="59">
        <v>25.517434146738264</v>
      </c>
      <c r="F1028" s="47">
        <f t="shared" si="106"/>
        <v>48.738299220270079</v>
      </c>
      <c r="G1028" s="59">
        <v>48.160726043976723</v>
      </c>
      <c r="H1028" s="47">
        <f t="shared" si="107"/>
        <v>91.986986743995544</v>
      </c>
      <c r="I1028" s="59">
        <v>22.643291897238456</v>
      </c>
      <c r="J1028" s="47">
        <f t="shared" si="108"/>
        <v>43.248687523725451</v>
      </c>
      <c r="K1028" s="97">
        <f t="shared" si="103"/>
        <v>7</v>
      </c>
      <c r="L1028" s="2">
        <f t="shared" si="104"/>
        <v>6.5021336245622123</v>
      </c>
      <c r="M1028" s="98"/>
      <c r="V1028">
        <v>200</v>
      </c>
      <c r="W1028">
        <v>40</v>
      </c>
      <c r="X1028" s="7">
        <f t="shared" si="102"/>
        <v>31.652153314939131</v>
      </c>
    </row>
    <row r="1029" spans="2:24">
      <c r="B1029" s="90">
        <f t="shared" si="105"/>
        <v>40951.458333333336</v>
      </c>
      <c r="C1029" s="57">
        <v>40951</v>
      </c>
      <c r="D1029" s="58">
        <v>0.45833333333333331</v>
      </c>
      <c r="E1029" s="59">
        <v>24.474424395848089</v>
      </c>
      <c r="F1029" s="47">
        <f t="shared" si="106"/>
        <v>46.746150596069846</v>
      </c>
      <c r="G1029" s="59">
        <v>41.146639490609012</v>
      </c>
      <c r="H1029" s="47">
        <f t="shared" si="107"/>
        <v>78.590081427063211</v>
      </c>
      <c r="I1029" s="59">
        <v>16.672215094760922</v>
      </c>
      <c r="J1029" s="47">
        <f t="shared" si="108"/>
        <v>31.843930830993362</v>
      </c>
      <c r="K1029" s="97">
        <f t="shared" si="103"/>
        <v>7</v>
      </c>
      <c r="L1029" s="2">
        <f t="shared" si="104"/>
        <v>-4.902623068169877</v>
      </c>
      <c r="M1029" s="98"/>
      <c r="V1029">
        <v>200</v>
      </c>
      <c r="W1029">
        <v>40</v>
      </c>
      <c r="X1029" s="7">
        <f t="shared" si="102"/>
        <v>31.652153314939131</v>
      </c>
    </row>
    <row r="1030" spans="2:24">
      <c r="B1030" s="90">
        <f t="shared" si="105"/>
        <v>40951.5</v>
      </c>
      <c r="C1030" s="57">
        <v>40951</v>
      </c>
      <c r="D1030" s="58">
        <v>0.5</v>
      </c>
      <c r="E1030" s="59">
        <v>31.540536384520024</v>
      </c>
      <c r="F1030" s="47">
        <f t="shared" si="106"/>
        <v>60.242424494433244</v>
      </c>
      <c r="G1030" s="59">
        <v>56.117385244707329</v>
      </c>
      <c r="H1030" s="47">
        <f t="shared" si="107"/>
        <v>107.18420581739099</v>
      </c>
      <c r="I1030" s="59">
        <v>24.576848860187312</v>
      </c>
      <c r="J1030" s="47">
        <f t="shared" si="108"/>
        <v>46.941781322957766</v>
      </c>
      <c r="K1030" s="97">
        <f t="shared" si="103"/>
        <v>7</v>
      </c>
      <c r="L1030" s="2">
        <f t="shared" si="104"/>
        <v>10.195227423794528</v>
      </c>
      <c r="M1030" s="98"/>
      <c r="V1030">
        <v>200</v>
      </c>
      <c r="W1030">
        <v>40</v>
      </c>
      <c r="X1030" s="7">
        <f t="shared" si="102"/>
        <v>31.652153314939131</v>
      </c>
    </row>
    <row r="1031" spans="2:24">
      <c r="B1031" s="90">
        <f t="shared" si="105"/>
        <v>40951.541666666664</v>
      </c>
      <c r="C1031" s="57">
        <v>40951</v>
      </c>
      <c r="D1031" s="58">
        <v>0.54166666666666663</v>
      </c>
      <c r="E1031" s="59">
        <v>33.926435330350429</v>
      </c>
      <c r="F1031" s="47">
        <f t="shared" si="106"/>
        <v>64.799491480969323</v>
      </c>
      <c r="G1031" s="59">
        <v>61.175374475670473</v>
      </c>
      <c r="H1031" s="47">
        <f t="shared" si="107"/>
        <v>116.8449652485306</v>
      </c>
      <c r="I1031" s="59">
        <v>27.248939145320048</v>
      </c>
      <c r="J1031" s="47">
        <f t="shared" si="108"/>
        <v>52.04547376756129</v>
      </c>
      <c r="K1031" s="97">
        <f t="shared" si="103"/>
        <v>7</v>
      </c>
      <c r="L1031" s="2">
        <f t="shared" si="104"/>
        <v>15.298919868398052</v>
      </c>
      <c r="M1031" s="98"/>
      <c r="V1031">
        <v>200</v>
      </c>
      <c r="W1031">
        <v>40</v>
      </c>
      <c r="X1031" s="7">
        <f t="shared" si="102"/>
        <v>31.652153314939131</v>
      </c>
    </row>
    <row r="1032" spans="2:24">
      <c r="B1032" s="90">
        <f t="shared" si="105"/>
        <v>40951.583333333336</v>
      </c>
      <c r="C1032" s="57">
        <v>40951</v>
      </c>
      <c r="D1032" s="58">
        <v>0.58333333333333337</v>
      </c>
      <c r="E1032" s="59">
        <v>55.541298271678045</v>
      </c>
      <c r="F1032" s="47">
        <f t="shared" si="106"/>
        <v>106.08387969890506</v>
      </c>
      <c r="G1032" s="59">
        <v>86.02370415924166</v>
      </c>
      <c r="H1032" s="47">
        <f t="shared" si="107"/>
        <v>164.30527494415156</v>
      </c>
      <c r="I1032" s="59">
        <v>30.482405887563615</v>
      </c>
      <c r="J1032" s="47">
        <f t="shared" si="108"/>
        <v>58.221395245246505</v>
      </c>
      <c r="K1032" s="97">
        <f t="shared" si="103"/>
        <v>7</v>
      </c>
      <c r="L1032" s="2">
        <f t="shared" si="104"/>
        <v>21.474841346083267</v>
      </c>
      <c r="M1032" s="98"/>
      <c r="V1032">
        <v>200</v>
      </c>
      <c r="W1032">
        <v>40</v>
      </c>
      <c r="X1032" s="7">
        <f t="shared" si="102"/>
        <v>31.652153314939131</v>
      </c>
    </row>
    <row r="1033" spans="2:24">
      <c r="B1033" s="90">
        <f t="shared" si="105"/>
        <v>40951.625</v>
      </c>
      <c r="C1033" s="57">
        <v>40951</v>
      </c>
      <c r="D1033" s="58">
        <v>0.625</v>
      </c>
      <c r="E1033" s="59">
        <v>42.002228671862028</v>
      </c>
      <c r="F1033" s="47">
        <f t="shared" si="106"/>
        <v>80.224256763256463</v>
      </c>
      <c r="G1033" s="59">
        <v>72.595037455949864</v>
      </c>
      <c r="H1033" s="47">
        <f t="shared" si="107"/>
        <v>138.65652154086425</v>
      </c>
      <c r="I1033" s="59">
        <v>30.592808784087833</v>
      </c>
      <c r="J1033" s="47">
        <f t="shared" si="108"/>
        <v>58.432264777607756</v>
      </c>
      <c r="K1033" s="97">
        <f t="shared" si="103"/>
        <v>7</v>
      </c>
      <c r="L1033" s="2">
        <f t="shared" si="104"/>
        <v>21.685710878444517</v>
      </c>
      <c r="M1033" s="98"/>
      <c r="V1033">
        <v>200</v>
      </c>
      <c r="W1033">
        <v>40</v>
      </c>
      <c r="X1033" s="7">
        <f t="shared" si="102"/>
        <v>31.652153314939131</v>
      </c>
    </row>
    <row r="1034" spans="2:24">
      <c r="B1034" s="90">
        <f t="shared" si="105"/>
        <v>40951.666666666664</v>
      </c>
      <c r="C1034" s="57">
        <v>40951</v>
      </c>
      <c r="D1034" s="58">
        <v>0.66666666666666663</v>
      </c>
      <c r="E1034" s="59">
        <v>44.665004359059232</v>
      </c>
      <c r="F1034" s="47">
        <f t="shared" si="106"/>
        <v>85.31015832580313</v>
      </c>
      <c r="G1034" s="59">
        <v>78.295872416557287</v>
      </c>
      <c r="H1034" s="47">
        <f t="shared" si="107"/>
        <v>149.54511631562443</v>
      </c>
      <c r="I1034" s="59">
        <v>33.630868057498049</v>
      </c>
      <c r="J1034" s="47">
        <f t="shared" si="108"/>
        <v>64.234957989821268</v>
      </c>
      <c r="K1034" s="97">
        <f t="shared" si="103"/>
        <v>7</v>
      </c>
      <c r="L1034" s="2">
        <f t="shared" si="104"/>
        <v>27.48840409065803</v>
      </c>
      <c r="M1034" s="98"/>
      <c r="V1034">
        <v>200</v>
      </c>
      <c r="W1034">
        <v>40</v>
      </c>
      <c r="X1034" s="7">
        <f t="shared" ref="X1034:X1097" si="109">AVERAGE($J$2999:$J$8770)</f>
        <v>31.652153314939131</v>
      </c>
    </row>
    <row r="1035" spans="2:24">
      <c r="B1035" s="90">
        <f t="shared" si="105"/>
        <v>40951.708333333336</v>
      </c>
      <c r="C1035" s="57">
        <v>40951</v>
      </c>
      <c r="D1035" s="58">
        <v>0.70833333333333337</v>
      </c>
      <c r="E1035" s="59">
        <v>52.813986752909358</v>
      </c>
      <c r="F1035" s="47">
        <f t="shared" si="106"/>
        <v>100.87471469805686</v>
      </c>
      <c r="G1035" s="59">
        <v>84.137468139391316</v>
      </c>
      <c r="H1035" s="47">
        <f t="shared" si="107"/>
        <v>160.70256414623742</v>
      </c>
      <c r="I1035" s="59">
        <v>31.323481386481962</v>
      </c>
      <c r="J1035" s="47">
        <f t="shared" si="108"/>
        <v>59.827849448180544</v>
      </c>
      <c r="K1035" s="97">
        <f t="shared" ref="K1035:K1098" si="110">WEEKDAY(C1035,2)</f>
        <v>7</v>
      </c>
      <c r="L1035" s="2">
        <f t="shared" ref="L1035:L1098" si="111">IF(J1035="",NA(),J1035-(AVERAGE($J$10:$J$8770)))</f>
        <v>23.081295549017305</v>
      </c>
      <c r="M1035" s="98"/>
      <c r="V1035">
        <v>200</v>
      </c>
      <c r="W1035">
        <v>40</v>
      </c>
      <c r="X1035" s="7">
        <f t="shared" si="109"/>
        <v>31.652153314939131</v>
      </c>
    </row>
    <row r="1036" spans="2:24">
      <c r="B1036" s="90">
        <f t="shared" si="105"/>
        <v>40951.75</v>
      </c>
      <c r="C1036" s="57">
        <v>40951</v>
      </c>
      <c r="D1036" s="58">
        <v>0.75</v>
      </c>
      <c r="E1036" s="59">
        <v>50.757371417048006</v>
      </c>
      <c r="F1036" s="47">
        <f t="shared" si="106"/>
        <v>96.946579406561682</v>
      </c>
      <c r="G1036" s="59">
        <v>85.856903706217253</v>
      </c>
      <c r="H1036" s="47">
        <f t="shared" si="107"/>
        <v>163.98668607887495</v>
      </c>
      <c r="I1036" s="59">
        <v>35.099532289169247</v>
      </c>
      <c r="J1036" s="47">
        <f t="shared" si="108"/>
        <v>67.040106672313257</v>
      </c>
      <c r="K1036" s="97">
        <f t="shared" si="110"/>
        <v>7</v>
      </c>
      <c r="L1036" s="2">
        <f t="shared" si="111"/>
        <v>30.293552773150019</v>
      </c>
      <c r="M1036" s="98"/>
      <c r="V1036">
        <v>200</v>
      </c>
      <c r="W1036">
        <v>40</v>
      </c>
      <c r="X1036" s="7">
        <f t="shared" si="109"/>
        <v>31.652153314939131</v>
      </c>
    </row>
    <row r="1037" spans="2:24">
      <c r="B1037" s="90">
        <f t="shared" si="105"/>
        <v>40951.791666666664</v>
      </c>
      <c r="C1037" s="57">
        <v>40951</v>
      </c>
      <c r="D1037" s="58">
        <v>0.79166666666666663</v>
      </c>
      <c r="E1037" s="59">
        <v>39.201241157613076</v>
      </c>
      <c r="F1037" s="47">
        <f t="shared" si="106"/>
        <v>74.874370611040973</v>
      </c>
      <c r="G1037" s="59">
        <v>67.29508992524211</v>
      </c>
      <c r="H1037" s="47">
        <f t="shared" si="107"/>
        <v>128.53362175721242</v>
      </c>
      <c r="I1037" s="59">
        <v>28.093848767629026</v>
      </c>
      <c r="J1037" s="47">
        <f t="shared" si="108"/>
        <v>53.659251146171435</v>
      </c>
      <c r="K1037" s="97">
        <f t="shared" si="110"/>
        <v>7</v>
      </c>
      <c r="L1037" s="2">
        <f t="shared" si="111"/>
        <v>16.912697247008197</v>
      </c>
      <c r="M1037" s="98"/>
      <c r="V1037">
        <v>200</v>
      </c>
      <c r="W1037">
        <v>40</v>
      </c>
      <c r="X1037" s="7">
        <f t="shared" si="109"/>
        <v>31.652153314939131</v>
      </c>
    </row>
    <row r="1038" spans="2:24">
      <c r="B1038" s="90">
        <f t="shared" si="105"/>
        <v>40951.833333333336</v>
      </c>
      <c r="C1038" s="57">
        <v>40951</v>
      </c>
      <c r="D1038" s="58">
        <v>0.83333333333333337</v>
      </c>
      <c r="E1038" s="59">
        <v>41.267462921620925</v>
      </c>
      <c r="F1038" s="47">
        <f t="shared" si="106"/>
        <v>78.820854180295967</v>
      </c>
      <c r="G1038" s="59">
        <v>66.053398048127093</v>
      </c>
      <c r="H1038" s="47">
        <f t="shared" si="107"/>
        <v>126.16199027192275</v>
      </c>
      <c r="I1038" s="59">
        <v>24.78593512650616</v>
      </c>
      <c r="J1038" s="47">
        <f t="shared" si="108"/>
        <v>47.341136091626765</v>
      </c>
      <c r="K1038" s="97">
        <f t="shared" si="110"/>
        <v>7</v>
      </c>
      <c r="L1038" s="2">
        <f t="shared" si="111"/>
        <v>10.594582192463527</v>
      </c>
      <c r="M1038" s="98"/>
      <c r="V1038">
        <v>200</v>
      </c>
      <c r="W1038">
        <v>40</v>
      </c>
      <c r="X1038" s="7">
        <f t="shared" si="109"/>
        <v>31.652153314939131</v>
      </c>
    </row>
    <row r="1039" spans="2:24">
      <c r="B1039" s="90">
        <f t="shared" si="105"/>
        <v>40951.875</v>
      </c>
      <c r="C1039" s="57">
        <v>40951</v>
      </c>
      <c r="D1039" s="58">
        <v>0.875</v>
      </c>
      <c r="E1039" s="59">
        <v>32.304203304955422</v>
      </c>
      <c r="F1039" s="47">
        <f t="shared" si="106"/>
        <v>61.701028312464857</v>
      </c>
      <c r="G1039" s="59">
        <v>59.06392238455814</v>
      </c>
      <c r="H1039" s="47">
        <f t="shared" si="107"/>
        <v>112.81209175450604</v>
      </c>
      <c r="I1039" s="59">
        <v>26.759719079602721</v>
      </c>
      <c r="J1039" s="47">
        <f t="shared" si="108"/>
        <v>51.111063442041193</v>
      </c>
      <c r="K1039" s="97">
        <f t="shared" si="110"/>
        <v>7</v>
      </c>
      <c r="L1039" s="2">
        <f t="shared" si="111"/>
        <v>14.364509542877954</v>
      </c>
      <c r="M1039" s="98"/>
      <c r="V1039">
        <v>200</v>
      </c>
      <c r="W1039">
        <v>40</v>
      </c>
      <c r="X1039" s="7">
        <f t="shared" si="109"/>
        <v>31.652153314939131</v>
      </c>
    </row>
    <row r="1040" spans="2:24">
      <c r="B1040" s="90">
        <f t="shared" si="105"/>
        <v>40951.916666666664</v>
      </c>
      <c r="C1040" s="57">
        <v>40951</v>
      </c>
      <c r="D1040" s="58">
        <v>0.91666666666666663</v>
      </c>
      <c r="E1040" s="59">
        <v>26.790662236494001</v>
      </c>
      <c r="F1040" s="47">
        <f t="shared" si="106"/>
        <v>51.170164871703541</v>
      </c>
      <c r="G1040" s="59">
        <v>49.402473394849764</v>
      </c>
      <c r="H1040" s="47">
        <f t="shared" si="107"/>
        <v>94.358724184163052</v>
      </c>
      <c r="I1040" s="59">
        <v>22.611811158355771</v>
      </c>
      <c r="J1040" s="47">
        <f t="shared" si="108"/>
        <v>43.188559312459518</v>
      </c>
      <c r="K1040" s="97">
        <f t="shared" si="110"/>
        <v>7</v>
      </c>
      <c r="L1040" s="2">
        <f t="shared" si="111"/>
        <v>6.442005413296279</v>
      </c>
      <c r="M1040" s="98"/>
      <c r="V1040">
        <v>200</v>
      </c>
      <c r="W1040">
        <v>40</v>
      </c>
      <c r="X1040" s="7">
        <f t="shared" si="109"/>
        <v>31.652153314939131</v>
      </c>
    </row>
    <row r="1041" spans="2:24">
      <c r="B1041" s="90">
        <f t="shared" si="105"/>
        <v>40951.958333333336</v>
      </c>
      <c r="C1041" s="57">
        <v>40951</v>
      </c>
      <c r="D1041" s="58">
        <v>0.95833333333333337</v>
      </c>
      <c r="E1041" s="59">
        <v>17.003458511838357</v>
      </c>
      <c r="F1041" s="47">
        <f t="shared" si="106"/>
        <v>32.47660575761126</v>
      </c>
      <c r="G1041" s="59">
        <v>35.225377368079677</v>
      </c>
      <c r="H1041" s="47">
        <f t="shared" si="107"/>
        <v>67.280470773032178</v>
      </c>
      <c r="I1041" s="59">
        <v>18.221918856241324</v>
      </c>
      <c r="J1041" s="47">
        <f t="shared" si="108"/>
        <v>34.803865015420925</v>
      </c>
      <c r="K1041" s="97">
        <f t="shared" si="110"/>
        <v>7</v>
      </c>
      <c r="L1041" s="2">
        <f t="shared" si="111"/>
        <v>-1.9426888837423135</v>
      </c>
      <c r="M1041" s="98"/>
      <c r="V1041">
        <v>200</v>
      </c>
      <c r="W1041">
        <v>40</v>
      </c>
      <c r="X1041" s="7">
        <f t="shared" si="109"/>
        <v>31.652153314939131</v>
      </c>
    </row>
    <row r="1042" spans="2:24">
      <c r="B1042" s="90">
        <f t="shared" ref="B1042:B1105" si="112">C1042+D1042</f>
        <v>40952</v>
      </c>
      <c r="C1042" s="57">
        <v>40951</v>
      </c>
      <c r="D1042" s="58">
        <v>1</v>
      </c>
      <c r="E1042" s="59">
        <v>8.4564807736539223</v>
      </c>
      <c r="F1042" s="47">
        <f t="shared" ref="F1042:F1105" si="113">IF(E1042&lt;&gt;"",E1042*1.91,"")</f>
        <v>16.151878277678989</v>
      </c>
      <c r="G1042" s="59">
        <v>18.507893959634885</v>
      </c>
      <c r="H1042" s="47">
        <f t="shared" si="107"/>
        <v>35.350077462902625</v>
      </c>
      <c r="I1042" s="59">
        <v>10.051413185980964</v>
      </c>
      <c r="J1042" s="47">
        <f t="shared" si="108"/>
        <v>19.19819918522364</v>
      </c>
      <c r="K1042" s="97">
        <f t="shared" si="110"/>
        <v>7</v>
      </c>
      <c r="L1042" s="2">
        <f t="shared" si="111"/>
        <v>-17.548354713939599</v>
      </c>
      <c r="M1042" s="98"/>
      <c r="V1042">
        <v>200</v>
      </c>
      <c r="W1042">
        <v>40</v>
      </c>
      <c r="X1042" s="7">
        <f t="shared" si="109"/>
        <v>31.652153314939131</v>
      </c>
    </row>
    <row r="1043" spans="2:24">
      <c r="B1043" s="90">
        <f t="shared" si="112"/>
        <v>40952.041666666664</v>
      </c>
      <c r="C1043" s="57">
        <v>40952</v>
      </c>
      <c r="D1043" s="58">
        <v>4.1666666666666664E-2</v>
      </c>
      <c r="E1043" s="59">
        <v>9.2379613465240542</v>
      </c>
      <c r="F1043" s="47">
        <f t="shared" si="113"/>
        <v>17.644506171860943</v>
      </c>
      <c r="G1043" s="59">
        <v>19.495573592028578</v>
      </c>
      <c r="H1043" s="47">
        <f t="shared" si="107"/>
        <v>37.23654556077458</v>
      </c>
      <c r="I1043" s="59">
        <v>10.257612245504527</v>
      </c>
      <c r="J1043" s="47">
        <f t="shared" si="108"/>
        <v>19.592039388913644</v>
      </c>
      <c r="K1043" s="97">
        <f t="shared" si="110"/>
        <v>1</v>
      </c>
      <c r="L1043" s="2">
        <f t="shared" si="111"/>
        <v>-17.154514510249594</v>
      </c>
      <c r="M1043" s="98"/>
      <c r="V1043">
        <v>200</v>
      </c>
      <c r="W1043">
        <v>40</v>
      </c>
      <c r="X1043" s="7">
        <f t="shared" si="109"/>
        <v>31.652153314939131</v>
      </c>
    </row>
    <row r="1044" spans="2:24">
      <c r="B1044" s="90">
        <f t="shared" si="112"/>
        <v>40952.083333333336</v>
      </c>
      <c r="C1044" s="57">
        <v>40952</v>
      </c>
      <c r="D1044" s="58">
        <v>8.3333333333333329E-2</v>
      </c>
      <c r="E1044" s="59">
        <v>15.57003416858287</v>
      </c>
      <c r="F1044" s="47">
        <f t="shared" si="113"/>
        <v>29.738765261993279</v>
      </c>
      <c r="G1044" s="59">
        <v>31.184355232521995</v>
      </c>
      <c r="H1044" s="47">
        <f t="shared" ref="H1044:H1107" si="114">IF(G1044&lt;&gt;"",G1044*1.91,"")</f>
        <v>59.562118494117009</v>
      </c>
      <c r="I1044" s="59">
        <v>15.614321063939128</v>
      </c>
      <c r="J1044" s="47">
        <f t="shared" ref="J1044:J1107" si="115">IF(I1044&lt;&gt;"",I1044*1.91,"")</f>
        <v>29.823353232123733</v>
      </c>
      <c r="K1044" s="97">
        <f t="shared" si="110"/>
        <v>1</v>
      </c>
      <c r="L1044" s="2">
        <f t="shared" si="111"/>
        <v>-6.9232006670395059</v>
      </c>
      <c r="M1044" s="98"/>
      <c r="V1044">
        <v>200</v>
      </c>
      <c r="W1044">
        <v>40</v>
      </c>
      <c r="X1044" s="7">
        <f t="shared" si="109"/>
        <v>31.652153314939131</v>
      </c>
    </row>
    <row r="1045" spans="2:24">
      <c r="B1045" s="90">
        <f t="shared" si="112"/>
        <v>40952.125</v>
      </c>
      <c r="C1045" s="57">
        <v>40952</v>
      </c>
      <c r="D1045" s="58">
        <v>0.125</v>
      </c>
      <c r="E1045" s="59">
        <v>18.904470206103184</v>
      </c>
      <c r="F1045" s="47">
        <f t="shared" si="113"/>
        <v>36.107538093657084</v>
      </c>
      <c r="G1045" s="59">
        <v>37.71131986566585</v>
      </c>
      <c r="H1045" s="47">
        <f t="shared" si="114"/>
        <v>72.028620943421771</v>
      </c>
      <c r="I1045" s="59">
        <v>18.806849659562666</v>
      </c>
      <c r="J1045" s="47">
        <f t="shared" si="115"/>
        <v>35.921082849764687</v>
      </c>
      <c r="K1045" s="97">
        <f t="shared" si="110"/>
        <v>1</v>
      </c>
      <c r="L1045" s="2">
        <f t="shared" si="111"/>
        <v>-0.82547104939855132</v>
      </c>
      <c r="M1045" s="98"/>
      <c r="V1045">
        <v>200</v>
      </c>
      <c r="W1045">
        <v>40</v>
      </c>
      <c r="X1045" s="7">
        <f t="shared" si="109"/>
        <v>31.652153314939131</v>
      </c>
    </row>
    <row r="1046" spans="2:24">
      <c r="B1046" s="90">
        <f t="shared" si="112"/>
        <v>40952.166666666664</v>
      </c>
      <c r="C1046" s="57">
        <v>40952</v>
      </c>
      <c r="D1046" s="58">
        <v>0.16666666666666666</v>
      </c>
      <c r="E1046" s="59">
        <v>38.150085418434678</v>
      </c>
      <c r="F1046" s="47">
        <f t="shared" si="113"/>
        <v>72.866663149210225</v>
      </c>
      <c r="G1046" s="59">
        <v>63.428874647449774</v>
      </c>
      <c r="H1046" s="47">
        <f t="shared" si="114"/>
        <v>121.14915057662907</v>
      </c>
      <c r="I1046" s="59">
        <v>25.278789229015104</v>
      </c>
      <c r="J1046" s="47">
        <f t="shared" si="115"/>
        <v>48.282487427418843</v>
      </c>
      <c r="K1046" s="97">
        <f t="shared" si="110"/>
        <v>1</v>
      </c>
      <c r="L1046" s="2">
        <f t="shared" si="111"/>
        <v>11.535933528255605</v>
      </c>
      <c r="M1046" s="98"/>
      <c r="V1046">
        <v>200</v>
      </c>
      <c r="W1046">
        <v>40</v>
      </c>
      <c r="X1046" s="7">
        <f t="shared" si="109"/>
        <v>31.652153314939131</v>
      </c>
    </row>
    <row r="1047" spans="2:24">
      <c r="B1047" s="90">
        <f t="shared" si="112"/>
        <v>40952.208333333336</v>
      </c>
      <c r="C1047" s="57">
        <v>40952</v>
      </c>
      <c r="D1047" s="58">
        <v>0.20833333333333334</v>
      </c>
      <c r="E1047" s="59">
        <v>68.092783563277465</v>
      </c>
      <c r="F1047" s="47">
        <f t="shared" si="113"/>
        <v>130.05721660585996</v>
      </c>
      <c r="G1047" s="59">
        <v>96.484351281008259</v>
      </c>
      <c r="H1047" s="47">
        <f t="shared" si="114"/>
        <v>184.28511094672578</v>
      </c>
      <c r="I1047" s="59">
        <v>28.391567717730776</v>
      </c>
      <c r="J1047" s="47">
        <f t="shared" si="115"/>
        <v>54.227894340865781</v>
      </c>
      <c r="K1047" s="97">
        <f t="shared" si="110"/>
        <v>1</v>
      </c>
      <c r="L1047" s="2">
        <f t="shared" si="111"/>
        <v>17.481340441702542</v>
      </c>
      <c r="M1047" s="98"/>
      <c r="V1047">
        <v>200</v>
      </c>
      <c r="W1047">
        <v>40</v>
      </c>
      <c r="X1047" s="7">
        <f t="shared" si="109"/>
        <v>31.652153314939131</v>
      </c>
    </row>
    <row r="1048" spans="2:24">
      <c r="B1048" s="90">
        <f t="shared" si="112"/>
        <v>40952.25</v>
      </c>
      <c r="C1048" s="57">
        <v>40952</v>
      </c>
      <c r="D1048" s="58">
        <v>0.25</v>
      </c>
      <c r="E1048" s="59">
        <v>84.035908199373154</v>
      </c>
      <c r="F1048" s="47">
        <f t="shared" si="113"/>
        <v>160.50858466080271</v>
      </c>
      <c r="G1048" s="59">
        <v>113.00052717753223</v>
      </c>
      <c r="H1048" s="47">
        <f t="shared" si="114"/>
        <v>215.83100690908657</v>
      </c>
      <c r="I1048" s="59">
        <v>28.964618978159073</v>
      </c>
      <c r="J1048" s="47">
        <f t="shared" si="115"/>
        <v>55.322422248283829</v>
      </c>
      <c r="K1048" s="97">
        <f t="shared" si="110"/>
        <v>1</v>
      </c>
      <c r="L1048" s="2">
        <f t="shared" si="111"/>
        <v>18.57586834912059</v>
      </c>
      <c r="M1048" s="98"/>
      <c r="V1048">
        <v>200</v>
      </c>
      <c r="W1048">
        <v>40</v>
      </c>
      <c r="X1048" s="7">
        <f t="shared" si="109"/>
        <v>31.652153314939131</v>
      </c>
    </row>
    <row r="1049" spans="2:24">
      <c r="B1049" s="90">
        <f t="shared" si="112"/>
        <v>40952.291666666664</v>
      </c>
      <c r="C1049" s="57">
        <v>40952</v>
      </c>
      <c r="D1049" s="58">
        <v>0.29166666666666669</v>
      </c>
      <c r="E1049" s="59">
        <v>84.073871975789942</v>
      </c>
      <c r="F1049" s="47">
        <f t="shared" si="113"/>
        <v>160.58109547375878</v>
      </c>
      <c r="G1049" s="59">
        <v>116.41623566069893</v>
      </c>
      <c r="H1049" s="47">
        <f t="shared" si="114"/>
        <v>222.35501011193494</v>
      </c>
      <c r="I1049" s="59">
        <v>32.342363684908996</v>
      </c>
      <c r="J1049" s="47">
        <f t="shared" si="115"/>
        <v>61.77391463817618</v>
      </c>
      <c r="K1049" s="97">
        <f t="shared" si="110"/>
        <v>1</v>
      </c>
      <c r="L1049" s="2">
        <f t="shared" si="111"/>
        <v>25.027360739012941</v>
      </c>
      <c r="M1049" s="98"/>
      <c r="V1049">
        <v>200</v>
      </c>
      <c r="W1049">
        <v>40</v>
      </c>
      <c r="X1049" s="7">
        <f t="shared" si="109"/>
        <v>31.652153314939131</v>
      </c>
    </row>
    <row r="1050" spans="2:24">
      <c r="B1050" s="90">
        <f t="shared" si="112"/>
        <v>40952.333333333336</v>
      </c>
      <c r="C1050" s="57">
        <v>40952</v>
      </c>
      <c r="D1050" s="58">
        <v>0.33333333333333331</v>
      </c>
      <c r="E1050" s="59">
        <v>100.51118284127995</v>
      </c>
      <c r="F1050" s="47">
        <f t="shared" si="113"/>
        <v>191.97635922684469</v>
      </c>
      <c r="G1050" s="59">
        <v>132.00657556560344</v>
      </c>
      <c r="H1050" s="47">
        <f t="shared" si="114"/>
        <v>252.13255933030257</v>
      </c>
      <c r="I1050" s="59">
        <v>31.495392724323494</v>
      </c>
      <c r="J1050" s="47">
        <f t="shared" si="115"/>
        <v>60.15620010345787</v>
      </c>
      <c r="K1050" s="97">
        <f t="shared" si="110"/>
        <v>1</v>
      </c>
      <c r="L1050" s="2">
        <f t="shared" si="111"/>
        <v>23.409646204294631</v>
      </c>
      <c r="M1050" s="98"/>
      <c r="V1050">
        <v>200</v>
      </c>
      <c r="W1050">
        <v>40</v>
      </c>
      <c r="X1050" s="7">
        <f t="shared" si="109"/>
        <v>31.652153314939131</v>
      </c>
    </row>
    <row r="1051" spans="2:24">
      <c r="B1051" s="90">
        <f t="shared" si="112"/>
        <v>40952.375</v>
      </c>
      <c r="C1051" s="57">
        <v>40952</v>
      </c>
      <c r="D1051" s="58">
        <v>0.375</v>
      </c>
      <c r="E1051" s="59">
        <v>70.532513981650155</v>
      </c>
      <c r="F1051" s="47">
        <f t="shared" si="113"/>
        <v>134.7171017049518</v>
      </c>
      <c r="G1051" s="59">
        <v>97.163702671441612</v>
      </c>
      <c r="H1051" s="47">
        <f t="shared" si="114"/>
        <v>185.58267210245347</v>
      </c>
      <c r="I1051" s="59">
        <v>26.63118868979145</v>
      </c>
      <c r="J1051" s="47">
        <f t="shared" si="115"/>
        <v>50.865570397501671</v>
      </c>
      <c r="K1051" s="97">
        <f t="shared" si="110"/>
        <v>1</v>
      </c>
      <c r="L1051" s="2">
        <f t="shared" si="111"/>
        <v>14.119016498338432</v>
      </c>
      <c r="M1051" s="98"/>
      <c r="V1051">
        <v>200</v>
      </c>
      <c r="W1051">
        <v>40</v>
      </c>
      <c r="X1051" s="7">
        <f t="shared" si="109"/>
        <v>31.652153314939131</v>
      </c>
    </row>
    <row r="1052" spans="2:24">
      <c r="B1052" s="90">
        <f t="shared" si="112"/>
        <v>40952.416666666664</v>
      </c>
      <c r="C1052" s="57">
        <v>40952</v>
      </c>
      <c r="D1052" s="58">
        <v>0.41666666666666669</v>
      </c>
      <c r="E1052" s="59">
        <v>52.516764716902614</v>
      </c>
      <c r="F1052" s="47">
        <f t="shared" si="113"/>
        <v>100.307020609284</v>
      </c>
      <c r="G1052" s="59">
        <v>79.806765854274261</v>
      </c>
      <c r="H1052" s="47">
        <f t="shared" si="114"/>
        <v>152.43092278166384</v>
      </c>
      <c r="I1052" s="59">
        <v>27.290001137371647</v>
      </c>
      <c r="J1052" s="47">
        <f t="shared" si="115"/>
        <v>52.123902172379843</v>
      </c>
      <c r="K1052" s="97">
        <f t="shared" si="110"/>
        <v>1</v>
      </c>
      <c r="L1052" s="2">
        <f t="shared" si="111"/>
        <v>15.377348273216604</v>
      </c>
      <c r="M1052" s="98"/>
      <c r="V1052">
        <v>200</v>
      </c>
      <c r="W1052">
        <v>40</v>
      </c>
      <c r="X1052" s="7">
        <f t="shared" si="109"/>
        <v>31.652153314939131</v>
      </c>
    </row>
    <row r="1053" spans="2:24">
      <c r="B1053" s="90">
        <f t="shared" si="112"/>
        <v>40952.458333333336</v>
      </c>
      <c r="C1053" s="57">
        <v>40952</v>
      </c>
      <c r="D1053" s="58">
        <v>0.45833333333333331</v>
      </c>
      <c r="E1053" s="59">
        <v>40.115633461061776</v>
      </c>
      <c r="F1053" s="47">
        <f t="shared" si="113"/>
        <v>76.620859910627985</v>
      </c>
      <c r="G1053" s="59">
        <v>67.560322403001308</v>
      </c>
      <c r="H1053" s="47">
        <f t="shared" si="114"/>
        <v>129.04021578973249</v>
      </c>
      <c r="I1053" s="59">
        <v>27.444688941939518</v>
      </c>
      <c r="J1053" s="47">
        <f t="shared" si="115"/>
        <v>52.419355879104479</v>
      </c>
      <c r="K1053" s="97">
        <f t="shared" si="110"/>
        <v>1</v>
      </c>
      <c r="L1053" s="2">
        <f t="shared" si="111"/>
        <v>15.672801979941241</v>
      </c>
      <c r="M1053" s="98"/>
      <c r="V1053">
        <v>200</v>
      </c>
      <c r="W1053">
        <v>40</v>
      </c>
      <c r="X1053" s="7">
        <f t="shared" si="109"/>
        <v>31.652153314939131</v>
      </c>
    </row>
    <row r="1054" spans="2:24">
      <c r="B1054" s="90">
        <f t="shared" si="112"/>
        <v>40952.5</v>
      </c>
      <c r="C1054" s="57">
        <v>40952</v>
      </c>
      <c r="D1054" s="58">
        <v>0.5</v>
      </c>
      <c r="E1054" s="59">
        <v>27.63093600592817</v>
      </c>
      <c r="F1054" s="47">
        <f t="shared" si="113"/>
        <v>52.775087771322802</v>
      </c>
      <c r="G1054" s="59">
        <v>48.890977567726615</v>
      </c>
      <c r="H1054" s="47">
        <f t="shared" si="114"/>
        <v>93.381767154357831</v>
      </c>
      <c r="I1054" s="59">
        <v>21.260041561798449</v>
      </c>
      <c r="J1054" s="47">
        <f t="shared" si="115"/>
        <v>40.606679383035036</v>
      </c>
      <c r="K1054" s="97">
        <f t="shared" si="110"/>
        <v>1</v>
      </c>
      <c r="L1054" s="2">
        <f t="shared" si="111"/>
        <v>3.8601254838717978</v>
      </c>
      <c r="M1054" s="98"/>
      <c r="V1054">
        <v>200</v>
      </c>
      <c r="W1054">
        <v>40</v>
      </c>
      <c r="X1054" s="7">
        <f t="shared" si="109"/>
        <v>31.652153314939131</v>
      </c>
    </row>
    <row r="1055" spans="2:24">
      <c r="B1055" s="90">
        <f t="shared" si="112"/>
        <v>40952.541666666664</v>
      </c>
      <c r="C1055" s="57">
        <v>40952</v>
      </c>
      <c r="D1055" s="58">
        <v>0.54166666666666663</v>
      </c>
      <c r="E1055" s="59">
        <v>29.431880190781477</v>
      </c>
      <c r="F1055" s="47">
        <f t="shared" si="113"/>
        <v>56.214891164392618</v>
      </c>
      <c r="G1055" s="59">
        <v>54.043892155496295</v>
      </c>
      <c r="H1055" s="47">
        <f t="shared" si="114"/>
        <v>103.22383401699791</v>
      </c>
      <c r="I1055" s="59">
        <v>24.61201196471481</v>
      </c>
      <c r="J1055" s="47">
        <f t="shared" si="115"/>
        <v>47.008942852605287</v>
      </c>
      <c r="K1055" s="97">
        <f t="shared" si="110"/>
        <v>1</v>
      </c>
      <c r="L1055" s="2">
        <f t="shared" si="111"/>
        <v>10.262388953442048</v>
      </c>
      <c r="M1055" s="98"/>
      <c r="V1055">
        <v>200</v>
      </c>
      <c r="W1055">
        <v>40</v>
      </c>
      <c r="X1055" s="7">
        <f t="shared" si="109"/>
        <v>31.652153314939131</v>
      </c>
    </row>
    <row r="1056" spans="2:24">
      <c r="B1056" s="90">
        <f t="shared" si="112"/>
        <v>40952.583333333336</v>
      </c>
      <c r="C1056" s="57">
        <v>40952</v>
      </c>
      <c r="D1056" s="58">
        <v>0.58333333333333337</v>
      </c>
      <c r="E1056" s="59">
        <v>31.966949184524157</v>
      </c>
      <c r="F1056" s="47">
        <f t="shared" si="113"/>
        <v>61.056872942441139</v>
      </c>
      <c r="G1056" s="59">
        <v>54.271478333848599</v>
      </c>
      <c r="H1056" s="47">
        <f t="shared" si="114"/>
        <v>103.65852361765081</v>
      </c>
      <c r="I1056" s="59">
        <v>22.304529149324438</v>
      </c>
      <c r="J1056" s="47">
        <f t="shared" si="115"/>
        <v>42.601650675209676</v>
      </c>
      <c r="K1056" s="97">
        <f t="shared" si="110"/>
        <v>1</v>
      </c>
      <c r="L1056" s="2">
        <f t="shared" si="111"/>
        <v>5.8550967760464374</v>
      </c>
      <c r="M1056" s="98"/>
      <c r="V1056">
        <v>200</v>
      </c>
      <c r="W1056">
        <v>40</v>
      </c>
      <c r="X1056" s="7">
        <f t="shared" si="109"/>
        <v>31.652153314939131</v>
      </c>
    </row>
    <row r="1057" spans="2:24">
      <c r="B1057" s="90">
        <f t="shared" si="112"/>
        <v>40952.625</v>
      </c>
      <c r="C1057" s="57">
        <v>40952</v>
      </c>
      <c r="D1057" s="58">
        <v>0.625</v>
      </c>
      <c r="E1057" s="59">
        <v>36.404878410998414</v>
      </c>
      <c r="F1057" s="47">
        <f t="shared" si="113"/>
        <v>69.53331776500697</v>
      </c>
      <c r="G1057" s="59">
        <v>64.872425344924423</v>
      </c>
      <c r="H1057" s="47">
        <f t="shared" si="114"/>
        <v>123.90633240880564</v>
      </c>
      <c r="I1057" s="59">
        <v>28.467546933926009</v>
      </c>
      <c r="J1057" s="47">
        <f t="shared" si="115"/>
        <v>54.373014643798676</v>
      </c>
      <c r="K1057" s="97">
        <f t="shared" si="110"/>
        <v>1</v>
      </c>
      <c r="L1057" s="2">
        <f t="shared" si="111"/>
        <v>17.626460744635438</v>
      </c>
      <c r="M1057" s="98"/>
      <c r="V1057">
        <v>200</v>
      </c>
      <c r="W1057">
        <v>40</v>
      </c>
      <c r="X1057" s="7">
        <f t="shared" si="109"/>
        <v>31.652153314939131</v>
      </c>
    </row>
    <row r="1058" spans="2:24">
      <c r="B1058" s="90">
        <f t="shared" si="112"/>
        <v>40952.666666666664</v>
      </c>
      <c r="C1058" s="57">
        <v>40952</v>
      </c>
      <c r="D1058" s="58">
        <v>0.66666666666666663</v>
      </c>
      <c r="E1058" s="59">
        <v>40.935925267932681</v>
      </c>
      <c r="F1058" s="47">
        <f t="shared" si="113"/>
        <v>78.187617261751413</v>
      </c>
      <c r="G1058" s="59">
        <v>70.95690676946279</v>
      </c>
      <c r="H1058" s="47">
        <f t="shared" si="114"/>
        <v>135.52769192967392</v>
      </c>
      <c r="I1058" s="59">
        <v>30.020981501530102</v>
      </c>
      <c r="J1058" s="47">
        <f t="shared" si="115"/>
        <v>57.340074667922494</v>
      </c>
      <c r="K1058" s="97">
        <f t="shared" si="110"/>
        <v>1</v>
      </c>
      <c r="L1058" s="2">
        <f t="shared" si="111"/>
        <v>20.593520768759255</v>
      </c>
      <c r="M1058" s="98"/>
      <c r="V1058">
        <v>200</v>
      </c>
      <c r="W1058">
        <v>40</v>
      </c>
      <c r="X1058" s="7">
        <f t="shared" si="109"/>
        <v>31.652153314939131</v>
      </c>
    </row>
    <row r="1059" spans="2:24">
      <c r="B1059" s="90">
        <f t="shared" si="112"/>
        <v>40952.708333333336</v>
      </c>
      <c r="C1059" s="57">
        <v>40952</v>
      </c>
      <c r="D1059" s="58">
        <v>0.70833333333333337</v>
      </c>
      <c r="E1059" s="59">
        <v>53.10296502574775</v>
      </c>
      <c r="F1059" s="47">
        <f t="shared" si="113"/>
        <v>101.42666319917819</v>
      </c>
      <c r="G1059" s="59">
        <v>91.206912358596909</v>
      </c>
      <c r="H1059" s="47">
        <f t="shared" si="114"/>
        <v>174.20520260492009</v>
      </c>
      <c r="I1059" s="59">
        <v>38.10394733284916</v>
      </c>
      <c r="J1059" s="47">
        <f t="shared" si="115"/>
        <v>72.778539405741896</v>
      </c>
      <c r="K1059" s="97">
        <f t="shared" si="110"/>
        <v>1</v>
      </c>
      <c r="L1059" s="2">
        <f t="shared" si="111"/>
        <v>36.031985506578657</v>
      </c>
      <c r="M1059" s="98"/>
      <c r="V1059">
        <v>200</v>
      </c>
      <c r="W1059">
        <v>40</v>
      </c>
      <c r="X1059" s="7">
        <f t="shared" si="109"/>
        <v>31.652153314939131</v>
      </c>
    </row>
    <row r="1060" spans="2:24">
      <c r="B1060" s="90">
        <f t="shared" si="112"/>
        <v>40952.75</v>
      </c>
      <c r="C1060" s="57">
        <v>40952</v>
      </c>
      <c r="D1060" s="58">
        <v>0.75</v>
      </c>
      <c r="E1060" s="59">
        <v>41.744172826012573</v>
      </c>
      <c r="F1060" s="47">
        <f t="shared" si="113"/>
        <v>79.731370097684007</v>
      </c>
      <c r="G1060" s="59">
        <v>79.424609266853395</v>
      </c>
      <c r="H1060" s="47">
        <f t="shared" si="114"/>
        <v>151.70100369968998</v>
      </c>
      <c r="I1060" s="59">
        <v>37.680436440840822</v>
      </c>
      <c r="J1060" s="47">
        <f t="shared" si="115"/>
        <v>71.96963360200597</v>
      </c>
      <c r="K1060" s="97">
        <f t="shared" si="110"/>
        <v>1</v>
      </c>
      <c r="L1060" s="2">
        <f t="shared" si="111"/>
        <v>35.223079702842732</v>
      </c>
      <c r="M1060" s="98"/>
      <c r="V1060">
        <v>200</v>
      </c>
      <c r="W1060">
        <v>40</v>
      </c>
      <c r="X1060" s="7">
        <f t="shared" si="109"/>
        <v>31.652153314939131</v>
      </c>
    </row>
    <row r="1061" spans="2:24">
      <c r="B1061" s="90">
        <f t="shared" si="112"/>
        <v>40952.791666666664</v>
      </c>
      <c r="C1061" s="57">
        <v>40952</v>
      </c>
      <c r="D1061" s="58">
        <v>0.79166666666666663</v>
      </c>
      <c r="E1061" s="59">
        <v>29.501069120271502</v>
      </c>
      <c r="F1061" s="47">
        <f t="shared" si="113"/>
        <v>56.347042019718565</v>
      </c>
      <c r="G1061" s="59">
        <v>54.45840592059794</v>
      </c>
      <c r="H1061" s="47">
        <f t="shared" si="114"/>
        <v>104.01555530834206</v>
      </c>
      <c r="I1061" s="59">
        <v>24.957336800326438</v>
      </c>
      <c r="J1061" s="47">
        <f t="shared" si="115"/>
        <v>47.668513288623494</v>
      </c>
      <c r="K1061" s="97">
        <f t="shared" si="110"/>
        <v>1</v>
      </c>
      <c r="L1061" s="2">
        <f t="shared" si="111"/>
        <v>10.921959389460255</v>
      </c>
      <c r="M1061" s="98"/>
      <c r="V1061">
        <v>200</v>
      </c>
      <c r="W1061">
        <v>40</v>
      </c>
      <c r="X1061" s="7">
        <f t="shared" si="109"/>
        <v>31.652153314939131</v>
      </c>
    </row>
    <row r="1062" spans="2:24">
      <c r="B1062" s="90">
        <f t="shared" si="112"/>
        <v>40952.833333333336</v>
      </c>
      <c r="C1062" s="57">
        <v>40952</v>
      </c>
      <c r="D1062" s="58">
        <v>0.83333333333333337</v>
      </c>
      <c r="E1062" s="59">
        <v>21.625602382585917</v>
      </c>
      <c r="F1062" s="47">
        <f t="shared" si="113"/>
        <v>41.304900550739099</v>
      </c>
      <c r="G1062" s="59">
        <v>39.764681069355248</v>
      </c>
      <c r="H1062" s="47">
        <f t="shared" si="114"/>
        <v>75.950540842468527</v>
      </c>
      <c r="I1062" s="59">
        <v>18.139078686769331</v>
      </c>
      <c r="J1062" s="47">
        <f t="shared" si="115"/>
        <v>34.645640291729421</v>
      </c>
      <c r="K1062" s="97">
        <f t="shared" si="110"/>
        <v>1</v>
      </c>
      <c r="L1062" s="2">
        <f t="shared" si="111"/>
        <v>-2.1009136074338173</v>
      </c>
      <c r="M1062" s="98"/>
      <c r="V1062">
        <v>200</v>
      </c>
      <c r="W1062">
        <v>40</v>
      </c>
      <c r="X1062" s="7">
        <f t="shared" si="109"/>
        <v>31.652153314939131</v>
      </c>
    </row>
    <row r="1063" spans="2:24">
      <c r="B1063" s="90">
        <f t="shared" si="112"/>
        <v>40952.875</v>
      </c>
      <c r="C1063" s="57">
        <v>40952</v>
      </c>
      <c r="D1063" s="58">
        <v>0.875</v>
      </c>
      <c r="E1063" s="59">
        <v>19.734526392325598</v>
      </c>
      <c r="F1063" s="47">
        <f t="shared" si="113"/>
        <v>37.692945409341888</v>
      </c>
      <c r="G1063" s="59">
        <v>42.563722034726709</v>
      </c>
      <c r="H1063" s="47">
        <f t="shared" si="114"/>
        <v>81.296709086328008</v>
      </c>
      <c r="I1063" s="59">
        <v>22.829195642401118</v>
      </c>
      <c r="J1063" s="47">
        <f t="shared" si="115"/>
        <v>43.603763676986134</v>
      </c>
      <c r="K1063" s="97">
        <f t="shared" si="110"/>
        <v>1</v>
      </c>
      <c r="L1063" s="2">
        <f t="shared" si="111"/>
        <v>6.8572097778228951</v>
      </c>
      <c r="M1063" s="98"/>
      <c r="V1063">
        <v>200</v>
      </c>
      <c r="W1063">
        <v>40</v>
      </c>
      <c r="X1063" s="7">
        <f t="shared" si="109"/>
        <v>31.652153314939131</v>
      </c>
    </row>
    <row r="1064" spans="2:24">
      <c r="B1064" s="90">
        <f t="shared" si="112"/>
        <v>40952.916666666664</v>
      </c>
      <c r="C1064" s="57">
        <v>40952</v>
      </c>
      <c r="D1064" s="58">
        <v>0.91666666666666663</v>
      </c>
      <c r="E1064" s="59">
        <v>12.585463418066887</v>
      </c>
      <c r="F1064" s="47">
        <f t="shared" si="113"/>
        <v>24.038235128507754</v>
      </c>
      <c r="G1064" s="59">
        <v>29.596661828927395</v>
      </c>
      <c r="H1064" s="47">
        <f t="shared" si="114"/>
        <v>56.529624093251321</v>
      </c>
      <c r="I1064" s="59">
        <v>17.011198410860509</v>
      </c>
      <c r="J1064" s="47">
        <f t="shared" si="115"/>
        <v>32.491388964743571</v>
      </c>
      <c r="K1064" s="97">
        <f t="shared" si="110"/>
        <v>1</v>
      </c>
      <c r="L1064" s="2">
        <f t="shared" si="111"/>
        <v>-4.2551649344196676</v>
      </c>
      <c r="M1064" s="98"/>
      <c r="V1064">
        <v>200</v>
      </c>
      <c r="W1064">
        <v>40</v>
      </c>
      <c r="X1064" s="7">
        <f t="shared" si="109"/>
        <v>31.652153314939131</v>
      </c>
    </row>
    <row r="1065" spans="2:24">
      <c r="B1065" s="90">
        <f t="shared" si="112"/>
        <v>40952.958333333336</v>
      </c>
      <c r="C1065" s="57">
        <v>40952</v>
      </c>
      <c r="D1065" s="58">
        <v>0.95833333333333337</v>
      </c>
      <c r="E1065" s="59">
        <v>11.396745791382935</v>
      </c>
      <c r="F1065" s="47">
        <f t="shared" si="113"/>
        <v>21.767784461541407</v>
      </c>
      <c r="G1065" s="59">
        <v>28.223721261927992</v>
      </c>
      <c r="H1065" s="47">
        <f t="shared" si="114"/>
        <v>53.907307610282459</v>
      </c>
      <c r="I1065" s="59">
        <v>16.826975470545054</v>
      </c>
      <c r="J1065" s="47">
        <f t="shared" si="115"/>
        <v>32.139523148741056</v>
      </c>
      <c r="K1065" s="97">
        <f t="shared" si="110"/>
        <v>1</v>
      </c>
      <c r="L1065" s="2">
        <f t="shared" si="111"/>
        <v>-4.607030750422183</v>
      </c>
      <c r="M1065" s="98"/>
      <c r="V1065">
        <v>200</v>
      </c>
      <c r="W1065">
        <v>40</v>
      </c>
      <c r="X1065" s="7">
        <f t="shared" si="109"/>
        <v>31.652153314939131</v>
      </c>
    </row>
    <row r="1066" spans="2:24">
      <c r="B1066" s="90">
        <f t="shared" si="112"/>
        <v>40953</v>
      </c>
      <c r="C1066" s="57">
        <v>40952</v>
      </c>
      <c r="D1066" s="58">
        <v>1</v>
      </c>
      <c r="E1066" s="59">
        <v>7.6657202783703031</v>
      </c>
      <c r="F1066" s="47">
        <f t="shared" si="113"/>
        <v>14.641525731687278</v>
      </c>
      <c r="G1066" s="59">
        <v>12.283609939373513</v>
      </c>
      <c r="H1066" s="47">
        <f t="shared" si="114"/>
        <v>23.461694984203408</v>
      </c>
      <c r="I1066" s="59">
        <v>4.6178896610032112</v>
      </c>
      <c r="J1066" s="47">
        <f t="shared" si="115"/>
        <v>8.8201692525161324</v>
      </c>
      <c r="K1066" s="97">
        <f t="shared" si="110"/>
        <v>1</v>
      </c>
      <c r="L1066" s="2">
        <f t="shared" si="111"/>
        <v>-27.926384646647108</v>
      </c>
      <c r="M1066" s="98"/>
      <c r="V1066">
        <v>200</v>
      </c>
      <c r="W1066">
        <v>40</v>
      </c>
      <c r="X1066" s="7">
        <f t="shared" si="109"/>
        <v>31.652153314939131</v>
      </c>
    </row>
    <row r="1067" spans="2:24">
      <c r="B1067" s="90">
        <f t="shared" si="112"/>
        <v>40953.041666666664</v>
      </c>
      <c r="C1067" s="57">
        <v>40953</v>
      </c>
      <c r="D1067" s="58">
        <v>4.1666666666666664E-2</v>
      </c>
      <c r="E1067" s="59">
        <v>6.2782009998453177</v>
      </c>
      <c r="F1067" s="47">
        <f t="shared" si="113"/>
        <v>11.991363909704557</v>
      </c>
      <c r="G1067" s="59">
        <v>11.835993935318674</v>
      </c>
      <c r="H1067" s="47">
        <f t="shared" si="114"/>
        <v>22.606748416458668</v>
      </c>
      <c r="I1067" s="59">
        <v>5.5577929354733566</v>
      </c>
      <c r="J1067" s="47">
        <f t="shared" si="115"/>
        <v>10.615384506754111</v>
      </c>
      <c r="K1067" s="97">
        <f t="shared" si="110"/>
        <v>2</v>
      </c>
      <c r="L1067" s="2">
        <f t="shared" si="111"/>
        <v>-26.131169392409127</v>
      </c>
      <c r="M1067" s="98"/>
      <c r="V1067">
        <v>200</v>
      </c>
      <c r="W1067">
        <v>40</v>
      </c>
      <c r="X1067" s="7">
        <f t="shared" si="109"/>
        <v>31.652153314939131</v>
      </c>
    </row>
    <row r="1068" spans="2:24">
      <c r="B1068" s="90">
        <f t="shared" si="112"/>
        <v>40953.083333333336</v>
      </c>
      <c r="C1068" s="57">
        <v>40953</v>
      </c>
      <c r="D1068" s="58">
        <v>8.3333333333333329E-2</v>
      </c>
      <c r="E1068" s="59">
        <v>5.3163325969909039</v>
      </c>
      <c r="F1068" s="47">
        <f t="shared" si="113"/>
        <v>10.154195260252626</v>
      </c>
      <c r="G1068" s="59">
        <v>12.10677677563555</v>
      </c>
      <c r="H1068" s="47">
        <f t="shared" si="114"/>
        <v>23.123943641463899</v>
      </c>
      <c r="I1068" s="59">
        <v>6.7904441786446466</v>
      </c>
      <c r="J1068" s="47">
        <f t="shared" si="115"/>
        <v>12.969748381211275</v>
      </c>
      <c r="K1068" s="97">
        <f t="shared" si="110"/>
        <v>2</v>
      </c>
      <c r="L1068" s="2">
        <f t="shared" si="111"/>
        <v>-23.776805517951964</v>
      </c>
      <c r="M1068" s="98"/>
      <c r="V1068">
        <v>200</v>
      </c>
      <c r="W1068">
        <v>40</v>
      </c>
      <c r="X1068" s="7">
        <f t="shared" si="109"/>
        <v>31.652153314939131</v>
      </c>
    </row>
    <row r="1069" spans="2:24">
      <c r="B1069" s="90">
        <f t="shared" si="112"/>
        <v>40953.125</v>
      </c>
      <c r="C1069" s="57">
        <v>40953</v>
      </c>
      <c r="D1069" s="58">
        <v>0.125</v>
      </c>
      <c r="E1069" s="59">
        <v>12.359349375541603</v>
      </c>
      <c r="F1069" s="47">
        <f t="shared" si="113"/>
        <v>23.606357307284462</v>
      </c>
      <c r="G1069" s="59">
        <v>17.589660470456213</v>
      </c>
      <c r="H1069" s="47">
        <f t="shared" si="114"/>
        <v>33.596251498571363</v>
      </c>
      <c r="I1069" s="59">
        <v>5.2303110949146117</v>
      </c>
      <c r="J1069" s="47">
        <f t="shared" si="115"/>
        <v>9.9898941912869077</v>
      </c>
      <c r="K1069" s="97">
        <f t="shared" si="110"/>
        <v>2</v>
      </c>
      <c r="L1069" s="2">
        <f t="shared" si="111"/>
        <v>-26.756659707876331</v>
      </c>
      <c r="M1069" s="98"/>
      <c r="V1069">
        <v>200</v>
      </c>
      <c r="W1069">
        <v>40</v>
      </c>
      <c r="X1069" s="7">
        <f t="shared" si="109"/>
        <v>31.652153314939131</v>
      </c>
    </row>
    <row r="1070" spans="2:24">
      <c r="B1070" s="90">
        <f t="shared" si="112"/>
        <v>40953.166666666664</v>
      </c>
      <c r="C1070" s="57">
        <v>40953</v>
      </c>
      <c r="D1070" s="58">
        <v>0.16666666666666666</v>
      </c>
      <c r="E1070" s="59">
        <v>9.3358981797850884</v>
      </c>
      <c r="F1070" s="47">
        <f t="shared" si="113"/>
        <v>17.831565523389518</v>
      </c>
      <c r="G1070" s="59">
        <v>16.35769186781053</v>
      </c>
      <c r="H1070" s="47">
        <f t="shared" si="114"/>
        <v>31.243191467518113</v>
      </c>
      <c r="I1070" s="59">
        <v>7.0217936880254399</v>
      </c>
      <c r="J1070" s="47">
        <f t="shared" si="115"/>
        <v>13.411625944128589</v>
      </c>
      <c r="K1070" s="97">
        <f t="shared" si="110"/>
        <v>2</v>
      </c>
      <c r="L1070" s="2">
        <f t="shared" si="111"/>
        <v>-23.334927955034651</v>
      </c>
      <c r="M1070" s="98"/>
      <c r="V1070">
        <v>200</v>
      </c>
      <c r="W1070">
        <v>40</v>
      </c>
      <c r="X1070" s="7">
        <f t="shared" si="109"/>
        <v>31.652153314939131</v>
      </c>
    </row>
    <row r="1071" spans="2:24">
      <c r="B1071" s="90">
        <f t="shared" si="112"/>
        <v>40953.208333333336</v>
      </c>
      <c r="C1071" s="57">
        <v>40953</v>
      </c>
      <c r="D1071" s="58">
        <v>0.20833333333333334</v>
      </c>
      <c r="E1071" s="59">
        <v>14.390577186654451</v>
      </c>
      <c r="F1071" s="47">
        <f t="shared" si="113"/>
        <v>27.486002426509998</v>
      </c>
      <c r="G1071" s="59">
        <v>29.74631978269192</v>
      </c>
      <c r="H1071" s="47">
        <f t="shared" si="114"/>
        <v>56.815470784941567</v>
      </c>
      <c r="I1071" s="59">
        <v>15.355742596037468</v>
      </c>
      <c r="J1071" s="47">
        <f t="shared" si="115"/>
        <v>29.329468358431562</v>
      </c>
      <c r="K1071" s="97">
        <f t="shared" si="110"/>
        <v>2</v>
      </c>
      <c r="L1071" s="2">
        <f t="shared" si="111"/>
        <v>-7.4170855407316765</v>
      </c>
      <c r="M1071" s="98"/>
      <c r="V1071">
        <v>200</v>
      </c>
      <c r="W1071">
        <v>40</v>
      </c>
      <c r="X1071" s="7">
        <f t="shared" si="109"/>
        <v>31.652153314939131</v>
      </c>
    </row>
    <row r="1072" spans="2:24">
      <c r="B1072" s="90">
        <f t="shared" si="112"/>
        <v>40953.25</v>
      </c>
      <c r="C1072" s="57">
        <v>40953</v>
      </c>
      <c r="D1072" s="58">
        <v>0.25</v>
      </c>
      <c r="E1072" s="59">
        <v>24.459876816775921</v>
      </c>
      <c r="F1072" s="47">
        <f t="shared" si="113"/>
        <v>46.718364720042004</v>
      </c>
      <c r="G1072" s="59">
        <v>44.577433652151825</v>
      </c>
      <c r="H1072" s="47">
        <f t="shared" si="114"/>
        <v>85.14289827560998</v>
      </c>
      <c r="I1072" s="59">
        <v>20.117556835375904</v>
      </c>
      <c r="J1072" s="47">
        <f t="shared" si="115"/>
        <v>38.424533555567976</v>
      </c>
      <c r="K1072" s="97">
        <f t="shared" si="110"/>
        <v>2</v>
      </c>
      <c r="L1072" s="2">
        <f t="shared" si="111"/>
        <v>1.6779796564047373</v>
      </c>
      <c r="M1072" s="98"/>
      <c r="V1072">
        <v>200</v>
      </c>
      <c r="W1072">
        <v>40</v>
      </c>
      <c r="X1072" s="7">
        <f t="shared" si="109"/>
        <v>31.652153314939131</v>
      </c>
    </row>
    <row r="1073" spans="2:24">
      <c r="B1073" s="90">
        <f t="shared" si="112"/>
        <v>40953.291666666664</v>
      </c>
      <c r="C1073" s="57">
        <v>40953</v>
      </c>
      <c r="D1073" s="58">
        <v>0.29166666666666669</v>
      </c>
      <c r="E1073" s="59">
        <v>35.200783208896254</v>
      </c>
      <c r="F1073" s="47">
        <f t="shared" si="113"/>
        <v>67.233495928991843</v>
      </c>
      <c r="G1073" s="59">
        <v>62.016098768518177</v>
      </c>
      <c r="H1073" s="47">
        <f t="shared" si="114"/>
        <v>118.45074864786972</v>
      </c>
      <c r="I1073" s="59">
        <v>26.815315559621922</v>
      </c>
      <c r="J1073" s="47">
        <f t="shared" si="115"/>
        <v>51.217252718877866</v>
      </c>
      <c r="K1073" s="97">
        <f t="shared" si="110"/>
        <v>2</v>
      </c>
      <c r="L1073" s="2">
        <f t="shared" si="111"/>
        <v>14.470698819714627</v>
      </c>
      <c r="M1073" s="98"/>
      <c r="V1073">
        <v>200</v>
      </c>
      <c r="W1073">
        <v>40</v>
      </c>
      <c r="X1073" s="7">
        <f t="shared" si="109"/>
        <v>31.652153314939131</v>
      </c>
    </row>
    <row r="1074" spans="2:24">
      <c r="B1074" s="90">
        <f t="shared" si="112"/>
        <v>40953.333333333336</v>
      </c>
      <c r="C1074" s="57">
        <v>40953</v>
      </c>
      <c r="D1074" s="58">
        <v>0.33333333333333331</v>
      </c>
      <c r="E1074" s="59">
        <v>42.179824059531697</v>
      </c>
      <c r="F1074" s="47">
        <f t="shared" si="113"/>
        <v>80.563463953705536</v>
      </c>
      <c r="G1074" s="59">
        <v>70.467210192670791</v>
      </c>
      <c r="H1074" s="47">
        <f t="shared" si="114"/>
        <v>134.5923714680012</v>
      </c>
      <c r="I1074" s="59">
        <v>28.287386133139087</v>
      </c>
      <c r="J1074" s="47">
        <f t="shared" si="115"/>
        <v>54.028907514295653</v>
      </c>
      <c r="K1074" s="97">
        <f t="shared" si="110"/>
        <v>2</v>
      </c>
      <c r="L1074" s="2">
        <f t="shared" si="111"/>
        <v>17.282353615132415</v>
      </c>
      <c r="M1074" s="98"/>
      <c r="V1074">
        <v>200</v>
      </c>
      <c r="W1074">
        <v>40</v>
      </c>
      <c r="X1074" s="7">
        <f t="shared" si="109"/>
        <v>31.652153314939131</v>
      </c>
    </row>
    <row r="1075" spans="2:24">
      <c r="B1075" s="90">
        <f t="shared" si="112"/>
        <v>40953.375</v>
      </c>
      <c r="C1075" s="57">
        <v>40953</v>
      </c>
      <c r="D1075" s="58">
        <v>0.375</v>
      </c>
      <c r="E1075" s="59">
        <v>40.101629849659844</v>
      </c>
      <c r="F1075" s="47">
        <f t="shared" si="113"/>
        <v>76.5941130128503</v>
      </c>
      <c r="G1075" s="59">
        <v>64.72067368477552</v>
      </c>
      <c r="H1075" s="47">
        <f t="shared" si="114"/>
        <v>123.61648673792124</v>
      </c>
      <c r="I1075" s="59">
        <v>24.619043835115676</v>
      </c>
      <c r="J1075" s="47">
        <f t="shared" si="115"/>
        <v>47.022373725070942</v>
      </c>
      <c r="K1075" s="97">
        <f t="shared" si="110"/>
        <v>2</v>
      </c>
      <c r="L1075" s="2">
        <f t="shared" si="111"/>
        <v>10.275819825907703</v>
      </c>
      <c r="M1075" s="98"/>
      <c r="V1075">
        <v>200</v>
      </c>
      <c r="W1075">
        <v>40</v>
      </c>
      <c r="X1075" s="7">
        <f t="shared" si="109"/>
        <v>31.652153314939131</v>
      </c>
    </row>
    <row r="1076" spans="2:24">
      <c r="B1076" s="90">
        <f t="shared" si="112"/>
        <v>40953.416666666664</v>
      </c>
      <c r="C1076" s="57">
        <v>40953</v>
      </c>
      <c r="D1076" s="58">
        <v>0.41666666666666669</v>
      </c>
      <c r="E1076" s="59">
        <v>36.111302979487917</v>
      </c>
      <c r="F1076" s="47">
        <f t="shared" si="113"/>
        <v>68.972588690821922</v>
      </c>
      <c r="G1076" s="59">
        <v>59.075209052503872</v>
      </c>
      <c r="H1076" s="47">
        <f t="shared" si="114"/>
        <v>112.83364929028239</v>
      </c>
      <c r="I1076" s="59">
        <v>22.963906073015956</v>
      </c>
      <c r="J1076" s="47">
        <f t="shared" si="115"/>
        <v>43.861060599460473</v>
      </c>
      <c r="K1076" s="97">
        <f t="shared" si="110"/>
        <v>2</v>
      </c>
      <c r="L1076" s="2">
        <f t="shared" si="111"/>
        <v>7.114506700297234</v>
      </c>
      <c r="M1076" s="98"/>
      <c r="V1076">
        <v>200</v>
      </c>
      <c r="W1076">
        <v>40</v>
      </c>
      <c r="X1076" s="7">
        <f t="shared" si="109"/>
        <v>31.652153314939131</v>
      </c>
    </row>
    <row r="1077" spans="2:24">
      <c r="B1077" s="90">
        <f t="shared" si="112"/>
        <v>40953.458333333336</v>
      </c>
      <c r="C1077" s="57">
        <v>40953</v>
      </c>
      <c r="D1077" s="58">
        <v>0.45833333333333331</v>
      </c>
      <c r="E1077" s="59">
        <v>42.580049914650772</v>
      </c>
      <c r="F1077" s="47">
        <f t="shared" si="113"/>
        <v>81.327895336982976</v>
      </c>
      <c r="G1077" s="59">
        <v>71.966050809383745</v>
      </c>
      <c r="H1077" s="47">
        <f t="shared" si="114"/>
        <v>137.45515704592296</v>
      </c>
      <c r="I1077" s="59">
        <v>29.386000894732966</v>
      </c>
      <c r="J1077" s="47">
        <f t="shared" si="115"/>
        <v>56.127261708939962</v>
      </c>
      <c r="K1077" s="97">
        <f t="shared" si="110"/>
        <v>2</v>
      </c>
      <c r="L1077" s="2">
        <f t="shared" si="111"/>
        <v>19.380707809776723</v>
      </c>
      <c r="M1077" s="98"/>
      <c r="V1077">
        <v>200</v>
      </c>
      <c r="W1077">
        <v>40</v>
      </c>
      <c r="X1077" s="7">
        <f t="shared" si="109"/>
        <v>31.652153314939131</v>
      </c>
    </row>
    <row r="1078" spans="2:24">
      <c r="B1078" s="90">
        <f t="shared" si="112"/>
        <v>40953.5</v>
      </c>
      <c r="C1078" s="57">
        <v>40953</v>
      </c>
      <c r="D1078" s="58">
        <v>0.5</v>
      </c>
      <c r="E1078" s="59">
        <v>42.54355994429352</v>
      </c>
      <c r="F1078" s="47">
        <f t="shared" si="113"/>
        <v>81.258199493600614</v>
      </c>
      <c r="G1078" s="59">
        <v>67.838532414835015</v>
      </c>
      <c r="H1078" s="47">
        <f t="shared" si="114"/>
        <v>129.57159691233488</v>
      </c>
      <c r="I1078" s="59">
        <v>25.294972470541488</v>
      </c>
      <c r="J1078" s="47">
        <f t="shared" si="115"/>
        <v>48.31339741873424</v>
      </c>
      <c r="K1078" s="97">
        <f t="shared" si="110"/>
        <v>2</v>
      </c>
      <c r="L1078" s="2">
        <f t="shared" si="111"/>
        <v>11.566843519571002</v>
      </c>
      <c r="M1078" s="98"/>
      <c r="V1078">
        <v>200</v>
      </c>
      <c r="W1078">
        <v>40</v>
      </c>
      <c r="X1078" s="7">
        <f t="shared" si="109"/>
        <v>31.652153314939131</v>
      </c>
    </row>
    <row r="1079" spans="2:24">
      <c r="B1079" s="90">
        <f t="shared" si="112"/>
        <v>40953.541666666664</v>
      </c>
      <c r="C1079" s="57">
        <v>40953</v>
      </c>
      <c r="D1079" s="58">
        <v>0.54166666666666663</v>
      </c>
      <c r="E1079" s="59">
        <v>37.762425011158456</v>
      </c>
      <c r="F1079" s="47">
        <f t="shared" si="113"/>
        <v>72.126231771312646</v>
      </c>
      <c r="G1079" s="59">
        <v>64.652728222357425</v>
      </c>
      <c r="H1079" s="47">
        <f t="shared" si="114"/>
        <v>123.48671090470268</v>
      </c>
      <c r="I1079" s="59">
        <v>26.890303211198976</v>
      </c>
      <c r="J1079" s="47">
        <f t="shared" si="115"/>
        <v>51.360479133390044</v>
      </c>
      <c r="K1079" s="97">
        <f t="shared" si="110"/>
        <v>2</v>
      </c>
      <c r="L1079" s="2">
        <f t="shared" si="111"/>
        <v>14.613925234226805</v>
      </c>
      <c r="M1079" s="98"/>
      <c r="V1079">
        <v>200</v>
      </c>
      <c r="W1079">
        <v>40</v>
      </c>
      <c r="X1079" s="7">
        <f t="shared" si="109"/>
        <v>31.652153314939131</v>
      </c>
    </row>
    <row r="1080" spans="2:24">
      <c r="B1080" s="90">
        <f t="shared" si="112"/>
        <v>40953.583333333336</v>
      </c>
      <c r="C1080" s="57">
        <v>40953</v>
      </c>
      <c r="D1080" s="58">
        <v>0.58333333333333337</v>
      </c>
      <c r="E1080" s="59">
        <v>34.805004040946955</v>
      </c>
      <c r="F1080" s="47">
        <f t="shared" si="113"/>
        <v>66.477557718208686</v>
      </c>
      <c r="G1080" s="59">
        <v>62.273940755063023</v>
      </c>
      <c r="H1080" s="47">
        <f t="shared" si="114"/>
        <v>118.94322684217038</v>
      </c>
      <c r="I1080" s="59">
        <v>27.468936714116069</v>
      </c>
      <c r="J1080" s="47">
        <f t="shared" si="115"/>
        <v>52.465669123961689</v>
      </c>
      <c r="K1080" s="97">
        <f t="shared" si="110"/>
        <v>2</v>
      </c>
      <c r="L1080" s="2">
        <f t="shared" si="111"/>
        <v>15.71911522479845</v>
      </c>
      <c r="M1080" s="98"/>
      <c r="V1080">
        <v>200</v>
      </c>
      <c r="W1080">
        <v>40</v>
      </c>
      <c r="X1080" s="7">
        <f t="shared" si="109"/>
        <v>31.652153314939131</v>
      </c>
    </row>
    <row r="1081" spans="2:24">
      <c r="B1081" s="90">
        <f t="shared" si="112"/>
        <v>40953.625</v>
      </c>
      <c r="C1081" s="57">
        <v>40953</v>
      </c>
      <c r="D1081" s="58">
        <v>0.625</v>
      </c>
      <c r="E1081" s="59">
        <v>32.604583276400078</v>
      </c>
      <c r="F1081" s="47">
        <f t="shared" si="113"/>
        <v>62.274754057924149</v>
      </c>
      <c r="G1081" s="59">
        <v>55.518793262626197</v>
      </c>
      <c r="H1081" s="47">
        <f t="shared" si="114"/>
        <v>106.04089513161603</v>
      </c>
      <c r="I1081" s="59">
        <v>22.914209986226115</v>
      </c>
      <c r="J1081" s="47">
        <f t="shared" si="115"/>
        <v>43.766141073691877</v>
      </c>
      <c r="K1081" s="97">
        <f t="shared" si="110"/>
        <v>2</v>
      </c>
      <c r="L1081" s="2">
        <f t="shared" si="111"/>
        <v>7.0195871745286382</v>
      </c>
      <c r="M1081" s="98"/>
      <c r="V1081">
        <v>200</v>
      </c>
      <c r="W1081">
        <v>40</v>
      </c>
      <c r="X1081" s="7">
        <f t="shared" si="109"/>
        <v>31.652153314939131</v>
      </c>
    </row>
    <row r="1082" spans="2:24">
      <c r="B1082" s="90">
        <f t="shared" si="112"/>
        <v>40953.666666666664</v>
      </c>
      <c r="C1082" s="57">
        <v>40953</v>
      </c>
      <c r="D1082" s="58">
        <v>0.66666666666666663</v>
      </c>
      <c r="E1082" s="59">
        <v>35.580323384354841</v>
      </c>
      <c r="F1082" s="47">
        <f t="shared" si="113"/>
        <v>67.958417664117746</v>
      </c>
      <c r="G1082" s="59">
        <v>63.905642176980493</v>
      </c>
      <c r="H1082" s="47">
        <f t="shared" si="114"/>
        <v>122.05977655803274</v>
      </c>
      <c r="I1082" s="59">
        <v>28.325318792625644</v>
      </c>
      <c r="J1082" s="47">
        <f t="shared" si="115"/>
        <v>54.101358893914977</v>
      </c>
      <c r="K1082" s="97">
        <f t="shared" si="110"/>
        <v>2</v>
      </c>
      <c r="L1082" s="2">
        <f t="shared" si="111"/>
        <v>17.354804994751738</v>
      </c>
      <c r="M1082" s="98"/>
      <c r="V1082">
        <v>200</v>
      </c>
      <c r="W1082">
        <v>40</v>
      </c>
      <c r="X1082" s="7">
        <f t="shared" si="109"/>
        <v>31.652153314939131</v>
      </c>
    </row>
    <row r="1083" spans="2:24">
      <c r="B1083" s="90">
        <f t="shared" si="112"/>
        <v>40953.708333333336</v>
      </c>
      <c r="C1083" s="57">
        <v>40953</v>
      </c>
      <c r="D1083" s="58">
        <v>0.70833333333333337</v>
      </c>
      <c r="E1083" s="59">
        <v>40.753035538224736</v>
      </c>
      <c r="F1083" s="47">
        <f t="shared" si="113"/>
        <v>77.838297878009243</v>
      </c>
      <c r="G1083" s="59">
        <v>70.424057001874161</v>
      </c>
      <c r="H1083" s="47">
        <f t="shared" si="114"/>
        <v>134.50994887357965</v>
      </c>
      <c r="I1083" s="59">
        <v>29.671021463649438</v>
      </c>
      <c r="J1083" s="47">
        <f t="shared" si="115"/>
        <v>56.671650995570424</v>
      </c>
      <c r="K1083" s="97">
        <f t="shared" si="110"/>
        <v>2</v>
      </c>
      <c r="L1083" s="2">
        <f t="shared" si="111"/>
        <v>19.925097096407185</v>
      </c>
      <c r="M1083" s="98"/>
      <c r="V1083">
        <v>200</v>
      </c>
      <c r="W1083">
        <v>40</v>
      </c>
      <c r="X1083" s="7">
        <f t="shared" si="109"/>
        <v>31.652153314939131</v>
      </c>
    </row>
    <row r="1084" spans="2:24">
      <c r="B1084" s="90">
        <f t="shared" si="112"/>
        <v>40953.75</v>
      </c>
      <c r="C1084" s="57">
        <v>40953</v>
      </c>
      <c r="D1084" s="58">
        <v>0.75</v>
      </c>
      <c r="E1084" s="59">
        <v>29.995026949432642</v>
      </c>
      <c r="F1084" s="47">
        <f t="shared" si="113"/>
        <v>57.290501473416342</v>
      </c>
      <c r="G1084" s="59">
        <v>54.729947664612688</v>
      </c>
      <c r="H1084" s="47">
        <f t="shared" si="114"/>
        <v>104.53420003941022</v>
      </c>
      <c r="I1084" s="59">
        <v>24.734920715180042</v>
      </c>
      <c r="J1084" s="47">
        <f t="shared" si="115"/>
        <v>47.243698565993881</v>
      </c>
      <c r="K1084" s="97">
        <f t="shared" si="110"/>
        <v>2</v>
      </c>
      <c r="L1084" s="2">
        <f t="shared" si="111"/>
        <v>10.497144666830643</v>
      </c>
      <c r="M1084" s="98"/>
      <c r="V1084">
        <v>200</v>
      </c>
      <c r="W1084">
        <v>40</v>
      </c>
      <c r="X1084" s="7">
        <f t="shared" si="109"/>
        <v>31.652153314939131</v>
      </c>
    </row>
    <row r="1085" spans="2:24">
      <c r="B1085" s="90">
        <f t="shared" si="112"/>
        <v>40953.791666666664</v>
      </c>
      <c r="C1085" s="57">
        <v>40953</v>
      </c>
      <c r="D1085" s="58">
        <v>0.79166666666666663</v>
      </c>
      <c r="E1085" s="59">
        <v>18.857705052754234</v>
      </c>
      <c r="F1085" s="47">
        <f t="shared" si="113"/>
        <v>36.018216650760586</v>
      </c>
      <c r="G1085" s="59">
        <v>34.859742009102732</v>
      </c>
      <c r="H1085" s="47">
        <f t="shared" si="114"/>
        <v>66.582107237386211</v>
      </c>
      <c r="I1085" s="59">
        <v>16.002036956348494</v>
      </c>
      <c r="J1085" s="47">
        <f t="shared" si="115"/>
        <v>30.563890586625622</v>
      </c>
      <c r="K1085" s="97">
        <f t="shared" si="110"/>
        <v>2</v>
      </c>
      <c r="L1085" s="2">
        <f t="shared" si="111"/>
        <v>-6.1826633125376169</v>
      </c>
      <c r="M1085" s="98"/>
      <c r="V1085">
        <v>200</v>
      </c>
      <c r="W1085">
        <v>40</v>
      </c>
      <c r="X1085" s="7">
        <f t="shared" si="109"/>
        <v>31.652153314939131</v>
      </c>
    </row>
    <row r="1086" spans="2:24">
      <c r="B1086" s="90">
        <f t="shared" si="112"/>
        <v>40953.833333333336</v>
      </c>
      <c r="C1086" s="57">
        <v>40953</v>
      </c>
      <c r="D1086" s="58">
        <v>0.83333333333333337</v>
      </c>
      <c r="E1086" s="59">
        <v>16.180539716111774</v>
      </c>
      <c r="F1086" s="47">
        <f t="shared" si="113"/>
        <v>30.904830857773486</v>
      </c>
      <c r="G1086" s="59">
        <v>26.889142062667997</v>
      </c>
      <c r="H1086" s="47">
        <f t="shared" si="114"/>
        <v>51.358261339695872</v>
      </c>
      <c r="I1086" s="59">
        <v>10.708602346556223</v>
      </c>
      <c r="J1086" s="47">
        <f t="shared" si="115"/>
        <v>20.453430481922386</v>
      </c>
      <c r="K1086" s="97">
        <f t="shared" si="110"/>
        <v>2</v>
      </c>
      <c r="L1086" s="2">
        <f t="shared" si="111"/>
        <v>-16.293123417240853</v>
      </c>
      <c r="M1086" s="98"/>
      <c r="V1086">
        <v>200</v>
      </c>
      <c r="W1086">
        <v>40</v>
      </c>
      <c r="X1086" s="7">
        <f t="shared" si="109"/>
        <v>31.652153314939131</v>
      </c>
    </row>
    <row r="1087" spans="2:24">
      <c r="B1087" s="90">
        <f t="shared" si="112"/>
        <v>40953.875</v>
      </c>
      <c r="C1087" s="57">
        <v>40953</v>
      </c>
      <c r="D1087" s="58">
        <v>0.875</v>
      </c>
      <c r="E1087" s="59">
        <v>12.999714247606981</v>
      </c>
      <c r="F1087" s="47">
        <f t="shared" si="113"/>
        <v>24.829454212929331</v>
      </c>
      <c r="G1087" s="59">
        <v>21.958804713677104</v>
      </c>
      <c r="H1087" s="47">
        <f t="shared" si="114"/>
        <v>41.941317003123267</v>
      </c>
      <c r="I1087" s="59">
        <v>8.9590904660701263</v>
      </c>
      <c r="J1087" s="47">
        <f t="shared" si="115"/>
        <v>17.111862790193939</v>
      </c>
      <c r="K1087" s="97">
        <f t="shared" si="110"/>
        <v>2</v>
      </c>
      <c r="L1087" s="2">
        <f t="shared" si="111"/>
        <v>-19.634691108969299</v>
      </c>
      <c r="M1087" s="98"/>
      <c r="V1087">
        <v>200</v>
      </c>
      <c r="W1087">
        <v>40</v>
      </c>
      <c r="X1087" s="7">
        <f t="shared" si="109"/>
        <v>31.652153314939131</v>
      </c>
    </row>
    <row r="1088" spans="2:24">
      <c r="B1088" s="90">
        <f t="shared" si="112"/>
        <v>40953.916666666664</v>
      </c>
      <c r="C1088" s="57">
        <v>40953</v>
      </c>
      <c r="D1088" s="58">
        <v>0.91666666666666663</v>
      </c>
      <c r="E1088" s="59">
        <v>11.746113382634014</v>
      </c>
      <c r="F1088" s="47">
        <f t="shared" si="113"/>
        <v>22.435076560830968</v>
      </c>
      <c r="G1088" s="59">
        <v>21.105160842246526</v>
      </c>
      <c r="H1088" s="47">
        <f t="shared" si="114"/>
        <v>40.310857208690862</v>
      </c>
      <c r="I1088" s="59">
        <v>9.3590474596125119</v>
      </c>
      <c r="J1088" s="47">
        <f t="shared" si="115"/>
        <v>17.875780647859898</v>
      </c>
      <c r="K1088" s="97">
        <f t="shared" si="110"/>
        <v>2</v>
      </c>
      <c r="L1088" s="2">
        <f t="shared" si="111"/>
        <v>-18.870773251303341</v>
      </c>
      <c r="M1088" s="98"/>
      <c r="V1088">
        <v>200</v>
      </c>
      <c r="W1088">
        <v>40</v>
      </c>
      <c r="X1088" s="7">
        <f t="shared" si="109"/>
        <v>31.652153314939131</v>
      </c>
    </row>
    <row r="1089" spans="2:24">
      <c r="B1089" s="90">
        <f t="shared" si="112"/>
        <v>40953.958333333336</v>
      </c>
      <c r="C1089" s="57">
        <v>40953</v>
      </c>
      <c r="D1089" s="58">
        <v>0.95833333333333337</v>
      </c>
      <c r="E1089" s="59">
        <v>9.2383207761708359</v>
      </c>
      <c r="F1089" s="47">
        <f t="shared" si="113"/>
        <v>17.645192682486297</v>
      </c>
      <c r="G1089" s="59">
        <v>16.30238063503441</v>
      </c>
      <c r="H1089" s="47">
        <f t="shared" si="114"/>
        <v>31.137547012915721</v>
      </c>
      <c r="I1089" s="59">
        <v>7.0640598588635743</v>
      </c>
      <c r="J1089" s="47">
        <f t="shared" si="115"/>
        <v>13.492354330429427</v>
      </c>
      <c r="K1089" s="97">
        <f t="shared" si="110"/>
        <v>2</v>
      </c>
      <c r="L1089" s="2">
        <f t="shared" si="111"/>
        <v>-23.25419956873381</v>
      </c>
      <c r="M1089" s="98"/>
      <c r="V1089">
        <v>200</v>
      </c>
      <c r="W1089">
        <v>40</v>
      </c>
      <c r="X1089" s="7">
        <f t="shared" si="109"/>
        <v>31.652153314939131</v>
      </c>
    </row>
    <row r="1090" spans="2:24">
      <c r="B1090" s="90">
        <f t="shared" si="112"/>
        <v>40954</v>
      </c>
      <c r="C1090" s="57">
        <v>40953</v>
      </c>
      <c r="D1090" s="58">
        <v>1</v>
      </c>
      <c r="E1090" s="59">
        <v>9.6114539156144012</v>
      </c>
      <c r="F1090" s="47">
        <f t="shared" si="113"/>
        <v>18.357876978823505</v>
      </c>
      <c r="G1090" s="59">
        <v>15.766744997187047</v>
      </c>
      <c r="H1090" s="47">
        <f t="shared" si="114"/>
        <v>30.114482944627259</v>
      </c>
      <c r="I1090" s="59">
        <v>6.1552910815726456</v>
      </c>
      <c r="J1090" s="47">
        <f t="shared" si="115"/>
        <v>11.756605965803752</v>
      </c>
      <c r="K1090" s="97">
        <f t="shared" si="110"/>
        <v>2</v>
      </c>
      <c r="L1090" s="2">
        <f t="shared" si="111"/>
        <v>-24.989947933359488</v>
      </c>
      <c r="M1090" s="98"/>
      <c r="V1090">
        <v>200</v>
      </c>
      <c r="W1090">
        <v>40</v>
      </c>
      <c r="X1090" s="7">
        <f t="shared" si="109"/>
        <v>31.652153314939131</v>
      </c>
    </row>
    <row r="1091" spans="2:24">
      <c r="B1091" s="90">
        <f t="shared" si="112"/>
        <v>40954.041666666664</v>
      </c>
      <c r="C1091" s="57">
        <v>40954</v>
      </c>
      <c r="D1091" s="58">
        <v>4.1666666666666664E-2</v>
      </c>
      <c r="E1091" s="59">
        <v>10.402542794891787</v>
      </c>
      <c r="F1091" s="47">
        <f t="shared" si="113"/>
        <v>19.868856738243313</v>
      </c>
      <c r="G1091" s="59">
        <v>16.271263905666054</v>
      </c>
      <c r="H1091" s="47">
        <f t="shared" si="114"/>
        <v>31.078114059822163</v>
      </c>
      <c r="I1091" s="59">
        <v>5.8687211107742669</v>
      </c>
      <c r="J1091" s="47">
        <f t="shared" si="115"/>
        <v>11.20925732157885</v>
      </c>
      <c r="K1091" s="97">
        <f t="shared" si="110"/>
        <v>3</v>
      </c>
      <c r="L1091" s="2">
        <f t="shared" si="111"/>
        <v>-25.537296577584389</v>
      </c>
      <c r="M1091" s="98"/>
      <c r="V1091">
        <v>200</v>
      </c>
      <c r="W1091">
        <v>40</v>
      </c>
      <c r="X1091" s="7">
        <f t="shared" si="109"/>
        <v>31.652153314939131</v>
      </c>
    </row>
    <row r="1092" spans="2:24">
      <c r="B1092" s="90">
        <f t="shared" si="112"/>
        <v>40954.083333333336</v>
      </c>
      <c r="C1092" s="57">
        <v>40954</v>
      </c>
      <c r="D1092" s="58">
        <v>8.3333333333333329E-2</v>
      </c>
      <c r="E1092" s="59">
        <v>8.3382643626521844</v>
      </c>
      <c r="F1092" s="47">
        <f t="shared" si="113"/>
        <v>15.926084932665672</v>
      </c>
      <c r="G1092" s="59">
        <v>11.20388972936172</v>
      </c>
      <c r="H1092" s="47">
        <f t="shared" si="114"/>
        <v>21.399429383080882</v>
      </c>
      <c r="I1092" s="59">
        <v>2.8656253667095353</v>
      </c>
      <c r="J1092" s="47">
        <f t="shared" si="115"/>
        <v>5.4733444504152118</v>
      </c>
      <c r="K1092" s="97">
        <f t="shared" si="110"/>
        <v>3</v>
      </c>
      <c r="L1092" s="2">
        <f t="shared" si="111"/>
        <v>-31.273209448748027</v>
      </c>
      <c r="M1092" s="98"/>
      <c r="V1092">
        <v>200</v>
      </c>
      <c r="W1092">
        <v>40</v>
      </c>
      <c r="X1092" s="7">
        <f t="shared" si="109"/>
        <v>31.652153314939131</v>
      </c>
    </row>
    <row r="1093" spans="2:24">
      <c r="B1093" s="90">
        <f t="shared" si="112"/>
        <v>40954.125</v>
      </c>
      <c r="C1093" s="57">
        <v>40954</v>
      </c>
      <c r="D1093" s="58">
        <v>0.125</v>
      </c>
      <c r="E1093" s="59">
        <v>9.228621476626337</v>
      </c>
      <c r="F1093" s="47">
        <f t="shared" si="113"/>
        <v>17.626667020356305</v>
      </c>
      <c r="G1093" s="59">
        <v>13.823064542504703</v>
      </c>
      <c r="H1093" s="47">
        <f t="shared" si="114"/>
        <v>26.402053276183981</v>
      </c>
      <c r="I1093" s="59">
        <v>4.5944430658783677</v>
      </c>
      <c r="J1093" s="47">
        <f t="shared" si="115"/>
        <v>8.7753862558276818</v>
      </c>
      <c r="K1093" s="97">
        <f t="shared" si="110"/>
        <v>3</v>
      </c>
      <c r="L1093" s="2">
        <f t="shared" si="111"/>
        <v>-27.971167643335555</v>
      </c>
      <c r="M1093" s="98"/>
      <c r="V1093">
        <v>200</v>
      </c>
      <c r="W1093">
        <v>40</v>
      </c>
      <c r="X1093" s="7">
        <f t="shared" si="109"/>
        <v>31.652153314939131</v>
      </c>
    </row>
    <row r="1094" spans="2:24">
      <c r="B1094" s="90">
        <f t="shared" si="112"/>
        <v>40954.166666666664</v>
      </c>
      <c r="C1094" s="57">
        <v>40954</v>
      </c>
      <c r="D1094" s="58">
        <v>0.16666666666666666</v>
      </c>
      <c r="E1094" s="59">
        <v>9.8162251209246882</v>
      </c>
      <c r="F1094" s="47">
        <f t="shared" si="113"/>
        <v>18.748989980966154</v>
      </c>
      <c r="G1094" s="59">
        <v>14.236814251566436</v>
      </c>
      <c r="H1094" s="47">
        <f t="shared" si="114"/>
        <v>27.192315220491892</v>
      </c>
      <c r="I1094" s="59">
        <v>4.4205891306417477</v>
      </c>
      <c r="J1094" s="47">
        <f t="shared" si="115"/>
        <v>8.4433252395257377</v>
      </c>
      <c r="K1094" s="97">
        <f t="shared" si="110"/>
        <v>3</v>
      </c>
      <c r="L1094" s="2">
        <f t="shared" si="111"/>
        <v>-28.303228659637501</v>
      </c>
      <c r="M1094" s="98"/>
      <c r="V1094">
        <v>200</v>
      </c>
      <c r="W1094">
        <v>40</v>
      </c>
      <c r="X1094" s="7">
        <f t="shared" si="109"/>
        <v>31.652153314939131</v>
      </c>
    </row>
    <row r="1095" spans="2:24">
      <c r="B1095" s="90">
        <f t="shared" si="112"/>
        <v>40954.208333333336</v>
      </c>
      <c r="C1095" s="57">
        <v>40954</v>
      </c>
      <c r="D1095" s="58">
        <v>0.20833333333333334</v>
      </c>
      <c r="E1095" s="59">
        <v>16.14169396740003</v>
      </c>
      <c r="F1095" s="47">
        <f t="shared" si="113"/>
        <v>30.830635477734056</v>
      </c>
      <c r="G1095" s="59">
        <v>27.315337988270876</v>
      </c>
      <c r="H1095" s="47">
        <f t="shared" si="114"/>
        <v>52.172295557597373</v>
      </c>
      <c r="I1095" s="59">
        <v>11.173644020870846</v>
      </c>
      <c r="J1095" s="47">
        <f t="shared" si="115"/>
        <v>21.341660079863313</v>
      </c>
      <c r="K1095" s="97">
        <f t="shared" si="110"/>
        <v>3</v>
      </c>
      <c r="L1095" s="2">
        <f t="shared" si="111"/>
        <v>-15.404893819299925</v>
      </c>
      <c r="M1095" s="98"/>
      <c r="V1095">
        <v>200</v>
      </c>
      <c r="W1095">
        <v>40</v>
      </c>
      <c r="X1095" s="7">
        <f t="shared" si="109"/>
        <v>31.652153314939131</v>
      </c>
    </row>
    <row r="1096" spans="2:24">
      <c r="B1096" s="90">
        <f t="shared" si="112"/>
        <v>40954.25</v>
      </c>
      <c r="C1096" s="57">
        <v>40954</v>
      </c>
      <c r="D1096" s="58">
        <v>0.25</v>
      </c>
      <c r="E1096" s="59">
        <v>20.819191088651586</v>
      </c>
      <c r="F1096" s="47">
        <f t="shared" si="113"/>
        <v>39.764654979324526</v>
      </c>
      <c r="G1096" s="59">
        <v>36.96806279775614</v>
      </c>
      <c r="H1096" s="47">
        <f t="shared" si="114"/>
        <v>70.608999943714224</v>
      </c>
      <c r="I1096" s="59">
        <v>16.148871709104551</v>
      </c>
      <c r="J1096" s="47">
        <f t="shared" si="115"/>
        <v>30.844344964389691</v>
      </c>
      <c r="K1096" s="97">
        <f t="shared" si="110"/>
        <v>3</v>
      </c>
      <c r="L1096" s="2">
        <f t="shared" si="111"/>
        <v>-5.9022089347735474</v>
      </c>
      <c r="M1096" s="98"/>
      <c r="V1096">
        <v>200</v>
      </c>
      <c r="W1096">
        <v>40</v>
      </c>
      <c r="X1096" s="7">
        <f t="shared" si="109"/>
        <v>31.652153314939131</v>
      </c>
    </row>
    <row r="1097" spans="2:24">
      <c r="B1097" s="90">
        <f t="shared" si="112"/>
        <v>40954.291666666664</v>
      </c>
      <c r="C1097" s="57">
        <v>40954</v>
      </c>
      <c r="D1097" s="58">
        <v>0.29166666666666669</v>
      </c>
      <c r="E1097" s="59">
        <v>40.609550015833747</v>
      </c>
      <c r="F1097" s="47">
        <f t="shared" si="113"/>
        <v>77.564240530242458</v>
      </c>
      <c r="G1097" s="59">
        <v>67.017691795307229</v>
      </c>
      <c r="H1097" s="47">
        <f t="shared" si="114"/>
        <v>128.0037913290368</v>
      </c>
      <c r="I1097" s="59">
        <v>26.408141779473482</v>
      </c>
      <c r="J1097" s="47">
        <f t="shared" si="115"/>
        <v>50.43955079879435</v>
      </c>
      <c r="K1097" s="97">
        <f t="shared" si="110"/>
        <v>3</v>
      </c>
      <c r="L1097" s="2">
        <f t="shared" si="111"/>
        <v>13.692996899631112</v>
      </c>
      <c r="M1097" s="98"/>
      <c r="V1097">
        <v>200</v>
      </c>
      <c r="W1097">
        <v>40</v>
      </c>
      <c r="X1097" s="7">
        <f t="shared" si="109"/>
        <v>31.652153314939131</v>
      </c>
    </row>
    <row r="1098" spans="2:24">
      <c r="B1098" s="90">
        <f t="shared" si="112"/>
        <v>40954.333333333336</v>
      </c>
      <c r="C1098" s="57">
        <v>40954</v>
      </c>
      <c r="D1098" s="58">
        <v>0.33333333333333331</v>
      </c>
      <c r="E1098" s="59">
        <v>38.533255148134394</v>
      </c>
      <c r="F1098" s="47">
        <f t="shared" si="113"/>
        <v>73.598517332936694</v>
      </c>
      <c r="G1098" s="59">
        <v>66.970414557640666</v>
      </c>
      <c r="H1098" s="47">
        <f t="shared" si="114"/>
        <v>127.91349180509367</v>
      </c>
      <c r="I1098" s="59">
        <v>28.437159409506268</v>
      </c>
      <c r="J1098" s="47">
        <f t="shared" si="115"/>
        <v>54.314974472156969</v>
      </c>
      <c r="K1098" s="97">
        <f t="shared" si="110"/>
        <v>3</v>
      </c>
      <c r="L1098" s="2">
        <f t="shared" si="111"/>
        <v>17.56842057299373</v>
      </c>
      <c r="M1098" s="98"/>
      <c r="V1098">
        <v>200</v>
      </c>
      <c r="W1098">
        <v>40</v>
      </c>
      <c r="X1098" s="7">
        <f t="shared" ref="X1098:X1161" si="116">AVERAGE($J$2999:$J$8770)</f>
        <v>31.652153314939131</v>
      </c>
    </row>
    <row r="1099" spans="2:24">
      <c r="B1099" s="90">
        <f t="shared" si="112"/>
        <v>40954.375</v>
      </c>
      <c r="C1099" s="57">
        <v>40954</v>
      </c>
      <c r="D1099" s="58">
        <v>0.375</v>
      </c>
      <c r="E1099" s="59">
        <v>33.417836624431771</v>
      </c>
      <c r="F1099" s="47">
        <f t="shared" si="113"/>
        <v>63.828067952664682</v>
      </c>
      <c r="G1099" s="59">
        <v>54.632869090060353</v>
      </c>
      <c r="H1099" s="47">
        <f t="shared" si="114"/>
        <v>104.34877996201527</v>
      </c>
      <c r="I1099" s="59">
        <v>21.215032465628589</v>
      </c>
      <c r="J1099" s="47">
        <f t="shared" si="115"/>
        <v>40.520712009350603</v>
      </c>
      <c r="K1099" s="97">
        <f t="shared" ref="K1099:K1162" si="117">WEEKDAY(C1099,2)</f>
        <v>3</v>
      </c>
      <c r="L1099" s="2">
        <f t="shared" ref="L1099:L1162" si="118">IF(J1099="",NA(),J1099-(AVERAGE($J$10:$J$8770)))</f>
        <v>3.7741581101873649</v>
      </c>
      <c r="M1099" s="98"/>
      <c r="V1099">
        <v>200</v>
      </c>
      <c r="W1099">
        <v>40</v>
      </c>
      <c r="X1099" s="7">
        <f t="shared" si="116"/>
        <v>31.652153314939131</v>
      </c>
    </row>
    <row r="1100" spans="2:24">
      <c r="B1100" s="90">
        <f t="shared" si="112"/>
        <v>40954.416666666664</v>
      </c>
      <c r="C1100" s="57">
        <v>40954</v>
      </c>
      <c r="D1100" s="58">
        <v>0.41666666666666669</v>
      </c>
      <c r="E1100" s="59">
        <v>27.033954646300419</v>
      </c>
      <c r="F1100" s="47">
        <f t="shared" si="113"/>
        <v>51.634853374433796</v>
      </c>
      <c r="G1100" s="59">
        <v>45.772594750294012</v>
      </c>
      <c r="H1100" s="47">
        <f t="shared" si="114"/>
        <v>87.425655973061552</v>
      </c>
      <c r="I1100" s="59">
        <v>18.738640103993596</v>
      </c>
      <c r="J1100" s="47">
        <f t="shared" si="115"/>
        <v>35.790802598627764</v>
      </c>
      <c r="K1100" s="97">
        <f t="shared" si="117"/>
        <v>3</v>
      </c>
      <c r="L1100" s="2">
        <f t="shared" si="118"/>
        <v>-0.95575130053547497</v>
      </c>
      <c r="M1100" s="98"/>
      <c r="V1100">
        <v>200</v>
      </c>
      <c r="W1100">
        <v>40</v>
      </c>
      <c r="X1100" s="7">
        <f t="shared" si="116"/>
        <v>31.652153314939131</v>
      </c>
    </row>
    <row r="1101" spans="2:24">
      <c r="B1101" s="90">
        <f t="shared" si="112"/>
        <v>40954.458333333336</v>
      </c>
      <c r="C1101" s="57">
        <v>40954</v>
      </c>
      <c r="D1101" s="58">
        <v>0.45833333333333331</v>
      </c>
      <c r="E1101" s="59">
        <v>28.360689042432899</v>
      </c>
      <c r="F1101" s="47">
        <f t="shared" si="113"/>
        <v>54.168916071046837</v>
      </c>
      <c r="G1101" s="59">
        <v>46.089594304796556</v>
      </c>
      <c r="H1101" s="47">
        <f t="shared" si="114"/>
        <v>88.031125122161413</v>
      </c>
      <c r="I1101" s="59">
        <v>17.72890526236365</v>
      </c>
      <c r="J1101" s="47">
        <f t="shared" si="115"/>
        <v>33.862209051114569</v>
      </c>
      <c r="K1101" s="97">
        <f t="shared" si="117"/>
        <v>3</v>
      </c>
      <c r="L1101" s="2">
        <f t="shared" si="118"/>
        <v>-2.88434484804867</v>
      </c>
      <c r="M1101" s="98"/>
      <c r="V1101">
        <v>200</v>
      </c>
      <c r="W1101">
        <v>40</v>
      </c>
      <c r="X1101" s="7">
        <f t="shared" si="116"/>
        <v>31.652153314939131</v>
      </c>
    </row>
    <row r="1102" spans="2:24">
      <c r="B1102" s="90">
        <f t="shared" si="112"/>
        <v>40954.5</v>
      </c>
      <c r="C1102" s="57">
        <v>40954</v>
      </c>
      <c r="D1102" s="58">
        <v>0.5</v>
      </c>
      <c r="E1102" s="59">
        <v>31.079621033110616</v>
      </c>
      <c r="F1102" s="47">
        <f t="shared" si="113"/>
        <v>59.362076173241277</v>
      </c>
      <c r="G1102" s="59">
        <v>52.932186013402458</v>
      </c>
      <c r="H1102" s="47">
        <f t="shared" si="114"/>
        <v>101.10047528559869</v>
      </c>
      <c r="I1102" s="59">
        <v>21.852564980291834</v>
      </c>
      <c r="J1102" s="47">
        <f t="shared" si="115"/>
        <v>41.738399112357399</v>
      </c>
      <c r="K1102" s="97">
        <f t="shared" si="117"/>
        <v>3</v>
      </c>
      <c r="L1102" s="2">
        <f t="shared" si="118"/>
        <v>4.9918452131941606</v>
      </c>
      <c r="M1102" s="98"/>
      <c r="V1102">
        <v>200</v>
      </c>
      <c r="W1102">
        <v>40</v>
      </c>
      <c r="X1102" s="7">
        <f t="shared" si="116"/>
        <v>31.652153314939131</v>
      </c>
    </row>
    <row r="1103" spans="2:24">
      <c r="B1103" s="90">
        <f t="shared" si="112"/>
        <v>40954.541666666664</v>
      </c>
      <c r="C1103" s="57">
        <v>40954</v>
      </c>
      <c r="D1103" s="58">
        <v>0.54166666666666663</v>
      </c>
      <c r="E1103" s="59">
        <v>26.957213582589159</v>
      </c>
      <c r="F1103" s="47">
        <f t="shared" si="113"/>
        <v>51.488277942745292</v>
      </c>
      <c r="G1103" s="59">
        <v>44.259108350829024</v>
      </c>
      <c r="H1103" s="47">
        <f t="shared" si="114"/>
        <v>84.534896950083436</v>
      </c>
      <c r="I1103" s="59">
        <v>17.301894768239862</v>
      </c>
      <c r="J1103" s="47">
        <f t="shared" si="115"/>
        <v>33.046619007338137</v>
      </c>
      <c r="K1103" s="97">
        <f t="shared" si="117"/>
        <v>3</v>
      </c>
      <c r="L1103" s="2">
        <f t="shared" si="118"/>
        <v>-3.6999348918251016</v>
      </c>
      <c r="M1103" s="98"/>
      <c r="V1103">
        <v>200</v>
      </c>
      <c r="W1103">
        <v>40</v>
      </c>
      <c r="X1103" s="7">
        <f t="shared" si="116"/>
        <v>31.652153314939131</v>
      </c>
    </row>
    <row r="1104" spans="2:24">
      <c r="B1104" s="90">
        <f t="shared" si="112"/>
        <v>40954.583333333336</v>
      </c>
      <c r="C1104" s="57">
        <v>40954</v>
      </c>
      <c r="D1104" s="58">
        <v>0.58333333333333337</v>
      </c>
      <c r="E1104" s="59">
        <v>25.839943664623469</v>
      </c>
      <c r="F1104" s="47">
        <f t="shared" si="113"/>
        <v>49.354292399430825</v>
      </c>
      <c r="G1104" s="59">
        <v>49.513387528757647</v>
      </c>
      <c r="H1104" s="47">
        <f t="shared" si="114"/>
        <v>94.570570179927103</v>
      </c>
      <c r="I1104" s="59">
        <v>23.673443864134182</v>
      </c>
      <c r="J1104" s="47">
        <f t="shared" si="115"/>
        <v>45.216277780496284</v>
      </c>
      <c r="K1104" s="97">
        <f t="shared" si="117"/>
        <v>3</v>
      </c>
      <c r="L1104" s="2">
        <f t="shared" si="118"/>
        <v>8.4697238813330458</v>
      </c>
      <c r="M1104" s="98"/>
      <c r="V1104">
        <v>200</v>
      </c>
      <c r="W1104">
        <v>40</v>
      </c>
      <c r="X1104" s="7">
        <f t="shared" si="116"/>
        <v>31.652153314939131</v>
      </c>
    </row>
    <row r="1105" spans="2:24">
      <c r="B1105" s="90">
        <f t="shared" si="112"/>
        <v>40954.625</v>
      </c>
      <c r="C1105" s="57">
        <v>40954</v>
      </c>
      <c r="D1105" s="58">
        <v>0.625</v>
      </c>
      <c r="E1105" s="59">
        <v>37.068185885107667</v>
      </c>
      <c r="F1105" s="47">
        <f t="shared" si="113"/>
        <v>70.800235040555634</v>
      </c>
      <c r="G1105" s="59">
        <v>65.867985044527614</v>
      </c>
      <c r="H1105" s="47">
        <f t="shared" si="114"/>
        <v>125.80785143504774</v>
      </c>
      <c r="I1105" s="59">
        <v>28.799799159419951</v>
      </c>
      <c r="J1105" s="47">
        <f t="shared" si="115"/>
        <v>55.007616394492103</v>
      </c>
      <c r="K1105" s="97">
        <f t="shared" si="117"/>
        <v>3</v>
      </c>
      <c r="L1105" s="2">
        <f t="shared" si="118"/>
        <v>18.261062495328865</v>
      </c>
      <c r="M1105" s="98"/>
      <c r="V1105">
        <v>200</v>
      </c>
      <c r="W1105">
        <v>40</v>
      </c>
      <c r="X1105" s="7">
        <f t="shared" si="116"/>
        <v>31.652153314939131</v>
      </c>
    </row>
    <row r="1106" spans="2:24">
      <c r="B1106" s="90">
        <f t="shared" ref="B1106:B1169" si="119">C1106+D1106</f>
        <v>40954.666666666664</v>
      </c>
      <c r="C1106" s="57">
        <v>40954</v>
      </c>
      <c r="D1106" s="58">
        <v>0.66666666666666663</v>
      </c>
      <c r="E1106" s="59">
        <v>37.908897748735065</v>
      </c>
      <c r="F1106" s="47">
        <f t="shared" ref="F1106:F1169" si="120">IF(E1106&lt;&gt;"",E1106*1.91,"")</f>
        <v>72.405994700083966</v>
      </c>
      <c r="G1106" s="59">
        <v>66.207486423293645</v>
      </c>
      <c r="H1106" s="47">
        <f t="shared" si="114"/>
        <v>126.45629906849085</v>
      </c>
      <c r="I1106" s="59">
        <v>28.29858867455858</v>
      </c>
      <c r="J1106" s="47">
        <f t="shared" si="115"/>
        <v>54.050304368406884</v>
      </c>
      <c r="K1106" s="97">
        <f t="shared" si="117"/>
        <v>3</v>
      </c>
      <c r="L1106" s="2">
        <f t="shared" si="118"/>
        <v>17.303750469243646</v>
      </c>
      <c r="M1106" s="98"/>
      <c r="V1106">
        <v>200</v>
      </c>
      <c r="W1106">
        <v>40</v>
      </c>
      <c r="X1106" s="7">
        <f t="shared" si="116"/>
        <v>31.652153314939131</v>
      </c>
    </row>
    <row r="1107" spans="2:24">
      <c r="B1107" s="90">
        <f t="shared" si="119"/>
        <v>40954.708333333336</v>
      </c>
      <c r="C1107" s="57">
        <v>40954</v>
      </c>
      <c r="D1107" s="58">
        <v>0.70833333333333337</v>
      </c>
      <c r="E1107" s="59">
        <v>41.703908235042469</v>
      </c>
      <c r="F1107" s="47">
        <f t="shared" si="120"/>
        <v>79.654464728931117</v>
      </c>
      <c r="G1107" s="59">
        <v>72.184013002316249</v>
      </c>
      <c r="H1107" s="47">
        <f t="shared" si="114"/>
        <v>137.87146483442402</v>
      </c>
      <c r="I1107" s="59">
        <v>30.480104767273787</v>
      </c>
      <c r="J1107" s="47">
        <f t="shared" si="115"/>
        <v>58.217000105492929</v>
      </c>
      <c r="K1107" s="97">
        <f t="shared" si="117"/>
        <v>3</v>
      </c>
      <c r="L1107" s="2">
        <f t="shared" si="118"/>
        <v>21.47044620632969</v>
      </c>
      <c r="M1107" s="98"/>
      <c r="V1107">
        <v>200</v>
      </c>
      <c r="W1107">
        <v>40</v>
      </c>
      <c r="X1107" s="7">
        <f t="shared" si="116"/>
        <v>31.652153314939131</v>
      </c>
    </row>
    <row r="1108" spans="2:24">
      <c r="B1108" s="90">
        <f t="shared" si="119"/>
        <v>40954.75</v>
      </c>
      <c r="C1108" s="57">
        <v>40954</v>
      </c>
      <c r="D1108" s="58">
        <v>0.75</v>
      </c>
      <c r="E1108" s="59">
        <v>25.835644994957228</v>
      </c>
      <c r="F1108" s="47">
        <f t="shared" si="120"/>
        <v>49.3460819403683</v>
      </c>
      <c r="G1108" s="59">
        <v>49.665727791077174</v>
      </c>
      <c r="H1108" s="47">
        <f t="shared" ref="H1108:H1171" si="121">IF(G1108&lt;&gt;"",G1108*1.91,"")</f>
        <v>94.861540080957397</v>
      </c>
      <c r="I1108" s="59">
        <v>23.830082796119946</v>
      </c>
      <c r="J1108" s="47">
        <f t="shared" ref="J1108:J1171" si="122">IF(I1108&lt;&gt;"",I1108*1.91,"")</f>
        <v>45.515458140589097</v>
      </c>
      <c r="K1108" s="97">
        <f t="shared" si="117"/>
        <v>3</v>
      </c>
      <c r="L1108" s="2">
        <f t="shared" si="118"/>
        <v>8.768904241425858</v>
      </c>
      <c r="M1108" s="98"/>
      <c r="V1108">
        <v>200</v>
      </c>
      <c r="W1108">
        <v>40</v>
      </c>
      <c r="X1108" s="7">
        <f t="shared" si="116"/>
        <v>31.652153314939131</v>
      </c>
    </row>
    <row r="1109" spans="2:24">
      <c r="B1109" s="90">
        <f t="shared" si="119"/>
        <v>40954.791666666664</v>
      </c>
      <c r="C1109" s="57">
        <v>40954</v>
      </c>
      <c r="D1109" s="58">
        <v>0.79166666666666663</v>
      </c>
      <c r="E1109" s="59">
        <v>19.803382052699931</v>
      </c>
      <c r="F1109" s="47">
        <f t="shared" si="120"/>
        <v>37.824459720656868</v>
      </c>
      <c r="G1109" s="59">
        <v>37.101025401044993</v>
      </c>
      <c r="H1109" s="47">
        <f t="shared" si="121"/>
        <v>70.862958515995928</v>
      </c>
      <c r="I1109" s="59">
        <v>17.297643348345062</v>
      </c>
      <c r="J1109" s="47">
        <f t="shared" si="122"/>
        <v>33.038498795339066</v>
      </c>
      <c r="K1109" s="97">
        <f t="shared" si="117"/>
        <v>3</v>
      </c>
      <c r="L1109" s="2">
        <f t="shared" si="118"/>
        <v>-3.7080551038241722</v>
      </c>
      <c r="M1109" s="98"/>
      <c r="V1109">
        <v>200</v>
      </c>
      <c r="W1109">
        <v>40</v>
      </c>
      <c r="X1109" s="7">
        <f t="shared" si="116"/>
        <v>31.652153314939131</v>
      </c>
    </row>
    <row r="1110" spans="2:24">
      <c r="B1110" s="90">
        <f t="shared" si="119"/>
        <v>40954.833333333336</v>
      </c>
      <c r="C1110" s="57">
        <v>40954</v>
      </c>
      <c r="D1110" s="58">
        <v>0.83333333333333337</v>
      </c>
      <c r="E1110" s="59">
        <v>16.350093271273586</v>
      </c>
      <c r="F1110" s="47">
        <f t="shared" si="120"/>
        <v>31.228678148132548</v>
      </c>
      <c r="G1110" s="59">
        <v>31.579908244969008</v>
      </c>
      <c r="H1110" s="47">
        <f t="shared" si="121"/>
        <v>60.317624747890804</v>
      </c>
      <c r="I1110" s="59">
        <v>15.229814973695424</v>
      </c>
      <c r="J1110" s="47">
        <f t="shared" si="122"/>
        <v>29.088946599758259</v>
      </c>
      <c r="K1110" s="97">
        <f t="shared" si="117"/>
        <v>3</v>
      </c>
      <c r="L1110" s="2">
        <f t="shared" si="118"/>
        <v>-7.6576072994049795</v>
      </c>
      <c r="M1110" s="98"/>
      <c r="V1110">
        <v>200</v>
      </c>
      <c r="W1110">
        <v>40</v>
      </c>
      <c r="X1110" s="7">
        <f t="shared" si="116"/>
        <v>31.652153314939131</v>
      </c>
    </row>
    <row r="1111" spans="2:24">
      <c r="B1111" s="90">
        <f t="shared" si="119"/>
        <v>40954.875</v>
      </c>
      <c r="C1111" s="57">
        <v>40954</v>
      </c>
      <c r="D1111" s="58">
        <v>0.875</v>
      </c>
      <c r="E1111" s="59">
        <v>15.207630554894138</v>
      </c>
      <c r="F1111" s="47">
        <f t="shared" si="120"/>
        <v>29.046574359847803</v>
      </c>
      <c r="G1111" s="59">
        <v>30.556271062147431</v>
      </c>
      <c r="H1111" s="47">
        <f t="shared" si="121"/>
        <v>58.362477728701592</v>
      </c>
      <c r="I1111" s="59">
        <v>15.348640507253293</v>
      </c>
      <c r="J1111" s="47">
        <f t="shared" si="122"/>
        <v>29.315903368853789</v>
      </c>
      <c r="K1111" s="97">
        <f t="shared" si="117"/>
        <v>3</v>
      </c>
      <c r="L1111" s="2">
        <f t="shared" si="118"/>
        <v>-7.4306505303094497</v>
      </c>
      <c r="M1111" s="98"/>
      <c r="V1111">
        <v>200</v>
      </c>
      <c r="W1111">
        <v>40</v>
      </c>
      <c r="X1111" s="7">
        <f t="shared" si="116"/>
        <v>31.652153314939131</v>
      </c>
    </row>
    <row r="1112" spans="2:24">
      <c r="B1112" s="90">
        <f t="shared" si="119"/>
        <v>40954.916666666664</v>
      </c>
      <c r="C1112" s="57">
        <v>40954</v>
      </c>
      <c r="D1112" s="58">
        <v>0.91666666666666663</v>
      </c>
      <c r="E1112" s="59">
        <v>18.403520626447445</v>
      </c>
      <c r="F1112" s="47">
        <f t="shared" si="120"/>
        <v>35.150724396514619</v>
      </c>
      <c r="G1112" s="59">
        <v>35.400934626296369</v>
      </c>
      <c r="H1112" s="47">
        <f t="shared" si="121"/>
        <v>67.615785136226066</v>
      </c>
      <c r="I1112" s="59">
        <v>16.997413999848924</v>
      </c>
      <c r="J1112" s="47">
        <f t="shared" si="122"/>
        <v>32.46506073971144</v>
      </c>
      <c r="K1112" s="97">
        <f t="shared" si="117"/>
        <v>3</v>
      </c>
      <c r="L1112" s="2">
        <f t="shared" si="118"/>
        <v>-4.2814931594517986</v>
      </c>
      <c r="M1112" s="98"/>
      <c r="V1112">
        <v>200</v>
      </c>
      <c r="W1112">
        <v>40</v>
      </c>
      <c r="X1112" s="7">
        <f t="shared" si="116"/>
        <v>31.652153314939131</v>
      </c>
    </row>
    <row r="1113" spans="2:24">
      <c r="B1113" s="90">
        <f t="shared" si="119"/>
        <v>40954.958333333336</v>
      </c>
      <c r="C1113" s="57">
        <v>40954</v>
      </c>
      <c r="D1113" s="58">
        <v>0.95833333333333337</v>
      </c>
      <c r="E1113" s="59">
        <v>16.696090014811897</v>
      </c>
      <c r="F1113" s="47">
        <f t="shared" si="120"/>
        <v>31.889531928290722</v>
      </c>
      <c r="G1113" s="59">
        <v>33.615639995769051</v>
      </c>
      <c r="H1113" s="47">
        <f t="shared" si="121"/>
        <v>64.205872391918888</v>
      </c>
      <c r="I1113" s="59">
        <v>16.919549980957154</v>
      </c>
      <c r="J1113" s="47">
        <f t="shared" si="122"/>
        <v>32.316340463628165</v>
      </c>
      <c r="K1113" s="97">
        <f t="shared" si="117"/>
        <v>3</v>
      </c>
      <c r="L1113" s="2">
        <f t="shared" si="118"/>
        <v>-4.4302134355350731</v>
      </c>
      <c r="M1113" s="98"/>
      <c r="V1113">
        <v>200</v>
      </c>
      <c r="W1113">
        <v>40</v>
      </c>
      <c r="X1113" s="7">
        <f t="shared" si="116"/>
        <v>31.652153314939131</v>
      </c>
    </row>
    <row r="1114" spans="2:24">
      <c r="B1114" s="90">
        <f t="shared" si="119"/>
        <v>40955</v>
      </c>
      <c r="C1114" s="57">
        <v>40954</v>
      </c>
      <c r="D1114" s="58">
        <v>1</v>
      </c>
      <c r="E1114" s="59">
        <v>14.435728119986756</v>
      </c>
      <c r="F1114" s="47">
        <f t="shared" si="120"/>
        <v>27.572240709174704</v>
      </c>
      <c r="G1114" s="59">
        <v>28.088682216510435</v>
      </c>
      <c r="H1114" s="47">
        <f t="shared" si="121"/>
        <v>53.649383033534932</v>
      </c>
      <c r="I1114" s="59">
        <v>13.652954096523679</v>
      </c>
      <c r="J1114" s="47">
        <f t="shared" si="122"/>
        <v>26.077142324360224</v>
      </c>
      <c r="K1114" s="97">
        <f t="shared" si="117"/>
        <v>3</v>
      </c>
      <c r="L1114" s="2">
        <f t="shared" si="118"/>
        <v>-10.669411574803014</v>
      </c>
      <c r="M1114" s="98"/>
      <c r="V1114">
        <v>200</v>
      </c>
      <c r="W1114">
        <v>40</v>
      </c>
      <c r="X1114" s="7">
        <f t="shared" si="116"/>
        <v>31.652153314939131</v>
      </c>
    </row>
    <row r="1115" spans="2:24">
      <c r="B1115" s="90">
        <f t="shared" si="119"/>
        <v>40955.041666666664</v>
      </c>
      <c r="C1115" s="57">
        <v>40955</v>
      </c>
      <c r="D1115" s="58">
        <v>4.1666666666666664E-2</v>
      </c>
      <c r="E1115" s="59">
        <v>11.73591239053629</v>
      </c>
      <c r="F1115" s="47">
        <f t="shared" si="120"/>
        <v>22.415592665924315</v>
      </c>
      <c r="G1115" s="59">
        <v>24.215967331723512</v>
      </c>
      <c r="H1115" s="47">
        <f t="shared" si="121"/>
        <v>46.252497603591905</v>
      </c>
      <c r="I1115" s="59">
        <v>12.48005494118722</v>
      </c>
      <c r="J1115" s="47">
        <f t="shared" si="122"/>
        <v>23.83690493766759</v>
      </c>
      <c r="K1115" s="97">
        <f t="shared" si="117"/>
        <v>4</v>
      </c>
      <c r="L1115" s="2">
        <f t="shared" si="118"/>
        <v>-12.909648961495648</v>
      </c>
      <c r="M1115" s="98"/>
      <c r="V1115">
        <v>200</v>
      </c>
      <c r="W1115">
        <v>40</v>
      </c>
      <c r="X1115" s="7">
        <f t="shared" si="116"/>
        <v>31.652153314939131</v>
      </c>
    </row>
    <row r="1116" spans="2:24">
      <c r="B1116" s="90">
        <f t="shared" si="119"/>
        <v>40955.083333333336</v>
      </c>
      <c r="C1116" s="57">
        <v>40955</v>
      </c>
      <c r="D1116" s="58">
        <v>8.3333333333333329E-2</v>
      </c>
      <c r="E1116" s="59">
        <v>9.9344888010289782</v>
      </c>
      <c r="F1116" s="47">
        <f t="shared" si="120"/>
        <v>18.974873609965346</v>
      </c>
      <c r="G1116" s="59">
        <v>19.877309330332867</v>
      </c>
      <c r="H1116" s="47">
        <f t="shared" si="121"/>
        <v>37.965660820935774</v>
      </c>
      <c r="I1116" s="59">
        <v>9.9428205293038907</v>
      </c>
      <c r="J1116" s="47">
        <f t="shared" si="122"/>
        <v>18.990787210970431</v>
      </c>
      <c r="K1116" s="97">
        <f t="shared" si="117"/>
        <v>4</v>
      </c>
      <c r="L1116" s="2">
        <f t="shared" si="118"/>
        <v>-17.755766688192807</v>
      </c>
      <c r="M1116" s="98"/>
      <c r="V1116">
        <v>200</v>
      </c>
      <c r="W1116">
        <v>40</v>
      </c>
      <c r="X1116" s="7">
        <f t="shared" si="116"/>
        <v>31.652153314939131</v>
      </c>
    </row>
    <row r="1117" spans="2:24">
      <c r="B1117" s="90">
        <f t="shared" si="119"/>
        <v>40955.125</v>
      </c>
      <c r="C1117" s="57">
        <v>40955</v>
      </c>
      <c r="D1117" s="58">
        <v>0.125</v>
      </c>
      <c r="E1117" s="59">
        <v>11.737445335959041</v>
      </c>
      <c r="F1117" s="47">
        <f t="shared" si="120"/>
        <v>22.418520591681769</v>
      </c>
      <c r="G1117" s="59">
        <v>21.873553703280347</v>
      </c>
      <c r="H1117" s="47">
        <f t="shared" si="121"/>
        <v>41.778487573265458</v>
      </c>
      <c r="I1117" s="59">
        <v>10.136108367321302</v>
      </c>
      <c r="J1117" s="47">
        <f t="shared" si="122"/>
        <v>19.359966981583685</v>
      </c>
      <c r="K1117" s="97">
        <f t="shared" si="117"/>
        <v>4</v>
      </c>
      <c r="L1117" s="2">
        <f t="shared" si="118"/>
        <v>-17.386586917579553</v>
      </c>
      <c r="M1117" s="98"/>
      <c r="V1117">
        <v>200</v>
      </c>
      <c r="W1117">
        <v>40</v>
      </c>
      <c r="X1117" s="7">
        <f t="shared" si="116"/>
        <v>31.652153314939131</v>
      </c>
    </row>
    <row r="1118" spans="2:24">
      <c r="B1118" s="90">
        <f t="shared" si="119"/>
        <v>40955.166666666664</v>
      </c>
      <c r="C1118" s="57">
        <v>40955</v>
      </c>
      <c r="D1118" s="58">
        <v>0.16666666666666666</v>
      </c>
      <c r="E1118" s="59">
        <v>12.70141632125371</v>
      </c>
      <c r="F1118" s="47">
        <f t="shared" si="120"/>
        <v>24.259705173594586</v>
      </c>
      <c r="G1118" s="59">
        <v>24.288651629533355</v>
      </c>
      <c r="H1118" s="47">
        <f t="shared" si="121"/>
        <v>46.39132461240871</v>
      </c>
      <c r="I1118" s="59">
        <v>11.587235308279645</v>
      </c>
      <c r="J1118" s="47">
        <f t="shared" si="122"/>
        <v>22.13161943881412</v>
      </c>
      <c r="K1118" s="97">
        <f t="shared" si="117"/>
        <v>4</v>
      </c>
      <c r="L1118" s="2">
        <f t="shared" si="118"/>
        <v>-14.614934460349119</v>
      </c>
      <c r="M1118" s="98"/>
      <c r="V1118">
        <v>200</v>
      </c>
      <c r="W1118">
        <v>40</v>
      </c>
      <c r="X1118" s="7">
        <f t="shared" si="116"/>
        <v>31.652153314939131</v>
      </c>
    </row>
    <row r="1119" spans="2:24">
      <c r="B1119" s="90">
        <f t="shared" si="119"/>
        <v>40955.208333333336</v>
      </c>
      <c r="C1119" s="57">
        <v>40955</v>
      </c>
      <c r="D1119" s="58">
        <v>0.20833333333333334</v>
      </c>
      <c r="E1119" s="59">
        <v>31.64287909259626</v>
      </c>
      <c r="F1119" s="47">
        <f t="shared" si="120"/>
        <v>60.437899066858854</v>
      </c>
      <c r="G1119" s="59">
        <v>56.36182910252564</v>
      </c>
      <c r="H1119" s="47">
        <f t="shared" si="121"/>
        <v>107.65109358582397</v>
      </c>
      <c r="I1119" s="59">
        <v>24.71895000992938</v>
      </c>
      <c r="J1119" s="47">
        <f t="shared" si="122"/>
        <v>47.213194518965111</v>
      </c>
      <c r="K1119" s="97">
        <f t="shared" si="117"/>
        <v>4</v>
      </c>
      <c r="L1119" s="2">
        <f t="shared" si="118"/>
        <v>10.466640619801872</v>
      </c>
      <c r="M1119" s="98"/>
      <c r="V1119">
        <v>200</v>
      </c>
      <c r="W1119">
        <v>40</v>
      </c>
      <c r="X1119" s="7">
        <f t="shared" si="116"/>
        <v>31.652153314939131</v>
      </c>
    </row>
    <row r="1120" spans="2:24">
      <c r="B1120" s="90">
        <f t="shared" si="119"/>
        <v>40955.25</v>
      </c>
      <c r="C1120" s="57">
        <v>40955</v>
      </c>
      <c r="D1120" s="58">
        <v>0.25</v>
      </c>
      <c r="E1120" s="59">
        <v>42.78662678953696</v>
      </c>
      <c r="F1120" s="47">
        <f t="shared" si="120"/>
        <v>81.722457168015595</v>
      </c>
      <c r="G1120" s="59">
        <v>71.319397287243135</v>
      </c>
      <c r="H1120" s="47">
        <f t="shared" si="121"/>
        <v>136.22004881863438</v>
      </c>
      <c r="I1120" s="59">
        <v>28.532770497706181</v>
      </c>
      <c r="J1120" s="47">
        <f t="shared" si="122"/>
        <v>54.497591650618801</v>
      </c>
      <c r="K1120" s="97">
        <f t="shared" si="117"/>
        <v>4</v>
      </c>
      <c r="L1120" s="2">
        <f t="shared" si="118"/>
        <v>17.751037751455563</v>
      </c>
      <c r="M1120" s="98"/>
      <c r="V1120">
        <v>200</v>
      </c>
      <c r="W1120">
        <v>40</v>
      </c>
      <c r="X1120" s="7">
        <f t="shared" si="116"/>
        <v>31.652153314939131</v>
      </c>
    </row>
    <row r="1121" spans="2:24">
      <c r="B1121" s="90">
        <f t="shared" si="119"/>
        <v>40955.291666666664</v>
      </c>
      <c r="C1121" s="57">
        <v>40955</v>
      </c>
      <c r="D1121" s="58">
        <v>0.29166666666666669</v>
      </c>
      <c r="E1121" s="59">
        <v>79.749277850094884</v>
      </c>
      <c r="F1121" s="47">
        <f t="shared" si="120"/>
        <v>152.32112069368122</v>
      </c>
      <c r="G1121" s="59">
        <v>118.56115938423814</v>
      </c>
      <c r="H1121" s="47">
        <f t="shared" si="121"/>
        <v>226.45181442389483</v>
      </c>
      <c r="I1121" s="59">
        <v>38.811881534143239</v>
      </c>
      <c r="J1121" s="47">
        <f t="shared" si="122"/>
        <v>74.130693730213579</v>
      </c>
      <c r="K1121" s="97">
        <f t="shared" si="117"/>
        <v>4</v>
      </c>
      <c r="L1121" s="2">
        <f t="shared" si="118"/>
        <v>37.384139831050341</v>
      </c>
      <c r="M1121" s="98"/>
      <c r="V1121">
        <v>200</v>
      </c>
      <c r="W1121">
        <v>40</v>
      </c>
      <c r="X1121" s="7">
        <f t="shared" si="116"/>
        <v>31.652153314939131</v>
      </c>
    </row>
    <row r="1122" spans="2:24">
      <c r="B1122" s="90">
        <f t="shared" si="119"/>
        <v>40955.333333333336</v>
      </c>
      <c r="C1122" s="57">
        <v>40955</v>
      </c>
      <c r="D1122" s="58">
        <v>0.33333333333333331</v>
      </c>
      <c r="E1122" s="59">
        <v>68.426447956859434</v>
      </c>
      <c r="F1122" s="47">
        <f t="shared" si="120"/>
        <v>130.69451559760151</v>
      </c>
      <c r="G1122" s="59">
        <v>102.76778953806536</v>
      </c>
      <c r="H1122" s="47">
        <f t="shared" si="121"/>
        <v>196.28647801770484</v>
      </c>
      <c r="I1122" s="59">
        <v>34.341341581205931</v>
      </c>
      <c r="J1122" s="47">
        <f t="shared" si="122"/>
        <v>65.591962420103329</v>
      </c>
      <c r="K1122" s="97">
        <f t="shared" si="117"/>
        <v>4</v>
      </c>
      <c r="L1122" s="2">
        <f t="shared" si="118"/>
        <v>28.84540852094009</v>
      </c>
      <c r="M1122" s="98"/>
      <c r="V1122">
        <v>200</v>
      </c>
      <c r="W1122">
        <v>40</v>
      </c>
      <c r="X1122" s="7">
        <f t="shared" si="116"/>
        <v>31.652153314939131</v>
      </c>
    </row>
    <row r="1123" spans="2:24">
      <c r="B1123" s="90">
        <f t="shared" si="119"/>
        <v>40955.375</v>
      </c>
      <c r="C1123" s="57">
        <v>40955</v>
      </c>
      <c r="D1123" s="58">
        <v>0.375</v>
      </c>
      <c r="E1123" s="59">
        <v>56.650361572163135</v>
      </c>
      <c r="F1123" s="47">
        <f t="shared" si="120"/>
        <v>108.20219060283158</v>
      </c>
      <c r="G1123" s="59">
        <v>87.817625114689008</v>
      </c>
      <c r="H1123" s="47">
        <f t="shared" si="121"/>
        <v>167.731663969056</v>
      </c>
      <c r="I1123" s="59">
        <v>31.167263542525873</v>
      </c>
      <c r="J1123" s="47">
        <f t="shared" si="122"/>
        <v>59.529473366224416</v>
      </c>
      <c r="K1123" s="97">
        <f t="shared" si="117"/>
        <v>4</v>
      </c>
      <c r="L1123" s="2">
        <f t="shared" si="118"/>
        <v>22.782919467061177</v>
      </c>
      <c r="M1123" s="98"/>
      <c r="V1123">
        <v>200</v>
      </c>
      <c r="W1123">
        <v>40</v>
      </c>
      <c r="X1123" s="7">
        <f t="shared" si="116"/>
        <v>31.652153314939131</v>
      </c>
    </row>
    <row r="1124" spans="2:24">
      <c r="B1124" s="90">
        <f t="shared" si="119"/>
        <v>40955.416666666664</v>
      </c>
      <c r="C1124" s="57">
        <v>40955</v>
      </c>
      <c r="D1124" s="58">
        <v>0.41666666666666669</v>
      </c>
      <c r="E1124" s="59">
        <v>45.977842461669027</v>
      </c>
      <c r="F1124" s="47">
        <f t="shared" si="120"/>
        <v>87.817679101787832</v>
      </c>
      <c r="G1124" s="59">
        <v>70.615545883171706</v>
      </c>
      <c r="H1124" s="47">
        <f t="shared" si="121"/>
        <v>134.87569263685796</v>
      </c>
      <c r="I1124" s="59">
        <v>24.637703421502689</v>
      </c>
      <c r="J1124" s="47">
        <f t="shared" si="122"/>
        <v>47.058013535070131</v>
      </c>
      <c r="K1124" s="97">
        <f t="shared" si="117"/>
        <v>4</v>
      </c>
      <c r="L1124" s="2">
        <f t="shared" si="118"/>
        <v>10.311459635906893</v>
      </c>
      <c r="M1124" s="98"/>
      <c r="V1124">
        <v>200</v>
      </c>
      <c r="W1124">
        <v>40</v>
      </c>
      <c r="X1124" s="7">
        <f t="shared" si="116"/>
        <v>31.652153314939131</v>
      </c>
    </row>
    <row r="1125" spans="2:24">
      <c r="B1125" s="90">
        <f t="shared" si="119"/>
        <v>40955.458333333336</v>
      </c>
      <c r="C1125" s="57">
        <v>40955</v>
      </c>
      <c r="D1125" s="58">
        <v>0.45833333333333331</v>
      </c>
      <c r="E1125" s="59">
        <v>51.515612033580247</v>
      </c>
      <c r="F1125" s="47">
        <f t="shared" si="120"/>
        <v>98.394818984138269</v>
      </c>
      <c r="G1125" s="59">
        <v>80.198235377480955</v>
      </c>
      <c r="H1125" s="47">
        <f t="shared" si="121"/>
        <v>153.17862957098862</v>
      </c>
      <c r="I1125" s="59">
        <v>28.682623343900705</v>
      </c>
      <c r="J1125" s="47">
        <f t="shared" si="122"/>
        <v>54.783810586850343</v>
      </c>
      <c r="K1125" s="97">
        <f t="shared" si="117"/>
        <v>4</v>
      </c>
      <c r="L1125" s="2">
        <f t="shared" si="118"/>
        <v>18.037256687687105</v>
      </c>
      <c r="M1125" s="98"/>
      <c r="V1125">
        <v>200</v>
      </c>
      <c r="W1125">
        <v>40</v>
      </c>
      <c r="X1125" s="7">
        <f t="shared" si="116"/>
        <v>31.652153314939131</v>
      </c>
    </row>
    <row r="1126" spans="2:24">
      <c r="B1126" s="90">
        <f t="shared" si="119"/>
        <v>40955.5</v>
      </c>
      <c r="C1126" s="57">
        <v>40955</v>
      </c>
      <c r="D1126" s="58">
        <v>0.5</v>
      </c>
      <c r="E1126" s="59">
        <v>36.690644143717911</v>
      </c>
      <c r="F1126" s="47">
        <f t="shared" si="120"/>
        <v>70.079130314501214</v>
      </c>
      <c r="G1126" s="59">
        <v>64.77160952965022</v>
      </c>
      <c r="H1126" s="47">
        <f t="shared" si="121"/>
        <v>123.71377420163192</v>
      </c>
      <c r="I1126" s="59">
        <v>28.080965385932309</v>
      </c>
      <c r="J1126" s="47">
        <f t="shared" si="122"/>
        <v>53.634643887130707</v>
      </c>
      <c r="K1126" s="97">
        <f t="shared" si="117"/>
        <v>4</v>
      </c>
      <c r="L1126" s="2">
        <f t="shared" si="118"/>
        <v>16.888089987967469</v>
      </c>
      <c r="M1126" s="98"/>
      <c r="V1126">
        <v>200</v>
      </c>
      <c r="W1126">
        <v>40</v>
      </c>
      <c r="X1126" s="7">
        <f t="shared" si="116"/>
        <v>31.652153314939131</v>
      </c>
    </row>
    <row r="1127" spans="2:24">
      <c r="B1127" s="90">
        <f t="shared" si="119"/>
        <v>40955.541666666664</v>
      </c>
      <c r="C1127" s="57">
        <v>40955</v>
      </c>
      <c r="D1127" s="58">
        <v>0.54166666666666663</v>
      </c>
      <c r="E1127" s="59">
        <v>36.996982246560968</v>
      </c>
      <c r="F1127" s="47">
        <f t="shared" si="120"/>
        <v>70.664236090931439</v>
      </c>
      <c r="G1127" s="59">
        <v>62.062479356401269</v>
      </c>
      <c r="H1127" s="47">
        <f t="shared" si="121"/>
        <v>118.53933557072642</v>
      </c>
      <c r="I1127" s="59">
        <v>25.065497109840294</v>
      </c>
      <c r="J1127" s="47">
        <f t="shared" si="122"/>
        <v>47.875099479794962</v>
      </c>
      <c r="K1127" s="97">
        <f t="shared" si="117"/>
        <v>4</v>
      </c>
      <c r="L1127" s="2">
        <f t="shared" si="118"/>
        <v>11.128545580631723</v>
      </c>
      <c r="M1127" s="98"/>
      <c r="V1127">
        <v>200</v>
      </c>
      <c r="W1127">
        <v>40</v>
      </c>
      <c r="X1127" s="7">
        <f t="shared" si="116"/>
        <v>31.652153314939131</v>
      </c>
    </row>
    <row r="1128" spans="2:24">
      <c r="B1128" s="90">
        <f t="shared" si="119"/>
        <v>40955.583333333336</v>
      </c>
      <c r="C1128" s="57">
        <v>40955</v>
      </c>
      <c r="D1128" s="58">
        <v>0.58333333333333337</v>
      </c>
      <c r="E1128" s="59">
        <v>42.922144160121256</v>
      </c>
      <c r="F1128" s="47">
        <f t="shared" si="120"/>
        <v>81.981295345831597</v>
      </c>
      <c r="G1128" s="59">
        <v>70.671058780736729</v>
      </c>
      <c r="H1128" s="47">
        <f t="shared" si="121"/>
        <v>134.98172227120713</v>
      </c>
      <c r="I1128" s="59">
        <v>27.748914620615466</v>
      </c>
      <c r="J1128" s="47">
        <f t="shared" si="122"/>
        <v>53.000426925375535</v>
      </c>
      <c r="K1128" s="97">
        <f t="shared" si="117"/>
        <v>4</v>
      </c>
      <c r="L1128" s="2">
        <f t="shared" si="118"/>
        <v>16.253873026212297</v>
      </c>
      <c r="M1128" s="98"/>
      <c r="V1128">
        <v>200</v>
      </c>
      <c r="W1128">
        <v>40</v>
      </c>
      <c r="X1128" s="7">
        <f t="shared" si="116"/>
        <v>31.652153314939131</v>
      </c>
    </row>
    <row r="1129" spans="2:24">
      <c r="B1129" s="90">
        <f t="shared" si="119"/>
        <v>40955.625</v>
      </c>
      <c r="C1129" s="57">
        <v>40955</v>
      </c>
      <c r="D1129" s="58">
        <v>0.625</v>
      </c>
      <c r="E1129" s="59">
        <v>35.868016440226775</v>
      </c>
      <c r="F1129" s="47">
        <f t="shared" si="120"/>
        <v>68.507911400833137</v>
      </c>
      <c r="G1129" s="59">
        <v>63.497013700897355</v>
      </c>
      <c r="H1129" s="47">
        <f t="shared" si="121"/>
        <v>121.27929616871394</v>
      </c>
      <c r="I1129" s="59">
        <v>27.628997260670577</v>
      </c>
      <c r="J1129" s="47">
        <f t="shared" si="122"/>
        <v>52.771384767880797</v>
      </c>
      <c r="K1129" s="97">
        <f t="shared" si="117"/>
        <v>4</v>
      </c>
      <c r="L1129" s="2">
        <f t="shared" si="118"/>
        <v>16.024830868717558</v>
      </c>
      <c r="M1129" s="98"/>
      <c r="V1129">
        <v>200</v>
      </c>
      <c r="W1129">
        <v>40</v>
      </c>
      <c r="X1129" s="7">
        <f t="shared" si="116"/>
        <v>31.652153314939131</v>
      </c>
    </row>
    <row r="1130" spans="2:24">
      <c r="B1130" s="90">
        <f t="shared" si="119"/>
        <v>40955.666666666664</v>
      </c>
      <c r="C1130" s="57">
        <v>40955</v>
      </c>
      <c r="D1130" s="58">
        <v>0.66666666666666663</v>
      </c>
      <c r="E1130" s="59">
        <v>29.071211979944842</v>
      </c>
      <c r="F1130" s="47">
        <f t="shared" si="120"/>
        <v>55.526014881694643</v>
      </c>
      <c r="G1130" s="59">
        <v>53.21414676744277</v>
      </c>
      <c r="H1130" s="47">
        <f t="shared" si="121"/>
        <v>101.63902032581569</v>
      </c>
      <c r="I1130" s="59">
        <v>24.142934787497929</v>
      </c>
      <c r="J1130" s="47">
        <f t="shared" si="122"/>
        <v>46.113005444121043</v>
      </c>
      <c r="K1130" s="97">
        <f t="shared" si="117"/>
        <v>4</v>
      </c>
      <c r="L1130" s="2">
        <f t="shared" si="118"/>
        <v>9.3664515449578047</v>
      </c>
      <c r="M1130" s="98"/>
      <c r="V1130">
        <v>200</v>
      </c>
      <c r="W1130">
        <v>40</v>
      </c>
      <c r="X1130" s="7">
        <f t="shared" si="116"/>
        <v>31.652153314939131</v>
      </c>
    </row>
    <row r="1131" spans="2:24">
      <c r="B1131" s="90">
        <f t="shared" si="119"/>
        <v>40955.708333333336</v>
      </c>
      <c r="C1131" s="57">
        <v>40955</v>
      </c>
      <c r="D1131" s="58">
        <v>0.70833333333333337</v>
      </c>
      <c r="E1131" s="59">
        <v>29.063817553107842</v>
      </c>
      <c r="F1131" s="47">
        <f t="shared" si="120"/>
        <v>55.511891526435974</v>
      </c>
      <c r="G1131" s="59">
        <v>56.537282456241201</v>
      </c>
      <c r="H1131" s="47">
        <f t="shared" si="121"/>
        <v>107.98620949142069</v>
      </c>
      <c r="I1131" s="59">
        <v>27.473464903133358</v>
      </c>
      <c r="J1131" s="47">
        <f t="shared" si="122"/>
        <v>52.474317964984714</v>
      </c>
      <c r="K1131" s="97">
        <f t="shared" si="117"/>
        <v>4</v>
      </c>
      <c r="L1131" s="2">
        <f t="shared" si="118"/>
        <v>15.727764065821475</v>
      </c>
      <c r="M1131" s="98"/>
      <c r="V1131">
        <v>200</v>
      </c>
      <c r="W1131">
        <v>40</v>
      </c>
      <c r="X1131" s="7">
        <f t="shared" si="116"/>
        <v>31.652153314939131</v>
      </c>
    </row>
    <row r="1132" spans="2:24">
      <c r="B1132" s="90">
        <f t="shared" si="119"/>
        <v>40955.75</v>
      </c>
      <c r="C1132" s="57">
        <v>40955</v>
      </c>
      <c r="D1132" s="58">
        <v>0.75</v>
      </c>
      <c r="E1132" s="59">
        <v>23.799723015419168</v>
      </c>
      <c r="F1132" s="47">
        <f t="shared" si="120"/>
        <v>45.45747095945061</v>
      </c>
      <c r="G1132" s="59">
        <v>47.258959920175641</v>
      </c>
      <c r="H1132" s="47">
        <f t="shared" si="121"/>
        <v>90.264613447535467</v>
      </c>
      <c r="I1132" s="59">
        <v>23.459236904756473</v>
      </c>
      <c r="J1132" s="47">
        <f t="shared" si="122"/>
        <v>44.807142488084864</v>
      </c>
      <c r="K1132" s="97">
        <f t="shared" si="117"/>
        <v>4</v>
      </c>
      <c r="L1132" s="2">
        <f t="shared" si="118"/>
        <v>8.0605885889216253</v>
      </c>
      <c r="M1132" s="98"/>
      <c r="V1132">
        <v>200</v>
      </c>
      <c r="W1132">
        <v>40</v>
      </c>
      <c r="X1132" s="7">
        <f t="shared" si="116"/>
        <v>31.652153314939131</v>
      </c>
    </row>
    <row r="1133" spans="2:24">
      <c r="B1133" s="90">
        <f t="shared" si="119"/>
        <v>40955.791666666664</v>
      </c>
      <c r="C1133" s="57">
        <v>40955</v>
      </c>
      <c r="D1133" s="58">
        <v>0.79166666666666663</v>
      </c>
      <c r="E1133" s="59">
        <v>19.235300185508123</v>
      </c>
      <c r="F1133" s="47">
        <f t="shared" si="120"/>
        <v>36.739423354320515</v>
      </c>
      <c r="G1133" s="59">
        <v>37.408339795014413</v>
      </c>
      <c r="H1133" s="47">
        <f t="shared" si="121"/>
        <v>71.449929008477525</v>
      </c>
      <c r="I1133" s="59">
        <v>18.17303960950629</v>
      </c>
      <c r="J1133" s="47">
        <f t="shared" si="122"/>
        <v>34.710505654157011</v>
      </c>
      <c r="K1133" s="97">
        <f t="shared" si="117"/>
        <v>4</v>
      </c>
      <c r="L1133" s="2">
        <f t="shared" si="118"/>
        <v>-2.0360482450062278</v>
      </c>
      <c r="M1133" s="98"/>
      <c r="V1133">
        <v>200</v>
      </c>
      <c r="W1133">
        <v>40</v>
      </c>
      <c r="X1133" s="7">
        <f t="shared" si="116"/>
        <v>31.652153314939131</v>
      </c>
    </row>
    <row r="1134" spans="2:24">
      <c r="B1134" s="90">
        <f t="shared" si="119"/>
        <v>40955.833333333336</v>
      </c>
      <c r="C1134" s="57">
        <v>40955</v>
      </c>
      <c r="D1134" s="58">
        <v>0.83333333333333337</v>
      </c>
      <c r="E1134" s="59">
        <v>23.044485411072539</v>
      </c>
      <c r="F1134" s="47">
        <f t="shared" si="120"/>
        <v>44.014967135148545</v>
      </c>
      <c r="G1134" s="59">
        <v>45.078763753847028</v>
      </c>
      <c r="H1134" s="47">
        <f t="shared" si="121"/>
        <v>86.100438769847813</v>
      </c>
      <c r="I1134" s="59">
        <v>22.034278342774488</v>
      </c>
      <c r="J1134" s="47">
        <f t="shared" si="122"/>
        <v>42.085471634699275</v>
      </c>
      <c r="K1134" s="97">
        <f t="shared" si="117"/>
        <v>4</v>
      </c>
      <c r="L1134" s="2">
        <f t="shared" si="118"/>
        <v>5.338917735536036</v>
      </c>
      <c r="M1134" s="98"/>
      <c r="V1134">
        <v>200</v>
      </c>
      <c r="W1134">
        <v>40</v>
      </c>
      <c r="X1134" s="7">
        <f t="shared" si="116"/>
        <v>31.652153314939131</v>
      </c>
    </row>
    <row r="1135" spans="2:24">
      <c r="B1135" s="90">
        <f t="shared" si="119"/>
        <v>40955.875</v>
      </c>
      <c r="C1135" s="57">
        <v>40955</v>
      </c>
      <c r="D1135" s="58">
        <v>0.875</v>
      </c>
      <c r="E1135" s="59">
        <v>25.346761598982944</v>
      </c>
      <c r="F1135" s="47">
        <f t="shared" si="120"/>
        <v>48.412314654057418</v>
      </c>
      <c r="G1135" s="59">
        <v>53.455246203885586</v>
      </c>
      <c r="H1135" s="47">
        <f t="shared" si="121"/>
        <v>102.09952024942146</v>
      </c>
      <c r="I1135" s="59">
        <v>28.108484604902635</v>
      </c>
      <c r="J1135" s="47">
        <f t="shared" si="122"/>
        <v>53.687205595364034</v>
      </c>
      <c r="K1135" s="97">
        <f t="shared" si="117"/>
        <v>4</v>
      </c>
      <c r="L1135" s="2">
        <f t="shared" si="118"/>
        <v>16.940651696200796</v>
      </c>
      <c r="M1135" s="98"/>
      <c r="V1135">
        <v>200</v>
      </c>
      <c r="W1135">
        <v>40</v>
      </c>
      <c r="X1135" s="7">
        <f t="shared" si="116"/>
        <v>31.652153314939131</v>
      </c>
    </row>
    <row r="1136" spans="2:24">
      <c r="B1136" s="90">
        <f t="shared" si="119"/>
        <v>40955.916666666664</v>
      </c>
      <c r="C1136" s="57">
        <v>40955</v>
      </c>
      <c r="D1136" s="58">
        <v>0.91666666666666663</v>
      </c>
      <c r="E1136" s="59">
        <v>20.5090376955316</v>
      </c>
      <c r="F1136" s="47">
        <f t="shared" si="120"/>
        <v>39.172261998465352</v>
      </c>
      <c r="G1136" s="59">
        <v>41.672348480974378</v>
      </c>
      <c r="H1136" s="47">
        <f t="shared" si="121"/>
        <v>79.594185598661056</v>
      </c>
      <c r="I1136" s="59">
        <v>21.163310785442778</v>
      </c>
      <c r="J1136" s="47">
        <f t="shared" si="122"/>
        <v>40.421923600195704</v>
      </c>
      <c r="K1136" s="97">
        <f t="shared" si="117"/>
        <v>4</v>
      </c>
      <c r="L1136" s="2">
        <f t="shared" si="118"/>
        <v>3.6753697010324657</v>
      </c>
      <c r="M1136" s="98"/>
      <c r="V1136">
        <v>200</v>
      </c>
      <c r="W1136">
        <v>40</v>
      </c>
      <c r="X1136" s="7">
        <f t="shared" si="116"/>
        <v>31.652153314939131</v>
      </c>
    </row>
    <row r="1137" spans="2:24">
      <c r="B1137" s="90">
        <f t="shared" si="119"/>
        <v>40955.958333333336</v>
      </c>
      <c r="C1137" s="57">
        <v>40955</v>
      </c>
      <c r="D1137" s="58">
        <v>0.95833333333333337</v>
      </c>
      <c r="E1137" s="59">
        <v>17.332130616951293</v>
      </c>
      <c r="F1137" s="47">
        <f t="shared" si="120"/>
        <v>33.104369478376967</v>
      </c>
      <c r="G1137" s="59">
        <v>33.538603650922013</v>
      </c>
      <c r="H1137" s="47">
        <f t="shared" si="121"/>
        <v>64.058732973261044</v>
      </c>
      <c r="I1137" s="59">
        <v>16.206473033970724</v>
      </c>
      <c r="J1137" s="47">
        <f t="shared" si="122"/>
        <v>30.954363494884081</v>
      </c>
      <c r="K1137" s="97">
        <f t="shared" si="117"/>
        <v>4</v>
      </c>
      <c r="L1137" s="2">
        <f t="shared" si="118"/>
        <v>-5.7921904042791574</v>
      </c>
      <c r="M1137" s="98"/>
      <c r="V1137">
        <v>200</v>
      </c>
      <c r="W1137">
        <v>40</v>
      </c>
      <c r="X1137" s="7">
        <f t="shared" si="116"/>
        <v>31.652153314939131</v>
      </c>
    </row>
    <row r="1138" spans="2:24">
      <c r="B1138" s="90">
        <f t="shared" si="119"/>
        <v>40956</v>
      </c>
      <c r="C1138" s="57">
        <v>40955</v>
      </c>
      <c r="D1138" s="58">
        <v>1</v>
      </c>
      <c r="E1138" s="59">
        <v>16.450071971470138</v>
      </c>
      <c r="F1138" s="47">
        <f t="shared" si="120"/>
        <v>31.419637465507961</v>
      </c>
      <c r="G1138" s="59">
        <v>33.554939157878202</v>
      </c>
      <c r="H1138" s="47">
        <f t="shared" si="121"/>
        <v>64.089933791547367</v>
      </c>
      <c r="I1138" s="59">
        <v>17.104867186408065</v>
      </c>
      <c r="J1138" s="47">
        <f t="shared" si="122"/>
        <v>32.670296326039399</v>
      </c>
      <c r="K1138" s="97">
        <f t="shared" si="117"/>
        <v>4</v>
      </c>
      <c r="L1138" s="2">
        <f t="shared" si="118"/>
        <v>-4.07625757312384</v>
      </c>
      <c r="M1138" s="98"/>
      <c r="V1138">
        <v>200</v>
      </c>
      <c r="W1138">
        <v>40</v>
      </c>
      <c r="X1138" s="7">
        <f t="shared" si="116"/>
        <v>31.652153314939131</v>
      </c>
    </row>
    <row r="1139" spans="2:24">
      <c r="B1139" s="90">
        <f t="shared" si="119"/>
        <v>40956.041666666664</v>
      </c>
      <c r="C1139" s="57">
        <v>40956</v>
      </c>
      <c r="D1139" s="58">
        <v>4.1666666666666664E-2</v>
      </c>
      <c r="E1139" s="59">
        <v>9.5303488948429251</v>
      </c>
      <c r="F1139" s="47">
        <f t="shared" si="120"/>
        <v>18.202966389149985</v>
      </c>
      <c r="G1139" s="59">
        <v>19.048597934913506</v>
      </c>
      <c r="H1139" s="47">
        <f t="shared" si="121"/>
        <v>36.382822055684791</v>
      </c>
      <c r="I1139" s="59">
        <v>9.5182490400705824</v>
      </c>
      <c r="J1139" s="47">
        <f t="shared" si="122"/>
        <v>18.179855666534813</v>
      </c>
      <c r="K1139" s="97">
        <f t="shared" si="117"/>
        <v>5</v>
      </c>
      <c r="L1139" s="2">
        <f t="shared" si="118"/>
        <v>-18.566698232628426</v>
      </c>
      <c r="M1139" s="98"/>
      <c r="V1139">
        <v>200</v>
      </c>
      <c r="W1139">
        <v>40</v>
      </c>
      <c r="X1139" s="7">
        <f t="shared" si="116"/>
        <v>31.652153314939131</v>
      </c>
    </row>
    <row r="1140" spans="2:24">
      <c r="B1140" s="90">
        <f t="shared" si="119"/>
        <v>40956.083333333336</v>
      </c>
      <c r="C1140" s="57">
        <v>40956</v>
      </c>
      <c r="D1140" s="58">
        <v>8.3333333333333329E-2</v>
      </c>
      <c r="E1140" s="59">
        <v>11.511748206263524</v>
      </c>
      <c r="F1140" s="47">
        <f t="shared" si="120"/>
        <v>21.98743907396333</v>
      </c>
      <c r="G1140" s="59">
        <v>21.610402573913998</v>
      </c>
      <c r="H1140" s="47">
        <f t="shared" si="121"/>
        <v>41.275868916175732</v>
      </c>
      <c r="I1140" s="59">
        <v>10.098654367650475</v>
      </c>
      <c r="J1140" s="47">
        <f t="shared" si="122"/>
        <v>19.288429842212405</v>
      </c>
      <c r="K1140" s="97">
        <f t="shared" si="117"/>
        <v>5</v>
      </c>
      <c r="L1140" s="2">
        <f t="shared" si="118"/>
        <v>-17.458124056950833</v>
      </c>
      <c r="M1140" s="98"/>
      <c r="V1140">
        <v>200</v>
      </c>
      <c r="W1140">
        <v>40</v>
      </c>
      <c r="X1140" s="7">
        <f t="shared" si="116"/>
        <v>31.652153314939131</v>
      </c>
    </row>
    <row r="1141" spans="2:24">
      <c r="B1141" s="90">
        <f t="shared" si="119"/>
        <v>40956.125</v>
      </c>
      <c r="C1141" s="57">
        <v>40956</v>
      </c>
      <c r="D1141" s="58">
        <v>0.125</v>
      </c>
      <c r="E1141" s="59">
        <v>11.403305303898255</v>
      </c>
      <c r="F1141" s="47">
        <f t="shared" si="120"/>
        <v>21.780313130445666</v>
      </c>
      <c r="G1141" s="59">
        <v>21.900521483518059</v>
      </c>
      <c r="H1141" s="47">
        <f t="shared" si="121"/>
        <v>41.829996033519492</v>
      </c>
      <c r="I1141" s="59">
        <v>10.497216179619802</v>
      </c>
      <c r="J1141" s="47">
        <f t="shared" si="122"/>
        <v>20.049682903073819</v>
      </c>
      <c r="K1141" s="97">
        <f t="shared" si="117"/>
        <v>5</v>
      </c>
      <c r="L1141" s="2">
        <f t="shared" si="118"/>
        <v>-16.696870996089419</v>
      </c>
      <c r="M1141" s="98"/>
      <c r="V1141">
        <v>200</v>
      </c>
      <c r="W1141">
        <v>40</v>
      </c>
      <c r="X1141" s="7">
        <f t="shared" si="116"/>
        <v>31.652153314939131</v>
      </c>
    </row>
    <row r="1142" spans="2:24">
      <c r="B1142" s="90">
        <f t="shared" si="119"/>
        <v>40956.166666666664</v>
      </c>
      <c r="C1142" s="57">
        <v>40956</v>
      </c>
      <c r="D1142" s="58">
        <v>0.16666666666666666</v>
      </c>
      <c r="E1142" s="59">
        <v>14.723973712380342</v>
      </c>
      <c r="F1142" s="47">
        <f t="shared" si="120"/>
        <v>28.122789790646454</v>
      </c>
      <c r="G1142" s="59">
        <v>27.002776891936101</v>
      </c>
      <c r="H1142" s="47">
        <f t="shared" si="121"/>
        <v>51.575303863597952</v>
      </c>
      <c r="I1142" s="59">
        <v>12.27880317955576</v>
      </c>
      <c r="J1142" s="47">
        <f t="shared" si="122"/>
        <v>23.452514072951502</v>
      </c>
      <c r="K1142" s="97">
        <f t="shared" si="117"/>
        <v>5</v>
      </c>
      <c r="L1142" s="2">
        <f t="shared" si="118"/>
        <v>-13.294039826211737</v>
      </c>
      <c r="M1142" s="98"/>
      <c r="V1142">
        <v>200</v>
      </c>
      <c r="W1142">
        <v>40</v>
      </c>
      <c r="X1142" s="7">
        <f t="shared" si="116"/>
        <v>31.652153314939131</v>
      </c>
    </row>
    <row r="1143" spans="2:24">
      <c r="B1143" s="90">
        <f t="shared" si="119"/>
        <v>40956.208333333336</v>
      </c>
      <c r="C1143" s="57">
        <v>40956</v>
      </c>
      <c r="D1143" s="58">
        <v>0.20833333333333334</v>
      </c>
      <c r="E1143" s="59">
        <v>26.258498601814125</v>
      </c>
      <c r="F1143" s="47">
        <f t="shared" si="120"/>
        <v>50.15373232946498</v>
      </c>
      <c r="G1143" s="59">
        <v>44.529554901925408</v>
      </c>
      <c r="H1143" s="47">
        <f t="shared" si="121"/>
        <v>85.051449862677529</v>
      </c>
      <c r="I1143" s="59">
        <v>18.271056300111283</v>
      </c>
      <c r="J1143" s="47">
        <f t="shared" si="122"/>
        <v>34.89771753321255</v>
      </c>
      <c r="K1143" s="97">
        <f t="shared" si="117"/>
        <v>5</v>
      </c>
      <c r="L1143" s="2">
        <f t="shared" si="118"/>
        <v>-1.8488363659506888</v>
      </c>
      <c r="M1143" s="98"/>
      <c r="V1143">
        <v>200</v>
      </c>
      <c r="W1143">
        <v>40</v>
      </c>
      <c r="X1143" s="7">
        <f t="shared" si="116"/>
        <v>31.652153314939131</v>
      </c>
    </row>
    <row r="1144" spans="2:24">
      <c r="B1144" s="90">
        <f t="shared" si="119"/>
        <v>40956.25</v>
      </c>
      <c r="C1144" s="57">
        <v>40956</v>
      </c>
      <c r="D1144" s="58">
        <v>0.25</v>
      </c>
      <c r="E1144" s="59">
        <v>52.722567985772535</v>
      </c>
      <c r="F1144" s="47">
        <f t="shared" si="120"/>
        <v>100.70010485282553</v>
      </c>
      <c r="G1144" s="59">
        <v>79.1297441745931</v>
      </c>
      <c r="H1144" s="47">
        <f t="shared" si="121"/>
        <v>151.1378113734728</v>
      </c>
      <c r="I1144" s="59">
        <v>26.407176188820557</v>
      </c>
      <c r="J1144" s="47">
        <f t="shared" si="122"/>
        <v>50.437706520647261</v>
      </c>
      <c r="K1144" s="97">
        <f t="shared" si="117"/>
        <v>5</v>
      </c>
      <c r="L1144" s="2">
        <f t="shared" si="118"/>
        <v>13.691152621484022</v>
      </c>
      <c r="M1144" s="98"/>
      <c r="V1144">
        <v>200</v>
      </c>
      <c r="W1144">
        <v>40</v>
      </c>
      <c r="X1144" s="7">
        <f t="shared" si="116"/>
        <v>31.652153314939131</v>
      </c>
    </row>
    <row r="1145" spans="2:24">
      <c r="B1145" s="90">
        <f t="shared" si="119"/>
        <v>40956.291666666664</v>
      </c>
      <c r="C1145" s="57">
        <v>40956</v>
      </c>
      <c r="D1145" s="58">
        <v>0.29166666666666669</v>
      </c>
      <c r="E1145" s="59">
        <v>89.234228701232496</v>
      </c>
      <c r="F1145" s="47">
        <f t="shared" si="120"/>
        <v>170.43737681935406</v>
      </c>
      <c r="G1145" s="59">
        <v>118.71199096669793</v>
      </c>
      <c r="H1145" s="47">
        <f t="shared" si="121"/>
        <v>226.73990274639303</v>
      </c>
      <c r="I1145" s="59">
        <v>29.477762265465437</v>
      </c>
      <c r="J1145" s="47">
        <f t="shared" si="122"/>
        <v>56.302525927038978</v>
      </c>
      <c r="K1145" s="97">
        <f t="shared" si="117"/>
        <v>5</v>
      </c>
      <c r="L1145" s="2">
        <f t="shared" si="118"/>
        <v>19.55597202787574</v>
      </c>
      <c r="M1145" s="98"/>
      <c r="V1145">
        <v>200</v>
      </c>
      <c r="W1145">
        <v>40</v>
      </c>
      <c r="X1145" s="7">
        <f t="shared" si="116"/>
        <v>31.652153314939131</v>
      </c>
    </row>
    <row r="1146" spans="2:24">
      <c r="B1146" s="90">
        <f t="shared" si="119"/>
        <v>40956.333333333336</v>
      </c>
      <c r="C1146" s="57">
        <v>40956</v>
      </c>
      <c r="D1146" s="58">
        <v>0.33333333333333331</v>
      </c>
      <c r="E1146" s="59">
        <v>64.544257848828892</v>
      </c>
      <c r="F1146" s="47">
        <f t="shared" si="120"/>
        <v>123.27953249126318</v>
      </c>
      <c r="G1146" s="59">
        <v>93.903284332005825</v>
      </c>
      <c r="H1146" s="47">
        <f t="shared" si="121"/>
        <v>179.35527307413111</v>
      </c>
      <c r="I1146" s="59">
        <v>29.359026483176933</v>
      </c>
      <c r="J1146" s="47">
        <f t="shared" si="122"/>
        <v>56.075740582867937</v>
      </c>
      <c r="K1146" s="97">
        <f t="shared" si="117"/>
        <v>5</v>
      </c>
      <c r="L1146" s="2">
        <f t="shared" si="118"/>
        <v>19.329186683704698</v>
      </c>
      <c r="M1146" s="98"/>
      <c r="V1146">
        <v>200</v>
      </c>
      <c r="W1146">
        <v>40</v>
      </c>
      <c r="X1146" s="7">
        <f t="shared" si="116"/>
        <v>31.652153314939131</v>
      </c>
    </row>
    <row r="1147" spans="2:24">
      <c r="B1147" s="90">
        <f t="shared" si="119"/>
        <v>40956.375</v>
      </c>
      <c r="C1147" s="57">
        <v>40956</v>
      </c>
      <c r="D1147" s="58">
        <v>0.375</v>
      </c>
      <c r="E1147" s="59">
        <v>75.417640945874311</v>
      </c>
      <c r="F1147" s="47">
        <f t="shared" si="120"/>
        <v>144.04769420661992</v>
      </c>
      <c r="G1147" s="59">
        <v>105.90356347281555</v>
      </c>
      <c r="H1147" s="47">
        <f t="shared" si="121"/>
        <v>202.2758062330777</v>
      </c>
      <c r="I1147" s="59">
        <v>30.485922526941241</v>
      </c>
      <c r="J1147" s="47">
        <f t="shared" si="122"/>
        <v>58.228112026457765</v>
      </c>
      <c r="K1147" s="97">
        <f t="shared" si="117"/>
        <v>5</v>
      </c>
      <c r="L1147" s="2">
        <f t="shared" si="118"/>
        <v>21.481558127294527</v>
      </c>
      <c r="M1147" s="98"/>
      <c r="V1147">
        <v>200</v>
      </c>
      <c r="W1147">
        <v>40</v>
      </c>
      <c r="X1147" s="7">
        <f t="shared" si="116"/>
        <v>31.652153314939131</v>
      </c>
    </row>
    <row r="1148" spans="2:24">
      <c r="B1148" s="90">
        <f t="shared" si="119"/>
        <v>40956.416666666664</v>
      </c>
      <c r="C1148" s="57">
        <v>40956</v>
      </c>
      <c r="D1148" s="58">
        <v>0.41666666666666669</v>
      </c>
      <c r="E1148" s="59">
        <v>61.649005556786392</v>
      </c>
      <c r="F1148" s="47">
        <f t="shared" si="120"/>
        <v>117.74960061346201</v>
      </c>
      <c r="G1148" s="59">
        <v>92.756666433811588</v>
      </c>
      <c r="H1148" s="47">
        <f t="shared" si="121"/>
        <v>177.16523288858014</v>
      </c>
      <c r="I1148" s="59">
        <v>31.1076608770252</v>
      </c>
      <c r="J1148" s="47">
        <f t="shared" si="122"/>
        <v>59.415632275118128</v>
      </c>
      <c r="K1148" s="97">
        <f t="shared" si="117"/>
        <v>5</v>
      </c>
      <c r="L1148" s="2">
        <f t="shared" si="118"/>
        <v>22.669078375954889</v>
      </c>
      <c r="M1148" s="98"/>
      <c r="V1148">
        <v>200</v>
      </c>
      <c r="W1148">
        <v>40</v>
      </c>
      <c r="X1148" s="7">
        <f t="shared" si="116"/>
        <v>31.652153314939131</v>
      </c>
    </row>
    <row r="1149" spans="2:24">
      <c r="B1149" s="90">
        <f t="shared" si="119"/>
        <v>40956.458333333336</v>
      </c>
      <c r="C1149" s="57">
        <v>40956</v>
      </c>
      <c r="D1149" s="58">
        <v>0.45833333333333331</v>
      </c>
      <c r="E1149" s="59">
        <v>66.220124749417451</v>
      </c>
      <c r="F1149" s="47">
        <f t="shared" si="120"/>
        <v>126.48043827138733</v>
      </c>
      <c r="G1149" s="59">
        <v>96.601797947779744</v>
      </c>
      <c r="H1149" s="47">
        <f t="shared" si="121"/>
        <v>184.5094340802593</v>
      </c>
      <c r="I1149" s="59">
        <v>30.381673198362307</v>
      </c>
      <c r="J1149" s="47">
        <f t="shared" si="122"/>
        <v>58.028995808872004</v>
      </c>
      <c r="K1149" s="97">
        <f t="shared" si="117"/>
        <v>5</v>
      </c>
      <c r="L1149" s="2">
        <f t="shared" si="118"/>
        <v>21.282441909708766</v>
      </c>
      <c r="M1149" s="98"/>
      <c r="V1149">
        <v>200</v>
      </c>
      <c r="W1149">
        <v>40</v>
      </c>
      <c r="X1149" s="7">
        <f t="shared" si="116"/>
        <v>31.652153314939131</v>
      </c>
    </row>
    <row r="1150" spans="2:24">
      <c r="B1150" s="90">
        <f t="shared" si="119"/>
        <v>40956.5</v>
      </c>
      <c r="C1150" s="57">
        <v>40956</v>
      </c>
      <c r="D1150" s="58">
        <v>0.5</v>
      </c>
      <c r="E1150" s="59">
        <v>53.233310995412907</v>
      </c>
      <c r="F1150" s="47">
        <f t="shared" si="120"/>
        <v>101.67562400123865</v>
      </c>
      <c r="G1150" s="59">
        <v>85.208243243169335</v>
      </c>
      <c r="H1150" s="47">
        <f t="shared" si="121"/>
        <v>162.74774459445342</v>
      </c>
      <c r="I1150" s="59">
        <v>31.974932247756424</v>
      </c>
      <c r="J1150" s="47">
        <f t="shared" si="122"/>
        <v>61.07212059321477</v>
      </c>
      <c r="K1150" s="97">
        <f t="shared" si="117"/>
        <v>5</v>
      </c>
      <c r="L1150" s="2">
        <f t="shared" si="118"/>
        <v>24.325566694051531</v>
      </c>
      <c r="M1150" s="98"/>
      <c r="V1150">
        <v>200</v>
      </c>
      <c r="W1150">
        <v>40</v>
      </c>
      <c r="X1150" s="7">
        <f t="shared" si="116"/>
        <v>31.652153314939131</v>
      </c>
    </row>
    <row r="1151" spans="2:24">
      <c r="B1151" s="90">
        <f t="shared" si="119"/>
        <v>40956.541666666664</v>
      </c>
      <c r="C1151" s="57">
        <v>40956</v>
      </c>
      <c r="D1151" s="58">
        <v>0.54166666666666663</v>
      </c>
      <c r="E1151" s="59">
        <v>42.562883802195273</v>
      </c>
      <c r="F1151" s="47">
        <f t="shared" si="120"/>
        <v>81.295108062192966</v>
      </c>
      <c r="G1151" s="59">
        <v>71.708950785333442</v>
      </c>
      <c r="H1151" s="47">
        <f t="shared" si="121"/>
        <v>136.96409599998688</v>
      </c>
      <c r="I1151" s="59">
        <v>29.146066983138169</v>
      </c>
      <c r="J1151" s="47">
        <f t="shared" si="122"/>
        <v>55.668987937793901</v>
      </c>
      <c r="K1151" s="97">
        <f t="shared" si="117"/>
        <v>5</v>
      </c>
      <c r="L1151" s="2">
        <f t="shared" si="118"/>
        <v>18.922434038630662</v>
      </c>
      <c r="M1151" s="98"/>
      <c r="V1151">
        <v>200</v>
      </c>
      <c r="W1151">
        <v>40</v>
      </c>
      <c r="X1151" s="7">
        <f t="shared" si="116"/>
        <v>31.652153314939131</v>
      </c>
    </row>
    <row r="1152" spans="2:24">
      <c r="B1152" s="90">
        <f t="shared" si="119"/>
        <v>40956.583333333336</v>
      </c>
      <c r="C1152" s="57">
        <v>40956</v>
      </c>
      <c r="D1152" s="58">
        <v>0.58333333333333337</v>
      </c>
      <c r="E1152" s="59">
        <v>32.045128432399416</v>
      </c>
      <c r="F1152" s="47">
        <f t="shared" si="120"/>
        <v>61.206195305882879</v>
      </c>
      <c r="G1152" s="59">
        <v>61.535473206272975</v>
      </c>
      <c r="H1152" s="47">
        <f t="shared" si="121"/>
        <v>117.53275382398138</v>
      </c>
      <c r="I1152" s="59">
        <v>29.490344773873563</v>
      </c>
      <c r="J1152" s="47">
        <f t="shared" si="122"/>
        <v>56.326558518098501</v>
      </c>
      <c r="K1152" s="97">
        <f t="shared" si="117"/>
        <v>5</v>
      </c>
      <c r="L1152" s="2">
        <f t="shared" si="118"/>
        <v>19.580004618935263</v>
      </c>
      <c r="M1152" s="98"/>
      <c r="V1152">
        <v>200</v>
      </c>
      <c r="W1152">
        <v>40</v>
      </c>
      <c r="X1152" s="7">
        <f t="shared" si="116"/>
        <v>31.652153314939131</v>
      </c>
    </row>
    <row r="1153" spans="2:24">
      <c r="B1153" s="90">
        <f t="shared" si="119"/>
        <v>40956.625</v>
      </c>
      <c r="C1153" s="57">
        <v>40956</v>
      </c>
      <c r="D1153" s="58">
        <v>0.625</v>
      </c>
      <c r="E1153" s="59">
        <v>31.586770764235837</v>
      </c>
      <c r="F1153" s="47">
        <f t="shared" si="120"/>
        <v>60.330732159690449</v>
      </c>
      <c r="G1153" s="59">
        <v>61.491885465347664</v>
      </c>
      <c r="H1153" s="47">
        <f t="shared" si="121"/>
        <v>117.44950123881404</v>
      </c>
      <c r="I1153" s="59">
        <v>29.905114701111827</v>
      </c>
      <c r="J1153" s="47">
        <f t="shared" si="122"/>
        <v>57.118769079123588</v>
      </c>
      <c r="K1153" s="97">
        <f t="shared" si="117"/>
        <v>5</v>
      </c>
      <c r="L1153" s="2">
        <f t="shared" si="118"/>
        <v>20.372215179960349</v>
      </c>
      <c r="M1153" s="98"/>
      <c r="V1153">
        <v>200</v>
      </c>
      <c r="W1153">
        <v>40</v>
      </c>
      <c r="X1153" s="7">
        <f t="shared" si="116"/>
        <v>31.652153314939131</v>
      </c>
    </row>
    <row r="1154" spans="2:24">
      <c r="B1154" s="90">
        <f t="shared" si="119"/>
        <v>40956.666666666664</v>
      </c>
      <c r="C1154" s="57">
        <v>40956</v>
      </c>
      <c r="D1154" s="58">
        <v>0.66666666666666663</v>
      </c>
      <c r="E1154" s="59">
        <v>31.792363655841626</v>
      </c>
      <c r="F1154" s="47">
        <f t="shared" si="120"/>
        <v>60.723414582657504</v>
      </c>
      <c r="G1154" s="59">
        <v>62.859808567288077</v>
      </c>
      <c r="H1154" s="47">
        <f t="shared" si="121"/>
        <v>120.06223436352022</v>
      </c>
      <c r="I1154" s="59">
        <v>31.067444911446454</v>
      </c>
      <c r="J1154" s="47">
        <f t="shared" si="122"/>
        <v>59.338819780862728</v>
      </c>
      <c r="K1154" s="97">
        <f t="shared" si="117"/>
        <v>5</v>
      </c>
      <c r="L1154" s="2">
        <f t="shared" si="118"/>
        <v>22.59226588169949</v>
      </c>
      <c r="M1154" s="98"/>
      <c r="V1154">
        <v>200</v>
      </c>
      <c r="W1154">
        <v>40</v>
      </c>
      <c r="X1154" s="7">
        <f t="shared" si="116"/>
        <v>31.652153314939131</v>
      </c>
    </row>
    <row r="1155" spans="2:24">
      <c r="B1155" s="90">
        <f t="shared" si="119"/>
        <v>40956.708333333336</v>
      </c>
      <c r="C1155" s="57">
        <v>40956</v>
      </c>
      <c r="D1155" s="58">
        <v>0.70833333333333337</v>
      </c>
      <c r="E1155" s="59">
        <v>36.988656077304803</v>
      </c>
      <c r="F1155" s="47">
        <f t="shared" si="120"/>
        <v>70.648333107652178</v>
      </c>
      <c r="G1155" s="59">
        <v>72.074511745920802</v>
      </c>
      <c r="H1155" s="47">
        <f t="shared" si="121"/>
        <v>137.66231743470871</v>
      </c>
      <c r="I1155" s="59">
        <v>35.085855668616006</v>
      </c>
      <c r="J1155" s="47">
        <f t="shared" si="122"/>
        <v>67.013984327056562</v>
      </c>
      <c r="K1155" s="97">
        <f t="shared" si="117"/>
        <v>5</v>
      </c>
      <c r="L1155" s="2">
        <f t="shared" si="118"/>
        <v>30.267430427893323</v>
      </c>
      <c r="M1155" s="98"/>
      <c r="V1155">
        <v>200</v>
      </c>
      <c r="W1155">
        <v>40</v>
      </c>
      <c r="X1155" s="7">
        <f t="shared" si="116"/>
        <v>31.652153314939131</v>
      </c>
    </row>
    <row r="1156" spans="2:24">
      <c r="B1156" s="90">
        <f t="shared" si="119"/>
        <v>40956.75</v>
      </c>
      <c r="C1156" s="57">
        <v>40956</v>
      </c>
      <c r="D1156" s="58">
        <v>0.75</v>
      </c>
      <c r="E1156" s="59">
        <v>19.893884957512022</v>
      </c>
      <c r="F1156" s="47">
        <f t="shared" si="120"/>
        <v>37.997320268847957</v>
      </c>
      <c r="G1156" s="59">
        <v>48.029479801749858</v>
      </c>
      <c r="H1156" s="47">
        <f t="shared" si="121"/>
        <v>91.736306421342221</v>
      </c>
      <c r="I1156" s="59">
        <v>28.135594844237829</v>
      </c>
      <c r="J1156" s="47">
        <f t="shared" si="122"/>
        <v>53.738986152494249</v>
      </c>
      <c r="K1156" s="97">
        <f t="shared" si="117"/>
        <v>5</v>
      </c>
      <c r="L1156" s="2">
        <f t="shared" si="118"/>
        <v>16.99243225333101</v>
      </c>
      <c r="M1156" s="98"/>
      <c r="V1156">
        <v>200</v>
      </c>
      <c r="W1156">
        <v>40</v>
      </c>
      <c r="X1156" s="7">
        <f t="shared" si="116"/>
        <v>31.652153314939131</v>
      </c>
    </row>
    <row r="1157" spans="2:24">
      <c r="B1157" s="90">
        <f t="shared" si="119"/>
        <v>40956.791666666664</v>
      </c>
      <c r="C1157" s="57">
        <v>40956</v>
      </c>
      <c r="D1157" s="58">
        <v>0.79166666666666663</v>
      </c>
      <c r="E1157" s="59">
        <v>15.112829573378679</v>
      </c>
      <c r="F1157" s="47">
        <f t="shared" si="120"/>
        <v>28.865504485153277</v>
      </c>
      <c r="G1157" s="59">
        <v>38.891585514451869</v>
      </c>
      <c r="H1157" s="47">
        <f t="shared" si="121"/>
        <v>74.282928332603063</v>
      </c>
      <c r="I1157" s="59">
        <v>23.778755941073186</v>
      </c>
      <c r="J1157" s="47">
        <f t="shared" si="122"/>
        <v>45.417423847449783</v>
      </c>
      <c r="K1157" s="97">
        <f t="shared" si="117"/>
        <v>5</v>
      </c>
      <c r="L1157" s="2">
        <f t="shared" si="118"/>
        <v>8.6708699482865441</v>
      </c>
      <c r="M1157" s="98"/>
      <c r="V1157">
        <v>200</v>
      </c>
      <c r="W1157">
        <v>40</v>
      </c>
      <c r="X1157" s="7">
        <f t="shared" si="116"/>
        <v>31.652153314939131</v>
      </c>
    </row>
    <row r="1158" spans="2:24">
      <c r="B1158" s="90">
        <f t="shared" si="119"/>
        <v>40956.833333333336</v>
      </c>
      <c r="C1158" s="57">
        <v>40956</v>
      </c>
      <c r="D1158" s="58">
        <v>0.83333333333333337</v>
      </c>
      <c r="E1158" s="59">
        <v>15.16982826396119</v>
      </c>
      <c r="F1158" s="47">
        <f t="shared" si="120"/>
        <v>28.97437198416587</v>
      </c>
      <c r="G1158" s="59">
        <v>35.749421238977746</v>
      </c>
      <c r="H1158" s="47">
        <f t="shared" si="121"/>
        <v>68.281394566447489</v>
      </c>
      <c r="I1158" s="59">
        <v>20.579592975016549</v>
      </c>
      <c r="J1158" s="47">
        <f t="shared" si="122"/>
        <v>39.307022582281604</v>
      </c>
      <c r="K1158" s="97">
        <f t="shared" si="117"/>
        <v>5</v>
      </c>
      <c r="L1158" s="2">
        <f t="shared" si="118"/>
        <v>2.5604686831183656</v>
      </c>
      <c r="M1158" s="98"/>
      <c r="V1158">
        <v>200</v>
      </c>
      <c r="W1158">
        <v>40</v>
      </c>
      <c r="X1158" s="7">
        <f t="shared" si="116"/>
        <v>31.652153314939131</v>
      </c>
    </row>
    <row r="1159" spans="2:24">
      <c r="B1159" s="90">
        <f t="shared" si="119"/>
        <v>40956.875</v>
      </c>
      <c r="C1159" s="57">
        <v>40956</v>
      </c>
      <c r="D1159" s="58">
        <v>0.875</v>
      </c>
      <c r="E1159" s="59">
        <v>13.993810289205733</v>
      </c>
      <c r="F1159" s="47">
        <f t="shared" si="120"/>
        <v>26.72817765238295</v>
      </c>
      <c r="G1159" s="59">
        <v>31.648642318165304</v>
      </c>
      <c r="H1159" s="47">
        <f t="shared" si="121"/>
        <v>60.44890682769573</v>
      </c>
      <c r="I1159" s="59">
        <v>17.654832028959575</v>
      </c>
      <c r="J1159" s="47">
        <f t="shared" si="122"/>
        <v>33.72072917531279</v>
      </c>
      <c r="K1159" s="97">
        <f t="shared" si="117"/>
        <v>5</v>
      </c>
      <c r="L1159" s="2">
        <f t="shared" si="118"/>
        <v>-3.0258247238504481</v>
      </c>
      <c r="M1159" s="98"/>
      <c r="V1159">
        <v>200</v>
      </c>
      <c r="W1159">
        <v>40</v>
      </c>
      <c r="X1159" s="7">
        <f t="shared" si="116"/>
        <v>31.652153314939131</v>
      </c>
    </row>
    <row r="1160" spans="2:24">
      <c r="B1160" s="90">
        <f t="shared" si="119"/>
        <v>40956.916666666664</v>
      </c>
      <c r="C1160" s="57">
        <v>40956</v>
      </c>
      <c r="D1160" s="58">
        <v>0.91666666666666663</v>
      </c>
      <c r="E1160" s="59">
        <v>11.852533389573603</v>
      </c>
      <c r="F1160" s="47">
        <f t="shared" si="120"/>
        <v>22.638338774085582</v>
      </c>
      <c r="G1160" s="59">
        <v>24.324777163542741</v>
      </c>
      <c r="H1160" s="47">
        <f t="shared" si="121"/>
        <v>46.460324382366636</v>
      </c>
      <c r="I1160" s="59">
        <v>12.472243773969138</v>
      </c>
      <c r="J1160" s="47">
        <f t="shared" si="122"/>
        <v>23.821985608281054</v>
      </c>
      <c r="K1160" s="97">
        <f t="shared" si="117"/>
        <v>5</v>
      </c>
      <c r="L1160" s="2">
        <f t="shared" si="118"/>
        <v>-12.924568290882185</v>
      </c>
      <c r="M1160" s="98"/>
      <c r="V1160">
        <v>200</v>
      </c>
      <c r="W1160">
        <v>40</v>
      </c>
      <c r="X1160" s="7">
        <f t="shared" si="116"/>
        <v>31.652153314939131</v>
      </c>
    </row>
    <row r="1161" spans="2:24">
      <c r="B1161" s="90">
        <f t="shared" si="119"/>
        <v>40956.958333333336</v>
      </c>
      <c r="C1161" s="57">
        <v>40956</v>
      </c>
      <c r="D1161" s="58">
        <v>0.95833333333333337</v>
      </c>
      <c r="E1161" s="59">
        <v>5.510186502334478</v>
      </c>
      <c r="F1161" s="47">
        <f t="shared" si="120"/>
        <v>10.524456219458852</v>
      </c>
      <c r="G1161" s="59">
        <v>16.231105956596313</v>
      </c>
      <c r="H1161" s="47">
        <f t="shared" si="121"/>
        <v>31.001412377098955</v>
      </c>
      <c r="I1161" s="59">
        <v>10.720919454261836</v>
      </c>
      <c r="J1161" s="47">
        <f t="shared" si="122"/>
        <v>20.476956157640107</v>
      </c>
      <c r="K1161" s="97">
        <f t="shared" si="117"/>
        <v>5</v>
      </c>
      <c r="L1161" s="2">
        <f t="shared" si="118"/>
        <v>-16.269597741523132</v>
      </c>
      <c r="M1161" s="98"/>
      <c r="V1161">
        <v>200</v>
      </c>
      <c r="W1161">
        <v>40</v>
      </c>
      <c r="X1161" s="7">
        <f t="shared" si="116"/>
        <v>31.652153314939131</v>
      </c>
    </row>
    <row r="1162" spans="2:24">
      <c r="B1162" s="90">
        <f t="shared" si="119"/>
        <v>40957</v>
      </c>
      <c r="C1162" s="57">
        <v>40956</v>
      </c>
      <c r="D1162" s="58">
        <v>1</v>
      </c>
      <c r="E1162" s="59">
        <v>8.6683702193502903</v>
      </c>
      <c r="F1162" s="47">
        <f t="shared" si="120"/>
        <v>16.556587118959055</v>
      </c>
      <c r="G1162" s="59">
        <v>15.660950444908281</v>
      </c>
      <c r="H1162" s="47">
        <f t="shared" si="121"/>
        <v>29.912415349774815</v>
      </c>
      <c r="I1162" s="59">
        <v>6.9925802255579894</v>
      </c>
      <c r="J1162" s="47">
        <f t="shared" si="122"/>
        <v>13.35582823081576</v>
      </c>
      <c r="K1162" s="97">
        <f t="shared" si="117"/>
        <v>5</v>
      </c>
      <c r="L1162" s="2">
        <f t="shared" si="118"/>
        <v>-23.390725668347478</v>
      </c>
      <c r="M1162" s="98"/>
      <c r="V1162">
        <v>200</v>
      </c>
      <c r="W1162">
        <v>40</v>
      </c>
      <c r="X1162" s="7">
        <f t="shared" ref="X1162:X1225" si="123">AVERAGE($J$2999:$J$8770)</f>
        <v>31.652153314939131</v>
      </c>
    </row>
    <row r="1163" spans="2:24">
      <c r="B1163" s="90">
        <f t="shared" si="119"/>
        <v>40957.041666666664</v>
      </c>
      <c r="C1163" s="57">
        <v>40957</v>
      </c>
      <c r="D1163" s="58">
        <v>4.1666666666666664E-2</v>
      </c>
      <c r="E1163" s="59">
        <v>8.3486000860909826</v>
      </c>
      <c r="F1163" s="47">
        <f t="shared" si="120"/>
        <v>15.945826164433775</v>
      </c>
      <c r="G1163" s="59">
        <v>15.221880257096606</v>
      </c>
      <c r="H1163" s="47">
        <f t="shared" si="121"/>
        <v>29.073791291054516</v>
      </c>
      <c r="I1163" s="59">
        <v>6.8732801710056233</v>
      </c>
      <c r="J1163" s="47">
        <f t="shared" si="122"/>
        <v>13.12796512662074</v>
      </c>
      <c r="K1163" s="97">
        <f t="shared" ref="K1163:K1226" si="124">WEEKDAY(C1163,2)</f>
        <v>6</v>
      </c>
      <c r="L1163" s="2">
        <f t="shared" ref="L1163:L1226" si="125">IF(J1163="",NA(),J1163-(AVERAGE($J$10:$J$8770)))</f>
        <v>-23.618588772542498</v>
      </c>
      <c r="M1163" s="98"/>
      <c r="V1163">
        <v>200</v>
      </c>
      <c r="W1163">
        <v>40</v>
      </c>
      <c r="X1163" s="7">
        <f t="shared" si="123"/>
        <v>31.652153314939131</v>
      </c>
    </row>
    <row r="1164" spans="2:24">
      <c r="B1164" s="90">
        <f t="shared" si="119"/>
        <v>40957.083333333336</v>
      </c>
      <c r="C1164" s="57">
        <v>40957</v>
      </c>
      <c r="D1164" s="58">
        <v>8.3333333333333329E-2</v>
      </c>
      <c r="E1164" s="59">
        <v>4.4732166373447946</v>
      </c>
      <c r="F1164" s="47">
        <f t="shared" si="120"/>
        <v>8.5438437773285578</v>
      </c>
      <c r="G1164" s="59">
        <v>8.8650024156431204</v>
      </c>
      <c r="H1164" s="47">
        <f t="shared" si="121"/>
        <v>16.93215461387836</v>
      </c>
      <c r="I1164" s="59">
        <v>4.3917857782983241</v>
      </c>
      <c r="J1164" s="47">
        <f t="shared" si="122"/>
        <v>8.3883108365497989</v>
      </c>
      <c r="K1164" s="97">
        <f t="shared" si="124"/>
        <v>6</v>
      </c>
      <c r="L1164" s="2">
        <f t="shared" si="125"/>
        <v>-28.35824306261344</v>
      </c>
      <c r="M1164" s="98"/>
      <c r="V1164">
        <v>200</v>
      </c>
      <c r="W1164">
        <v>40</v>
      </c>
      <c r="X1164" s="7">
        <f t="shared" si="123"/>
        <v>31.652153314939131</v>
      </c>
    </row>
    <row r="1165" spans="2:24">
      <c r="B1165" s="90">
        <f t="shared" si="119"/>
        <v>40957.125</v>
      </c>
      <c r="C1165" s="57">
        <v>40957</v>
      </c>
      <c r="D1165" s="58">
        <v>0.125</v>
      </c>
      <c r="E1165" s="59">
        <v>7.3745168705663104</v>
      </c>
      <c r="F1165" s="47">
        <f t="shared" si="120"/>
        <v>14.085327222781652</v>
      </c>
      <c r="G1165" s="59">
        <v>13.075626692954343</v>
      </c>
      <c r="H1165" s="47">
        <f t="shared" si="121"/>
        <v>24.974446983542794</v>
      </c>
      <c r="I1165" s="59">
        <v>5.7011098223880303</v>
      </c>
      <c r="J1165" s="47">
        <f t="shared" si="122"/>
        <v>10.889119760761137</v>
      </c>
      <c r="K1165" s="97">
        <f t="shared" si="124"/>
        <v>6</v>
      </c>
      <c r="L1165" s="2">
        <f t="shared" si="125"/>
        <v>-25.857434138402102</v>
      </c>
      <c r="M1165" s="98"/>
      <c r="V1165">
        <v>200</v>
      </c>
      <c r="W1165">
        <v>40</v>
      </c>
      <c r="X1165" s="7">
        <f t="shared" si="123"/>
        <v>31.652153314939131</v>
      </c>
    </row>
    <row r="1166" spans="2:24">
      <c r="B1166" s="90">
        <f t="shared" si="119"/>
        <v>40957.166666666664</v>
      </c>
      <c r="C1166" s="57">
        <v>40957</v>
      </c>
      <c r="D1166" s="58">
        <v>0.16666666666666666</v>
      </c>
      <c r="E1166" s="59">
        <v>5.7598646690422743</v>
      </c>
      <c r="F1166" s="47">
        <f t="shared" si="120"/>
        <v>11.001341517870744</v>
      </c>
      <c r="G1166" s="59">
        <v>9.4163851408835946</v>
      </c>
      <c r="H1166" s="47">
        <f t="shared" si="121"/>
        <v>17.985295619087665</v>
      </c>
      <c r="I1166" s="59">
        <v>3.6565204718413211</v>
      </c>
      <c r="J1166" s="47">
        <f t="shared" si="122"/>
        <v>6.9839541012169226</v>
      </c>
      <c r="K1166" s="97">
        <f t="shared" si="124"/>
        <v>6</v>
      </c>
      <c r="L1166" s="2">
        <f t="shared" si="125"/>
        <v>-29.762599797946315</v>
      </c>
      <c r="M1166" s="98"/>
      <c r="V1166">
        <v>200</v>
      </c>
      <c r="W1166">
        <v>40</v>
      </c>
      <c r="X1166" s="7">
        <f t="shared" si="123"/>
        <v>31.652153314939131</v>
      </c>
    </row>
    <row r="1167" spans="2:24">
      <c r="B1167" s="90">
        <f t="shared" si="119"/>
        <v>40957.208333333336</v>
      </c>
      <c r="C1167" s="57">
        <v>40957</v>
      </c>
      <c r="D1167" s="58">
        <v>0.20833333333333334</v>
      </c>
      <c r="E1167" s="59">
        <v>7.18800652635103</v>
      </c>
      <c r="F1167" s="47">
        <f t="shared" si="120"/>
        <v>13.729092465330467</v>
      </c>
      <c r="G1167" s="59">
        <v>11.300501825314319</v>
      </c>
      <c r="H1167" s="47">
        <f t="shared" si="121"/>
        <v>21.583958486350348</v>
      </c>
      <c r="I1167" s="59">
        <v>4.1124952989632888</v>
      </c>
      <c r="J1167" s="47">
        <f t="shared" si="122"/>
        <v>7.8548660210198813</v>
      </c>
      <c r="K1167" s="97">
        <f t="shared" si="124"/>
        <v>6</v>
      </c>
      <c r="L1167" s="2">
        <f t="shared" si="125"/>
        <v>-28.891687878143358</v>
      </c>
      <c r="M1167" s="98"/>
      <c r="V1167">
        <v>200</v>
      </c>
      <c r="W1167">
        <v>40</v>
      </c>
      <c r="X1167" s="7">
        <f t="shared" si="123"/>
        <v>31.652153314939131</v>
      </c>
    </row>
    <row r="1168" spans="2:24">
      <c r="B1168" s="90">
        <f t="shared" si="119"/>
        <v>40957.25</v>
      </c>
      <c r="C1168" s="57">
        <v>40957</v>
      </c>
      <c r="D1168" s="58">
        <v>0.25</v>
      </c>
      <c r="E1168" s="59">
        <v>5.5928961658099965</v>
      </c>
      <c r="F1168" s="47">
        <f t="shared" si="120"/>
        <v>10.682431676697092</v>
      </c>
      <c r="G1168" s="59">
        <v>11.327184247506755</v>
      </c>
      <c r="H1168" s="47">
        <f t="shared" si="121"/>
        <v>21.634921912737902</v>
      </c>
      <c r="I1168" s="59">
        <v>5.734288081696759</v>
      </c>
      <c r="J1168" s="47">
        <f t="shared" si="122"/>
        <v>10.952490236040809</v>
      </c>
      <c r="K1168" s="97">
        <f t="shared" si="124"/>
        <v>6</v>
      </c>
      <c r="L1168" s="2">
        <f t="shared" si="125"/>
        <v>-25.794063663122429</v>
      </c>
      <c r="M1168" s="98"/>
      <c r="V1168">
        <v>200</v>
      </c>
      <c r="W1168">
        <v>40</v>
      </c>
      <c r="X1168" s="7">
        <f t="shared" si="123"/>
        <v>31.652153314939131</v>
      </c>
    </row>
    <row r="1169" spans="2:24">
      <c r="B1169" s="90">
        <f t="shared" si="119"/>
        <v>40957.291666666664</v>
      </c>
      <c r="C1169" s="57">
        <v>40957</v>
      </c>
      <c r="D1169" s="58">
        <v>0.29166666666666669</v>
      </c>
      <c r="E1169" s="59">
        <v>17.525814333326874</v>
      </c>
      <c r="F1169" s="47">
        <f t="shared" si="120"/>
        <v>33.474305376654328</v>
      </c>
      <c r="G1169" s="59">
        <v>31.503075801635951</v>
      </c>
      <c r="H1169" s="47">
        <f t="shared" si="121"/>
        <v>60.170874781124667</v>
      </c>
      <c r="I1169" s="59">
        <v>13.977261468309077</v>
      </c>
      <c r="J1169" s="47">
        <f t="shared" si="122"/>
        <v>26.696569404470335</v>
      </c>
      <c r="K1169" s="97">
        <f t="shared" si="124"/>
        <v>6</v>
      </c>
      <c r="L1169" s="2">
        <f t="shared" si="125"/>
        <v>-10.049984494692904</v>
      </c>
      <c r="M1169" s="98"/>
      <c r="V1169">
        <v>200</v>
      </c>
      <c r="W1169">
        <v>40</v>
      </c>
      <c r="X1169" s="7">
        <f t="shared" si="123"/>
        <v>31.652153314939131</v>
      </c>
    </row>
    <row r="1170" spans="2:24">
      <c r="B1170" s="90">
        <f t="shared" ref="B1170:B1233" si="126">C1170+D1170</f>
        <v>40957.333333333336</v>
      </c>
      <c r="C1170" s="57">
        <v>40957</v>
      </c>
      <c r="D1170" s="58">
        <v>0.33333333333333331</v>
      </c>
      <c r="E1170" s="59">
        <v>9.583988225490959</v>
      </c>
      <c r="F1170" s="47">
        <f t="shared" ref="F1170:F1233" si="127">IF(E1170&lt;&gt;"",E1170*1.91,"")</f>
        <v>18.305417510687732</v>
      </c>
      <c r="G1170" s="59">
        <v>18.201132088329999</v>
      </c>
      <c r="H1170" s="47">
        <f t="shared" si="121"/>
        <v>34.764162288710295</v>
      </c>
      <c r="I1170" s="59">
        <v>8.6171438628390398</v>
      </c>
      <c r="J1170" s="47">
        <f t="shared" si="122"/>
        <v>16.458744778022567</v>
      </c>
      <c r="K1170" s="97">
        <f t="shared" si="124"/>
        <v>6</v>
      </c>
      <c r="L1170" s="2">
        <f t="shared" si="125"/>
        <v>-20.287809121140672</v>
      </c>
      <c r="M1170" s="98"/>
      <c r="V1170">
        <v>200</v>
      </c>
      <c r="W1170">
        <v>40</v>
      </c>
      <c r="X1170" s="7">
        <f t="shared" si="123"/>
        <v>31.652153314939131</v>
      </c>
    </row>
    <row r="1171" spans="2:24">
      <c r="B1171" s="90">
        <f t="shared" si="126"/>
        <v>40957.375</v>
      </c>
      <c r="C1171" s="57">
        <v>40957</v>
      </c>
      <c r="D1171" s="58">
        <v>0.375</v>
      </c>
      <c r="E1171" s="59">
        <v>12.529830617699734</v>
      </c>
      <c r="F1171" s="47">
        <f t="shared" si="127"/>
        <v>23.93197647980649</v>
      </c>
      <c r="G1171" s="59">
        <v>23.130893297991133</v>
      </c>
      <c r="H1171" s="47">
        <f t="shared" si="121"/>
        <v>44.18000619916306</v>
      </c>
      <c r="I1171" s="59">
        <v>10.601062680291399</v>
      </c>
      <c r="J1171" s="47">
        <f t="shared" si="122"/>
        <v>20.24802971935657</v>
      </c>
      <c r="K1171" s="97">
        <f t="shared" si="124"/>
        <v>6</v>
      </c>
      <c r="L1171" s="2">
        <f t="shared" si="125"/>
        <v>-16.498524179806669</v>
      </c>
      <c r="M1171" s="98"/>
      <c r="V1171">
        <v>200</v>
      </c>
      <c r="W1171">
        <v>40</v>
      </c>
      <c r="X1171" s="7">
        <f t="shared" si="123"/>
        <v>31.652153314939131</v>
      </c>
    </row>
    <row r="1172" spans="2:24">
      <c r="B1172" s="90">
        <f t="shared" si="126"/>
        <v>40957.416666666664</v>
      </c>
      <c r="C1172" s="57">
        <v>40957</v>
      </c>
      <c r="D1172" s="58">
        <v>0.41666666666666669</v>
      </c>
      <c r="E1172" s="59">
        <v>7.2842391478348008</v>
      </c>
      <c r="F1172" s="47">
        <f t="shared" si="127"/>
        <v>13.912896772364469</v>
      </c>
      <c r="G1172" s="59">
        <v>18.646718117688046</v>
      </c>
      <c r="H1172" s="47">
        <f t="shared" ref="H1172:H1235" si="128">IF(G1172&lt;&gt;"",G1172*1.91,"")</f>
        <v>35.615231604784164</v>
      </c>
      <c r="I1172" s="59">
        <v>11.362478969853244</v>
      </c>
      <c r="J1172" s="47">
        <f t="shared" ref="J1172:J1235" si="129">IF(I1172&lt;&gt;"",I1172*1.91,"")</f>
        <v>21.702334832419695</v>
      </c>
      <c r="K1172" s="97">
        <f t="shared" si="124"/>
        <v>6</v>
      </c>
      <c r="L1172" s="2">
        <f t="shared" si="125"/>
        <v>-15.044219066743544</v>
      </c>
      <c r="M1172" s="98"/>
      <c r="V1172">
        <v>200</v>
      </c>
      <c r="W1172">
        <v>40</v>
      </c>
      <c r="X1172" s="7">
        <f t="shared" si="123"/>
        <v>31.652153314939131</v>
      </c>
    </row>
    <row r="1173" spans="2:24">
      <c r="B1173" s="90">
        <f t="shared" si="126"/>
        <v>40957.458333333336</v>
      </c>
      <c r="C1173" s="57">
        <v>40957</v>
      </c>
      <c r="D1173" s="58">
        <v>0.45833333333333331</v>
      </c>
      <c r="E1173" s="59">
        <v>6.6977816390286957</v>
      </c>
      <c r="F1173" s="47">
        <f t="shared" si="127"/>
        <v>12.792762930544809</v>
      </c>
      <c r="G1173" s="59">
        <v>18.925449073045151</v>
      </c>
      <c r="H1173" s="47">
        <f t="shared" si="128"/>
        <v>36.147607729516238</v>
      </c>
      <c r="I1173" s="59">
        <v>12.227667434016455</v>
      </c>
      <c r="J1173" s="47">
        <f t="shared" si="129"/>
        <v>23.354844798971428</v>
      </c>
      <c r="K1173" s="97">
        <f t="shared" si="124"/>
        <v>6</v>
      </c>
      <c r="L1173" s="2">
        <f t="shared" si="125"/>
        <v>-13.391709100191811</v>
      </c>
      <c r="M1173" s="98"/>
      <c r="V1173">
        <v>200</v>
      </c>
      <c r="W1173">
        <v>40</v>
      </c>
      <c r="X1173" s="7">
        <f t="shared" si="123"/>
        <v>31.652153314939131</v>
      </c>
    </row>
    <row r="1174" spans="2:24">
      <c r="B1174" s="90">
        <f t="shared" si="126"/>
        <v>40957.5</v>
      </c>
      <c r="C1174" s="57">
        <v>40957</v>
      </c>
      <c r="D1174" s="58">
        <v>0.5</v>
      </c>
      <c r="E1174" s="59">
        <v>16.471368565755192</v>
      </c>
      <c r="F1174" s="47">
        <f t="shared" si="127"/>
        <v>31.460313960592416</v>
      </c>
      <c r="G1174" s="59">
        <v>29.239783366923575</v>
      </c>
      <c r="H1174" s="47">
        <f t="shared" si="128"/>
        <v>55.847986230824027</v>
      </c>
      <c r="I1174" s="59">
        <v>12.768414801168387</v>
      </c>
      <c r="J1174" s="47">
        <f t="shared" si="129"/>
        <v>24.387672270231619</v>
      </c>
      <c r="K1174" s="97">
        <f t="shared" si="124"/>
        <v>6</v>
      </c>
      <c r="L1174" s="2">
        <f t="shared" si="125"/>
        <v>-12.35888162893162</v>
      </c>
      <c r="M1174" s="98"/>
      <c r="V1174">
        <v>200</v>
      </c>
      <c r="W1174">
        <v>40</v>
      </c>
      <c r="X1174" s="7">
        <f t="shared" si="123"/>
        <v>31.652153314939131</v>
      </c>
    </row>
    <row r="1175" spans="2:24">
      <c r="B1175" s="90">
        <f t="shared" si="126"/>
        <v>40957.541666666664</v>
      </c>
      <c r="C1175" s="57">
        <v>40957</v>
      </c>
      <c r="D1175" s="58">
        <v>0.54166666666666663</v>
      </c>
      <c r="E1175" s="59">
        <v>17.78782315257493</v>
      </c>
      <c r="F1175" s="47">
        <f t="shared" si="127"/>
        <v>33.974742221418111</v>
      </c>
      <c r="G1175" s="59">
        <v>34.052003751688829</v>
      </c>
      <c r="H1175" s="47">
        <f t="shared" si="128"/>
        <v>65.039327165725666</v>
      </c>
      <c r="I1175" s="59">
        <v>16.264180599113903</v>
      </c>
      <c r="J1175" s="47">
        <f t="shared" si="129"/>
        <v>31.064584944307555</v>
      </c>
      <c r="K1175" s="97">
        <f t="shared" si="124"/>
        <v>6</v>
      </c>
      <c r="L1175" s="2">
        <f t="shared" si="125"/>
        <v>-5.6819689548556838</v>
      </c>
      <c r="M1175" s="98"/>
      <c r="V1175">
        <v>200</v>
      </c>
      <c r="W1175">
        <v>40</v>
      </c>
      <c r="X1175" s="7">
        <f t="shared" si="123"/>
        <v>31.652153314939131</v>
      </c>
    </row>
    <row r="1176" spans="2:24">
      <c r="B1176" s="90">
        <f t="shared" si="126"/>
        <v>40957.583333333336</v>
      </c>
      <c r="C1176" s="57">
        <v>40957</v>
      </c>
      <c r="D1176" s="58">
        <v>0.58333333333333337</v>
      </c>
      <c r="E1176" s="59">
        <v>13.623759872000186</v>
      </c>
      <c r="F1176" s="47">
        <f t="shared" si="127"/>
        <v>26.021381355520354</v>
      </c>
      <c r="G1176" s="59">
        <v>25.218049027038187</v>
      </c>
      <c r="H1176" s="47">
        <f t="shared" si="128"/>
        <v>48.166473641642938</v>
      </c>
      <c r="I1176" s="59">
        <v>11.594289155038</v>
      </c>
      <c r="J1176" s="47">
        <f t="shared" si="129"/>
        <v>22.14509228612258</v>
      </c>
      <c r="K1176" s="97">
        <f t="shared" si="124"/>
        <v>6</v>
      </c>
      <c r="L1176" s="2">
        <f t="shared" si="125"/>
        <v>-14.601461613040659</v>
      </c>
      <c r="M1176" s="98"/>
      <c r="V1176">
        <v>200</v>
      </c>
      <c r="W1176">
        <v>40</v>
      </c>
      <c r="X1176" s="7">
        <f t="shared" si="123"/>
        <v>31.652153314939131</v>
      </c>
    </row>
    <row r="1177" spans="2:24">
      <c r="B1177" s="90">
        <f t="shared" si="126"/>
        <v>40957.625</v>
      </c>
      <c r="C1177" s="57">
        <v>40957</v>
      </c>
      <c r="D1177" s="58">
        <v>0.625</v>
      </c>
      <c r="E1177" s="59">
        <v>18.015200899434724</v>
      </c>
      <c r="F1177" s="47">
        <f t="shared" si="127"/>
        <v>34.409033717920323</v>
      </c>
      <c r="G1177" s="59">
        <v>31.216203810374623</v>
      </c>
      <c r="H1177" s="47">
        <f t="shared" si="128"/>
        <v>59.622949277815529</v>
      </c>
      <c r="I1177" s="59">
        <v>13.201002910939906</v>
      </c>
      <c r="J1177" s="47">
        <f t="shared" si="129"/>
        <v>25.21391555989522</v>
      </c>
      <c r="K1177" s="97">
        <f t="shared" si="124"/>
        <v>6</v>
      </c>
      <c r="L1177" s="2">
        <f t="shared" si="125"/>
        <v>-11.532638339268019</v>
      </c>
      <c r="M1177" s="98"/>
      <c r="V1177">
        <v>200</v>
      </c>
      <c r="W1177">
        <v>40</v>
      </c>
      <c r="X1177" s="7">
        <f t="shared" si="123"/>
        <v>31.652153314939131</v>
      </c>
    </row>
    <row r="1178" spans="2:24">
      <c r="B1178" s="90">
        <f t="shared" si="126"/>
        <v>40957.666666666664</v>
      </c>
      <c r="C1178" s="57">
        <v>40957</v>
      </c>
      <c r="D1178" s="58">
        <v>0.66666666666666663</v>
      </c>
      <c r="E1178" s="59">
        <v>16.82442343503326</v>
      </c>
      <c r="F1178" s="47">
        <f t="shared" si="127"/>
        <v>32.134648760913528</v>
      </c>
      <c r="G1178" s="59">
        <v>32.546649962804153</v>
      </c>
      <c r="H1178" s="47">
        <f t="shared" si="128"/>
        <v>62.164101428955931</v>
      </c>
      <c r="I1178" s="59">
        <v>15.722226527770889</v>
      </c>
      <c r="J1178" s="47">
        <f t="shared" si="129"/>
        <v>30.029452668042396</v>
      </c>
      <c r="K1178" s="97">
        <f t="shared" si="124"/>
        <v>6</v>
      </c>
      <c r="L1178" s="2">
        <f t="shared" si="125"/>
        <v>-6.7171012311208429</v>
      </c>
      <c r="M1178" s="98"/>
      <c r="V1178">
        <v>200</v>
      </c>
      <c r="W1178">
        <v>40</v>
      </c>
      <c r="X1178" s="7">
        <f t="shared" si="123"/>
        <v>31.652153314939131</v>
      </c>
    </row>
    <row r="1179" spans="2:24">
      <c r="B1179" s="90">
        <f t="shared" si="126"/>
        <v>40957.708333333336</v>
      </c>
      <c r="C1179" s="57">
        <v>40957</v>
      </c>
      <c r="D1179" s="58">
        <v>0.70833333333333337</v>
      </c>
      <c r="E1179" s="59">
        <v>17.0238054947013</v>
      </c>
      <c r="F1179" s="47">
        <f t="shared" si="127"/>
        <v>32.515468494879478</v>
      </c>
      <c r="G1179" s="59">
        <v>31.01670792951046</v>
      </c>
      <c r="H1179" s="47">
        <f t="shared" si="128"/>
        <v>59.241912145364978</v>
      </c>
      <c r="I1179" s="59">
        <v>13.99290243480916</v>
      </c>
      <c r="J1179" s="47">
        <f t="shared" si="129"/>
        <v>26.726443650485496</v>
      </c>
      <c r="K1179" s="97">
        <f t="shared" si="124"/>
        <v>6</v>
      </c>
      <c r="L1179" s="2">
        <f t="shared" si="125"/>
        <v>-10.020110248677742</v>
      </c>
      <c r="M1179" s="98"/>
      <c r="V1179">
        <v>200</v>
      </c>
      <c r="W1179">
        <v>40</v>
      </c>
      <c r="X1179" s="7">
        <f t="shared" si="123"/>
        <v>31.652153314939131</v>
      </c>
    </row>
    <row r="1180" spans="2:24">
      <c r="B1180" s="90">
        <f t="shared" si="126"/>
        <v>40957.75</v>
      </c>
      <c r="C1180" s="57">
        <v>40957</v>
      </c>
      <c r="D1180" s="58">
        <v>0.75</v>
      </c>
      <c r="E1180" s="59">
        <v>16.052441658711125</v>
      </c>
      <c r="F1180" s="47">
        <f t="shared" si="127"/>
        <v>30.660163568138248</v>
      </c>
      <c r="G1180" s="59">
        <v>30.861782559206247</v>
      </c>
      <c r="H1180" s="47">
        <f t="shared" si="128"/>
        <v>58.946004688083931</v>
      </c>
      <c r="I1180" s="59">
        <v>14.809340900495121</v>
      </c>
      <c r="J1180" s="47">
        <f t="shared" si="129"/>
        <v>28.28584111994568</v>
      </c>
      <c r="K1180" s="97">
        <f t="shared" si="124"/>
        <v>6</v>
      </c>
      <c r="L1180" s="2">
        <f t="shared" si="125"/>
        <v>-8.4607127792175589</v>
      </c>
      <c r="M1180" s="98"/>
      <c r="V1180">
        <v>200</v>
      </c>
      <c r="W1180">
        <v>40</v>
      </c>
      <c r="X1180" s="7">
        <f t="shared" si="123"/>
        <v>31.652153314939131</v>
      </c>
    </row>
    <row r="1181" spans="2:24">
      <c r="B1181" s="90">
        <f t="shared" si="126"/>
        <v>40957.791666666664</v>
      </c>
      <c r="C1181" s="57">
        <v>40957</v>
      </c>
      <c r="D1181" s="58">
        <v>0.79166666666666663</v>
      </c>
      <c r="E1181" s="59">
        <v>12.207401780310187</v>
      </c>
      <c r="F1181" s="47">
        <f t="shared" si="127"/>
        <v>23.316137400392456</v>
      </c>
      <c r="G1181" s="59">
        <v>22.609089855439937</v>
      </c>
      <c r="H1181" s="47">
        <f t="shared" si="128"/>
        <v>43.183361623890278</v>
      </c>
      <c r="I1181" s="59">
        <v>10.401688075129751</v>
      </c>
      <c r="J1181" s="47">
        <f t="shared" si="129"/>
        <v>19.867224223497825</v>
      </c>
      <c r="K1181" s="97">
        <f t="shared" si="124"/>
        <v>6</v>
      </c>
      <c r="L1181" s="2">
        <f t="shared" si="125"/>
        <v>-16.879329675665414</v>
      </c>
      <c r="M1181" s="98"/>
      <c r="V1181">
        <v>200</v>
      </c>
      <c r="W1181">
        <v>40</v>
      </c>
      <c r="X1181" s="7">
        <f t="shared" si="123"/>
        <v>31.652153314939131</v>
      </c>
    </row>
    <row r="1182" spans="2:24">
      <c r="B1182" s="90">
        <f t="shared" si="126"/>
        <v>40957.833333333336</v>
      </c>
      <c r="C1182" s="57">
        <v>40957</v>
      </c>
      <c r="D1182" s="58">
        <v>0.83333333333333337</v>
      </c>
      <c r="E1182" s="59">
        <v>12.028884139599656</v>
      </c>
      <c r="F1182" s="47">
        <f t="shared" si="127"/>
        <v>22.97516870663534</v>
      </c>
      <c r="G1182" s="59">
        <v>20.57826478714686</v>
      </c>
      <c r="H1182" s="47">
        <f t="shared" si="128"/>
        <v>39.304485743450499</v>
      </c>
      <c r="I1182" s="59">
        <v>8.5493806475472045</v>
      </c>
      <c r="J1182" s="47">
        <f t="shared" si="129"/>
        <v>16.329317036815159</v>
      </c>
      <c r="K1182" s="97">
        <f t="shared" si="124"/>
        <v>6</v>
      </c>
      <c r="L1182" s="2">
        <f t="shared" si="125"/>
        <v>-20.41723686234808</v>
      </c>
      <c r="M1182" s="98"/>
      <c r="V1182">
        <v>200</v>
      </c>
      <c r="W1182">
        <v>40</v>
      </c>
      <c r="X1182" s="7">
        <f t="shared" si="123"/>
        <v>31.652153314939131</v>
      </c>
    </row>
    <row r="1183" spans="2:24">
      <c r="B1183" s="90">
        <f t="shared" si="126"/>
        <v>40957.875</v>
      </c>
      <c r="C1183" s="57">
        <v>40957</v>
      </c>
      <c r="D1183" s="58">
        <v>0.875</v>
      </c>
      <c r="E1183" s="59">
        <v>14.15533985493129</v>
      </c>
      <c r="F1183" s="47">
        <f t="shared" si="127"/>
        <v>27.036699122918762</v>
      </c>
      <c r="G1183" s="59">
        <v>22.217431997547788</v>
      </c>
      <c r="H1183" s="47">
        <f t="shared" si="128"/>
        <v>42.435295115316272</v>
      </c>
      <c r="I1183" s="59">
        <v>8.0620921426165015</v>
      </c>
      <c r="J1183" s="47">
        <f t="shared" si="129"/>
        <v>15.398595992397517</v>
      </c>
      <c r="K1183" s="97">
        <f t="shared" si="124"/>
        <v>6</v>
      </c>
      <c r="L1183" s="2">
        <f t="shared" si="125"/>
        <v>-21.347957906765721</v>
      </c>
      <c r="M1183" s="98"/>
      <c r="V1183">
        <v>200</v>
      </c>
      <c r="W1183">
        <v>40</v>
      </c>
      <c r="X1183" s="7">
        <f t="shared" si="123"/>
        <v>31.652153314939131</v>
      </c>
    </row>
    <row r="1184" spans="2:24">
      <c r="B1184" s="90">
        <f t="shared" si="126"/>
        <v>40957.916666666664</v>
      </c>
      <c r="C1184" s="57">
        <v>40957</v>
      </c>
      <c r="D1184" s="58">
        <v>0.91666666666666663</v>
      </c>
      <c r="E1184" s="59">
        <v>9.7434455811032468</v>
      </c>
      <c r="F1184" s="47">
        <f t="shared" si="127"/>
        <v>18.609981059907202</v>
      </c>
      <c r="G1184" s="59">
        <v>14.068391441820918</v>
      </c>
      <c r="H1184" s="47">
        <f t="shared" si="128"/>
        <v>26.870627653877953</v>
      </c>
      <c r="I1184" s="59">
        <v>4.324945860717671</v>
      </c>
      <c r="J1184" s="47">
        <f t="shared" si="129"/>
        <v>8.2606465939707512</v>
      </c>
      <c r="K1184" s="97">
        <f t="shared" si="124"/>
        <v>6</v>
      </c>
      <c r="L1184" s="2">
        <f t="shared" si="125"/>
        <v>-28.485907305192487</v>
      </c>
      <c r="M1184" s="98"/>
      <c r="V1184">
        <v>200</v>
      </c>
      <c r="W1184">
        <v>40</v>
      </c>
      <c r="X1184" s="7">
        <f t="shared" si="123"/>
        <v>31.652153314939131</v>
      </c>
    </row>
    <row r="1185" spans="2:24">
      <c r="B1185" s="90">
        <f t="shared" si="126"/>
        <v>40957.958333333336</v>
      </c>
      <c r="C1185" s="57">
        <v>40957</v>
      </c>
      <c r="D1185" s="58">
        <v>0.95833333333333337</v>
      </c>
      <c r="E1185" s="59">
        <v>9.3796219537239338</v>
      </c>
      <c r="F1185" s="47">
        <f t="shared" si="127"/>
        <v>17.915077931612714</v>
      </c>
      <c r="G1185" s="59">
        <v>14.386620691143314</v>
      </c>
      <c r="H1185" s="47">
        <f t="shared" si="128"/>
        <v>27.478445520083728</v>
      </c>
      <c r="I1185" s="59">
        <v>5.0069987374193783</v>
      </c>
      <c r="J1185" s="47">
        <f t="shared" si="129"/>
        <v>9.5633675884710119</v>
      </c>
      <c r="K1185" s="97">
        <f t="shared" si="124"/>
        <v>6</v>
      </c>
      <c r="L1185" s="2">
        <f t="shared" si="125"/>
        <v>-27.183186310692228</v>
      </c>
      <c r="M1185" s="98"/>
      <c r="V1185">
        <v>200</v>
      </c>
      <c r="W1185">
        <v>40</v>
      </c>
      <c r="X1185" s="7">
        <f t="shared" si="123"/>
        <v>31.652153314939131</v>
      </c>
    </row>
    <row r="1186" spans="2:24">
      <c r="B1186" s="90">
        <f t="shared" si="126"/>
        <v>40958</v>
      </c>
      <c r="C1186" s="57">
        <v>40957</v>
      </c>
      <c r="D1186" s="58">
        <v>1</v>
      </c>
      <c r="E1186" s="59">
        <v>10.547350920377644</v>
      </c>
      <c r="F1186" s="47">
        <f t="shared" si="127"/>
        <v>20.145440257921301</v>
      </c>
      <c r="G1186" s="59">
        <v>16.266723456295367</v>
      </c>
      <c r="H1186" s="47">
        <f t="shared" si="128"/>
        <v>31.06944180152415</v>
      </c>
      <c r="I1186" s="59">
        <v>5.7193725359177234</v>
      </c>
      <c r="J1186" s="47">
        <f t="shared" si="129"/>
        <v>10.924001543602852</v>
      </c>
      <c r="K1186" s="97">
        <f t="shared" si="124"/>
        <v>6</v>
      </c>
      <c r="L1186" s="2">
        <f t="shared" si="125"/>
        <v>-25.822552355560386</v>
      </c>
      <c r="M1186" s="98"/>
      <c r="V1186">
        <v>200</v>
      </c>
      <c r="W1186">
        <v>40</v>
      </c>
      <c r="X1186" s="7">
        <f t="shared" si="123"/>
        <v>31.652153314939131</v>
      </c>
    </row>
    <row r="1187" spans="2:24">
      <c r="B1187" s="90">
        <f t="shared" si="126"/>
        <v>40958.041666666664</v>
      </c>
      <c r="C1187" s="57">
        <v>40958</v>
      </c>
      <c r="D1187" s="58">
        <v>4.1666666666666664E-2</v>
      </c>
      <c r="E1187" s="59">
        <v>10.670964164635667</v>
      </c>
      <c r="F1187" s="47">
        <f t="shared" si="127"/>
        <v>20.381541554454124</v>
      </c>
      <c r="G1187" s="59">
        <v>14.946624916640825</v>
      </c>
      <c r="H1187" s="47">
        <f t="shared" si="128"/>
        <v>28.548053590783976</v>
      </c>
      <c r="I1187" s="59">
        <v>4.2756607520051571</v>
      </c>
      <c r="J1187" s="47">
        <f t="shared" si="129"/>
        <v>8.1665120363298502</v>
      </c>
      <c r="K1187" s="97">
        <f t="shared" si="124"/>
        <v>7</v>
      </c>
      <c r="L1187" s="2">
        <f t="shared" si="125"/>
        <v>-28.58004186283339</v>
      </c>
      <c r="M1187" s="98"/>
      <c r="V1187">
        <v>200</v>
      </c>
      <c r="W1187">
        <v>40</v>
      </c>
      <c r="X1187" s="7">
        <f t="shared" si="123"/>
        <v>31.652153314939131</v>
      </c>
    </row>
    <row r="1188" spans="2:24">
      <c r="B1188" s="90">
        <f t="shared" si="126"/>
        <v>40958.083333333336</v>
      </c>
      <c r="C1188" s="57">
        <v>40958</v>
      </c>
      <c r="D1188" s="58">
        <v>8.3333333333333329E-2</v>
      </c>
      <c r="E1188" s="59">
        <v>9.5987046027497271</v>
      </c>
      <c r="F1188" s="47">
        <f t="shared" si="127"/>
        <v>18.333525791251979</v>
      </c>
      <c r="G1188" s="59">
        <v>13.804655692203623</v>
      </c>
      <c r="H1188" s="47">
        <f t="shared" si="128"/>
        <v>26.366892372108918</v>
      </c>
      <c r="I1188" s="59">
        <v>4.2059510894538974</v>
      </c>
      <c r="J1188" s="47">
        <f t="shared" si="129"/>
        <v>8.0333665808569439</v>
      </c>
      <c r="K1188" s="97">
        <f t="shared" si="124"/>
        <v>7</v>
      </c>
      <c r="L1188" s="2">
        <f t="shared" si="125"/>
        <v>-28.713187318306296</v>
      </c>
      <c r="M1188" s="98"/>
      <c r="V1188">
        <v>200</v>
      </c>
      <c r="W1188">
        <v>40</v>
      </c>
      <c r="X1188" s="7">
        <f t="shared" si="123"/>
        <v>31.652153314939131</v>
      </c>
    </row>
    <row r="1189" spans="2:24">
      <c r="B1189" s="90">
        <f t="shared" si="126"/>
        <v>40958.125</v>
      </c>
      <c r="C1189" s="57">
        <v>40958</v>
      </c>
      <c r="D1189" s="58">
        <v>0.125</v>
      </c>
      <c r="E1189" s="59">
        <v>8.6239049811193009</v>
      </c>
      <c r="F1189" s="47">
        <f t="shared" si="127"/>
        <v>16.471658513937864</v>
      </c>
      <c r="G1189" s="59">
        <v>11.389192739204228</v>
      </c>
      <c r="H1189" s="47">
        <f t="shared" si="128"/>
        <v>21.753358131880074</v>
      </c>
      <c r="I1189" s="59">
        <v>2.7652877580849253</v>
      </c>
      <c r="J1189" s="47">
        <f t="shared" si="129"/>
        <v>5.2816996179422073</v>
      </c>
      <c r="K1189" s="97">
        <f t="shared" si="124"/>
        <v>7</v>
      </c>
      <c r="L1189" s="2">
        <f t="shared" si="125"/>
        <v>-31.464854281221029</v>
      </c>
      <c r="M1189" s="98"/>
      <c r="V1189">
        <v>200</v>
      </c>
      <c r="W1189">
        <v>40</v>
      </c>
      <c r="X1189" s="7">
        <f t="shared" si="123"/>
        <v>31.652153314939131</v>
      </c>
    </row>
    <row r="1190" spans="2:24">
      <c r="B1190" s="90">
        <f t="shared" si="126"/>
        <v>40958.166666666664</v>
      </c>
      <c r="C1190" s="57">
        <v>40958</v>
      </c>
      <c r="D1190" s="58">
        <v>0.16666666666666666</v>
      </c>
      <c r="E1190" s="59">
        <v>10.705801858901927</v>
      </c>
      <c r="F1190" s="47">
        <f t="shared" si="127"/>
        <v>20.448081550502678</v>
      </c>
      <c r="G1190" s="59">
        <v>15.161516819278786</v>
      </c>
      <c r="H1190" s="47">
        <f t="shared" si="128"/>
        <v>28.958497124822479</v>
      </c>
      <c r="I1190" s="59">
        <v>4.4557149603768584</v>
      </c>
      <c r="J1190" s="47">
        <f t="shared" si="129"/>
        <v>8.5104155743197989</v>
      </c>
      <c r="K1190" s="97">
        <f t="shared" si="124"/>
        <v>7</v>
      </c>
      <c r="L1190" s="2">
        <f t="shared" si="125"/>
        <v>-28.236138324843438</v>
      </c>
      <c r="M1190" s="98"/>
      <c r="V1190">
        <v>200</v>
      </c>
      <c r="W1190">
        <v>40</v>
      </c>
      <c r="X1190" s="7">
        <f t="shared" si="123"/>
        <v>31.652153314939131</v>
      </c>
    </row>
    <row r="1191" spans="2:24">
      <c r="B1191" s="90">
        <f t="shared" si="126"/>
        <v>40958.208333333336</v>
      </c>
      <c r="C1191" s="57">
        <v>40958</v>
      </c>
      <c r="D1191" s="58">
        <v>0.20833333333333334</v>
      </c>
      <c r="E1191" s="59">
        <v>12.863941416660818</v>
      </c>
      <c r="F1191" s="47">
        <f t="shared" si="127"/>
        <v>24.57012810582216</v>
      </c>
      <c r="G1191" s="59">
        <v>18.937393689722239</v>
      </c>
      <c r="H1191" s="47">
        <f t="shared" si="128"/>
        <v>36.170421947369476</v>
      </c>
      <c r="I1191" s="59">
        <v>6.0734522730614229</v>
      </c>
      <c r="J1191" s="47">
        <f t="shared" si="129"/>
        <v>11.600293841547318</v>
      </c>
      <c r="K1191" s="97">
        <f t="shared" si="124"/>
        <v>7</v>
      </c>
      <c r="L1191" s="2">
        <f t="shared" si="125"/>
        <v>-25.146260057615919</v>
      </c>
      <c r="M1191" s="98"/>
      <c r="V1191">
        <v>200</v>
      </c>
      <c r="W1191">
        <v>40</v>
      </c>
      <c r="X1191" s="7">
        <f t="shared" si="123"/>
        <v>31.652153314939131</v>
      </c>
    </row>
    <row r="1192" spans="2:24">
      <c r="B1192" s="90">
        <f t="shared" si="126"/>
        <v>40958.25</v>
      </c>
      <c r="C1192" s="57">
        <v>40958</v>
      </c>
      <c r="D1192" s="58">
        <v>0.25</v>
      </c>
      <c r="E1192" s="59">
        <v>12.530436218021508</v>
      </c>
      <c r="F1192" s="47">
        <f t="shared" si="127"/>
        <v>23.93313317642108</v>
      </c>
      <c r="G1192" s="59">
        <v>20.159583152728395</v>
      </c>
      <c r="H1192" s="47">
        <f t="shared" si="128"/>
        <v>38.504803821711235</v>
      </c>
      <c r="I1192" s="59">
        <v>7.6291469347068874</v>
      </c>
      <c r="J1192" s="47">
        <f t="shared" si="129"/>
        <v>14.571670645290155</v>
      </c>
      <c r="K1192" s="97">
        <f t="shared" si="124"/>
        <v>7</v>
      </c>
      <c r="L1192" s="2">
        <f t="shared" si="125"/>
        <v>-22.174883253873084</v>
      </c>
      <c r="M1192" s="98"/>
      <c r="V1192">
        <v>200</v>
      </c>
      <c r="W1192">
        <v>40</v>
      </c>
      <c r="X1192" s="7">
        <f t="shared" si="123"/>
        <v>31.652153314939131</v>
      </c>
    </row>
    <row r="1193" spans="2:24">
      <c r="B1193" s="90">
        <f t="shared" si="126"/>
        <v>40958.291666666664</v>
      </c>
      <c r="C1193" s="57">
        <v>40958</v>
      </c>
      <c r="D1193" s="58">
        <v>0.29166666666666669</v>
      </c>
      <c r="E1193" s="59">
        <v>16.642336827713748</v>
      </c>
      <c r="F1193" s="47">
        <f t="shared" si="127"/>
        <v>31.786863340933259</v>
      </c>
      <c r="G1193" s="59">
        <v>30.576579830862297</v>
      </c>
      <c r="H1193" s="47">
        <f t="shared" si="128"/>
        <v>58.401267476946984</v>
      </c>
      <c r="I1193" s="59">
        <v>13.934243003148548</v>
      </c>
      <c r="J1193" s="47">
        <f t="shared" si="129"/>
        <v>26.614404136013725</v>
      </c>
      <c r="K1193" s="97">
        <f t="shared" si="124"/>
        <v>7</v>
      </c>
      <c r="L1193" s="2">
        <f t="shared" si="125"/>
        <v>-10.132149763149513</v>
      </c>
      <c r="M1193" s="98"/>
      <c r="V1193">
        <v>200</v>
      </c>
      <c r="W1193">
        <v>40</v>
      </c>
      <c r="X1193" s="7">
        <f t="shared" si="123"/>
        <v>31.652153314939131</v>
      </c>
    </row>
    <row r="1194" spans="2:24">
      <c r="B1194" s="90">
        <f t="shared" si="126"/>
        <v>40958.333333333336</v>
      </c>
      <c r="C1194" s="57">
        <v>40958</v>
      </c>
      <c r="D1194" s="58">
        <v>0.33333333333333331</v>
      </c>
      <c r="E1194" s="59">
        <v>18.597850845840604</v>
      </c>
      <c r="F1194" s="47">
        <f t="shared" si="127"/>
        <v>35.521895115555552</v>
      </c>
      <c r="G1194" s="59">
        <v>31.03490338103499</v>
      </c>
      <c r="H1194" s="47">
        <f t="shared" si="128"/>
        <v>59.276665457776829</v>
      </c>
      <c r="I1194" s="59">
        <v>12.437052535194386</v>
      </c>
      <c r="J1194" s="47">
        <f t="shared" si="129"/>
        <v>23.754770342221278</v>
      </c>
      <c r="K1194" s="97">
        <f t="shared" si="124"/>
        <v>7</v>
      </c>
      <c r="L1194" s="2">
        <f t="shared" si="125"/>
        <v>-12.991783556941961</v>
      </c>
      <c r="M1194" s="98"/>
      <c r="V1194">
        <v>200</v>
      </c>
      <c r="W1194">
        <v>40</v>
      </c>
      <c r="X1194" s="7">
        <f t="shared" si="123"/>
        <v>31.652153314939131</v>
      </c>
    </row>
    <row r="1195" spans="2:24">
      <c r="B1195" s="90">
        <f t="shared" si="126"/>
        <v>40958.375</v>
      </c>
      <c r="C1195" s="57">
        <v>40958</v>
      </c>
      <c r="D1195" s="58">
        <v>0.375</v>
      </c>
      <c r="E1195" s="59">
        <v>16.698492024658513</v>
      </c>
      <c r="F1195" s="47">
        <f t="shared" si="127"/>
        <v>31.894119767097759</v>
      </c>
      <c r="G1195" s="59">
        <v>28.710536533179713</v>
      </c>
      <c r="H1195" s="47">
        <f t="shared" si="128"/>
        <v>54.837124778373251</v>
      </c>
      <c r="I1195" s="59">
        <v>12.0120445085212</v>
      </c>
      <c r="J1195" s="47">
        <f t="shared" si="129"/>
        <v>22.943005011275492</v>
      </c>
      <c r="K1195" s="97">
        <f t="shared" si="124"/>
        <v>7</v>
      </c>
      <c r="L1195" s="2">
        <f t="shared" si="125"/>
        <v>-13.803548887887747</v>
      </c>
      <c r="M1195" s="98"/>
      <c r="V1195">
        <v>200</v>
      </c>
      <c r="W1195">
        <v>40</v>
      </c>
      <c r="X1195" s="7">
        <f t="shared" si="123"/>
        <v>31.652153314939131</v>
      </c>
    </row>
    <row r="1196" spans="2:24">
      <c r="B1196" s="90">
        <f t="shared" si="126"/>
        <v>40958.416666666664</v>
      </c>
      <c r="C1196" s="57">
        <v>40958</v>
      </c>
      <c r="D1196" s="58">
        <v>0.41666666666666669</v>
      </c>
      <c r="E1196" s="59">
        <v>15.936975017768876</v>
      </c>
      <c r="F1196" s="47">
        <f t="shared" si="127"/>
        <v>30.439622283938554</v>
      </c>
      <c r="G1196" s="59">
        <v>28.676684149652356</v>
      </c>
      <c r="H1196" s="47">
        <f t="shared" si="128"/>
        <v>54.772466725835997</v>
      </c>
      <c r="I1196" s="59">
        <v>12.739709131883483</v>
      </c>
      <c r="J1196" s="47">
        <f t="shared" si="129"/>
        <v>24.332844441897453</v>
      </c>
      <c r="K1196" s="97">
        <f t="shared" si="124"/>
        <v>7</v>
      </c>
      <c r="L1196" s="2">
        <f t="shared" si="125"/>
        <v>-12.413709457265785</v>
      </c>
      <c r="M1196" s="98"/>
      <c r="V1196">
        <v>200</v>
      </c>
      <c r="W1196">
        <v>40</v>
      </c>
      <c r="X1196" s="7">
        <f t="shared" si="123"/>
        <v>31.652153314939131</v>
      </c>
    </row>
    <row r="1197" spans="2:24">
      <c r="B1197" s="90">
        <f t="shared" si="126"/>
        <v>40958.458333333336</v>
      </c>
      <c r="C1197" s="57">
        <v>40958</v>
      </c>
      <c r="D1197" s="58">
        <v>0.45833333333333331</v>
      </c>
      <c r="E1197" s="59">
        <v>15.036384613924215</v>
      </c>
      <c r="F1197" s="47">
        <f t="shared" si="127"/>
        <v>28.719494612595248</v>
      </c>
      <c r="G1197" s="59">
        <v>29.215179328742227</v>
      </c>
      <c r="H1197" s="47">
        <f t="shared" si="128"/>
        <v>55.800992517897654</v>
      </c>
      <c r="I1197" s="59">
        <v>14.178794714818011</v>
      </c>
      <c r="J1197" s="47">
        <f t="shared" si="129"/>
        <v>27.081497905302399</v>
      </c>
      <c r="K1197" s="97">
        <f t="shared" si="124"/>
        <v>7</v>
      </c>
      <c r="L1197" s="2">
        <f t="shared" si="125"/>
        <v>-9.6650559938608396</v>
      </c>
      <c r="M1197" s="98"/>
      <c r="V1197">
        <v>200</v>
      </c>
      <c r="W1197">
        <v>40</v>
      </c>
      <c r="X1197" s="7">
        <f t="shared" si="123"/>
        <v>31.652153314939131</v>
      </c>
    </row>
    <row r="1198" spans="2:24">
      <c r="B1198" s="90">
        <f t="shared" si="126"/>
        <v>40958.5</v>
      </c>
      <c r="C1198" s="57">
        <v>40958</v>
      </c>
      <c r="D1198" s="58">
        <v>0.5</v>
      </c>
      <c r="E1198" s="59">
        <v>18.638585144012868</v>
      </c>
      <c r="F1198" s="47">
        <f t="shared" si="127"/>
        <v>35.599697625064579</v>
      </c>
      <c r="G1198" s="59">
        <v>33.725094086726976</v>
      </c>
      <c r="H1198" s="47">
        <f t="shared" si="128"/>
        <v>64.414929705648518</v>
      </c>
      <c r="I1198" s="59">
        <v>15.086508942714108</v>
      </c>
      <c r="J1198" s="47">
        <f t="shared" si="129"/>
        <v>28.815232080583947</v>
      </c>
      <c r="K1198" s="97">
        <f t="shared" si="124"/>
        <v>7</v>
      </c>
      <c r="L1198" s="2">
        <f t="shared" si="125"/>
        <v>-7.931321818579292</v>
      </c>
      <c r="M1198" s="98"/>
      <c r="V1198">
        <v>200</v>
      </c>
      <c r="W1198">
        <v>40</v>
      </c>
      <c r="X1198" s="7">
        <f t="shared" si="123"/>
        <v>31.652153314939131</v>
      </c>
    </row>
    <row r="1199" spans="2:24">
      <c r="B1199" s="90">
        <f t="shared" si="126"/>
        <v>40958.541666666664</v>
      </c>
      <c r="C1199" s="57">
        <v>40958</v>
      </c>
      <c r="D1199" s="58">
        <v>0.54166666666666663</v>
      </c>
      <c r="E1199" s="59">
        <v>23.326714202310217</v>
      </c>
      <c r="F1199" s="47">
        <f t="shared" si="127"/>
        <v>44.554024126412514</v>
      </c>
      <c r="G1199" s="59">
        <v>41.158177462304444</v>
      </c>
      <c r="H1199" s="47">
        <f t="shared" si="128"/>
        <v>78.612118953001485</v>
      </c>
      <c r="I1199" s="59">
        <v>17.83146325999423</v>
      </c>
      <c r="J1199" s="47">
        <f t="shared" si="129"/>
        <v>34.058094826588977</v>
      </c>
      <c r="K1199" s="97">
        <f t="shared" si="124"/>
        <v>7</v>
      </c>
      <c r="L1199" s="2">
        <f t="shared" si="125"/>
        <v>-2.6884590725742612</v>
      </c>
      <c r="M1199" s="98"/>
      <c r="V1199">
        <v>200</v>
      </c>
      <c r="W1199">
        <v>40</v>
      </c>
      <c r="X1199" s="7">
        <f t="shared" si="123"/>
        <v>31.652153314939131</v>
      </c>
    </row>
    <row r="1200" spans="2:24">
      <c r="B1200" s="90">
        <f t="shared" si="126"/>
        <v>40958.583333333336</v>
      </c>
      <c r="C1200" s="57">
        <v>40958</v>
      </c>
      <c r="D1200" s="58">
        <v>0.58333333333333337</v>
      </c>
      <c r="E1200" s="59">
        <v>23.794262903633555</v>
      </c>
      <c r="F1200" s="47">
        <f t="shared" si="127"/>
        <v>45.447042145940088</v>
      </c>
      <c r="G1200" s="59">
        <v>38.205545101675867</v>
      </c>
      <c r="H1200" s="47">
        <f t="shared" si="128"/>
        <v>72.972591144200905</v>
      </c>
      <c r="I1200" s="59">
        <v>14.411282198042315</v>
      </c>
      <c r="J1200" s="47">
        <f t="shared" si="129"/>
        <v>27.52554899826082</v>
      </c>
      <c r="K1200" s="97">
        <f t="shared" si="124"/>
        <v>7</v>
      </c>
      <c r="L1200" s="2">
        <f t="shared" si="125"/>
        <v>-9.2210049009024182</v>
      </c>
      <c r="M1200" s="98"/>
      <c r="V1200">
        <v>200</v>
      </c>
      <c r="W1200">
        <v>40</v>
      </c>
      <c r="X1200" s="7">
        <f t="shared" si="123"/>
        <v>31.652153314939131</v>
      </c>
    </row>
    <row r="1201" spans="2:24">
      <c r="B1201" s="90">
        <f t="shared" si="126"/>
        <v>40958.625</v>
      </c>
      <c r="C1201" s="57">
        <v>40958</v>
      </c>
      <c r="D1201" s="58">
        <v>0.625</v>
      </c>
      <c r="E1201" s="59">
        <v>30.618899202939041</v>
      </c>
      <c r="F1201" s="47">
        <f t="shared" si="127"/>
        <v>58.482097477613564</v>
      </c>
      <c r="G1201" s="59">
        <v>49.196803152376731</v>
      </c>
      <c r="H1201" s="47">
        <f t="shared" si="128"/>
        <v>93.965894021039546</v>
      </c>
      <c r="I1201" s="59">
        <v>18.577903949437697</v>
      </c>
      <c r="J1201" s="47">
        <f t="shared" si="129"/>
        <v>35.483796543426003</v>
      </c>
      <c r="K1201" s="97">
        <f t="shared" si="124"/>
        <v>7</v>
      </c>
      <c r="L1201" s="2">
        <f t="shared" si="125"/>
        <v>-1.2627573557372358</v>
      </c>
      <c r="M1201" s="98"/>
      <c r="V1201">
        <v>200</v>
      </c>
      <c r="W1201">
        <v>40</v>
      </c>
      <c r="X1201" s="7">
        <f t="shared" si="123"/>
        <v>31.652153314939131</v>
      </c>
    </row>
    <row r="1202" spans="2:24">
      <c r="B1202" s="90">
        <f t="shared" si="126"/>
        <v>40958.666666666664</v>
      </c>
      <c r="C1202" s="57">
        <v>40958</v>
      </c>
      <c r="D1202" s="58">
        <v>0.66666666666666663</v>
      </c>
      <c r="E1202" s="59">
        <v>27.864214057648294</v>
      </c>
      <c r="F1202" s="47">
        <f t="shared" si="127"/>
        <v>53.22064885010824</v>
      </c>
      <c r="G1202" s="59">
        <v>49.337955662060224</v>
      </c>
      <c r="H1202" s="47">
        <f t="shared" si="128"/>
        <v>94.235495314535029</v>
      </c>
      <c r="I1202" s="59">
        <v>21.473741604411927</v>
      </c>
      <c r="J1202" s="47">
        <f t="shared" si="129"/>
        <v>41.014846464426782</v>
      </c>
      <c r="K1202" s="97">
        <f t="shared" si="124"/>
        <v>7</v>
      </c>
      <c r="L1202" s="2">
        <f t="shared" si="125"/>
        <v>4.2682925652635433</v>
      </c>
      <c r="M1202" s="98"/>
      <c r="V1202">
        <v>200</v>
      </c>
      <c r="W1202">
        <v>40</v>
      </c>
      <c r="X1202" s="7">
        <f t="shared" si="123"/>
        <v>31.652153314939131</v>
      </c>
    </row>
    <row r="1203" spans="2:24">
      <c r="B1203" s="90">
        <f t="shared" si="126"/>
        <v>40958.708333333336</v>
      </c>
      <c r="C1203" s="57">
        <v>40958</v>
      </c>
      <c r="D1203" s="58">
        <v>0.70833333333333337</v>
      </c>
      <c r="E1203" s="59">
        <v>36.065755053863029</v>
      </c>
      <c r="F1203" s="47">
        <f t="shared" si="127"/>
        <v>68.885592152878388</v>
      </c>
      <c r="G1203" s="59">
        <v>71.05802947341644</v>
      </c>
      <c r="H1203" s="47">
        <f t="shared" si="128"/>
        <v>135.72083629422539</v>
      </c>
      <c r="I1203" s="59">
        <v>34.992274419553404</v>
      </c>
      <c r="J1203" s="47">
        <f t="shared" si="129"/>
        <v>66.835244141347005</v>
      </c>
      <c r="K1203" s="97">
        <f t="shared" si="124"/>
        <v>7</v>
      </c>
      <c r="L1203" s="2">
        <f t="shared" si="125"/>
        <v>30.088690242183766</v>
      </c>
      <c r="M1203" s="98"/>
      <c r="V1203">
        <v>200</v>
      </c>
      <c r="W1203">
        <v>40</v>
      </c>
      <c r="X1203" s="7">
        <f t="shared" si="123"/>
        <v>31.652153314939131</v>
      </c>
    </row>
    <row r="1204" spans="2:24">
      <c r="B1204" s="90">
        <f t="shared" si="126"/>
        <v>40958.75</v>
      </c>
      <c r="C1204" s="57">
        <v>40958</v>
      </c>
      <c r="D1204" s="58">
        <v>0.75</v>
      </c>
      <c r="E1204" s="59">
        <v>44.093014266891991</v>
      </c>
      <c r="F1204" s="47">
        <f t="shared" si="127"/>
        <v>84.217657249763704</v>
      </c>
      <c r="G1204" s="59">
        <v>90.185439656464865</v>
      </c>
      <c r="H1204" s="47">
        <f t="shared" si="128"/>
        <v>172.25418974384789</v>
      </c>
      <c r="I1204" s="59">
        <v>46.092425389572881</v>
      </c>
      <c r="J1204" s="47">
        <f t="shared" si="129"/>
        <v>88.036532494084199</v>
      </c>
      <c r="K1204" s="97">
        <f t="shared" si="124"/>
        <v>7</v>
      </c>
      <c r="L1204" s="2">
        <f t="shared" si="125"/>
        <v>51.28997859492096</v>
      </c>
      <c r="M1204" s="98"/>
      <c r="V1204">
        <v>200</v>
      </c>
      <c r="W1204">
        <v>40</v>
      </c>
      <c r="X1204" s="7">
        <f t="shared" si="123"/>
        <v>31.652153314939131</v>
      </c>
    </row>
    <row r="1205" spans="2:24">
      <c r="B1205" s="90">
        <f t="shared" si="126"/>
        <v>40958.791666666664</v>
      </c>
      <c r="C1205" s="57">
        <v>40958</v>
      </c>
      <c r="D1205" s="58">
        <v>0.79166666666666663</v>
      </c>
      <c r="E1205" s="59">
        <v>59.702836940425072</v>
      </c>
      <c r="F1205" s="47">
        <f t="shared" si="127"/>
        <v>114.03241855621188</v>
      </c>
      <c r="G1205" s="59">
        <v>106.87101747432621</v>
      </c>
      <c r="H1205" s="47">
        <f t="shared" si="128"/>
        <v>204.12364337596304</v>
      </c>
      <c r="I1205" s="59">
        <v>47.16818053390115</v>
      </c>
      <c r="J1205" s="47">
        <f t="shared" si="129"/>
        <v>90.09122481975119</v>
      </c>
      <c r="K1205" s="97">
        <f t="shared" si="124"/>
        <v>7</v>
      </c>
      <c r="L1205" s="2">
        <f t="shared" si="125"/>
        <v>53.344670920587951</v>
      </c>
      <c r="M1205" s="98"/>
      <c r="V1205">
        <v>200</v>
      </c>
      <c r="W1205">
        <v>40</v>
      </c>
      <c r="X1205" s="7">
        <f t="shared" si="123"/>
        <v>31.652153314939131</v>
      </c>
    </row>
    <row r="1206" spans="2:24">
      <c r="B1206" s="90">
        <f t="shared" si="126"/>
        <v>40958.833333333336</v>
      </c>
      <c r="C1206" s="57">
        <v>40958</v>
      </c>
      <c r="D1206" s="58">
        <v>0.83333333333333337</v>
      </c>
      <c r="E1206" s="59">
        <v>66.692375243966097</v>
      </c>
      <c r="F1206" s="47">
        <f t="shared" si="127"/>
        <v>127.38243671597525</v>
      </c>
      <c r="G1206" s="59">
        <v>110.61119723173037</v>
      </c>
      <c r="H1206" s="47">
        <f t="shared" si="128"/>
        <v>211.267386712605</v>
      </c>
      <c r="I1206" s="59">
        <v>43.918821987764275</v>
      </c>
      <c r="J1206" s="47">
        <f t="shared" si="129"/>
        <v>83.884949996629757</v>
      </c>
      <c r="K1206" s="97">
        <f t="shared" si="124"/>
        <v>7</v>
      </c>
      <c r="L1206" s="2">
        <f t="shared" si="125"/>
        <v>47.138396097466519</v>
      </c>
      <c r="M1206" s="98"/>
      <c r="V1206">
        <v>200</v>
      </c>
      <c r="W1206">
        <v>40</v>
      </c>
      <c r="X1206" s="7">
        <f t="shared" si="123"/>
        <v>31.652153314939131</v>
      </c>
    </row>
    <row r="1207" spans="2:24">
      <c r="B1207" s="90">
        <f t="shared" si="126"/>
        <v>40958.875</v>
      </c>
      <c r="C1207" s="57">
        <v>40958</v>
      </c>
      <c r="D1207" s="58">
        <v>0.875</v>
      </c>
      <c r="E1207" s="59">
        <v>26.839062935185119</v>
      </c>
      <c r="F1207" s="47">
        <f t="shared" si="127"/>
        <v>51.262610206203576</v>
      </c>
      <c r="G1207" s="59">
        <v>56.638904784653761</v>
      </c>
      <c r="H1207" s="47">
        <f t="shared" si="128"/>
        <v>108.18030813868867</v>
      </c>
      <c r="I1207" s="59">
        <v>29.799841849468635</v>
      </c>
      <c r="J1207" s="47">
        <f t="shared" si="129"/>
        <v>56.91769793248509</v>
      </c>
      <c r="K1207" s="97">
        <f t="shared" si="124"/>
        <v>7</v>
      </c>
      <c r="L1207" s="2">
        <f t="shared" si="125"/>
        <v>20.171144033321852</v>
      </c>
      <c r="M1207" s="98"/>
      <c r="V1207">
        <v>200</v>
      </c>
      <c r="W1207">
        <v>40</v>
      </c>
      <c r="X1207" s="7">
        <f t="shared" si="123"/>
        <v>31.652153314939131</v>
      </c>
    </row>
    <row r="1208" spans="2:24">
      <c r="B1208" s="90">
        <f t="shared" si="126"/>
        <v>40958.916666666664</v>
      </c>
      <c r="C1208" s="57">
        <v>40958</v>
      </c>
      <c r="D1208" s="58">
        <v>0.91666666666666663</v>
      </c>
      <c r="E1208" s="59">
        <v>19.356185979973013</v>
      </c>
      <c r="F1208" s="47">
        <f t="shared" si="127"/>
        <v>36.97031522174845</v>
      </c>
      <c r="G1208" s="59">
        <v>49.959451610726823</v>
      </c>
      <c r="H1208" s="47">
        <f t="shared" si="128"/>
        <v>95.422552576488229</v>
      </c>
      <c r="I1208" s="59">
        <v>30.603265630753814</v>
      </c>
      <c r="J1208" s="47">
        <f t="shared" si="129"/>
        <v>58.452237354739779</v>
      </c>
      <c r="K1208" s="97">
        <f t="shared" si="124"/>
        <v>7</v>
      </c>
      <c r="L1208" s="2">
        <f t="shared" si="125"/>
        <v>21.705683455576541</v>
      </c>
      <c r="M1208" s="98"/>
      <c r="V1208">
        <v>200</v>
      </c>
      <c r="W1208">
        <v>40</v>
      </c>
      <c r="X1208" s="7">
        <f t="shared" si="123"/>
        <v>31.652153314939131</v>
      </c>
    </row>
    <row r="1209" spans="2:24">
      <c r="B1209" s="90">
        <f t="shared" si="126"/>
        <v>40958.958333333336</v>
      </c>
      <c r="C1209" s="57">
        <v>40958</v>
      </c>
      <c r="D1209" s="58">
        <v>0.95833333333333337</v>
      </c>
      <c r="E1209" s="59">
        <v>15.09341262843424</v>
      </c>
      <c r="F1209" s="47">
        <f t="shared" si="127"/>
        <v>28.828418120309397</v>
      </c>
      <c r="G1209" s="59">
        <v>40.925570935351573</v>
      </c>
      <c r="H1209" s="47">
        <f t="shared" si="128"/>
        <v>78.167840486521499</v>
      </c>
      <c r="I1209" s="59">
        <v>25.832158306917332</v>
      </c>
      <c r="J1209" s="47">
        <f t="shared" si="129"/>
        <v>49.339422366212105</v>
      </c>
      <c r="K1209" s="97">
        <f t="shared" si="124"/>
        <v>7</v>
      </c>
      <c r="L1209" s="2">
        <f t="shared" si="125"/>
        <v>12.592868467048866</v>
      </c>
      <c r="M1209" s="98"/>
      <c r="V1209">
        <v>200</v>
      </c>
      <c r="W1209">
        <v>40</v>
      </c>
      <c r="X1209" s="7">
        <f t="shared" si="123"/>
        <v>31.652153314939131</v>
      </c>
    </row>
    <row r="1210" spans="2:24">
      <c r="B1210" s="90">
        <f t="shared" si="126"/>
        <v>40959</v>
      </c>
      <c r="C1210" s="57">
        <v>40958</v>
      </c>
      <c r="D1210" s="58">
        <v>1</v>
      </c>
      <c r="E1210" s="59">
        <v>15.586949639117833</v>
      </c>
      <c r="F1210" s="47">
        <f t="shared" si="127"/>
        <v>29.771073810715059</v>
      </c>
      <c r="G1210" s="59">
        <v>43.425839669944246</v>
      </c>
      <c r="H1210" s="47">
        <f t="shared" si="128"/>
        <v>82.9433537695935</v>
      </c>
      <c r="I1210" s="59">
        <v>27.838890030826416</v>
      </c>
      <c r="J1210" s="47">
        <f t="shared" si="129"/>
        <v>53.172279958878455</v>
      </c>
      <c r="K1210" s="97">
        <f t="shared" si="124"/>
        <v>7</v>
      </c>
      <c r="L1210" s="2">
        <f t="shared" si="125"/>
        <v>16.425726059715217</v>
      </c>
      <c r="M1210" s="98"/>
      <c r="V1210">
        <v>200</v>
      </c>
      <c r="W1210">
        <v>40</v>
      </c>
      <c r="X1210" s="7">
        <f t="shared" si="123"/>
        <v>31.652153314939131</v>
      </c>
    </row>
    <row r="1211" spans="2:24">
      <c r="B1211" s="90">
        <f t="shared" si="126"/>
        <v>40959.041666666664</v>
      </c>
      <c r="C1211" s="57">
        <v>40959</v>
      </c>
      <c r="D1211" s="58">
        <v>4.1666666666666664E-2</v>
      </c>
      <c r="E1211" s="59">
        <v>16.988745875796589</v>
      </c>
      <c r="F1211" s="47">
        <f t="shared" si="127"/>
        <v>32.44850462277148</v>
      </c>
      <c r="G1211" s="59">
        <v>40.085486153997209</v>
      </c>
      <c r="H1211" s="47">
        <f t="shared" si="128"/>
        <v>76.563278554134669</v>
      </c>
      <c r="I1211" s="59">
        <v>23.096740278200624</v>
      </c>
      <c r="J1211" s="47">
        <f t="shared" si="129"/>
        <v>44.114773931363189</v>
      </c>
      <c r="K1211" s="97">
        <f t="shared" si="124"/>
        <v>1</v>
      </c>
      <c r="L1211" s="2">
        <f t="shared" si="125"/>
        <v>7.3682200321999503</v>
      </c>
      <c r="M1211" s="98"/>
      <c r="V1211">
        <v>200</v>
      </c>
      <c r="W1211">
        <v>40</v>
      </c>
      <c r="X1211" s="7">
        <f t="shared" si="123"/>
        <v>31.652153314939131</v>
      </c>
    </row>
    <row r="1212" spans="2:24">
      <c r="B1212" s="90">
        <f t="shared" si="126"/>
        <v>40959.083333333336</v>
      </c>
      <c r="C1212" s="57">
        <v>40959</v>
      </c>
      <c r="D1212" s="58">
        <v>8.3333333333333329E-2</v>
      </c>
      <c r="E1212" s="59">
        <v>18.213605043165565</v>
      </c>
      <c r="F1212" s="47">
        <f t="shared" si="127"/>
        <v>34.78798563244623</v>
      </c>
      <c r="G1212" s="59">
        <v>43.07912629960002</v>
      </c>
      <c r="H1212" s="47">
        <f t="shared" si="128"/>
        <v>82.281131232236035</v>
      </c>
      <c r="I1212" s="59">
        <v>24.865521256434455</v>
      </c>
      <c r="J1212" s="47">
        <f t="shared" si="129"/>
        <v>47.493145599789806</v>
      </c>
      <c r="K1212" s="97">
        <f t="shared" si="124"/>
        <v>1</v>
      </c>
      <c r="L1212" s="2">
        <f t="shared" si="125"/>
        <v>10.746591700626567</v>
      </c>
      <c r="M1212" s="98"/>
      <c r="V1212">
        <v>200</v>
      </c>
      <c r="W1212">
        <v>40</v>
      </c>
      <c r="X1212" s="7">
        <f t="shared" si="123"/>
        <v>31.652153314939131</v>
      </c>
    </row>
    <row r="1213" spans="2:24">
      <c r="B1213" s="90">
        <f t="shared" si="126"/>
        <v>40959.125</v>
      </c>
      <c r="C1213" s="57">
        <v>40959</v>
      </c>
      <c r="D1213" s="58">
        <v>0.125</v>
      </c>
      <c r="E1213" s="59">
        <v>15.3856279386578</v>
      </c>
      <c r="F1213" s="47">
        <f t="shared" si="127"/>
        <v>29.386549362836398</v>
      </c>
      <c r="G1213" s="59">
        <v>37.503543892080259</v>
      </c>
      <c r="H1213" s="47">
        <f t="shared" si="128"/>
        <v>71.631768833873295</v>
      </c>
      <c r="I1213" s="59">
        <v>22.117915953422461</v>
      </c>
      <c r="J1213" s="47">
        <f t="shared" si="129"/>
        <v>42.245219471036897</v>
      </c>
      <c r="K1213" s="97">
        <f t="shared" si="124"/>
        <v>1</v>
      </c>
      <c r="L1213" s="2">
        <f t="shared" si="125"/>
        <v>5.4986655718736586</v>
      </c>
      <c r="M1213" s="98"/>
      <c r="V1213">
        <v>200</v>
      </c>
      <c r="W1213">
        <v>40</v>
      </c>
      <c r="X1213" s="7">
        <f t="shared" si="123"/>
        <v>31.652153314939131</v>
      </c>
    </row>
    <row r="1214" spans="2:24">
      <c r="B1214" s="90">
        <f t="shared" si="126"/>
        <v>40959.166666666664</v>
      </c>
      <c r="C1214" s="57">
        <v>40959</v>
      </c>
      <c r="D1214" s="58">
        <v>0.16666666666666666</v>
      </c>
      <c r="E1214" s="59">
        <v>17.631497244305457</v>
      </c>
      <c r="F1214" s="47">
        <f t="shared" si="127"/>
        <v>33.676159736623418</v>
      </c>
      <c r="G1214" s="59">
        <v>39.754147481844861</v>
      </c>
      <c r="H1214" s="47">
        <f t="shared" si="128"/>
        <v>75.930421690323683</v>
      </c>
      <c r="I1214" s="59">
        <v>22.122650237539403</v>
      </c>
      <c r="J1214" s="47">
        <f t="shared" si="129"/>
        <v>42.254261953700258</v>
      </c>
      <c r="K1214" s="97">
        <f t="shared" si="124"/>
        <v>1</v>
      </c>
      <c r="L1214" s="2">
        <f t="shared" si="125"/>
        <v>5.5077080545370194</v>
      </c>
      <c r="M1214" s="98"/>
      <c r="V1214">
        <v>200</v>
      </c>
      <c r="W1214">
        <v>40</v>
      </c>
      <c r="X1214" s="7">
        <f t="shared" si="123"/>
        <v>31.652153314939131</v>
      </c>
    </row>
    <row r="1215" spans="2:24">
      <c r="B1215" s="90">
        <f t="shared" si="126"/>
        <v>40959.208333333336</v>
      </c>
      <c r="C1215" s="57">
        <v>40959</v>
      </c>
      <c r="D1215" s="58">
        <v>0.20833333333333334</v>
      </c>
      <c r="E1215" s="59">
        <v>41.146869447500244</v>
      </c>
      <c r="F1215" s="47">
        <f t="shared" si="127"/>
        <v>78.590520644725459</v>
      </c>
      <c r="G1215" s="59">
        <v>70.521672600360546</v>
      </c>
      <c r="H1215" s="47">
        <f t="shared" si="128"/>
        <v>134.69639466668863</v>
      </c>
      <c r="I1215" s="59">
        <v>29.374803152860313</v>
      </c>
      <c r="J1215" s="47">
        <f t="shared" si="129"/>
        <v>56.105874021963196</v>
      </c>
      <c r="K1215" s="97">
        <f t="shared" si="124"/>
        <v>1</v>
      </c>
      <c r="L1215" s="2">
        <f t="shared" si="125"/>
        <v>19.359320122799957</v>
      </c>
      <c r="M1215" s="98"/>
      <c r="V1215">
        <v>200</v>
      </c>
      <c r="W1215">
        <v>40</v>
      </c>
      <c r="X1215" s="7">
        <f t="shared" si="123"/>
        <v>31.652153314939131</v>
      </c>
    </row>
    <row r="1216" spans="2:24">
      <c r="B1216" s="90">
        <f t="shared" si="126"/>
        <v>40959.25</v>
      </c>
      <c r="C1216" s="57">
        <v>40959</v>
      </c>
      <c r="D1216" s="58">
        <v>0.25</v>
      </c>
      <c r="E1216" s="59">
        <v>77.71480064223492</v>
      </c>
      <c r="F1216" s="47">
        <f t="shared" si="127"/>
        <v>148.43526922666868</v>
      </c>
      <c r="G1216" s="59">
        <v>112.28052772757729</v>
      </c>
      <c r="H1216" s="47">
        <f t="shared" si="128"/>
        <v>214.45580795967263</v>
      </c>
      <c r="I1216" s="59">
        <v>34.565727085342388</v>
      </c>
      <c r="J1216" s="47">
        <f t="shared" si="129"/>
        <v>66.02053873300396</v>
      </c>
      <c r="K1216" s="97">
        <f t="shared" si="124"/>
        <v>1</v>
      </c>
      <c r="L1216" s="2">
        <f t="shared" si="125"/>
        <v>29.273984833840721</v>
      </c>
      <c r="M1216" s="98"/>
      <c r="V1216">
        <v>200</v>
      </c>
      <c r="W1216">
        <v>40</v>
      </c>
      <c r="X1216" s="7">
        <f t="shared" si="123"/>
        <v>31.652153314939131</v>
      </c>
    </row>
    <row r="1217" spans="2:24">
      <c r="B1217" s="90">
        <f t="shared" si="126"/>
        <v>40959.291666666664</v>
      </c>
      <c r="C1217" s="57">
        <v>40959</v>
      </c>
      <c r="D1217" s="58">
        <v>0.29166666666666669</v>
      </c>
      <c r="E1217" s="59">
        <v>60.414267308450015</v>
      </c>
      <c r="F1217" s="47">
        <f t="shared" si="127"/>
        <v>115.39125055913952</v>
      </c>
      <c r="G1217" s="59">
        <v>99.273667507467309</v>
      </c>
      <c r="H1217" s="47">
        <f t="shared" si="128"/>
        <v>189.61270493926256</v>
      </c>
      <c r="I1217" s="59">
        <v>38.859400199017287</v>
      </c>
      <c r="J1217" s="47">
        <f t="shared" si="129"/>
        <v>74.221454380123021</v>
      </c>
      <c r="K1217" s="97">
        <f t="shared" si="124"/>
        <v>1</v>
      </c>
      <c r="L1217" s="2">
        <f t="shared" si="125"/>
        <v>37.474900480959782</v>
      </c>
      <c r="M1217" s="98"/>
      <c r="V1217">
        <v>200</v>
      </c>
      <c r="W1217">
        <v>40</v>
      </c>
      <c r="X1217" s="7">
        <f t="shared" si="123"/>
        <v>31.652153314939131</v>
      </c>
    </row>
    <row r="1218" spans="2:24">
      <c r="B1218" s="90">
        <f t="shared" si="126"/>
        <v>40959.333333333336</v>
      </c>
      <c r="C1218" s="57">
        <v>40959</v>
      </c>
      <c r="D1218" s="58">
        <v>0.33333333333333331</v>
      </c>
      <c r="E1218" s="59">
        <v>36.50342513125166</v>
      </c>
      <c r="F1218" s="47">
        <f t="shared" si="127"/>
        <v>69.721542000690661</v>
      </c>
      <c r="G1218" s="59">
        <v>70.027895260900024</v>
      </c>
      <c r="H1218" s="47">
        <f t="shared" si="128"/>
        <v>133.75327994831903</v>
      </c>
      <c r="I1218" s="59">
        <v>33.524470129648364</v>
      </c>
      <c r="J1218" s="47">
        <f t="shared" si="129"/>
        <v>64.031737947628372</v>
      </c>
      <c r="K1218" s="97">
        <f t="shared" si="124"/>
        <v>1</v>
      </c>
      <c r="L1218" s="2">
        <f t="shared" si="125"/>
        <v>27.285184048465133</v>
      </c>
      <c r="M1218" s="98"/>
      <c r="V1218">
        <v>200</v>
      </c>
      <c r="W1218">
        <v>40</v>
      </c>
      <c r="X1218" s="7">
        <f t="shared" si="123"/>
        <v>31.652153314939131</v>
      </c>
    </row>
    <row r="1219" spans="2:24">
      <c r="B1219" s="90">
        <f t="shared" si="126"/>
        <v>40959.375</v>
      </c>
      <c r="C1219" s="57">
        <v>40959</v>
      </c>
      <c r="D1219" s="58">
        <v>0.375</v>
      </c>
      <c r="E1219" s="59">
        <v>31.108163493520426</v>
      </c>
      <c r="F1219" s="47">
        <f t="shared" si="127"/>
        <v>59.416592272624008</v>
      </c>
      <c r="G1219" s="59">
        <v>55.907286017432718</v>
      </c>
      <c r="H1219" s="47">
        <f t="shared" si="128"/>
        <v>106.78291629329648</v>
      </c>
      <c r="I1219" s="59">
        <v>24.799122523912299</v>
      </c>
      <c r="J1219" s="47">
        <f t="shared" si="129"/>
        <v>47.366324020672486</v>
      </c>
      <c r="K1219" s="97">
        <f t="shared" si="124"/>
        <v>1</v>
      </c>
      <c r="L1219" s="2">
        <f t="shared" si="125"/>
        <v>10.619770121509248</v>
      </c>
      <c r="M1219" s="98"/>
      <c r="V1219">
        <v>200</v>
      </c>
      <c r="W1219">
        <v>40</v>
      </c>
      <c r="X1219" s="7">
        <f t="shared" si="123"/>
        <v>31.652153314939131</v>
      </c>
    </row>
    <row r="1220" spans="2:24">
      <c r="B1220" s="90">
        <f t="shared" si="126"/>
        <v>40959.416666666664</v>
      </c>
      <c r="C1220" s="57">
        <v>40959</v>
      </c>
      <c r="D1220" s="58">
        <v>0.41666666666666669</v>
      </c>
      <c r="E1220" s="59">
        <v>24.869012465671041</v>
      </c>
      <c r="F1220" s="47">
        <f t="shared" si="127"/>
        <v>47.499813809431686</v>
      </c>
      <c r="G1220" s="59">
        <v>48.97672746480697</v>
      </c>
      <c r="H1220" s="47">
        <f t="shared" si="128"/>
        <v>93.545549457781306</v>
      </c>
      <c r="I1220" s="59">
        <v>24.107714999135929</v>
      </c>
      <c r="J1220" s="47">
        <f t="shared" si="129"/>
        <v>46.04573564834962</v>
      </c>
      <c r="K1220" s="97">
        <f t="shared" si="124"/>
        <v>1</v>
      </c>
      <c r="L1220" s="2">
        <f t="shared" si="125"/>
        <v>9.2991817491863813</v>
      </c>
      <c r="M1220" s="98"/>
      <c r="V1220">
        <v>200</v>
      </c>
      <c r="W1220">
        <v>40</v>
      </c>
      <c r="X1220" s="7">
        <f t="shared" si="123"/>
        <v>31.652153314939131</v>
      </c>
    </row>
    <row r="1221" spans="2:24">
      <c r="B1221" s="90">
        <f t="shared" si="126"/>
        <v>40959.458333333336</v>
      </c>
      <c r="C1221" s="57">
        <v>40959</v>
      </c>
      <c r="D1221" s="58">
        <v>0.45833333333333331</v>
      </c>
      <c r="E1221" s="59">
        <v>24.061769934222145</v>
      </c>
      <c r="F1221" s="47">
        <f t="shared" si="127"/>
        <v>45.957980574364292</v>
      </c>
      <c r="G1221" s="59">
        <v>45.081880821104875</v>
      </c>
      <c r="H1221" s="47">
        <f t="shared" si="128"/>
        <v>86.10639236831031</v>
      </c>
      <c r="I1221" s="59">
        <v>21.020110886882733</v>
      </c>
      <c r="J1221" s="47">
        <f t="shared" si="129"/>
        <v>40.148411793946018</v>
      </c>
      <c r="K1221" s="97">
        <f t="shared" si="124"/>
        <v>1</v>
      </c>
      <c r="L1221" s="2">
        <f t="shared" si="125"/>
        <v>3.4018578947827791</v>
      </c>
      <c r="M1221" s="98"/>
      <c r="V1221">
        <v>200</v>
      </c>
      <c r="W1221">
        <v>40</v>
      </c>
      <c r="X1221" s="7">
        <f t="shared" si="123"/>
        <v>31.652153314939131</v>
      </c>
    </row>
    <row r="1222" spans="2:24">
      <c r="B1222" s="90">
        <f t="shared" si="126"/>
        <v>40959.5</v>
      </c>
      <c r="C1222" s="57">
        <v>40959</v>
      </c>
      <c r="D1222" s="58">
        <v>0.5</v>
      </c>
      <c r="E1222" s="59">
        <v>20.489406761087995</v>
      </c>
      <c r="F1222" s="47">
        <f t="shared" si="127"/>
        <v>39.134766913678071</v>
      </c>
      <c r="G1222" s="59">
        <v>42.182133200669611</v>
      </c>
      <c r="H1222" s="47">
        <f t="shared" si="128"/>
        <v>80.567874413278957</v>
      </c>
      <c r="I1222" s="59">
        <v>21.69272643958162</v>
      </c>
      <c r="J1222" s="47">
        <f t="shared" si="129"/>
        <v>41.433107499600894</v>
      </c>
      <c r="K1222" s="97">
        <f t="shared" si="124"/>
        <v>1</v>
      </c>
      <c r="L1222" s="2">
        <f t="shared" si="125"/>
        <v>4.6865536004376551</v>
      </c>
      <c r="M1222" s="98"/>
      <c r="V1222">
        <v>200</v>
      </c>
      <c r="W1222">
        <v>40</v>
      </c>
      <c r="X1222" s="7">
        <f t="shared" si="123"/>
        <v>31.652153314939131</v>
      </c>
    </row>
    <row r="1223" spans="2:24">
      <c r="B1223" s="90">
        <f t="shared" si="126"/>
        <v>40959.541666666664</v>
      </c>
      <c r="C1223" s="57">
        <v>40959</v>
      </c>
      <c r="D1223" s="58">
        <v>0.54166666666666663</v>
      </c>
      <c r="E1223" s="59">
        <v>19.819438683356125</v>
      </c>
      <c r="F1223" s="47">
        <f t="shared" si="127"/>
        <v>37.855127885210194</v>
      </c>
      <c r="G1223" s="59">
        <v>43.657430542636803</v>
      </c>
      <c r="H1223" s="47">
        <f t="shared" si="128"/>
        <v>83.385692336436293</v>
      </c>
      <c r="I1223" s="59">
        <v>23.837991859280681</v>
      </c>
      <c r="J1223" s="47">
        <f t="shared" si="129"/>
        <v>45.530564451226098</v>
      </c>
      <c r="K1223" s="97">
        <f t="shared" si="124"/>
        <v>1</v>
      </c>
      <c r="L1223" s="2">
        <f t="shared" si="125"/>
        <v>8.7840105520628597</v>
      </c>
      <c r="M1223" s="98"/>
      <c r="V1223">
        <v>200</v>
      </c>
      <c r="W1223">
        <v>40</v>
      </c>
      <c r="X1223" s="7">
        <f t="shared" si="123"/>
        <v>31.652153314939131</v>
      </c>
    </row>
    <row r="1224" spans="2:24">
      <c r="B1224" s="90">
        <f t="shared" si="126"/>
        <v>40959.583333333336</v>
      </c>
      <c r="C1224" s="57">
        <v>40959</v>
      </c>
      <c r="D1224" s="58">
        <v>0.58333333333333337</v>
      </c>
      <c r="E1224" s="59">
        <v>18.862210434639699</v>
      </c>
      <c r="F1224" s="47">
        <f t="shared" si="127"/>
        <v>36.026821930161823</v>
      </c>
      <c r="G1224" s="59">
        <v>37.763316841843583</v>
      </c>
      <c r="H1224" s="47">
        <f t="shared" si="128"/>
        <v>72.127935167921237</v>
      </c>
      <c r="I1224" s="59">
        <v>18.90110640720388</v>
      </c>
      <c r="J1224" s="47">
        <f t="shared" si="129"/>
        <v>36.101113237759407</v>
      </c>
      <c r="K1224" s="97">
        <f t="shared" si="124"/>
        <v>1</v>
      </c>
      <c r="L1224" s="2">
        <f t="shared" si="125"/>
        <v>-0.64544066140383194</v>
      </c>
      <c r="M1224" s="98"/>
      <c r="V1224">
        <v>200</v>
      </c>
      <c r="W1224">
        <v>40</v>
      </c>
      <c r="X1224" s="7">
        <f t="shared" si="123"/>
        <v>31.652153314939131</v>
      </c>
    </row>
    <row r="1225" spans="2:24">
      <c r="B1225" s="90">
        <f t="shared" si="126"/>
        <v>40959.625</v>
      </c>
      <c r="C1225" s="57">
        <v>40959</v>
      </c>
      <c r="D1225" s="58">
        <v>0.625</v>
      </c>
      <c r="E1225" s="59">
        <v>19.645788661347595</v>
      </c>
      <c r="F1225" s="47">
        <f t="shared" si="127"/>
        <v>37.523456343173905</v>
      </c>
      <c r="G1225" s="59">
        <v>41.018607191687735</v>
      </c>
      <c r="H1225" s="47">
        <f t="shared" si="128"/>
        <v>78.34553973612357</v>
      </c>
      <c r="I1225" s="59">
        <v>21.37281853034014</v>
      </c>
      <c r="J1225" s="47">
        <f t="shared" si="129"/>
        <v>40.822083392949665</v>
      </c>
      <c r="K1225" s="97">
        <f t="shared" si="124"/>
        <v>1</v>
      </c>
      <c r="L1225" s="2">
        <f t="shared" si="125"/>
        <v>4.0755294937864264</v>
      </c>
      <c r="M1225" s="98"/>
      <c r="V1225">
        <v>200</v>
      </c>
      <c r="W1225">
        <v>40</v>
      </c>
      <c r="X1225" s="7">
        <f t="shared" si="123"/>
        <v>31.652153314939131</v>
      </c>
    </row>
    <row r="1226" spans="2:24">
      <c r="B1226" s="90">
        <f t="shared" si="126"/>
        <v>40959.666666666664</v>
      </c>
      <c r="C1226" s="57">
        <v>40959</v>
      </c>
      <c r="D1226" s="58">
        <v>0.66666666666666663</v>
      </c>
      <c r="E1226" s="59">
        <v>19.794251727149373</v>
      </c>
      <c r="F1226" s="47">
        <f t="shared" si="127"/>
        <v>37.807020798855298</v>
      </c>
      <c r="G1226" s="59">
        <v>41.753582386287619</v>
      </c>
      <c r="H1226" s="47">
        <f t="shared" si="128"/>
        <v>79.749342357809354</v>
      </c>
      <c r="I1226" s="59">
        <v>21.959330659138246</v>
      </c>
      <c r="J1226" s="47">
        <f t="shared" si="129"/>
        <v>41.942321558954049</v>
      </c>
      <c r="K1226" s="97">
        <f t="shared" si="124"/>
        <v>1</v>
      </c>
      <c r="L1226" s="2">
        <f t="shared" si="125"/>
        <v>5.1957676597908105</v>
      </c>
      <c r="M1226" s="98"/>
      <c r="V1226">
        <v>200</v>
      </c>
      <c r="W1226">
        <v>40</v>
      </c>
      <c r="X1226" s="7">
        <f t="shared" ref="X1226:X1289" si="130">AVERAGE($J$2999:$J$8770)</f>
        <v>31.652153314939131</v>
      </c>
    </row>
    <row r="1227" spans="2:24">
      <c r="B1227" s="90">
        <f t="shared" si="126"/>
        <v>40959.708333333336</v>
      </c>
      <c r="C1227" s="57">
        <v>40959</v>
      </c>
      <c r="D1227" s="58">
        <v>0.70833333333333337</v>
      </c>
      <c r="E1227" s="59">
        <v>18.308695409360105</v>
      </c>
      <c r="F1227" s="47">
        <f t="shared" si="127"/>
        <v>34.9696082318778</v>
      </c>
      <c r="G1227" s="59">
        <v>43.810589565594974</v>
      </c>
      <c r="H1227" s="47">
        <f t="shared" si="128"/>
        <v>83.678226070286399</v>
      </c>
      <c r="I1227" s="59">
        <v>25.501894156234869</v>
      </c>
      <c r="J1227" s="47">
        <f t="shared" si="129"/>
        <v>48.7086178384086</v>
      </c>
      <c r="K1227" s="97">
        <f t="shared" ref="K1227:K1290" si="131">WEEKDAY(C1227,2)</f>
        <v>1</v>
      </c>
      <c r="L1227" s="2">
        <f t="shared" ref="L1227:L1290" si="132">IF(J1227="",NA(),J1227-(AVERAGE($J$10:$J$8770)))</f>
        <v>11.962063939245361</v>
      </c>
      <c r="M1227" s="98"/>
      <c r="V1227">
        <v>200</v>
      </c>
      <c r="W1227">
        <v>40</v>
      </c>
      <c r="X1227" s="7">
        <f t="shared" si="130"/>
        <v>31.652153314939131</v>
      </c>
    </row>
    <row r="1228" spans="2:24">
      <c r="B1228" s="90">
        <f t="shared" si="126"/>
        <v>40959.75</v>
      </c>
      <c r="C1228" s="57">
        <v>40959</v>
      </c>
      <c r="D1228" s="58">
        <v>0.75</v>
      </c>
      <c r="E1228" s="59">
        <v>16.015896487329933</v>
      </c>
      <c r="F1228" s="47">
        <f t="shared" si="127"/>
        <v>30.590362290800169</v>
      </c>
      <c r="G1228" s="59">
        <v>35.665298285347859</v>
      </c>
      <c r="H1228" s="47">
        <f t="shared" si="128"/>
        <v>68.120719725014411</v>
      </c>
      <c r="I1228" s="59">
        <v>19.649401798017923</v>
      </c>
      <c r="J1228" s="47">
        <f t="shared" si="129"/>
        <v>37.530357434214231</v>
      </c>
      <c r="K1228" s="97">
        <f t="shared" si="131"/>
        <v>1</v>
      </c>
      <c r="L1228" s="2">
        <f t="shared" si="132"/>
        <v>0.78380353505099265</v>
      </c>
      <c r="M1228" s="98"/>
      <c r="V1228">
        <v>200</v>
      </c>
      <c r="W1228">
        <v>40</v>
      </c>
      <c r="X1228" s="7">
        <f t="shared" si="130"/>
        <v>31.652153314939131</v>
      </c>
    </row>
    <row r="1229" spans="2:24">
      <c r="B1229" s="90">
        <f t="shared" si="126"/>
        <v>40959.791666666664</v>
      </c>
      <c r="C1229" s="57">
        <v>40959</v>
      </c>
      <c r="D1229" s="58">
        <v>0.79166666666666663</v>
      </c>
      <c r="E1229" s="59">
        <v>14.168593655432348</v>
      </c>
      <c r="F1229" s="47">
        <f t="shared" si="127"/>
        <v>27.062013881875785</v>
      </c>
      <c r="G1229" s="59">
        <v>31.631044219496779</v>
      </c>
      <c r="H1229" s="47">
        <f t="shared" si="128"/>
        <v>60.415294459238844</v>
      </c>
      <c r="I1229" s="59">
        <v>17.462450564064433</v>
      </c>
      <c r="J1229" s="47">
        <f t="shared" si="129"/>
        <v>33.353280577363066</v>
      </c>
      <c r="K1229" s="97">
        <f t="shared" si="131"/>
        <v>1</v>
      </c>
      <c r="L1229" s="2">
        <f t="shared" si="132"/>
        <v>-3.3932733218001729</v>
      </c>
      <c r="M1229" s="98"/>
      <c r="V1229">
        <v>200</v>
      </c>
      <c r="W1229">
        <v>40</v>
      </c>
      <c r="X1229" s="7">
        <f t="shared" si="130"/>
        <v>31.652153314939131</v>
      </c>
    </row>
    <row r="1230" spans="2:24">
      <c r="B1230" s="90">
        <f t="shared" si="126"/>
        <v>40959.833333333336</v>
      </c>
      <c r="C1230" s="57">
        <v>40959</v>
      </c>
      <c r="D1230" s="58">
        <v>0.83333333333333337</v>
      </c>
      <c r="E1230" s="59">
        <v>11.652892491800138</v>
      </c>
      <c r="F1230" s="47">
        <f t="shared" si="127"/>
        <v>22.257024659338263</v>
      </c>
      <c r="G1230" s="59">
        <v>29.331352668635279</v>
      </c>
      <c r="H1230" s="47">
        <f t="shared" si="128"/>
        <v>56.022883597093383</v>
      </c>
      <c r="I1230" s="59">
        <v>17.678460176835145</v>
      </c>
      <c r="J1230" s="47">
        <f t="shared" si="129"/>
        <v>33.765858937755127</v>
      </c>
      <c r="K1230" s="97">
        <f t="shared" si="131"/>
        <v>1</v>
      </c>
      <c r="L1230" s="2">
        <f t="shared" si="132"/>
        <v>-2.980694961408112</v>
      </c>
      <c r="M1230" s="98"/>
      <c r="V1230">
        <v>200</v>
      </c>
      <c r="W1230">
        <v>40</v>
      </c>
      <c r="X1230" s="7">
        <f t="shared" si="130"/>
        <v>31.652153314939131</v>
      </c>
    </row>
    <row r="1231" spans="2:24">
      <c r="B1231" s="90">
        <f t="shared" si="126"/>
        <v>40959.875</v>
      </c>
      <c r="C1231" s="57">
        <v>40959</v>
      </c>
      <c r="D1231" s="58">
        <v>0.875</v>
      </c>
      <c r="E1231" s="59">
        <v>9.5608378471995046</v>
      </c>
      <c r="F1231" s="47">
        <f t="shared" si="127"/>
        <v>18.261200288151052</v>
      </c>
      <c r="G1231" s="59">
        <v>26.38263029095965</v>
      </c>
      <c r="H1231" s="47">
        <f t="shared" si="128"/>
        <v>50.390823855732933</v>
      </c>
      <c r="I1231" s="59">
        <v>16.821792443760145</v>
      </c>
      <c r="J1231" s="47">
        <f t="shared" si="129"/>
        <v>32.129623567581874</v>
      </c>
      <c r="K1231" s="97">
        <f t="shared" si="131"/>
        <v>1</v>
      </c>
      <c r="L1231" s="2">
        <f t="shared" si="132"/>
        <v>-4.616930331581365</v>
      </c>
      <c r="M1231" s="98"/>
      <c r="V1231">
        <v>200</v>
      </c>
      <c r="W1231">
        <v>40</v>
      </c>
      <c r="X1231" s="7">
        <f t="shared" si="130"/>
        <v>31.652153314939131</v>
      </c>
    </row>
    <row r="1232" spans="2:24">
      <c r="B1232" s="90">
        <f t="shared" si="126"/>
        <v>40959.916666666664</v>
      </c>
      <c r="C1232" s="57">
        <v>40959</v>
      </c>
      <c r="D1232" s="58">
        <v>0.91666666666666663</v>
      </c>
      <c r="E1232" s="59">
        <v>11.329486994459831</v>
      </c>
      <c r="F1232" s="47">
        <f t="shared" si="127"/>
        <v>21.639320159418276</v>
      </c>
      <c r="G1232" s="59">
        <v>24.939238436589171</v>
      </c>
      <c r="H1232" s="47">
        <f t="shared" si="128"/>
        <v>47.633945413885314</v>
      </c>
      <c r="I1232" s="59">
        <v>13.609751442129339</v>
      </c>
      <c r="J1232" s="47">
        <f t="shared" si="129"/>
        <v>25.994625254467035</v>
      </c>
      <c r="K1232" s="97">
        <f t="shared" si="131"/>
        <v>1</v>
      </c>
      <c r="L1232" s="2">
        <f t="shared" si="132"/>
        <v>-10.751928644696203</v>
      </c>
      <c r="M1232" s="98"/>
      <c r="V1232">
        <v>200</v>
      </c>
      <c r="W1232">
        <v>40</v>
      </c>
      <c r="X1232" s="7">
        <f t="shared" si="130"/>
        <v>31.652153314939131</v>
      </c>
    </row>
    <row r="1233" spans="2:24">
      <c r="B1233" s="90">
        <f t="shared" si="126"/>
        <v>40959.958333333336</v>
      </c>
      <c r="C1233" s="57">
        <v>40959</v>
      </c>
      <c r="D1233" s="58">
        <v>0.95833333333333337</v>
      </c>
      <c r="E1233" s="59">
        <v>10.109532887001857</v>
      </c>
      <c r="F1233" s="47">
        <f t="shared" si="127"/>
        <v>19.309207814173547</v>
      </c>
      <c r="G1233" s="59">
        <v>21.062608348715155</v>
      </c>
      <c r="H1233" s="47">
        <f t="shared" si="128"/>
        <v>40.229581946045947</v>
      </c>
      <c r="I1233" s="59">
        <v>10.953075461713297</v>
      </c>
      <c r="J1233" s="47">
        <f t="shared" si="129"/>
        <v>20.920374131872396</v>
      </c>
      <c r="K1233" s="97">
        <f t="shared" si="131"/>
        <v>1</v>
      </c>
      <c r="L1233" s="2">
        <f t="shared" si="132"/>
        <v>-15.826179767290842</v>
      </c>
      <c r="M1233" s="98"/>
      <c r="V1233">
        <v>200</v>
      </c>
      <c r="W1233">
        <v>40</v>
      </c>
      <c r="X1233" s="7">
        <f t="shared" si="130"/>
        <v>31.652153314939131</v>
      </c>
    </row>
    <row r="1234" spans="2:24">
      <c r="B1234" s="90">
        <f t="shared" ref="B1234:B1297" si="133">C1234+D1234</f>
        <v>40960</v>
      </c>
      <c r="C1234" s="57">
        <v>40959</v>
      </c>
      <c r="D1234" s="58">
        <v>1</v>
      </c>
      <c r="E1234" s="59">
        <v>6.3443348054326654</v>
      </c>
      <c r="F1234" s="47">
        <f t="shared" ref="F1234:F1297" si="134">IF(E1234&lt;&gt;"",E1234*1.91,"")</f>
        <v>12.11767947837639</v>
      </c>
      <c r="G1234" s="59">
        <v>17.065846212409333</v>
      </c>
      <c r="H1234" s="47">
        <f t="shared" si="128"/>
        <v>32.595766265701826</v>
      </c>
      <c r="I1234" s="59">
        <v>10.721511406976667</v>
      </c>
      <c r="J1234" s="47">
        <f t="shared" si="129"/>
        <v>20.478086787325434</v>
      </c>
      <c r="K1234" s="97">
        <f t="shared" si="131"/>
        <v>1</v>
      </c>
      <c r="L1234" s="2">
        <f t="shared" si="132"/>
        <v>-16.268467111837804</v>
      </c>
      <c r="M1234" s="98"/>
      <c r="V1234">
        <v>200</v>
      </c>
      <c r="W1234">
        <v>40</v>
      </c>
      <c r="X1234" s="7">
        <f t="shared" si="130"/>
        <v>31.652153314939131</v>
      </c>
    </row>
    <row r="1235" spans="2:24">
      <c r="B1235" s="90">
        <f t="shared" si="133"/>
        <v>40960.041666666664</v>
      </c>
      <c r="C1235" s="57">
        <v>40960</v>
      </c>
      <c r="D1235" s="58">
        <v>4.1666666666666664E-2</v>
      </c>
      <c r="E1235" s="59">
        <v>9.2170768087716954</v>
      </c>
      <c r="F1235" s="47">
        <f t="shared" si="134"/>
        <v>17.604616704753937</v>
      </c>
      <c r="G1235" s="59">
        <v>17.964177007747523</v>
      </c>
      <c r="H1235" s="47">
        <f t="shared" si="128"/>
        <v>34.311578084797766</v>
      </c>
      <c r="I1235" s="59">
        <v>8.7471001989758275</v>
      </c>
      <c r="J1235" s="47">
        <f t="shared" si="129"/>
        <v>16.706961380043829</v>
      </c>
      <c r="K1235" s="97">
        <f t="shared" si="131"/>
        <v>2</v>
      </c>
      <c r="L1235" s="2">
        <f t="shared" si="132"/>
        <v>-20.03959251911941</v>
      </c>
      <c r="M1235" s="98"/>
      <c r="V1235">
        <v>200</v>
      </c>
      <c r="W1235">
        <v>40</v>
      </c>
      <c r="X1235" s="7">
        <f t="shared" si="130"/>
        <v>31.652153314939131</v>
      </c>
    </row>
    <row r="1236" spans="2:24">
      <c r="B1236" s="90">
        <f t="shared" si="133"/>
        <v>40960.083333333336</v>
      </c>
      <c r="C1236" s="57">
        <v>40960</v>
      </c>
      <c r="D1236" s="58">
        <v>8.3333333333333329E-2</v>
      </c>
      <c r="E1236" s="59">
        <v>10.470827453074177</v>
      </c>
      <c r="F1236" s="47">
        <f t="shared" si="134"/>
        <v>19.999280435371677</v>
      </c>
      <c r="G1236" s="59">
        <v>18.257016463096566</v>
      </c>
      <c r="H1236" s="47">
        <f t="shared" ref="H1236:H1299" si="135">IF(G1236&lt;&gt;"",G1236*1.91,"")</f>
        <v>34.870901444514438</v>
      </c>
      <c r="I1236" s="59">
        <v>7.7861890100223921</v>
      </c>
      <c r="J1236" s="47">
        <f t="shared" ref="J1236:J1299" si="136">IF(I1236&lt;&gt;"",I1236*1.91,"")</f>
        <v>14.871621009142768</v>
      </c>
      <c r="K1236" s="97">
        <f t="shared" si="131"/>
        <v>2</v>
      </c>
      <c r="L1236" s="2">
        <f t="shared" si="132"/>
        <v>-21.874932890020471</v>
      </c>
      <c r="M1236" s="98"/>
      <c r="V1236">
        <v>200</v>
      </c>
      <c r="W1236">
        <v>40</v>
      </c>
      <c r="X1236" s="7">
        <f t="shared" si="130"/>
        <v>31.652153314939131</v>
      </c>
    </row>
    <row r="1237" spans="2:24">
      <c r="B1237" s="90">
        <f t="shared" si="133"/>
        <v>40960.125</v>
      </c>
      <c r="C1237" s="57">
        <v>40960</v>
      </c>
      <c r="D1237" s="58">
        <v>0.125</v>
      </c>
      <c r="E1237" s="59">
        <v>8.7281379755238557</v>
      </c>
      <c r="F1237" s="47">
        <f t="shared" si="134"/>
        <v>16.670743533250565</v>
      </c>
      <c r="G1237" s="59">
        <v>17.096117260664748</v>
      </c>
      <c r="H1237" s="47">
        <f t="shared" si="135"/>
        <v>32.653583967869665</v>
      </c>
      <c r="I1237" s="59">
        <v>8.3679792851408905</v>
      </c>
      <c r="J1237" s="47">
        <f t="shared" si="136"/>
        <v>15.982840434619101</v>
      </c>
      <c r="K1237" s="97">
        <f t="shared" si="131"/>
        <v>2</v>
      </c>
      <c r="L1237" s="2">
        <f t="shared" si="132"/>
        <v>-20.763713464544139</v>
      </c>
      <c r="M1237" s="98"/>
      <c r="V1237">
        <v>200</v>
      </c>
      <c r="W1237">
        <v>40</v>
      </c>
      <c r="X1237" s="7">
        <f t="shared" si="130"/>
        <v>31.652153314939131</v>
      </c>
    </row>
    <row r="1238" spans="2:24">
      <c r="B1238" s="90">
        <f t="shared" si="133"/>
        <v>40960.166666666664</v>
      </c>
      <c r="C1238" s="57">
        <v>40960</v>
      </c>
      <c r="D1238" s="58">
        <v>0.16666666666666666</v>
      </c>
      <c r="E1238" s="59">
        <v>12.410895980467785</v>
      </c>
      <c r="F1238" s="47">
        <f t="shared" si="134"/>
        <v>23.70481132269347</v>
      </c>
      <c r="G1238" s="59">
        <v>21.561572382909684</v>
      </c>
      <c r="H1238" s="47">
        <f t="shared" si="135"/>
        <v>41.182603251357499</v>
      </c>
      <c r="I1238" s="59">
        <v>9.1506764024418992</v>
      </c>
      <c r="J1238" s="47">
        <f t="shared" si="136"/>
        <v>17.477791928664026</v>
      </c>
      <c r="K1238" s="97">
        <f t="shared" si="131"/>
        <v>2</v>
      </c>
      <c r="L1238" s="2">
        <f t="shared" si="132"/>
        <v>-19.268761970499213</v>
      </c>
      <c r="M1238" s="98"/>
      <c r="V1238">
        <v>200</v>
      </c>
      <c r="W1238">
        <v>40</v>
      </c>
      <c r="X1238" s="7">
        <f t="shared" si="130"/>
        <v>31.652153314939131</v>
      </c>
    </row>
    <row r="1239" spans="2:24">
      <c r="B1239" s="90">
        <f t="shared" si="133"/>
        <v>40960.208333333336</v>
      </c>
      <c r="C1239" s="57">
        <v>40960</v>
      </c>
      <c r="D1239" s="58">
        <v>0.20833333333333334</v>
      </c>
      <c r="E1239" s="59">
        <v>14.956890129115507</v>
      </c>
      <c r="F1239" s="47">
        <f t="shared" si="134"/>
        <v>28.567660146610617</v>
      </c>
      <c r="G1239" s="59">
        <v>30.563783631042238</v>
      </c>
      <c r="H1239" s="47">
        <f t="shared" si="135"/>
        <v>58.37682673529067</v>
      </c>
      <c r="I1239" s="59">
        <v>15.606893501926731</v>
      </c>
      <c r="J1239" s="47">
        <f t="shared" si="136"/>
        <v>29.809166588680053</v>
      </c>
      <c r="K1239" s="97">
        <f t="shared" si="131"/>
        <v>2</v>
      </c>
      <c r="L1239" s="2">
        <f t="shared" si="132"/>
        <v>-6.9373873104831851</v>
      </c>
      <c r="M1239" s="98"/>
      <c r="V1239">
        <v>200</v>
      </c>
      <c r="W1239">
        <v>40</v>
      </c>
      <c r="X1239" s="7">
        <f t="shared" si="130"/>
        <v>31.652153314939131</v>
      </c>
    </row>
    <row r="1240" spans="2:24">
      <c r="B1240" s="90">
        <f t="shared" si="133"/>
        <v>40960.25</v>
      </c>
      <c r="C1240" s="57">
        <v>40960</v>
      </c>
      <c r="D1240" s="58">
        <v>0.25</v>
      </c>
      <c r="E1240" s="59">
        <v>19.37475221278482</v>
      </c>
      <c r="F1240" s="47">
        <f t="shared" si="134"/>
        <v>37.005776726419008</v>
      </c>
      <c r="G1240" s="59">
        <v>38.564881594947522</v>
      </c>
      <c r="H1240" s="47">
        <f t="shared" si="135"/>
        <v>73.658923846349765</v>
      </c>
      <c r="I1240" s="59">
        <v>19.190129382162702</v>
      </c>
      <c r="J1240" s="47">
        <f t="shared" si="136"/>
        <v>36.653147119930757</v>
      </c>
      <c r="K1240" s="97">
        <f t="shared" si="131"/>
        <v>2</v>
      </c>
      <c r="L1240" s="2">
        <f t="shared" si="132"/>
        <v>-9.3406779232481085E-2</v>
      </c>
      <c r="M1240" s="98"/>
      <c r="V1240">
        <v>200</v>
      </c>
      <c r="W1240">
        <v>40</v>
      </c>
      <c r="X1240" s="7">
        <f t="shared" si="130"/>
        <v>31.652153314939131</v>
      </c>
    </row>
    <row r="1241" spans="2:24">
      <c r="B1241" s="90">
        <f t="shared" si="133"/>
        <v>40960.291666666664</v>
      </c>
      <c r="C1241" s="57">
        <v>40960</v>
      </c>
      <c r="D1241" s="58">
        <v>0.29166666666666669</v>
      </c>
      <c r="E1241" s="59">
        <v>29.817864125197751</v>
      </c>
      <c r="F1241" s="47">
        <f t="shared" si="134"/>
        <v>56.9521204791277</v>
      </c>
      <c r="G1241" s="59">
        <v>56.076894041027231</v>
      </c>
      <c r="H1241" s="47">
        <f t="shared" si="135"/>
        <v>107.106867618362</v>
      </c>
      <c r="I1241" s="59">
        <v>26.25902991582948</v>
      </c>
      <c r="J1241" s="47">
        <f t="shared" si="136"/>
        <v>50.154747139234303</v>
      </c>
      <c r="K1241" s="97">
        <f t="shared" si="131"/>
        <v>2</v>
      </c>
      <c r="L1241" s="2">
        <f t="shared" si="132"/>
        <v>13.408193240071064</v>
      </c>
      <c r="M1241" s="98"/>
      <c r="V1241">
        <v>200</v>
      </c>
      <c r="W1241">
        <v>40</v>
      </c>
      <c r="X1241" s="7">
        <f t="shared" si="130"/>
        <v>31.652153314939131</v>
      </c>
    </row>
    <row r="1242" spans="2:24">
      <c r="B1242" s="90">
        <f t="shared" si="133"/>
        <v>40960.333333333336</v>
      </c>
      <c r="C1242" s="57">
        <v>40960</v>
      </c>
      <c r="D1242" s="58">
        <v>0.33333333333333331</v>
      </c>
      <c r="E1242" s="59">
        <v>38.7695577907039</v>
      </c>
      <c r="F1242" s="47">
        <f t="shared" si="134"/>
        <v>74.049855380244452</v>
      </c>
      <c r="G1242" s="59">
        <v>68.700826755441227</v>
      </c>
      <c r="H1242" s="47">
        <f t="shared" si="135"/>
        <v>131.21857910289273</v>
      </c>
      <c r="I1242" s="59">
        <v>29.93126896473732</v>
      </c>
      <c r="J1242" s="47">
        <f t="shared" si="136"/>
        <v>57.168723722648281</v>
      </c>
      <c r="K1242" s="97">
        <f t="shared" si="131"/>
        <v>2</v>
      </c>
      <c r="L1242" s="2">
        <f t="shared" si="132"/>
        <v>20.422169823485042</v>
      </c>
      <c r="M1242" s="98"/>
      <c r="V1242">
        <v>200</v>
      </c>
      <c r="W1242">
        <v>40</v>
      </c>
      <c r="X1242" s="7">
        <f t="shared" si="130"/>
        <v>31.652153314939131</v>
      </c>
    </row>
    <row r="1243" spans="2:24">
      <c r="B1243" s="90">
        <f t="shared" si="133"/>
        <v>40960.375</v>
      </c>
      <c r="C1243" s="57">
        <v>40960</v>
      </c>
      <c r="D1243" s="58">
        <v>0.375</v>
      </c>
      <c r="E1243" s="59">
        <v>31.263302636085271</v>
      </c>
      <c r="F1243" s="47">
        <f t="shared" si="134"/>
        <v>59.712908034922869</v>
      </c>
      <c r="G1243" s="59">
        <v>59.568339140768238</v>
      </c>
      <c r="H1243" s="47">
        <f t="shared" si="135"/>
        <v>113.77552775886733</v>
      </c>
      <c r="I1243" s="59">
        <v>28.305036504682967</v>
      </c>
      <c r="J1243" s="47">
        <f t="shared" si="136"/>
        <v>54.062619723944465</v>
      </c>
      <c r="K1243" s="97">
        <f t="shared" si="131"/>
        <v>2</v>
      </c>
      <c r="L1243" s="2">
        <f t="shared" si="132"/>
        <v>17.316065824781226</v>
      </c>
      <c r="M1243" s="98"/>
      <c r="V1243">
        <v>200</v>
      </c>
      <c r="W1243">
        <v>40</v>
      </c>
      <c r="X1243" s="7">
        <f t="shared" si="130"/>
        <v>31.652153314939131</v>
      </c>
    </row>
    <row r="1244" spans="2:24">
      <c r="B1244" s="90">
        <f t="shared" si="133"/>
        <v>40960.416666666664</v>
      </c>
      <c r="C1244" s="57">
        <v>40960</v>
      </c>
      <c r="D1244" s="58">
        <v>0.41666666666666669</v>
      </c>
      <c r="E1244" s="59">
        <v>28.699773758562799</v>
      </c>
      <c r="F1244" s="47">
        <f t="shared" si="134"/>
        <v>54.81656787885494</v>
      </c>
      <c r="G1244" s="59">
        <v>52.586114507245426</v>
      </c>
      <c r="H1244" s="47">
        <f t="shared" si="135"/>
        <v>100.43947870883876</v>
      </c>
      <c r="I1244" s="59">
        <v>23.886340748682631</v>
      </c>
      <c r="J1244" s="47">
        <f t="shared" si="136"/>
        <v>45.622910829983823</v>
      </c>
      <c r="K1244" s="97">
        <f t="shared" si="131"/>
        <v>2</v>
      </c>
      <c r="L1244" s="2">
        <f t="shared" si="132"/>
        <v>8.8763569308205845</v>
      </c>
      <c r="M1244" s="98"/>
      <c r="V1244">
        <v>200</v>
      </c>
      <c r="W1244">
        <v>40</v>
      </c>
      <c r="X1244" s="7">
        <f t="shared" si="130"/>
        <v>31.652153314939131</v>
      </c>
    </row>
    <row r="1245" spans="2:24">
      <c r="B1245" s="90">
        <f t="shared" si="133"/>
        <v>40960.458333333336</v>
      </c>
      <c r="C1245" s="57">
        <v>40960</v>
      </c>
      <c r="D1245" s="58">
        <v>0.45833333333333331</v>
      </c>
      <c r="E1245" s="59">
        <v>26.493664398902645</v>
      </c>
      <c r="F1245" s="47">
        <f t="shared" si="134"/>
        <v>50.602899001904049</v>
      </c>
      <c r="G1245" s="59">
        <v>46.465733668974238</v>
      </c>
      <c r="H1245" s="47">
        <f t="shared" si="135"/>
        <v>88.749551307740788</v>
      </c>
      <c r="I1245" s="59">
        <v>19.972069270071593</v>
      </c>
      <c r="J1245" s="47">
        <f t="shared" si="136"/>
        <v>38.146652305836739</v>
      </c>
      <c r="K1245" s="97">
        <f t="shared" si="131"/>
        <v>2</v>
      </c>
      <c r="L1245" s="2">
        <f t="shared" si="132"/>
        <v>1.4000984066735001</v>
      </c>
      <c r="M1245" s="98"/>
      <c r="V1245">
        <v>200</v>
      </c>
      <c r="W1245">
        <v>40</v>
      </c>
      <c r="X1245" s="7">
        <f t="shared" si="130"/>
        <v>31.652153314939131</v>
      </c>
    </row>
    <row r="1246" spans="2:24">
      <c r="B1246" s="90">
        <f t="shared" si="133"/>
        <v>40960.5</v>
      </c>
      <c r="C1246" s="57">
        <v>40960</v>
      </c>
      <c r="D1246" s="58">
        <v>0.5</v>
      </c>
      <c r="E1246" s="59">
        <v>22.358757690423381</v>
      </c>
      <c r="F1246" s="47">
        <f t="shared" si="134"/>
        <v>42.705227188708655</v>
      </c>
      <c r="G1246" s="59">
        <v>44.074596599465686</v>
      </c>
      <c r="H1246" s="47">
        <f t="shared" si="135"/>
        <v>84.182479504979455</v>
      </c>
      <c r="I1246" s="59">
        <v>21.715838909042301</v>
      </c>
      <c r="J1246" s="47">
        <f t="shared" si="136"/>
        <v>41.477252316270793</v>
      </c>
      <c r="K1246" s="97">
        <f t="shared" si="131"/>
        <v>2</v>
      </c>
      <c r="L1246" s="2">
        <f t="shared" si="132"/>
        <v>4.7306984171075541</v>
      </c>
      <c r="M1246" s="98"/>
      <c r="V1246">
        <v>200</v>
      </c>
      <c r="W1246">
        <v>40</v>
      </c>
      <c r="X1246" s="7">
        <f t="shared" si="130"/>
        <v>31.652153314939131</v>
      </c>
    </row>
    <row r="1247" spans="2:24">
      <c r="B1247" s="90">
        <f t="shared" si="133"/>
        <v>40960.541666666664</v>
      </c>
      <c r="C1247" s="57">
        <v>40960</v>
      </c>
      <c r="D1247" s="58">
        <v>0.54166666666666663</v>
      </c>
      <c r="E1247" s="59">
        <v>20.91631331109712</v>
      </c>
      <c r="F1247" s="47">
        <f t="shared" si="134"/>
        <v>39.9501584241955</v>
      </c>
      <c r="G1247" s="59">
        <v>42.370068241555288</v>
      </c>
      <c r="H1247" s="47">
        <f t="shared" si="135"/>
        <v>80.926830341370589</v>
      </c>
      <c r="I1247" s="59">
        <v>21.453754930458174</v>
      </c>
      <c r="J1247" s="47">
        <f t="shared" si="136"/>
        <v>40.976671917175111</v>
      </c>
      <c r="K1247" s="97">
        <f t="shared" si="131"/>
        <v>2</v>
      </c>
      <c r="L1247" s="2">
        <f t="shared" si="132"/>
        <v>4.230118018011872</v>
      </c>
      <c r="M1247" s="98"/>
      <c r="V1247">
        <v>200</v>
      </c>
      <c r="W1247">
        <v>40</v>
      </c>
      <c r="X1247" s="7">
        <f t="shared" si="130"/>
        <v>31.652153314939131</v>
      </c>
    </row>
    <row r="1248" spans="2:24">
      <c r="B1248" s="90">
        <f t="shared" si="133"/>
        <v>40960.583333333336</v>
      </c>
      <c r="C1248" s="57">
        <v>40960</v>
      </c>
      <c r="D1248" s="58">
        <v>0.58333333333333337</v>
      </c>
      <c r="E1248" s="59">
        <v>22.023183291912073</v>
      </c>
      <c r="F1248" s="47">
        <f t="shared" si="134"/>
        <v>42.064280087552056</v>
      </c>
      <c r="G1248" s="59">
        <v>43.818924316191733</v>
      </c>
      <c r="H1248" s="47">
        <f t="shared" si="135"/>
        <v>83.694145443926203</v>
      </c>
      <c r="I1248" s="59">
        <v>21.795741024279657</v>
      </c>
      <c r="J1248" s="47">
        <f t="shared" si="136"/>
        <v>41.62986535637414</v>
      </c>
      <c r="K1248" s="97">
        <f t="shared" si="131"/>
        <v>2</v>
      </c>
      <c r="L1248" s="2">
        <f t="shared" si="132"/>
        <v>4.8833114572109011</v>
      </c>
      <c r="M1248" s="98"/>
      <c r="V1248">
        <v>200</v>
      </c>
      <c r="W1248">
        <v>40</v>
      </c>
      <c r="X1248" s="7">
        <f t="shared" si="130"/>
        <v>31.652153314939131</v>
      </c>
    </row>
    <row r="1249" spans="2:24">
      <c r="B1249" s="90">
        <f t="shared" si="133"/>
        <v>40960.625</v>
      </c>
      <c r="C1249" s="57">
        <v>40960</v>
      </c>
      <c r="D1249" s="58">
        <v>0.625</v>
      </c>
      <c r="E1249" s="59">
        <v>19.944169452443191</v>
      </c>
      <c r="F1249" s="47">
        <f t="shared" si="134"/>
        <v>38.093363654166495</v>
      </c>
      <c r="G1249" s="59">
        <v>46.179872637509249</v>
      </c>
      <c r="H1249" s="47">
        <f t="shared" si="135"/>
        <v>88.203556737642657</v>
      </c>
      <c r="I1249" s="59">
        <v>26.235703185066054</v>
      </c>
      <c r="J1249" s="47">
        <f t="shared" si="136"/>
        <v>50.110193083476162</v>
      </c>
      <c r="K1249" s="97">
        <f t="shared" si="131"/>
        <v>2</v>
      </c>
      <c r="L1249" s="2">
        <f t="shared" si="132"/>
        <v>13.363639184312923</v>
      </c>
      <c r="M1249" s="98"/>
      <c r="V1249">
        <v>200</v>
      </c>
      <c r="W1249">
        <v>40</v>
      </c>
      <c r="X1249" s="7">
        <f t="shared" si="130"/>
        <v>31.652153314939131</v>
      </c>
    </row>
    <row r="1250" spans="2:24">
      <c r="B1250" s="90">
        <f t="shared" si="133"/>
        <v>40960.666666666664</v>
      </c>
      <c r="C1250" s="57">
        <v>40960</v>
      </c>
      <c r="D1250" s="58">
        <v>0.66666666666666663</v>
      </c>
      <c r="E1250" s="59">
        <v>21.339155645009448</v>
      </c>
      <c r="F1250" s="47">
        <f t="shared" si="134"/>
        <v>40.757787281968042</v>
      </c>
      <c r="G1250" s="59">
        <v>48.448210276589947</v>
      </c>
      <c r="H1250" s="47">
        <f t="shared" si="135"/>
        <v>92.536081628286794</v>
      </c>
      <c r="I1250" s="59">
        <v>27.109054631580499</v>
      </c>
      <c r="J1250" s="47">
        <f t="shared" si="136"/>
        <v>51.778294346318752</v>
      </c>
      <c r="K1250" s="97">
        <f t="shared" si="131"/>
        <v>2</v>
      </c>
      <c r="L1250" s="2">
        <f t="shared" si="132"/>
        <v>15.031740447155514</v>
      </c>
      <c r="M1250" s="98"/>
      <c r="V1250">
        <v>200</v>
      </c>
      <c r="W1250">
        <v>40</v>
      </c>
      <c r="X1250" s="7">
        <f t="shared" si="130"/>
        <v>31.652153314939131</v>
      </c>
    </row>
    <row r="1251" spans="2:24">
      <c r="B1251" s="90">
        <f t="shared" si="133"/>
        <v>40960.708333333336</v>
      </c>
      <c r="C1251" s="57">
        <v>40960</v>
      </c>
      <c r="D1251" s="58">
        <v>0.70833333333333337</v>
      </c>
      <c r="E1251" s="59">
        <v>20.645357590863824</v>
      </c>
      <c r="F1251" s="47">
        <f t="shared" si="134"/>
        <v>39.432632998549906</v>
      </c>
      <c r="G1251" s="59">
        <v>48.418882616481831</v>
      </c>
      <c r="H1251" s="47">
        <f t="shared" si="135"/>
        <v>92.480065797480293</v>
      </c>
      <c r="I1251" s="59">
        <v>27.773525025618007</v>
      </c>
      <c r="J1251" s="47">
        <f t="shared" si="136"/>
        <v>53.047432798930387</v>
      </c>
      <c r="K1251" s="97">
        <f t="shared" si="131"/>
        <v>2</v>
      </c>
      <c r="L1251" s="2">
        <f t="shared" si="132"/>
        <v>16.300878899767149</v>
      </c>
      <c r="M1251" s="98"/>
      <c r="V1251">
        <v>200</v>
      </c>
      <c r="W1251">
        <v>40</v>
      </c>
      <c r="X1251" s="7">
        <f t="shared" si="130"/>
        <v>31.652153314939131</v>
      </c>
    </row>
    <row r="1252" spans="2:24">
      <c r="B1252" s="90">
        <f t="shared" si="133"/>
        <v>40960.75</v>
      </c>
      <c r="C1252" s="57">
        <v>40960</v>
      </c>
      <c r="D1252" s="58">
        <v>0.75</v>
      </c>
      <c r="E1252" s="59">
        <v>16.740836399976853</v>
      </c>
      <c r="F1252" s="47">
        <f t="shared" si="134"/>
        <v>31.974997523955789</v>
      </c>
      <c r="G1252" s="59">
        <v>42.743024685007562</v>
      </c>
      <c r="H1252" s="47">
        <f t="shared" si="135"/>
        <v>81.639177148364439</v>
      </c>
      <c r="I1252" s="59">
        <v>26.002188285030705</v>
      </c>
      <c r="J1252" s="47">
        <f t="shared" si="136"/>
        <v>49.664179624408646</v>
      </c>
      <c r="K1252" s="97">
        <f t="shared" si="131"/>
        <v>2</v>
      </c>
      <c r="L1252" s="2">
        <f t="shared" si="132"/>
        <v>12.917625725245408</v>
      </c>
      <c r="M1252" s="98"/>
      <c r="V1252">
        <v>200</v>
      </c>
      <c r="W1252">
        <v>40</v>
      </c>
      <c r="X1252" s="7">
        <f t="shared" si="130"/>
        <v>31.652153314939131</v>
      </c>
    </row>
    <row r="1253" spans="2:24">
      <c r="B1253" s="90">
        <f t="shared" si="133"/>
        <v>40960.791666666664</v>
      </c>
      <c r="C1253" s="57">
        <v>40960</v>
      </c>
      <c r="D1253" s="58">
        <v>0.79166666666666663</v>
      </c>
      <c r="E1253" s="59">
        <v>12.793347997672372</v>
      </c>
      <c r="F1253" s="47">
        <f t="shared" si="134"/>
        <v>24.435294675554228</v>
      </c>
      <c r="G1253" s="59">
        <v>33.764111177448086</v>
      </c>
      <c r="H1253" s="47">
        <f t="shared" si="135"/>
        <v>64.489452348925838</v>
      </c>
      <c r="I1253" s="59">
        <v>20.970763179775709</v>
      </c>
      <c r="J1253" s="47">
        <f t="shared" si="136"/>
        <v>40.054157673371606</v>
      </c>
      <c r="K1253" s="97">
        <f t="shared" si="131"/>
        <v>2</v>
      </c>
      <c r="L1253" s="2">
        <f t="shared" si="132"/>
        <v>3.307603774208367</v>
      </c>
      <c r="M1253" s="98"/>
      <c r="V1253">
        <v>200</v>
      </c>
      <c r="W1253">
        <v>40</v>
      </c>
      <c r="X1253" s="7">
        <f t="shared" si="130"/>
        <v>31.652153314939131</v>
      </c>
    </row>
    <row r="1254" spans="2:24">
      <c r="B1254" s="90">
        <f t="shared" si="133"/>
        <v>40960.833333333336</v>
      </c>
      <c r="C1254" s="57">
        <v>40960</v>
      </c>
      <c r="D1254" s="58">
        <v>0.83333333333333337</v>
      </c>
      <c r="E1254" s="59">
        <v>12.624857924065342</v>
      </c>
      <c r="F1254" s="47">
        <f t="shared" si="134"/>
        <v>24.113478634964803</v>
      </c>
      <c r="G1254" s="59">
        <v>26.991939878266496</v>
      </c>
      <c r="H1254" s="47">
        <f t="shared" si="135"/>
        <v>51.554605167489008</v>
      </c>
      <c r="I1254" s="59">
        <v>14.367081954201154</v>
      </c>
      <c r="J1254" s="47">
        <f t="shared" si="136"/>
        <v>27.441126532524205</v>
      </c>
      <c r="K1254" s="97">
        <f t="shared" si="131"/>
        <v>2</v>
      </c>
      <c r="L1254" s="2">
        <f t="shared" si="132"/>
        <v>-9.3054273666390337</v>
      </c>
      <c r="M1254" s="98"/>
      <c r="V1254">
        <v>200</v>
      </c>
      <c r="W1254">
        <v>40</v>
      </c>
      <c r="X1254" s="7">
        <f t="shared" si="130"/>
        <v>31.652153314939131</v>
      </c>
    </row>
    <row r="1255" spans="2:24">
      <c r="B1255" s="90">
        <f t="shared" si="133"/>
        <v>40960.875</v>
      </c>
      <c r="C1255" s="57">
        <v>40960</v>
      </c>
      <c r="D1255" s="58">
        <v>0.875</v>
      </c>
      <c r="E1255" s="59">
        <v>8.394317897267058</v>
      </c>
      <c r="F1255" s="47">
        <f t="shared" si="134"/>
        <v>16.033147183780081</v>
      </c>
      <c r="G1255" s="59">
        <v>19.592397991920038</v>
      </c>
      <c r="H1255" s="47">
        <f t="shared" si="135"/>
        <v>37.421480164567271</v>
      </c>
      <c r="I1255" s="59">
        <v>11.19808009465298</v>
      </c>
      <c r="J1255" s="47">
        <f t="shared" si="136"/>
        <v>21.38833298078719</v>
      </c>
      <c r="K1255" s="97">
        <f t="shared" si="131"/>
        <v>2</v>
      </c>
      <c r="L1255" s="2">
        <f t="shared" si="132"/>
        <v>-15.358220918376048</v>
      </c>
      <c r="M1255" s="98"/>
      <c r="V1255">
        <v>200</v>
      </c>
      <c r="W1255">
        <v>40</v>
      </c>
      <c r="X1255" s="7">
        <f t="shared" si="130"/>
        <v>31.652153314939131</v>
      </c>
    </row>
    <row r="1256" spans="2:24">
      <c r="B1256" s="90">
        <f t="shared" si="133"/>
        <v>40960.916666666664</v>
      </c>
      <c r="C1256" s="57">
        <v>40960</v>
      </c>
      <c r="D1256" s="58">
        <v>0.91666666666666663</v>
      </c>
      <c r="E1256" s="59">
        <v>7.5221094336533962</v>
      </c>
      <c r="F1256" s="47">
        <f t="shared" si="134"/>
        <v>14.367229018277985</v>
      </c>
      <c r="G1256" s="59">
        <v>17.856795161246279</v>
      </c>
      <c r="H1256" s="47">
        <f t="shared" si="135"/>
        <v>34.106478757980391</v>
      </c>
      <c r="I1256" s="59">
        <v>10.334685727592882</v>
      </c>
      <c r="J1256" s="47">
        <f t="shared" si="136"/>
        <v>19.739249739702405</v>
      </c>
      <c r="K1256" s="97">
        <f t="shared" si="131"/>
        <v>2</v>
      </c>
      <c r="L1256" s="2">
        <f t="shared" si="132"/>
        <v>-17.007304159460833</v>
      </c>
      <c r="M1256" s="98"/>
      <c r="V1256">
        <v>200</v>
      </c>
      <c r="W1256">
        <v>40</v>
      </c>
      <c r="X1256" s="7">
        <f t="shared" si="130"/>
        <v>31.652153314939131</v>
      </c>
    </row>
    <row r="1257" spans="2:24">
      <c r="B1257" s="90">
        <f t="shared" si="133"/>
        <v>40960.958333333336</v>
      </c>
      <c r="C1257" s="57">
        <v>40960</v>
      </c>
      <c r="D1257" s="58">
        <v>0.95833333333333337</v>
      </c>
      <c r="E1257" s="59">
        <v>6.6717840438482394</v>
      </c>
      <c r="F1257" s="47">
        <f t="shared" si="134"/>
        <v>12.743107523750137</v>
      </c>
      <c r="G1257" s="59">
        <v>14.280255588297308</v>
      </c>
      <c r="H1257" s="47">
        <f t="shared" si="135"/>
        <v>27.275288173647859</v>
      </c>
      <c r="I1257" s="59">
        <v>7.6084715444490696</v>
      </c>
      <c r="J1257" s="47">
        <f t="shared" si="136"/>
        <v>14.532180649897722</v>
      </c>
      <c r="K1257" s="97">
        <f t="shared" si="131"/>
        <v>2</v>
      </c>
      <c r="L1257" s="2">
        <f t="shared" si="132"/>
        <v>-22.214373249265517</v>
      </c>
      <c r="M1257" s="98"/>
      <c r="V1257">
        <v>200</v>
      </c>
      <c r="W1257">
        <v>40</v>
      </c>
      <c r="X1257" s="7">
        <f t="shared" si="130"/>
        <v>31.652153314939131</v>
      </c>
    </row>
    <row r="1258" spans="2:24">
      <c r="B1258" s="90">
        <f t="shared" si="133"/>
        <v>40961</v>
      </c>
      <c r="C1258" s="57">
        <v>40960</v>
      </c>
      <c r="D1258" s="58">
        <v>1</v>
      </c>
      <c r="E1258" s="59">
        <v>8.3424364285612995</v>
      </c>
      <c r="F1258" s="47">
        <f t="shared" si="134"/>
        <v>15.934053578552081</v>
      </c>
      <c r="G1258" s="59">
        <v>16.088080012028378</v>
      </c>
      <c r="H1258" s="47">
        <f t="shared" si="135"/>
        <v>30.728232822974199</v>
      </c>
      <c r="I1258" s="59">
        <v>7.7456435834670758</v>
      </c>
      <c r="J1258" s="47">
        <f t="shared" si="136"/>
        <v>14.794179244422114</v>
      </c>
      <c r="K1258" s="97">
        <f t="shared" si="131"/>
        <v>2</v>
      </c>
      <c r="L1258" s="2">
        <f t="shared" si="132"/>
        <v>-21.952374654741124</v>
      </c>
      <c r="M1258" s="98"/>
      <c r="V1258">
        <v>200</v>
      </c>
      <c r="W1258">
        <v>40</v>
      </c>
      <c r="X1258" s="7">
        <f t="shared" si="130"/>
        <v>31.652153314939131</v>
      </c>
    </row>
    <row r="1259" spans="2:24">
      <c r="B1259" s="90">
        <f t="shared" si="133"/>
        <v>40961.041666666664</v>
      </c>
      <c r="C1259" s="57">
        <v>40961</v>
      </c>
      <c r="D1259" s="58">
        <v>4.1666666666666664E-2</v>
      </c>
      <c r="E1259" s="59">
        <v>8.2969298436817933</v>
      </c>
      <c r="F1259" s="47">
        <f t="shared" si="134"/>
        <v>15.847136001432224</v>
      </c>
      <c r="G1259" s="59">
        <v>14.46141360443178</v>
      </c>
      <c r="H1259" s="47">
        <f t="shared" si="135"/>
        <v>27.621299984464699</v>
      </c>
      <c r="I1259" s="59">
        <v>6.1644837607499889</v>
      </c>
      <c r="J1259" s="47">
        <f t="shared" si="136"/>
        <v>11.774163983032478</v>
      </c>
      <c r="K1259" s="97">
        <f t="shared" si="131"/>
        <v>3</v>
      </c>
      <c r="L1259" s="2">
        <f t="shared" si="132"/>
        <v>-24.972389916130759</v>
      </c>
      <c r="M1259" s="98"/>
      <c r="V1259">
        <v>200</v>
      </c>
      <c r="W1259">
        <v>40</v>
      </c>
      <c r="X1259" s="7">
        <f t="shared" si="130"/>
        <v>31.652153314939131</v>
      </c>
    </row>
    <row r="1260" spans="2:24">
      <c r="B1260" s="90">
        <f t="shared" si="133"/>
        <v>40961.083333333336</v>
      </c>
      <c r="C1260" s="57">
        <v>40961</v>
      </c>
      <c r="D1260" s="58">
        <v>8.3333333333333329E-2</v>
      </c>
      <c r="E1260" s="59">
        <v>7.4261375792631314</v>
      </c>
      <c r="F1260" s="47">
        <f t="shared" si="134"/>
        <v>14.183922776392581</v>
      </c>
      <c r="G1260" s="59">
        <v>14.202670974871115</v>
      </c>
      <c r="H1260" s="47">
        <f t="shared" si="135"/>
        <v>27.12710156200383</v>
      </c>
      <c r="I1260" s="59">
        <v>6.7765333956079825</v>
      </c>
      <c r="J1260" s="47">
        <f t="shared" si="136"/>
        <v>12.943178785611247</v>
      </c>
      <c r="K1260" s="97">
        <f t="shared" si="131"/>
        <v>3</v>
      </c>
      <c r="L1260" s="2">
        <f t="shared" si="132"/>
        <v>-23.803375113551994</v>
      </c>
      <c r="M1260" s="98"/>
      <c r="V1260">
        <v>200</v>
      </c>
      <c r="W1260">
        <v>40</v>
      </c>
      <c r="X1260" s="7">
        <f t="shared" si="130"/>
        <v>31.652153314939131</v>
      </c>
    </row>
    <row r="1261" spans="2:24">
      <c r="B1261" s="90">
        <f t="shared" si="133"/>
        <v>40961.125</v>
      </c>
      <c r="C1261" s="57">
        <v>40961</v>
      </c>
      <c r="D1261" s="58">
        <v>0.125</v>
      </c>
      <c r="E1261" s="59">
        <v>9.8682185961580871</v>
      </c>
      <c r="F1261" s="47">
        <f t="shared" si="134"/>
        <v>18.848297518661944</v>
      </c>
      <c r="G1261" s="59">
        <v>18.028904201174424</v>
      </c>
      <c r="H1261" s="47">
        <f t="shared" si="135"/>
        <v>34.435207024243148</v>
      </c>
      <c r="I1261" s="59">
        <v>8.1606856050163383</v>
      </c>
      <c r="J1261" s="47">
        <f t="shared" si="136"/>
        <v>15.586909505581206</v>
      </c>
      <c r="K1261" s="97">
        <f t="shared" si="131"/>
        <v>3</v>
      </c>
      <c r="L1261" s="2">
        <f t="shared" si="132"/>
        <v>-21.159644393582035</v>
      </c>
      <c r="M1261" s="98"/>
      <c r="V1261">
        <v>200</v>
      </c>
      <c r="W1261">
        <v>40</v>
      </c>
      <c r="X1261" s="7">
        <f t="shared" si="130"/>
        <v>31.652153314939131</v>
      </c>
    </row>
    <row r="1262" spans="2:24">
      <c r="B1262" s="90">
        <f t="shared" si="133"/>
        <v>40961.166666666664</v>
      </c>
      <c r="C1262" s="57">
        <v>40961</v>
      </c>
      <c r="D1262" s="58">
        <v>0.16666666666666666</v>
      </c>
      <c r="E1262" s="59">
        <v>10.604804212361975</v>
      </c>
      <c r="F1262" s="47">
        <f t="shared" si="134"/>
        <v>20.255176045611371</v>
      </c>
      <c r="G1262" s="59">
        <v>18.139962984317677</v>
      </c>
      <c r="H1262" s="47">
        <f t="shared" si="135"/>
        <v>34.647329300046763</v>
      </c>
      <c r="I1262" s="59">
        <v>7.5351587719557021</v>
      </c>
      <c r="J1262" s="47">
        <f t="shared" si="136"/>
        <v>14.392153254435391</v>
      </c>
      <c r="K1262" s="97">
        <f t="shared" si="131"/>
        <v>3</v>
      </c>
      <c r="L1262" s="2">
        <f t="shared" si="132"/>
        <v>-22.354400644727846</v>
      </c>
      <c r="M1262" s="98"/>
      <c r="V1262">
        <v>200</v>
      </c>
      <c r="W1262">
        <v>40</v>
      </c>
      <c r="X1262" s="7">
        <f t="shared" si="130"/>
        <v>31.652153314939131</v>
      </c>
    </row>
    <row r="1263" spans="2:24">
      <c r="B1263" s="90">
        <f t="shared" si="133"/>
        <v>40961.208333333336</v>
      </c>
      <c r="C1263" s="57">
        <v>40961</v>
      </c>
      <c r="D1263" s="58">
        <v>0.20833333333333334</v>
      </c>
      <c r="E1263" s="59">
        <v>12.050832959132244</v>
      </c>
      <c r="F1263" s="47">
        <f t="shared" si="134"/>
        <v>23.017090951942585</v>
      </c>
      <c r="G1263" s="59">
        <v>26.059658682662352</v>
      </c>
      <c r="H1263" s="47">
        <f t="shared" si="135"/>
        <v>49.773948083885088</v>
      </c>
      <c r="I1263" s="59">
        <v>14.008825723530109</v>
      </c>
      <c r="J1263" s="47">
        <f t="shared" si="136"/>
        <v>26.756857131942507</v>
      </c>
      <c r="K1263" s="97">
        <f t="shared" si="131"/>
        <v>3</v>
      </c>
      <c r="L1263" s="2">
        <f t="shared" si="132"/>
        <v>-9.9896967672207317</v>
      </c>
      <c r="M1263" s="98"/>
      <c r="V1263">
        <v>200</v>
      </c>
      <c r="W1263">
        <v>40</v>
      </c>
      <c r="X1263" s="7">
        <f t="shared" si="130"/>
        <v>31.652153314939131</v>
      </c>
    </row>
    <row r="1264" spans="2:24">
      <c r="B1264" s="90">
        <f t="shared" si="133"/>
        <v>40961.25</v>
      </c>
      <c r="C1264" s="57">
        <v>40961</v>
      </c>
      <c r="D1264" s="58">
        <v>0.25</v>
      </c>
      <c r="E1264" s="59">
        <v>15.759482125021689</v>
      </c>
      <c r="F1264" s="47">
        <f t="shared" si="134"/>
        <v>30.100610858791423</v>
      </c>
      <c r="G1264" s="59">
        <v>31.235091347628885</v>
      </c>
      <c r="H1264" s="47">
        <f t="shared" si="135"/>
        <v>59.659024473971165</v>
      </c>
      <c r="I1264" s="59">
        <v>15.475609222607195</v>
      </c>
      <c r="J1264" s="47">
        <f t="shared" si="136"/>
        <v>29.558413615179742</v>
      </c>
      <c r="K1264" s="97">
        <f t="shared" si="131"/>
        <v>3</v>
      </c>
      <c r="L1264" s="2">
        <f t="shared" si="132"/>
        <v>-7.1881402839834969</v>
      </c>
      <c r="M1264" s="98"/>
      <c r="V1264">
        <v>200</v>
      </c>
      <c r="W1264">
        <v>40</v>
      </c>
      <c r="X1264" s="7">
        <f t="shared" si="130"/>
        <v>31.652153314939131</v>
      </c>
    </row>
    <row r="1265" spans="2:24">
      <c r="B1265" s="90">
        <f t="shared" si="133"/>
        <v>40961.291666666664</v>
      </c>
      <c r="C1265" s="57">
        <v>40961</v>
      </c>
      <c r="D1265" s="58">
        <v>0.29166666666666669</v>
      </c>
      <c r="E1265" s="59">
        <v>23.325388569965103</v>
      </c>
      <c r="F1265" s="47">
        <f t="shared" si="134"/>
        <v>44.551492168633345</v>
      </c>
      <c r="G1265" s="59">
        <v>44.156640577219598</v>
      </c>
      <c r="H1265" s="47">
        <f t="shared" si="135"/>
        <v>84.339183502489433</v>
      </c>
      <c r="I1265" s="59">
        <v>20.831252007254491</v>
      </c>
      <c r="J1265" s="47">
        <f t="shared" si="136"/>
        <v>39.787691333856074</v>
      </c>
      <c r="K1265" s="97">
        <f t="shared" si="131"/>
        <v>3</v>
      </c>
      <c r="L1265" s="2">
        <f t="shared" si="132"/>
        <v>3.0411374346928355</v>
      </c>
      <c r="M1265" s="98"/>
      <c r="V1265">
        <v>200</v>
      </c>
      <c r="W1265">
        <v>40</v>
      </c>
      <c r="X1265" s="7">
        <f t="shared" si="130"/>
        <v>31.652153314939131</v>
      </c>
    </row>
    <row r="1266" spans="2:24">
      <c r="B1266" s="90">
        <f t="shared" si="133"/>
        <v>40961.333333333336</v>
      </c>
      <c r="C1266" s="57">
        <v>40961</v>
      </c>
      <c r="D1266" s="58">
        <v>0.33333333333333331</v>
      </c>
      <c r="E1266" s="59">
        <v>20.972893807418664</v>
      </c>
      <c r="F1266" s="47">
        <f t="shared" si="134"/>
        <v>40.058227172169644</v>
      </c>
      <c r="G1266" s="59">
        <v>41.703731662094832</v>
      </c>
      <c r="H1266" s="47">
        <f t="shared" si="135"/>
        <v>79.654127474601125</v>
      </c>
      <c r="I1266" s="59">
        <v>20.730837854676167</v>
      </c>
      <c r="J1266" s="47">
        <f t="shared" si="136"/>
        <v>39.595900302431481</v>
      </c>
      <c r="K1266" s="97">
        <f t="shared" si="131"/>
        <v>3</v>
      </c>
      <c r="L1266" s="2">
        <f t="shared" si="132"/>
        <v>2.8493464032682425</v>
      </c>
      <c r="M1266" s="98"/>
      <c r="V1266">
        <v>200</v>
      </c>
      <c r="W1266">
        <v>40</v>
      </c>
      <c r="X1266" s="7">
        <f t="shared" si="130"/>
        <v>31.652153314939131</v>
      </c>
    </row>
    <row r="1267" spans="2:24">
      <c r="B1267" s="90">
        <f t="shared" si="133"/>
        <v>40961.375</v>
      </c>
      <c r="C1267" s="57">
        <v>40961</v>
      </c>
      <c r="D1267" s="58">
        <v>0.375</v>
      </c>
      <c r="E1267" s="59">
        <v>17.88586279044884</v>
      </c>
      <c r="F1267" s="47">
        <f t="shared" si="134"/>
        <v>34.161997929757284</v>
      </c>
      <c r="G1267" s="59">
        <v>36.535953682981429</v>
      </c>
      <c r="H1267" s="47">
        <f t="shared" si="135"/>
        <v>69.78367153449453</v>
      </c>
      <c r="I1267" s="59">
        <v>18.650090892532589</v>
      </c>
      <c r="J1267" s="47">
        <f t="shared" si="136"/>
        <v>35.621673604737246</v>
      </c>
      <c r="K1267" s="97">
        <f t="shared" si="131"/>
        <v>3</v>
      </c>
      <c r="L1267" s="2">
        <f t="shared" si="132"/>
        <v>-1.1248802944259921</v>
      </c>
      <c r="M1267" s="98"/>
      <c r="V1267">
        <v>200</v>
      </c>
      <c r="W1267">
        <v>40</v>
      </c>
      <c r="X1267" s="7">
        <f t="shared" si="130"/>
        <v>31.652153314939131</v>
      </c>
    </row>
    <row r="1268" spans="2:24">
      <c r="B1268" s="90">
        <f t="shared" si="133"/>
        <v>40961.416666666664</v>
      </c>
      <c r="C1268" s="57">
        <v>40961</v>
      </c>
      <c r="D1268" s="58">
        <v>0.41666666666666669</v>
      </c>
      <c r="E1268" s="59">
        <v>16.64630712755536</v>
      </c>
      <c r="F1268" s="47">
        <f t="shared" si="134"/>
        <v>31.794446613630736</v>
      </c>
      <c r="G1268" s="59">
        <v>35.49025573381298</v>
      </c>
      <c r="H1268" s="47">
        <f t="shared" si="135"/>
        <v>67.786388451582795</v>
      </c>
      <c r="I1268" s="59">
        <v>18.843948606257619</v>
      </c>
      <c r="J1268" s="47">
        <f t="shared" si="136"/>
        <v>35.991941837952048</v>
      </c>
      <c r="K1268" s="97">
        <f t="shared" si="131"/>
        <v>3</v>
      </c>
      <c r="L1268" s="2">
        <f t="shared" si="132"/>
        <v>-0.75461206121119062</v>
      </c>
      <c r="M1268" s="98"/>
      <c r="V1268">
        <v>200</v>
      </c>
      <c r="W1268">
        <v>40</v>
      </c>
      <c r="X1268" s="7">
        <f t="shared" si="130"/>
        <v>31.652153314939131</v>
      </c>
    </row>
    <row r="1269" spans="2:24">
      <c r="B1269" s="90">
        <f t="shared" si="133"/>
        <v>40961.458333333336</v>
      </c>
      <c r="C1269" s="57">
        <v>40961</v>
      </c>
      <c r="D1269" s="58">
        <v>0.45833333333333331</v>
      </c>
      <c r="E1269" s="59">
        <v>35.830217577115945</v>
      </c>
      <c r="F1269" s="47">
        <f t="shared" si="134"/>
        <v>68.435715572291457</v>
      </c>
      <c r="G1269" s="59">
        <v>63.957656690790536</v>
      </c>
      <c r="H1269" s="47">
        <f t="shared" si="135"/>
        <v>122.15912427940992</v>
      </c>
      <c r="I1269" s="59">
        <v>28.12743911367459</v>
      </c>
      <c r="J1269" s="47">
        <f t="shared" si="136"/>
        <v>53.723408707118466</v>
      </c>
      <c r="K1269" s="97">
        <f t="shared" si="131"/>
        <v>3</v>
      </c>
      <c r="L1269" s="2">
        <f t="shared" si="132"/>
        <v>16.976854807955227</v>
      </c>
      <c r="M1269" s="98"/>
      <c r="V1269">
        <v>200</v>
      </c>
      <c r="W1269">
        <v>40</v>
      </c>
      <c r="X1269" s="7">
        <f t="shared" si="130"/>
        <v>31.652153314939131</v>
      </c>
    </row>
    <row r="1270" spans="2:24">
      <c r="B1270" s="90">
        <f t="shared" si="133"/>
        <v>40961.5</v>
      </c>
      <c r="C1270" s="57">
        <v>40961</v>
      </c>
      <c r="D1270" s="58">
        <v>0.5</v>
      </c>
      <c r="E1270" s="59">
        <v>26.94652954477754</v>
      </c>
      <c r="F1270" s="47">
        <f t="shared" si="134"/>
        <v>51.467871430525101</v>
      </c>
      <c r="G1270" s="59">
        <v>44.457371004062132</v>
      </c>
      <c r="H1270" s="47">
        <f t="shared" si="135"/>
        <v>84.913578617758674</v>
      </c>
      <c r="I1270" s="59">
        <v>17.510841459284592</v>
      </c>
      <c r="J1270" s="47">
        <f t="shared" si="136"/>
        <v>33.445707187233566</v>
      </c>
      <c r="K1270" s="97">
        <f t="shared" si="131"/>
        <v>3</v>
      </c>
      <c r="L1270" s="2">
        <f t="shared" si="132"/>
        <v>-3.3008467119296725</v>
      </c>
      <c r="M1270" s="98"/>
      <c r="V1270">
        <v>200</v>
      </c>
      <c r="W1270">
        <v>40</v>
      </c>
      <c r="X1270" s="7">
        <f t="shared" si="130"/>
        <v>31.652153314939131</v>
      </c>
    </row>
    <row r="1271" spans="2:24">
      <c r="B1271" s="90">
        <f t="shared" si="133"/>
        <v>40961.541666666664</v>
      </c>
      <c r="C1271" s="57">
        <v>40961</v>
      </c>
      <c r="D1271" s="58">
        <v>0.54166666666666663</v>
      </c>
      <c r="E1271" s="59">
        <v>15.947294575732233</v>
      </c>
      <c r="F1271" s="47">
        <f t="shared" si="134"/>
        <v>30.459332639648565</v>
      </c>
      <c r="G1271" s="59">
        <v>33.240816094946219</v>
      </c>
      <c r="H1271" s="47">
        <f t="shared" si="135"/>
        <v>63.489958741347273</v>
      </c>
      <c r="I1271" s="59">
        <v>17.293521519213986</v>
      </c>
      <c r="J1271" s="47">
        <f t="shared" si="136"/>
        <v>33.030626101698708</v>
      </c>
      <c r="K1271" s="97">
        <f t="shared" si="131"/>
        <v>3</v>
      </c>
      <c r="L1271" s="2">
        <f t="shared" si="132"/>
        <v>-3.7159277974645306</v>
      </c>
      <c r="M1271" s="98"/>
      <c r="V1271">
        <v>200</v>
      </c>
      <c r="W1271">
        <v>40</v>
      </c>
      <c r="X1271" s="7">
        <f t="shared" si="130"/>
        <v>31.652153314939131</v>
      </c>
    </row>
    <row r="1272" spans="2:24">
      <c r="B1272" s="90">
        <f t="shared" si="133"/>
        <v>40961.583333333336</v>
      </c>
      <c r="C1272" s="57">
        <v>40961</v>
      </c>
      <c r="D1272" s="58">
        <v>0.58333333333333337</v>
      </c>
      <c r="E1272" s="59">
        <v>18.021117362848123</v>
      </c>
      <c r="F1272" s="47">
        <f t="shared" si="134"/>
        <v>34.420334163039911</v>
      </c>
      <c r="G1272" s="59">
        <v>34.29158668330038</v>
      </c>
      <c r="H1272" s="47">
        <f t="shared" si="135"/>
        <v>65.496930565103725</v>
      </c>
      <c r="I1272" s="59">
        <v>16.270469320452257</v>
      </c>
      <c r="J1272" s="47">
        <f t="shared" si="136"/>
        <v>31.07659640206381</v>
      </c>
      <c r="K1272" s="97">
        <f t="shared" si="131"/>
        <v>3</v>
      </c>
      <c r="L1272" s="2">
        <f t="shared" si="132"/>
        <v>-5.6699574970994284</v>
      </c>
      <c r="M1272" s="98"/>
      <c r="V1272">
        <v>200</v>
      </c>
      <c r="W1272">
        <v>40</v>
      </c>
      <c r="X1272" s="7">
        <f t="shared" si="130"/>
        <v>31.652153314939131</v>
      </c>
    </row>
    <row r="1273" spans="2:24">
      <c r="B1273" s="90">
        <f t="shared" si="133"/>
        <v>40961.625</v>
      </c>
      <c r="C1273" s="57">
        <v>40961</v>
      </c>
      <c r="D1273" s="58">
        <v>0.625</v>
      </c>
      <c r="E1273" s="59">
        <v>17.73448382426032</v>
      </c>
      <c r="F1273" s="47">
        <f t="shared" si="134"/>
        <v>33.872864104337211</v>
      </c>
      <c r="G1273" s="59">
        <v>33.432357467812118</v>
      </c>
      <c r="H1273" s="47">
        <f t="shared" si="135"/>
        <v>63.85580276352114</v>
      </c>
      <c r="I1273" s="59">
        <v>15.697873643551794</v>
      </c>
      <c r="J1273" s="47">
        <f t="shared" si="136"/>
        <v>29.982938659183926</v>
      </c>
      <c r="K1273" s="97">
        <f t="shared" si="131"/>
        <v>3</v>
      </c>
      <c r="L1273" s="2">
        <f t="shared" si="132"/>
        <v>-6.7636152399793126</v>
      </c>
      <c r="M1273" s="98"/>
      <c r="V1273">
        <v>200</v>
      </c>
      <c r="W1273">
        <v>40</v>
      </c>
      <c r="X1273" s="7">
        <f t="shared" si="130"/>
        <v>31.652153314939131</v>
      </c>
    </row>
    <row r="1274" spans="2:24">
      <c r="B1274" s="90">
        <f t="shared" si="133"/>
        <v>40961.666666666664</v>
      </c>
      <c r="C1274" s="57">
        <v>40961</v>
      </c>
      <c r="D1274" s="58">
        <v>0.66666666666666663</v>
      </c>
      <c r="E1274" s="59">
        <v>14.416474316544202</v>
      </c>
      <c r="F1274" s="47">
        <f t="shared" si="134"/>
        <v>27.535465944599423</v>
      </c>
      <c r="G1274" s="59">
        <v>35.270593221272051</v>
      </c>
      <c r="H1274" s="47">
        <f t="shared" si="135"/>
        <v>67.366833052629616</v>
      </c>
      <c r="I1274" s="59">
        <v>20.854118904727848</v>
      </c>
      <c r="J1274" s="47">
        <f t="shared" si="136"/>
        <v>39.831367108030186</v>
      </c>
      <c r="K1274" s="97">
        <f t="shared" si="131"/>
        <v>3</v>
      </c>
      <c r="L1274" s="2">
        <f t="shared" si="132"/>
        <v>3.0848132088669473</v>
      </c>
      <c r="M1274" s="98"/>
      <c r="V1274">
        <v>200</v>
      </c>
      <c r="W1274">
        <v>40</v>
      </c>
      <c r="X1274" s="7">
        <f t="shared" si="130"/>
        <v>31.652153314939131</v>
      </c>
    </row>
    <row r="1275" spans="2:24">
      <c r="B1275" s="90">
        <f t="shared" si="133"/>
        <v>40961.708333333336</v>
      </c>
      <c r="C1275" s="57">
        <v>40961</v>
      </c>
      <c r="D1275" s="58">
        <v>0.70833333333333337</v>
      </c>
      <c r="E1275" s="59">
        <v>21.093954450350704</v>
      </c>
      <c r="F1275" s="47">
        <f t="shared" si="134"/>
        <v>40.289453000169843</v>
      </c>
      <c r="G1275" s="59">
        <v>42.103969915786607</v>
      </c>
      <c r="H1275" s="47">
        <f t="shared" si="135"/>
        <v>80.418582539152411</v>
      </c>
      <c r="I1275" s="59">
        <v>21.010015465435899</v>
      </c>
      <c r="J1275" s="47">
        <f t="shared" si="136"/>
        <v>40.129129538982568</v>
      </c>
      <c r="K1275" s="97">
        <f t="shared" si="131"/>
        <v>3</v>
      </c>
      <c r="L1275" s="2">
        <f t="shared" si="132"/>
        <v>3.3825756398193292</v>
      </c>
      <c r="M1275" s="98"/>
      <c r="V1275">
        <v>200</v>
      </c>
      <c r="W1275">
        <v>40</v>
      </c>
      <c r="X1275" s="7">
        <f t="shared" si="130"/>
        <v>31.652153314939131</v>
      </c>
    </row>
    <row r="1276" spans="2:24">
      <c r="B1276" s="90">
        <f t="shared" si="133"/>
        <v>40961.75</v>
      </c>
      <c r="C1276" s="57">
        <v>40961</v>
      </c>
      <c r="D1276" s="58">
        <v>0.75</v>
      </c>
      <c r="E1276" s="59">
        <v>15.868905614887977</v>
      </c>
      <c r="F1276" s="47">
        <f t="shared" si="134"/>
        <v>30.309609724436033</v>
      </c>
      <c r="G1276" s="59">
        <v>32.509203042157395</v>
      </c>
      <c r="H1276" s="47">
        <f t="shared" si="135"/>
        <v>62.092577810520623</v>
      </c>
      <c r="I1276" s="59">
        <v>16.640297427269424</v>
      </c>
      <c r="J1276" s="47">
        <f t="shared" si="136"/>
        <v>31.782968086084598</v>
      </c>
      <c r="K1276" s="97">
        <f t="shared" si="131"/>
        <v>3</v>
      </c>
      <c r="L1276" s="2">
        <f t="shared" si="132"/>
        <v>-4.963585813078641</v>
      </c>
      <c r="M1276" s="98"/>
      <c r="V1276">
        <v>200</v>
      </c>
      <c r="W1276">
        <v>40</v>
      </c>
      <c r="X1276" s="7">
        <f t="shared" si="130"/>
        <v>31.652153314939131</v>
      </c>
    </row>
    <row r="1277" spans="2:24">
      <c r="B1277" s="90">
        <f t="shared" si="133"/>
        <v>40961.791666666664</v>
      </c>
      <c r="C1277" s="57">
        <v>40961</v>
      </c>
      <c r="D1277" s="58">
        <v>0.79166666666666663</v>
      </c>
      <c r="E1277" s="59">
        <v>15.583289650060173</v>
      </c>
      <c r="F1277" s="47">
        <f t="shared" si="134"/>
        <v>29.764083231614929</v>
      </c>
      <c r="G1277" s="59">
        <v>31.096643637428677</v>
      </c>
      <c r="H1277" s="47">
        <f t="shared" si="135"/>
        <v>59.394589347488768</v>
      </c>
      <c r="I1277" s="59">
        <v>15.513353987368507</v>
      </c>
      <c r="J1277" s="47">
        <f t="shared" si="136"/>
        <v>29.630506115873846</v>
      </c>
      <c r="K1277" s="97">
        <f t="shared" si="131"/>
        <v>3</v>
      </c>
      <c r="L1277" s="2">
        <f t="shared" si="132"/>
        <v>-7.1160477832893925</v>
      </c>
      <c r="M1277" s="98"/>
      <c r="V1277">
        <v>200</v>
      </c>
      <c r="W1277">
        <v>40</v>
      </c>
      <c r="X1277" s="7">
        <f t="shared" si="130"/>
        <v>31.652153314939131</v>
      </c>
    </row>
    <row r="1278" spans="2:24">
      <c r="B1278" s="90">
        <f t="shared" si="133"/>
        <v>40961.833333333336</v>
      </c>
      <c r="C1278" s="57">
        <v>40961</v>
      </c>
      <c r="D1278" s="58">
        <v>0.83333333333333337</v>
      </c>
      <c r="E1278" s="59">
        <v>15.352276044068882</v>
      </c>
      <c r="F1278" s="47">
        <f t="shared" si="134"/>
        <v>29.322847244171562</v>
      </c>
      <c r="G1278" s="59">
        <v>30.512882547951076</v>
      </c>
      <c r="H1278" s="47">
        <f t="shared" si="135"/>
        <v>58.279605666586555</v>
      </c>
      <c r="I1278" s="59">
        <v>15.160606503882192</v>
      </c>
      <c r="J1278" s="47">
        <f t="shared" si="136"/>
        <v>28.956758422414985</v>
      </c>
      <c r="K1278" s="97">
        <f t="shared" si="131"/>
        <v>3</v>
      </c>
      <c r="L1278" s="2">
        <f t="shared" si="132"/>
        <v>-7.7897954767482531</v>
      </c>
      <c r="M1278" s="98"/>
      <c r="V1278">
        <v>200</v>
      </c>
      <c r="W1278">
        <v>40</v>
      </c>
      <c r="X1278" s="7">
        <f t="shared" si="130"/>
        <v>31.652153314939131</v>
      </c>
    </row>
    <row r="1279" spans="2:24">
      <c r="B1279" s="90">
        <f t="shared" si="133"/>
        <v>40961.875</v>
      </c>
      <c r="C1279" s="57">
        <v>40961</v>
      </c>
      <c r="D1279" s="58">
        <v>0.875</v>
      </c>
      <c r="E1279" s="59">
        <v>16.430316835892086</v>
      </c>
      <c r="F1279" s="47">
        <f t="shared" si="134"/>
        <v>31.381905156553881</v>
      </c>
      <c r="G1279" s="59">
        <v>31.62337924090351</v>
      </c>
      <c r="H1279" s="47">
        <f t="shared" si="135"/>
        <v>60.400654350125706</v>
      </c>
      <c r="I1279" s="59">
        <v>15.193062405011428</v>
      </c>
      <c r="J1279" s="47">
        <f t="shared" si="136"/>
        <v>29.018749193571828</v>
      </c>
      <c r="K1279" s="97">
        <f t="shared" si="131"/>
        <v>3</v>
      </c>
      <c r="L1279" s="2">
        <f t="shared" si="132"/>
        <v>-7.7278047055914101</v>
      </c>
      <c r="M1279" s="98"/>
      <c r="V1279">
        <v>200</v>
      </c>
      <c r="W1279">
        <v>40</v>
      </c>
      <c r="X1279" s="7">
        <f t="shared" si="130"/>
        <v>31.652153314939131</v>
      </c>
    </row>
    <row r="1280" spans="2:24">
      <c r="B1280" s="90">
        <f t="shared" si="133"/>
        <v>40961.916666666664</v>
      </c>
      <c r="C1280" s="57">
        <v>40961</v>
      </c>
      <c r="D1280" s="58">
        <v>0.91666666666666663</v>
      </c>
      <c r="E1280" s="59">
        <v>16.192885721491042</v>
      </c>
      <c r="F1280" s="47">
        <f t="shared" si="134"/>
        <v>30.928411728047887</v>
      </c>
      <c r="G1280" s="59">
        <v>27.57985622345744</v>
      </c>
      <c r="H1280" s="47">
        <f t="shared" si="135"/>
        <v>52.677525386803708</v>
      </c>
      <c r="I1280" s="59">
        <v>11.386970501966401</v>
      </c>
      <c r="J1280" s="47">
        <f t="shared" si="136"/>
        <v>21.749113658755824</v>
      </c>
      <c r="K1280" s="97">
        <f t="shared" si="131"/>
        <v>3</v>
      </c>
      <c r="L1280" s="2">
        <f t="shared" si="132"/>
        <v>-14.997440240407414</v>
      </c>
      <c r="M1280" s="98"/>
      <c r="V1280">
        <v>200</v>
      </c>
      <c r="W1280">
        <v>40</v>
      </c>
      <c r="X1280" s="7">
        <f t="shared" si="130"/>
        <v>31.652153314939131</v>
      </c>
    </row>
    <row r="1281" spans="2:24">
      <c r="B1281" s="90">
        <f t="shared" si="133"/>
        <v>40961.958333333336</v>
      </c>
      <c r="C1281" s="57">
        <v>40961</v>
      </c>
      <c r="D1281" s="58">
        <v>0.95833333333333337</v>
      </c>
      <c r="E1281" s="59">
        <v>13.384872514232265</v>
      </c>
      <c r="F1281" s="47">
        <f t="shared" si="134"/>
        <v>25.565106502183625</v>
      </c>
      <c r="G1281" s="59">
        <v>25.933513970806917</v>
      </c>
      <c r="H1281" s="47">
        <f t="shared" si="135"/>
        <v>49.53301168424121</v>
      </c>
      <c r="I1281" s="59">
        <v>12.54864145657465</v>
      </c>
      <c r="J1281" s="47">
        <f t="shared" si="136"/>
        <v>23.967905182057581</v>
      </c>
      <c r="K1281" s="97">
        <f t="shared" si="131"/>
        <v>3</v>
      </c>
      <c r="L1281" s="2">
        <f t="shared" si="132"/>
        <v>-12.778648717105657</v>
      </c>
      <c r="M1281" s="98"/>
      <c r="V1281">
        <v>200</v>
      </c>
      <c r="W1281">
        <v>40</v>
      </c>
      <c r="X1281" s="7">
        <f t="shared" si="130"/>
        <v>31.652153314939131</v>
      </c>
    </row>
    <row r="1282" spans="2:24">
      <c r="B1282" s="90">
        <f t="shared" si="133"/>
        <v>40962</v>
      </c>
      <c r="C1282" s="57">
        <v>40961</v>
      </c>
      <c r="D1282" s="58">
        <v>1</v>
      </c>
      <c r="E1282" s="59">
        <v>18.468873957476724</v>
      </c>
      <c r="F1282" s="47">
        <f t="shared" si="134"/>
        <v>35.275549258780543</v>
      </c>
      <c r="G1282" s="59">
        <v>28.465440165855298</v>
      </c>
      <c r="H1282" s="47">
        <f t="shared" si="135"/>
        <v>54.368990716783621</v>
      </c>
      <c r="I1282" s="59">
        <v>9.9965662083785745</v>
      </c>
      <c r="J1282" s="47">
        <f t="shared" si="136"/>
        <v>19.093441458003078</v>
      </c>
      <c r="K1282" s="97">
        <f t="shared" si="131"/>
        <v>3</v>
      </c>
      <c r="L1282" s="2">
        <f t="shared" si="132"/>
        <v>-17.653112441160161</v>
      </c>
      <c r="M1282" s="98"/>
      <c r="V1282">
        <v>200</v>
      </c>
      <c r="W1282">
        <v>40</v>
      </c>
      <c r="X1282" s="7">
        <f t="shared" si="130"/>
        <v>31.652153314939131</v>
      </c>
    </row>
    <row r="1283" spans="2:24">
      <c r="B1283" s="90">
        <f t="shared" si="133"/>
        <v>40962.041666666664</v>
      </c>
      <c r="C1283" s="57">
        <v>40962</v>
      </c>
      <c r="D1283" s="58">
        <v>4.1666666666666664E-2</v>
      </c>
      <c r="E1283" s="59">
        <v>16.35786892720408</v>
      </c>
      <c r="F1283" s="47">
        <f t="shared" si="134"/>
        <v>31.243529650959793</v>
      </c>
      <c r="G1283" s="59">
        <v>26.382576568023733</v>
      </c>
      <c r="H1283" s="47">
        <f t="shared" si="135"/>
        <v>50.390721244925331</v>
      </c>
      <c r="I1283" s="59">
        <v>10.024707640819656</v>
      </c>
      <c r="J1283" s="47">
        <f t="shared" si="136"/>
        <v>19.147191593965541</v>
      </c>
      <c r="K1283" s="97">
        <f t="shared" si="131"/>
        <v>4</v>
      </c>
      <c r="L1283" s="2">
        <f t="shared" si="132"/>
        <v>-17.599362305197698</v>
      </c>
      <c r="M1283" s="98"/>
      <c r="V1283">
        <v>200</v>
      </c>
      <c r="W1283">
        <v>40</v>
      </c>
      <c r="X1283" s="7">
        <f t="shared" si="130"/>
        <v>31.652153314939131</v>
      </c>
    </row>
    <row r="1284" spans="2:24">
      <c r="B1284" s="90">
        <f t="shared" si="133"/>
        <v>40962.083333333336</v>
      </c>
      <c r="C1284" s="57">
        <v>40962</v>
      </c>
      <c r="D1284" s="58">
        <v>8.3333333333333329E-2</v>
      </c>
      <c r="E1284" s="59">
        <v>14.247777271592682</v>
      </c>
      <c r="F1284" s="47">
        <f t="shared" si="134"/>
        <v>27.213254588742021</v>
      </c>
      <c r="G1284" s="59">
        <v>21.944268521775914</v>
      </c>
      <c r="H1284" s="47">
        <f t="shared" si="135"/>
        <v>41.913552876591993</v>
      </c>
      <c r="I1284" s="59">
        <v>7.6964912501832323</v>
      </c>
      <c r="J1284" s="47">
        <f t="shared" si="136"/>
        <v>14.700298287849973</v>
      </c>
      <c r="K1284" s="97">
        <f t="shared" si="131"/>
        <v>4</v>
      </c>
      <c r="L1284" s="2">
        <f t="shared" si="132"/>
        <v>-22.046255611313264</v>
      </c>
      <c r="M1284" s="98"/>
      <c r="V1284">
        <v>200</v>
      </c>
      <c r="W1284">
        <v>40</v>
      </c>
      <c r="X1284" s="7">
        <f t="shared" si="130"/>
        <v>31.652153314939131</v>
      </c>
    </row>
    <row r="1285" spans="2:24">
      <c r="B1285" s="90">
        <f t="shared" si="133"/>
        <v>40962.125</v>
      </c>
      <c r="C1285" s="57">
        <v>40962</v>
      </c>
      <c r="D1285" s="58">
        <v>0.125</v>
      </c>
      <c r="E1285" s="59">
        <v>9.1233852568684668</v>
      </c>
      <c r="F1285" s="47">
        <f t="shared" si="134"/>
        <v>17.42566584061877</v>
      </c>
      <c r="G1285" s="59">
        <v>18.355779785637694</v>
      </c>
      <c r="H1285" s="47">
        <f t="shared" si="135"/>
        <v>35.059539390567991</v>
      </c>
      <c r="I1285" s="59">
        <v>9.2323945287692268</v>
      </c>
      <c r="J1285" s="47">
        <f t="shared" si="136"/>
        <v>17.633873549949222</v>
      </c>
      <c r="K1285" s="97">
        <f t="shared" si="131"/>
        <v>4</v>
      </c>
      <c r="L1285" s="2">
        <f t="shared" si="132"/>
        <v>-19.112680349214017</v>
      </c>
      <c r="M1285" s="98"/>
      <c r="V1285">
        <v>200</v>
      </c>
      <c r="W1285">
        <v>40</v>
      </c>
      <c r="X1285" s="7">
        <f t="shared" si="130"/>
        <v>31.652153314939131</v>
      </c>
    </row>
    <row r="1286" spans="2:24">
      <c r="B1286" s="90">
        <f t="shared" si="133"/>
        <v>40962.166666666664</v>
      </c>
      <c r="C1286" s="57">
        <v>40962</v>
      </c>
      <c r="D1286" s="58">
        <v>0.16666666666666666</v>
      </c>
      <c r="E1286" s="59">
        <v>20.012405487462019</v>
      </c>
      <c r="F1286" s="47">
        <f t="shared" si="134"/>
        <v>38.223694481052455</v>
      </c>
      <c r="G1286" s="59">
        <v>33.749741806285037</v>
      </c>
      <c r="H1286" s="47">
        <f t="shared" si="135"/>
        <v>64.462006850004414</v>
      </c>
      <c r="I1286" s="59">
        <v>13.737336318823017</v>
      </c>
      <c r="J1286" s="47">
        <f t="shared" si="136"/>
        <v>26.238312368951963</v>
      </c>
      <c r="K1286" s="97">
        <f t="shared" si="131"/>
        <v>4</v>
      </c>
      <c r="L1286" s="2">
        <f t="shared" si="132"/>
        <v>-10.508241530211276</v>
      </c>
      <c r="M1286" s="98"/>
      <c r="V1286">
        <v>200</v>
      </c>
      <c r="W1286">
        <v>40</v>
      </c>
      <c r="X1286" s="7">
        <f t="shared" si="130"/>
        <v>31.652153314939131</v>
      </c>
    </row>
    <row r="1287" spans="2:24">
      <c r="B1287" s="90">
        <f t="shared" si="133"/>
        <v>40962.208333333336</v>
      </c>
      <c r="C1287" s="57">
        <v>40962</v>
      </c>
      <c r="D1287" s="58">
        <v>0.20833333333333334</v>
      </c>
      <c r="E1287" s="59">
        <v>33.030128913901727</v>
      </c>
      <c r="F1287" s="47">
        <f t="shared" si="134"/>
        <v>63.087546225552295</v>
      </c>
      <c r="G1287" s="59">
        <v>51.896194035459267</v>
      </c>
      <c r="H1287" s="47">
        <f t="shared" si="135"/>
        <v>99.121730607727201</v>
      </c>
      <c r="I1287" s="59">
        <v>18.86606512155754</v>
      </c>
      <c r="J1287" s="47">
        <f t="shared" si="136"/>
        <v>36.034184382174899</v>
      </c>
      <c r="K1287" s="97">
        <f t="shared" si="131"/>
        <v>4</v>
      </c>
      <c r="L1287" s="2">
        <f t="shared" si="132"/>
        <v>-0.71236951698833906</v>
      </c>
      <c r="M1287" s="98"/>
      <c r="V1287">
        <v>200</v>
      </c>
      <c r="W1287">
        <v>40</v>
      </c>
      <c r="X1287" s="7">
        <f t="shared" si="130"/>
        <v>31.652153314939131</v>
      </c>
    </row>
    <row r="1288" spans="2:24">
      <c r="B1288" s="90">
        <f t="shared" si="133"/>
        <v>40962.25</v>
      </c>
      <c r="C1288" s="57">
        <v>40962</v>
      </c>
      <c r="D1288" s="58">
        <v>0.25</v>
      </c>
      <c r="E1288" s="59">
        <v>54.366719537679998</v>
      </c>
      <c r="F1288" s="47">
        <f t="shared" si="134"/>
        <v>103.8404343169688</v>
      </c>
      <c r="G1288" s="59">
        <v>77.237913997847031</v>
      </c>
      <c r="H1288" s="47">
        <f t="shared" si="135"/>
        <v>147.52441573588783</v>
      </c>
      <c r="I1288" s="59">
        <v>22.871194460167025</v>
      </c>
      <c r="J1288" s="47">
        <f t="shared" si="136"/>
        <v>43.683981418919018</v>
      </c>
      <c r="K1288" s="97">
        <f t="shared" si="131"/>
        <v>4</v>
      </c>
      <c r="L1288" s="2">
        <f t="shared" si="132"/>
        <v>6.9374275197557793</v>
      </c>
      <c r="M1288" s="98"/>
      <c r="V1288">
        <v>200</v>
      </c>
      <c r="W1288">
        <v>40</v>
      </c>
      <c r="X1288" s="7">
        <f t="shared" si="130"/>
        <v>31.652153314939131</v>
      </c>
    </row>
    <row r="1289" spans="2:24">
      <c r="B1289" s="90">
        <f t="shared" si="133"/>
        <v>40962.291666666664</v>
      </c>
      <c r="C1289" s="57">
        <v>40962</v>
      </c>
      <c r="D1289" s="58">
        <v>0.29166666666666669</v>
      </c>
      <c r="E1289" s="59">
        <v>50.707711683635821</v>
      </c>
      <c r="F1289" s="47">
        <f t="shared" si="134"/>
        <v>96.851729315744421</v>
      </c>
      <c r="G1289" s="59">
        <v>75.957632152501816</v>
      </c>
      <c r="H1289" s="47">
        <f t="shared" si="135"/>
        <v>145.07907741127846</v>
      </c>
      <c r="I1289" s="59">
        <v>25.249920468865987</v>
      </c>
      <c r="J1289" s="47">
        <f t="shared" si="136"/>
        <v>48.227348095534033</v>
      </c>
      <c r="K1289" s="97">
        <f t="shared" si="131"/>
        <v>4</v>
      </c>
      <c r="L1289" s="2">
        <f t="shared" si="132"/>
        <v>11.480794196370795</v>
      </c>
      <c r="M1289" s="98"/>
      <c r="V1289">
        <v>200</v>
      </c>
      <c r="W1289">
        <v>40</v>
      </c>
      <c r="X1289" s="7">
        <f t="shared" si="130"/>
        <v>31.652153314939131</v>
      </c>
    </row>
    <row r="1290" spans="2:24">
      <c r="B1290" s="90">
        <f t="shared" si="133"/>
        <v>40962.333333333336</v>
      </c>
      <c r="C1290" s="57">
        <v>40962</v>
      </c>
      <c r="D1290" s="58">
        <v>0.33333333333333331</v>
      </c>
      <c r="E1290" s="59">
        <v>45.982496948260433</v>
      </c>
      <c r="F1290" s="47">
        <f t="shared" si="134"/>
        <v>87.826569171177425</v>
      </c>
      <c r="G1290" s="59">
        <v>70.605284560049711</v>
      </c>
      <c r="H1290" s="47">
        <f t="shared" si="135"/>
        <v>134.85609350969494</v>
      </c>
      <c r="I1290" s="59">
        <v>24.622787611789285</v>
      </c>
      <c r="J1290" s="47">
        <f t="shared" si="136"/>
        <v>47.029524338517533</v>
      </c>
      <c r="K1290" s="97">
        <f t="shared" si="131"/>
        <v>4</v>
      </c>
      <c r="L1290" s="2">
        <f t="shared" si="132"/>
        <v>10.282970439354294</v>
      </c>
      <c r="M1290" s="98"/>
      <c r="V1290">
        <v>200</v>
      </c>
      <c r="W1290">
        <v>40</v>
      </c>
      <c r="X1290" s="7">
        <f t="shared" ref="X1290:X1353" si="137">AVERAGE($J$2999:$J$8770)</f>
        <v>31.652153314939131</v>
      </c>
    </row>
    <row r="1291" spans="2:24">
      <c r="B1291" s="90">
        <f t="shared" si="133"/>
        <v>40962.375</v>
      </c>
      <c r="C1291" s="57">
        <v>40962</v>
      </c>
      <c r="D1291" s="58">
        <v>0.375</v>
      </c>
      <c r="E1291" s="59">
        <v>39.489002778439456</v>
      </c>
      <c r="F1291" s="47">
        <f t="shared" si="134"/>
        <v>75.423995306819364</v>
      </c>
      <c r="G1291" s="59">
        <v>61.194177445426746</v>
      </c>
      <c r="H1291" s="47">
        <f t="shared" si="135"/>
        <v>116.88087892076508</v>
      </c>
      <c r="I1291" s="59">
        <v>21.705174666987283</v>
      </c>
      <c r="J1291" s="47">
        <f t="shared" si="136"/>
        <v>41.456883613945706</v>
      </c>
      <c r="K1291" s="97">
        <f t="shared" ref="K1291:K1354" si="138">WEEKDAY(C1291,2)</f>
        <v>4</v>
      </c>
      <c r="L1291" s="2">
        <f t="shared" ref="L1291:L1354" si="139">IF(J1291="",NA(),J1291-(AVERAGE($J$10:$J$8770)))</f>
        <v>4.7103297147824676</v>
      </c>
      <c r="M1291" s="98"/>
      <c r="V1291">
        <v>200</v>
      </c>
      <c r="W1291">
        <v>40</v>
      </c>
      <c r="X1291" s="7">
        <f t="shared" si="137"/>
        <v>31.652153314939131</v>
      </c>
    </row>
    <row r="1292" spans="2:24">
      <c r="B1292" s="90">
        <f t="shared" si="133"/>
        <v>40962.416666666664</v>
      </c>
      <c r="C1292" s="57">
        <v>40962</v>
      </c>
      <c r="D1292" s="58">
        <v>0.41666666666666669</v>
      </c>
      <c r="E1292" s="59">
        <v>37.909056094969664</v>
      </c>
      <c r="F1292" s="47">
        <f t="shared" si="134"/>
        <v>72.406297141392059</v>
      </c>
      <c r="G1292" s="59">
        <v>57.372236861957653</v>
      </c>
      <c r="H1292" s="47">
        <f t="shared" si="135"/>
        <v>109.58097240633911</v>
      </c>
      <c r="I1292" s="59">
        <v>19.463180766987989</v>
      </c>
      <c r="J1292" s="47">
        <f t="shared" si="136"/>
        <v>37.174675264947055</v>
      </c>
      <c r="K1292" s="97">
        <f t="shared" si="138"/>
        <v>4</v>
      </c>
      <c r="L1292" s="2">
        <f t="shared" si="139"/>
        <v>0.42812136578381654</v>
      </c>
      <c r="M1292" s="98"/>
      <c r="V1292">
        <v>200</v>
      </c>
      <c r="W1292">
        <v>40</v>
      </c>
      <c r="X1292" s="7">
        <f t="shared" si="137"/>
        <v>31.652153314939131</v>
      </c>
    </row>
    <row r="1293" spans="2:24">
      <c r="B1293" s="90">
        <f t="shared" si="133"/>
        <v>40962.458333333336</v>
      </c>
      <c r="C1293" s="57">
        <v>40962</v>
      </c>
      <c r="D1293" s="58">
        <v>0.45833333333333331</v>
      </c>
      <c r="E1293" s="59">
        <v>40.367365828434131</v>
      </c>
      <c r="F1293" s="47">
        <f t="shared" si="134"/>
        <v>77.101668732309193</v>
      </c>
      <c r="G1293" s="59">
        <v>63.810991345682986</v>
      </c>
      <c r="H1293" s="47">
        <f t="shared" si="135"/>
        <v>121.8789934702545</v>
      </c>
      <c r="I1293" s="59">
        <v>23.443625517248847</v>
      </c>
      <c r="J1293" s="47">
        <f t="shared" si="136"/>
        <v>44.7773247379453</v>
      </c>
      <c r="K1293" s="97">
        <f t="shared" si="138"/>
        <v>4</v>
      </c>
      <c r="L1293" s="2">
        <f t="shared" si="139"/>
        <v>8.0307708387820611</v>
      </c>
      <c r="M1293" s="98"/>
      <c r="V1293">
        <v>200</v>
      </c>
      <c r="W1293">
        <v>40</v>
      </c>
      <c r="X1293" s="7">
        <f t="shared" si="137"/>
        <v>31.652153314939131</v>
      </c>
    </row>
    <row r="1294" spans="2:24">
      <c r="B1294" s="90">
        <f t="shared" si="133"/>
        <v>40962.5</v>
      </c>
      <c r="C1294" s="57">
        <v>40962</v>
      </c>
      <c r="D1294" s="58">
        <v>0.5</v>
      </c>
      <c r="E1294" s="59">
        <v>30.430348348742754</v>
      </c>
      <c r="F1294" s="47">
        <f t="shared" si="134"/>
        <v>58.121965346098655</v>
      </c>
      <c r="G1294" s="59">
        <v>52.116288450183056</v>
      </c>
      <c r="H1294" s="47">
        <f t="shared" si="135"/>
        <v>99.542110939849636</v>
      </c>
      <c r="I1294" s="59">
        <v>21.685940101440302</v>
      </c>
      <c r="J1294" s="47">
        <f t="shared" si="136"/>
        <v>41.420145593750973</v>
      </c>
      <c r="K1294" s="97">
        <f t="shared" si="138"/>
        <v>4</v>
      </c>
      <c r="L1294" s="2">
        <f t="shared" si="139"/>
        <v>4.6735916945877349</v>
      </c>
      <c r="M1294" s="98"/>
      <c r="V1294">
        <v>200</v>
      </c>
      <c r="W1294">
        <v>40</v>
      </c>
      <c r="X1294" s="7">
        <f t="shared" si="137"/>
        <v>31.652153314939131</v>
      </c>
    </row>
    <row r="1295" spans="2:24">
      <c r="B1295" s="90">
        <f t="shared" si="133"/>
        <v>40962.541666666664</v>
      </c>
      <c r="C1295" s="57">
        <v>40962</v>
      </c>
      <c r="D1295" s="58">
        <v>0.54166666666666663</v>
      </c>
      <c r="E1295" s="59">
        <v>30.233270382810471</v>
      </c>
      <c r="F1295" s="47">
        <f t="shared" si="134"/>
        <v>57.745546431167995</v>
      </c>
      <c r="G1295" s="59">
        <v>46.495612569054586</v>
      </c>
      <c r="H1295" s="47">
        <f t="shared" si="135"/>
        <v>88.806620006894249</v>
      </c>
      <c r="I1295" s="59">
        <v>16.262342186244112</v>
      </c>
      <c r="J1295" s="47">
        <f t="shared" si="136"/>
        <v>31.061073575726251</v>
      </c>
      <c r="K1295" s="97">
        <f t="shared" si="138"/>
        <v>4</v>
      </c>
      <c r="L1295" s="2">
        <f t="shared" si="139"/>
        <v>-5.6854803234369875</v>
      </c>
      <c r="M1295" s="98"/>
      <c r="V1295">
        <v>200</v>
      </c>
      <c r="W1295">
        <v>40</v>
      </c>
      <c r="X1295" s="7">
        <f t="shared" si="137"/>
        <v>31.652153314939131</v>
      </c>
    </row>
    <row r="1296" spans="2:24">
      <c r="B1296" s="90">
        <f t="shared" si="133"/>
        <v>40962.583333333336</v>
      </c>
      <c r="C1296" s="57">
        <v>40962</v>
      </c>
      <c r="D1296" s="58">
        <v>0.58333333333333337</v>
      </c>
      <c r="E1296" s="59">
        <v>26.62417381332429</v>
      </c>
      <c r="F1296" s="47">
        <f t="shared" si="134"/>
        <v>50.852171983449395</v>
      </c>
      <c r="G1296" s="59">
        <v>42.785889004678317</v>
      </c>
      <c r="H1296" s="47">
        <f t="shared" si="135"/>
        <v>81.721047998935589</v>
      </c>
      <c r="I1296" s="59">
        <v>16.161715191354027</v>
      </c>
      <c r="J1296" s="47">
        <f t="shared" si="136"/>
        <v>30.86887601548619</v>
      </c>
      <c r="K1296" s="97">
        <f t="shared" si="138"/>
        <v>4</v>
      </c>
      <c r="L1296" s="2">
        <f t="shared" si="139"/>
        <v>-5.8776778836770482</v>
      </c>
      <c r="M1296" s="98"/>
      <c r="V1296">
        <v>200</v>
      </c>
      <c r="W1296">
        <v>40</v>
      </c>
      <c r="X1296" s="7">
        <f t="shared" si="137"/>
        <v>31.652153314939131</v>
      </c>
    </row>
    <row r="1297" spans="2:24">
      <c r="B1297" s="90">
        <f t="shared" si="133"/>
        <v>40962.625</v>
      </c>
      <c r="C1297" s="57">
        <v>40962</v>
      </c>
      <c r="D1297" s="58">
        <v>0.625</v>
      </c>
      <c r="E1297" s="59">
        <v>32.481702339758151</v>
      </c>
      <c r="F1297" s="47">
        <f t="shared" si="134"/>
        <v>62.040051468938067</v>
      </c>
      <c r="G1297" s="59">
        <v>48.33093023341381</v>
      </c>
      <c r="H1297" s="47">
        <f t="shared" si="135"/>
        <v>92.312076745820377</v>
      </c>
      <c r="I1297" s="59">
        <v>15.849227893655662</v>
      </c>
      <c r="J1297" s="47">
        <f t="shared" si="136"/>
        <v>30.272025276882314</v>
      </c>
      <c r="K1297" s="97">
        <f t="shared" si="138"/>
        <v>4</v>
      </c>
      <c r="L1297" s="2">
        <f t="shared" si="139"/>
        <v>-6.4745286222809248</v>
      </c>
      <c r="M1297" s="98"/>
      <c r="V1297">
        <v>200</v>
      </c>
      <c r="W1297">
        <v>40</v>
      </c>
      <c r="X1297" s="7">
        <f t="shared" si="137"/>
        <v>31.652153314939131</v>
      </c>
    </row>
    <row r="1298" spans="2:24">
      <c r="B1298" s="90">
        <f t="shared" ref="B1298:B1361" si="140">C1298+D1298</f>
        <v>40962.666666666664</v>
      </c>
      <c r="C1298" s="57">
        <v>40962</v>
      </c>
      <c r="D1298" s="58">
        <v>0.66666666666666663</v>
      </c>
      <c r="E1298" s="59">
        <v>26.219086254502216</v>
      </c>
      <c r="F1298" s="47">
        <f t="shared" ref="F1298:F1361" si="141">IF(E1298&lt;&gt;"",E1298*1.91,"")</f>
        <v>50.078454746099233</v>
      </c>
      <c r="G1298" s="59">
        <v>45.89467737032588</v>
      </c>
      <c r="H1298" s="47">
        <f t="shared" si="135"/>
        <v>87.658833777322428</v>
      </c>
      <c r="I1298" s="59">
        <v>19.675591115823664</v>
      </c>
      <c r="J1298" s="47">
        <f t="shared" si="136"/>
        <v>37.580379031223195</v>
      </c>
      <c r="K1298" s="97">
        <f t="shared" si="138"/>
        <v>4</v>
      </c>
      <c r="L1298" s="2">
        <f t="shared" si="139"/>
        <v>0.83382513205995679</v>
      </c>
      <c r="M1298" s="98"/>
      <c r="V1298">
        <v>200</v>
      </c>
      <c r="W1298">
        <v>40</v>
      </c>
      <c r="X1298" s="7">
        <f t="shared" si="137"/>
        <v>31.652153314939131</v>
      </c>
    </row>
    <row r="1299" spans="2:24">
      <c r="B1299" s="90">
        <f t="shared" si="140"/>
        <v>40962.708333333336</v>
      </c>
      <c r="C1299" s="57">
        <v>40962</v>
      </c>
      <c r="D1299" s="58">
        <v>0.70833333333333337</v>
      </c>
      <c r="E1299" s="59">
        <v>33.524053891941108</v>
      </c>
      <c r="F1299" s="47">
        <f t="shared" si="141"/>
        <v>64.03094293360752</v>
      </c>
      <c r="G1299" s="59">
        <v>55.120204755096076</v>
      </c>
      <c r="H1299" s="47">
        <f t="shared" si="135"/>
        <v>105.27959108223349</v>
      </c>
      <c r="I1299" s="59">
        <v>21.596150863154968</v>
      </c>
      <c r="J1299" s="47">
        <f t="shared" si="136"/>
        <v>41.248648148625989</v>
      </c>
      <c r="K1299" s="97">
        <f t="shared" si="138"/>
        <v>4</v>
      </c>
      <c r="L1299" s="2">
        <f t="shared" si="139"/>
        <v>4.5020942494627505</v>
      </c>
      <c r="M1299" s="98"/>
      <c r="V1299">
        <v>200</v>
      </c>
      <c r="W1299">
        <v>40</v>
      </c>
      <c r="X1299" s="7">
        <f t="shared" si="137"/>
        <v>31.652153314939131</v>
      </c>
    </row>
    <row r="1300" spans="2:24">
      <c r="B1300" s="90">
        <f t="shared" si="140"/>
        <v>40962.75</v>
      </c>
      <c r="C1300" s="57">
        <v>40962</v>
      </c>
      <c r="D1300" s="58">
        <v>0.75</v>
      </c>
      <c r="E1300" s="59">
        <v>23.283351105784668</v>
      </c>
      <c r="F1300" s="47">
        <f t="shared" si="141"/>
        <v>44.471200612048712</v>
      </c>
      <c r="G1300" s="59">
        <v>42.738571805776346</v>
      </c>
      <c r="H1300" s="47">
        <f t="shared" ref="H1300:H1363" si="142">IF(G1300&lt;&gt;"",G1300*1.91,"")</f>
        <v>81.630672149032819</v>
      </c>
      <c r="I1300" s="59">
        <v>19.455220699991678</v>
      </c>
      <c r="J1300" s="47">
        <f t="shared" ref="J1300:J1363" si="143">IF(I1300&lt;&gt;"",I1300*1.91,"")</f>
        <v>37.1594715369841</v>
      </c>
      <c r="K1300" s="97">
        <f t="shared" si="138"/>
        <v>4</v>
      </c>
      <c r="L1300" s="2">
        <f t="shared" si="139"/>
        <v>0.41291763782086122</v>
      </c>
      <c r="M1300" s="98"/>
      <c r="V1300">
        <v>200</v>
      </c>
      <c r="W1300">
        <v>40</v>
      </c>
      <c r="X1300" s="7">
        <f t="shared" si="137"/>
        <v>31.652153314939131</v>
      </c>
    </row>
    <row r="1301" spans="2:24">
      <c r="B1301" s="90">
        <f t="shared" si="140"/>
        <v>40962.791666666664</v>
      </c>
      <c r="C1301" s="57">
        <v>40962</v>
      </c>
      <c r="D1301" s="58">
        <v>0.79166666666666663</v>
      </c>
      <c r="E1301" s="59">
        <v>29.092147418017774</v>
      </c>
      <c r="F1301" s="47">
        <f t="shared" si="141"/>
        <v>55.566001568413945</v>
      </c>
      <c r="G1301" s="59">
        <v>52.657501153317824</v>
      </c>
      <c r="H1301" s="47">
        <f t="shared" si="142"/>
        <v>100.57582720283703</v>
      </c>
      <c r="I1301" s="59">
        <v>23.565353735300057</v>
      </c>
      <c r="J1301" s="47">
        <f t="shared" si="143"/>
        <v>45.009825634423109</v>
      </c>
      <c r="K1301" s="97">
        <f t="shared" si="138"/>
        <v>4</v>
      </c>
      <c r="L1301" s="2">
        <f t="shared" si="139"/>
        <v>8.2632717352598704</v>
      </c>
      <c r="M1301" s="98"/>
      <c r="V1301">
        <v>200</v>
      </c>
      <c r="W1301">
        <v>40</v>
      </c>
      <c r="X1301" s="7">
        <f t="shared" si="137"/>
        <v>31.652153314939131</v>
      </c>
    </row>
    <row r="1302" spans="2:24">
      <c r="B1302" s="90">
        <f t="shared" si="140"/>
        <v>40962.833333333336</v>
      </c>
      <c r="C1302" s="57">
        <v>40962</v>
      </c>
      <c r="D1302" s="58">
        <v>0.83333333333333337</v>
      </c>
      <c r="E1302" s="59">
        <v>17.329145482773541</v>
      </c>
      <c r="F1302" s="47">
        <f t="shared" si="141"/>
        <v>33.098667872097458</v>
      </c>
      <c r="G1302" s="59">
        <v>37.384115277803225</v>
      </c>
      <c r="H1302" s="47">
        <f t="shared" si="142"/>
        <v>71.403660180604163</v>
      </c>
      <c r="I1302" s="59">
        <v>20.054969795029685</v>
      </c>
      <c r="J1302" s="47">
        <f t="shared" si="143"/>
        <v>38.304992308506698</v>
      </c>
      <c r="K1302" s="97">
        <f t="shared" si="138"/>
        <v>4</v>
      </c>
      <c r="L1302" s="2">
        <f t="shared" si="139"/>
        <v>1.5584384093434593</v>
      </c>
      <c r="M1302" s="98"/>
      <c r="V1302">
        <v>200</v>
      </c>
      <c r="W1302">
        <v>40</v>
      </c>
      <c r="X1302" s="7">
        <f t="shared" si="137"/>
        <v>31.652153314939131</v>
      </c>
    </row>
    <row r="1303" spans="2:24">
      <c r="B1303" s="90">
        <f t="shared" si="140"/>
        <v>40962.875</v>
      </c>
      <c r="C1303" s="57">
        <v>40962</v>
      </c>
      <c r="D1303" s="58">
        <v>0.875</v>
      </c>
      <c r="E1303" s="59">
        <v>17.170704004640513</v>
      </c>
      <c r="F1303" s="47">
        <f t="shared" si="141"/>
        <v>32.796044648863379</v>
      </c>
      <c r="G1303" s="59">
        <v>37.171727440269734</v>
      </c>
      <c r="H1303" s="47">
        <f t="shared" si="142"/>
        <v>70.997999410915185</v>
      </c>
      <c r="I1303" s="59">
        <v>20.001023435629222</v>
      </c>
      <c r="J1303" s="47">
        <f t="shared" si="143"/>
        <v>38.201954762051813</v>
      </c>
      <c r="K1303" s="97">
        <f t="shared" si="138"/>
        <v>4</v>
      </c>
      <c r="L1303" s="2">
        <f t="shared" si="139"/>
        <v>1.455400862888574</v>
      </c>
      <c r="M1303" s="98"/>
      <c r="V1303">
        <v>200</v>
      </c>
      <c r="W1303">
        <v>40</v>
      </c>
      <c r="X1303" s="7">
        <f t="shared" si="137"/>
        <v>31.652153314939131</v>
      </c>
    </row>
    <row r="1304" spans="2:24">
      <c r="B1304" s="90">
        <f t="shared" si="140"/>
        <v>40962.916666666664</v>
      </c>
      <c r="C1304" s="57">
        <v>40962</v>
      </c>
      <c r="D1304" s="58">
        <v>0.91666666666666663</v>
      </c>
      <c r="E1304" s="59">
        <v>12.709676252304416</v>
      </c>
      <c r="F1304" s="47">
        <f t="shared" si="141"/>
        <v>24.275481641901433</v>
      </c>
      <c r="G1304" s="59">
        <v>27.926196016842979</v>
      </c>
      <c r="H1304" s="47">
        <f t="shared" si="142"/>
        <v>53.339034392170092</v>
      </c>
      <c r="I1304" s="59">
        <v>15.216519764538566</v>
      </c>
      <c r="J1304" s="47">
        <f t="shared" si="143"/>
        <v>29.063552750268659</v>
      </c>
      <c r="K1304" s="97">
        <f t="shared" si="138"/>
        <v>4</v>
      </c>
      <c r="L1304" s="2">
        <f t="shared" si="139"/>
        <v>-7.6830011488945793</v>
      </c>
      <c r="M1304" s="98"/>
      <c r="V1304">
        <v>200</v>
      </c>
      <c r="W1304">
        <v>40</v>
      </c>
      <c r="X1304" s="7">
        <f t="shared" si="137"/>
        <v>31.652153314939131</v>
      </c>
    </row>
    <row r="1305" spans="2:24">
      <c r="B1305" s="90">
        <f t="shared" si="140"/>
        <v>40962.958333333336</v>
      </c>
      <c r="C1305" s="57">
        <v>40962</v>
      </c>
      <c r="D1305" s="58">
        <v>0.95833333333333337</v>
      </c>
      <c r="E1305" s="59">
        <v>10.15424673443993</v>
      </c>
      <c r="F1305" s="47">
        <f t="shared" si="141"/>
        <v>19.394611262780266</v>
      </c>
      <c r="G1305" s="59">
        <v>19.926304428466178</v>
      </c>
      <c r="H1305" s="47">
        <f t="shared" si="142"/>
        <v>38.059241458370401</v>
      </c>
      <c r="I1305" s="59">
        <v>9.7720576940262482</v>
      </c>
      <c r="J1305" s="47">
        <f t="shared" si="143"/>
        <v>18.664630195590135</v>
      </c>
      <c r="K1305" s="97">
        <f t="shared" si="138"/>
        <v>4</v>
      </c>
      <c r="L1305" s="2">
        <f t="shared" si="139"/>
        <v>-18.081923703573104</v>
      </c>
      <c r="M1305" s="98"/>
      <c r="V1305">
        <v>200</v>
      </c>
      <c r="W1305">
        <v>40</v>
      </c>
      <c r="X1305" s="7">
        <f t="shared" si="137"/>
        <v>31.652153314939131</v>
      </c>
    </row>
    <row r="1306" spans="2:24">
      <c r="B1306" s="90">
        <f t="shared" si="140"/>
        <v>40963</v>
      </c>
      <c r="C1306" s="57">
        <v>40962</v>
      </c>
      <c r="D1306" s="58">
        <v>1</v>
      </c>
      <c r="E1306" s="59">
        <v>11.157592839535873</v>
      </c>
      <c r="F1306" s="47">
        <f t="shared" si="141"/>
        <v>21.311002323513517</v>
      </c>
      <c r="G1306" s="59">
        <v>22.668348957273302</v>
      </c>
      <c r="H1306" s="47">
        <f t="shared" si="142"/>
        <v>43.296546508392005</v>
      </c>
      <c r="I1306" s="59">
        <v>11.510756117737429</v>
      </c>
      <c r="J1306" s="47">
        <f t="shared" si="143"/>
        <v>21.985544184878488</v>
      </c>
      <c r="K1306" s="97">
        <f t="shared" si="138"/>
        <v>4</v>
      </c>
      <c r="L1306" s="2">
        <f t="shared" si="139"/>
        <v>-14.76100971428475</v>
      </c>
      <c r="M1306" s="98"/>
      <c r="V1306">
        <v>200</v>
      </c>
      <c r="W1306">
        <v>40</v>
      </c>
      <c r="X1306" s="7">
        <f t="shared" si="137"/>
        <v>31.652153314939131</v>
      </c>
    </row>
    <row r="1307" spans="2:24">
      <c r="B1307" s="90">
        <f t="shared" si="140"/>
        <v>40963.041666666664</v>
      </c>
      <c r="C1307" s="57">
        <v>40963</v>
      </c>
      <c r="D1307" s="58">
        <v>4.1666666666666664E-2</v>
      </c>
      <c r="E1307" s="59">
        <v>11.527482058558943</v>
      </c>
      <c r="F1307" s="47">
        <f t="shared" si="141"/>
        <v>22.01749073184758</v>
      </c>
      <c r="G1307" s="59">
        <v>23.332679324538091</v>
      </c>
      <c r="H1307" s="47">
        <f t="shared" si="142"/>
        <v>44.56541750986775</v>
      </c>
      <c r="I1307" s="59">
        <v>11.805197265979151</v>
      </c>
      <c r="J1307" s="47">
        <f t="shared" si="143"/>
        <v>22.547926778020177</v>
      </c>
      <c r="K1307" s="97">
        <f t="shared" si="138"/>
        <v>5</v>
      </c>
      <c r="L1307" s="2">
        <f t="shared" si="139"/>
        <v>-14.198627121143062</v>
      </c>
      <c r="M1307" s="98"/>
      <c r="V1307">
        <v>200</v>
      </c>
      <c r="W1307">
        <v>40</v>
      </c>
      <c r="X1307" s="7">
        <f t="shared" si="137"/>
        <v>31.652153314939131</v>
      </c>
    </row>
    <row r="1308" spans="2:24">
      <c r="B1308" s="90">
        <f t="shared" si="140"/>
        <v>40963.083333333336</v>
      </c>
      <c r="C1308" s="57">
        <v>40963</v>
      </c>
      <c r="D1308" s="58">
        <v>8.3333333333333329E-2</v>
      </c>
      <c r="E1308" s="59">
        <v>12.666518657114162</v>
      </c>
      <c r="F1308" s="47">
        <f t="shared" si="141"/>
        <v>24.193050635088049</v>
      </c>
      <c r="G1308" s="59">
        <v>25.124464451700618</v>
      </c>
      <c r="H1308" s="47">
        <f t="shared" si="142"/>
        <v>47.987727102748181</v>
      </c>
      <c r="I1308" s="59">
        <v>12.457945794586454</v>
      </c>
      <c r="J1308" s="47">
        <f t="shared" si="143"/>
        <v>23.794676467660125</v>
      </c>
      <c r="K1308" s="97">
        <f t="shared" si="138"/>
        <v>5</v>
      </c>
      <c r="L1308" s="2">
        <f t="shared" si="139"/>
        <v>-12.951877431503114</v>
      </c>
      <c r="M1308" s="98"/>
      <c r="V1308">
        <v>200</v>
      </c>
      <c r="W1308">
        <v>40</v>
      </c>
      <c r="X1308" s="7">
        <f t="shared" si="137"/>
        <v>31.652153314939131</v>
      </c>
    </row>
    <row r="1309" spans="2:24">
      <c r="B1309" s="90">
        <f t="shared" si="140"/>
        <v>40963.125</v>
      </c>
      <c r="C1309" s="57">
        <v>40963</v>
      </c>
      <c r="D1309" s="58">
        <v>0.125</v>
      </c>
      <c r="E1309" s="59">
        <v>11.607918914230211</v>
      </c>
      <c r="F1309" s="47">
        <f t="shared" si="141"/>
        <v>22.171125126179703</v>
      </c>
      <c r="G1309" s="59">
        <v>21.953344248516636</v>
      </c>
      <c r="H1309" s="47">
        <f t="shared" si="142"/>
        <v>41.930887514666772</v>
      </c>
      <c r="I1309" s="59">
        <v>10.345425334286423</v>
      </c>
      <c r="J1309" s="47">
        <f t="shared" si="143"/>
        <v>19.759762388487069</v>
      </c>
      <c r="K1309" s="97">
        <f t="shared" si="138"/>
        <v>5</v>
      </c>
      <c r="L1309" s="2">
        <f t="shared" si="139"/>
        <v>-16.98679151067617</v>
      </c>
      <c r="M1309" s="98"/>
      <c r="V1309">
        <v>200</v>
      </c>
      <c r="W1309">
        <v>40</v>
      </c>
      <c r="X1309" s="7">
        <f t="shared" si="137"/>
        <v>31.652153314939131</v>
      </c>
    </row>
    <row r="1310" spans="2:24">
      <c r="B1310" s="90">
        <f t="shared" si="140"/>
        <v>40963.166666666664</v>
      </c>
      <c r="C1310" s="57">
        <v>40963</v>
      </c>
      <c r="D1310" s="58">
        <v>0.16666666666666666</v>
      </c>
      <c r="E1310" s="59">
        <v>11.490950049658689</v>
      </c>
      <c r="F1310" s="47">
        <f t="shared" si="141"/>
        <v>21.947714594848097</v>
      </c>
      <c r="G1310" s="59">
        <v>24.246150286311519</v>
      </c>
      <c r="H1310" s="47">
        <f t="shared" si="142"/>
        <v>46.310147046855</v>
      </c>
      <c r="I1310" s="59">
        <v>12.755200236652829</v>
      </c>
      <c r="J1310" s="47">
        <f t="shared" si="143"/>
        <v>24.362432452006903</v>
      </c>
      <c r="K1310" s="97">
        <f t="shared" si="138"/>
        <v>5</v>
      </c>
      <c r="L1310" s="2">
        <f t="shared" si="139"/>
        <v>-12.384121447156335</v>
      </c>
      <c r="M1310" s="98"/>
      <c r="V1310">
        <v>200</v>
      </c>
      <c r="W1310">
        <v>40</v>
      </c>
      <c r="X1310" s="7">
        <f t="shared" si="137"/>
        <v>31.652153314939131</v>
      </c>
    </row>
    <row r="1311" spans="2:24">
      <c r="B1311" s="90">
        <f t="shared" si="140"/>
        <v>40963.208333333336</v>
      </c>
      <c r="C1311" s="57">
        <v>40963</v>
      </c>
      <c r="D1311" s="58">
        <v>0.20833333333333334</v>
      </c>
      <c r="E1311" s="59">
        <v>13.734272770920619</v>
      </c>
      <c r="F1311" s="47">
        <f t="shared" si="141"/>
        <v>26.232460992458382</v>
      </c>
      <c r="G1311" s="59">
        <v>24.314440987560381</v>
      </c>
      <c r="H1311" s="47">
        <f t="shared" si="142"/>
        <v>46.440582286240328</v>
      </c>
      <c r="I1311" s="59">
        <v>10.580168216639761</v>
      </c>
      <c r="J1311" s="47">
        <f t="shared" si="143"/>
        <v>20.208121293781943</v>
      </c>
      <c r="K1311" s="97">
        <f t="shared" si="138"/>
        <v>5</v>
      </c>
      <c r="L1311" s="2">
        <f t="shared" si="139"/>
        <v>-16.538432605381296</v>
      </c>
      <c r="M1311" s="98"/>
      <c r="V1311">
        <v>200</v>
      </c>
      <c r="W1311">
        <v>40</v>
      </c>
      <c r="X1311" s="7">
        <f t="shared" si="137"/>
        <v>31.652153314939131</v>
      </c>
    </row>
    <row r="1312" spans="2:24">
      <c r="B1312" s="90">
        <f t="shared" si="140"/>
        <v>40963.25</v>
      </c>
      <c r="C1312" s="57">
        <v>40963</v>
      </c>
      <c r="D1312" s="58">
        <v>0.25</v>
      </c>
      <c r="E1312" s="59">
        <v>21.736282910667647</v>
      </c>
      <c r="F1312" s="47">
        <f t="shared" si="141"/>
        <v>41.516300359375201</v>
      </c>
      <c r="G1312" s="59">
        <v>39.240458777995343</v>
      </c>
      <c r="H1312" s="47">
        <f t="shared" si="142"/>
        <v>74.949276265971108</v>
      </c>
      <c r="I1312" s="59">
        <v>17.504175867327696</v>
      </c>
      <c r="J1312" s="47">
        <f t="shared" si="143"/>
        <v>33.4329759065959</v>
      </c>
      <c r="K1312" s="97">
        <f t="shared" si="138"/>
        <v>5</v>
      </c>
      <c r="L1312" s="2">
        <f t="shared" si="139"/>
        <v>-3.313577992567339</v>
      </c>
      <c r="M1312" s="98"/>
      <c r="V1312">
        <v>200</v>
      </c>
      <c r="W1312">
        <v>40</v>
      </c>
      <c r="X1312" s="7">
        <f t="shared" si="137"/>
        <v>31.652153314939131</v>
      </c>
    </row>
    <row r="1313" spans="2:24">
      <c r="B1313" s="90">
        <f t="shared" si="140"/>
        <v>40963.291666666664</v>
      </c>
      <c r="C1313" s="57">
        <v>40963</v>
      </c>
      <c r="D1313" s="58">
        <v>0.29166666666666669</v>
      </c>
      <c r="E1313" s="59">
        <v>51.769336112063641</v>
      </c>
      <c r="F1313" s="47">
        <f t="shared" si="141"/>
        <v>98.879431974041552</v>
      </c>
      <c r="G1313" s="59">
        <v>76.746675976920244</v>
      </c>
      <c r="H1313" s="47">
        <f t="shared" si="142"/>
        <v>146.58615111591766</v>
      </c>
      <c r="I1313" s="59">
        <v>24.977339864856599</v>
      </c>
      <c r="J1313" s="47">
        <f t="shared" si="143"/>
        <v>47.7067191418761</v>
      </c>
      <c r="K1313" s="97">
        <f t="shared" si="138"/>
        <v>5</v>
      </c>
      <c r="L1313" s="2">
        <f t="shared" si="139"/>
        <v>10.960165242712861</v>
      </c>
      <c r="M1313" s="98"/>
      <c r="V1313">
        <v>200</v>
      </c>
      <c r="W1313">
        <v>40</v>
      </c>
      <c r="X1313" s="7">
        <f t="shared" si="137"/>
        <v>31.652153314939131</v>
      </c>
    </row>
    <row r="1314" spans="2:24">
      <c r="B1314" s="90">
        <f t="shared" si="140"/>
        <v>40963.333333333336</v>
      </c>
      <c r="C1314" s="57">
        <v>40963</v>
      </c>
      <c r="D1314" s="58">
        <v>0.33333333333333331</v>
      </c>
      <c r="E1314" s="59">
        <v>53.111000135758388</v>
      </c>
      <c r="F1314" s="47">
        <f t="shared" si="141"/>
        <v>101.44201025929851</v>
      </c>
      <c r="G1314" s="59">
        <v>82.74167075846205</v>
      </c>
      <c r="H1314" s="47">
        <f t="shared" si="142"/>
        <v>158.0365911486625</v>
      </c>
      <c r="I1314" s="59">
        <v>29.630670622703668</v>
      </c>
      <c r="J1314" s="47">
        <f t="shared" si="143"/>
        <v>56.594580889364003</v>
      </c>
      <c r="K1314" s="97">
        <f t="shared" si="138"/>
        <v>5</v>
      </c>
      <c r="L1314" s="2">
        <f t="shared" si="139"/>
        <v>19.848026990200765</v>
      </c>
      <c r="M1314" s="98"/>
      <c r="V1314">
        <v>200</v>
      </c>
      <c r="W1314">
        <v>40</v>
      </c>
      <c r="X1314" s="7">
        <f t="shared" si="137"/>
        <v>31.652153314939131</v>
      </c>
    </row>
    <row r="1315" spans="2:24">
      <c r="B1315" s="90">
        <f t="shared" si="140"/>
        <v>40963.375</v>
      </c>
      <c r="C1315" s="57">
        <v>40963</v>
      </c>
      <c r="D1315" s="58">
        <v>0.375</v>
      </c>
      <c r="E1315" s="59">
        <v>38.004206120860516</v>
      </c>
      <c r="F1315" s="47">
        <f t="shared" si="141"/>
        <v>72.588033690843588</v>
      </c>
      <c r="G1315" s="59">
        <v>60.61758881153532</v>
      </c>
      <c r="H1315" s="47">
        <f t="shared" si="142"/>
        <v>115.77959463003246</v>
      </c>
      <c r="I1315" s="59">
        <v>22.613382690674804</v>
      </c>
      <c r="J1315" s="47">
        <f t="shared" si="143"/>
        <v>43.191560939188875</v>
      </c>
      <c r="K1315" s="97">
        <f t="shared" si="138"/>
        <v>5</v>
      </c>
      <c r="L1315" s="2">
        <f t="shared" si="139"/>
        <v>6.4450070400256365</v>
      </c>
      <c r="M1315" s="98"/>
      <c r="V1315">
        <v>200</v>
      </c>
      <c r="W1315">
        <v>40</v>
      </c>
      <c r="X1315" s="7">
        <f t="shared" si="137"/>
        <v>31.652153314939131</v>
      </c>
    </row>
    <row r="1316" spans="2:24">
      <c r="B1316" s="90">
        <f t="shared" si="140"/>
        <v>40963.416666666664</v>
      </c>
      <c r="C1316" s="57">
        <v>40963</v>
      </c>
      <c r="D1316" s="58">
        <v>0.41666666666666669</v>
      </c>
      <c r="E1316" s="59">
        <v>28.910971215056527</v>
      </c>
      <c r="F1316" s="47">
        <f t="shared" si="141"/>
        <v>55.219955020757965</v>
      </c>
      <c r="G1316" s="59">
        <v>45.437390203786634</v>
      </c>
      <c r="H1316" s="47">
        <f t="shared" si="142"/>
        <v>86.785415289232475</v>
      </c>
      <c r="I1316" s="59">
        <v>16.526418988730111</v>
      </c>
      <c r="J1316" s="47">
        <f t="shared" si="143"/>
        <v>31.56546026847451</v>
      </c>
      <c r="K1316" s="97">
        <f t="shared" si="138"/>
        <v>5</v>
      </c>
      <c r="L1316" s="2">
        <f t="shared" si="139"/>
        <v>-5.1810936306887285</v>
      </c>
      <c r="M1316" s="98"/>
      <c r="V1316">
        <v>200</v>
      </c>
      <c r="W1316">
        <v>40</v>
      </c>
      <c r="X1316" s="7">
        <f t="shared" si="137"/>
        <v>31.652153314939131</v>
      </c>
    </row>
    <row r="1317" spans="2:24">
      <c r="B1317" s="90">
        <f t="shared" si="140"/>
        <v>40963.458333333336</v>
      </c>
      <c r="C1317" s="57">
        <v>40963</v>
      </c>
      <c r="D1317" s="58">
        <v>0.45833333333333331</v>
      </c>
      <c r="E1317" s="59">
        <v>53.36420388726021</v>
      </c>
      <c r="F1317" s="47">
        <f t="shared" si="141"/>
        <v>101.92562942466699</v>
      </c>
      <c r="G1317" s="59">
        <v>77.234340806061198</v>
      </c>
      <c r="H1317" s="47">
        <f t="shared" si="142"/>
        <v>147.51759093957688</v>
      </c>
      <c r="I1317" s="59">
        <v>23.870136918800988</v>
      </c>
      <c r="J1317" s="47">
        <f t="shared" si="143"/>
        <v>45.591961514909883</v>
      </c>
      <c r="K1317" s="97">
        <f t="shared" si="138"/>
        <v>5</v>
      </c>
      <c r="L1317" s="2">
        <f t="shared" si="139"/>
        <v>8.8454076157466446</v>
      </c>
      <c r="M1317" s="98"/>
      <c r="V1317">
        <v>200</v>
      </c>
      <c r="W1317">
        <v>40</v>
      </c>
      <c r="X1317" s="7">
        <f t="shared" si="137"/>
        <v>31.652153314939131</v>
      </c>
    </row>
    <row r="1318" spans="2:24">
      <c r="B1318" s="90">
        <f t="shared" si="140"/>
        <v>40963.5</v>
      </c>
      <c r="C1318" s="57">
        <v>40963</v>
      </c>
      <c r="D1318" s="58">
        <v>0.5</v>
      </c>
      <c r="E1318" s="59">
        <v>26.720603101082116</v>
      </c>
      <c r="F1318" s="47">
        <f t="shared" si="141"/>
        <v>51.036351923066839</v>
      </c>
      <c r="G1318" s="59">
        <v>46.292163753495267</v>
      </c>
      <c r="H1318" s="47">
        <f t="shared" si="142"/>
        <v>88.418032769175952</v>
      </c>
      <c r="I1318" s="59">
        <v>19.571560652413158</v>
      </c>
      <c r="J1318" s="47">
        <f t="shared" si="143"/>
        <v>37.381680846109127</v>
      </c>
      <c r="K1318" s="97">
        <f t="shared" si="138"/>
        <v>5</v>
      </c>
      <c r="L1318" s="2">
        <f t="shared" si="139"/>
        <v>0.63512694694588845</v>
      </c>
      <c r="M1318" s="98"/>
      <c r="V1318">
        <v>200</v>
      </c>
      <c r="W1318">
        <v>40</v>
      </c>
      <c r="X1318" s="7">
        <f t="shared" si="137"/>
        <v>31.652153314939131</v>
      </c>
    </row>
    <row r="1319" spans="2:24">
      <c r="B1319" s="90">
        <f t="shared" si="140"/>
        <v>40963.541666666664</v>
      </c>
      <c r="C1319" s="57">
        <v>40963</v>
      </c>
      <c r="D1319" s="58">
        <v>0.54166666666666663</v>
      </c>
      <c r="E1319" s="59">
        <v>31.712754793276574</v>
      </c>
      <c r="F1319" s="47">
        <f t="shared" si="141"/>
        <v>60.571361655158256</v>
      </c>
      <c r="G1319" s="59">
        <v>55.262518938983462</v>
      </c>
      <c r="H1319" s="47">
        <f t="shared" si="142"/>
        <v>105.5514111734584</v>
      </c>
      <c r="I1319" s="59">
        <v>23.549764145706888</v>
      </c>
      <c r="J1319" s="47">
        <f t="shared" si="143"/>
        <v>44.980049518300156</v>
      </c>
      <c r="K1319" s="97">
        <f t="shared" si="138"/>
        <v>5</v>
      </c>
      <c r="L1319" s="2">
        <f t="shared" si="139"/>
        <v>8.2334956191369173</v>
      </c>
      <c r="M1319" s="98"/>
      <c r="V1319">
        <v>200</v>
      </c>
      <c r="W1319">
        <v>40</v>
      </c>
      <c r="X1319" s="7">
        <f t="shared" si="137"/>
        <v>31.652153314939131</v>
      </c>
    </row>
    <row r="1320" spans="2:24">
      <c r="B1320" s="90">
        <f t="shared" si="140"/>
        <v>40963.583333333336</v>
      </c>
      <c r="C1320" s="57">
        <v>40963</v>
      </c>
      <c r="D1320" s="58">
        <v>0.58333333333333337</v>
      </c>
      <c r="E1320" s="59">
        <v>47.05444918318576</v>
      </c>
      <c r="F1320" s="47">
        <f t="shared" si="141"/>
        <v>89.873997939884802</v>
      </c>
      <c r="G1320" s="59">
        <v>76.998338414852469</v>
      </c>
      <c r="H1320" s="47">
        <f t="shared" si="142"/>
        <v>147.06682637236821</v>
      </c>
      <c r="I1320" s="59">
        <v>29.943889231666716</v>
      </c>
      <c r="J1320" s="47">
        <f t="shared" si="143"/>
        <v>57.192828432483424</v>
      </c>
      <c r="K1320" s="97">
        <f t="shared" si="138"/>
        <v>5</v>
      </c>
      <c r="L1320" s="2">
        <f t="shared" si="139"/>
        <v>20.446274533320185</v>
      </c>
      <c r="M1320" s="98"/>
      <c r="V1320">
        <v>200</v>
      </c>
      <c r="W1320">
        <v>40</v>
      </c>
      <c r="X1320" s="7">
        <f t="shared" si="137"/>
        <v>31.652153314939131</v>
      </c>
    </row>
    <row r="1321" spans="2:24">
      <c r="B1321" s="90">
        <f t="shared" si="140"/>
        <v>40963.625</v>
      </c>
      <c r="C1321" s="57">
        <v>40963</v>
      </c>
      <c r="D1321" s="58">
        <v>0.625</v>
      </c>
      <c r="E1321" s="59">
        <v>64.079508630013535</v>
      </c>
      <c r="F1321" s="47">
        <f t="shared" si="141"/>
        <v>122.39186148332584</v>
      </c>
      <c r="G1321" s="59">
        <v>100.20027449179082</v>
      </c>
      <c r="H1321" s="47">
        <f t="shared" si="142"/>
        <v>191.38252427932045</v>
      </c>
      <c r="I1321" s="59">
        <v>36.120765861777286</v>
      </c>
      <c r="J1321" s="47">
        <f t="shared" si="143"/>
        <v>68.990662795994609</v>
      </c>
      <c r="K1321" s="97">
        <f t="shared" si="138"/>
        <v>5</v>
      </c>
      <c r="L1321" s="2">
        <f t="shared" si="139"/>
        <v>32.244108896831371</v>
      </c>
      <c r="M1321" s="98"/>
      <c r="V1321">
        <v>200</v>
      </c>
      <c r="W1321">
        <v>40</v>
      </c>
      <c r="X1321" s="7">
        <f t="shared" si="137"/>
        <v>31.652153314939131</v>
      </c>
    </row>
    <row r="1322" spans="2:24">
      <c r="B1322" s="90">
        <f t="shared" si="140"/>
        <v>40963.666666666664</v>
      </c>
      <c r="C1322" s="57">
        <v>40963</v>
      </c>
      <c r="D1322" s="58">
        <v>0.66666666666666663</v>
      </c>
      <c r="E1322" s="59">
        <v>52.129876255569741</v>
      </c>
      <c r="F1322" s="47">
        <f t="shared" si="141"/>
        <v>99.568063648138207</v>
      </c>
      <c r="G1322" s="59">
        <v>97.93518637503692</v>
      </c>
      <c r="H1322" s="47">
        <f t="shared" si="142"/>
        <v>187.05620597632051</v>
      </c>
      <c r="I1322" s="59">
        <v>45.80531011946718</v>
      </c>
      <c r="J1322" s="47">
        <f t="shared" si="143"/>
        <v>87.488142328182306</v>
      </c>
      <c r="K1322" s="97">
        <f t="shared" si="138"/>
        <v>5</v>
      </c>
      <c r="L1322" s="2">
        <f t="shared" si="139"/>
        <v>50.741588429019068</v>
      </c>
      <c r="M1322" s="98"/>
      <c r="V1322">
        <v>200</v>
      </c>
      <c r="W1322">
        <v>40</v>
      </c>
      <c r="X1322" s="7">
        <f t="shared" si="137"/>
        <v>31.652153314939131</v>
      </c>
    </row>
    <row r="1323" spans="2:24">
      <c r="B1323" s="90">
        <f t="shared" si="140"/>
        <v>40963.708333333336</v>
      </c>
      <c r="C1323" s="57">
        <v>40963</v>
      </c>
      <c r="D1323" s="58">
        <v>0.70833333333333337</v>
      </c>
      <c r="E1323" s="59">
        <v>43.679556468043884</v>
      </c>
      <c r="F1323" s="47">
        <f t="shared" si="141"/>
        <v>83.427952853963816</v>
      </c>
      <c r="G1323" s="59">
        <v>79.799831065657941</v>
      </c>
      <c r="H1323" s="47">
        <f t="shared" si="142"/>
        <v>152.41767733540667</v>
      </c>
      <c r="I1323" s="59">
        <v>36.120274597614063</v>
      </c>
      <c r="J1323" s="47">
        <f t="shared" si="143"/>
        <v>68.989724481442863</v>
      </c>
      <c r="K1323" s="97">
        <f t="shared" si="138"/>
        <v>5</v>
      </c>
      <c r="L1323" s="2">
        <f t="shared" si="139"/>
        <v>32.243170582279625</v>
      </c>
      <c r="M1323" s="98"/>
      <c r="V1323">
        <v>200</v>
      </c>
      <c r="W1323">
        <v>40</v>
      </c>
      <c r="X1323" s="7">
        <f t="shared" si="137"/>
        <v>31.652153314939131</v>
      </c>
    </row>
    <row r="1324" spans="2:24">
      <c r="B1324" s="90">
        <f t="shared" si="140"/>
        <v>40963.75</v>
      </c>
      <c r="C1324" s="57">
        <v>40963</v>
      </c>
      <c r="D1324" s="58">
        <v>0.75</v>
      </c>
      <c r="E1324" s="59">
        <v>35.886832696849893</v>
      </c>
      <c r="F1324" s="47">
        <f t="shared" si="141"/>
        <v>68.5438504509833</v>
      </c>
      <c r="G1324" s="59">
        <v>70.769534744293921</v>
      </c>
      <c r="H1324" s="47">
        <f t="shared" si="142"/>
        <v>135.16981136160138</v>
      </c>
      <c r="I1324" s="59">
        <v>34.882702047444042</v>
      </c>
      <c r="J1324" s="47">
        <f t="shared" si="143"/>
        <v>66.625960910618119</v>
      </c>
      <c r="K1324" s="97">
        <f t="shared" si="138"/>
        <v>5</v>
      </c>
      <c r="L1324" s="2">
        <f t="shared" si="139"/>
        <v>29.87940701145488</v>
      </c>
      <c r="M1324" s="98"/>
      <c r="V1324">
        <v>200</v>
      </c>
      <c r="W1324">
        <v>40</v>
      </c>
      <c r="X1324" s="7">
        <f t="shared" si="137"/>
        <v>31.652153314939131</v>
      </c>
    </row>
    <row r="1325" spans="2:24">
      <c r="B1325" s="90">
        <f t="shared" si="140"/>
        <v>40963.791666666664</v>
      </c>
      <c r="C1325" s="57">
        <v>40963</v>
      </c>
      <c r="D1325" s="58">
        <v>0.79166666666666663</v>
      </c>
      <c r="E1325" s="59">
        <v>39.975733708632426</v>
      </c>
      <c r="F1325" s="47">
        <f t="shared" si="141"/>
        <v>76.353651383487929</v>
      </c>
      <c r="G1325" s="59">
        <v>75.711643230108024</v>
      </c>
      <c r="H1325" s="47">
        <f t="shared" si="142"/>
        <v>144.60923856950632</v>
      </c>
      <c r="I1325" s="59">
        <v>35.735909521475591</v>
      </c>
      <c r="J1325" s="47">
        <f t="shared" si="143"/>
        <v>68.255587186018374</v>
      </c>
      <c r="K1325" s="97">
        <f t="shared" si="138"/>
        <v>5</v>
      </c>
      <c r="L1325" s="2">
        <f t="shared" si="139"/>
        <v>31.509033286855136</v>
      </c>
      <c r="M1325" s="98"/>
      <c r="V1325">
        <v>200</v>
      </c>
      <c r="W1325">
        <v>40</v>
      </c>
      <c r="X1325" s="7">
        <f t="shared" si="137"/>
        <v>31.652153314939131</v>
      </c>
    </row>
    <row r="1326" spans="2:24">
      <c r="B1326" s="90">
        <f t="shared" si="140"/>
        <v>40963.833333333336</v>
      </c>
      <c r="C1326" s="57">
        <v>40963</v>
      </c>
      <c r="D1326" s="58">
        <v>0.83333333333333337</v>
      </c>
      <c r="E1326" s="59">
        <v>35.449594849382805</v>
      </c>
      <c r="F1326" s="47">
        <f t="shared" si="141"/>
        <v>67.708726162321156</v>
      </c>
      <c r="G1326" s="59">
        <v>65.785310769912911</v>
      </c>
      <c r="H1326" s="47">
        <f t="shared" si="142"/>
        <v>125.64994357053365</v>
      </c>
      <c r="I1326" s="59">
        <v>30.335715920530095</v>
      </c>
      <c r="J1326" s="47">
        <f t="shared" si="143"/>
        <v>57.941217408212481</v>
      </c>
      <c r="K1326" s="97">
        <f t="shared" si="138"/>
        <v>5</v>
      </c>
      <c r="L1326" s="2">
        <f t="shared" si="139"/>
        <v>21.194663509049242</v>
      </c>
      <c r="M1326" s="98"/>
      <c r="V1326">
        <v>200</v>
      </c>
      <c r="W1326">
        <v>40</v>
      </c>
      <c r="X1326" s="7">
        <f t="shared" si="137"/>
        <v>31.652153314939131</v>
      </c>
    </row>
    <row r="1327" spans="2:24">
      <c r="B1327" s="90">
        <f t="shared" si="140"/>
        <v>40963.875</v>
      </c>
      <c r="C1327" s="57">
        <v>40963</v>
      </c>
      <c r="D1327" s="58">
        <v>0.875</v>
      </c>
      <c r="E1327" s="59">
        <v>35.844957435608634</v>
      </c>
      <c r="F1327" s="47">
        <f t="shared" si="141"/>
        <v>68.463868702012491</v>
      </c>
      <c r="G1327" s="59">
        <v>65.388754450729323</v>
      </c>
      <c r="H1327" s="47">
        <f t="shared" si="142"/>
        <v>124.892521000893</v>
      </c>
      <c r="I1327" s="59">
        <v>29.543797015120688</v>
      </c>
      <c r="J1327" s="47">
        <f t="shared" si="143"/>
        <v>56.428652298880515</v>
      </c>
      <c r="K1327" s="97">
        <f t="shared" si="138"/>
        <v>5</v>
      </c>
      <c r="L1327" s="2">
        <f t="shared" si="139"/>
        <v>19.682098399717276</v>
      </c>
      <c r="M1327" s="98"/>
      <c r="V1327">
        <v>200</v>
      </c>
      <c r="W1327">
        <v>40</v>
      </c>
      <c r="X1327" s="7">
        <f t="shared" si="137"/>
        <v>31.652153314939131</v>
      </c>
    </row>
    <row r="1328" spans="2:24">
      <c r="B1328" s="90">
        <f t="shared" si="140"/>
        <v>40963.916666666664</v>
      </c>
      <c r="C1328" s="57">
        <v>40963</v>
      </c>
      <c r="D1328" s="58">
        <v>0.91666666666666663</v>
      </c>
      <c r="E1328" s="59">
        <v>23.553567272840279</v>
      </c>
      <c r="F1328" s="47">
        <f t="shared" si="141"/>
        <v>44.987313491124929</v>
      </c>
      <c r="G1328" s="59">
        <v>44.981192314084282</v>
      </c>
      <c r="H1328" s="47">
        <f t="shared" si="142"/>
        <v>85.914077319900969</v>
      </c>
      <c r="I1328" s="59">
        <v>21.427625041243999</v>
      </c>
      <c r="J1328" s="47">
        <f t="shared" si="143"/>
        <v>40.926763828776039</v>
      </c>
      <c r="K1328" s="97">
        <f t="shared" si="138"/>
        <v>5</v>
      </c>
      <c r="L1328" s="2">
        <f t="shared" si="139"/>
        <v>4.1802099296128006</v>
      </c>
      <c r="M1328" s="98"/>
      <c r="V1328">
        <v>200</v>
      </c>
      <c r="W1328">
        <v>40</v>
      </c>
      <c r="X1328" s="7">
        <f t="shared" si="137"/>
        <v>31.652153314939131</v>
      </c>
    </row>
    <row r="1329" spans="2:24">
      <c r="B1329" s="90">
        <f t="shared" si="140"/>
        <v>40963.958333333336</v>
      </c>
      <c r="C1329" s="57">
        <v>40963</v>
      </c>
      <c r="D1329" s="58">
        <v>0.95833333333333337</v>
      </c>
      <c r="E1329" s="59">
        <v>23.397103608332756</v>
      </c>
      <c r="F1329" s="47">
        <f t="shared" si="141"/>
        <v>44.688467891915565</v>
      </c>
      <c r="G1329" s="59">
        <v>45.603972018636618</v>
      </c>
      <c r="H1329" s="47">
        <f t="shared" si="142"/>
        <v>87.103586555595939</v>
      </c>
      <c r="I1329" s="59">
        <v>22.206868410303862</v>
      </c>
      <c r="J1329" s="47">
        <f t="shared" si="143"/>
        <v>42.415118663680374</v>
      </c>
      <c r="K1329" s="97">
        <f t="shared" si="138"/>
        <v>5</v>
      </c>
      <c r="L1329" s="2">
        <f t="shared" si="139"/>
        <v>5.6685647645171358</v>
      </c>
      <c r="M1329" s="98"/>
      <c r="V1329">
        <v>200</v>
      </c>
      <c r="W1329">
        <v>40</v>
      </c>
      <c r="X1329" s="7">
        <f t="shared" si="137"/>
        <v>31.652153314939131</v>
      </c>
    </row>
    <row r="1330" spans="2:24">
      <c r="B1330" s="90">
        <f t="shared" si="140"/>
        <v>40964</v>
      </c>
      <c r="C1330" s="57">
        <v>40963</v>
      </c>
      <c r="D1330" s="58">
        <v>1</v>
      </c>
      <c r="E1330" s="59">
        <v>19.242835949560455</v>
      </c>
      <c r="F1330" s="47">
        <f t="shared" si="141"/>
        <v>36.753816663660466</v>
      </c>
      <c r="G1330" s="59">
        <v>37.96148002992927</v>
      </c>
      <c r="H1330" s="47">
        <f t="shared" si="142"/>
        <v>72.506426857164897</v>
      </c>
      <c r="I1330" s="59">
        <v>18.718644080368811</v>
      </c>
      <c r="J1330" s="47">
        <f t="shared" si="143"/>
        <v>35.752610193504431</v>
      </c>
      <c r="K1330" s="97">
        <f t="shared" si="138"/>
        <v>5</v>
      </c>
      <c r="L1330" s="2">
        <f t="shared" si="139"/>
        <v>-0.99394370565880763</v>
      </c>
      <c r="M1330" s="98"/>
      <c r="V1330">
        <v>200</v>
      </c>
      <c r="W1330">
        <v>40</v>
      </c>
      <c r="X1330" s="7">
        <f t="shared" si="137"/>
        <v>31.652153314939131</v>
      </c>
    </row>
    <row r="1331" spans="2:24">
      <c r="B1331" s="90">
        <f t="shared" si="140"/>
        <v>40964.041666666664</v>
      </c>
      <c r="C1331" s="57">
        <v>40964</v>
      </c>
      <c r="D1331" s="58">
        <v>4.1666666666666664E-2</v>
      </c>
      <c r="E1331" s="59">
        <v>14.100016222740715</v>
      </c>
      <c r="F1331" s="47">
        <f t="shared" si="141"/>
        <v>26.931030985434763</v>
      </c>
      <c r="G1331" s="59">
        <v>32.790997553143384</v>
      </c>
      <c r="H1331" s="47">
        <f t="shared" si="142"/>
        <v>62.630805326503861</v>
      </c>
      <c r="I1331" s="59">
        <v>18.690981330402671</v>
      </c>
      <c r="J1331" s="47">
        <f t="shared" si="143"/>
        <v>35.699774341069102</v>
      </c>
      <c r="K1331" s="97">
        <f t="shared" si="138"/>
        <v>6</v>
      </c>
      <c r="L1331" s="2">
        <f t="shared" si="139"/>
        <v>-1.046779558094137</v>
      </c>
      <c r="M1331" s="98"/>
      <c r="V1331">
        <v>200</v>
      </c>
      <c r="W1331">
        <v>40</v>
      </c>
      <c r="X1331" s="7">
        <f t="shared" si="137"/>
        <v>31.652153314939131</v>
      </c>
    </row>
    <row r="1332" spans="2:24">
      <c r="B1332" s="90">
        <f t="shared" si="140"/>
        <v>40964.083333333336</v>
      </c>
      <c r="C1332" s="57">
        <v>40964</v>
      </c>
      <c r="D1332" s="58">
        <v>8.3333333333333329E-2</v>
      </c>
      <c r="E1332" s="59">
        <v>17.025077945351782</v>
      </c>
      <c r="F1332" s="47">
        <f t="shared" si="141"/>
        <v>32.517898875621903</v>
      </c>
      <c r="G1332" s="59">
        <v>40.119924437570603</v>
      </c>
      <c r="H1332" s="47">
        <f t="shared" si="142"/>
        <v>76.629055675759844</v>
      </c>
      <c r="I1332" s="59">
        <v>23.094846492218821</v>
      </c>
      <c r="J1332" s="47">
        <f t="shared" si="143"/>
        <v>44.111156800137948</v>
      </c>
      <c r="K1332" s="97">
        <f t="shared" si="138"/>
        <v>6</v>
      </c>
      <c r="L1332" s="2">
        <f t="shared" si="139"/>
        <v>7.3646029009747096</v>
      </c>
      <c r="M1332" s="98"/>
      <c r="V1332">
        <v>200</v>
      </c>
      <c r="W1332">
        <v>40</v>
      </c>
      <c r="X1332" s="7">
        <f t="shared" si="137"/>
        <v>31.652153314939131</v>
      </c>
    </row>
    <row r="1333" spans="2:24">
      <c r="B1333" s="90">
        <f t="shared" si="140"/>
        <v>40964.125</v>
      </c>
      <c r="C1333" s="57">
        <v>40964</v>
      </c>
      <c r="D1333" s="58">
        <v>0.125</v>
      </c>
      <c r="E1333" s="59">
        <v>21.361610957987367</v>
      </c>
      <c r="F1333" s="47">
        <f t="shared" si="141"/>
        <v>40.800676929755866</v>
      </c>
      <c r="G1333" s="59">
        <v>45.265024003237059</v>
      </c>
      <c r="H1333" s="47">
        <f t="shared" si="142"/>
        <v>86.45619584618278</v>
      </c>
      <c r="I1333" s="59">
        <v>23.903413045249685</v>
      </c>
      <c r="J1333" s="47">
        <f t="shared" si="143"/>
        <v>45.6555189164269</v>
      </c>
      <c r="K1333" s="97">
        <f t="shared" si="138"/>
        <v>6</v>
      </c>
      <c r="L1333" s="2">
        <f t="shared" si="139"/>
        <v>8.908965017263661</v>
      </c>
      <c r="M1333" s="98"/>
      <c r="V1333">
        <v>200</v>
      </c>
      <c r="W1333">
        <v>40</v>
      </c>
      <c r="X1333" s="7">
        <f t="shared" si="137"/>
        <v>31.652153314939131</v>
      </c>
    </row>
    <row r="1334" spans="2:24">
      <c r="B1334" s="90">
        <f t="shared" si="140"/>
        <v>40964.166666666664</v>
      </c>
      <c r="C1334" s="57">
        <v>40964</v>
      </c>
      <c r="D1334" s="58">
        <v>0.16666666666666666</v>
      </c>
      <c r="E1334" s="59">
        <v>25.904067950802247</v>
      </c>
      <c r="F1334" s="47">
        <f t="shared" si="141"/>
        <v>49.476769786032293</v>
      </c>
      <c r="G1334" s="59">
        <v>48.955257515180456</v>
      </c>
      <c r="H1334" s="47">
        <f t="shared" si="142"/>
        <v>93.504541853994667</v>
      </c>
      <c r="I1334" s="59">
        <v>23.051189564378213</v>
      </c>
      <c r="J1334" s="47">
        <f t="shared" si="143"/>
        <v>44.027772067962381</v>
      </c>
      <c r="K1334" s="97">
        <f t="shared" si="138"/>
        <v>6</v>
      </c>
      <c r="L1334" s="2">
        <f t="shared" si="139"/>
        <v>7.2812181687991426</v>
      </c>
      <c r="M1334" s="98"/>
      <c r="V1334">
        <v>200</v>
      </c>
      <c r="W1334">
        <v>40</v>
      </c>
      <c r="X1334" s="7">
        <f t="shared" si="137"/>
        <v>31.652153314939131</v>
      </c>
    </row>
    <row r="1335" spans="2:24">
      <c r="B1335" s="90">
        <f t="shared" si="140"/>
        <v>40964.208333333336</v>
      </c>
      <c r="C1335" s="57">
        <v>40964</v>
      </c>
      <c r="D1335" s="58">
        <v>0.20833333333333334</v>
      </c>
      <c r="E1335" s="59">
        <v>26.875046090644432</v>
      </c>
      <c r="F1335" s="47">
        <f t="shared" si="141"/>
        <v>51.331338033130862</v>
      </c>
      <c r="G1335" s="59">
        <v>47.868390272329854</v>
      </c>
      <c r="H1335" s="47">
        <f t="shared" si="142"/>
        <v>91.428625420150013</v>
      </c>
      <c r="I1335" s="59">
        <v>20.993344181685419</v>
      </c>
      <c r="J1335" s="47">
        <f t="shared" si="143"/>
        <v>40.097287387019151</v>
      </c>
      <c r="K1335" s="97">
        <f t="shared" si="138"/>
        <v>6</v>
      </c>
      <c r="L1335" s="2">
        <f t="shared" si="139"/>
        <v>3.3507334878559121</v>
      </c>
      <c r="M1335" s="98"/>
      <c r="V1335">
        <v>200</v>
      </c>
      <c r="W1335">
        <v>40</v>
      </c>
      <c r="X1335" s="7">
        <f t="shared" si="137"/>
        <v>31.652153314939131</v>
      </c>
    </row>
    <row r="1336" spans="2:24">
      <c r="B1336" s="90">
        <f t="shared" si="140"/>
        <v>40964.25</v>
      </c>
      <c r="C1336" s="57">
        <v>40964</v>
      </c>
      <c r="D1336" s="58">
        <v>0.25</v>
      </c>
      <c r="E1336" s="59">
        <v>38.147065301698362</v>
      </c>
      <c r="F1336" s="47">
        <f t="shared" si="141"/>
        <v>72.86089472624387</v>
      </c>
      <c r="G1336" s="59">
        <v>60.423938521809632</v>
      </c>
      <c r="H1336" s="47">
        <f t="shared" si="142"/>
        <v>115.40972257665639</v>
      </c>
      <c r="I1336" s="59">
        <v>22.276873220111263</v>
      </c>
      <c r="J1336" s="47">
        <f t="shared" si="143"/>
        <v>42.548827850412508</v>
      </c>
      <c r="K1336" s="97">
        <f t="shared" si="138"/>
        <v>6</v>
      </c>
      <c r="L1336" s="2">
        <f t="shared" si="139"/>
        <v>5.8022739512492691</v>
      </c>
      <c r="M1336" s="98"/>
      <c r="V1336">
        <v>200</v>
      </c>
      <c r="W1336">
        <v>40</v>
      </c>
      <c r="X1336" s="7">
        <f t="shared" si="137"/>
        <v>31.652153314939131</v>
      </c>
    </row>
    <row r="1337" spans="2:24">
      <c r="B1337" s="90">
        <f t="shared" si="140"/>
        <v>40964.291666666664</v>
      </c>
      <c r="C1337" s="57">
        <v>40964</v>
      </c>
      <c r="D1337" s="58">
        <v>0.29166666666666669</v>
      </c>
      <c r="E1337" s="59">
        <v>31.123698811583512</v>
      </c>
      <c r="F1337" s="47">
        <f t="shared" si="141"/>
        <v>59.446264730124504</v>
      </c>
      <c r="G1337" s="59">
        <v>52.405578018943004</v>
      </c>
      <c r="H1337" s="47">
        <f t="shared" si="142"/>
        <v>100.09465401618114</v>
      </c>
      <c r="I1337" s="59">
        <v>21.281879207359488</v>
      </c>
      <c r="J1337" s="47">
        <f t="shared" si="143"/>
        <v>40.64838928605662</v>
      </c>
      <c r="K1337" s="97">
        <f t="shared" si="138"/>
        <v>6</v>
      </c>
      <c r="L1337" s="2">
        <f t="shared" si="139"/>
        <v>3.9018353868933815</v>
      </c>
      <c r="M1337" s="98"/>
      <c r="V1337">
        <v>200</v>
      </c>
      <c r="W1337">
        <v>40</v>
      </c>
      <c r="X1337" s="7">
        <f t="shared" si="137"/>
        <v>31.652153314939131</v>
      </c>
    </row>
    <row r="1338" spans="2:24">
      <c r="B1338" s="90">
        <f t="shared" si="140"/>
        <v>40964.333333333336</v>
      </c>
      <c r="C1338" s="57">
        <v>40964</v>
      </c>
      <c r="D1338" s="58">
        <v>0.33333333333333331</v>
      </c>
      <c r="E1338" s="59">
        <v>24.299313200410445</v>
      </c>
      <c r="F1338" s="47">
        <f t="shared" si="141"/>
        <v>46.41168821278395</v>
      </c>
      <c r="G1338" s="59">
        <v>43.562883853208845</v>
      </c>
      <c r="H1338" s="47">
        <f t="shared" si="142"/>
        <v>83.205108159628892</v>
      </c>
      <c r="I1338" s="59">
        <v>19.2635706527984</v>
      </c>
      <c r="J1338" s="47">
        <f t="shared" si="143"/>
        <v>36.793419946844942</v>
      </c>
      <c r="K1338" s="97">
        <f t="shared" si="138"/>
        <v>6</v>
      </c>
      <c r="L1338" s="2">
        <f t="shared" si="139"/>
        <v>4.6866047681703549E-2</v>
      </c>
      <c r="M1338" s="98"/>
      <c r="V1338">
        <v>200</v>
      </c>
      <c r="W1338">
        <v>40</v>
      </c>
      <c r="X1338" s="7">
        <f t="shared" si="137"/>
        <v>31.652153314939131</v>
      </c>
    </row>
    <row r="1339" spans="2:24">
      <c r="B1339" s="90">
        <f t="shared" si="140"/>
        <v>40964.375</v>
      </c>
      <c r="C1339" s="57">
        <v>40964</v>
      </c>
      <c r="D1339" s="58">
        <v>0.375</v>
      </c>
      <c r="E1339" s="59">
        <v>26.983614813766216</v>
      </c>
      <c r="F1339" s="47">
        <f t="shared" si="141"/>
        <v>51.538704294293474</v>
      </c>
      <c r="G1339" s="59">
        <v>45.998518354573733</v>
      </c>
      <c r="H1339" s="47">
        <f t="shared" si="142"/>
        <v>87.85717005723582</v>
      </c>
      <c r="I1339" s="59">
        <v>19.014903540807516</v>
      </c>
      <c r="J1339" s="47">
        <f t="shared" si="143"/>
        <v>36.318465762942353</v>
      </c>
      <c r="K1339" s="97">
        <f t="shared" si="138"/>
        <v>6</v>
      </c>
      <c r="L1339" s="2">
        <f t="shared" si="139"/>
        <v>-0.42808813622088593</v>
      </c>
      <c r="M1339" s="98"/>
      <c r="V1339">
        <v>200</v>
      </c>
      <c r="W1339">
        <v>40</v>
      </c>
      <c r="X1339" s="7">
        <f t="shared" si="137"/>
        <v>31.652153314939131</v>
      </c>
    </row>
    <row r="1340" spans="2:24">
      <c r="B1340" s="90">
        <f t="shared" si="140"/>
        <v>40964.416666666664</v>
      </c>
      <c r="C1340" s="57">
        <v>40964</v>
      </c>
      <c r="D1340" s="58">
        <v>0.41666666666666669</v>
      </c>
      <c r="E1340" s="59">
        <v>62.754754890099136</v>
      </c>
      <c r="F1340" s="47">
        <f t="shared" si="141"/>
        <v>119.86158184008934</v>
      </c>
      <c r="G1340" s="59">
        <v>103.78262889101154</v>
      </c>
      <c r="H1340" s="47">
        <f t="shared" si="142"/>
        <v>198.22482118183203</v>
      </c>
      <c r="I1340" s="59">
        <v>41.027874000912405</v>
      </c>
      <c r="J1340" s="47">
        <f t="shared" si="143"/>
        <v>78.363239341742684</v>
      </c>
      <c r="K1340" s="97">
        <f t="shared" si="138"/>
        <v>6</v>
      </c>
      <c r="L1340" s="2">
        <f t="shared" si="139"/>
        <v>41.616685442579445</v>
      </c>
      <c r="M1340" s="98"/>
      <c r="V1340">
        <v>200</v>
      </c>
      <c r="W1340">
        <v>40</v>
      </c>
      <c r="X1340" s="7">
        <f t="shared" si="137"/>
        <v>31.652153314939131</v>
      </c>
    </row>
    <row r="1341" spans="2:24">
      <c r="B1341" s="90">
        <f t="shared" si="140"/>
        <v>40964.458333333336</v>
      </c>
      <c r="C1341" s="57">
        <v>40964</v>
      </c>
      <c r="D1341" s="58">
        <v>0.45833333333333331</v>
      </c>
      <c r="E1341" s="59">
        <v>68.317188966396714</v>
      </c>
      <c r="F1341" s="47">
        <f t="shared" si="141"/>
        <v>130.48583092581771</v>
      </c>
      <c r="G1341" s="59">
        <v>103.52990902833898</v>
      </c>
      <c r="H1341" s="47">
        <f t="shared" si="142"/>
        <v>197.74212624412743</v>
      </c>
      <c r="I1341" s="59">
        <v>35.212720061942257</v>
      </c>
      <c r="J1341" s="47">
        <f t="shared" si="143"/>
        <v>67.256295318309711</v>
      </c>
      <c r="K1341" s="97">
        <f t="shared" si="138"/>
        <v>6</v>
      </c>
      <c r="L1341" s="2">
        <f t="shared" si="139"/>
        <v>30.509741419146472</v>
      </c>
      <c r="M1341" s="98"/>
      <c r="V1341">
        <v>200</v>
      </c>
      <c r="W1341">
        <v>40</v>
      </c>
      <c r="X1341" s="7">
        <f t="shared" si="137"/>
        <v>31.652153314939131</v>
      </c>
    </row>
    <row r="1342" spans="2:24">
      <c r="B1342" s="90">
        <f t="shared" si="140"/>
        <v>40964.5</v>
      </c>
      <c r="C1342" s="57">
        <v>40964</v>
      </c>
      <c r="D1342" s="58">
        <v>0.5</v>
      </c>
      <c r="E1342" s="59">
        <v>22.92266358492294</v>
      </c>
      <c r="F1342" s="47">
        <f t="shared" si="141"/>
        <v>43.782287447202812</v>
      </c>
      <c r="G1342" s="59">
        <v>38.595421380882982</v>
      </c>
      <c r="H1342" s="47">
        <f t="shared" si="142"/>
        <v>73.717254837486493</v>
      </c>
      <c r="I1342" s="59">
        <v>15.672757795960045</v>
      </c>
      <c r="J1342" s="47">
        <f t="shared" si="143"/>
        <v>29.934967390283685</v>
      </c>
      <c r="K1342" s="97">
        <f t="shared" si="138"/>
        <v>6</v>
      </c>
      <c r="L1342" s="2">
        <f t="shared" si="139"/>
        <v>-6.8115865088795537</v>
      </c>
      <c r="M1342" s="98"/>
      <c r="V1342">
        <v>200</v>
      </c>
      <c r="W1342">
        <v>40</v>
      </c>
      <c r="X1342" s="7">
        <f t="shared" si="137"/>
        <v>31.652153314939131</v>
      </c>
    </row>
    <row r="1343" spans="2:24">
      <c r="B1343" s="90">
        <f t="shared" si="140"/>
        <v>40964.541666666664</v>
      </c>
      <c r="C1343" s="57">
        <v>40964</v>
      </c>
      <c r="D1343" s="58">
        <v>0.54166666666666663</v>
      </c>
      <c r="E1343" s="59">
        <v>22.781932655710413</v>
      </c>
      <c r="F1343" s="47">
        <f t="shared" si="141"/>
        <v>43.513491372406889</v>
      </c>
      <c r="G1343" s="59">
        <v>43.442994401667526</v>
      </c>
      <c r="H1343" s="47">
        <f t="shared" si="142"/>
        <v>82.976119307184973</v>
      </c>
      <c r="I1343" s="59">
        <v>20.661061745957117</v>
      </c>
      <c r="J1343" s="47">
        <f t="shared" si="143"/>
        <v>39.462627934778091</v>
      </c>
      <c r="K1343" s="97">
        <f t="shared" si="138"/>
        <v>6</v>
      </c>
      <c r="L1343" s="2">
        <f t="shared" si="139"/>
        <v>2.7160740356148523</v>
      </c>
      <c r="M1343" s="98"/>
      <c r="V1343">
        <v>200</v>
      </c>
      <c r="W1343">
        <v>40</v>
      </c>
      <c r="X1343" s="7">
        <f t="shared" si="137"/>
        <v>31.652153314939131</v>
      </c>
    </row>
    <row r="1344" spans="2:24">
      <c r="B1344" s="90">
        <f t="shared" si="140"/>
        <v>40964.583333333336</v>
      </c>
      <c r="C1344" s="57">
        <v>40964</v>
      </c>
      <c r="D1344" s="58">
        <v>0.58333333333333337</v>
      </c>
      <c r="E1344" s="59">
        <v>18.368911902663811</v>
      </c>
      <c r="F1344" s="47">
        <f t="shared" si="141"/>
        <v>35.084621734087875</v>
      </c>
      <c r="G1344" s="59">
        <v>36.498018569386566</v>
      </c>
      <c r="H1344" s="47">
        <f t="shared" si="142"/>
        <v>69.711215467528334</v>
      </c>
      <c r="I1344" s="59">
        <v>18.129106666722752</v>
      </c>
      <c r="J1344" s="47">
        <f t="shared" si="143"/>
        <v>34.626593733440451</v>
      </c>
      <c r="K1344" s="97">
        <f t="shared" si="138"/>
        <v>6</v>
      </c>
      <c r="L1344" s="2">
        <f t="shared" si="139"/>
        <v>-2.1199601657227873</v>
      </c>
      <c r="M1344" s="98"/>
      <c r="V1344">
        <v>200</v>
      </c>
      <c r="W1344">
        <v>40</v>
      </c>
      <c r="X1344" s="7">
        <f t="shared" si="137"/>
        <v>31.652153314939131</v>
      </c>
    </row>
    <row r="1345" spans="2:24">
      <c r="B1345" s="90">
        <f t="shared" si="140"/>
        <v>40964.625</v>
      </c>
      <c r="C1345" s="57">
        <v>40964</v>
      </c>
      <c r="D1345" s="58">
        <v>0.625</v>
      </c>
      <c r="E1345" s="59">
        <v>18.335142145406806</v>
      </c>
      <c r="F1345" s="47">
        <f t="shared" si="141"/>
        <v>35.020121497726997</v>
      </c>
      <c r="G1345" s="59">
        <v>33.209051975185076</v>
      </c>
      <c r="H1345" s="47">
        <f t="shared" si="142"/>
        <v>63.429289272603491</v>
      </c>
      <c r="I1345" s="59">
        <v>14.873909829778277</v>
      </c>
      <c r="J1345" s="47">
        <f t="shared" si="143"/>
        <v>28.409167774876508</v>
      </c>
      <c r="K1345" s="97">
        <f t="shared" si="138"/>
        <v>6</v>
      </c>
      <c r="L1345" s="2">
        <f t="shared" si="139"/>
        <v>-8.3373861242867306</v>
      </c>
      <c r="M1345" s="98"/>
      <c r="V1345">
        <v>200</v>
      </c>
      <c r="W1345">
        <v>40</v>
      </c>
      <c r="X1345" s="7">
        <f t="shared" si="137"/>
        <v>31.652153314939131</v>
      </c>
    </row>
    <row r="1346" spans="2:24">
      <c r="B1346" s="90">
        <f t="shared" si="140"/>
        <v>40964.666666666664</v>
      </c>
      <c r="C1346" s="57">
        <v>40964</v>
      </c>
      <c r="D1346" s="58">
        <v>0.66666666666666663</v>
      </c>
      <c r="E1346" s="59">
        <v>26.026402610223801</v>
      </c>
      <c r="F1346" s="47">
        <f t="shared" si="141"/>
        <v>49.710428985527457</v>
      </c>
      <c r="G1346" s="59">
        <v>47.330970197743689</v>
      </c>
      <c r="H1346" s="47">
        <f t="shared" si="142"/>
        <v>90.402153077690443</v>
      </c>
      <c r="I1346" s="59">
        <v>21.304567587519895</v>
      </c>
      <c r="J1346" s="47">
        <f t="shared" si="143"/>
        <v>40.691724092163</v>
      </c>
      <c r="K1346" s="97">
        <f t="shared" si="138"/>
        <v>6</v>
      </c>
      <c r="L1346" s="2">
        <f t="shared" si="139"/>
        <v>3.9451701929997611</v>
      </c>
      <c r="M1346" s="98"/>
      <c r="V1346">
        <v>200</v>
      </c>
      <c r="W1346">
        <v>40</v>
      </c>
      <c r="X1346" s="7">
        <f t="shared" si="137"/>
        <v>31.652153314939131</v>
      </c>
    </row>
    <row r="1347" spans="2:24">
      <c r="B1347" s="90">
        <f t="shared" si="140"/>
        <v>40964.708333333336</v>
      </c>
      <c r="C1347" s="57">
        <v>40964</v>
      </c>
      <c r="D1347" s="58">
        <v>0.70833333333333337</v>
      </c>
      <c r="E1347" s="59">
        <v>28.633982604850559</v>
      </c>
      <c r="F1347" s="47">
        <f t="shared" si="141"/>
        <v>54.690906775264565</v>
      </c>
      <c r="G1347" s="59">
        <v>55.153872463012902</v>
      </c>
      <c r="H1347" s="47">
        <f t="shared" si="142"/>
        <v>105.34389640435464</v>
      </c>
      <c r="I1347" s="59">
        <v>26.519889858162344</v>
      </c>
      <c r="J1347" s="47">
        <f t="shared" si="143"/>
        <v>50.652989629090072</v>
      </c>
      <c r="K1347" s="97">
        <f t="shared" si="138"/>
        <v>6</v>
      </c>
      <c r="L1347" s="2">
        <f t="shared" si="139"/>
        <v>13.906435729926834</v>
      </c>
      <c r="M1347" s="98"/>
      <c r="V1347">
        <v>200</v>
      </c>
      <c r="W1347">
        <v>40</v>
      </c>
      <c r="X1347" s="7">
        <f t="shared" si="137"/>
        <v>31.652153314939131</v>
      </c>
    </row>
    <row r="1348" spans="2:24">
      <c r="B1348" s="90">
        <f t="shared" si="140"/>
        <v>40964.75</v>
      </c>
      <c r="C1348" s="57">
        <v>40964</v>
      </c>
      <c r="D1348" s="58">
        <v>0.75</v>
      </c>
      <c r="E1348" s="59">
        <v>22.188174661605061</v>
      </c>
      <c r="F1348" s="47">
        <f t="shared" si="141"/>
        <v>42.379413603665661</v>
      </c>
      <c r="G1348" s="59">
        <v>49.12823401195319</v>
      </c>
      <c r="H1348" s="47">
        <f t="shared" si="142"/>
        <v>93.834926962830593</v>
      </c>
      <c r="I1348" s="59">
        <v>26.940059350348129</v>
      </c>
      <c r="J1348" s="47">
        <f t="shared" si="143"/>
        <v>51.455513359164925</v>
      </c>
      <c r="K1348" s="97">
        <f t="shared" si="138"/>
        <v>6</v>
      </c>
      <c r="L1348" s="2">
        <f t="shared" si="139"/>
        <v>14.708959460001687</v>
      </c>
      <c r="M1348" s="98"/>
      <c r="V1348">
        <v>200</v>
      </c>
      <c r="W1348">
        <v>40</v>
      </c>
      <c r="X1348" s="7">
        <f t="shared" si="137"/>
        <v>31.652153314939131</v>
      </c>
    </row>
    <row r="1349" spans="2:24">
      <c r="B1349" s="90">
        <f t="shared" si="140"/>
        <v>40964.791666666664</v>
      </c>
      <c r="C1349" s="57">
        <v>40964</v>
      </c>
      <c r="D1349" s="58">
        <v>0.79166666666666663</v>
      </c>
      <c r="E1349" s="59">
        <v>30.598721227932195</v>
      </c>
      <c r="F1349" s="47">
        <f t="shared" si="141"/>
        <v>58.443557545350494</v>
      </c>
      <c r="G1349" s="59">
        <v>68.855280069523019</v>
      </c>
      <c r="H1349" s="47">
        <f t="shared" si="142"/>
        <v>131.51358493278897</v>
      </c>
      <c r="I1349" s="59">
        <v>38.256558841590817</v>
      </c>
      <c r="J1349" s="47">
        <f t="shared" si="143"/>
        <v>73.070027387438458</v>
      </c>
      <c r="K1349" s="97">
        <f t="shared" si="138"/>
        <v>6</v>
      </c>
      <c r="L1349" s="2">
        <f t="shared" si="139"/>
        <v>36.323473488275219</v>
      </c>
      <c r="M1349" s="98"/>
      <c r="V1349">
        <v>200</v>
      </c>
      <c r="W1349">
        <v>40</v>
      </c>
      <c r="X1349" s="7">
        <f t="shared" si="137"/>
        <v>31.652153314939131</v>
      </c>
    </row>
    <row r="1350" spans="2:24">
      <c r="B1350" s="90">
        <f t="shared" si="140"/>
        <v>40964.833333333336</v>
      </c>
      <c r="C1350" s="57">
        <v>40964</v>
      </c>
      <c r="D1350" s="58">
        <v>0.83333333333333337</v>
      </c>
      <c r="E1350" s="59">
        <v>42.045245875620424</v>
      </c>
      <c r="F1350" s="47">
        <f t="shared" si="141"/>
        <v>80.306419622435001</v>
      </c>
      <c r="G1350" s="59">
        <v>81.909904248000089</v>
      </c>
      <c r="H1350" s="47">
        <f t="shared" si="142"/>
        <v>156.44791711368018</v>
      </c>
      <c r="I1350" s="59">
        <v>39.864658372379665</v>
      </c>
      <c r="J1350" s="47">
        <f t="shared" si="143"/>
        <v>76.141497491245161</v>
      </c>
      <c r="K1350" s="97">
        <f t="shared" si="138"/>
        <v>6</v>
      </c>
      <c r="L1350" s="2">
        <f t="shared" si="139"/>
        <v>39.394943592081923</v>
      </c>
      <c r="M1350" s="98"/>
      <c r="V1350">
        <v>200</v>
      </c>
      <c r="W1350">
        <v>40</v>
      </c>
      <c r="X1350" s="7">
        <f t="shared" si="137"/>
        <v>31.652153314939131</v>
      </c>
    </row>
    <row r="1351" spans="2:24">
      <c r="B1351" s="90">
        <f t="shared" si="140"/>
        <v>40964.875</v>
      </c>
      <c r="C1351" s="57">
        <v>40964</v>
      </c>
      <c r="D1351" s="58">
        <v>0.875</v>
      </c>
      <c r="E1351" s="59">
        <v>28.595449700960309</v>
      </c>
      <c r="F1351" s="47">
        <f t="shared" si="141"/>
        <v>54.617308928834184</v>
      </c>
      <c r="G1351" s="59">
        <v>60.344196045878192</v>
      </c>
      <c r="H1351" s="47">
        <f t="shared" si="142"/>
        <v>115.25741444762734</v>
      </c>
      <c r="I1351" s="59">
        <v>31.748746344917883</v>
      </c>
      <c r="J1351" s="47">
        <f t="shared" si="143"/>
        <v>60.640105518793156</v>
      </c>
      <c r="K1351" s="97">
        <f t="shared" si="138"/>
        <v>6</v>
      </c>
      <c r="L1351" s="2">
        <f t="shared" si="139"/>
        <v>23.893551619629918</v>
      </c>
      <c r="M1351" s="98"/>
      <c r="V1351">
        <v>200</v>
      </c>
      <c r="W1351">
        <v>40</v>
      </c>
      <c r="X1351" s="7">
        <f t="shared" si="137"/>
        <v>31.652153314939131</v>
      </c>
    </row>
    <row r="1352" spans="2:24">
      <c r="B1352" s="90">
        <f t="shared" si="140"/>
        <v>40964.916666666664</v>
      </c>
      <c r="C1352" s="57">
        <v>40964</v>
      </c>
      <c r="D1352" s="58">
        <v>0.91666666666666663</v>
      </c>
      <c r="E1352" s="59">
        <v>10.672427825540076</v>
      </c>
      <c r="F1352" s="47">
        <f t="shared" si="141"/>
        <v>20.384337146781544</v>
      </c>
      <c r="G1352" s="59">
        <v>28.137296875628657</v>
      </c>
      <c r="H1352" s="47">
        <f t="shared" si="142"/>
        <v>53.742237032450731</v>
      </c>
      <c r="I1352" s="59">
        <v>17.464869050088581</v>
      </c>
      <c r="J1352" s="47">
        <f t="shared" si="143"/>
        <v>33.357899885669191</v>
      </c>
      <c r="K1352" s="97">
        <f t="shared" si="138"/>
        <v>6</v>
      </c>
      <c r="L1352" s="2">
        <f t="shared" si="139"/>
        <v>-3.3886540134940475</v>
      </c>
      <c r="M1352" s="98"/>
      <c r="V1352">
        <v>200</v>
      </c>
      <c r="W1352">
        <v>40</v>
      </c>
      <c r="X1352" s="7">
        <f t="shared" si="137"/>
        <v>31.652153314939131</v>
      </c>
    </row>
    <row r="1353" spans="2:24">
      <c r="B1353" s="90">
        <f t="shared" si="140"/>
        <v>40964.958333333336</v>
      </c>
      <c r="C1353" s="57">
        <v>40964</v>
      </c>
      <c r="D1353" s="58">
        <v>0.95833333333333337</v>
      </c>
      <c r="E1353" s="59">
        <v>12.888627036541008</v>
      </c>
      <c r="F1353" s="47">
        <f t="shared" si="141"/>
        <v>24.617277639793326</v>
      </c>
      <c r="G1353" s="59">
        <v>28.214031258454561</v>
      </c>
      <c r="H1353" s="47">
        <f t="shared" si="142"/>
        <v>53.88879970364821</v>
      </c>
      <c r="I1353" s="59">
        <v>15.325404221913553</v>
      </c>
      <c r="J1353" s="47">
        <f t="shared" si="143"/>
        <v>29.271522063854885</v>
      </c>
      <c r="K1353" s="97">
        <f t="shared" si="138"/>
        <v>6</v>
      </c>
      <c r="L1353" s="2">
        <f t="shared" si="139"/>
        <v>-7.4750318353083536</v>
      </c>
      <c r="M1353" s="98"/>
      <c r="V1353">
        <v>200</v>
      </c>
      <c r="W1353">
        <v>40</v>
      </c>
      <c r="X1353" s="7">
        <f t="shared" si="137"/>
        <v>31.652153314939131</v>
      </c>
    </row>
    <row r="1354" spans="2:24">
      <c r="B1354" s="90">
        <f t="shared" si="140"/>
        <v>40965</v>
      </c>
      <c r="C1354" s="57">
        <v>40964</v>
      </c>
      <c r="D1354" s="58">
        <v>1</v>
      </c>
      <c r="E1354" s="59">
        <v>12.702777872124974</v>
      </c>
      <c r="F1354" s="47">
        <f t="shared" si="141"/>
        <v>24.262305735758698</v>
      </c>
      <c r="G1354" s="59">
        <v>23.977058313642821</v>
      </c>
      <c r="H1354" s="47">
        <f t="shared" si="142"/>
        <v>45.796181379057785</v>
      </c>
      <c r="I1354" s="59">
        <v>11.274280441517849</v>
      </c>
      <c r="J1354" s="47">
        <f t="shared" si="143"/>
        <v>21.533875643299091</v>
      </c>
      <c r="K1354" s="97">
        <f t="shared" si="138"/>
        <v>6</v>
      </c>
      <c r="L1354" s="2">
        <f t="shared" si="139"/>
        <v>-15.212678255864148</v>
      </c>
      <c r="M1354" s="98"/>
      <c r="V1354">
        <v>200</v>
      </c>
      <c r="W1354">
        <v>40</v>
      </c>
      <c r="X1354" s="7">
        <f t="shared" ref="X1354:X1417" si="144">AVERAGE($J$2999:$J$8770)</f>
        <v>31.652153314939131</v>
      </c>
    </row>
    <row r="1355" spans="2:24">
      <c r="B1355" s="90">
        <f t="shared" si="140"/>
        <v>40965.041666666664</v>
      </c>
      <c r="C1355" s="57">
        <v>40965</v>
      </c>
      <c r="D1355" s="58">
        <v>4.1666666666666664E-2</v>
      </c>
      <c r="E1355" s="59">
        <v>8.761814205930456</v>
      </c>
      <c r="F1355" s="47">
        <f t="shared" si="141"/>
        <v>16.735065133327172</v>
      </c>
      <c r="G1355" s="59">
        <v>19.834078352395203</v>
      </c>
      <c r="H1355" s="47">
        <f t="shared" si="142"/>
        <v>37.883089653074833</v>
      </c>
      <c r="I1355" s="59">
        <v>11.072264146464743</v>
      </c>
      <c r="J1355" s="47">
        <f t="shared" si="143"/>
        <v>21.148024519747658</v>
      </c>
      <c r="K1355" s="97">
        <f t="shared" ref="K1355:K1418" si="145">WEEKDAY(C1355,2)</f>
        <v>7</v>
      </c>
      <c r="L1355" s="2">
        <f t="shared" ref="L1355:L1418" si="146">IF(J1355="",NA(),J1355-(AVERAGE($J$10:$J$8770)))</f>
        <v>-15.598529379415581</v>
      </c>
      <c r="M1355" s="98"/>
      <c r="V1355">
        <v>200</v>
      </c>
      <c r="W1355">
        <v>40</v>
      </c>
      <c r="X1355" s="7">
        <f t="shared" si="144"/>
        <v>31.652153314939131</v>
      </c>
    </row>
    <row r="1356" spans="2:24">
      <c r="B1356" s="90">
        <f t="shared" si="140"/>
        <v>40965.083333333336</v>
      </c>
      <c r="C1356" s="57">
        <v>40965</v>
      </c>
      <c r="D1356" s="58">
        <v>8.3333333333333329E-2</v>
      </c>
      <c r="E1356" s="59">
        <v>11.827684302710056</v>
      </c>
      <c r="F1356" s="47">
        <f t="shared" si="141"/>
        <v>22.590877018176204</v>
      </c>
      <c r="G1356" s="59">
        <v>23.473389019918898</v>
      </c>
      <c r="H1356" s="47">
        <f t="shared" si="142"/>
        <v>44.834173028045093</v>
      </c>
      <c r="I1356" s="59">
        <v>11.64570471720884</v>
      </c>
      <c r="J1356" s="47">
        <f t="shared" si="143"/>
        <v>22.243296009868885</v>
      </c>
      <c r="K1356" s="97">
        <f t="shared" si="145"/>
        <v>7</v>
      </c>
      <c r="L1356" s="2">
        <f t="shared" si="146"/>
        <v>-14.503257889294353</v>
      </c>
      <c r="M1356" s="98"/>
      <c r="V1356">
        <v>200</v>
      </c>
      <c r="W1356">
        <v>40</v>
      </c>
      <c r="X1356" s="7">
        <f t="shared" si="144"/>
        <v>31.652153314939131</v>
      </c>
    </row>
    <row r="1357" spans="2:24">
      <c r="B1357" s="90">
        <f t="shared" si="140"/>
        <v>40965.125</v>
      </c>
      <c r="C1357" s="57">
        <v>40965</v>
      </c>
      <c r="D1357" s="58">
        <v>0.125</v>
      </c>
      <c r="E1357" s="59">
        <v>8.8716001831942304</v>
      </c>
      <c r="F1357" s="47">
        <f t="shared" si="141"/>
        <v>16.944756349900981</v>
      </c>
      <c r="G1357" s="59">
        <v>16.215279813228065</v>
      </c>
      <c r="H1357" s="47">
        <f t="shared" si="142"/>
        <v>30.971184443265603</v>
      </c>
      <c r="I1357" s="59">
        <v>7.3436796300338347</v>
      </c>
      <c r="J1357" s="47">
        <f t="shared" si="143"/>
        <v>14.026428093364624</v>
      </c>
      <c r="K1357" s="97">
        <f t="shared" si="145"/>
        <v>7</v>
      </c>
      <c r="L1357" s="2">
        <f t="shared" si="146"/>
        <v>-22.720125805798617</v>
      </c>
      <c r="M1357" s="98"/>
      <c r="V1357">
        <v>200</v>
      </c>
      <c r="W1357">
        <v>40</v>
      </c>
      <c r="X1357" s="7">
        <f t="shared" si="144"/>
        <v>31.652153314939131</v>
      </c>
    </row>
    <row r="1358" spans="2:24">
      <c r="B1358" s="90">
        <f t="shared" si="140"/>
        <v>40965.166666666664</v>
      </c>
      <c r="C1358" s="57">
        <v>40965</v>
      </c>
      <c r="D1358" s="58">
        <v>0.16666666666666666</v>
      </c>
      <c r="E1358" s="59">
        <v>8.1194372931543342</v>
      </c>
      <c r="F1358" s="47">
        <f t="shared" si="141"/>
        <v>15.508125229924778</v>
      </c>
      <c r="G1358" s="59">
        <v>17.79076237934213</v>
      </c>
      <c r="H1358" s="47">
        <f t="shared" si="142"/>
        <v>33.980356144543464</v>
      </c>
      <c r="I1358" s="59">
        <v>9.671325086187796</v>
      </c>
      <c r="J1358" s="47">
        <f t="shared" si="143"/>
        <v>18.472230914618688</v>
      </c>
      <c r="K1358" s="97">
        <f t="shared" si="145"/>
        <v>7</v>
      </c>
      <c r="L1358" s="2">
        <f t="shared" si="146"/>
        <v>-18.274322984544551</v>
      </c>
      <c r="M1358" s="98"/>
      <c r="V1358">
        <v>200</v>
      </c>
      <c r="W1358">
        <v>40</v>
      </c>
      <c r="X1358" s="7">
        <f t="shared" si="144"/>
        <v>31.652153314939131</v>
      </c>
    </row>
    <row r="1359" spans="2:24">
      <c r="B1359" s="90">
        <f t="shared" si="140"/>
        <v>40965.208333333336</v>
      </c>
      <c r="C1359" s="57">
        <v>40965</v>
      </c>
      <c r="D1359" s="58">
        <v>0.20833333333333334</v>
      </c>
      <c r="E1359" s="59">
        <v>8.1105459788933345</v>
      </c>
      <c r="F1359" s="47">
        <f t="shared" si="141"/>
        <v>15.491142819686269</v>
      </c>
      <c r="G1359" s="59">
        <v>19.398315691382834</v>
      </c>
      <c r="H1359" s="47">
        <f t="shared" si="142"/>
        <v>37.050782970541214</v>
      </c>
      <c r="I1359" s="59">
        <v>11.287769712489499</v>
      </c>
      <c r="J1359" s="47">
        <f t="shared" si="143"/>
        <v>21.559640150854943</v>
      </c>
      <c r="K1359" s="97">
        <f t="shared" si="145"/>
        <v>7</v>
      </c>
      <c r="L1359" s="2">
        <f t="shared" si="146"/>
        <v>-15.186913748308296</v>
      </c>
      <c r="M1359" s="98"/>
      <c r="V1359">
        <v>200</v>
      </c>
      <c r="W1359">
        <v>40</v>
      </c>
      <c r="X1359" s="7">
        <f t="shared" si="144"/>
        <v>31.652153314939131</v>
      </c>
    </row>
    <row r="1360" spans="2:24">
      <c r="B1360" s="90">
        <f t="shared" si="140"/>
        <v>40965.25</v>
      </c>
      <c r="C1360" s="57">
        <v>40965</v>
      </c>
      <c r="D1360" s="58">
        <v>0.25</v>
      </c>
      <c r="E1360" s="59">
        <v>21.40862177568518</v>
      </c>
      <c r="F1360" s="47">
        <f t="shared" si="141"/>
        <v>40.890467591558689</v>
      </c>
      <c r="G1360" s="59">
        <v>38.418894394473242</v>
      </c>
      <c r="H1360" s="47">
        <f t="shared" si="142"/>
        <v>73.38008829344389</v>
      </c>
      <c r="I1360" s="59">
        <v>17.010272618788061</v>
      </c>
      <c r="J1360" s="47">
        <f t="shared" si="143"/>
        <v>32.489620701885194</v>
      </c>
      <c r="K1360" s="97">
        <f t="shared" si="145"/>
        <v>7</v>
      </c>
      <c r="L1360" s="2">
        <f t="shared" si="146"/>
        <v>-4.2569331972780446</v>
      </c>
      <c r="M1360" s="98"/>
      <c r="V1360">
        <v>200</v>
      </c>
      <c r="W1360">
        <v>40</v>
      </c>
      <c r="X1360" s="7">
        <f t="shared" si="144"/>
        <v>31.652153314939131</v>
      </c>
    </row>
    <row r="1361" spans="2:24">
      <c r="B1361" s="90">
        <f t="shared" si="140"/>
        <v>40965.291666666664</v>
      </c>
      <c r="C1361" s="57">
        <v>40965</v>
      </c>
      <c r="D1361" s="58">
        <v>0.29166666666666669</v>
      </c>
      <c r="E1361" s="59">
        <v>87.917689810380438</v>
      </c>
      <c r="F1361" s="47">
        <f t="shared" si="141"/>
        <v>167.92278753782662</v>
      </c>
      <c r="G1361" s="59">
        <v>122.30725302541339</v>
      </c>
      <c r="H1361" s="47">
        <f t="shared" si="142"/>
        <v>233.60685327853957</v>
      </c>
      <c r="I1361" s="59">
        <v>34.38956321503295</v>
      </c>
      <c r="J1361" s="47">
        <f t="shared" si="143"/>
        <v>65.684065740712938</v>
      </c>
      <c r="K1361" s="97">
        <f t="shared" si="145"/>
        <v>7</v>
      </c>
      <c r="L1361" s="2">
        <f t="shared" si="146"/>
        <v>28.9375118415497</v>
      </c>
      <c r="M1361" s="98"/>
      <c r="V1361">
        <v>200</v>
      </c>
      <c r="W1361">
        <v>40</v>
      </c>
      <c r="X1361" s="7">
        <f t="shared" si="144"/>
        <v>31.652153314939131</v>
      </c>
    </row>
    <row r="1362" spans="2:24">
      <c r="B1362" s="90">
        <f t="shared" ref="B1362:B1425" si="147">C1362+D1362</f>
        <v>40965.333333333336</v>
      </c>
      <c r="C1362" s="57">
        <v>40965</v>
      </c>
      <c r="D1362" s="58">
        <v>0.33333333333333331</v>
      </c>
      <c r="E1362" s="59">
        <v>24.457753881211534</v>
      </c>
      <c r="F1362" s="47">
        <f t="shared" ref="F1362:F1425" si="148">IF(E1362&lt;&gt;"",E1362*1.91,"")</f>
        <v>46.714309913114029</v>
      </c>
      <c r="G1362" s="59">
        <v>42.887877445827364</v>
      </c>
      <c r="H1362" s="47">
        <f t="shared" si="142"/>
        <v>81.915845921530263</v>
      </c>
      <c r="I1362" s="59">
        <v>18.43012356461583</v>
      </c>
      <c r="J1362" s="47">
        <f t="shared" si="143"/>
        <v>35.201536008416234</v>
      </c>
      <c r="K1362" s="97">
        <f t="shared" si="145"/>
        <v>7</v>
      </c>
      <c r="L1362" s="2">
        <f t="shared" si="146"/>
        <v>-1.5450178907470047</v>
      </c>
      <c r="M1362" s="98"/>
      <c r="V1362">
        <v>200</v>
      </c>
      <c r="W1362">
        <v>40</v>
      </c>
      <c r="X1362" s="7">
        <f t="shared" si="144"/>
        <v>31.652153314939131</v>
      </c>
    </row>
    <row r="1363" spans="2:24">
      <c r="B1363" s="90">
        <f t="shared" si="147"/>
        <v>40965.375</v>
      </c>
      <c r="C1363" s="57">
        <v>40965</v>
      </c>
      <c r="D1363" s="58">
        <v>0.375</v>
      </c>
      <c r="E1363" s="59">
        <v>17.654827882630457</v>
      </c>
      <c r="F1363" s="47">
        <f t="shared" si="148"/>
        <v>33.720721255824174</v>
      </c>
      <c r="G1363" s="59">
        <v>30.872096109734599</v>
      </c>
      <c r="H1363" s="47">
        <f t="shared" si="142"/>
        <v>58.965703569593082</v>
      </c>
      <c r="I1363" s="59">
        <v>13.217268227104144</v>
      </c>
      <c r="J1363" s="47">
        <f t="shared" si="143"/>
        <v>25.244982313768915</v>
      </c>
      <c r="K1363" s="97">
        <f t="shared" si="145"/>
        <v>7</v>
      </c>
      <c r="L1363" s="2">
        <f t="shared" si="146"/>
        <v>-11.501571585394323</v>
      </c>
      <c r="M1363" s="98"/>
      <c r="V1363">
        <v>200</v>
      </c>
      <c r="W1363">
        <v>40</v>
      </c>
      <c r="X1363" s="7">
        <f t="shared" si="144"/>
        <v>31.652153314939131</v>
      </c>
    </row>
    <row r="1364" spans="2:24">
      <c r="B1364" s="90">
        <f t="shared" si="147"/>
        <v>40965.416666666664</v>
      </c>
      <c r="C1364" s="57">
        <v>40965</v>
      </c>
      <c r="D1364" s="58">
        <v>0.41666666666666669</v>
      </c>
      <c r="E1364" s="59">
        <v>22.665771823607436</v>
      </c>
      <c r="F1364" s="47">
        <f t="shared" si="148"/>
        <v>43.2916241830902</v>
      </c>
      <c r="G1364" s="59">
        <v>38.521324657157116</v>
      </c>
      <c r="H1364" s="47">
        <f t="shared" ref="H1364:H1427" si="149">IF(G1364&lt;&gt;"",G1364*1.91,"")</f>
        <v>73.575730095170087</v>
      </c>
      <c r="I1364" s="59">
        <v>15.85555283354968</v>
      </c>
      <c r="J1364" s="47">
        <f t="shared" ref="J1364:J1427" si="150">IF(I1364&lt;&gt;"",I1364*1.91,"")</f>
        <v>30.284105912079887</v>
      </c>
      <c r="K1364" s="97">
        <f t="shared" si="145"/>
        <v>7</v>
      </c>
      <c r="L1364" s="2">
        <f t="shared" si="146"/>
        <v>-6.4624479870833511</v>
      </c>
      <c r="M1364" s="98"/>
      <c r="V1364">
        <v>200</v>
      </c>
      <c r="W1364">
        <v>40</v>
      </c>
      <c r="X1364" s="7">
        <f t="shared" si="144"/>
        <v>31.652153314939131</v>
      </c>
    </row>
    <row r="1365" spans="2:24">
      <c r="B1365" s="90">
        <f t="shared" si="147"/>
        <v>40965.458333333336</v>
      </c>
      <c r="C1365" s="57">
        <v>40965</v>
      </c>
      <c r="D1365" s="58">
        <v>0.45833333333333331</v>
      </c>
      <c r="E1365" s="59">
        <v>19.497146014625319</v>
      </c>
      <c r="F1365" s="47">
        <f t="shared" si="148"/>
        <v>37.239548887934355</v>
      </c>
      <c r="G1365" s="59">
        <v>32.484697986296517</v>
      </c>
      <c r="H1365" s="47">
        <f t="shared" si="149"/>
        <v>62.045773153826346</v>
      </c>
      <c r="I1365" s="59">
        <v>12.987551971671202</v>
      </c>
      <c r="J1365" s="47">
        <f t="shared" si="150"/>
        <v>24.806224265891995</v>
      </c>
      <c r="K1365" s="97">
        <f t="shared" si="145"/>
        <v>7</v>
      </c>
      <c r="L1365" s="2">
        <f t="shared" si="146"/>
        <v>-11.940329633271244</v>
      </c>
      <c r="M1365" s="98"/>
      <c r="V1365">
        <v>200</v>
      </c>
      <c r="W1365">
        <v>40</v>
      </c>
      <c r="X1365" s="7">
        <f t="shared" si="144"/>
        <v>31.652153314939131</v>
      </c>
    </row>
    <row r="1366" spans="2:24">
      <c r="B1366" s="90">
        <f t="shared" si="147"/>
        <v>40965.5</v>
      </c>
      <c r="C1366" s="57">
        <v>40965</v>
      </c>
      <c r="D1366" s="58">
        <v>0.5</v>
      </c>
      <c r="E1366" s="59">
        <v>16.8500748746428</v>
      </c>
      <c r="F1366" s="47">
        <f t="shared" si="148"/>
        <v>32.183643010567749</v>
      </c>
      <c r="G1366" s="59">
        <v>32.444191329994915</v>
      </c>
      <c r="H1366" s="47">
        <f t="shared" si="149"/>
        <v>61.968405440290283</v>
      </c>
      <c r="I1366" s="59">
        <v>15.594116455352115</v>
      </c>
      <c r="J1366" s="47">
        <f t="shared" si="150"/>
        <v>29.784762429722537</v>
      </c>
      <c r="K1366" s="97">
        <f t="shared" si="145"/>
        <v>7</v>
      </c>
      <c r="L1366" s="2">
        <f t="shared" si="146"/>
        <v>-6.9617914694407013</v>
      </c>
      <c r="M1366" s="98"/>
      <c r="V1366">
        <v>200</v>
      </c>
      <c r="W1366">
        <v>40</v>
      </c>
      <c r="X1366" s="7">
        <f t="shared" si="144"/>
        <v>31.652153314939131</v>
      </c>
    </row>
    <row r="1367" spans="2:24">
      <c r="B1367" s="90">
        <f t="shared" si="147"/>
        <v>40965.541666666664</v>
      </c>
      <c r="C1367" s="57">
        <v>40965</v>
      </c>
      <c r="D1367" s="58">
        <v>0.54166666666666663</v>
      </c>
      <c r="E1367" s="59">
        <v>24.305599544287261</v>
      </c>
      <c r="F1367" s="47">
        <f t="shared" si="148"/>
        <v>46.423695129588666</v>
      </c>
      <c r="G1367" s="59">
        <v>43.186730675746631</v>
      </c>
      <c r="H1367" s="47">
        <f t="shared" si="149"/>
        <v>82.486655590676065</v>
      </c>
      <c r="I1367" s="59">
        <v>18.881131131459366</v>
      </c>
      <c r="J1367" s="47">
        <f t="shared" si="150"/>
        <v>36.062960461087386</v>
      </c>
      <c r="K1367" s="97">
        <f t="shared" si="145"/>
        <v>7</v>
      </c>
      <c r="L1367" s="2">
        <f t="shared" si="146"/>
        <v>-0.68359343807585304</v>
      </c>
      <c r="M1367" s="98"/>
      <c r="V1367">
        <v>200</v>
      </c>
      <c r="W1367">
        <v>40</v>
      </c>
      <c r="X1367" s="7">
        <f t="shared" si="144"/>
        <v>31.652153314939131</v>
      </c>
    </row>
    <row r="1368" spans="2:24">
      <c r="B1368" s="90">
        <f t="shared" si="147"/>
        <v>40965.583333333336</v>
      </c>
      <c r="C1368" s="57">
        <v>40965</v>
      </c>
      <c r="D1368" s="58">
        <v>0.58333333333333337</v>
      </c>
      <c r="E1368" s="59">
        <v>18.659430117177155</v>
      </c>
      <c r="F1368" s="47">
        <f t="shared" si="148"/>
        <v>35.639511523808366</v>
      </c>
      <c r="G1368" s="59">
        <v>36.620262707161203</v>
      </c>
      <c r="H1368" s="47">
        <f t="shared" si="149"/>
        <v>69.944701770677895</v>
      </c>
      <c r="I1368" s="59">
        <v>17.960832589984047</v>
      </c>
      <c r="J1368" s="47">
        <f t="shared" si="150"/>
        <v>34.305190246869529</v>
      </c>
      <c r="K1368" s="97">
        <f t="shared" si="145"/>
        <v>7</v>
      </c>
      <c r="L1368" s="2">
        <f t="shared" si="146"/>
        <v>-2.4413636522937097</v>
      </c>
      <c r="M1368" s="98"/>
      <c r="V1368">
        <v>200</v>
      </c>
      <c r="W1368">
        <v>40</v>
      </c>
      <c r="X1368" s="7">
        <f t="shared" si="144"/>
        <v>31.652153314939131</v>
      </c>
    </row>
    <row r="1369" spans="2:24">
      <c r="B1369" s="90">
        <f t="shared" si="147"/>
        <v>40965.625</v>
      </c>
      <c r="C1369" s="57">
        <v>40965</v>
      </c>
      <c r="D1369" s="58">
        <v>0.625</v>
      </c>
      <c r="E1369" s="59">
        <v>16.10036288382291</v>
      </c>
      <c r="F1369" s="47">
        <f t="shared" si="148"/>
        <v>30.751693108101758</v>
      </c>
      <c r="G1369" s="59">
        <v>34.547845600048625</v>
      </c>
      <c r="H1369" s="47">
        <f t="shared" si="149"/>
        <v>65.986385096092874</v>
      </c>
      <c r="I1369" s="59">
        <v>18.447482716225714</v>
      </c>
      <c r="J1369" s="47">
        <f t="shared" si="150"/>
        <v>35.234691987991113</v>
      </c>
      <c r="K1369" s="97">
        <f t="shared" si="145"/>
        <v>7</v>
      </c>
      <c r="L1369" s="2">
        <f t="shared" si="146"/>
        <v>-1.5118619111721259</v>
      </c>
      <c r="M1369" s="98"/>
      <c r="V1369">
        <v>200</v>
      </c>
      <c r="W1369">
        <v>40</v>
      </c>
      <c r="X1369" s="7">
        <f t="shared" si="144"/>
        <v>31.652153314939131</v>
      </c>
    </row>
    <row r="1370" spans="2:24">
      <c r="B1370" s="90">
        <f t="shared" si="147"/>
        <v>40965.666666666664</v>
      </c>
      <c r="C1370" s="57">
        <v>40965</v>
      </c>
      <c r="D1370" s="58">
        <v>0.66666666666666663</v>
      </c>
      <c r="E1370" s="59">
        <v>13.423538849834385</v>
      </c>
      <c r="F1370" s="47">
        <f t="shared" si="148"/>
        <v>25.638959203183674</v>
      </c>
      <c r="G1370" s="59">
        <v>33.791813983378155</v>
      </c>
      <c r="H1370" s="47">
        <f t="shared" si="149"/>
        <v>64.542364708252279</v>
      </c>
      <c r="I1370" s="59">
        <v>20.368275133543769</v>
      </c>
      <c r="J1370" s="47">
        <f t="shared" si="150"/>
        <v>38.903405505068598</v>
      </c>
      <c r="K1370" s="97">
        <f t="shared" si="145"/>
        <v>7</v>
      </c>
      <c r="L1370" s="2">
        <f t="shared" si="146"/>
        <v>2.1568516059053593</v>
      </c>
      <c r="M1370" s="98"/>
      <c r="V1370">
        <v>200</v>
      </c>
      <c r="W1370">
        <v>40</v>
      </c>
      <c r="X1370" s="7">
        <f t="shared" si="144"/>
        <v>31.652153314939131</v>
      </c>
    </row>
    <row r="1371" spans="2:24">
      <c r="B1371" s="90">
        <f t="shared" si="147"/>
        <v>40965.708333333336</v>
      </c>
      <c r="C1371" s="57">
        <v>40965</v>
      </c>
      <c r="D1371" s="58">
        <v>0.70833333333333337</v>
      </c>
      <c r="E1371" s="59">
        <v>19.793466833370637</v>
      </c>
      <c r="F1371" s="47">
        <f t="shared" si="148"/>
        <v>37.805521651737912</v>
      </c>
      <c r="G1371" s="59">
        <v>49.874162953117029</v>
      </c>
      <c r="H1371" s="47">
        <f t="shared" si="149"/>
        <v>95.259651240453522</v>
      </c>
      <c r="I1371" s="59">
        <v>30.080696119746396</v>
      </c>
      <c r="J1371" s="47">
        <f t="shared" si="150"/>
        <v>57.45412958871561</v>
      </c>
      <c r="K1371" s="97">
        <f t="shared" si="145"/>
        <v>7</v>
      </c>
      <c r="L1371" s="2">
        <f t="shared" si="146"/>
        <v>20.707575689552371</v>
      </c>
      <c r="M1371" s="98"/>
      <c r="V1371">
        <v>200</v>
      </c>
      <c r="W1371">
        <v>40</v>
      </c>
      <c r="X1371" s="7">
        <f t="shared" si="144"/>
        <v>31.652153314939131</v>
      </c>
    </row>
    <row r="1372" spans="2:24">
      <c r="B1372" s="90">
        <f t="shared" si="147"/>
        <v>40965.75</v>
      </c>
      <c r="C1372" s="57">
        <v>40965</v>
      </c>
      <c r="D1372" s="58">
        <v>0.75</v>
      </c>
      <c r="E1372" s="59">
        <v>15.869724374198869</v>
      </c>
      <c r="F1372" s="47">
        <f t="shared" si="148"/>
        <v>30.31117355471984</v>
      </c>
      <c r="G1372" s="59">
        <v>43.338445256509459</v>
      </c>
      <c r="H1372" s="47">
        <f t="shared" si="149"/>
        <v>82.776430439933065</v>
      </c>
      <c r="I1372" s="59">
        <v>27.468720882310588</v>
      </c>
      <c r="J1372" s="47">
        <f t="shared" si="150"/>
        <v>52.465256885213222</v>
      </c>
      <c r="K1372" s="97">
        <f t="shared" si="145"/>
        <v>7</v>
      </c>
      <c r="L1372" s="2">
        <f t="shared" si="146"/>
        <v>15.718702986049983</v>
      </c>
      <c r="M1372" s="98"/>
      <c r="V1372">
        <v>200</v>
      </c>
      <c r="W1372">
        <v>40</v>
      </c>
      <c r="X1372" s="7">
        <f t="shared" si="144"/>
        <v>31.652153314939131</v>
      </c>
    </row>
    <row r="1373" spans="2:24">
      <c r="B1373" s="90">
        <f t="shared" si="147"/>
        <v>40965.791666666664</v>
      </c>
      <c r="C1373" s="57">
        <v>40965</v>
      </c>
      <c r="D1373" s="58">
        <v>0.79166666666666663</v>
      </c>
      <c r="E1373" s="59">
        <v>13.636946855826432</v>
      </c>
      <c r="F1373" s="47">
        <f t="shared" si="148"/>
        <v>26.046568494628485</v>
      </c>
      <c r="G1373" s="59">
        <v>37.008737887500203</v>
      </c>
      <c r="H1373" s="47">
        <f t="shared" si="149"/>
        <v>70.686689365125389</v>
      </c>
      <c r="I1373" s="59">
        <v>23.371791031673766</v>
      </c>
      <c r="J1373" s="47">
        <f t="shared" si="150"/>
        <v>44.640120870496894</v>
      </c>
      <c r="K1373" s="97">
        <f t="shared" si="145"/>
        <v>7</v>
      </c>
      <c r="L1373" s="2">
        <f t="shared" si="146"/>
        <v>7.8935669713336551</v>
      </c>
      <c r="M1373" s="98"/>
      <c r="V1373">
        <v>200</v>
      </c>
      <c r="W1373">
        <v>40</v>
      </c>
      <c r="X1373" s="7">
        <f t="shared" si="144"/>
        <v>31.652153314939131</v>
      </c>
    </row>
    <row r="1374" spans="2:24">
      <c r="B1374" s="90">
        <f t="shared" si="147"/>
        <v>40965.833333333336</v>
      </c>
      <c r="C1374" s="57">
        <v>40965</v>
      </c>
      <c r="D1374" s="58">
        <v>0.83333333333333337</v>
      </c>
      <c r="E1374" s="59">
        <v>13.035426411103312</v>
      </c>
      <c r="F1374" s="47">
        <f t="shared" si="148"/>
        <v>24.897664445207326</v>
      </c>
      <c r="G1374" s="59">
        <v>34.934988989988369</v>
      </c>
      <c r="H1374" s="47">
        <f t="shared" si="149"/>
        <v>66.725828970877785</v>
      </c>
      <c r="I1374" s="59">
        <v>21.899562578885057</v>
      </c>
      <c r="J1374" s="47">
        <f t="shared" si="150"/>
        <v>41.828164525670459</v>
      </c>
      <c r="K1374" s="97">
        <f t="shared" si="145"/>
        <v>7</v>
      </c>
      <c r="L1374" s="2">
        <f t="shared" si="146"/>
        <v>5.0816106265072207</v>
      </c>
      <c r="M1374" s="98"/>
      <c r="V1374">
        <v>200</v>
      </c>
      <c r="W1374">
        <v>40</v>
      </c>
      <c r="X1374" s="7">
        <f t="shared" si="144"/>
        <v>31.652153314939131</v>
      </c>
    </row>
    <row r="1375" spans="2:24">
      <c r="B1375" s="90">
        <f t="shared" si="147"/>
        <v>40965.875</v>
      </c>
      <c r="C1375" s="57">
        <v>40965</v>
      </c>
      <c r="D1375" s="58">
        <v>0.875</v>
      </c>
      <c r="E1375" s="59">
        <v>10.319365020960532</v>
      </c>
      <c r="F1375" s="47">
        <f t="shared" si="148"/>
        <v>19.709987190034617</v>
      </c>
      <c r="G1375" s="59">
        <v>27.619380041055322</v>
      </c>
      <c r="H1375" s="47">
        <f t="shared" si="149"/>
        <v>52.753015878415667</v>
      </c>
      <c r="I1375" s="59">
        <v>17.300015020094794</v>
      </c>
      <c r="J1375" s="47">
        <f t="shared" si="150"/>
        <v>33.043028688381057</v>
      </c>
      <c r="K1375" s="97">
        <f t="shared" si="145"/>
        <v>7</v>
      </c>
      <c r="L1375" s="2">
        <f t="shared" si="146"/>
        <v>-3.7035252107821819</v>
      </c>
      <c r="M1375" s="98"/>
      <c r="V1375">
        <v>200</v>
      </c>
      <c r="W1375">
        <v>40</v>
      </c>
      <c r="X1375" s="7">
        <f t="shared" si="144"/>
        <v>31.652153314939131</v>
      </c>
    </row>
    <row r="1376" spans="2:24">
      <c r="B1376" s="90">
        <f t="shared" si="147"/>
        <v>40965.916666666664</v>
      </c>
      <c r="C1376" s="57">
        <v>40965</v>
      </c>
      <c r="D1376" s="58">
        <v>0.91666666666666663</v>
      </c>
      <c r="E1376" s="59">
        <v>13.559917786779669</v>
      </c>
      <c r="F1376" s="47">
        <f t="shared" si="148"/>
        <v>25.899442972749167</v>
      </c>
      <c r="G1376" s="59">
        <v>31.336844405831197</v>
      </c>
      <c r="H1376" s="47">
        <f t="shared" si="149"/>
        <v>59.853372815137583</v>
      </c>
      <c r="I1376" s="59">
        <v>17.776926619051526</v>
      </c>
      <c r="J1376" s="47">
        <f t="shared" si="150"/>
        <v>33.953929842388412</v>
      </c>
      <c r="K1376" s="97">
        <f t="shared" si="145"/>
        <v>7</v>
      </c>
      <c r="L1376" s="2">
        <f t="shared" si="146"/>
        <v>-2.7926240567748266</v>
      </c>
      <c r="M1376" s="98"/>
      <c r="V1376">
        <v>200</v>
      </c>
      <c r="W1376">
        <v>40</v>
      </c>
      <c r="X1376" s="7">
        <f t="shared" si="144"/>
        <v>31.652153314939131</v>
      </c>
    </row>
    <row r="1377" spans="2:24">
      <c r="B1377" s="90">
        <f t="shared" si="147"/>
        <v>40965.958333333336</v>
      </c>
      <c r="C1377" s="57">
        <v>40965</v>
      </c>
      <c r="D1377" s="58">
        <v>0.95833333333333337</v>
      </c>
      <c r="E1377" s="59">
        <v>17.477544105373944</v>
      </c>
      <c r="F1377" s="47">
        <f t="shared" si="148"/>
        <v>33.382109241264232</v>
      </c>
      <c r="G1377" s="59">
        <v>36.888164757808724</v>
      </c>
      <c r="H1377" s="47">
        <f t="shared" si="149"/>
        <v>70.456394687414658</v>
      </c>
      <c r="I1377" s="59">
        <v>19.410620652434776</v>
      </c>
      <c r="J1377" s="47">
        <f t="shared" si="150"/>
        <v>37.074285446150419</v>
      </c>
      <c r="K1377" s="97">
        <f t="shared" si="145"/>
        <v>7</v>
      </c>
      <c r="L1377" s="2">
        <f t="shared" si="146"/>
        <v>0.32773154698718088</v>
      </c>
      <c r="M1377" s="98"/>
      <c r="V1377">
        <v>200</v>
      </c>
      <c r="W1377">
        <v>40</v>
      </c>
      <c r="X1377" s="7">
        <f t="shared" si="144"/>
        <v>31.652153314939131</v>
      </c>
    </row>
    <row r="1378" spans="2:24">
      <c r="B1378" s="90">
        <f t="shared" si="147"/>
        <v>40966</v>
      </c>
      <c r="C1378" s="57">
        <v>40965</v>
      </c>
      <c r="D1378" s="58">
        <v>1</v>
      </c>
      <c r="E1378" s="59">
        <v>11.003772084889919</v>
      </c>
      <c r="F1378" s="47">
        <f t="shared" si="148"/>
        <v>21.017204682139745</v>
      </c>
      <c r="G1378" s="59">
        <v>27.254100572190328</v>
      </c>
      <c r="H1378" s="47">
        <f t="shared" si="149"/>
        <v>52.055332092883525</v>
      </c>
      <c r="I1378" s="59">
        <v>16.250328487300411</v>
      </c>
      <c r="J1378" s="47">
        <f t="shared" si="150"/>
        <v>31.038127410743783</v>
      </c>
      <c r="K1378" s="97">
        <f t="shared" si="145"/>
        <v>7</v>
      </c>
      <c r="L1378" s="2">
        <f t="shared" si="146"/>
        <v>-5.7084264884194553</v>
      </c>
      <c r="M1378" s="98"/>
      <c r="V1378">
        <v>200</v>
      </c>
      <c r="W1378">
        <v>40</v>
      </c>
      <c r="X1378" s="7">
        <f t="shared" si="144"/>
        <v>31.652153314939131</v>
      </c>
    </row>
    <row r="1379" spans="2:24">
      <c r="B1379" s="90">
        <f t="shared" si="147"/>
        <v>40966.041666666664</v>
      </c>
      <c r="C1379" s="57">
        <v>40966</v>
      </c>
      <c r="D1379" s="58">
        <v>4.1666666666666664E-2</v>
      </c>
      <c r="E1379" s="59">
        <v>11.912170530534349</v>
      </c>
      <c r="F1379" s="47">
        <f t="shared" si="148"/>
        <v>22.752245713320605</v>
      </c>
      <c r="G1379" s="59">
        <v>24.35190127851585</v>
      </c>
      <c r="H1379" s="47">
        <f t="shared" si="149"/>
        <v>46.512131441965273</v>
      </c>
      <c r="I1379" s="59">
        <v>12.4397307479815</v>
      </c>
      <c r="J1379" s="47">
        <f t="shared" si="150"/>
        <v>23.759885728644665</v>
      </c>
      <c r="K1379" s="97">
        <f t="shared" si="145"/>
        <v>1</v>
      </c>
      <c r="L1379" s="2">
        <f t="shared" si="146"/>
        <v>-12.986668170518573</v>
      </c>
      <c r="M1379" s="98"/>
      <c r="V1379">
        <v>200</v>
      </c>
      <c r="W1379">
        <v>40</v>
      </c>
      <c r="X1379" s="7">
        <f t="shared" si="144"/>
        <v>31.652153314939131</v>
      </c>
    </row>
    <row r="1380" spans="2:24">
      <c r="B1380" s="90">
        <f t="shared" si="147"/>
        <v>40966.083333333336</v>
      </c>
      <c r="C1380" s="57">
        <v>40966</v>
      </c>
      <c r="D1380" s="58">
        <v>8.3333333333333329E-2</v>
      </c>
      <c r="E1380" s="59">
        <v>14.361778194121085</v>
      </c>
      <c r="F1380" s="47">
        <f t="shared" si="148"/>
        <v>27.43099635077127</v>
      </c>
      <c r="G1380" s="59">
        <v>23.221926284675298</v>
      </c>
      <c r="H1380" s="47">
        <f t="shared" si="149"/>
        <v>44.353879203729818</v>
      </c>
      <c r="I1380" s="59">
        <v>8.8601480905542154</v>
      </c>
      <c r="J1380" s="47">
        <f t="shared" si="150"/>
        <v>16.922882852958551</v>
      </c>
      <c r="K1380" s="97">
        <f t="shared" si="145"/>
        <v>1</v>
      </c>
      <c r="L1380" s="2">
        <f t="shared" si="146"/>
        <v>-19.823671046204687</v>
      </c>
      <c r="M1380" s="98"/>
      <c r="V1380">
        <v>200</v>
      </c>
      <c r="W1380">
        <v>40</v>
      </c>
      <c r="X1380" s="7">
        <f t="shared" si="144"/>
        <v>31.652153314939131</v>
      </c>
    </row>
    <row r="1381" spans="2:24">
      <c r="B1381" s="90">
        <f t="shared" si="147"/>
        <v>40966.125</v>
      </c>
      <c r="C1381" s="57">
        <v>40966</v>
      </c>
      <c r="D1381" s="58">
        <v>0.125</v>
      </c>
      <c r="E1381" s="59">
        <v>14.373417654952837</v>
      </c>
      <c r="F1381" s="47">
        <f t="shared" si="148"/>
        <v>27.453227720959916</v>
      </c>
      <c r="G1381" s="59">
        <v>23.24695513128793</v>
      </c>
      <c r="H1381" s="47">
        <f t="shared" si="149"/>
        <v>44.401684300759946</v>
      </c>
      <c r="I1381" s="59">
        <v>8.8735374763350912</v>
      </c>
      <c r="J1381" s="47">
        <f t="shared" si="150"/>
        <v>16.948456579800023</v>
      </c>
      <c r="K1381" s="97">
        <f t="shared" si="145"/>
        <v>1</v>
      </c>
      <c r="L1381" s="2">
        <f t="shared" si="146"/>
        <v>-19.798097319363215</v>
      </c>
      <c r="M1381" s="98"/>
      <c r="V1381">
        <v>200</v>
      </c>
      <c r="W1381">
        <v>40</v>
      </c>
      <c r="X1381" s="7">
        <f t="shared" si="144"/>
        <v>31.652153314939131</v>
      </c>
    </row>
    <row r="1382" spans="2:24">
      <c r="B1382" s="90">
        <f t="shared" si="147"/>
        <v>40966.166666666664</v>
      </c>
      <c r="C1382" s="57">
        <v>40966</v>
      </c>
      <c r="D1382" s="58">
        <v>0.16666666666666666</v>
      </c>
      <c r="E1382" s="59">
        <v>16.597766192047278</v>
      </c>
      <c r="F1382" s="47">
        <f t="shared" si="148"/>
        <v>31.7017334268103</v>
      </c>
      <c r="G1382" s="59">
        <v>26.995487044986675</v>
      </c>
      <c r="H1382" s="47">
        <f t="shared" si="149"/>
        <v>51.561380255924547</v>
      </c>
      <c r="I1382" s="59">
        <v>10.397720852939397</v>
      </c>
      <c r="J1382" s="47">
        <f t="shared" si="150"/>
        <v>19.859646829114247</v>
      </c>
      <c r="K1382" s="97">
        <f t="shared" si="145"/>
        <v>1</v>
      </c>
      <c r="L1382" s="2">
        <f t="shared" si="146"/>
        <v>-16.886907070048991</v>
      </c>
      <c r="M1382" s="98"/>
      <c r="V1382">
        <v>200</v>
      </c>
      <c r="W1382">
        <v>40</v>
      </c>
      <c r="X1382" s="7">
        <f t="shared" si="144"/>
        <v>31.652153314939131</v>
      </c>
    </row>
    <row r="1383" spans="2:24">
      <c r="B1383" s="90">
        <f t="shared" si="147"/>
        <v>40966.208333333336</v>
      </c>
      <c r="C1383" s="57">
        <v>40966</v>
      </c>
      <c r="D1383" s="58">
        <v>0.20833333333333334</v>
      </c>
      <c r="E1383" s="59">
        <v>29.86546697232265</v>
      </c>
      <c r="F1383" s="47">
        <f t="shared" si="148"/>
        <v>57.043041917136257</v>
      </c>
      <c r="G1383" s="59">
        <v>47.040308057753123</v>
      </c>
      <c r="H1383" s="47">
        <f t="shared" si="149"/>
        <v>89.846988390308454</v>
      </c>
      <c r="I1383" s="59">
        <v>17.174841085430476</v>
      </c>
      <c r="J1383" s="47">
        <f t="shared" si="150"/>
        <v>32.803946473172211</v>
      </c>
      <c r="K1383" s="97">
        <f t="shared" si="145"/>
        <v>1</v>
      </c>
      <c r="L1383" s="2">
        <f t="shared" si="146"/>
        <v>-3.942607425991028</v>
      </c>
      <c r="M1383" s="98"/>
      <c r="V1383">
        <v>200</v>
      </c>
      <c r="W1383">
        <v>40</v>
      </c>
      <c r="X1383" s="7">
        <f t="shared" si="144"/>
        <v>31.652153314939131</v>
      </c>
    </row>
    <row r="1384" spans="2:24">
      <c r="B1384" s="90">
        <f t="shared" si="147"/>
        <v>40966.25</v>
      </c>
      <c r="C1384" s="57">
        <v>40966</v>
      </c>
      <c r="D1384" s="58">
        <v>0.25</v>
      </c>
      <c r="E1384" s="59">
        <v>43.686299298505638</v>
      </c>
      <c r="F1384" s="47">
        <f t="shared" si="148"/>
        <v>83.440831660145761</v>
      </c>
      <c r="G1384" s="59">
        <v>68.440949195211644</v>
      </c>
      <c r="H1384" s="47">
        <f t="shared" si="149"/>
        <v>130.72221296285423</v>
      </c>
      <c r="I1384" s="59">
        <v>24.754649896706013</v>
      </c>
      <c r="J1384" s="47">
        <f t="shared" si="150"/>
        <v>47.281381302708482</v>
      </c>
      <c r="K1384" s="97">
        <f t="shared" si="145"/>
        <v>1</v>
      </c>
      <c r="L1384" s="2">
        <f t="shared" si="146"/>
        <v>10.534827403545243</v>
      </c>
      <c r="M1384" s="98"/>
      <c r="V1384">
        <v>200</v>
      </c>
      <c r="W1384">
        <v>40</v>
      </c>
      <c r="X1384" s="7">
        <f t="shared" si="144"/>
        <v>31.652153314939131</v>
      </c>
    </row>
    <row r="1385" spans="2:24">
      <c r="B1385" s="90">
        <f t="shared" si="147"/>
        <v>40966.291666666664</v>
      </c>
      <c r="C1385" s="57">
        <v>40966</v>
      </c>
      <c r="D1385" s="58">
        <v>0.29166666666666669</v>
      </c>
      <c r="E1385" s="59">
        <v>49.129631387977966</v>
      </c>
      <c r="F1385" s="47">
        <f t="shared" si="148"/>
        <v>93.837595951037912</v>
      </c>
      <c r="G1385" s="59">
        <v>74.793021572451252</v>
      </c>
      <c r="H1385" s="47">
        <f t="shared" si="149"/>
        <v>142.85467120338188</v>
      </c>
      <c r="I1385" s="59">
        <v>25.663390184473279</v>
      </c>
      <c r="J1385" s="47">
        <f t="shared" si="150"/>
        <v>49.017075252343957</v>
      </c>
      <c r="K1385" s="97">
        <f t="shared" si="145"/>
        <v>1</v>
      </c>
      <c r="L1385" s="2">
        <f t="shared" si="146"/>
        <v>12.270521353180719</v>
      </c>
      <c r="M1385" s="98"/>
      <c r="V1385">
        <v>200</v>
      </c>
      <c r="W1385">
        <v>40</v>
      </c>
      <c r="X1385" s="7">
        <f t="shared" si="144"/>
        <v>31.652153314939131</v>
      </c>
    </row>
    <row r="1386" spans="2:24">
      <c r="B1386" s="90">
        <f t="shared" si="147"/>
        <v>40966.333333333336</v>
      </c>
      <c r="C1386" s="57">
        <v>40966</v>
      </c>
      <c r="D1386" s="58">
        <v>0.33333333333333331</v>
      </c>
      <c r="E1386" s="59">
        <v>49.221790380158737</v>
      </c>
      <c r="F1386" s="47">
        <f t="shared" si="148"/>
        <v>94.013619626103178</v>
      </c>
      <c r="G1386" s="59">
        <v>75.07908088414824</v>
      </c>
      <c r="H1386" s="47">
        <f t="shared" si="149"/>
        <v>143.40104448872313</v>
      </c>
      <c r="I1386" s="59">
        <v>25.8572905039895</v>
      </c>
      <c r="J1386" s="47">
        <f t="shared" si="150"/>
        <v>49.387424862619945</v>
      </c>
      <c r="K1386" s="97">
        <f t="shared" si="145"/>
        <v>1</v>
      </c>
      <c r="L1386" s="2">
        <f t="shared" si="146"/>
        <v>12.640870963456706</v>
      </c>
      <c r="M1386" s="98"/>
      <c r="V1386">
        <v>200</v>
      </c>
      <c r="W1386">
        <v>40</v>
      </c>
      <c r="X1386" s="7">
        <f t="shared" si="144"/>
        <v>31.652153314939131</v>
      </c>
    </row>
    <row r="1387" spans="2:24">
      <c r="B1387" s="90">
        <f t="shared" si="147"/>
        <v>40966.375</v>
      </c>
      <c r="C1387" s="57">
        <v>40966</v>
      </c>
      <c r="D1387" s="58">
        <v>0.375</v>
      </c>
      <c r="E1387" s="59">
        <v>62.885357037094948</v>
      </c>
      <c r="F1387" s="47">
        <f t="shared" si="148"/>
        <v>120.11103194085135</v>
      </c>
      <c r="G1387" s="59">
        <v>88.744570462012604</v>
      </c>
      <c r="H1387" s="47">
        <f t="shared" si="149"/>
        <v>169.50212958244407</v>
      </c>
      <c r="I1387" s="59">
        <v>25.859213424917652</v>
      </c>
      <c r="J1387" s="47">
        <f t="shared" si="150"/>
        <v>49.391097641592715</v>
      </c>
      <c r="K1387" s="97">
        <f t="shared" si="145"/>
        <v>1</v>
      </c>
      <c r="L1387" s="2">
        <f t="shared" si="146"/>
        <v>12.644543742429477</v>
      </c>
      <c r="M1387" s="98"/>
      <c r="V1387">
        <v>200</v>
      </c>
      <c r="W1387">
        <v>40</v>
      </c>
      <c r="X1387" s="7">
        <f t="shared" si="144"/>
        <v>31.652153314939131</v>
      </c>
    </row>
    <row r="1388" spans="2:24">
      <c r="B1388" s="90">
        <f t="shared" si="147"/>
        <v>40966.416666666664</v>
      </c>
      <c r="C1388" s="57">
        <v>40966</v>
      </c>
      <c r="D1388" s="58">
        <v>0.41666666666666669</v>
      </c>
      <c r="E1388" s="59">
        <v>40.8914555418541</v>
      </c>
      <c r="F1388" s="47">
        <f t="shared" si="148"/>
        <v>78.102680084941326</v>
      </c>
      <c r="G1388" s="59">
        <v>64.859249983702384</v>
      </c>
      <c r="H1388" s="47">
        <f t="shared" si="149"/>
        <v>123.88116746887155</v>
      </c>
      <c r="I1388" s="59">
        <v>23.967794441848287</v>
      </c>
      <c r="J1388" s="47">
        <f t="shared" si="150"/>
        <v>45.778487383930226</v>
      </c>
      <c r="K1388" s="97">
        <f t="shared" si="145"/>
        <v>1</v>
      </c>
      <c r="L1388" s="2">
        <f t="shared" si="146"/>
        <v>9.0319334847669879</v>
      </c>
      <c r="M1388" s="98"/>
      <c r="V1388">
        <v>200</v>
      </c>
      <c r="W1388">
        <v>40</v>
      </c>
      <c r="X1388" s="7">
        <f t="shared" si="144"/>
        <v>31.652153314939131</v>
      </c>
    </row>
    <row r="1389" spans="2:24">
      <c r="B1389" s="90">
        <f t="shared" si="147"/>
        <v>40966.458333333336</v>
      </c>
      <c r="C1389" s="57">
        <v>40966</v>
      </c>
      <c r="D1389" s="58">
        <v>0.45833333333333331</v>
      </c>
      <c r="E1389" s="59">
        <v>36.048476045260394</v>
      </c>
      <c r="F1389" s="47">
        <f t="shared" si="148"/>
        <v>68.852589246447351</v>
      </c>
      <c r="G1389" s="59">
        <v>56.333325643999984</v>
      </c>
      <c r="H1389" s="47">
        <f t="shared" si="149"/>
        <v>107.59665198003997</v>
      </c>
      <c r="I1389" s="59">
        <v>20.284849598739587</v>
      </c>
      <c r="J1389" s="47">
        <f t="shared" si="150"/>
        <v>38.744062733592607</v>
      </c>
      <c r="K1389" s="97">
        <f t="shared" si="145"/>
        <v>1</v>
      </c>
      <c r="L1389" s="2">
        <f t="shared" si="146"/>
        <v>1.9975088344293681</v>
      </c>
      <c r="M1389" s="98"/>
      <c r="V1389">
        <v>200</v>
      </c>
      <c r="W1389">
        <v>40</v>
      </c>
      <c r="X1389" s="7">
        <f t="shared" si="144"/>
        <v>31.652153314939131</v>
      </c>
    </row>
    <row r="1390" spans="2:24">
      <c r="B1390" s="90">
        <f t="shared" si="147"/>
        <v>40966.5</v>
      </c>
      <c r="C1390" s="57">
        <v>40966</v>
      </c>
      <c r="D1390" s="58">
        <v>0.5</v>
      </c>
      <c r="E1390" s="59">
        <v>29.821259250665413</v>
      </c>
      <c r="F1390" s="47">
        <f t="shared" si="148"/>
        <v>56.958605168770937</v>
      </c>
      <c r="G1390" s="59">
        <v>46.476774069956285</v>
      </c>
      <c r="H1390" s="47">
        <f t="shared" si="149"/>
        <v>88.770638473616501</v>
      </c>
      <c r="I1390" s="59">
        <v>16.655514819290868</v>
      </c>
      <c r="J1390" s="47">
        <f t="shared" si="150"/>
        <v>31.812033304845556</v>
      </c>
      <c r="K1390" s="97">
        <f t="shared" si="145"/>
        <v>1</v>
      </c>
      <c r="L1390" s="2">
        <f t="shared" si="146"/>
        <v>-4.9345205943176822</v>
      </c>
      <c r="M1390" s="98"/>
      <c r="V1390">
        <v>200</v>
      </c>
      <c r="W1390">
        <v>40</v>
      </c>
      <c r="X1390" s="7">
        <f t="shared" si="144"/>
        <v>31.652153314939131</v>
      </c>
    </row>
    <row r="1391" spans="2:24">
      <c r="B1391" s="90">
        <f t="shared" si="147"/>
        <v>40966.541666666664</v>
      </c>
      <c r="C1391" s="57">
        <v>40966</v>
      </c>
      <c r="D1391" s="58">
        <v>0.54166666666666663</v>
      </c>
      <c r="E1391" s="59">
        <v>32.925489943828033</v>
      </c>
      <c r="F1391" s="47">
        <f t="shared" si="148"/>
        <v>62.887685792711544</v>
      </c>
      <c r="G1391" s="59">
        <v>54.031157583086774</v>
      </c>
      <c r="H1391" s="47">
        <f t="shared" si="149"/>
        <v>103.19951098369573</v>
      </c>
      <c r="I1391" s="59">
        <v>21.105667639258741</v>
      </c>
      <c r="J1391" s="47">
        <f t="shared" si="150"/>
        <v>40.311825190984194</v>
      </c>
      <c r="K1391" s="97">
        <f t="shared" si="145"/>
        <v>1</v>
      </c>
      <c r="L1391" s="2">
        <f t="shared" si="146"/>
        <v>3.5652712918209559</v>
      </c>
      <c r="M1391" s="98"/>
      <c r="V1391">
        <v>200</v>
      </c>
      <c r="W1391">
        <v>40</v>
      </c>
      <c r="X1391" s="7">
        <f t="shared" si="144"/>
        <v>31.652153314939131</v>
      </c>
    </row>
    <row r="1392" spans="2:24">
      <c r="B1392" s="90">
        <f t="shared" si="147"/>
        <v>40966.583333333336</v>
      </c>
      <c r="C1392" s="57">
        <v>40966</v>
      </c>
      <c r="D1392" s="58">
        <v>0.58333333333333337</v>
      </c>
      <c r="E1392" s="59">
        <v>36.289238524122446</v>
      </c>
      <c r="F1392" s="47">
        <f t="shared" si="148"/>
        <v>69.312445581073874</v>
      </c>
      <c r="G1392" s="59">
        <v>58.736704257920586</v>
      </c>
      <c r="H1392" s="47">
        <f t="shared" si="149"/>
        <v>112.18710513262832</v>
      </c>
      <c r="I1392" s="59">
        <v>22.44746573379814</v>
      </c>
      <c r="J1392" s="47">
        <f t="shared" si="150"/>
        <v>42.874659551554444</v>
      </c>
      <c r="K1392" s="97">
        <f t="shared" si="145"/>
        <v>1</v>
      </c>
      <c r="L1392" s="2">
        <f t="shared" si="146"/>
        <v>6.1281056523912056</v>
      </c>
      <c r="M1392" s="98"/>
      <c r="V1392">
        <v>200</v>
      </c>
      <c r="W1392">
        <v>40</v>
      </c>
      <c r="X1392" s="7">
        <f t="shared" si="144"/>
        <v>31.652153314939131</v>
      </c>
    </row>
    <row r="1393" spans="2:24">
      <c r="B1393" s="90">
        <f t="shared" si="147"/>
        <v>40966.625</v>
      </c>
      <c r="C1393" s="57">
        <v>40966</v>
      </c>
      <c r="D1393" s="58">
        <v>0.625</v>
      </c>
      <c r="E1393" s="59">
        <v>30.848422937876876</v>
      </c>
      <c r="F1393" s="47">
        <f t="shared" si="148"/>
        <v>58.920487811344827</v>
      </c>
      <c r="G1393" s="59">
        <v>49.699341414891016</v>
      </c>
      <c r="H1393" s="47">
        <f t="shared" si="149"/>
        <v>94.925742102441831</v>
      </c>
      <c r="I1393" s="59">
        <v>18.850918477014144</v>
      </c>
      <c r="J1393" s="47">
        <f t="shared" si="150"/>
        <v>36.00525429109701</v>
      </c>
      <c r="K1393" s="97">
        <f t="shared" si="145"/>
        <v>1</v>
      </c>
      <c r="L1393" s="2">
        <f t="shared" si="146"/>
        <v>-0.74129960806622819</v>
      </c>
      <c r="M1393" s="98"/>
      <c r="V1393">
        <v>200</v>
      </c>
      <c r="W1393">
        <v>40</v>
      </c>
      <c r="X1393" s="7">
        <f t="shared" si="144"/>
        <v>31.652153314939131</v>
      </c>
    </row>
    <row r="1394" spans="2:24">
      <c r="B1394" s="90">
        <f t="shared" si="147"/>
        <v>40966.666666666664</v>
      </c>
      <c r="C1394" s="57">
        <v>40966</v>
      </c>
      <c r="D1394" s="58">
        <v>0.66666666666666663</v>
      </c>
      <c r="E1394" s="59">
        <v>35.64039674268183</v>
      </c>
      <c r="F1394" s="47">
        <f t="shared" si="148"/>
        <v>68.073157778522287</v>
      </c>
      <c r="G1394" s="59">
        <v>59.707149000795667</v>
      </c>
      <c r="H1394" s="47">
        <f t="shared" si="149"/>
        <v>114.04065459151973</v>
      </c>
      <c r="I1394" s="59">
        <v>24.066752258113834</v>
      </c>
      <c r="J1394" s="47">
        <f t="shared" si="150"/>
        <v>45.967496812997418</v>
      </c>
      <c r="K1394" s="97">
        <f t="shared" si="145"/>
        <v>1</v>
      </c>
      <c r="L1394" s="2">
        <f t="shared" si="146"/>
        <v>9.220942913834179</v>
      </c>
      <c r="M1394" s="98"/>
      <c r="V1394">
        <v>200</v>
      </c>
      <c r="W1394">
        <v>40</v>
      </c>
      <c r="X1394" s="7">
        <f t="shared" si="144"/>
        <v>31.652153314939131</v>
      </c>
    </row>
    <row r="1395" spans="2:24">
      <c r="B1395" s="90">
        <f t="shared" si="147"/>
        <v>40966.708333333336</v>
      </c>
      <c r="C1395" s="57">
        <v>40966</v>
      </c>
      <c r="D1395" s="58">
        <v>0.70833333333333337</v>
      </c>
      <c r="E1395" s="59">
        <v>41.593887844932517</v>
      </c>
      <c r="F1395" s="47">
        <f t="shared" si="148"/>
        <v>79.4443257838211</v>
      </c>
      <c r="G1395" s="59">
        <v>67.832050895679998</v>
      </c>
      <c r="H1395" s="47">
        <f t="shared" si="149"/>
        <v>129.55921721074878</v>
      </c>
      <c r="I1395" s="59">
        <v>26.238163050747481</v>
      </c>
      <c r="J1395" s="47">
        <f t="shared" si="150"/>
        <v>50.114891426927684</v>
      </c>
      <c r="K1395" s="97">
        <f t="shared" si="145"/>
        <v>1</v>
      </c>
      <c r="L1395" s="2">
        <f t="shared" si="146"/>
        <v>13.368337527764446</v>
      </c>
      <c r="M1395" s="98"/>
      <c r="V1395">
        <v>200</v>
      </c>
      <c r="W1395">
        <v>40</v>
      </c>
      <c r="X1395" s="7">
        <f t="shared" si="144"/>
        <v>31.652153314939131</v>
      </c>
    </row>
    <row r="1396" spans="2:24">
      <c r="B1396" s="90">
        <f t="shared" si="147"/>
        <v>40966.75</v>
      </c>
      <c r="C1396" s="57">
        <v>40966</v>
      </c>
      <c r="D1396" s="58">
        <v>0.75</v>
      </c>
      <c r="E1396" s="59">
        <v>36.206490363791701</v>
      </c>
      <c r="F1396" s="47">
        <f t="shared" si="148"/>
        <v>69.15439659484214</v>
      </c>
      <c r="G1396" s="59">
        <v>62.889706198054427</v>
      </c>
      <c r="H1396" s="47">
        <f t="shared" si="149"/>
        <v>120.11933883828395</v>
      </c>
      <c r="I1396" s="59">
        <v>26.683215834262722</v>
      </c>
      <c r="J1396" s="47">
        <f t="shared" si="150"/>
        <v>50.964942243441797</v>
      </c>
      <c r="K1396" s="97">
        <f t="shared" si="145"/>
        <v>1</v>
      </c>
      <c r="L1396" s="2">
        <f t="shared" si="146"/>
        <v>14.218388344278559</v>
      </c>
      <c r="M1396" s="98"/>
      <c r="V1396">
        <v>200</v>
      </c>
      <c r="W1396">
        <v>40</v>
      </c>
      <c r="X1396" s="7">
        <f t="shared" si="144"/>
        <v>31.652153314939131</v>
      </c>
    </row>
    <row r="1397" spans="2:24">
      <c r="B1397" s="90">
        <f t="shared" si="147"/>
        <v>40966.791666666664</v>
      </c>
      <c r="C1397" s="57">
        <v>40966</v>
      </c>
      <c r="D1397" s="58">
        <v>0.79166666666666663</v>
      </c>
      <c r="E1397" s="59">
        <v>30.485202468420564</v>
      </c>
      <c r="F1397" s="47">
        <f t="shared" si="148"/>
        <v>58.226736714683277</v>
      </c>
      <c r="G1397" s="59">
        <v>56.885683377143451</v>
      </c>
      <c r="H1397" s="47">
        <f t="shared" si="149"/>
        <v>108.65165525034399</v>
      </c>
      <c r="I1397" s="59">
        <v>26.400480908722891</v>
      </c>
      <c r="J1397" s="47">
        <f t="shared" si="150"/>
        <v>50.424918535660716</v>
      </c>
      <c r="K1397" s="97">
        <f t="shared" si="145"/>
        <v>1</v>
      </c>
      <c r="L1397" s="2">
        <f t="shared" si="146"/>
        <v>13.678364636497477</v>
      </c>
      <c r="M1397" s="98"/>
      <c r="V1397">
        <v>200</v>
      </c>
      <c r="W1397">
        <v>40</v>
      </c>
      <c r="X1397" s="7">
        <f t="shared" si="144"/>
        <v>31.652153314939131</v>
      </c>
    </row>
    <row r="1398" spans="2:24">
      <c r="B1398" s="90">
        <f t="shared" si="147"/>
        <v>40966.833333333336</v>
      </c>
      <c r="C1398" s="57">
        <v>40966</v>
      </c>
      <c r="D1398" s="58">
        <v>0.83333333333333337</v>
      </c>
      <c r="E1398" s="59">
        <v>23.133351559470352</v>
      </c>
      <c r="F1398" s="47">
        <f t="shared" si="148"/>
        <v>44.184701478588373</v>
      </c>
      <c r="G1398" s="59">
        <v>46.077158545311406</v>
      </c>
      <c r="H1398" s="47">
        <f t="shared" si="149"/>
        <v>88.007372821544777</v>
      </c>
      <c r="I1398" s="59">
        <v>22.943806985841046</v>
      </c>
      <c r="J1398" s="47">
        <f t="shared" si="150"/>
        <v>43.822671342956397</v>
      </c>
      <c r="K1398" s="97">
        <f t="shared" si="145"/>
        <v>1</v>
      </c>
      <c r="L1398" s="2">
        <f t="shared" si="146"/>
        <v>7.0761174437931587</v>
      </c>
      <c r="M1398" s="98"/>
      <c r="V1398">
        <v>200</v>
      </c>
      <c r="W1398">
        <v>40</v>
      </c>
      <c r="X1398" s="7">
        <f t="shared" si="144"/>
        <v>31.652153314939131</v>
      </c>
    </row>
    <row r="1399" spans="2:24">
      <c r="B1399" s="90">
        <f t="shared" si="147"/>
        <v>40966.875</v>
      </c>
      <c r="C1399" s="57">
        <v>40966</v>
      </c>
      <c r="D1399" s="58">
        <v>0.875</v>
      </c>
      <c r="E1399" s="59">
        <v>17.280800867939689</v>
      </c>
      <c r="F1399" s="47">
        <f t="shared" si="148"/>
        <v>33.006329657764802</v>
      </c>
      <c r="G1399" s="59">
        <v>36.171240259752132</v>
      </c>
      <c r="H1399" s="47">
        <f t="shared" si="149"/>
        <v>69.087068896126567</v>
      </c>
      <c r="I1399" s="59">
        <v>18.890439391812439</v>
      </c>
      <c r="J1399" s="47">
        <f t="shared" si="150"/>
        <v>36.080739238361758</v>
      </c>
      <c r="K1399" s="97">
        <f t="shared" si="145"/>
        <v>1</v>
      </c>
      <c r="L1399" s="2">
        <f t="shared" si="146"/>
        <v>-0.66581466080148033</v>
      </c>
      <c r="M1399" s="98"/>
      <c r="V1399">
        <v>200</v>
      </c>
      <c r="W1399">
        <v>40</v>
      </c>
      <c r="X1399" s="7">
        <f t="shared" si="144"/>
        <v>31.652153314939131</v>
      </c>
    </row>
    <row r="1400" spans="2:24">
      <c r="B1400" s="90">
        <f t="shared" si="147"/>
        <v>40966.916666666664</v>
      </c>
      <c r="C1400" s="57">
        <v>40966</v>
      </c>
      <c r="D1400" s="58">
        <v>0.91666666666666663</v>
      </c>
      <c r="E1400" s="59">
        <v>18.697605058049724</v>
      </c>
      <c r="F1400" s="47">
        <f t="shared" si="148"/>
        <v>35.71242566087497</v>
      </c>
      <c r="G1400" s="59">
        <v>39.322657739735035</v>
      </c>
      <c r="H1400" s="47">
        <f t="shared" si="149"/>
        <v>75.106276282893916</v>
      </c>
      <c r="I1400" s="59">
        <v>20.625052681685307</v>
      </c>
      <c r="J1400" s="47">
        <f t="shared" si="150"/>
        <v>39.393850622018938</v>
      </c>
      <c r="K1400" s="97">
        <f t="shared" si="145"/>
        <v>1</v>
      </c>
      <c r="L1400" s="2">
        <f t="shared" si="146"/>
        <v>2.6472967228556996</v>
      </c>
      <c r="M1400" s="98"/>
      <c r="V1400">
        <v>200</v>
      </c>
      <c r="W1400">
        <v>40</v>
      </c>
      <c r="X1400" s="7">
        <f t="shared" si="144"/>
        <v>31.652153314939131</v>
      </c>
    </row>
    <row r="1401" spans="2:24">
      <c r="B1401" s="90">
        <f t="shared" si="147"/>
        <v>40966.958333333336</v>
      </c>
      <c r="C1401" s="57">
        <v>40966</v>
      </c>
      <c r="D1401" s="58">
        <v>0.95833333333333337</v>
      </c>
      <c r="E1401" s="59">
        <v>20.946850638605426</v>
      </c>
      <c r="F1401" s="47">
        <f t="shared" si="148"/>
        <v>40.008484719736359</v>
      </c>
      <c r="G1401" s="59">
        <v>38.119231590196677</v>
      </c>
      <c r="H1401" s="47">
        <f t="shared" si="149"/>
        <v>72.807732337275652</v>
      </c>
      <c r="I1401" s="59">
        <v>17.172380951591244</v>
      </c>
      <c r="J1401" s="47">
        <f t="shared" si="150"/>
        <v>32.799247617539272</v>
      </c>
      <c r="K1401" s="97">
        <f t="shared" si="145"/>
        <v>1</v>
      </c>
      <c r="L1401" s="2">
        <f t="shared" si="146"/>
        <v>-3.9473062816239661</v>
      </c>
      <c r="M1401" s="98"/>
      <c r="V1401">
        <v>200</v>
      </c>
      <c r="W1401">
        <v>40</v>
      </c>
      <c r="X1401" s="7">
        <f t="shared" si="144"/>
        <v>31.652153314939131</v>
      </c>
    </row>
    <row r="1402" spans="2:24">
      <c r="B1402" s="90">
        <f t="shared" si="147"/>
        <v>40967</v>
      </c>
      <c r="C1402" s="57">
        <v>40966</v>
      </c>
      <c r="D1402" s="58">
        <v>1</v>
      </c>
      <c r="E1402" s="59">
        <v>19.844877174619207</v>
      </c>
      <c r="F1402" s="47">
        <f t="shared" si="148"/>
        <v>37.903715403522682</v>
      </c>
      <c r="G1402" s="59">
        <v>36.935800433535945</v>
      </c>
      <c r="H1402" s="47">
        <f t="shared" si="149"/>
        <v>70.547378828053652</v>
      </c>
      <c r="I1402" s="59">
        <v>17.090923258916739</v>
      </c>
      <c r="J1402" s="47">
        <f t="shared" si="150"/>
        <v>32.64366342453097</v>
      </c>
      <c r="K1402" s="97">
        <f t="shared" si="145"/>
        <v>1</v>
      </c>
      <c r="L1402" s="2">
        <f t="shared" si="146"/>
        <v>-4.1028904746322681</v>
      </c>
      <c r="M1402" s="98"/>
      <c r="V1402">
        <v>200</v>
      </c>
      <c r="W1402">
        <v>40</v>
      </c>
      <c r="X1402" s="7">
        <f t="shared" si="144"/>
        <v>31.652153314939131</v>
      </c>
    </row>
    <row r="1403" spans="2:24">
      <c r="B1403" s="90">
        <f t="shared" si="147"/>
        <v>40967.041666666664</v>
      </c>
      <c r="C1403" s="57">
        <v>40967</v>
      </c>
      <c r="D1403" s="58">
        <v>4.1666666666666664E-2</v>
      </c>
      <c r="E1403" s="59">
        <v>15.379109968661819</v>
      </c>
      <c r="F1403" s="47">
        <f t="shared" si="148"/>
        <v>29.374100040144071</v>
      </c>
      <c r="G1403" s="59">
        <v>30.035014357024039</v>
      </c>
      <c r="H1403" s="47">
        <f t="shared" si="149"/>
        <v>57.366877421915909</v>
      </c>
      <c r="I1403" s="59">
        <v>14.655904388362218</v>
      </c>
      <c r="J1403" s="47">
        <f t="shared" si="150"/>
        <v>27.992777381771837</v>
      </c>
      <c r="K1403" s="97">
        <f t="shared" si="145"/>
        <v>2</v>
      </c>
      <c r="L1403" s="2">
        <f t="shared" si="146"/>
        <v>-8.7537765173914011</v>
      </c>
      <c r="M1403" s="98"/>
      <c r="V1403">
        <v>200</v>
      </c>
      <c r="W1403">
        <v>40</v>
      </c>
      <c r="X1403" s="7">
        <f t="shared" si="144"/>
        <v>31.652153314939131</v>
      </c>
    </row>
    <row r="1404" spans="2:24">
      <c r="B1404" s="90">
        <f t="shared" si="147"/>
        <v>40967.083333333336</v>
      </c>
      <c r="C1404" s="57">
        <v>40967</v>
      </c>
      <c r="D1404" s="58">
        <v>8.3333333333333329E-2</v>
      </c>
      <c r="E1404" s="59">
        <v>12.97629019015984</v>
      </c>
      <c r="F1404" s="47">
        <f t="shared" si="148"/>
        <v>24.784714263205295</v>
      </c>
      <c r="G1404" s="59">
        <v>25.524581677847273</v>
      </c>
      <c r="H1404" s="47">
        <f t="shared" si="149"/>
        <v>48.751951004688287</v>
      </c>
      <c r="I1404" s="59">
        <v>12.548291487687434</v>
      </c>
      <c r="J1404" s="47">
        <f t="shared" si="150"/>
        <v>23.967236741482999</v>
      </c>
      <c r="K1404" s="97">
        <f t="shared" si="145"/>
        <v>2</v>
      </c>
      <c r="L1404" s="2">
        <f t="shared" si="146"/>
        <v>-12.779317157680239</v>
      </c>
      <c r="M1404" s="98"/>
      <c r="V1404">
        <v>200</v>
      </c>
      <c r="W1404">
        <v>40</v>
      </c>
      <c r="X1404" s="7">
        <f t="shared" si="144"/>
        <v>31.652153314939131</v>
      </c>
    </row>
    <row r="1405" spans="2:24">
      <c r="B1405" s="90">
        <f t="shared" si="147"/>
        <v>40967.125</v>
      </c>
      <c r="C1405" s="57">
        <v>40967</v>
      </c>
      <c r="D1405" s="58">
        <v>0.125</v>
      </c>
      <c r="E1405" s="59">
        <v>11.855844947985869</v>
      </c>
      <c r="F1405" s="47">
        <f t="shared" si="148"/>
        <v>22.644663850653007</v>
      </c>
      <c r="G1405" s="59">
        <v>26.221074547808715</v>
      </c>
      <c r="H1405" s="47">
        <f t="shared" si="149"/>
        <v>50.082252386314643</v>
      </c>
      <c r="I1405" s="59">
        <v>14.365229599822847</v>
      </c>
      <c r="J1405" s="47">
        <f t="shared" si="150"/>
        <v>27.437588535661636</v>
      </c>
      <c r="K1405" s="97">
        <f t="shared" si="145"/>
        <v>2</v>
      </c>
      <c r="L1405" s="2">
        <f t="shared" si="146"/>
        <v>-9.3089653635016028</v>
      </c>
      <c r="M1405" s="98"/>
      <c r="V1405">
        <v>200</v>
      </c>
      <c r="W1405">
        <v>40</v>
      </c>
      <c r="X1405" s="7">
        <f t="shared" si="144"/>
        <v>31.652153314939131</v>
      </c>
    </row>
    <row r="1406" spans="2:24">
      <c r="B1406" s="90">
        <f t="shared" si="147"/>
        <v>40967.166666666664</v>
      </c>
      <c r="C1406" s="57">
        <v>40967</v>
      </c>
      <c r="D1406" s="58">
        <v>0.16666666666666666</v>
      </c>
      <c r="E1406" s="59">
        <v>20.551042285065858</v>
      </c>
      <c r="F1406" s="47">
        <f t="shared" si="148"/>
        <v>39.252490764475787</v>
      </c>
      <c r="G1406" s="59">
        <v>32.985184504972487</v>
      </c>
      <c r="H1406" s="47">
        <f t="shared" si="149"/>
        <v>63.001702404497451</v>
      </c>
      <c r="I1406" s="59">
        <v>12.434142219906629</v>
      </c>
      <c r="J1406" s="47">
        <f t="shared" si="150"/>
        <v>23.74921164002166</v>
      </c>
      <c r="K1406" s="97">
        <f t="shared" si="145"/>
        <v>2</v>
      </c>
      <c r="L1406" s="2">
        <f t="shared" si="146"/>
        <v>-12.997342259141579</v>
      </c>
      <c r="M1406" s="98"/>
      <c r="V1406">
        <v>200</v>
      </c>
      <c r="W1406">
        <v>40</v>
      </c>
      <c r="X1406" s="7">
        <f t="shared" si="144"/>
        <v>31.652153314939131</v>
      </c>
    </row>
    <row r="1407" spans="2:24">
      <c r="B1407" s="90">
        <f t="shared" si="147"/>
        <v>40967.208333333336</v>
      </c>
      <c r="C1407" s="57">
        <v>40967</v>
      </c>
      <c r="D1407" s="58">
        <v>0.20833333333333334</v>
      </c>
      <c r="E1407" s="59">
        <v>22.118722092630922</v>
      </c>
      <c r="F1407" s="47">
        <f t="shared" si="148"/>
        <v>42.246759196925062</v>
      </c>
      <c r="G1407" s="59">
        <v>40.237865759977446</v>
      </c>
      <c r="H1407" s="47">
        <f t="shared" si="149"/>
        <v>76.854323601556914</v>
      </c>
      <c r="I1407" s="59">
        <v>18.119143667346524</v>
      </c>
      <c r="J1407" s="47">
        <f t="shared" si="150"/>
        <v>34.607564404631859</v>
      </c>
      <c r="K1407" s="97">
        <f t="shared" si="145"/>
        <v>2</v>
      </c>
      <c r="L1407" s="2">
        <f t="shared" si="146"/>
        <v>-2.1389894945313799</v>
      </c>
      <c r="M1407" s="98"/>
      <c r="V1407">
        <v>200</v>
      </c>
      <c r="W1407">
        <v>40</v>
      </c>
      <c r="X1407" s="7">
        <f t="shared" si="144"/>
        <v>31.652153314939131</v>
      </c>
    </row>
    <row r="1408" spans="2:24">
      <c r="B1408" s="90">
        <f t="shared" si="147"/>
        <v>40967.25</v>
      </c>
      <c r="C1408" s="57">
        <v>40967</v>
      </c>
      <c r="D1408" s="58">
        <v>0.25</v>
      </c>
      <c r="E1408" s="59">
        <v>38.649563929113981</v>
      </c>
      <c r="F1408" s="47">
        <f t="shared" si="148"/>
        <v>73.820667104607708</v>
      </c>
      <c r="G1408" s="59">
        <v>58.138088262587033</v>
      </c>
      <c r="H1408" s="47">
        <f t="shared" si="149"/>
        <v>111.04374858154122</v>
      </c>
      <c r="I1408" s="59">
        <v>19.488524333473045</v>
      </c>
      <c r="J1408" s="47">
        <f t="shared" si="150"/>
        <v>37.223081476933515</v>
      </c>
      <c r="K1408" s="97">
        <f t="shared" si="145"/>
        <v>2</v>
      </c>
      <c r="L1408" s="2">
        <f t="shared" si="146"/>
        <v>0.47652757777027688</v>
      </c>
      <c r="M1408" s="98"/>
      <c r="V1408">
        <v>200</v>
      </c>
      <c r="W1408">
        <v>40</v>
      </c>
      <c r="X1408" s="7">
        <f t="shared" si="144"/>
        <v>31.652153314939131</v>
      </c>
    </row>
    <row r="1409" spans="2:24">
      <c r="B1409" s="90">
        <f t="shared" si="147"/>
        <v>40967.291666666664</v>
      </c>
      <c r="C1409" s="57">
        <v>40967</v>
      </c>
      <c r="D1409" s="58">
        <v>0.29166666666666669</v>
      </c>
      <c r="E1409" s="59">
        <v>48.131142818431883</v>
      </c>
      <c r="F1409" s="47">
        <f t="shared" si="148"/>
        <v>91.930482783204894</v>
      </c>
      <c r="G1409" s="59">
        <v>70.903850811142163</v>
      </c>
      <c r="H1409" s="47">
        <f t="shared" si="149"/>
        <v>135.42635504928154</v>
      </c>
      <c r="I1409" s="59">
        <v>22.772707992710281</v>
      </c>
      <c r="J1409" s="47">
        <f t="shared" si="150"/>
        <v>43.495872266076631</v>
      </c>
      <c r="K1409" s="97">
        <f t="shared" si="145"/>
        <v>2</v>
      </c>
      <c r="L1409" s="2">
        <f t="shared" si="146"/>
        <v>6.7493183669133927</v>
      </c>
      <c r="M1409" s="98"/>
      <c r="V1409">
        <v>200</v>
      </c>
      <c r="W1409">
        <v>40</v>
      </c>
      <c r="X1409" s="7">
        <f t="shared" si="144"/>
        <v>31.652153314939131</v>
      </c>
    </row>
    <row r="1410" spans="2:24">
      <c r="B1410" s="90">
        <f t="shared" si="147"/>
        <v>40967.333333333336</v>
      </c>
      <c r="C1410" s="57">
        <v>40967</v>
      </c>
      <c r="D1410" s="58">
        <v>0.33333333333333331</v>
      </c>
      <c r="E1410" s="59">
        <v>39.937353382372748</v>
      </c>
      <c r="F1410" s="47">
        <f t="shared" si="148"/>
        <v>76.280344960331945</v>
      </c>
      <c r="G1410" s="59">
        <v>62.390067803668757</v>
      </c>
      <c r="H1410" s="47">
        <f t="shared" si="149"/>
        <v>119.16502950500733</v>
      </c>
      <c r="I1410" s="59">
        <v>22.452714421296005</v>
      </c>
      <c r="J1410" s="47">
        <f t="shared" si="150"/>
        <v>42.884684544675366</v>
      </c>
      <c r="K1410" s="97">
        <f t="shared" si="145"/>
        <v>2</v>
      </c>
      <c r="L1410" s="2">
        <f t="shared" si="146"/>
        <v>6.1381306455121276</v>
      </c>
      <c r="M1410" s="98"/>
      <c r="V1410">
        <v>200</v>
      </c>
      <c r="W1410">
        <v>40</v>
      </c>
      <c r="X1410" s="7">
        <f t="shared" si="144"/>
        <v>31.652153314939131</v>
      </c>
    </row>
    <row r="1411" spans="2:24">
      <c r="B1411" s="90">
        <f t="shared" si="147"/>
        <v>40967.375</v>
      </c>
      <c r="C1411" s="57">
        <v>40967</v>
      </c>
      <c r="D1411" s="58">
        <v>0.375</v>
      </c>
      <c r="E1411" s="59">
        <v>42.368686316365988</v>
      </c>
      <c r="F1411" s="47">
        <f t="shared" si="148"/>
        <v>80.924190864259032</v>
      </c>
      <c r="G1411" s="59">
        <v>64.704242999666633</v>
      </c>
      <c r="H1411" s="47">
        <f t="shared" si="149"/>
        <v>123.58510412936326</v>
      </c>
      <c r="I1411" s="59">
        <v>22.335556683300638</v>
      </c>
      <c r="J1411" s="47">
        <f t="shared" si="150"/>
        <v>42.660913265104213</v>
      </c>
      <c r="K1411" s="97">
        <f t="shared" si="145"/>
        <v>2</v>
      </c>
      <c r="L1411" s="2">
        <f t="shared" si="146"/>
        <v>5.9143593659409746</v>
      </c>
      <c r="M1411" s="98"/>
      <c r="V1411">
        <v>200</v>
      </c>
      <c r="W1411">
        <v>40</v>
      </c>
      <c r="X1411" s="7">
        <f t="shared" si="144"/>
        <v>31.652153314939131</v>
      </c>
    </row>
    <row r="1412" spans="2:24">
      <c r="B1412" s="90">
        <f t="shared" si="147"/>
        <v>40967.416666666664</v>
      </c>
      <c r="C1412" s="57">
        <v>40967</v>
      </c>
      <c r="D1412" s="58">
        <v>0.41666666666666669</v>
      </c>
      <c r="E1412" s="59">
        <v>39.574554994627192</v>
      </c>
      <c r="F1412" s="47">
        <f t="shared" si="148"/>
        <v>75.587400039737929</v>
      </c>
      <c r="G1412" s="59">
        <v>63.184110468053539</v>
      </c>
      <c r="H1412" s="47">
        <f t="shared" si="149"/>
        <v>120.68165099398226</v>
      </c>
      <c r="I1412" s="59">
        <v>23.609555473426358</v>
      </c>
      <c r="J1412" s="47">
        <f t="shared" si="150"/>
        <v>45.094250954244345</v>
      </c>
      <c r="K1412" s="97">
        <f t="shared" si="145"/>
        <v>2</v>
      </c>
      <c r="L1412" s="2">
        <f t="shared" si="146"/>
        <v>8.347697055081106</v>
      </c>
      <c r="M1412" s="98"/>
      <c r="V1412">
        <v>200</v>
      </c>
      <c r="W1412">
        <v>40</v>
      </c>
      <c r="X1412" s="7">
        <f t="shared" si="144"/>
        <v>31.652153314939131</v>
      </c>
    </row>
    <row r="1413" spans="2:24">
      <c r="B1413" s="90">
        <f t="shared" si="147"/>
        <v>40967.458333333336</v>
      </c>
      <c r="C1413" s="57">
        <v>40967</v>
      </c>
      <c r="D1413" s="58">
        <v>0.45833333333333331</v>
      </c>
      <c r="E1413" s="59">
        <v>40.727343489954919</v>
      </c>
      <c r="F1413" s="47">
        <f t="shared" si="148"/>
        <v>77.789226065813892</v>
      </c>
      <c r="G1413" s="59">
        <v>62.906163238861325</v>
      </c>
      <c r="H1413" s="47">
        <f t="shared" si="149"/>
        <v>120.15077178622512</v>
      </c>
      <c r="I1413" s="59">
        <v>22.178819748906406</v>
      </c>
      <c r="J1413" s="47">
        <f t="shared" si="150"/>
        <v>42.361545720411236</v>
      </c>
      <c r="K1413" s="97">
        <f t="shared" si="145"/>
        <v>2</v>
      </c>
      <c r="L1413" s="2">
        <f t="shared" si="146"/>
        <v>5.6149918212479974</v>
      </c>
      <c r="M1413" s="98"/>
      <c r="V1413">
        <v>200</v>
      </c>
      <c r="W1413">
        <v>40</v>
      </c>
      <c r="X1413" s="7">
        <f t="shared" si="144"/>
        <v>31.652153314939131</v>
      </c>
    </row>
    <row r="1414" spans="2:24">
      <c r="B1414" s="90">
        <f t="shared" si="147"/>
        <v>40967.5</v>
      </c>
      <c r="C1414" s="57">
        <v>40967</v>
      </c>
      <c r="D1414" s="58">
        <v>0.5</v>
      </c>
      <c r="E1414" s="59">
        <v>42.847101266262854</v>
      </c>
      <c r="F1414" s="47">
        <f t="shared" si="148"/>
        <v>81.83796341856204</v>
      </c>
      <c r="G1414" s="59">
        <v>67.84668226259528</v>
      </c>
      <c r="H1414" s="47">
        <f t="shared" si="149"/>
        <v>129.58716312155698</v>
      </c>
      <c r="I1414" s="59">
        <v>24.99958099633243</v>
      </c>
      <c r="J1414" s="47">
        <f t="shared" si="150"/>
        <v>47.749199702994936</v>
      </c>
      <c r="K1414" s="97">
        <f t="shared" si="145"/>
        <v>2</v>
      </c>
      <c r="L1414" s="2">
        <f t="shared" si="146"/>
        <v>11.002645803831697</v>
      </c>
      <c r="M1414" s="98"/>
      <c r="V1414">
        <v>200</v>
      </c>
      <c r="W1414">
        <v>40</v>
      </c>
      <c r="X1414" s="7">
        <f t="shared" si="144"/>
        <v>31.652153314939131</v>
      </c>
    </row>
    <row r="1415" spans="2:24">
      <c r="B1415" s="90">
        <f t="shared" si="147"/>
        <v>40967.541666666664</v>
      </c>
      <c r="C1415" s="57">
        <v>40967</v>
      </c>
      <c r="D1415" s="58">
        <v>0.54166666666666663</v>
      </c>
      <c r="E1415" s="59">
        <v>34.940256564679515</v>
      </c>
      <c r="F1415" s="47">
        <f t="shared" si="148"/>
        <v>66.735890038537875</v>
      </c>
      <c r="G1415" s="59">
        <v>55.863667285893378</v>
      </c>
      <c r="H1415" s="47">
        <f t="shared" si="149"/>
        <v>106.69960451605635</v>
      </c>
      <c r="I1415" s="59">
        <v>20.923410721213862</v>
      </c>
      <c r="J1415" s="47">
        <f t="shared" si="150"/>
        <v>39.963714477518472</v>
      </c>
      <c r="K1415" s="97">
        <f t="shared" si="145"/>
        <v>2</v>
      </c>
      <c r="L1415" s="2">
        <f t="shared" si="146"/>
        <v>3.2171605783552337</v>
      </c>
      <c r="M1415" s="98"/>
      <c r="V1415">
        <v>200</v>
      </c>
      <c r="W1415">
        <v>40</v>
      </c>
      <c r="X1415" s="7">
        <f t="shared" si="144"/>
        <v>31.652153314939131</v>
      </c>
    </row>
    <row r="1416" spans="2:24">
      <c r="B1416" s="90">
        <f t="shared" si="147"/>
        <v>40967.583333333336</v>
      </c>
      <c r="C1416" s="57">
        <v>40967</v>
      </c>
      <c r="D1416" s="58">
        <v>0.58333333333333337</v>
      </c>
      <c r="E1416" s="59">
        <v>43.189267671860179</v>
      </c>
      <c r="F1416" s="47">
        <f t="shared" si="148"/>
        <v>82.491501253252935</v>
      </c>
      <c r="G1416" s="59">
        <v>68.303955184592667</v>
      </c>
      <c r="H1416" s="47">
        <f t="shared" si="149"/>
        <v>130.460554402572</v>
      </c>
      <c r="I1416" s="59">
        <v>25.114687512732491</v>
      </c>
      <c r="J1416" s="47">
        <f t="shared" si="150"/>
        <v>47.969053149319059</v>
      </c>
      <c r="K1416" s="97">
        <f t="shared" si="145"/>
        <v>2</v>
      </c>
      <c r="L1416" s="2">
        <f t="shared" si="146"/>
        <v>11.222499250155821</v>
      </c>
      <c r="M1416" s="98"/>
      <c r="V1416">
        <v>200</v>
      </c>
      <c r="W1416">
        <v>40</v>
      </c>
      <c r="X1416" s="7">
        <f t="shared" si="144"/>
        <v>31.652153314939131</v>
      </c>
    </row>
    <row r="1417" spans="2:24">
      <c r="B1417" s="90">
        <f t="shared" si="147"/>
        <v>40967.625</v>
      </c>
      <c r="C1417" s="57">
        <v>40967</v>
      </c>
      <c r="D1417" s="58">
        <v>0.625</v>
      </c>
      <c r="E1417" s="59">
        <v>45.84130256695596</v>
      </c>
      <c r="F1417" s="47">
        <f t="shared" si="148"/>
        <v>87.556887902885876</v>
      </c>
      <c r="G1417" s="59">
        <v>72.292820701173454</v>
      </c>
      <c r="H1417" s="47">
        <f t="shared" si="149"/>
        <v>138.07928753924128</v>
      </c>
      <c r="I1417" s="59">
        <v>26.451518134217494</v>
      </c>
      <c r="J1417" s="47">
        <f t="shared" si="150"/>
        <v>50.522399636355409</v>
      </c>
      <c r="K1417" s="97">
        <f t="shared" si="145"/>
        <v>2</v>
      </c>
      <c r="L1417" s="2">
        <f t="shared" si="146"/>
        <v>13.775845737192171</v>
      </c>
      <c r="M1417" s="98"/>
      <c r="V1417">
        <v>200</v>
      </c>
      <c r="W1417">
        <v>40</v>
      </c>
      <c r="X1417" s="7">
        <f t="shared" si="144"/>
        <v>31.652153314939131</v>
      </c>
    </row>
    <row r="1418" spans="2:24">
      <c r="B1418" s="90">
        <f t="shared" si="147"/>
        <v>40967.666666666664</v>
      </c>
      <c r="C1418" s="57">
        <v>40967</v>
      </c>
      <c r="D1418" s="58">
        <v>0.66666666666666663</v>
      </c>
      <c r="E1418" s="59">
        <v>50.103345090379321</v>
      </c>
      <c r="F1418" s="47">
        <f t="shared" si="148"/>
        <v>95.6973891226245</v>
      </c>
      <c r="G1418" s="59">
        <v>79.913465537423093</v>
      </c>
      <c r="H1418" s="47">
        <f t="shared" si="149"/>
        <v>152.63471917647811</v>
      </c>
      <c r="I1418" s="59">
        <v>29.810120447043772</v>
      </c>
      <c r="J1418" s="47">
        <f t="shared" si="150"/>
        <v>56.9373300538536</v>
      </c>
      <c r="K1418" s="97">
        <f t="shared" si="145"/>
        <v>2</v>
      </c>
      <c r="L1418" s="2">
        <f t="shared" si="146"/>
        <v>20.190776154690361</v>
      </c>
      <c r="M1418" s="98"/>
      <c r="V1418">
        <v>200</v>
      </c>
      <c r="W1418">
        <v>40</v>
      </c>
      <c r="X1418" s="7">
        <f t="shared" ref="X1418:X1481" si="151">AVERAGE($J$2999:$J$8770)</f>
        <v>31.652153314939131</v>
      </c>
    </row>
    <row r="1419" spans="2:24">
      <c r="B1419" s="90">
        <f t="shared" si="147"/>
        <v>40967.708333333336</v>
      </c>
      <c r="C1419" s="57">
        <v>40967</v>
      </c>
      <c r="D1419" s="58">
        <v>0.70833333333333337</v>
      </c>
      <c r="E1419" s="59">
        <v>62.60066053246959</v>
      </c>
      <c r="F1419" s="47">
        <f t="shared" si="148"/>
        <v>119.56726161701691</v>
      </c>
      <c r="G1419" s="59">
        <v>94.334856342241181</v>
      </c>
      <c r="H1419" s="47">
        <f t="shared" si="149"/>
        <v>180.17957561368064</v>
      </c>
      <c r="I1419" s="59">
        <v>31.734195809771595</v>
      </c>
      <c r="J1419" s="47">
        <f t="shared" si="150"/>
        <v>60.612313996663744</v>
      </c>
      <c r="K1419" s="97">
        <f t="shared" ref="K1419:K1482" si="152">WEEKDAY(C1419,2)</f>
        <v>2</v>
      </c>
      <c r="L1419" s="2">
        <f t="shared" ref="L1419:L1482" si="153">IF(J1419="",NA(),J1419-(AVERAGE($J$10:$J$8770)))</f>
        <v>23.865760097500505</v>
      </c>
      <c r="M1419" s="98"/>
      <c r="V1419">
        <v>200</v>
      </c>
      <c r="W1419">
        <v>40</v>
      </c>
      <c r="X1419" s="7">
        <f t="shared" si="151"/>
        <v>31.652153314939131</v>
      </c>
    </row>
    <row r="1420" spans="2:24">
      <c r="B1420" s="90">
        <f t="shared" si="147"/>
        <v>40967.75</v>
      </c>
      <c r="C1420" s="57">
        <v>40967</v>
      </c>
      <c r="D1420" s="58">
        <v>0.75</v>
      </c>
      <c r="E1420" s="59">
        <v>61.713854516263673</v>
      </c>
      <c r="F1420" s="47">
        <f t="shared" si="148"/>
        <v>117.87346212606361</v>
      </c>
      <c r="G1420" s="59">
        <v>93.484461987717509</v>
      </c>
      <c r="H1420" s="47">
        <f t="shared" si="149"/>
        <v>178.55532239654045</v>
      </c>
      <c r="I1420" s="59">
        <v>31.770607471453832</v>
      </c>
      <c r="J1420" s="47">
        <f t="shared" si="150"/>
        <v>60.681860270476818</v>
      </c>
      <c r="K1420" s="97">
        <f t="shared" si="152"/>
        <v>2</v>
      </c>
      <c r="L1420" s="2">
        <f t="shared" si="153"/>
        <v>23.93530637131358</v>
      </c>
      <c r="M1420" s="98"/>
      <c r="V1420">
        <v>200</v>
      </c>
      <c r="W1420">
        <v>40</v>
      </c>
      <c r="X1420" s="7">
        <f t="shared" si="151"/>
        <v>31.652153314939131</v>
      </c>
    </row>
    <row r="1421" spans="2:24">
      <c r="B1421" s="90">
        <f t="shared" si="147"/>
        <v>40967.791666666664</v>
      </c>
      <c r="C1421" s="57">
        <v>40967</v>
      </c>
      <c r="D1421" s="58">
        <v>0.79166666666666663</v>
      </c>
      <c r="E1421" s="59">
        <v>64.176926482594666</v>
      </c>
      <c r="F1421" s="47">
        <f t="shared" si="148"/>
        <v>122.57792958175581</v>
      </c>
      <c r="G1421" s="59">
        <v>97.690816804388277</v>
      </c>
      <c r="H1421" s="47">
        <f t="shared" si="149"/>
        <v>186.5894600963816</v>
      </c>
      <c r="I1421" s="59">
        <v>33.51389032179361</v>
      </c>
      <c r="J1421" s="47">
        <f t="shared" si="150"/>
        <v>64.01153051462579</v>
      </c>
      <c r="K1421" s="97">
        <f t="shared" si="152"/>
        <v>2</v>
      </c>
      <c r="L1421" s="2">
        <f t="shared" si="153"/>
        <v>27.264976615462551</v>
      </c>
      <c r="M1421" s="98"/>
      <c r="V1421">
        <v>200</v>
      </c>
      <c r="W1421">
        <v>40</v>
      </c>
      <c r="X1421" s="7">
        <f t="shared" si="151"/>
        <v>31.652153314939131</v>
      </c>
    </row>
    <row r="1422" spans="2:24">
      <c r="B1422" s="90">
        <f t="shared" si="147"/>
        <v>40967.833333333336</v>
      </c>
      <c r="C1422" s="57">
        <v>40967</v>
      </c>
      <c r="D1422" s="58">
        <v>0.83333333333333337</v>
      </c>
      <c r="E1422" s="59">
        <v>33.994439879021101</v>
      </c>
      <c r="F1422" s="47">
        <f t="shared" si="148"/>
        <v>64.929380168930294</v>
      </c>
      <c r="G1422" s="59">
        <v>62.850268878320087</v>
      </c>
      <c r="H1422" s="47">
        <f t="shared" si="149"/>
        <v>120.04401355759136</v>
      </c>
      <c r="I1422" s="59">
        <v>28.855828999298989</v>
      </c>
      <c r="J1422" s="47">
        <f t="shared" si="150"/>
        <v>55.114633388661069</v>
      </c>
      <c r="K1422" s="97">
        <f t="shared" si="152"/>
        <v>2</v>
      </c>
      <c r="L1422" s="2">
        <f t="shared" si="153"/>
        <v>18.368079489497831</v>
      </c>
      <c r="M1422" s="98"/>
      <c r="V1422">
        <v>200</v>
      </c>
      <c r="W1422">
        <v>40</v>
      </c>
      <c r="X1422" s="7">
        <f t="shared" si="151"/>
        <v>31.652153314939131</v>
      </c>
    </row>
    <row r="1423" spans="2:24">
      <c r="B1423" s="90">
        <f t="shared" si="147"/>
        <v>40967.875</v>
      </c>
      <c r="C1423" s="57">
        <v>40967</v>
      </c>
      <c r="D1423" s="58">
        <v>0.875</v>
      </c>
      <c r="E1423" s="59">
        <v>21.746230116457383</v>
      </c>
      <c r="F1423" s="47">
        <f t="shared" si="148"/>
        <v>41.535299522433597</v>
      </c>
      <c r="G1423" s="59">
        <v>42.941961514870115</v>
      </c>
      <c r="H1423" s="47">
        <f t="shared" si="149"/>
        <v>82.019146493401919</v>
      </c>
      <c r="I1423" s="59">
        <v>21.195731398412732</v>
      </c>
      <c r="J1423" s="47">
        <f t="shared" si="150"/>
        <v>40.483846970968315</v>
      </c>
      <c r="K1423" s="97">
        <f t="shared" si="152"/>
        <v>2</v>
      </c>
      <c r="L1423" s="2">
        <f t="shared" si="153"/>
        <v>3.7372930718050767</v>
      </c>
      <c r="M1423" s="98"/>
      <c r="V1423">
        <v>200</v>
      </c>
      <c r="W1423">
        <v>40</v>
      </c>
      <c r="X1423" s="7">
        <f t="shared" si="151"/>
        <v>31.652153314939131</v>
      </c>
    </row>
    <row r="1424" spans="2:24">
      <c r="B1424" s="90">
        <f t="shared" si="147"/>
        <v>40967.916666666664</v>
      </c>
      <c r="C1424" s="57">
        <v>40967</v>
      </c>
      <c r="D1424" s="58">
        <v>0.91666666666666663</v>
      </c>
      <c r="E1424" s="59">
        <v>26.066562338585008</v>
      </c>
      <c r="F1424" s="47">
        <f t="shared" si="148"/>
        <v>49.787134066697362</v>
      </c>
      <c r="G1424" s="59">
        <v>45.97329866460688</v>
      </c>
      <c r="H1424" s="47">
        <f t="shared" si="149"/>
        <v>87.809000449399136</v>
      </c>
      <c r="I1424" s="59">
        <v>19.906736326021871</v>
      </c>
      <c r="J1424" s="47">
        <f t="shared" si="150"/>
        <v>38.021866382701774</v>
      </c>
      <c r="K1424" s="97">
        <f t="shared" si="152"/>
        <v>2</v>
      </c>
      <c r="L1424" s="2">
        <f t="shared" si="153"/>
        <v>1.275312483538535</v>
      </c>
      <c r="M1424" s="98"/>
      <c r="V1424">
        <v>200</v>
      </c>
      <c r="W1424">
        <v>40</v>
      </c>
      <c r="X1424" s="7">
        <f t="shared" si="151"/>
        <v>31.652153314939131</v>
      </c>
    </row>
    <row r="1425" spans="2:24">
      <c r="B1425" s="90">
        <f t="shared" si="147"/>
        <v>40967.958333333336</v>
      </c>
      <c r="C1425" s="57">
        <v>40967</v>
      </c>
      <c r="D1425" s="58">
        <v>0.95833333333333337</v>
      </c>
      <c r="E1425" s="59">
        <v>27.037487887450705</v>
      </c>
      <c r="F1425" s="47">
        <f t="shared" si="148"/>
        <v>51.641601865030843</v>
      </c>
      <c r="G1425" s="59">
        <v>47.952411580062495</v>
      </c>
      <c r="H1425" s="47">
        <f t="shared" si="149"/>
        <v>91.589106117919357</v>
      </c>
      <c r="I1425" s="59">
        <v>20.91492369261179</v>
      </c>
      <c r="J1425" s="47">
        <f t="shared" si="150"/>
        <v>39.947504252888514</v>
      </c>
      <c r="K1425" s="97">
        <f t="shared" si="152"/>
        <v>2</v>
      </c>
      <c r="L1425" s="2">
        <f t="shared" si="153"/>
        <v>3.2009503537252755</v>
      </c>
      <c r="M1425" s="98"/>
      <c r="V1425">
        <v>200</v>
      </c>
      <c r="W1425">
        <v>40</v>
      </c>
      <c r="X1425" s="7">
        <f t="shared" si="151"/>
        <v>31.652153314939131</v>
      </c>
    </row>
    <row r="1426" spans="2:24">
      <c r="B1426" s="90">
        <f t="shared" ref="B1426:B1489" si="154">C1426+D1426</f>
        <v>40968</v>
      </c>
      <c r="C1426" s="57">
        <v>40967</v>
      </c>
      <c r="D1426" s="58">
        <v>1</v>
      </c>
      <c r="E1426" s="59">
        <v>21.802089027003149</v>
      </c>
      <c r="F1426" s="47">
        <f t="shared" ref="F1426:F1489" si="155">IF(E1426&lt;&gt;"",E1426*1.91,"")</f>
        <v>41.641990041576015</v>
      </c>
      <c r="G1426" s="59">
        <v>38.652305309042411</v>
      </c>
      <c r="H1426" s="47">
        <f t="shared" si="149"/>
        <v>73.825903140271009</v>
      </c>
      <c r="I1426" s="59">
        <v>16.850216282039263</v>
      </c>
      <c r="J1426" s="47">
        <f t="shared" si="150"/>
        <v>32.183913098694994</v>
      </c>
      <c r="K1426" s="97">
        <f t="shared" si="152"/>
        <v>2</v>
      </c>
      <c r="L1426" s="2">
        <f t="shared" si="153"/>
        <v>-4.5626408004682446</v>
      </c>
      <c r="M1426" s="98"/>
      <c r="V1426">
        <v>200</v>
      </c>
      <c r="W1426">
        <v>40</v>
      </c>
      <c r="X1426" s="7">
        <f t="shared" si="151"/>
        <v>31.652153314939131</v>
      </c>
    </row>
    <row r="1427" spans="2:24">
      <c r="B1427" s="90">
        <f t="shared" si="154"/>
        <v>40968.041666666664</v>
      </c>
      <c r="C1427" s="57">
        <v>40968</v>
      </c>
      <c r="D1427" s="58">
        <v>4.1666666666666664E-2</v>
      </c>
      <c r="E1427" s="59">
        <v>15.493623613191627</v>
      </c>
      <c r="F1427" s="47">
        <f t="shared" si="155"/>
        <v>29.592821101196005</v>
      </c>
      <c r="G1427" s="59">
        <v>30.783425481964862</v>
      </c>
      <c r="H1427" s="47">
        <f t="shared" si="149"/>
        <v>58.796342670552882</v>
      </c>
      <c r="I1427" s="59">
        <v>15.289801868773235</v>
      </c>
      <c r="J1427" s="47">
        <f t="shared" si="150"/>
        <v>29.203521569356877</v>
      </c>
      <c r="K1427" s="97">
        <f t="shared" si="152"/>
        <v>3</v>
      </c>
      <c r="L1427" s="2">
        <f t="shared" si="153"/>
        <v>-7.543032329806362</v>
      </c>
      <c r="M1427" s="98"/>
      <c r="V1427">
        <v>200</v>
      </c>
      <c r="W1427">
        <v>40</v>
      </c>
      <c r="X1427" s="7">
        <f t="shared" si="151"/>
        <v>31.652153314939131</v>
      </c>
    </row>
    <row r="1428" spans="2:24">
      <c r="B1428" s="90">
        <f t="shared" si="154"/>
        <v>40968.083333333336</v>
      </c>
      <c r="C1428" s="57">
        <v>40968</v>
      </c>
      <c r="D1428" s="58">
        <v>8.3333333333333329E-2</v>
      </c>
      <c r="E1428" s="59">
        <v>20.320098141381855</v>
      </c>
      <c r="F1428" s="47">
        <f t="shared" si="155"/>
        <v>38.811387450039341</v>
      </c>
      <c r="G1428" s="59">
        <v>39.556029304376224</v>
      </c>
      <c r="H1428" s="47">
        <f t="shared" ref="H1428:H1491" si="156">IF(G1428&lt;&gt;"",G1428*1.91,"")</f>
        <v>75.552015971358585</v>
      </c>
      <c r="I1428" s="59">
        <v>19.235931162994369</v>
      </c>
      <c r="J1428" s="47">
        <f t="shared" ref="J1428:J1491" si="157">IF(I1428&lt;&gt;"",I1428*1.91,"")</f>
        <v>36.740628521319245</v>
      </c>
      <c r="K1428" s="97">
        <f t="shared" si="152"/>
        <v>3</v>
      </c>
      <c r="L1428" s="2">
        <f t="shared" si="153"/>
        <v>-5.9253778439938287E-3</v>
      </c>
      <c r="M1428" s="98"/>
      <c r="V1428">
        <v>200</v>
      </c>
      <c r="W1428">
        <v>40</v>
      </c>
      <c r="X1428" s="7">
        <f t="shared" si="151"/>
        <v>31.652153314939131</v>
      </c>
    </row>
    <row r="1429" spans="2:24">
      <c r="B1429" s="90">
        <f t="shared" si="154"/>
        <v>40968.125</v>
      </c>
      <c r="C1429" s="57">
        <v>40968</v>
      </c>
      <c r="D1429" s="58">
        <v>0.125</v>
      </c>
      <c r="E1429" s="59">
        <v>16.701762654443627</v>
      </c>
      <c r="F1429" s="47">
        <f t="shared" si="155"/>
        <v>31.900366669987324</v>
      </c>
      <c r="G1429" s="59">
        <v>31.540848750262292</v>
      </c>
      <c r="H1429" s="47">
        <f t="shared" si="156"/>
        <v>60.243021113000978</v>
      </c>
      <c r="I1429" s="59">
        <v>14.839086095818669</v>
      </c>
      <c r="J1429" s="47">
        <f t="shared" si="157"/>
        <v>28.342654443013657</v>
      </c>
      <c r="K1429" s="97">
        <f t="shared" si="152"/>
        <v>3</v>
      </c>
      <c r="L1429" s="2">
        <f t="shared" si="153"/>
        <v>-8.4038994561495812</v>
      </c>
      <c r="M1429" s="98"/>
      <c r="V1429">
        <v>200</v>
      </c>
      <c r="W1429">
        <v>40</v>
      </c>
      <c r="X1429" s="7">
        <f t="shared" si="151"/>
        <v>31.652153314939131</v>
      </c>
    </row>
    <row r="1430" spans="2:24">
      <c r="B1430" s="90">
        <f t="shared" si="154"/>
        <v>40968.166666666664</v>
      </c>
      <c r="C1430" s="57">
        <v>40968</v>
      </c>
      <c r="D1430" s="58">
        <v>0.16666666666666666</v>
      </c>
      <c r="E1430" s="59">
        <v>17.053264583672199</v>
      </c>
      <c r="F1430" s="47">
        <f t="shared" si="155"/>
        <v>32.571735354813896</v>
      </c>
      <c r="G1430" s="59">
        <v>35.352428522199361</v>
      </c>
      <c r="H1430" s="47">
        <f t="shared" si="156"/>
        <v>67.523138477400778</v>
      </c>
      <c r="I1430" s="59">
        <v>18.299163938527162</v>
      </c>
      <c r="J1430" s="47">
        <f t="shared" si="157"/>
        <v>34.951403122586875</v>
      </c>
      <c r="K1430" s="97">
        <f t="shared" si="152"/>
        <v>3</v>
      </c>
      <c r="L1430" s="2">
        <f t="shared" si="153"/>
        <v>-1.7951507765763637</v>
      </c>
      <c r="M1430" s="98"/>
      <c r="V1430">
        <v>200</v>
      </c>
      <c r="W1430">
        <v>40</v>
      </c>
      <c r="X1430" s="7">
        <f t="shared" si="151"/>
        <v>31.652153314939131</v>
      </c>
    </row>
    <row r="1431" spans="2:24">
      <c r="B1431" s="90">
        <f t="shared" si="154"/>
        <v>40968.208333333336</v>
      </c>
      <c r="C1431" s="57">
        <v>40968</v>
      </c>
      <c r="D1431" s="58">
        <v>0.20833333333333334</v>
      </c>
      <c r="E1431" s="59">
        <v>39.034812337437145</v>
      </c>
      <c r="F1431" s="47">
        <f t="shared" si="155"/>
        <v>74.556491564504938</v>
      </c>
      <c r="G1431" s="59">
        <v>59.480232688629187</v>
      </c>
      <c r="H1431" s="47">
        <f t="shared" si="156"/>
        <v>113.60724443528174</v>
      </c>
      <c r="I1431" s="59">
        <v>20.445420351192041</v>
      </c>
      <c r="J1431" s="47">
        <f t="shared" si="157"/>
        <v>39.050752870776797</v>
      </c>
      <c r="K1431" s="97">
        <f t="shared" si="152"/>
        <v>3</v>
      </c>
      <c r="L1431" s="2">
        <f t="shared" si="153"/>
        <v>2.3041989716135589</v>
      </c>
      <c r="M1431" s="98"/>
      <c r="V1431">
        <v>200</v>
      </c>
      <c r="W1431">
        <v>40</v>
      </c>
      <c r="X1431" s="7">
        <f t="shared" si="151"/>
        <v>31.652153314939131</v>
      </c>
    </row>
    <row r="1432" spans="2:24">
      <c r="B1432" s="90">
        <f t="shared" si="154"/>
        <v>40968.25</v>
      </c>
      <c r="C1432" s="57">
        <v>40968</v>
      </c>
      <c r="D1432" s="58">
        <v>0.25</v>
      </c>
      <c r="E1432" s="59">
        <v>56.454662119396929</v>
      </c>
      <c r="F1432" s="47">
        <f t="shared" si="155"/>
        <v>107.82840464804814</v>
      </c>
      <c r="G1432" s="59">
        <v>81.463182939871089</v>
      </c>
      <c r="H1432" s="47">
        <f t="shared" si="156"/>
        <v>155.59467941515376</v>
      </c>
      <c r="I1432" s="59">
        <v>25.008520820474157</v>
      </c>
      <c r="J1432" s="47">
        <f t="shared" si="157"/>
        <v>47.766274767105635</v>
      </c>
      <c r="K1432" s="97">
        <f t="shared" si="152"/>
        <v>3</v>
      </c>
      <c r="L1432" s="2">
        <f t="shared" si="153"/>
        <v>11.019720867942397</v>
      </c>
      <c r="M1432" s="98"/>
      <c r="V1432">
        <v>200</v>
      </c>
      <c r="W1432">
        <v>40</v>
      </c>
      <c r="X1432" s="7">
        <f t="shared" si="151"/>
        <v>31.652153314939131</v>
      </c>
    </row>
    <row r="1433" spans="2:24">
      <c r="B1433" s="90">
        <f t="shared" si="154"/>
        <v>40968.291666666664</v>
      </c>
      <c r="C1433" s="57">
        <v>40968</v>
      </c>
      <c r="D1433" s="58">
        <v>0.29166666666666669</v>
      </c>
      <c r="E1433" s="59">
        <v>94.675621507060683</v>
      </c>
      <c r="F1433" s="47">
        <f t="shared" si="155"/>
        <v>180.83043707848589</v>
      </c>
      <c r="G1433" s="59">
        <v>126.76485469305864</v>
      </c>
      <c r="H1433" s="47">
        <f t="shared" si="156"/>
        <v>242.12087246374199</v>
      </c>
      <c r="I1433" s="59">
        <v>32.089233185997955</v>
      </c>
      <c r="J1433" s="47">
        <f t="shared" si="157"/>
        <v>61.290435385256089</v>
      </c>
      <c r="K1433" s="97">
        <f t="shared" si="152"/>
        <v>3</v>
      </c>
      <c r="L1433" s="2">
        <f t="shared" si="153"/>
        <v>24.54388148609285</v>
      </c>
      <c r="M1433" s="98"/>
      <c r="V1433">
        <v>200</v>
      </c>
      <c r="W1433">
        <v>40</v>
      </c>
      <c r="X1433" s="7">
        <f t="shared" si="151"/>
        <v>31.652153314939131</v>
      </c>
    </row>
    <row r="1434" spans="2:24">
      <c r="B1434" s="90">
        <f t="shared" si="154"/>
        <v>40968.333333333336</v>
      </c>
      <c r="C1434" s="57">
        <v>40968</v>
      </c>
      <c r="D1434" s="58">
        <v>0.33333333333333331</v>
      </c>
      <c r="E1434" s="59">
        <v>70.489764643749538</v>
      </c>
      <c r="F1434" s="47">
        <f t="shared" si="155"/>
        <v>134.63545046956162</v>
      </c>
      <c r="G1434" s="59">
        <v>100.76878757685182</v>
      </c>
      <c r="H1434" s="47">
        <f t="shared" si="156"/>
        <v>192.46838427178696</v>
      </c>
      <c r="I1434" s="59">
        <v>30.279022933102283</v>
      </c>
      <c r="J1434" s="47">
        <f t="shared" si="157"/>
        <v>57.832933802225355</v>
      </c>
      <c r="K1434" s="97">
        <f t="shared" si="152"/>
        <v>3</v>
      </c>
      <c r="L1434" s="2">
        <f t="shared" si="153"/>
        <v>21.086379903062117</v>
      </c>
      <c r="M1434" s="98"/>
      <c r="V1434">
        <v>200</v>
      </c>
      <c r="W1434">
        <v>40</v>
      </c>
      <c r="X1434" s="7">
        <f t="shared" si="151"/>
        <v>31.652153314939131</v>
      </c>
    </row>
    <row r="1435" spans="2:24">
      <c r="B1435" s="90">
        <f t="shared" si="154"/>
        <v>40968.375</v>
      </c>
      <c r="C1435" s="57">
        <v>40968</v>
      </c>
      <c r="D1435" s="58">
        <v>0.375</v>
      </c>
      <c r="E1435" s="59">
        <v>62.147734528723852</v>
      </c>
      <c r="F1435" s="47">
        <f t="shared" si="155"/>
        <v>118.70217294986256</v>
      </c>
      <c r="G1435" s="59">
        <v>89.48888359697122</v>
      </c>
      <c r="H1435" s="47">
        <f t="shared" si="156"/>
        <v>170.92376767021503</v>
      </c>
      <c r="I1435" s="59">
        <v>27.341149068247368</v>
      </c>
      <c r="J1435" s="47">
        <f t="shared" si="157"/>
        <v>52.221594720352471</v>
      </c>
      <c r="K1435" s="97">
        <f t="shared" si="152"/>
        <v>3</v>
      </c>
      <c r="L1435" s="2">
        <f t="shared" si="153"/>
        <v>15.475040821189232</v>
      </c>
      <c r="M1435" s="98"/>
      <c r="V1435">
        <v>200</v>
      </c>
      <c r="W1435">
        <v>40</v>
      </c>
      <c r="X1435" s="7">
        <f t="shared" si="151"/>
        <v>31.652153314939131</v>
      </c>
    </row>
    <row r="1436" spans="2:24">
      <c r="B1436" s="90">
        <f t="shared" si="154"/>
        <v>40968.416666666664</v>
      </c>
      <c r="C1436" s="57">
        <v>40968</v>
      </c>
      <c r="D1436" s="58">
        <v>0.41666666666666669</v>
      </c>
      <c r="E1436" s="59">
        <v>48.549243892767606</v>
      </c>
      <c r="F1436" s="47">
        <f t="shared" si="155"/>
        <v>92.729055835186131</v>
      </c>
      <c r="G1436" s="59">
        <v>73.469893159176877</v>
      </c>
      <c r="H1436" s="47">
        <f t="shared" si="156"/>
        <v>140.32749593402784</v>
      </c>
      <c r="I1436" s="59">
        <v>24.920649266409274</v>
      </c>
      <c r="J1436" s="47">
        <f t="shared" si="157"/>
        <v>47.598440098841714</v>
      </c>
      <c r="K1436" s="97">
        <f t="shared" si="152"/>
        <v>3</v>
      </c>
      <c r="L1436" s="2">
        <f t="shared" si="153"/>
        <v>10.851886199678475</v>
      </c>
      <c r="M1436" s="98"/>
      <c r="V1436">
        <v>200</v>
      </c>
      <c r="W1436">
        <v>40</v>
      </c>
      <c r="X1436" s="7">
        <f t="shared" si="151"/>
        <v>31.652153314939131</v>
      </c>
    </row>
    <row r="1437" spans="2:24">
      <c r="B1437" s="90">
        <f t="shared" si="154"/>
        <v>40968.458333333336</v>
      </c>
      <c r="C1437" s="57">
        <v>40968</v>
      </c>
      <c r="D1437" s="58">
        <v>0.45833333333333331</v>
      </c>
      <c r="E1437" s="59">
        <v>38.940893743228408</v>
      </c>
      <c r="F1437" s="47">
        <f t="shared" si="155"/>
        <v>74.377107049566249</v>
      </c>
      <c r="G1437" s="59">
        <v>66.568825482916424</v>
      </c>
      <c r="H1437" s="47">
        <f t="shared" si="156"/>
        <v>127.14645667237036</v>
      </c>
      <c r="I1437" s="59">
        <v>27.627931739688012</v>
      </c>
      <c r="J1437" s="47">
        <f t="shared" si="157"/>
        <v>52.7693496228041</v>
      </c>
      <c r="K1437" s="97">
        <f t="shared" si="152"/>
        <v>3</v>
      </c>
      <c r="L1437" s="2">
        <f t="shared" si="153"/>
        <v>16.022795723640861</v>
      </c>
      <c r="M1437" s="98"/>
      <c r="V1437">
        <v>200</v>
      </c>
      <c r="W1437">
        <v>40</v>
      </c>
      <c r="X1437" s="7">
        <f t="shared" si="151"/>
        <v>31.652153314939131</v>
      </c>
    </row>
    <row r="1438" spans="2:24">
      <c r="B1438" s="90">
        <f t="shared" si="154"/>
        <v>40968.5</v>
      </c>
      <c r="C1438" s="57">
        <v>40968</v>
      </c>
      <c r="D1438" s="58">
        <v>0.5</v>
      </c>
      <c r="E1438" s="59">
        <v>44.690237145727323</v>
      </c>
      <c r="F1438" s="47">
        <f t="shared" si="155"/>
        <v>85.358352948339189</v>
      </c>
      <c r="G1438" s="59">
        <v>70.58615579618106</v>
      </c>
      <c r="H1438" s="47">
        <f t="shared" si="156"/>
        <v>134.81955757070583</v>
      </c>
      <c r="I1438" s="59">
        <v>25.895918650453737</v>
      </c>
      <c r="J1438" s="47">
        <f t="shared" si="157"/>
        <v>49.461204622366637</v>
      </c>
      <c r="K1438" s="97">
        <f t="shared" si="152"/>
        <v>3</v>
      </c>
      <c r="L1438" s="2">
        <f t="shared" si="153"/>
        <v>12.714650723203398</v>
      </c>
      <c r="M1438" s="98"/>
      <c r="V1438">
        <v>200</v>
      </c>
      <c r="W1438">
        <v>40</v>
      </c>
      <c r="X1438" s="7">
        <f t="shared" si="151"/>
        <v>31.652153314939131</v>
      </c>
    </row>
    <row r="1439" spans="2:24">
      <c r="B1439" s="90">
        <f t="shared" si="154"/>
        <v>40968.541666666664</v>
      </c>
      <c r="C1439" s="57">
        <v>40968</v>
      </c>
      <c r="D1439" s="58">
        <v>0.54166666666666663</v>
      </c>
      <c r="E1439" s="59">
        <v>35.654565191541991</v>
      </c>
      <c r="F1439" s="47">
        <f t="shared" si="155"/>
        <v>68.100219515845197</v>
      </c>
      <c r="G1439" s="59">
        <v>64.942214377575368</v>
      </c>
      <c r="H1439" s="47">
        <f t="shared" si="156"/>
        <v>124.03962946116894</v>
      </c>
      <c r="I1439" s="59">
        <v>29.287649186033367</v>
      </c>
      <c r="J1439" s="47">
        <f t="shared" si="157"/>
        <v>55.939409945323725</v>
      </c>
      <c r="K1439" s="97">
        <f t="shared" si="152"/>
        <v>3</v>
      </c>
      <c r="L1439" s="2">
        <f t="shared" si="153"/>
        <v>19.192856046160486</v>
      </c>
      <c r="M1439" s="98"/>
      <c r="V1439">
        <v>200</v>
      </c>
      <c r="W1439">
        <v>40</v>
      </c>
      <c r="X1439" s="7">
        <f t="shared" si="151"/>
        <v>31.652153314939131</v>
      </c>
    </row>
    <row r="1440" spans="2:24">
      <c r="B1440" s="90">
        <f t="shared" si="154"/>
        <v>40968.583333333336</v>
      </c>
      <c r="C1440" s="57">
        <v>40968</v>
      </c>
      <c r="D1440" s="58">
        <v>0.58333333333333337</v>
      </c>
      <c r="E1440" s="59">
        <v>35.905769351225302</v>
      </c>
      <c r="F1440" s="47">
        <f t="shared" si="155"/>
        <v>68.580019460840319</v>
      </c>
      <c r="G1440" s="59">
        <v>60.183974725815936</v>
      </c>
      <c r="H1440" s="47">
        <f t="shared" si="156"/>
        <v>114.95139172630843</v>
      </c>
      <c r="I1440" s="59">
        <v>24.278205374590634</v>
      </c>
      <c r="J1440" s="47">
        <f t="shared" si="157"/>
        <v>46.371372265468111</v>
      </c>
      <c r="K1440" s="97">
        <f t="shared" si="152"/>
        <v>3</v>
      </c>
      <c r="L1440" s="2">
        <f t="shared" si="153"/>
        <v>9.6248183663048721</v>
      </c>
      <c r="M1440" s="98"/>
      <c r="V1440">
        <v>200</v>
      </c>
      <c r="W1440">
        <v>40</v>
      </c>
      <c r="X1440" s="7">
        <f t="shared" si="151"/>
        <v>31.652153314939131</v>
      </c>
    </row>
    <row r="1441" spans="2:24">
      <c r="B1441" s="90">
        <f t="shared" si="154"/>
        <v>40968.625</v>
      </c>
      <c r="C1441" s="57">
        <v>40968</v>
      </c>
      <c r="D1441" s="58">
        <v>0.625</v>
      </c>
      <c r="E1441" s="59">
        <v>34.851003142208093</v>
      </c>
      <c r="F1441" s="47">
        <f t="shared" si="155"/>
        <v>66.56541600161745</v>
      </c>
      <c r="G1441" s="59">
        <v>62.78365818477765</v>
      </c>
      <c r="H1441" s="47">
        <f t="shared" si="156"/>
        <v>119.91678713292531</v>
      </c>
      <c r="I1441" s="59">
        <v>27.932655042569557</v>
      </c>
      <c r="J1441" s="47">
        <f t="shared" si="157"/>
        <v>53.35137113130785</v>
      </c>
      <c r="K1441" s="97">
        <f t="shared" si="152"/>
        <v>3</v>
      </c>
      <c r="L1441" s="2">
        <f t="shared" si="153"/>
        <v>16.604817232144612</v>
      </c>
      <c r="M1441" s="98"/>
      <c r="V1441">
        <v>200</v>
      </c>
      <c r="W1441">
        <v>40</v>
      </c>
      <c r="X1441" s="7">
        <f t="shared" si="151"/>
        <v>31.652153314939131</v>
      </c>
    </row>
    <row r="1442" spans="2:24">
      <c r="B1442" s="90">
        <f t="shared" si="154"/>
        <v>40968.666666666664</v>
      </c>
      <c r="C1442" s="57">
        <v>40968</v>
      </c>
      <c r="D1442" s="58">
        <v>0.66666666666666663</v>
      </c>
      <c r="E1442" s="59">
        <v>38.357213413752554</v>
      </c>
      <c r="F1442" s="47">
        <f t="shared" si="155"/>
        <v>73.262277620267369</v>
      </c>
      <c r="G1442" s="59">
        <v>66.807080975336874</v>
      </c>
      <c r="H1442" s="47">
        <f t="shared" si="156"/>
        <v>127.60152466289342</v>
      </c>
      <c r="I1442" s="59">
        <v>28.449867561584327</v>
      </c>
      <c r="J1442" s="47">
        <f t="shared" si="157"/>
        <v>54.339247042626063</v>
      </c>
      <c r="K1442" s="97">
        <f t="shared" si="152"/>
        <v>3</v>
      </c>
      <c r="L1442" s="2">
        <f t="shared" si="153"/>
        <v>17.592693143462824</v>
      </c>
      <c r="M1442" s="98"/>
      <c r="V1442">
        <v>200</v>
      </c>
      <c r="W1442">
        <v>40</v>
      </c>
      <c r="X1442" s="7">
        <f t="shared" si="151"/>
        <v>31.652153314939131</v>
      </c>
    </row>
    <row r="1443" spans="2:24">
      <c r="B1443" s="90">
        <f t="shared" si="154"/>
        <v>40968.708333333336</v>
      </c>
      <c r="C1443" s="57">
        <v>40968</v>
      </c>
      <c r="D1443" s="58">
        <v>0.70833333333333337</v>
      </c>
      <c r="E1443" s="59">
        <v>47.319243981700886</v>
      </c>
      <c r="F1443" s="47">
        <f t="shared" si="155"/>
        <v>90.379756005048691</v>
      </c>
      <c r="G1443" s="59">
        <v>81.722350067613917</v>
      </c>
      <c r="H1443" s="47">
        <f t="shared" si="156"/>
        <v>156.08968862914259</v>
      </c>
      <c r="I1443" s="59">
        <v>34.403106085913038</v>
      </c>
      <c r="J1443" s="47">
        <f t="shared" si="157"/>
        <v>65.709932624093895</v>
      </c>
      <c r="K1443" s="97">
        <f t="shared" si="152"/>
        <v>3</v>
      </c>
      <c r="L1443" s="2">
        <f t="shared" si="153"/>
        <v>28.963378724930656</v>
      </c>
      <c r="M1443" s="98"/>
      <c r="V1443">
        <v>200</v>
      </c>
      <c r="W1443">
        <v>40</v>
      </c>
      <c r="X1443" s="7">
        <f t="shared" si="151"/>
        <v>31.652153314939131</v>
      </c>
    </row>
    <row r="1444" spans="2:24">
      <c r="B1444" s="90">
        <f t="shared" si="154"/>
        <v>40968.75</v>
      </c>
      <c r="C1444" s="57">
        <v>40968</v>
      </c>
      <c r="D1444" s="58">
        <v>0.75</v>
      </c>
      <c r="E1444" s="59">
        <v>66.833927400144873</v>
      </c>
      <c r="F1444" s="47">
        <f t="shared" si="155"/>
        <v>127.6528013342767</v>
      </c>
      <c r="G1444" s="59">
        <v>111.26904005245484</v>
      </c>
      <c r="H1444" s="47">
        <f t="shared" si="156"/>
        <v>212.52386650018875</v>
      </c>
      <c r="I1444" s="59">
        <v>44.435112652309961</v>
      </c>
      <c r="J1444" s="47">
        <f t="shared" si="157"/>
        <v>84.871065165912029</v>
      </c>
      <c r="K1444" s="97">
        <f t="shared" si="152"/>
        <v>3</v>
      </c>
      <c r="L1444" s="2">
        <f t="shared" si="153"/>
        <v>48.12451126674879</v>
      </c>
      <c r="M1444" s="98"/>
      <c r="V1444">
        <v>200</v>
      </c>
      <c r="W1444">
        <v>40</v>
      </c>
      <c r="X1444" s="7">
        <f t="shared" si="151"/>
        <v>31.652153314939131</v>
      </c>
    </row>
    <row r="1445" spans="2:24">
      <c r="B1445" s="90">
        <f t="shared" si="154"/>
        <v>40968.791666666664</v>
      </c>
      <c r="C1445" s="57">
        <v>40968</v>
      </c>
      <c r="D1445" s="58">
        <v>0.79166666666666663</v>
      </c>
      <c r="E1445" s="59">
        <v>100.5696456853325</v>
      </c>
      <c r="F1445" s="47">
        <f t="shared" si="155"/>
        <v>192.08802325898506</v>
      </c>
      <c r="G1445" s="59">
        <v>137.89239585579142</v>
      </c>
      <c r="H1445" s="47">
        <f t="shared" si="156"/>
        <v>263.37447608456159</v>
      </c>
      <c r="I1445" s="59">
        <v>37.322750170458932</v>
      </c>
      <c r="J1445" s="47">
        <f t="shared" si="157"/>
        <v>71.286452825576561</v>
      </c>
      <c r="K1445" s="97">
        <f t="shared" si="152"/>
        <v>3</v>
      </c>
      <c r="L1445" s="2">
        <f t="shared" si="153"/>
        <v>34.539898926413322</v>
      </c>
      <c r="M1445" s="98"/>
      <c r="V1445">
        <v>200</v>
      </c>
      <c r="W1445">
        <v>40</v>
      </c>
      <c r="X1445" s="7">
        <f t="shared" si="151"/>
        <v>31.652153314939131</v>
      </c>
    </row>
    <row r="1446" spans="2:24">
      <c r="B1446" s="90">
        <f t="shared" si="154"/>
        <v>40968.833333333336</v>
      </c>
      <c r="C1446" s="57">
        <v>40968</v>
      </c>
      <c r="D1446" s="58">
        <v>0.83333333333333337</v>
      </c>
      <c r="E1446" s="59">
        <v>75.779637541255454</v>
      </c>
      <c r="F1446" s="47">
        <f t="shared" si="155"/>
        <v>144.73910770379791</v>
      </c>
      <c r="G1446" s="59">
        <v>103.85255439447042</v>
      </c>
      <c r="H1446" s="47">
        <f t="shared" si="156"/>
        <v>198.3583788934385</v>
      </c>
      <c r="I1446" s="59">
        <v>28.072916853214966</v>
      </c>
      <c r="J1446" s="47">
        <f t="shared" si="157"/>
        <v>53.619271189640585</v>
      </c>
      <c r="K1446" s="97">
        <f t="shared" si="152"/>
        <v>3</v>
      </c>
      <c r="L1446" s="2">
        <f t="shared" si="153"/>
        <v>16.872717290477347</v>
      </c>
      <c r="M1446" s="98"/>
      <c r="V1446">
        <v>200</v>
      </c>
      <c r="W1446">
        <v>40</v>
      </c>
      <c r="X1446" s="7">
        <f t="shared" si="151"/>
        <v>31.652153314939131</v>
      </c>
    </row>
    <row r="1447" spans="2:24">
      <c r="B1447" s="90">
        <f t="shared" si="154"/>
        <v>40968.875</v>
      </c>
      <c r="C1447" s="57">
        <v>40968</v>
      </c>
      <c r="D1447" s="58">
        <v>0.875</v>
      </c>
      <c r="E1447" s="59">
        <v>44.373613413104806</v>
      </c>
      <c r="F1447" s="47">
        <f t="shared" si="155"/>
        <v>84.753601619030178</v>
      </c>
      <c r="G1447" s="59">
        <v>72.178315886338538</v>
      </c>
      <c r="H1447" s="47">
        <f t="shared" si="156"/>
        <v>137.86058334290661</v>
      </c>
      <c r="I1447" s="59">
        <v>27.804702473233739</v>
      </c>
      <c r="J1447" s="47">
        <f t="shared" si="157"/>
        <v>53.106981723876437</v>
      </c>
      <c r="K1447" s="97">
        <f t="shared" si="152"/>
        <v>3</v>
      </c>
      <c r="L1447" s="2">
        <f t="shared" si="153"/>
        <v>16.360427824713199</v>
      </c>
      <c r="M1447" s="98"/>
      <c r="V1447">
        <v>200</v>
      </c>
      <c r="W1447">
        <v>40</v>
      </c>
      <c r="X1447" s="7">
        <f t="shared" si="151"/>
        <v>31.652153314939131</v>
      </c>
    </row>
    <row r="1448" spans="2:24">
      <c r="B1448" s="90">
        <f t="shared" si="154"/>
        <v>40968.916666666664</v>
      </c>
      <c r="C1448" s="57">
        <v>40968</v>
      </c>
      <c r="D1448" s="58">
        <v>0.91666666666666663</v>
      </c>
      <c r="E1448" s="59">
        <v>41.10498871636814</v>
      </c>
      <c r="F1448" s="47">
        <f t="shared" si="155"/>
        <v>78.510528448263145</v>
      </c>
      <c r="G1448" s="59">
        <v>65.532937244648423</v>
      </c>
      <c r="H1448" s="47">
        <f t="shared" si="156"/>
        <v>125.16791013727848</v>
      </c>
      <c r="I1448" s="59">
        <v>24.427948528280275</v>
      </c>
      <c r="J1448" s="47">
        <f t="shared" si="157"/>
        <v>46.657381689015324</v>
      </c>
      <c r="K1448" s="97">
        <f t="shared" si="152"/>
        <v>3</v>
      </c>
      <c r="L1448" s="2">
        <f t="shared" si="153"/>
        <v>9.9108277898520853</v>
      </c>
      <c r="M1448" s="98"/>
      <c r="V1448">
        <v>200</v>
      </c>
      <c r="W1448">
        <v>40</v>
      </c>
      <c r="X1448" s="7">
        <f t="shared" si="151"/>
        <v>31.652153314939131</v>
      </c>
    </row>
    <row r="1449" spans="2:24">
      <c r="B1449" s="90">
        <f t="shared" si="154"/>
        <v>40968.958333333336</v>
      </c>
      <c r="C1449" s="57">
        <v>40968</v>
      </c>
      <c r="D1449" s="58">
        <v>0.95833333333333337</v>
      </c>
      <c r="E1449" s="59">
        <v>35.042063950433409</v>
      </c>
      <c r="F1449" s="47">
        <f t="shared" si="155"/>
        <v>66.930342145327813</v>
      </c>
      <c r="G1449" s="59">
        <v>59.300015250341268</v>
      </c>
      <c r="H1449" s="47">
        <f t="shared" si="156"/>
        <v>113.26302912815181</v>
      </c>
      <c r="I1449" s="59">
        <v>24.257951299907859</v>
      </c>
      <c r="J1449" s="47">
        <f t="shared" si="157"/>
        <v>46.332686982824008</v>
      </c>
      <c r="K1449" s="97">
        <f t="shared" si="152"/>
        <v>3</v>
      </c>
      <c r="L1449" s="2">
        <f t="shared" si="153"/>
        <v>9.5861330836607692</v>
      </c>
      <c r="M1449" s="98"/>
      <c r="V1449">
        <v>200</v>
      </c>
      <c r="W1449">
        <v>40</v>
      </c>
      <c r="X1449" s="7">
        <f t="shared" si="151"/>
        <v>31.652153314939131</v>
      </c>
    </row>
    <row r="1450" spans="2:24">
      <c r="B1450" s="90">
        <f t="shared" si="154"/>
        <v>40969</v>
      </c>
      <c r="C1450" s="57">
        <v>40968</v>
      </c>
      <c r="D1450" s="58">
        <v>1</v>
      </c>
      <c r="E1450" s="59">
        <v>39.776432732547377</v>
      </c>
      <c r="F1450" s="47">
        <f t="shared" si="155"/>
        <v>75.972986519165488</v>
      </c>
      <c r="G1450" s="59">
        <v>58.475089127332112</v>
      </c>
      <c r="H1450" s="47">
        <f t="shared" si="156"/>
        <v>111.68742023320434</v>
      </c>
      <c r="I1450" s="59">
        <v>18.698656394784731</v>
      </c>
      <c r="J1450" s="47">
        <f t="shared" si="157"/>
        <v>35.714433714038833</v>
      </c>
      <c r="K1450" s="97">
        <f t="shared" si="152"/>
        <v>3</v>
      </c>
      <c r="L1450" s="2">
        <f t="shared" si="153"/>
        <v>-1.0321201851244055</v>
      </c>
      <c r="M1450" s="98"/>
      <c r="V1450">
        <v>200</v>
      </c>
      <c r="W1450">
        <v>40</v>
      </c>
      <c r="X1450" s="7">
        <f t="shared" si="151"/>
        <v>31.652153314939131</v>
      </c>
    </row>
    <row r="1451" spans="2:24">
      <c r="B1451" s="90">
        <f t="shared" si="154"/>
        <v>40969.041666666664</v>
      </c>
      <c r="C1451" s="57">
        <v>40969</v>
      </c>
      <c r="D1451" s="58">
        <v>4.1666666666666664E-2</v>
      </c>
      <c r="E1451" s="59">
        <v>47.248497012367913</v>
      </c>
      <c r="F1451" s="47">
        <f t="shared" si="155"/>
        <v>90.244629293622708</v>
      </c>
      <c r="G1451" s="59">
        <v>71.983475897268917</v>
      </c>
      <c r="H1451" s="47">
        <f t="shared" si="156"/>
        <v>137.48843896378364</v>
      </c>
      <c r="I1451" s="59">
        <v>24.734978884901004</v>
      </c>
      <c r="J1451" s="47">
        <f t="shared" si="157"/>
        <v>47.243809670160914</v>
      </c>
      <c r="K1451" s="97">
        <f t="shared" si="152"/>
        <v>4</v>
      </c>
      <c r="L1451" s="2">
        <f t="shared" si="153"/>
        <v>10.497255770997675</v>
      </c>
      <c r="M1451" s="98"/>
      <c r="V1451">
        <v>200</v>
      </c>
      <c r="W1451">
        <v>40</v>
      </c>
      <c r="X1451" s="7">
        <f t="shared" si="151"/>
        <v>31.652153314939131</v>
      </c>
    </row>
    <row r="1452" spans="2:24">
      <c r="B1452" s="90">
        <f t="shared" si="154"/>
        <v>40969.083333333336</v>
      </c>
      <c r="C1452" s="57">
        <v>40969</v>
      </c>
      <c r="D1452" s="58">
        <v>8.3333333333333329E-2</v>
      </c>
      <c r="E1452" s="59">
        <v>31.215135852893134</v>
      </c>
      <c r="F1452" s="47">
        <f t="shared" si="155"/>
        <v>59.620909479025883</v>
      </c>
      <c r="G1452" s="59">
        <v>50.967601886179608</v>
      </c>
      <c r="H1452" s="47">
        <f t="shared" si="156"/>
        <v>97.348119602603049</v>
      </c>
      <c r="I1452" s="59">
        <v>19.752466033286481</v>
      </c>
      <c r="J1452" s="47">
        <f t="shared" si="157"/>
        <v>37.72721012357718</v>
      </c>
      <c r="K1452" s="97">
        <f t="shared" si="152"/>
        <v>4</v>
      </c>
      <c r="L1452" s="2">
        <f t="shared" si="153"/>
        <v>0.9806562244139414</v>
      </c>
      <c r="M1452" s="98"/>
      <c r="V1452">
        <v>200</v>
      </c>
      <c r="W1452">
        <v>40</v>
      </c>
      <c r="X1452" s="7">
        <f t="shared" si="151"/>
        <v>31.652153314939131</v>
      </c>
    </row>
    <row r="1453" spans="2:24">
      <c r="B1453" s="90">
        <f t="shared" si="154"/>
        <v>40969.125</v>
      </c>
      <c r="C1453" s="57">
        <v>40969</v>
      </c>
      <c r="D1453" s="58">
        <v>0.125</v>
      </c>
      <c r="E1453" s="59">
        <v>28.917543386620167</v>
      </c>
      <c r="F1453" s="47">
        <f t="shared" si="155"/>
        <v>55.232507868444515</v>
      </c>
      <c r="G1453" s="59">
        <v>49.081905713735878</v>
      </c>
      <c r="H1453" s="47">
        <f t="shared" si="156"/>
        <v>93.74643991323552</v>
      </c>
      <c r="I1453" s="59">
        <v>20.164362327115708</v>
      </c>
      <c r="J1453" s="47">
        <f t="shared" si="157"/>
        <v>38.513932044790998</v>
      </c>
      <c r="K1453" s="97">
        <f t="shared" si="152"/>
        <v>4</v>
      </c>
      <c r="L1453" s="2">
        <f t="shared" si="153"/>
        <v>1.7673781456277595</v>
      </c>
      <c r="M1453" s="98"/>
      <c r="V1453">
        <v>200</v>
      </c>
      <c r="W1453">
        <v>40</v>
      </c>
      <c r="X1453" s="7">
        <f t="shared" si="151"/>
        <v>31.652153314939131</v>
      </c>
    </row>
    <row r="1454" spans="2:24">
      <c r="B1454" s="90">
        <f t="shared" si="154"/>
        <v>40969.166666666664</v>
      </c>
      <c r="C1454" s="57">
        <v>40969</v>
      </c>
      <c r="D1454" s="58">
        <v>0.16666666666666666</v>
      </c>
      <c r="E1454" s="59">
        <v>36.89427872898181</v>
      </c>
      <c r="F1454" s="47">
        <f t="shared" si="155"/>
        <v>70.468072372355252</v>
      </c>
      <c r="G1454" s="59">
        <v>59.060375980324203</v>
      </c>
      <c r="H1454" s="47">
        <f t="shared" si="156"/>
        <v>112.80531812241922</v>
      </c>
      <c r="I1454" s="59">
        <v>22.1660972513424</v>
      </c>
      <c r="J1454" s="47">
        <f t="shared" si="157"/>
        <v>42.337245750063985</v>
      </c>
      <c r="K1454" s="97">
        <f t="shared" si="152"/>
        <v>4</v>
      </c>
      <c r="L1454" s="2">
        <f t="shared" si="153"/>
        <v>5.5906918509007468</v>
      </c>
      <c r="M1454" s="98"/>
      <c r="V1454">
        <v>200</v>
      </c>
      <c r="W1454">
        <v>40</v>
      </c>
      <c r="X1454" s="7">
        <f t="shared" si="151"/>
        <v>31.652153314939131</v>
      </c>
    </row>
    <row r="1455" spans="2:24">
      <c r="B1455" s="90">
        <f t="shared" si="154"/>
        <v>40969.208333333336</v>
      </c>
      <c r="C1455" s="57">
        <v>40969</v>
      </c>
      <c r="D1455" s="58">
        <v>0.20833333333333334</v>
      </c>
      <c r="E1455" s="59">
        <v>35.752727982313068</v>
      </c>
      <c r="F1455" s="47">
        <f t="shared" si="155"/>
        <v>68.287710446217957</v>
      </c>
      <c r="G1455" s="59">
        <v>56.569792413039536</v>
      </c>
      <c r="H1455" s="47">
        <f t="shared" si="156"/>
        <v>108.04830350890551</v>
      </c>
      <c r="I1455" s="59">
        <v>20.817064430726472</v>
      </c>
      <c r="J1455" s="47">
        <f t="shared" si="157"/>
        <v>39.760593062687562</v>
      </c>
      <c r="K1455" s="97">
        <f t="shared" si="152"/>
        <v>4</v>
      </c>
      <c r="L1455" s="2">
        <f t="shared" si="153"/>
        <v>3.0140391635243233</v>
      </c>
      <c r="M1455" s="98"/>
      <c r="V1455">
        <v>200</v>
      </c>
      <c r="W1455">
        <v>40</v>
      </c>
      <c r="X1455" s="7">
        <f t="shared" si="151"/>
        <v>31.652153314939131</v>
      </c>
    </row>
    <row r="1456" spans="2:24">
      <c r="B1456" s="90">
        <f t="shared" si="154"/>
        <v>40969.25</v>
      </c>
      <c r="C1456" s="57">
        <v>40969</v>
      </c>
      <c r="D1456" s="58">
        <v>0.25</v>
      </c>
      <c r="E1456" s="59">
        <v>51.00349214691996</v>
      </c>
      <c r="F1456" s="47">
        <f t="shared" si="155"/>
        <v>97.416670000617117</v>
      </c>
      <c r="G1456" s="59">
        <v>76.922462562558223</v>
      </c>
      <c r="H1456" s="47">
        <f t="shared" si="156"/>
        <v>146.9219034944862</v>
      </c>
      <c r="I1456" s="59">
        <v>25.918970415638263</v>
      </c>
      <c r="J1456" s="47">
        <f t="shared" si="157"/>
        <v>49.505233493869078</v>
      </c>
      <c r="K1456" s="97">
        <f t="shared" si="152"/>
        <v>4</v>
      </c>
      <c r="L1456" s="2">
        <f t="shared" si="153"/>
        <v>12.758679594705839</v>
      </c>
      <c r="M1456" s="98"/>
      <c r="V1456">
        <v>200</v>
      </c>
      <c r="W1456">
        <v>40</v>
      </c>
      <c r="X1456" s="7">
        <f t="shared" si="151"/>
        <v>31.652153314939131</v>
      </c>
    </row>
    <row r="1457" spans="2:24">
      <c r="B1457" s="90">
        <f t="shared" si="154"/>
        <v>40969.291666666664</v>
      </c>
      <c r="C1457" s="57">
        <v>40969</v>
      </c>
      <c r="D1457" s="58">
        <v>0.29166666666666669</v>
      </c>
      <c r="E1457" s="59">
        <v>120.08065348068988</v>
      </c>
      <c r="F1457" s="47">
        <f t="shared" si="155"/>
        <v>229.35404814811764</v>
      </c>
      <c r="G1457" s="59">
        <v>148.43183194284191</v>
      </c>
      <c r="H1457" s="47">
        <f t="shared" si="156"/>
        <v>283.50479901082804</v>
      </c>
      <c r="I1457" s="59">
        <v>28.351178462152046</v>
      </c>
      <c r="J1457" s="47">
        <f t="shared" si="157"/>
        <v>54.150750862710403</v>
      </c>
      <c r="K1457" s="97">
        <f t="shared" si="152"/>
        <v>4</v>
      </c>
      <c r="L1457" s="2">
        <f t="shared" si="153"/>
        <v>17.404196963547165</v>
      </c>
      <c r="M1457" s="98"/>
      <c r="V1457">
        <v>200</v>
      </c>
      <c r="W1457">
        <v>40</v>
      </c>
      <c r="X1457" s="7">
        <f t="shared" si="151"/>
        <v>31.652153314939131</v>
      </c>
    </row>
    <row r="1458" spans="2:24">
      <c r="B1458" s="90">
        <f t="shared" si="154"/>
        <v>40969.333333333336</v>
      </c>
      <c r="C1458" s="57">
        <v>40969</v>
      </c>
      <c r="D1458" s="58">
        <v>0.33333333333333331</v>
      </c>
      <c r="E1458" s="59">
        <v>111.3097684897391</v>
      </c>
      <c r="F1458" s="47">
        <f t="shared" si="155"/>
        <v>212.60165781540167</v>
      </c>
      <c r="G1458" s="59">
        <v>142.10413785913241</v>
      </c>
      <c r="H1458" s="47">
        <f t="shared" si="156"/>
        <v>271.41890331094288</v>
      </c>
      <c r="I1458" s="59">
        <v>30.794369369393305</v>
      </c>
      <c r="J1458" s="47">
        <f t="shared" si="157"/>
        <v>58.817245495541208</v>
      </c>
      <c r="K1458" s="97">
        <f t="shared" si="152"/>
        <v>4</v>
      </c>
      <c r="L1458" s="2">
        <f t="shared" si="153"/>
        <v>22.070691596377969</v>
      </c>
      <c r="M1458" s="98"/>
      <c r="V1458">
        <v>200</v>
      </c>
      <c r="W1458">
        <v>40</v>
      </c>
      <c r="X1458" s="7">
        <f t="shared" si="151"/>
        <v>31.652153314939131</v>
      </c>
    </row>
    <row r="1459" spans="2:24">
      <c r="B1459" s="90">
        <f t="shared" si="154"/>
        <v>40969.375</v>
      </c>
      <c r="C1459" s="57">
        <v>40969</v>
      </c>
      <c r="D1459" s="58">
        <v>0.375</v>
      </c>
      <c r="E1459" s="59">
        <v>53.465833489180227</v>
      </c>
      <c r="F1459" s="47">
        <f t="shared" si="155"/>
        <v>102.11974196433422</v>
      </c>
      <c r="G1459" s="59">
        <v>78.055392081545932</v>
      </c>
      <c r="H1459" s="47">
        <f t="shared" si="156"/>
        <v>149.08579887575272</v>
      </c>
      <c r="I1459" s="59">
        <v>24.589558592365712</v>
      </c>
      <c r="J1459" s="47">
        <f t="shared" si="157"/>
        <v>46.966056911418505</v>
      </c>
      <c r="K1459" s="97">
        <f t="shared" si="152"/>
        <v>4</v>
      </c>
      <c r="L1459" s="2">
        <f t="shared" si="153"/>
        <v>10.219503012255267</v>
      </c>
      <c r="M1459" s="98"/>
      <c r="V1459">
        <v>200</v>
      </c>
      <c r="W1459">
        <v>40</v>
      </c>
      <c r="X1459" s="7">
        <f t="shared" si="151"/>
        <v>31.652153314939131</v>
      </c>
    </row>
    <row r="1460" spans="2:24">
      <c r="B1460" s="90">
        <f t="shared" si="154"/>
        <v>40969.416666666664</v>
      </c>
      <c r="C1460" s="57">
        <v>40969</v>
      </c>
      <c r="D1460" s="58">
        <v>0.41666666666666669</v>
      </c>
      <c r="E1460" s="59">
        <v>36.944829262153085</v>
      </c>
      <c r="F1460" s="47">
        <f t="shared" si="155"/>
        <v>70.564623890712383</v>
      </c>
      <c r="G1460" s="59">
        <v>62.229373717272559</v>
      </c>
      <c r="H1460" s="47">
        <f t="shared" si="156"/>
        <v>118.85810379999059</v>
      </c>
      <c r="I1460" s="59">
        <v>25.28454445511948</v>
      </c>
      <c r="J1460" s="47">
        <f t="shared" si="157"/>
        <v>48.293479909278204</v>
      </c>
      <c r="K1460" s="97">
        <f t="shared" si="152"/>
        <v>4</v>
      </c>
      <c r="L1460" s="2">
        <f t="shared" si="153"/>
        <v>11.546926010114966</v>
      </c>
      <c r="M1460" s="98"/>
      <c r="V1460">
        <v>200</v>
      </c>
      <c r="W1460">
        <v>40</v>
      </c>
      <c r="X1460" s="7">
        <f t="shared" si="151"/>
        <v>31.652153314939131</v>
      </c>
    </row>
    <row r="1461" spans="2:24">
      <c r="B1461" s="90">
        <f t="shared" si="154"/>
        <v>40969.458333333336</v>
      </c>
      <c r="C1461" s="57">
        <v>40969</v>
      </c>
      <c r="D1461" s="58">
        <v>0.45833333333333331</v>
      </c>
      <c r="E1461" s="59">
        <v>34.844299841372163</v>
      </c>
      <c r="F1461" s="47">
        <f t="shared" si="155"/>
        <v>66.552612697020834</v>
      </c>
      <c r="G1461" s="59">
        <v>63.090615314750039</v>
      </c>
      <c r="H1461" s="47">
        <f t="shared" si="156"/>
        <v>120.50307525117258</v>
      </c>
      <c r="I1461" s="59">
        <v>28.24631547337788</v>
      </c>
      <c r="J1461" s="47">
        <f t="shared" si="157"/>
        <v>53.950462554151748</v>
      </c>
      <c r="K1461" s="97">
        <f t="shared" si="152"/>
        <v>4</v>
      </c>
      <c r="L1461" s="2">
        <f t="shared" si="153"/>
        <v>17.20390865498851</v>
      </c>
      <c r="M1461" s="98"/>
      <c r="V1461">
        <v>200</v>
      </c>
      <c r="W1461">
        <v>40</v>
      </c>
      <c r="X1461" s="7">
        <f t="shared" si="151"/>
        <v>31.652153314939131</v>
      </c>
    </row>
    <row r="1462" spans="2:24">
      <c r="B1462" s="90">
        <f t="shared" si="154"/>
        <v>40969.5</v>
      </c>
      <c r="C1462" s="57">
        <v>40969</v>
      </c>
      <c r="D1462" s="58">
        <v>0.5</v>
      </c>
      <c r="E1462" s="59">
        <v>37.447940341207456</v>
      </c>
      <c r="F1462" s="47">
        <f t="shared" si="155"/>
        <v>71.525566051706235</v>
      </c>
      <c r="G1462" s="59">
        <v>66.163751967490157</v>
      </c>
      <c r="H1462" s="47">
        <f t="shared" si="156"/>
        <v>126.37276625790619</v>
      </c>
      <c r="I1462" s="59">
        <v>28.715811626282704</v>
      </c>
      <c r="J1462" s="47">
        <f t="shared" si="157"/>
        <v>54.847200206199965</v>
      </c>
      <c r="K1462" s="97">
        <f t="shared" si="152"/>
        <v>4</v>
      </c>
      <c r="L1462" s="2">
        <f t="shared" si="153"/>
        <v>18.100646307036726</v>
      </c>
      <c r="M1462" s="98"/>
      <c r="V1462">
        <v>200</v>
      </c>
      <c r="W1462">
        <v>40</v>
      </c>
      <c r="X1462" s="7">
        <f t="shared" si="151"/>
        <v>31.652153314939131</v>
      </c>
    </row>
    <row r="1463" spans="2:24">
      <c r="B1463" s="90">
        <f t="shared" si="154"/>
        <v>40969.541666666664</v>
      </c>
      <c r="C1463" s="57">
        <v>40969</v>
      </c>
      <c r="D1463" s="58">
        <v>0.54166666666666663</v>
      </c>
      <c r="E1463" s="59">
        <v>44.264574621714353</v>
      </c>
      <c r="F1463" s="47">
        <f t="shared" si="155"/>
        <v>84.545337527474416</v>
      </c>
      <c r="G1463" s="59">
        <v>78.354069222515776</v>
      </c>
      <c r="H1463" s="47">
        <f t="shared" si="156"/>
        <v>149.65627221500512</v>
      </c>
      <c r="I1463" s="59">
        <v>34.089494600801416</v>
      </c>
      <c r="J1463" s="47">
        <f t="shared" si="157"/>
        <v>65.110934687530701</v>
      </c>
      <c r="K1463" s="97">
        <f t="shared" si="152"/>
        <v>4</v>
      </c>
      <c r="L1463" s="2">
        <f t="shared" si="153"/>
        <v>28.364380788367463</v>
      </c>
      <c r="M1463" s="98"/>
      <c r="V1463">
        <v>200</v>
      </c>
      <c r="W1463">
        <v>40</v>
      </c>
      <c r="X1463" s="7">
        <f t="shared" si="151"/>
        <v>31.652153314939131</v>
      </c>
    </row>
    <row r="1464" spans="2:24">
      <c r="B1464" s="90">
        <f t="shared" si="154"/>
        <v>40969.583333333336</v>
      </c>
      <c r="C1464" s="57">
        <v>40969</v>
      </c>
      <c r="D1464" s="58">
        <v>0.58333333333333337</v>
      </c>
      <c r="E1464" s="59">
        <v>38.063316030038081</v>
      </c>
      <c r="F1464" s="47">
        <f t="shared" si="155"/>
        <v>72.700933617372726</v>
      </c>
      <c r="G1464" s="59">
        <v>69.948272250152144</v>
      </c>
      <c r="H1464" s="47">
        <f t="shared" si="156"/>
        <v>133.60119999779059</v>
      </c>
      <c r="I1464" s="59">
        <v>31.88495622011407</v>
      </c>
      <c r="J1464" s="47">
        <f t="shared" si="157"/>
        <v>60.900266380417868</v>
      </c>
      <c r="K1464" s="97">
        <f t="shared" si="152"/>
        <v>4</v>
      </c>
      <c r="L1464" s="2">
        <f t="shared" si="153"/>
        <v>24.15371248125463</v>
      </c>
      <c r="M1464" s="98"/>
      <c r="V1464">
        <v>200</v>
      </c>
      <c r="W1464">
        <v>40</v>
      </c>
      <c r="X1464" s="7">
        <f t="shared" si="151"/>
        <v>31.652153314939131</v>
      </c>
    </row>
    <row r="1465" spans="2:24">
      <c r="B1465" s="90">
        <f t="shared" si="154"/>
        <v>40969.625</v>
      </c>
      <c r="C1465" s="57">
        <v>40969</v>
      </c>
      <c r="D1465" s="58">
        <v>0.625</v>
      </c>
      <c r="E1465" s="59">
        <v>28.656792735161147</v>
      </c>
      <c r="F1465" s="47">
        <f t="shared" si="155"/>
        <v>54.734474124157792</v>
      </c>
      <c r="G1465" s="59">
        <v>56.585340430336217</v>
      </c>
      <c r="H1465" s="47">
        <f t="shared" si="156"/>
        <v>108.07800022194218</v>
      </c>
      <c r="I1465" s="59">
        <v>27.928547695175062</v>
      </c>
      <c r="J1465" s="47">
        <f t="shared" si="157"/>
        <v>53.34352609778437</v>
      </c>
      <c r="K1465" s="97">
        <f t="shared" si="152"/>
        <v>4</v>
      </c>
      <c r="L1465" s="2">
        <f t="shared" si="153"/>
        <v>16.596972198621131</v>
      </c>
      <c r="M1465" s="98"/>
      <c r="V1465">
        <v>200</v>
      </c>
      <c r="W1465">
        <v>40</v>
      </c>
      <c r="X1465" s="7">
        <f t="shared" si="151"/>
        <v>31.652153314939131</v>
      </c>
    </row>
    <row r="1466" spans="2:24">
      <c r="B1466" s="90">
        <f t="shared" si="154"/>
        <v>40969.666666666664</v>
      </c>
      <c r="C1466" s="57">
        <v>40969</v>
      </c>
      <c r="D1466" s="58">
        <v>0.66666666666666663</v>
      </c>
      <c r="E1466" s="59">
        <v>36.725747690513813</v>
      </c>
      <c r="F1466" s="47">
        <f t="shared" si="155"/>
        <v>70.146178088881385</v>
      </c>
      <c r="G1466" s="59">
        <v>74.693255801660541</v>
      </c>
      <c r="H1466" s="47">
        <f t="shared" si="156"/>
        <v>142.66411858117164</v>
      </c>
      <c r="I1466" s="59">
        <v>37.967508111146735</v>
      </c>
      <c r="J1466" s="47">
        <f t="shared" si="157"/>
        <v>72.517940492290265</v>
      </c>
      <c r="K1466" s="97">
        <f t="shared" si="152"/>
        <v>4</v>
      </c>
      <c r="L1466" s="2">
        <f t="shared" si="153"/>
        <v>35.771386593127026</v>
      </c>
      <c r="M1466" s="98"/>
      <c r="V1466">
        <v>200</v>
      </c>
      <c r="W1466">
        <v>40</v>
      </c>
      <c r="X1466" s="7">
        <f t="shared" si="151"/>
        <v>31.652153314939131</v>
      </c>
    </row>
    <row r="1467" spans="2:24">
      <c r="B1467" s="90">
        <f t="shared" si="154"/>
        <v>40969.708333333336</v>
      </c>
      <c r="C1467" s="57">
        <v>40969</v>
      </c>
      <c r="D1467" s="58">
        <v>0.70833333333333337</v>
      </c>
      <c r="E1467" s="59">
        <v>57.850216070071177</v>
      </c>
      <c r="F1467" s="47">
        <f t="shared" si="155"/>
        <v>110.49391269383594</v>
      </c>
      <c r="G1467" s="59">
        <v>107.73313090879918</v>
      </c>
      <c r="H1467" s="47">
        <f t="shared" si="156"/>
        <v>205.77028003580642</v>
      </c>
      <c r="I1467" s="59">
        <v>49.882914838728006</v>
      </c>
      <c r="J1467" s="47">
        <f t="shared" si="157"/>
        <v>95.276367341970484</v>
      </c>
      <c r="K1467" s="97">
        <f t="shared" si="152"/>
        <v>4</v>
      </c>
      <c r="L1467" s="2">
        <f t="shared" si="153"/>
        <v>58.529813442807246</v>
      </c>
      <c r="M1467" s="98"/>
      <c r="V1467">
        <v>200</v>
      </c>
      <c r="W1467">
        <v>40</v>
      </c>
      <c r="X1467" s="7">
        <f t="shared" si="151"/>
        <v>31.652153314939131</v>
      </c>
    </row>
    <row r="1468" spans="2:24">
      <c r="B1468" s="90">
        <f t="shared" si="154"/>
        <v>40969.75</v>
      </c>
      <c r="C1468" s="57">
        <v>40969</v>
      </c>
      <c r="D1468" s="58">
        <v>0.75</v>
      </c>
      <c r="E1468" s="59">
        <v>172.96315811621716</v>
      </c>
      <c r="F1468" s="47">
        <f t="shared" si="155"/>
        <v>330.35963200197477</v>
      </c>
      <c r="G1468" s="59">
        <v>235.49834585445524</v>
      </c>
      <c r="H1468" s="47">
        <f t="shared" si="156"/>
        <v>449.8018405820095</v>
      </c>
      <c r="I1468" s="59">
        <v>62.535187738238086</v>
      </c>
      <c r="J1468" s="47">
        <f t="shared" si="157"/>
        <v>119.44220858003474</v>
      </c>
      <c r="K1468" s="97">
        <f t="shared" si="152"/>
        <v>4</v>
      </c>
      <c r="L1468" s="2">
        <f t="shared" si="153"/>
        <v>82.695654680871513</v>
      </c>
      <c r="M1468" s="98"/>
      <c r="V1468">
        <v>200</v>
      </c>
      <c r="W1468">
        <v>40</v>
      </c>
      <c r="X1468" s="7">
        <f t="shared" si="151"/>
        <v>31.652153314939131</v>
      </c>
    </row>
    <row r="1469" spans="2:24">
      <c r="B1469" s="90">
        <f t="shared" si="154"/>
        <v>40969.791666666664</v>
      </c>
      <c r="C1469" s="57">
        <v>40969</v>
      </c>
      <c r="D1469" s="58">
        <v>0.79166666666666663</v>
      </c>
      <c r="E1469" s="59">
        <v>81.207471359142517</v>
      </c>
      <c r="F1469" s="47">
        <f t="shared" si="155"/>
        <v>155.10627029596219</v>
      </c>
      <c r="G1469" s="59">
        <v>122.62980161424603</v>
      </c>
      <c r="H1469" s="47">
        <f t="shared" si="156"/>
        <v>234.22292108320991</v>
      </c>
      <c r="I1469" s="59">
        <v>41.422330255103525</v>
      </c>
      <c r="J1469" s="47">
        <f t="shared" si="157"/>
        <v>79.116650787247735</v>
      </c>
      <c r="K1469" s="97">
        <f t="shared" si="152"/>
        <v>4</v>
      </c>
      <c r="L1469" s="2">
        <f t="shared" si="153"/>
        <v>42.370096888084497</v>
      </c>
      <c r="M1469" s="98"/>
      <c r="V1469">
        <v>200</v>
      </c>
      <c r="W1469">
        <v>40</v>
      </c>
      <c r="X1469" s="7">
        <f t="shared" si="151"/>
        <v>31.652153314939131</v>
      </c>
    </row>
    <row r="1470" spans="2:24">
      <c r="B1470" s="90">
        <f t="shared" si="154"/>
        <v>40969.833333333336</v>
      </c>
      <c r="C1470" s="57">
        <v>40969</v>
      </c>
      <c r="D1470" s="58">
        <v>0.83333333333333337</v>
      </c>
      <c r="E1470" s="59">
        <v>41.149956301955996</v>
      </c>
      <c r="F1470" s="47">
        <f t="shared" si="155"/>
        <v>78.596416536735944</v>
      </c>
      <c r="G1470" s="59">
        <v>80.728042366547456</v>
      </c>
      <c r="H1470" s="47">
        <f t="shared" si="156"/>
        <v>154.19056092010564</v>
      </c>
      <c r="I1470" s="59">
        <v>39.57808606459146</v>
      </c>
      <c r="J1470" s="47">
        <f t="shared" si="157"/>
        <v>75.594144383369681</v>
      </c>
      <c r="K1470" s="97">
        <f t="shared" si="152"/>
        <v>4</v>
      </c>
      <c r="L1470" s="2">
        <f t="shared" si="153"/>
        <v>38.847590484206442</v>
      </c>
      <c r="M1470" s="98"/>
      <c r="V1470">
        <v>200</v>
      </c>
      <c r="W1470">
        <v>40</v>
      </c>
      <c r="X1470" s="7">
        <f t="shared" si="151"/>
        <v>31.652153314939131</v>
      </c>
    </row>
    <row r="1471" spans="2:24">
      <c r="B1471" s="90">
        <f t="shared" si="154"/>
        <v>40969.875</v>
      </c>
      <c r="C1471" s="57">
        <v>40969</v>
      </c>
      <c r="D1471" s="58">
        <v>0.875</v>
      </c>
      <c r="E1471" s="59">
        <v>39.428379561726636</v>
      </c>
      <c r="F1471" s="47">
        <f t="shared" si="155"/>
        <v>75.308204962897875</v>
      </c>
      <c r="G1471" s="59">
        <v>77.162424804853202</v>
      </c>
      <c r="H1471" s="47">
        <f t="shared" si="156"/>
        <v>147.38023137726961</v>
      </c>
      <c r="I1471" s="59">
        <v>37.734045243126566</v>
      </c>
      <c r="J1471" s="47">
        <f t="shared" si="157"/>
        <v>72.072026414371734</v>
      </c>
      <c r="K1471" s="97">
        <f t="shared" si="152"/>
        <v>4</v>
      </c>
      <c r="L1471" s="2">
        <f t="shared" si="153"/>
        <v>35.325472515208496</v>
      </c>
      <c r="M1471" s="98"/>
      <c r="V1471">
        <v>200</v>
      </c>
      <c r="W1471">
        <v>40</v>
      </c>
      <c r="X1471" s="7">
        <f t="shared" si="151"/>
        <v>31.652153314939131</v>
      </c>
    </row>
    <row r="1472" spans="2:24">
      <c r="B1472" s="90">
        <f t="shared" si="154"/>
        <v>40969.916666666664</v>
      </c>
      <c r="C1472" s="57">
        <v>40969</v>
      </c>
      <c r="D1472" s="58">
        <v>0.91666666666666663</v>
      </c>
      <c r="E1472" s="59">
        <v>17.034376198154021</v>
      </c>
      <c r="F1472" s="47">
        <f t="shared" si="155"/>
        <v>32.535658538474181</v>
      </c>
      <c r="G1472" s="59">
        <v>51.105592573661212</v>
      </c>
      <c r="H1472" s="47">
        <f t="shared" si="156"/>
        <v>97.611681815692918</v>
      </c>
      <c r="I1472" s="59">
        <v>34.071216375507184</v>
      </c>
      <c r="J1472" s="47">
        <f t="shared" si="157"/>
        <v>65.076023277218724</v>
      </c>
      <c r="K1472" s="97">
        <f t="shared" si="152"/>
        <v>4</v>
      </c>
      <c r="L1472" s="2">
        <f t="shared" si="153"/>
        <v>28.329469378055485</v>
      </c>
      <c r="M1472" s="98"/>
      <c r="V1472">
        <v>200</v>
      </c>
      <c r="W1472">
        <v>40</v>
      </c>
      <c r="X1472" s="7">
        <f t="shared" si="151"/>
        <v>31.652153314939131</v>
      </c>
    </row>
    <row r="1473" spans="2:24">
      <c r="B1473" s="90">
        <f t="shared" si="154"/>
        <v>40969.958333333336</v>
      </c>
      <c r="C1473" s="57">
        <v>40969</v>
      </c>
      <c r="D1473" s="58">
        <v>0.95833333333333337</v>
      </c>
      <c r="E1473" s="59">
        <v>25.511914787510772</v>
      </c>
      <c r="F1473" s="47">
        <f t="shared" si="155"/>
        <v>48.727757244145572</v>
      </c>
      <c r="G1473" s="59">
        <v>60.349124157984122</v>
      </c>
      <c r="H1473" s="47">
        <f t="shared" si="156"/>
        <v>115.26682714174967</v>
      </c>
      <c r="I1473" s="59">
        <v>34.837209370473346</v>
      </c>
      <c r="J1473" s="47">
        <f t="shared" si="157"/>
        <v>66.539069897604094</v>
      </c>
      <c r="K1473" s="97">
        <f t="shared" si="152"/>
        <v>4</v>
      </c>
      <c r="L1473" s="2">
        <f t="shared" si="153"/>
        <v>29.792515998440855</v>
      </c>
      <c r="M1473" s="98"/>
      <c r="V1473">
        <v>200</v>
      </c>
      <c r="W1473">
        <v>40</v>
      </c>
      <c r="X1473" s="7">
        <f t="shared" si="151"/>
        <v>31.652153314939131</v>
      </c>
    </row>
    <row r="1474" spans="2:24">
      <c r="B1474" s="90">
        <f t="shared" si="154"/>
        <v>40970</v>
      </c>
      <c r="C1474" s="57">
        <v>40969</v>
      </c>
      <c r="D1474" s="58">
        <v>1</v>
      </c>
      <c r="E1474" s="59">
        <v>12.66577919089762</v>
      </c>
      <c r="F1474" s="47">
        <f t="shared" si="155"/>
        <v>24.191638254614453</v>
      </c>
      <c r="G1474" s="59">
        <v>30.881611043443041</v>
      </c>
      <c r="H1474" s="47">
        <f t="shared" si="156"/>
        <v>58.983877092976208</v>
      </c>
      <c r="I1474" s="59">
        <v>18.215831852545421</v>
      </c>
      <c r="J1474" s="47">
        <f t="shared" si="157"/>
        <v>34.792238838361754</v>
      </c>
      <c r="K1474" s="97">
        <f t="shared" si="152"/>
        <v>4</v>
      </c>
      <c r="L1474" s="2">
        <f t="shared" si="153"/>
        <v>-1.9543150608014841</v>
      </c>
      <c r="M1474" s="98"/>
      <c r="V1474">
        <v>200</v>
      </c>
      <c r="W1474">
        <v>40</v>
      </c>
      <c r="X1474" s="7">
        <f t="shared" si="151"/>
        <v>31.652153314939131</v>
      </c>
    </row>
    <row r="1475" spans="2:24">
      <c r="B1475" s="90">
        <f t="shared" si="154"/>
        <v>40970.041666666664</v>
      </c>
      <c r="C1475" s="57">
        <v>40970</v>
      </c>
      <c r="D1475" s="58">
        <v>4.1666666666666664E-2</v>
      </c>
      <c r="E1475" s="59">
        <v>19.312564568892995</v>
      </c>
      <c r="F1475" s="47">
        <f t="shared" si="155"/>
        <v>36.886998326585619</v>
      </c>
      <c r="G1475" s="59">
        <v>36.896036813818242</v>
      </c>
      <c r="H1475" s="47">
        <f t="shared" si="156"/>
        <v>70.471430314392833</v>
      </c>
      <c r="I1475" s="59">
        <v>17.583472244925243</v>
      </c>
      <c r="J1475" s="47">
        <f t="shared" si="157"/>
        <v>33.584431987807214</v>
      </c>
      <c r="K1475" s="97">
        <f t="shared" si="152"/>
        <v>5</v>
      </c>
      <c r="L1475" s="2">
        <f t="shared" si="153"/>
        <v>-3.1621219113560244</v>
      </c>
      <c r="M1475" s="98"/>
      <c r="V1475">
        <v>200</v>
      </c>
      <c r="W1475">
        <v>40</v>
      </c>
      <c r="X1475" s="7">
        <f t="shared" si="151"/>
        <v>31.652153314939131</v>
      </c>
    </row>
    <row r="1476" spans="2:24">
      <c r="B1476" s="90">
        <f t="shared" si="154"/>
        <v>40970.083333333336</v>
      </c>
      <c r="C1476" s="57">
        <v>40970</v>
      </c>
      <c r="D1476" s="58">
        <v>8.3333333333333329E-2</v>
      </c>
      <c r="E1476" s="59">
        <v>16.876150005120493</v>
      </c>
      <c r="F1476" s="47">
        <f t="shared" si="155"/>
        <v>32.233446509780144</v>
      </c>
      <c r="G1476" s="59">
        <v>34.321470050384811</v>
      </c>
      <c r="H1476" s="47">
        <f t="shared" si="156"/>
        <v>65.554007796234984</v>
      </c>
      <c r="I1476" s="59">
        <v>17.445320045264317</v>
      </c>
      <c r="J1476" s="47">
        <f t="shared" si="157"/>
        <v>33.320561286454847</v>
      </c>
      <c r="K1476" s="97">
        <f t="shared" si="152"/>
        <v>5</v>
      </c>
      <c r="L1476" s="2">
        <f t="shared" si="153"/>
        <v>-3.4259926127083915</v>
      </c>
      <c r="M1476" s="98"/>
      <c r="V1476">
        <v>200</v>
      </c>
      <c r="W1476">
        <v>40</v>
      </c>
      <c r="X1476" s="7">
        <f t="shared" si="151"/>
        <v>31.652153314939131</v>
      </c>
    </row>
    <row r="1477" spans="2:24">
      <c r="B1477" s="90">
        <f t="shared" si="154"/>
        <v>40970.125</v>
      </c>
      <c r="C1477" s="57">
        <v>40970</v>
      </c>
      <c r="D1477" s="58">
        <v>0.125</v>
      </c>
      <c r="E1477" s="59">
        <v>30.810379975769635</v>
      </c>
      <c r="F1477" s="47">
        <f t="shared" si="155"/>
        <v>58.847825753720002</v>
      </c>
      <c r="G1477" s="59">
        <v>53.676614256573366</v>
      </c>
      <c r="H1477" s="47">
        <f t="shared" si="156"/>
        <v>102.52233323005512</v>
      </c>
      <c r="I1477" s="59">
        <v>22.866234280803731</v>
      </c>
      <c r="J1477" s="47">
        <f t="shared" si="157"/>
        <v>43.674507476335123</v>
      </c>
      <c r="K1477" s="97">
        <f t="shared" si="152"/>
        <v>5</v>
      </c>
      <c r="L1477" s="2">
        <f t="shared" si="153"/>
        <v>6.9279535771718841</v>
      </c>
      <c r="M1477" s="98"/>
      <c r="V1477">
        <v>200</v>
      </c>
      <c r="W1477">
        <v>40</v>
      </c>
      <c r="X1477" s="7">
        <f t="shared" si="151"/>
        <v>31.652153314939131</v>
      </c>
    </row>
    <row r="1478" spans="2:24">
      <c r="B1478" s="90">
        <f t="shared" si="154"/>
        <v>40970.166666666664</v>
      </c>
      <c r="C1478" s="57">
        <v>40970</v>
      </c>
      <c r="D1478" s="58">
        <v>0.16666666666666666</v>
      </c>
      <c r="E1478" s="59">
        <v>36.614807034513341</v>
      </c>
      <c r="F1478" s="47">
        <f t="shared" si="155"/>
        <v>69.934281435920482</v>
      </c>
      <c r="G1478" s="59">
        <v>62.507445778289437</v>
      </c>
      <c r="H1478" s="47">
        <f t="shared" si="156"/>
        <v>119.38922143653282</v>
      </c>
      <c r="I1478" s="59">
        <v>25.892638743776097</v>
      </c>
      <c r="J1478" s="47">
        <f t="shared" si="157"/>
        <v>49.454940000612339</v>
      </c>
      <c r="K1478" s="97">
        <f t="shared" si="152"/>
        <v>5</v>
      </c>
      <c r="L1478" s="2">
        <f t="shared" si="153"/>
        <v>12.708386101449101</v>
      </c>
      <c r="M1478" s="98"/>
      <c r="V1478">
        <v>200</v>
      </c>
      <c r="W1478">
        <v>40</v>
      </c>
      <c r="X1478" s="7">
        <f t="shared" si="151"/>
        <v>31.652153314939131</v>
      </c>
    </row>
    <row r="1479" spans="2:24">
      <c r="B1479" s="90">
        <f t="shared" si="154"/>
        <v>40970.208333333336</v>
      </c>
      <c r="C1479" s="57">
        <v>40970</v>
      </c>
      <c r="D1479" s="58">
        <v>0.20833333333333334</v>
      </c>
      <c r="E1479" s="59">
        <v>26.477410229577742</v>
      </c>
      <c r="F1479" s="47">
        <f t="shared" si="155"/>
        <v>50.571853538493485</v>
      </c>
      <c r="G1479" s="59">
        <v>47.46778514072674</v>
      </c>
      <c r="H1479" s="47">
        <f t="shared" si="156"/>
        <v>90.663469618788071</v>
      </c>
      <c r="I1479" s="59">
        <v>20.990374911148997</v>
      </c>
      <c r="J1479" s="47">
        <f t="shared" si="157"/>
        <v>40.091616080294585</v>
      </c>
      <c r="K1479" s="97">
        <f t="shared" si="152"/>
        <v>5</v>
      </c>
      <c r="L1479" s="2">
        <f t="shared" si="153"/>
        <v>3.3450621811313468</v>
      </c>
      <c r="M1479" s="98"/>
      <c r="V1479">
        <v>200</v>
      </c>
      <c r="W1479">
        <v>40</v>
      </c>
      <c r="X1479" s="7">
        <f t="shared" si="151"/>
        <v>31.652153314939131</v>
      </c>
    </row>
    <row r="1480" spans="2:24">
      <c r="B1480" s="90">
        <f t="shared" si="154"/>
        <v>40970.25</v>
      </c>
      <c r="C1480" s="57">
        <v>40970</v>
      </c>
      <c r="D1480" s="58">
        <v>0.25</v>
      </c>
      <c r="E1480" s="59">
        <v>41.507456628024364</v>
      </c>
      <c r="F1480" s="47">
        <f t="shared" si="155"/>
        <v>79.279242159526532</v>
      </c>
      <c r="G1480" s="59">
        <v>68.323927862438254</v>
      </c>
      <c r="H1480" s="47">
        <f t="shared" si="156"/>
        <v>130.49870221725706</v>
      </c>
      <c r="I1480" s="59">
        <v>26.8164712344139</v>
      </c>
      <c r="J1480" s="47">
        <f t="shared" si="157"/>
        <v>51.219460057730544</v>
      </c>
      <c r="K1480" s="97">
        <f t="shared" si="152"/>
        <v>5</v>
      </c>
      <c r="L1480" s="2">
        <f t="shared" si="153"/>
        <v>14.472906158567305</v>
      </c>
      <c r="M1480" s="98"/>
      <c r="V1480">
        <v>200</v>
      </c>
      <c r="W1480">
        <v>40</v>
      </c>
      <c r="X1480" s="7">
        <f t="shared" si="151"/>
        <v>31.652153314939131</v>
      </c>
    </row>
    <row r="1481" spans="2:24">
      <c r="B1481" s="90">
        <f t="shared" si="154"/>
        <v>40970.291666666664</v>
      </c>
      <c r="C1481" s="57">
        <v>40970</v>
      </c>
      <c r="D1481" s="58">
        <v>0.29166666666666669</v>
      </c>
      <c r="E1481" s="59">
        <v>42.766685554585877</v>
      </c>
      <c r="F1481" s="47">
        <f t="shared" si="155"/>
        <v>81.68436940925902</v>
      </c>
      <c r="G1481" s="59">
        <v>71.12612431584806</v>
      </c>
      <c r="H1481" s="47">
        <f t="shared" si="156"/>
        <v>135.85089744326979</v>
      </c>
      <c r="I1481" s="59">
        <v>28.359438761262183</v>
      </c>
      <c r="J1481" s="47">
        <f t="shared" si="157"/>
        <v>54.166528034010767</v>
      </c>
      <c r="K1481" s="97">
        <f t="shared" si="152"/>
        <v>5</v>
      </c>
      <c r="L1481" s="2">
        <f t="shared" si="153"/>
        <v>17.419974134847529</v>
      </c>
      <c r="M1481" s="98"/>
      <c r="V1481">
        <v>200</v>
      </c>
      <c r="W1481">
        <v>40</v>
      </c>
      <c r="X1481" s="7">
        <f t="shared" si="151"/>
        <v>31.652153314939131</v>
      </c>
    </row>
    <row r="1482" spans="2:24">
      <c r="B1482" s="90">
        <f t="shared" si="154"/>
        <v>40970.333333333336</v>
      </c>
      <c r="C1482" s="57">
        <v>40970</v>
      </c>
      <c r="D1482" s="58">
        <v>0.33333333333333331</v>
      </c>
      <c r="E1482" s="59">
        <v>19.583397209183317</v>
      </c>
      <c r="F1482" s="47">
        <f t="shared" si="155"/>
        <v>37.404288669540136</v>
      </c>
      <c r="G1482" s="59">
        <v>37.507163820414007</v>
      </c>
      <c r="H1482" s="47">
        <f t="shared" si="156"/>
        <v>71.638682896990744</v>
      </c>
      <c r="I1482" s="59">
        <v>17.92376661123069</v>
      </c>
      <c r="J1482" s="47">
        <f t="shared" si="157"/>
        <v>34.234394227450615</v>
      </c>
      <c r="K1482" s="97">
        <f t="shared" si="152"/>
        <v>5</v>
      </c>
      <c r="L1482" s="2">
        <f t="shared" si="153"/>
        <v>-2.5121596717126238</v>
      </c>
      <c r="M1482" s="98"/>
      <c r="V1482">
        <v>200</v>
      </c>
      <c r="W1482">
        <v>40</v>
      </c>
      <c r="X1482" s="7">
        <f t="shared" ref="X1482:X1545" si="158">AVERAGE($J$2999:$J$8770)</f>
        <v>31.652153314939131</v>
      </c>
    </row>
    <row r="1483" spans="2:24">
      <c r="B1483" s="90">
        <f t="shared" si="154"/>
        <v>40970.375</v>
      </c>
      <c r="C1483" s="57">
        <v>40970</v>
      </c>
      <c r="D1483" s="58">
        <v>0.375</v>
      </c>
      <c r="E1483" s="59">
        <v>17.405960514325116</v>
      </c>
      <c r="F1483" s="47">
        <f t="shared" si="155"/>
        <v>33.24538458236097</v>
      </c>
      <c r="G1483" s="59">
        <v>36.317356973945735</v>
      </c>
      <c r="H1483" s="47">
        <f t="shared" si="156"/>
        <v>69.366151820236354</v>
      </c>
      <c r="I1483" s="59">
        <v>18.911396459620622</v>
      </c>
      <c r="J1483" s="47">
        <f t="shared" si="157"/>
        <v>36.120767237875384</v>
      </c>
      <c r="K1483" s="97">
        <f t="shared" ref="K1483:K1546" si="159">WEEKDAY(C1483,2)</f>
        <v>5</v>
      </c>
      <c r="L1483" s="2">
        <f t="shared" ref="L1483:L1546" si="160">IF(J1483="",NA(),J1483-(AVERAGE($J$10:$J$8770)))</f>
        <v>-0.62578666128785443</v>
      </c>
      <c r="M1483" s="98"/>
      <c r="V1483">
        <v>200</v>
      </c>
      <c r="W1483">
        <v>40</v>
      </c>
      <c r="X1483" s="7">
        <f t="shared" si="158"/>
        <v>31.652153314939131</v>
      </c>
    </row>
    <row r="1484" spans="2:24">
      <c r="B1484" s="90">
        <f t="shared" si="154"/>
        <v>40970.416666666664</v>
      </c>
      <c r="C1484" s="57">
        <v>40970</v>
      </c>
      <c r="D1484" s="58">
        <v>0.41666666666666669</v>
      </c>
      <c r="E1484" s="59">
        <v>33.543632302387223</v>
      </c>
      <c r="F1484" s="47">
        <f t="shared" si="155"/>
        <v>64.068337697559599</v>
      </c>
      <c r="G1484" s="59">
        <v>61.563675902428251</v>
      </c>
      <c r="H1484" s="47">
        <f t="shared" si="156"/>
        <v>117.58662097363795</v>
      </c>
      <c r="I1484" s="59">
        <v>28.020043600041028</v>
      </c>
      <c r="J1484" s="47">
        <f t="shared" si="157"/>
        <v>53.518283276078364</v>
      </c>
      <c r="K1484" s="97">
        <f t="shared" si="159"/>
        <v>5</v>
      </c>
      <c r="L1484" s="2">
        <f t="shared" si="160"/>
        <v>16.771729376915125</v>
      </c>
      <c r="M1484" s="98"/>
      <c r="V1484">
        <v>200</v>
      </c>
      <c r="W1484">
        <v>40</v>
      </c>
      <c r="X1484" s="7">
        <f t="shared" si="158"/>
        <v>31.652153314939131</v>
      </c>
    </row>
    <row r="1485" spans="2:24">
      <c r="B1485" s="90">
        <f t="shared" si="154"/>
        <v>40970.458333333336</v>
      </c>
      <c r="C1485" s="57">
        <v>40970</v>
      </c>
      <c r="D1485" s="58">
        <v>0.45833333333333331</v>
      </c>
      <c r="E1485" s="59">
        <v>13.555552023926319</v>
      </c>
      <c r="F1485" s="47">
        <f t="shared" si="155"/>
        <v>25.89110436569927</v>
      </c>
      <c r="G1485" s="59">
        <v>30.096542214327961</v>
      </c>
      <c r="H1485" s="47">
        <f t="shared" si="156"/>
        <v>57.484395629366404</v>
      </c>
      <c r="I1485" s="59">
        <v>16.54099019040164</v>
      </c>
      <c r="J1485" s="47">
        <f t="shared" si="157"/>
        <v>31.59329126366713</v>
      </c>
      <c r="K1485" s="97">
        <f t="shared" si="159"/>
        <v>5</v>
      </c>
      <c r="L1485" s="2">
        <f t="shared" si="160"/>
        <v>-5.1532626354961089</v>
      </c>
      <c r="M1485" s="98"/>
      <c r="V1485">
        <v>200</v>
      </c>
      <c r="W1485">
        <v>40</v>
      </c>
      <c r="X1485" s="7">
        <f t="shared" si="158"/>
        <v>31.652153314939131</v>
      </c>
    </row>
    <row r="1486" spans="2:24">
      <c r="B1486" s="90">
        <f t="shared" si="154"/>
        <v>40970.5</v>
      </c>
      <c r="C1486" s="57">
        <v>40970</v>
      </c>
      <c r="D1486" s="58">
        <v>0.5</v>
      </c>
      <c r="E1486" s="59">
        <v>16.873033270468763</v>
      </c>
      <c r="F1486" s="47">
        <f t="shared" si="155"/>
        <v>32.227493546595333</v>
      </c>
      <c r="G1486" s="59">
        <v>35.724753811151203</v>
      </c>
      <c r="H1486" s="47">
        <f t="shared" si="156"/>
        <v>68.234279779298788</v>
      </c>
      <c r="I1486" s="59">
        <v>18.85172054068244</v>
      </c>
      <c r="J1486" s="47">
        <f t="shared" si="157"/>
        <v>36.006786232703455</v>
      </c>
      <c r="K1486" s="97">
        <f t="shared" si="159"/>
        <v>5</v>
      </c>
      <c r="L1486" s="2">
        <f t="shared" si="160"/>
        <v>-0.73976766645978387</v>
      </c>
      <c r="M1486" s="98"/>
      <c r="V1486">
        <v>200</v>
      </c>
      <c r="W1486">
        <v>40</v>
      </c>
      <c r="X1486" s="7">
        <f t="shared" si="158"/>
        <v>31.652153314939131</v>
      </c>
    </row>
    <row r="1487" spans="2:24">
      <c r="B1487" s="90">
        <f t="shared" si="154"/>
        <v>40970.541666666664</v>
      </c>
      <c r="C1487" s="57">
        <v>40970</v>
      </c>
      <c r="D1487" s="58">
        <v>0.54166666666666663</v>
      </c>
      <c r="E1487" s="59">
        <v>20.099204008911435</v>
      </c>
      <c r="F1487" s="47">
        <f t="shared" si="155"/>
        <v>38.389479657020843</v>
      </c>
      <c r="G1487" s="59">
        <v>39.915137658512009</v>
      </c>
      <c r="H1487" s="47">
        <f t="shared" si="156"/>
        <v>76.237912927757932</v>
      </c>
      <c r="I1487" s="59">
        <v>19.815933649600577</v>
      </c>
      <c r="J1487" s="47">
        <f t="shared" si="157"/>
        <v>37.848433270737104</v>
      </c>
      <c r="K1487" s="97">
        <f t="shared" si="159"/>
        <v>5</v>
      </c>
      <c r="L1487" s="2">
        <f t="shared" si="160"/>
        <v>1.1018793715738653</v>
      </c>
      <c r="M1487" s="98"/>
      <c r="V1487">
        <v>200</v>
      </c>
      <c r="W1487">
        <v>40</v>
      </c>
      <c r="X1487" s="7">
        <f t="shared" si="158"/>
        <v>31.652153314939131</v>
      </c>
    </row>
    <row r="1488" spans="2:24">
      <c r="B1488" s="90">
        <f t="shared" si="154"/>
        <v>40970.583333333336</v>
      </c>
      <c r="C1488" s="57">
        <v>40970</v>
      </c>
      <c r="D1488" s="58">
        <v>0.58333333333333337</v>
      </c>
      <c r="E1488" s="59">
        <v>22.242185065564634</v>
      </c>
      <c r="F1488" s="47">
        <f t="shared" si="155"/>
        <v>42.482573475228449</v>
      </c>
      <c r="G1488" s="59">
        <v>38.594175452607061</v>
      </c>
      <c r="H1488" s="47">
        <f t="shared" si="156"/>
        <v>73.714875114479483</v>
      </c>
      <c r="I1488" s="59">
        <v>16.351990387042427</v>
      </c>
      <c r="J1488" s="47">
        <f t="shared" si="157"/>
        <v>31.232301639251034</v>
      </c>
      <c r="K1488" s="97">
        <f t="shared" si="159"/>
        <v>5</v>
      </c>
      <c r="L1488" s="2">
        <f t="shared" si="160"/>
        <v>-5.5142522599122046</v>
      </c>
      <c r="M1488" s="98"/>
      <c r="V1488">
        <v>200</v>
      </c>
      <c r="W1488">
        <v>40</v>
      </c>
      <c r="X1488" s="7">
        <f t="shared" si="158"/>
        <v>31.652153314939131</v>
      </c>
    </row>
    <row r="1489" spans="2:24">
      <c r="B1489" s="90">
        <f t="shared" si="154"/>
        <v>40970.625</v>
      </c>
      <c r="C1489" s="57">
        <v>40970</v>
      </c>
      <c r="D1489" s="58">
        <v>0.625</v>
      </c>
      <c r="E1489" s="59">
        <v>29.594917739060669</v>
      </c>
      <c r="F1489" s="47">
        <f t="shared" si="155"/>
        <v>56.526292881605876</v>
      </c>
      <c r="G1489" s="59">
        <v>54.681630900046059</v>
      </c>
      <c r="H1489" s="47">
        <f t="shared" si="156"/>
        <v>104.44191501908797</v>
      </c>
      <c r="I1489" s="59">
        <v>25.086713160985397</v>
      </c>
      <c r="J1489" s="47">
        <f t="shared" si="157"/>
        <v>47.915622137482103</v>
      </c>
      <c r="K1489" s="97">
        <f t="shared" si="159"/>
        <v>5</v>
      </c>
      <c r="L1489" s="2">
        <f t="shared" si="160"/>
        <v>11.169068238318864</v>
      </c>
      <c r="M1489" s="98"/>
      <c r="V1489">
        <v>200</v>
      </c>
      <c r="W1489">
        <v>40</v>
      </c>
      <c r="X1489" s="7">
        <f t="shared" si="158"/>
        <v>31.652153314939131</v>
      </c>
    </row>
    <row r="1490" spans="2:24">
      <c r="B1490" s="90">
        <f t="shared" ref="B1490:B1553" si="161">C1490+D1490</f>
        <v>40970.666666666664</v>
      </c>
      <c r="C1490" s="57">
        <v>40970</v>
      </c>
      <c r="D1490" s="58">
        <v>0.66666666666666663</v>
      </c>
      <c r="E1490" s="59">
        <v>29.243313387052851</v>
      </c>
      <c r="F1490" s="47">
        <f t="shared" ref="F1490:F1553" si="162">IF(E1490&lt;&gt;"",E1490*1.91,"")</f>
        <v>55.854728569270939</v>
      </c>
      <c r="G1490" s="59">
        <v>64.133580834348578</v>
      </c>
      <c r="H1490" s="47">
        <f t="shared" si="156"/>
        <v>122.49513939360578</v>
      </c>
      <c r="I1490" s="59">
        <v>34.890267447295734</v>
      </c>
      <c r="J1490" s="47">
        <f t="shared" si="157"/>
        <v>66.64041082433485</v>
      </c>
      <c r="K1490" s="97">
        <f t="shared" si="159"/>
        <v>5</v>
      </c>
      <c r="L1490" s="2">
        <f t="shared" si="160"/>
        <v>29.893856925171612</v>
      </c>
      <c r="M1490" s="98"/>
      <c r="V1490">
        <v>200</v>
      </c>
      <c r="W1490">
        <v>40</v>
      </c>
      <c r="X1490" s="7">
        <f t="shared" si="158"/>
        <v>31.652153314939131</v>
      </c>
    </row>
    <row r="1491" spans="2:24">
      <c r="B1491" s="90">
        <f t="shared" si="161"/>
        <v>40970.708333333336</v>
      </c>
      <c r="C1491" s="57">
        <v>40970</v>
      </c>
      <c r="D1491" s="58">
        <v>0.70833333333333337</v>
      </c>
      <c r="E1491" s="59">
        <v>36.305559546816575</v>
      </c>
      <c r="F1491" s="47">
        <f t="shared" si="162"/>
        <v>69.34361873441965</v>
      </c>
      <c r="G1491" s="59">
        <v>70.02771361429842</v>
      </c>
      <c r="H1491" s="47">
        <f t="shared" si="156"/>
        <v>133.75293300330998</v>
      </c>
      <c r="I1491" s="59">
        <v>33.722154067481846</v>
      </c>
      <c r="J1491" s="47">
        <f t="shared" si="157"/>
        <v>64.409314268890327</v>
      </c>
      <c r="K1491" s="97">
        <f t="shared" si="159"/>
        <v>5</v>
      </c>
      <c r="L1491" s="2">
        <f t="shared" si="160"/>
        <v>27.662760369727089</v>
      </c>
      <c r="M1491" s="98"/>
      <c r="V1491">
        <v>200</v>
      </c>
      <c r="W1491">
        <v>40</v>
      </c>
      <c r="X1491" s="7">
        <f t="shared" si="158"/>
        <v>31.652153314939131</v>
      </c>
    </row>
    <row r="1492" spans="2:24">
      <c r="B1492" s="90">
        <f t="shared" si="161"/>
        <v>40970.75</v>
      </c>
      <c r="C1492" s="57">
        <v>40970</v>
      </c>
      <c r="D1492" s="58">
        <v>0.75</v>
      </c>
      <c r="E1492" s="59">
        <v>23.687914744859693</v>
      </c>
      <c r="F1492" s="47">
        <f t="shared" si="162"/>
        <v>45.24391716268201</v>
      </c>
      <c r="G1492" s="59">
        <v>49.608418806941813</v>
      </c>
      <c r="H1492" s="47">
        <f t="shared" ref="H1492:H1555" si="163">IF(G1492&lt;&gt;"",G1492*1.91,"")</f>
        <v>94.752079921258854</v>
      </c>
      <c r="I1492" s="59">
        <v>25.92050406208212</v>
      </c>
      <c r="J1492" s="47">
        <f t="shared" ref="J1492:J1555" si="164">IF(I1492&lt;&gt;"",I1492*1.91,"")</f>
        <v>49.508162758576844</v>
      </c>
      <c r="K1492" s="97">
        <f t="shared" si="159"/>
        <v>5</v>
      </c>
      <c r="L1492" s="2">
        <f t="shared" si="160"/>
        <v>12.761608859413606</v>
      </c>
      <c r="M1492" s="98"/>
      <c r="V1492">
        <v>200</v>
      </c>
      <c r="W1492">
        <v>40</v>
      </c>
      <c r="X1492" s="7">
        <f t="shared" si="158"/>
        <v>31.652153314939131</v>
      </c>
    </row>
    <row r="1493" spans="2:24">
      <c r="B1493" s="90">
        <f t="shared" si="161"/>
        <v>40970.791666666664</v>
      </c>
      <c r="C1493" s="57">
        <v>40970</v>
      </c>
      <c r="D1493" s="58">
        <v>0.79166666666666663</v>
      </c>
      <c r="E1493" s="59">
        <v>33.319855139174209</v>
      </c>
      <c r="F1493" s="47">
        <f t="shared" si="162"/>
        <v>63.640923315822732</v>
      </c>
      <c r="G1493" s="59">
        <v>60.305030961933682</v>
      </c>
      <c r="H1493" s="47">
        <f t="shared" si="163"/>
        <v>115.18260913729333</v>
      </c>
      <c r="I1493" s="59">
        <v>26.985175822759466</v>
      </c>
      <c r="J1493" s="47">
        <f t="shared" si="164"/>
        <v>51.54168582147058</v>
      </c>
      <c r="K1493" s="97">
        <f t="shared" si="159"/>
        <v>5</v>
      </c>
      <c r="L1493" s="2">
        <f t="shared" si="160"/>
        <v>14.795131922307341</v>
      </c>
      <c r="M1493" s="98"/>
      <c r="V1493">
        <v>200</v>
      </c>
      <c r="W1493">
        <v>40</v>
      </c>
      <c r="X1493" s="7">
        <f t="shared" si="158"/>
        <v>31.652153314939131</v>
      </c>
    </row>
    <row r="1494" spans="2:24">
      <c r="B1494" s="90">
        <f t="shared" si="161"/>
        <v>40970.833333333336</v>
      </c>
      <c r="C1494" s="57">
        <v>40970</v>
      </c>
      <c r="D1494" s="58">
        <v>0.83333333333333337</v>
      </c>
      <c r="E1494" s="59">
        <v>11.556134768023664</v>
      </c>
      <c r="F1494" s="47">
        <f t="shared" si="162"/>
        <v>22.072217406925198</v>
      </c>
      <c r="G1494" s="59">
        <v>34.11774520917114</v>
      </c>
      <c r="H1494" s="47">
        <f t="shared" si="163"/>
        <v>65.164893349516873</v>
      </c>
      <c r="I1494" s="59">
        <v>22.561610441147479</v>
      </c>
      <c r="J1494" s="47">
        <f t="shared" si="164"/>
        <v>43.092675942591683</v>
      </c>
      <c r="K1494" s="97">
        <f t="shared" si="159"/>
        <v>5</v>
      </c>
      <c r="L1494" s="2">
        <f t="shared" si="160"/>
        <v>6.3461220434284442</v>
      </c>
      <c r="M1494" s="98"/>
      <c r="V1494">
        <v>200</v>
      </c>
      <c r="W1494">
        <v>40</v>
      </c>
      <c r="X1494" s="7">
        <f t="shared" si="158"/>
        <v>31.652153314939131</v>
      </c>
    </row>
    <row r="1495" spans="2:24">
      <c r="B1495" s="90">
        <f t="shared" si="161"/>
        <v>40970.875</v>
      </c>
      <c r="C1495" s="57">
        <v>40970</v>
      </c>
      <c r="D1495" s="58">
        <v>0.875</v>
      </c>
      <c r="E1495" s="59">
        <v>12.195838303754549</v>
      </c>
      <c r="F1495" s="47">
        <f t="shared" si="162"/>
        <v>23.294051160171186</v>
      </c>
      <c r="G1495" s="59">
        <v>32.634708098186074</v>
      </c>
      <c r="H1495" s="47">
        <f t="shared" si="163"/>
        <v>62.332292467535396</v>
      </c>
      <c r="I1495" s="59">
        <v>20.438869794431525</v>
      </c>
      <c r="J1495" s="47">
        <f t="shared" si="164"/>
        <v>39.03824130736421</v>
      </c>
      <c r="K1495" s="97">
        <f t="shared" si="159"/>
        <v>5</v>
      </c>
      <c r="L1495" s="2">
        <f t="shared" si="160"/>
        <v>2.2916874082009713</v>
      </c>
      <c r="M1495" s="98"/>
      <c r="V1495">
        <v>200</v>
      </c>
      <c r="W1495">
        <v>40</v>
      </c>
      <c r="X1495" s="7">
        <f t="shared" si="158"/>
        <v>31.652153314939131</v>
      </c>
    </row>
    <row r="1496" spans="2:24">
      <c r="B1496" s="90">
        <f t="shared" si="161"/>
        <v>40970.916666666664</v>
      </c>
      <c r="C1496" s="57">
        <v>40970</v>
      </c>
      <c r="D1496" s="58">
        <v>0.91666666666666663</v>
      </c>
      <c r="E1496" s="59">
        <v>12.044628547384269</v>
      </c>
      <c r="F1496" s="47">
        <f t="shared" si="162"/>
        <v>23.005240525503954</v>
      </c>
      <c r="G1496" s="59">
        <v>25.298785107666689</v>
      </c>
      <c r="H1496" s="47">
        <f t="shared" si="163"/>
        <v>48.320679555643373</v>
      </c>
      <c r="I1496" s="59">
        <v>13.25415656028242</v>
      </c>
      <c r="J1496" s="47">
        <f t="shared" si="164"/>
        <v>25.315439030139419</v>
      </c>
      <c r="K1496" s="97">
        <f t="shared" si="159"/>
        <v>5</v>
      </c>
      <c r="L1496" s="2">
        <f t="shared" si="160"/>
        <v>-11.431114869023819</v>
      </c>
      <c r="M1496" s="98"/>
      <c r="V1496">
        <v>200</v>
      </c>
      <c r="W1496">
        <v>40</v>
      </c>
      <c r="X1496" s="7">
        <f t="shared" si="158"/>
        <v>31.652153314939131</v>
      </c>
    </row>
    <row r="1497" spans="2:24">
      <c r="B1497" s="90">
        <f t="shared" si="161"/>
        <v>40970.958333333336</v>
      </c>
      <c r="C1497" s="57">
        <v>40970</v>
      </c>
      <c r="D1497" s="58">
        <v>0.95833333333333337</v>
      </c>
      <c r="E1497" s="59">
        <v>8.8836408680706089</v>
      </c>
      <c r="F1497" s="47">
        <f t="shared" si="162"/>
        <v>16.967754058014862</v>
      </c>
      <c r="G1497" s="59">
        <v>21.071096421581235</v>
      </c>
      <c r="H1497" s="47">
        <f t="shared" si="163"/>
        <v>40.245794165220154</v>
      </c>
      <c r="I1497" s="59">
        <v>12.187455553510626</v>
      </c>
      <c r="J1497" s="47">
        <f t="shared" si="164"/>
        <v>23.278040107205292</v>
      </c>
      <c r="K1497" s="97">
        <f t="shared" si="159"/>
        <v>5</v>
      </c>
      <c r="L1497" s="2">
        <f t="shared" si="160"/>
        <v>-13.468513791957946</v>
      </c>
      <c r="M1497" s="98"/>
      <c r="V1497">
        <v>200</v>
      </c>
      <c r="W1497">
        <v>40</v>
      </c>
      <c r="X1497" s="7">
        <f t="shared" si="158"/>
        <v>31.652153314939131</v>
      </c>
    </row>
    <row r="1498" spans="2:24">
      <c r="B1498" s="90">
        <f t="shared" si="161"/>
        <v>40971</v>
      </c>
      <c r="C1498" s="57">
        <v>40970</v>
      </c>
      <c r="D1498" s="58">
        <v>1</v>
      </c>
      <c r="E1498" s="59">
        <v>5.7819809035512097</v>
      </c>
      <c r="F1498" s="47">
        <f t="shared" si="162"/>
        <v>11.043583525782811</v>
      </c>
      <c r="G1498" s="59">
        <v>17.238385034559744</v>
      </c>
      <c r="H1498" s="47">
        <f t="shared" si="163"/>
        <v>32.925315416009113</v>
      </c>
      <c r="I1498" s="59">
        <v>11.456404131008535</v>
      </c>
      <c r="J1498" s="47">
        <f t="shared" si="164"/>
        <v>21.881731890226302</v>
      </c>
      <c r="K1498" s="97">
        <f t="shared" si="159"/>
        <v>5</v>
      </c>
      <c r="L1498" s="2">
        <f t="shared" si="160"/>
        <v>-14.864822008936937</v>
      </c>
      <c r="M1498" s="98"/>
      <c r="V1498">
        <v>200</v>
      </c>
      <c r="W1498">
        <v>40</v>
      </c>
      <c r="X1498" s="7">
        <f t="shared" si="158"/>
        <v>31.652153314939131</v>
      </c>
    </row>
    <row r="1499" spans="2:24">
      <c r="B1499" s="90">
        <f t="shared" si="161"/>
        <v>40971.041666666664</v>
      </c>
      <c r="C1499" s="57">
        <v>40971</v>
      </c>
      <c r="D1499" s="58">
        <v>4.1666666666666664E-2</v>
      </c>
      <c r="E1499" s="59">
        <v>12.657377910058401</v>
      </c>
      <c r="F1499" s="47">
        <f t="shared" si="162"/>
        <v>24.175591808211543</v>
      </c>
      <c r="G1499" s="59">
        <v>24.015481216011104</v>
      </c>
      <c r="H1499" s="47">
        <f t="shared" si="163"/>
        <v>45.869569122581204</v>
      </c>
      <c r="I1499" s="59">
        <v>11.358103305952703</v>
      </c>
      <c r="J1499" s="47">
        <f t="shared" si="164"/>
        <v>21.693977314369661</v>
      </c>
      <c r="K1499" s="97">
        <f t="shared" si="159"/>
        <v>6</v>
      </c>
      <c r="L1499" s="2">
        <f t="shared" si="160"/>
        <v>-15.052576584793577</v>
      </c>
      <c r="M1499" s="98"/>
      <c r="V1499">
        <v>200</v>
      </c>
      <c r="W1499">
        <v>40</v>
      </c>
      <c r="X1499" s="7">
        <f t="shared" si="158"/>
        <v>31.652153314939131</v>
      </c>
    </row>
    <row r="1500" spans="2:24">
      <c r="B1500" s="90">
        <f t="shared" si="161"/>
        <v>40971.083333333336</v>
      </c>
      <c r="C1500" s="57">
        <v>40971</v>
      </c>
      <c r="D1500" s="58">
        <v>8.3333333333333329E-2</v>
      </c>
      <c r="E1500" s="59">
        <v>10.0217573105461</v>
      </c>
      <c r="F1500" s="47">
        <f t="shared" si="162"/>
        <v>19.141556463143051</v>
      </c>
      <c r="G1500" s="59">
        <v>21.975886786433815</v>
      </c>
      <c r="H1500" s="47">
        <f t="shared" si="163"/>
        <v>41.973943762088588</v>
      </c>
      <c r="I1500" s="59">
        <v>11.954129475887713</v>
      </c>
      <c r="J1500" s="47">
        <f t="shared" si="164"/>
        <v>22.83238729894553</v>
      </c>
      <c r="K1500" s="97">
        <f t="shared" si="159"/>
        <v>6</v>
      </c>
      <c r="L1500" s="2">
        <f t="shared" si="160"/>
        <v>-13.914166600217708</v>
      </c>
      <c r="M1500" s="98"/>
      <c r="V1500">
        <v>200</v>
      </c>
      <c r="W1500">
        <v>40</v>
      </c>
      <c r="X1500" s="7">
        <f t="shared" si="158"/>
        <v>31.652153314939131</v>
      </c>
    </row>
    <row r="1501" spans="2:24">
      <c r="B1501" s="90">
        <f t="shared" si="161"/>
        <v>40971.125</v>
      </c>
      <c r="C1501" s="57">
        <v>40971</v>
      </c>
      <c r="D1501" s="58">
        <v>0.125</v>
      </c>
      <c r="E1501" s="59">
        <v>9.6964609268300332</v>
      </c>
      <c r="F1501" s="47">
        <f t="shared" si="162"/>
        <v>18.520240370245364</v>
      </c>
      <c r="G1501" s="59">
        <v>22.174475505403606</v>
      </c>
      <c r="H1501" s="47">
        <f t="shared" si="163"/>
        <v>42.353248215320889</v>
      </c>
      <c r="I1501" s="59">
        <v>12.478014578573573</v>
      </c>
      <c r="J1501" s="47">
        <f t="shared" si="164"/>
        <v>23.833007845075525</v>
      </c>
      <c r="K1501" s="97">
        <f t="shared" si="159"/>
        <v>6</v>
      </c>
      <c r="L1501" s="2">
        <f t="shared" si="160"/>
        <v>-12.913546054087714</v>
      </c>
      <c r="M1501" s="98"/>
      <c r="V1501">
        <v>200</v>
      </c>
      <c r="W1501">
        <v>40</v>
      </c>
      <c r="X1501" s="7">
        <f t="shared" si="158"/>
        <v>31.652153314939131</v>
      </c>
    </row>
    <row r="1502" spans="2:24">
      <c r="B1502" s="90">
        <f t="shared" si="161"/>
        <v>40971.166666666664</v>
      </c>
      <c r="C1502" s="57">
        <v>40971</v>
      </c>
      <c r="D1502" s="58">
        <v>0.16666666666666666</v>
      </c>
      <c r="E1502" s="59">
        <v>10.681557240055241</v>
      </c>
      <c r="F1502" s="47">
        <f t="shared" si="162"/>
        <v>20.40177432850551</v>
      </c>
      <c r="G1502" s="59">
        <v>25.156946779971467</v>
      </c>
      <c r="H1502" s="47">
        <f t="shared" si="163"/>
        <v>48.049768349745499</v>
      </c>
      <c r="I1502" s="59">
        <v>14.475389539916225</v>
      </c>
      <c r="J1502" s="47">
        <f t="shared" si="164"/>
        <v>27.647994021239988</v>
      </c>
      <c r="K1502" s="97">
        <f t="shared" si="159"/>
        <v>6</v>
      </c>
      <c r="L1502" s="2">
        <f t="shared" si="160"/>
        <v>-9.0985598779232504</v>
      </c>
      <c r="M1502" s="98"/>
      <c r="V1502">
        <v>200</v>
      </c>
      <c r="W1502">
        <v>40</v>
      </c>
      <c r="X1502" s="7">
        <f t="shared" si="158"/>
        <v>31.652153314939131</v>
      </c>
    </row>
    <row r="1503" spans="2:24">
      <c r="B1503" s="90">
        <f t="shared" si="161"/>
        <v>40971.208333333336</v>
      </c>
      <c r="C1503" s="57">
        <v>40971</v>
      </c>
      <c r="D1503" s="58">
        <v>0.20833333333333334</v>
      </c>
      <c r="E1503" s="59">
        <v>6.6658481673331478</v>
      </c>
      <c r="F1503" s="47">
        <f t="shared" si="162"/>
        <v>12.731769999606312</v>
      </c>
      <c r="G1503" s="59">
        <v>24.67884492356988</v>
      </c>
      <c r="H1503" s="47">
        <f t="shared" si="163"/>
        <v>47.136593804018467</v>
      </c>
      <c r="I1503" s="59">
        <v>18.012996756236731</v>
      </c>
      <c r="J1503" s="47">
        <f t="shared" si="164"/>
        <v>34.404823804412153</v>
      </c>
      <c r="K1503" s="97">
        <f t="shared" si="159"/>
        <v>6</v>
      </c>
      <c r="L1503" s="2">
        <f t="shared" si="160"/>
        <v>-2.3417300947510853</v>
      </c>
      <c r="M1503" s="98"/>
      <c r="V1503">
        <v>200</v>
      </c>
      <c r="W1503">
        <v>40</v>
      </c>
      <c r="X1503" s="7">
        <f t="shared" si="158"/>
        <v>31.652153314939131</v>
      </c>
    </row>
    <row r="1504" spans="2:24">
      <c r="B1504" s="90">
        <f t="shared" si="161"/>
        <v>40971.25</v>
      </c>
      <c r="C1504" s="57">
        <v>40971</v>
      </c>
      <c r="D1504" s="58">
        <v>0.25</v>
      </c>
      <c r="E1504" s="59">
        <v>11.799138364697978</v>
      </c>
      <c r="F1504" s="47">
        <f t="shared" si="162"/>
        <v>22.536354276573135</v>
      </c>
      <c r="G1504" s="59">
        <v>31.958973087248474</v>
      </c>
      <c r="H1504" s="47">
        <f t="shared" si="163"/>
        <v>61.041638596644582</v>
      </c>
      <c r="I1504" s="59">
        <v>20.159834722550499</v>
      </c>
      <c r="J1504" s="47">
        <f t="shared" si="164"/>
        <v>38.505284320071453</v>
      </c>
      <c r="K1504" s="97">
        <f t="shared" si="159"/>
        <v>6</v>
      </c>
      <c r="L1504" s="2">
        <f t="shared" si="160"/>
        <v>1.7587304209082149</v>
      </c>
      <c r="M1504" s="98"/>
      <c r="V1504">
        <v>200</v>
      </c>
      <c r="W1504">
        <v>40</v>
      </c>
      <c r="X1504" s="7">
        <f t="shared" si="158"/>
        <v>31.652153314939131</v>
      </c>
    </row>
    <row r="1505" spans="2:24">
      <c r="B1505" s="90">
        <f t="shared" si="161"/>
        <v>40971.291666666664</v>
      </c>
      <c r="C1505" s="57">
        <v>40971</v>
      </c>
      <c r="D1505" s="58">
        <v>0.29166666666666669</v>
      </c>
      <c r="E1505" s="59">
        <v>20.524358306153562</v>
      </c>
      <c r="F1505" s="47">
        <f t="shared" si="162"/>
        <v>39.201524364753304</v>
      </c>
      <c r="G1505" s="59">
        <v>38.91776453989236</v>
      </c>
      <c r="H1505" s="47">
        <f t="shared" si="163"/>
        <v>74.3329302711944</v>
      </c>
      <c r="I1505" s="59">
        <v>18.393406233738794</v>
      </c>
      <c r="J1505" s="47">
        <f t="shared" si="164"/>
        <v>35.131405906441096</v>
      </c>
      <c r="K1505" s="97">
        <f t="shared" si="159"/>
        <v>6</v>
      </c>
      <c r="L1505" s="2">
        <f t="shared" si="160"/>
        <v>-1.615147992722143</v>
      </c>
      <c r="M1505" s="98"/>
      <c r="V1505">
        <v>200</v>
      </c>
      <c r="W1505">
        <v>40</v>
      </c>
      <c r="X1505" s="7">
        <f t="shared" si="158"/>
        <v>31.652153314939131</v>
      </c>
    </row>
    <row r="1506" spans="2:24">
      <c r="B1506" s="90">
        <f t="shared" si="161"/>
        <v>40971.333333333336</v>
      </c>
      <c r="C1506" s="57">
        <v>40971</v>
      </c>
      <c r="D1506" s="58">
        <v>0.33333333333333331</v>
      </c>
      <c r="E1506" s="59">
        <v>17.450577566519421</v>
      </c>
      <c r="F1506" s="47">
        <f t="shared" si="162"/>
        <v>33.330603152052092</v>
      </c>
      <c r="G1506" s="59">
        <v>33.273145704739704</v>
      </c>
      <c r="H1506" s="47">
        <f t="shared" si="163"/>
        <v>63.55170829605283</v>
      </c>
      <c r="I1506" s="59">
        <v>15.822568138220284</v>
      </c>
      <c r="J1506" s="47">
        <f t="shared" si="164"/>
        <v>30.221105144000742</v>
      </c>
      <c r="K1506" s="97">
        <f t="shared" si="159"/>
        <v>6</v>
      </c>
      <c r="L1506" s="2">
        <f t="shared" si="160"/>
        <v>-6.5254487551624969</v>
      </c>
      <c r="M1506" s="98"/>
      <c r="V1506">
        <v>200</v>
      </c>
      <c r="W1506">
        <v>40</v>
      </c>
      <c r="X1506" s="7">
        <f t="shared" si="158"/>
        <v>31.652153314939131</v>
      </c>
    </row>
    <row r="1507" spans="2:24">
      <c r="B1507" s="90">
        <f t="shared" si="161"/>
        <v>40971.375</v>
      </c>
      <c r="C1507" s="57">
        <v>40971</v>
      </c>
      <c r="D1507" s="58">
        <v>0.375</v>
      </c>
      <c r="E1507" s="59">
        <v>16.680922757872757</v>
      </c>
      <c r="F1507" s="47">
        <f t="shared" si="162"/>
        <v>31.860562467536965</v>
      </c>
      <c r="G1507" s="59">
        <v>33.219803705228763</v>
      </c>
      <c r="H1507" s="47">
        <f t="shared" si="163"/>
        <v>63.449825076986933</v>
      </c>
      <c r="I1507" s="59">
        <v>16.538880947355999</v>
      </c>
      <c r="J1507" s="47">
        <f t="shared" si="164"/>
        <v>31.589262609449957</v>
      </c>
      <c r="K1507" s="97">
        <f t="shared" si="159"/>
        <v>6</v>
      </c>
      <c r="L1507" s="2">
        <f t="shared" si="160"/>
        <v>-5.1572912897132817</v>
      </c>
      <c r="M1507" s="98"/>
      <c r="V1507">
        <v>200</v>
      </c>
      <c r="W1507">
        <v>40</v>
      </c>
      <c r="X1507" s="7">
        <f t="shared" si="158"/>
        <v>31.652153314939131</v>
      </c>
    </row>
    <row r="1508" spans="2:24">
      <c r="B1508" s="90">
        <f t="shared" si="161"/>
        <v>40971.416666666664</v>
      </c>
      <c r="C1508" s="57">
        <v>40971</v>
      </c>
      <c r="D1508" s="58">
        <v>0.41666666666666669</v>
      </c>
      <c r="E1508" s="59">
        <v>13.043726342358745</v>
      </c>
      <c r="F1508" s="47">
        <f t="shared" si="162"/>
        <v>24.913517313905203</v>
      </c>
      <c r="G1508" s="59">
        <v>26.003834974048672</v>
      </c>
      <c r="H1508" s="47">
        <f t="shared" si="163"/>
        <v>49.667324800432965</v>
      </c>
      <c r="I1508" s="59">
        <v>12.960108631689923</v>
      </c>
      <c r="J1508" s="47">
        <f t="shared" si="164"/>
        <v>24.753807486527752</v>
      </c>
      <c r="K1508" s="97">
        <f t="shared" si="159"/>
        <v>6</v>
      </c>
      <c r="L1508" s="2">
        <f t="shared" si="160"/>
        <v>-11.992746412635487</v>
      </c>
      <c r="M1508" s="98"/>
      <c r="V1508">
        <v>200</v>
      </c>
      <c r="W1508">
        <v>40</v>
      </c>
      <c r="X1508" s="7">
        <f t="shared" si="158"/>
        <v>31.652153314939131</v>
      </c>
    </row>
    <row r="1509" spans="2:24">
      <c r="B1509" s="90">
        <f t="shared" si="161"/>
        <v>40971.458333333336</v>
      </c>
      <c r="C1509" s="57">
        <v>40971</v>
      </c>
      <c r="D1509" s="58">
        <v>0.45833333333333331</v>
      </c>
      <c r="E1509" s="59">
        <v>19.446209260295344</v>
      </c>
      <c r="F1509" s="47">
        <f t="shared" si="162"/>
        <v>37.142259687164106</v>
      </c>
      <c r="G1509" s="59">
        <v>35.386320807363475</v>
      </c>
      <c r="H1509" s="47">
        <f t="shared" si="163"/>
        <v>67.587872742064235</v>
      </c>
      <c r="I1509" s="59">
        <v>15.940111547068131</v>
      </c>
      <c r="J1509" s="47">
        <f t="shared" si="164"/>
        <v>30.445613054900129</v>
      </c>
      <c r="K1509" s="97">
        <f t="shared" si="159"/>
        <v>6</v>
      </c>
      <c r="L1509" s="2">
        <f t="shared" si="160"/>
        <v>-6.3009408442631099</v>
      </c>
      <c r="M1509" s="98"/>
      <c r="V1509">
        <v>200</v>
      </c>
      <c r="W1509">
        <v>40</v>
      </c>
      <c r="X1509" s="7">
        <f t="shared" si="158"/>
        <v>31.652153314939131</v>
      </c>
    </row>
    <row r="1510" spans="2:24">
      <c r="B1510" s="90">
        <f t="shared" si="161"/>
        <v>40971.5</v>
      </c>
      <c r="C1510" s="57">
        <v>40971</v>
      </c>
      <c r="D1510" s="58">
        <v>0.5</v>
      </c>
      <c r="E1510" s="59">
        <v>18.260545159470098</v>
      </c>
      <c r="F1510" s="47">
        <f t="shared" si="162"/>
        <v>34.877641254587886</v>
      </c>
      <c r="G1510" s="59">
        <v>31.956076392024112</v>
      </c>
      <c r="H1510" s="47">
        <f t="shared" si="163"/>
        <v>61.036105908766054</v>
      </c>
      <c r="I1510" s="59">
        <v>13.695531232554018</v>
      </c>
      <c r="J1510" s="47">
        <f t="shared" si="164"/>
        <v>26.158464654178172</v>
      </c>
      <c r="K1510" s="97">
        <f t="shared" si="159"/>
        <v>6</v>
      </c>
      <c r="L1510" s="2">
        <f t="shared" si="160"/>
        <v>-10.588089244985067</v>
      </c>
      <c r="M1510" s="98"/>
      <c r="V1510">
        <v>200</v>
      </c>
      <c r="W1510">
        <v>40</v>
      </c>
      <c r="X1510" s="7">
        <f t="shared" si="158"/>
        <v>31.652153314939131</v>
      </c>
    </row>
    <row r="1511" spans="2:24">
      <c r="B1511" s="90">
        <f t="shared" si="161"/>
        <v>40971.541666666664</v>
      </c>
      <c r="C1511" s="57">
        <v>40971</v>
      </c>
      <c r="D1511" s="58">
        <v>0.54166666666666663</v>
      </c>
      <c r="E1511" s="59">
        <v>11.616771356075947</v>
      </c>
      <c r="F1511" s="47">
        <f t="shared" si="162"/>
        <v>22.188033290105057</v>
      </c>
      <c r="G1511" s="59">
        <v>26.845001748194964</v>
      </c>
      <c r="H1511" s="47">
        <f t="shared" si="163"/>
        <v>51.273953339052376</v>
      </c>
      <c r="I1511" s="59">
        <v>15.228230392119016</v>
      </c>
      <c r="J1511" s="47">
        <f t="shared" si="164"/>
        <v>29.085920048947319</v>
      </c>
      <c r="K1511" s="97">
        <f t="shared" si="159"/>
        <v>6</v>
      </c>
      <c r="L1511" s="2">
        <f t="shared" si="160"/>
        <v>-7.6606338502159197</v>
      </c>
      <c r="M1511" s="98"/>
      <c r="V1511">
        <v>200</v>
      </c>
      <c r="W1511">
        <v>40</v>
      </c>
      <c r="X1511" s="7">
        <f t="shared" si="158"/>
        <v>31.652153314939131</v>
      </c>
    </row>
    <row r="1512" spans="2:24">
      <c r="B1512" s="90">
        <f t="shared" si="161"/>
        <v>40971.583333333336</v>
      </c>
      <c r="C1512" s="57">
        <v>40971</v>
      </c>
      <c r="D1512" s="58">
        <v>0.58333333333333337</v>
      </c>
      <c r="E1512" s="59">
        <v>12.942114374139228</v>
      </c>
      <c r="F1512" s="47">
        <f t="shared" si="162"/>
        <v>24.719438454605925</v>
      </c>
      <c r="G1512" s="59">
        <v>24.067022279901593</v>
      </c>
      <c r="H1512" s="47">
        <f t="shared" si="163"/>
        <v>45.968012554612038</v>
      </c>
      <c r="I1512" s="59">
        <v>11.124907905762365</v>
      </c>
      <c r="J1512" s="47">
        <f t="shared" si="164"/>
        <v>21.248574100006117</v>
      </c>
      <c r="K1512" s="97">
        <f t="shared" si="159"/>
        <v>6</v>
      </c>
      <c r="L1512" s="2">
        <f t="shared" si="160"/>
        <v>-15.497979799157122</v>
      </c>
      <c r="M1512" s="98"/>
      <c r="V1512">
        <v>200</v>
      </c>
      <c r="W1512">
        <v>40</v>
      </c>
      <c r="X1512" s="7">
        <f t="shared" si="158"/>
        <v>31.652153314939131</v>
      </c>
    </row>
    <row r="1513" spans="2:24">
      <c r="B1513" s="90">
        <f t="shared" si="161"/>
        <v>40971.625</v>
      </c>
      <c r="C1513" s="57">
        <v>40971</v>
      </c>
      <c r="D1513" s="58">
        <v>0.625</v>
      </c>
      <c r="E1513" s="59">
        <v>14.346653493813275</v>
      </c>
      <c r="F1513" s="47">
        <f t="shared" si="162"/>
        <v>27.402108173183354</v>
      </c>
      <c r="G1513" s="59">
        <v>24.640273284629501</v>
      </c>
      <c r="H1513" s="47">
        <f t="shared" si="163"/>
        <v>47.062921973642347</v>
      </c>
      <c r="I1513" s="59">
        <v>10.293619790816223</v>
      </c>
      <c r="J1513" s="47">
        <f t="shared" si="164"/>
        <v>19.660813800458985</v>
      </c>
      <c r="K1513" s="97">
        <f t="shared" si="159"/>
        <v>6</v>
      </c>
      <c r="L1513" s="2">
        <f t="shared" si="160"/>
        <v>-17.085740098704253</v>
      </c>
      <c r="M1513" s="98"/>
      <c r="V1513">
        <v>200</v>
      </c>
      <c r="W1513">
        <v>40</v>
      </c>
      <c r="X1513" s="7">
        <f t="shared" si="158"/>
        <v>31.652153314939131</v>
      </c>
    </row>
    <row r="1514" spans="2:24">
      <c r="B1514" s="90">
        <f t="shared" si="161"/>
        <v>40971.666666666664</v>
      </c>
      <c r="C1514" s="57">
        <v>40971</v>
      </c>
      <c r="D1514" s="58">
        <v>0.66666666666666663</v>
      </c>
      <c r="E1514" s="59">
        <v>12.877296776252969</v>
      </c>
      <c r="F1514" s="47">
        <f t="shared" si="162"/>
        <v>24.59563684264317</v>
      </c>
      <c r="G1514" s="59">
        <v>25.654816581524845</v>
      </c>
      <c r="H1514" s="47">
        <f t="shared" si="163"/>
        <v>49.00069967071245</v>
      </c>
      <c r="I1514" s="59">
        <v>12.777519805271874</v>
      </c>
      <c r="J1514" s="47">
        <f t="shared" si="164"/>
        <v>24.40506282806928</v>
      </c>
      <c r="K1514" s="97">
        <f t="shared" si="159"/>
        <v>6</v>
      </c>
      <c r="L1514" s="2">
        <f t="shared" si="160"/>
        <v>-12.341491071093959</v>
      </c>
      <c r="M1514" s="98"/>
      <c r="V1514">
        <v>200</v>
      </c>
      <c r="W1514">
        <v>40</v>
      </c>
      <c r="X1514" s="7">
        <f t="shared" si="158"/>
        <v>31.652153314939131</v>
      </c>
    </row>
    <row r="1515" spans="2:24">
      <c r="B1515" s="90">
        <f t="shared" si="161"/>
        <v>40971.708333333336</v>
      </c>
      <c r="C1515" s="57">
        <v>40971</v>
      </c>
      <c r="D1515" s="58">
        <v>0.70833333333333337</v>
      </c>
      <c r="E1515" s="59">
        <v>7.835783780730905</v>
      </c>
      <c r="F1515" s="47">
        <f t="shared" si="162"/>
        <v>14.966347021196027</v>
      </c>
      <c r="G1515" s="59">
        <v>24.755132486020266</v>
      </c>
      <c r="H1515" s="47">
        <f t="shared" si="163"/>
        <v>47.282303048298708</v>
      </c>
      <c r="I1515" s="59">
        <v>16.919348705289359</v>
      </c>
      <c r="J1515" s="47">
        <f t="shared" si="164"/>
        <v>32.315956027102672</v>
      </c>
      <c r="K1515" s="97">
        <f t="shared" si="159"/>
        <v>6</v>
      </c>
      <c r="L1515" s="2">
        <f t="shared" si="160"/>
        <v>-4.4305978720605665</v>
      </c>
      <c r="M1515" s="98"/>
      <c r="V1515">
        <v>200</v>
      </c>
      <c r="W1515">
        <v>40</v>
      </c>
      <c r="X1515" s="7">
        <f t="shared" si="158"/>
        <v>31.652153314939131</v>
      </c>
    </row>
    <row r="1516" spans="2:24">
      <c r="B1516" s="90">
        <f t="shared" si="161"/>
        <v>40971.75</v>
      </c>
      <c r="C1516" s="57">
        <v>40971</v>
      </c>
      <c r="D1516" s="58">
        <v>0.75</v>
      </c>
      <c r="E1516" s="59">
        <v>5.2441966916631078</v>
      </c>
      <c r="F1516" s="47">
        <f t="shared" si="162"/>
        <v>10.016415681076536</v>
      </c>
      <c r="G1516" s="59">
        <v>21.595359373154189</v>
      </c>
      <c r="H1516" s="47">
        <f t="shared" si="163"/>
        <v>41.2471364027245</v>
      </c>
      <c r="I1516" s="59">
        <v>16.351162681491079</v>
      </c>
      <c r="J1516" s="47">
        <f t="shared" si="164"/>
        <v>31.230720721647959</v>
      </c>
      <c r="K1516" s="97">
        <f t="shared" si="159"/>
        <v>6</v>
      </c>
      <c r="L1516" s="2">
        <f t="shared" si="160"/>
        <v>-5.5158331775152796</v>
      </c>
      <c r="M1516" s="98"/>
      <c r="V1516">
        <v>200</v>
      </c>
      <c r="W1516">
        <v>40</v>
      </c>
      <c r="X1516" s="7">
        <f t="shared" si="158"/>
        <v>31.652153314939131</v>
      </c>
    </row>
    <row r="1517" spans="2:24">
      <c r="B1517" s="90">
        <f t="shared" si="161"/>
        <v>40971.791666666664</v>
      </c>
      <c r="C1517" s="57">
        <v>40971</v>
      </c>
      <c r="D1517" s="58">
        <v>0.79166666666666663</v>
      </c>
      <c r="E1517" s="59">
        <v>13.109625796642272</v>
      </c>
      <c r="F1517" s="47">
        <f t="shared" si="162"/>
        <v>25.039385271586738</v>
      </c>
      <c r="G1517" s="59">
        <v>26.316412051329927</v>
      </c>
      <c r="H1517" s="47">
        <f t="shared" si="163"/>
        <v>50.264347018040155</v>
      </c>
      <c r="I1517" s="59">
        <v>13.206786254687655</v>
      </c>
      <c r="J1517" s="47">
        <f t="shared" si="164"/>
        <v>25.22496174645342</v>
      </c>
      <c r="K1517" s="97">
        <f t="shared" si="159"/>
        <v>6</v>
      </c>
      <c r="L1517" s="2">
        <f t="shared" si="160"/>
        <v>-11.521592152709818</v>
      </c>
      <c r="M1517" s="98"/>
      <c r="V1517">
        <v>200</v>
      </c>
      <c r="W1517">
        <v>40</v>
      </c>
      <c r="X1517" s="7">
        <f t="shared" si="158"/>
        <v>31.652153314939131</v>
      </c>
    </row>
    <row r="1518" spans="2:24">
      <c r="B1518" s="90">
        <f t="shared" si="161"/>
        <v>40971.833333333336</v>
      </c>
      <c r="C1518" s="57">
        <v>40971</v>
      </c>
      <c r="D1518" s="58">
        <v>0.83333333333333337</v>
      </c>
      <c r="E1518" s="59">
        <v>9.8602708388475833</v>
      </c>
      <c r="F1518" s="47">
        <f t="shared" si="162"/>
        <v>18.833117302198882</v>
      </c>
      <c r="G1518" s="59">
        <v>21.739277064150592</v>
      </c>
      <c r="H1518" s="47">
        <f t="shared" si="163"/>
        <v>41.52201919252763</v>
      </c>
      <c r="I1518" s="59">
        <v>11.879006225303005</v>
      </c>
      <c r="J1518" s="47">
        <f t="shared" si="164"/>
        <v>22.68890189032874</v>
      </c>
      <c r="K1518" s="97">
        <f t="shared" si="159"/>
        <v>6</v>
      </c>
      <c r="L1518" s="2">
        <f t="shared" si="160"/>
        <v>-14.057652008834499</v>
      </c>
      <c r="M1518" s="98"/>
      <c r="V1518">
        <v>200</v>
      </c>
      <c r="W1518">
        <v>40</v>
      </c>
      <c r="X1518" s="7">
        <f t="shared" si="158"/>
        <v>31.652153314939131</v>
      </c>
    </row>
    <row r="1519" spans="2:24">
      <c r="B1519" s="90">
        <f t="shared" si="161"/>
        <v>40971.875</v>
      </c>
      <c r="C1519" s="57">
        <v>40971</v>
      </c>
      <c r="D1519" s="58">
        <v>0.875</v>
      </c>
      <c r="E1519" s="59">
        <v>10.241096125626918</v>
      </c>
      <c r="F1519" s="47">
        <f t="shared" si="162"/>
        <v>19.56049359994741</v>
      </c>
      <c r="G1519" s="59">
        <v>21.463015039277067</v>
      </c>
      <c r="H1519" s="47">
        <f t="shared" si="163"/>
        <v>40.994358725019197</v>
      </c>
      <c r="I1519" s="59">
        <v>11.221918913650146</v>
      </c>
      <c r="J1519" s="47">
        <f t="shared" si="164"/>
        <v>21.43386512507178</v>
      </c>
      <c r="K1519" s="97">
        <f t="shared" si="159"/>
        <v>6</v>
      </c>
      <c r="L1519" s="2">
        <f t="shared" si="160"/>
        <v>-15.312688774091459</v>
      </c>
      <c r="M1519" s="98"/>
      <c r="V1519">
        <v>200</v>
      </c>
      <c r="W1519">
        <v>40</v>
      </c>
      <c r="X1519" s="7">
        <f t="shared" si="158"/>
        <v>31.652153314939131</v>
      </c>
    </row>
    <row r="1520" spans="2:24">
      <c r="B1520" s="90">
        <f t="shared" si="161"/>
        <v>40971.916666666664</v>
      </c>
      <c r="C1520" s="57">
        <v>40971</v>
      </c>
      <c r="D1520" s="58">
        <v>0.91666666666666663</v>
      </c>
      <c r="E1520" s="59">
        <v>7.9395949920016822</v>
      </c>
      <c r="F1520" s="47">
        <f t="shared" si="162"/>
        <v>15.164626434723212</v>
      </c>
      <c r="G1520" s="59">
        <v>20.05718318009049</v>
      </c>
      <c r="H1520" s="47">
        <f t="shared" si="163"/>
        <v>38.309219873972836</v>
      </c>
      <c r="I1520" s="59">
        <v>12.117588188088808</v>
      </c>
      <c r="J1520" s="47">
        <f t="shared" si="164"/>
        <v>23.144593439249622</v>
      </c>
      <c r="K1520" s="97">
        <f t="shared" si="159"/>
        <v>6</v>
      </c>
      <c r="L1520" s="2">
        <f t="shared" si="160"/>
        <v>-13.601960459913617</v>
      </c>
      <c r="M1520" s="98"/>
      <c r="V1520">
        <v>200</v>
      </c>
      <c r="W1520">
        <v>40</v>
      </c>
      <c r="X1520" s="7">
        <f t="shared" si="158"/>
        <v>31.652153314939131</v>
      </c>
    </row>
    <row r="1521" spans="2:24">
      <c r="B1521" s="90">
        <f t="shared" si="161"/>
        <v>40971.958333333336</v>
      </c>
      <c r="C1521" s="57">
        <v>40971</v>
      </c>
      <c r="D1521" s="58">
        <v>0.95833333333333337</v>
      </c>
      <c r="E1521" s="59">
        <v>8.2224983076617431</v>
      </c>
      <c r="F1521" s="47">
        <f t="shared" si="162"/>
        <v>15.704971767633928</v>
      </c>
      <c r="G1521" s="59">
        <v>19.639640267313084</v>
      </c>
      <c r="H1521" s="47">
        <f t="shared" si="163"/>
        <v>37.511712910567987</v>
      </c>
      <c r="I1521" s="59">
        <v>11.417141959651339</v>
      </c>
      <c r="J1521" s="47">
        <f t="shared" si="164"/>
        <v>21.806741142934055</v>
      </c>
      <c r="K1521" s="97">
        <f t="shared" si="159"/>
        <v>6</v>
      </c>
      <c r="L1521" s="2">
        <f t="shared" si="160"/>
        <v>-14.939812756229184</v>
      </c>
      <c r="M1521" s="98"/>
      <c r="V1521">
        <v>200</v>
      </c>
      <c r="W1521">
        <v>40</v>
      </c>
      <c r="X1521" s="7">
        <f t="shared" si="158"/>
        <v>31.652153314939131</v>
      </c>
    </row>
    <row r="1522" spans="2:24">
      <c r="B1522" s="90">
        <f t="shared" si="161"/>
        <v>40972</v>
      </c>
      <c r="C1522" s="57">
        <v>40971</v>
      </c>
      <c r="D1522" s="58">
        <v>1</v>
      </c>
      <c r="E1522" s="59">
        <v>11.043540529830342</v>
      </c>
      <c r="F1522" s="47">
        <f t="shared" si="162"/>
        <v>21.09316241197595</v>
      </c>
      <c r="G1522" s="59">
        <v>20.902619070667249</v>
      </c>
      <c r="H1522" s="47">
        <f t="shared" si="163"/>
        <v>39.924002424974447</v>
      </c>
      <c r="I1522" s="59">
        <v>9.8590785408369079</v>
      </c>
      <c r="J1522" s="47">
        <f t="shared" si="164"/>
        <v>18.830840012998493</v>
      </c>
      <c r="K1522" s="97">
        <f t="shared" si="159"/>
        <v>6</v>
      </c>
      <c r="L1522" s="2">
        <f t="shared" si="160"/>
        <v>-17.915713886164745</v>
      </c>
      <c r="M1522" s="98"/>
      <c r="V1522">
        <v>200</v>
      </c>
      <c r="W1522">
        <v>40</v>
      </c>
      <c r="X1522" s="7">
        <f t="shared" si="158"/>
        <v>31.652153314939131</v>
      </c>
    </row>
    <row r="1523" spans="2:24">
      <c r="B1523" s="90">
        <f t="shared" si="161"/>
        <v>40972.041666666664</v>
      </c>
      <c r="C1523" s="57">
        <v>40972</v>
      </c>
      <c r="D1523" s="58">
        <v>4.1666666666666664E-2</v>
      </c>
      <c r="E1523" s="59">
        <v>11.725370924672736</v>
      </c>
      <c r="F1523" s="47">
        <f t="shared" si="162"/>
        <v>22.395458466124925</v>
      </c>
      <c r="G1523" s="59">
        <v>21.956492269421169</v>
      </c>
      <c r="H1523" s="47">
        <f t="shared" si="163"/>
        <v>41.936900234594432</v>
      </c>
      <c r="I1523" s="59">
        <v>10.231121344748432</v>
      </c>
      <c r="J1523" s="47">
        <f t="shared" si="164"/>
        <v>19.541441768469504</v>
      </c>
      <c r="K1523" s="97">
        <f t="shared" si="159"/>
        <v>7</v>
      </c>
      <c r="L1523" s="2">
        <f t="shared" si="160"/>
        <v>-17.205112130693735</v>
      </c>
      <c r="M1523" s="98"/>
      <c r="V1523">
        <v>200</v>
      </c>
      <c r="W1523">
        <v>40</v>
      </c>
      <c r="X1523" s="7">
        <f t="shared" si="158"/>
        <v>31.652153314939131</v>
      </c>
    </row>
    <row r="1524" spans="2:24">
      <c r="B1524" s="90">
        <f t="shared" si="161"/>
        <v>40972.083333333336</v>
      </c>
      <c r="C1524" s="57">
        <v>40972</v>
      </c>
      <c r="D1524" s="58">
        <v>8.3333333333333329E-2</v>
      </c>
      <c r="E1524" s="59">
        <v>10.603716381856248</v>
      </c>
      <c r="F1524" s="47">
        <f t="shared" si="162"/>
        <v>20.253098289345434</v>
      </c>
      <c r="G1524" s="59">
        <v>21.688579953233891</v>
      </c>
      <c r="H1524" s="47">
        <f t="shared" si="163"/>
        <v>41.425187710676731</v>
      </c>
      <c r="I1524" s="59">
        <v>11.084863571377639</v>
      </c>
      <c r="J1524" s="47">
        <f t="shared" si="164"/>
        <v>21.17208942133129</v>
      </c>
      <c r="K1524" s="97">
        <f t="shared" si="159"/>
        <v>7</v>
      </c>
      <c r="L1524" s="2">
        <f t="shared" si="160"/>
        <v>-15.574464477831949</v>
      </c>
      <c r="M1524" s="98"/>
      <c r="V1524">
        <v>200</v>
      </c>
      <c r="W1524">
        <v>40</v>
      </c>
      <c r="X1524" s="7">
        <f t="shared" si="158"/>
        <v>31.652153314939131</v>
      </c>
    </row>
    <row r="1525" spans="2:24">
      <c r="B1525" s="90">
        <f t="shared" si="161"/>
        <v>40972.125</v>
      </c>
      <c r="C1525" s="57">
        <v>40972</v>
      </c>
      <c r="D1525" s="58">
        <v>0.125</v>
      </c>
      <c r="E1525" s="59">
        <v>7.6941083365096343</v>
      </c>
      <c r="F1525" s="47">
        <f t="shared" si="162"/>
        <v>14.695746922733401</v>
      </c>
      <c r="G1525" s="59">
        <v>18.070904261374906</v>
      </c>
      <c r="H1525" s="47">
        <f t="shared" si="163"/>
        <v>34.51542713922607</v>
      </c>
      <c r="I1525" s="59">
        <v>10.37679592486527</v>
      </c>
      <c r="J1525" s="47">
        <f t="shared" si="164"/>
        <v>19.819680216492664</v>
      </c>
      <c r="K1525" s="97">
        <f t="shared" si="159"/>
        <v>7</v>
      </c>
      <c r="L1525" s="2">
        <f t="shared" si="160"/>
        <v>-16.926873682670575</v>
      </c>
      <c r="M1525" s="98"/>
      <c r="V1525">
        <v>200</v>
      </c>
      <c r="W1525">
        <v>40</v>
      </c>
      <c r="X1525" s="7">
        <f t="shared" si="158"/>
        <v>31.652153314939131</v>
      </c>
    </row>
    <row r="1526" spans="2:24">
      <c r="B1526" s="90">
        <f t="shared" si="161"/>
        <v>40972.166666666664</v>
      </c>
      <c r="C1526" s="57">
        <v>40972</v>
      </c>
      <c r="D1526" s="58">
        <v>0.16666666666666666</v>
      </c>
      <c r="E1526" s="59">
        <v>12.513551904247908</v>
      </c>
      <c r="F1526" s="47">
        <f t="shared" si="162"/>
        <v>23.900884137113504</v>
      </c>
      <c r="G1526" s="59">
        <v>20.41655621099714</v>
      </c>
      <c r="H1526" s="47">
        <f t="shared" si="163"/>
        <v>38.995622363004536</v>
      </c>
      <c r="I1526" s="59">
        <v>7.9030043067492315</v>
      </c>
      <c r="J1526" s="47">
        <f t="shared" si="164"/>
        <v>15.094738225891032</v>
      </c>
      <c r="K1526" s="97">
        <f t="shared" si="159"/>
        <v>7</v>
      </c>
      <c r="L1526" s="2">
        <f t="shared" si="160"/>
        <v>-21.651815673272207</v>
      </c>
      <c r="M1526" s="98"/>
      <c r="V1526">
        <v>200</v>
      </c>
      <c r="W1526">
        <v>40</v>
      </c>
      <c r="X1526" s="7">
        <f t="shared" si="158"/>
        <v>31.652153314939131</v>
      </c>
    </row>
    <row r="1527" spans="2:24">
      <c r="B1527" s="90">
        <f t="shared" si="161"/>
        <v>40972.208333333336</v>
      </c>
      <c r="C1527" s="57">
        <v>40972</v>
      </c>
      <c r="D1527" s="58">
        <v>0.20833333333333334</v>
      </c>
      <c r="E1527" s="59">
        <v>7.4568045571658352</v>
      </c>
      <c r="F1527" s="47">
        <f t="shared" si="162"/>
        <v>14.242496704186745</v>
      </c>
      <c r="G1527" s="59">
        <v>14.907403401278644</v>
      </c>
      <c r="H1527" s="47">
        <f t="shared" si="163"/>
        <v>28.473140496442209</v>
      </c>
      <c r="I1527" s="59">
        <v>7.450598844112811</v>
      </c>
      <c r="J1527" s="47">
        <f t="shared" si="164"/>
        <v>14.230643792255469</v>
      </c>
      <c r="K1527" s="97">
        <f t="shared" si="159"/>
        <v>7</v>
      </c>
      <c r="L1527" s="2">
        <f t="shared" si="160"/>
        <v>-22.515910106907768</v>
      </c>
      <c r="M1527" s="98"/>
      <c r="V1527">
        <v>200</v>
      </c>
      <c r="W1527">
        <v>40</v>
      </c>
      <c r="X1527" s="7">
        <f t="shared" si="158"/>
        <v>31.652153314939131</v>
      </c>
    </row>
    <row r="1528" spans="2:24">
      <c r="B1528" s="90">
        <f t="shared" si="161"/>
        <v>40972.25</v>
      </c>
      <c r="C1528" s="57">
        <v>40972</v>
      </c>
      <c r="D1528" s="58">
        <v>0.25</v>
      </c>
      <c r="E1528" s="59">
        <v>10.926135937130073</v>
      </c>
      <c r="F1528" s="47">
        <f t="shared" si="162"/>
        <v>20.868919639918438</v>
      </c>
      <c r="G1528" s="59">
        <v>19.259694766661934</v>
      </c>
      <c r="H1528" s="47">
        <f t="shared" si="163"/>
        <v>36.786017004324293</v>
      </c>
      <c r="I1528" s="59">
        <v>8.3335588295318619</v>
      </c>
      <c r="J1528" s="47">
        <f t="shared" si="164"/>
        <v>15.917097364405855</v>
      </c>
      <c r="K1528" s="97">
        <f t="shared" si="159"/>
        <v>7</v>
      </c>
      <c r="L1528" s="2">
        <f t="shared" si="160"/>
        <v>-20.829456534757384</v>
      </c>
      <c r="M1528" s="98"/>
      <c r="V1528">
        <v>200</v>
      </c>
      <c r="W1528">
        <v>40</v>
      </c>
      <c r="X1528" s="7">
        <f t="shared" si="158"/>
        <v>31.652153314939131</v>
      </c>
    </row>
    <row r="1529" spans="2:24">
      <c r="B1529" s="90">
        <f t="shared" si="161"/>
        <v>40972.291666666664</v>
      </c>
      <c r="C1529" s="57">
        <v>40972</v>
      </c>
      <c r="D1529" s="58">
        <v>0.29166666666666669</v>
      </c>
      <c r="E1529" s="59">
        <v>10.532934486667241</v>
      </c>
      <c r="F1529" s="47">
        <f t="shared" si="162"/>
        <v>20.117904869534428</v>
      </c>
      <c r="G1529" s="59">
        <v>22.282120484957531</v>
      </c>
      <c r="H1529" s="47">
        <f t="shared" si="163"/>
        <v>42.558850126268879</v>
      </c>
      <c r="I1529" s="59">
        <v>11.74918599829029</v>
      </c>
      <c r="J1529" s="47">
        <f t="shared" si="164"/>
        <v>22.440945256734452</v>
      </c>
      <c r="K1529" s="97">
        <f t="shared" si="159"/>
        <v>7</v>
      </c>
      <c r="L1529" s="2">
        <f t="shared" si="160"/>
        <v>-14.305608642428787</v>
      </c>
      <c r="M1529" s="98"/>
      <c r="V1529">
        <v>200</v>
      </c>
      <c r="W1529">
        <v>40</v>
      </c>
      <c r="X1529" s="7">
        <f t="shared" si="158"/>
        <v>31.652153314939131</v>
      </c>
    </row>
    <row r="1530" spans="2:24">
      <c r="B1530" s="90">
        <f t="shared" si="161"/>
        <v>40972.333333333336</v>
      </c>
      <c r="C1530" s="57">
        <v>40972</v>
      </c>
      <c r="D1530" s="58">
        <v>0.33333333333333331</v>
      </c>
      <c r="E1530" s="59">
        <v>10.264627140211186</v>
      </c>
      <c r="F1530" s="47">
        <f t="shared" si="162"/>
        <v>19.605437837803365</v>
      </c>
      <c r="G1530" s="59">
        <v>19.568852024448105</v>
      </c>
      <c r="H1530" s="47">
        <f t="shared" si="163"/>
        <v>37.376507366695883</v>
      </c>
      <c r="I1530" s="59">
        <v>9.3042248842369233</v>
      </c>
      <c r="J1530" s="47">
        <f t="shared" si="164"/>
        <v>17.771069528892522</v>
      </c>
      <c r="K1530" s="97">
        <f t="shared" si="159"/>
        <v>7</v>
      </c>
      <c r="L1530" s="2">
        <f t="shared" si="160"/>
        <v>-18.975484370270717</v>
      </c>
      <c r="M1530" s="98"/>
      <c r="V1530">
        <v>200</v>
      </c>
      <c r="W1530">
        <v>40</v>
      </c>
      <c r="X1530" s="7">
        <f t="shared" si="158"/>
        <v>31.652153314939131</v>
      </c>
    </row>
    <row r="1531" spans="2:24">
      <c r="B1531" s="90">
        <f t="shared" si="161"/>
        <v>40972.375</v>
      </c>
      <c r="C1531" s="57">
        <v>40972</v>
      </c>
      <c r="D1531" s="58">
        <v>0.375</v>
      </c>
      <c r="E1531" s="59">
        <v>13.171771407940305</v>
      </c>
      <c r="F1531" s="47">
        <f t="shared" si="162"/>
        <v>25.158083389165981</v>
      </c>
      <c r="G1531" s="59">
        <v>25.659270627456724</v>
      </c>
      <c r="H1531" s="47">
        <f t="shared" si="163"/>
        <v>49.009206898442343</v>
      </c>
      <c r="I1531" s="59">
        <v>12.487499219516419</v>
      </c>
      <c r="J1531" s="47">
        <f t="shared" si="164"/>
        <v>23.851123509276359</v>
      </c>
      <c r="K1531" s="97">
        <f t="shared" si="159"/>
        <v>7</v>
      </c>
      <c r="L1531" s="2">
        <f t="shared" si="160"/>
        <v>-12.895430389886879</v>
      </c>
      <c r="M1531" s="98"/>
      <c r="V1531">
        <v>200</v>
      </c>
      <c r="W1531">
        <v>40</v>
      </c>
      <c r="X1531" s="7">
        <f t="shared" si="158"/>
        <v>31.652153314939131</v>
      </c>
    </row>
    <row r="1532" spans="2:24">
      <c r="B1532" s="90">
        <f t="shared" si="161"/>
        <v>40972.416666666664</v>
      </c>
      <c r="C1532" s="57">
        <v>40972</v>
      </c>
      <c r="D1532" s="58">
        <v>0.41666666666666669</v>
      </c>
      <c r="E1532" s="59">
        <v>16.127967392266438</v>
      </c>
      <c r="F1532" s="47">
        <f t="shared" si="162"/>
        <v>30.804417719228894</v>
      </c>
      <c r="G1532" s="59">
        <v>31.125705556519048</v>
      </c>
      <c r="H1532" s="47">
        <f t="shared" si="163"/>
        <v>59.450097612951382</v>
      </c>
      <c r="I1532" s="59">
        <v>14.99773816425261</v>
      </c>
      <c r="J1532" s="47">
        <f t="shared" si="164"/>
        <v>28.645679893722484</v>
      </c>
      <c r="K1532" s="97">
        <f t="shared" si="159"/>
        <v>7</v>
      </c>
      <c r="L1532" s="2">
        <f t="shared" si="160"/>
        <v>-8.1008740054407546</v>
      </c>
      <c r="M1532" s="98"/>
      <c r="V1532">
        <v>200</v>
      </c>
      <c r="W1532">
        <v>40</v>
      </c>
      <c r="X1532" s="7">
        <f t="shared" si="158"/>
        <v>31.652153314939131</v>
      </c>
    </row>
    <row r="1533" spans="2:24">
      <c r="B1533" s="90">
        <f t="shared" si="161"/>
        <v>40972.458333333336</v>
      </c>
      <c r="C1533" s="57">
        <v>40972</v>
      </c>
      <c r="D1533" s="58">
        <v>0.45833333333333331</v>
      </c>
      <c r="E1533" s="59">
        <v>16.862566637106845</v>
      </c>
      <c r="F1533" s="47">
        <f t="shared" si="162"/>
        <v>32.207502276874074</v>
      </c>
      <c r="G1533" s="59">
        <v>30.327512747704379</v>
      </c>
      <c r="H1533" s="47">
        <f t="shared" si="163"/>
        <v>57.925549348115361</v>
      </c>
      <c r="I1533" s="59">
        <v>13.464946110597531</v>
      </c>
      <c r="J1533" s="47">
        <f t="shared" si="164"/>
        <v>25.718047071241283</v>
      </c>
      <c r="K1533" s="97">
        <f t="shared" si="159"/>
        <v>7</v>
      </c>
      <c r="L1533" s="2">
        <f t="shared" si="160"/>
        <v>-11.028506827921955</v>
      </c>
      <c r="M1533" s="98"/>
      <c r="V1533">
        <v>200</v>
      </c>
      <c r="W1533">
        <v>40</v>
      </c>
      <c r="X1533" s="7">
        <f t="shared" si="158"/>
        <v>31.652153314939131</v>
      </c>
    </row>
    <row r="1534" spans="2:24">
      <c r="B1534" s="90">
        <f t="shared" si="161"/>
        <v>40972.5</v>
      </c>
      <c r="C1534" s="57">
        <v>40972</v>
      </c>
      <c r="D1534" s="58">
        <v>0.5</v>
      </c>
      <c r="E1534" s="59">
        <v>22.334349342736765</v>
      </c>
      <c r="F1534" s="47">
        <f t="shared" si="162"/>
        <v>42.65860724462722</v>
      </c>
      <c r="G1534" s="59">
        <v>35.091988727604587</v>
      </c>
      <c r="H1534" s="47">
        <f t="shared" si="163"/>
        <v>67.025698469724759</v>
      </c>
      <c r="I1534" s="59">
        <v>12.757639384867817</v>
      </c>
      <c r="J1534" s="47">
        <f t="shared" si="164"/>
        <v>24.367091225097528</v>
      </c>
      <c r="K1534" s="97">
        <f t="shared" si="159"/>
        <v>7</v>
      </c>
      <c r="L1534" s="2">
        <f t="shared" si="160"/>
        <v>-12.37946267406571</v>
      </c>
      <c r="M1534" s="98"/>
      <c r="V1534">
        <v>200</v>
      </c>
      <c r="W1534">
        <v>40</v>
      </c>
      <c r="X1534" s="7">
        <f t="shared" si="158"/>
        <v>31.652153314939131</v>
      </c>
    </row>
    <row r="1535" spans="2:24">
      <c r="B1535" s="90">
        <f t="shared" si="161"/>
        <v>40972.541666666664</v>
      </c>
      <c r="C1535" s="57">
        <v>40972</v>
      </c>
      <c r="D1535" s="58">
        <v>0.54166666666666663</v>
      </c>
      <c r="E1535" s="59">
        <v>21.012914253154484</v>
      </c>
      <c r="F1535" s="47">
        <f t="shared" si="162"/>
        <v>40.134666223525066</v>
      </c>
      <c r="G1535" s="59">
        <v>34.125480177849539</v>
      </c>
      <c r="H1535" s="47">
        <f t="shared" si="163"/>
        <v>65.179667139692611</v>
      </c>
      <c r="I1535" s="59">
        <v>13.112565924695062</v>
      </c>
      <c r="J1535" s="47">
        <f t="shared" si="164"/>
        <v>25.045000916167567</v>
      </c>
      <c r="K1535" s="97">
        <f t="shared" si="159"/>
        <v>7</v>
      </c>
      <c r="L1535" s="2">
        <f t="shared" si="160"/>
        <v>-11.701552982995672</v>
      </c>
      <c r="M1535" s="98"/>
      <c r="V1535">
        <v>200</v>
      </c>
      <c r="W1535">
        <v>40</v>
      </c>
      <c r="X1535" s="7">
        <f t="shared" si="158"/>
        <v>31.652153314939131</v>
      </c>
    </row>
    <row r="1536" spans="2:24">
      <c r="B1536" s="90">
        <f t="shared" si="161"/>
        <v>40972.583333333336</v>
      </c>
      <c r="C1536" s="57">
        <v>40972</v>
      </c>
      <c r="D1536" s="58">
        <v>0.58333333333333337</v>
      </c>
      <c r="E1536" s="59">
        <v>20.828086866723197</v>
      </c>
      <c r="F1536" s="47">
        <f t="shared" si="162"/>
        <v>39.781645915441302</v>
      </c>
      <c r="G1536" s="59">
        <v>34.208089027083133</v>
      </c>
      <c r="H1536" s="47">
        <f t="shared" si="163"/>
        <v>65.337450041728786</v>
      </c>
      <c r="I1536" s="59">
        <v>13.380002160359936</v>
      </c>
      <c r="J1536" s="47">
        <f t="shared" si="164"/>
        <v>25.555804126287477</v>
      </c>
      <c r="K1536" s="97">
        <f t="shared" si="159"/>
        <v>7</v>
      </c>
      <c r="L1536" s="2">
        <f t="shared" si="160"/>
        <v>-11.190749772875762</v>
      </c>
      <c r="M1536" s="98"/>
      <c r="V1536">
        <v>200</v>
      </c>
      <c r="W1536">
        <v>40</v>
      </c>
      <c r="X1536" s="7">
        <f t="shared" si="158"/>
        <v>31.652153314939131</v>
      </c>
    </row>
    <row r="1537" spans="2:24">
      <c r="B1537" s="90">
        <f t="shared" si="161"/>
        <v>40972.625</v>
      </c>
      <c r="C1537" s="57">
        <v>40972</v>
      </c>
      <c r="D1537" s="58">
        <v>0.625</v>
      </c>
      <c r="E1537" s="59">
        <v>19.204300012391101</v>
      </c>
      <c r="F1537" s="47">
        <f t="shared" si="162"/>
        <v>36.680213023667001</v>
      </c>
      <c r="G1537" s="59">
        <v>31.018386907245251</v>
      </c>
      <c r="H1537" s="47">
        <f t="shared" si="163"/>
        <v>59.245118992838428</v>
      </c>
      <c r="I1537" s="59">
        <v>11.814086894854153</v>
      </c>
      <c r="J1537" s="47">
        <f t="shared" si="164"/>
        <v>22.564905969171431</v>
      </c>
      <c r="K1537" s="97">
        <f t="shared" si="159"/>
        <v>7</v>
      </c>
      <c r="L1537" s="2">
        <f t="shared" si="160"/>
        <v>-14.181647929991808</v>
      </c>
      <c r="M1537" s="98"/>
      <c r="V1537">
        <v>200</v>
      </c>
      <c r="W1537">
        <v>40</v>
      </c>
      <c r="X1537" s="7">
        <f t="shared" si="158"/>
        <v>31.652153314939131</v>
      </c>
    </row>
    <row r="1538" spans="2:24">
      <c r="B1538" s="90">
        <f t="shared" si="161"/>
        <v>40972.666666666664</v>
      </c>
      <c r="C1538" s="57">
        <v>40972</v>
      </c>
      <c r="D1538" s="58">
        <v>0.66666666666666663</v>
      </c>
      <c r="E1538" s="59">
        <v>19.735683263340718</v>
      </c>
      <c r="F1538" s="47">
        <f t="shared" si="162"/>
        <v>37.695155032980772</v>
      </c>
      <c r="G1538" s="59">
        <v>34.870571208880506</v>
      </c>
      <c r="H1538" s="47">
        <f t="shared" si="163"/>
        <v>66.602791008961759</v>
      </c>
      <c r="I1538" s="59">
        <v>15.13488794553979</v>
      </c>
      <c r="J1538" s="47">
        <f t="shared" si="164"/>
        <v>28.907635975980998</v>
      </c>
      <c r="K1538" s="97">
        <f t="shared" si="159"/>
        <v>7</v>
      </c>
      <c r="L1538" s="2">
        <f t="shared" si="160"/>
        <v>-7.8389179231822403</v>
      </c>
      <c r="M1538" s="98"/>
      <c r="V1538">
        <v>200</v>
      </c>
      <c r="W1538">
        <v>40</v>
      </c>
      <c r="X1538" s="7">
        <f t="shared" si="158"/>
        <v>31.652153314939131</v>
      </c>
    </row>
    <row r="1539" spans="2:24">
      <c r="B1539" s="90">
        <f t="shared" si="161"/>
        <v>40972.708333333336</v>
      </c>
      <c r="C1539" s="57">
        <v>40972</v>
      </c>
      <c r="D1539" s="58">
        <v>0.70833333333333337</v>
      </c>
      <c r="E1539" s="59">
        <v>21.41049095552458</v>
      </c>
      <c r="F1539" s="47">
        <f t="shared" si="162"/>
        <v>40.894037725051945</v>
      </c>
      <c r="G1539" s="59">
        <v>39.109134861779467</v>
      </c>
      <c r="H1539" s="47">
        <f t="shared" si="163"/>
        <v>74.698447585998778</v>
      </c>
      <c r="I1539" s="59">
        <v>17.698643906254883</v>
      </c>
      <c r="J1539" s="47">
        <f t="shared" si="164"/>
        <v>33.804409860946826</v>
      </c>
      <c r="K1539" s="97">
        <f t="shared" si="159"/>
        <v>7</v>
      </c>
      <c r="L1539" s="2">
        <f t="shared" si="160"/>
        <v>-2.9421440382164121</v>
      </c>
      <c r="M1539" s="98"/>
      <c r="V1539">
        <v>200</v>
      </c>
      <c r="W1539">
        <v>40</v>
      </c>
      <c r="X1539" s="7">
        <f t="shared" si="158"/>
        <v>31.652153314939131</v>
      </c>
    </row>
    <row r="1540" spans="2:24">
      <c r="B1540" s="90">
        <f t="shared" si="161"/>
        <v>40972.75</v>
      </c>
      <c r="C1540" s="57">
        <v>40972</v>
      </c>
      <c r="D1540" s="58">
        <v>0.75</v>
      </c>
      <c r="E1540" s="59">
        <v>15.073311610417475</v>
      </c>
      <c r="F1540" s="47">
        <f t="shared" si="162"/>
        <v>28.790025175897377</v>
      </c>
      <c r="G1540" s="59">
        <v>27.210397797285907</v>
      </c>
      <c r="H1540" s="47">
        <f t="shared" si="163"/>
        <v>51.971859792816083</v>
      </c>
      <c r="I1540" s="59">
        <v>12.13708618686843</v>
      </c>
      <c r="J1540" s="47">
        <f t="shared" si="164"/>
        <v>23.1818346169187</v>
      </c>
      <c r="K1540" s="97">
        <f t="shared" si="159"/>
        <v>7</v>
      </c>
      <c r="L1540" s="2">
        <f t="shared" si="160"/>
        <v>-13.564719282244539</v>
      </c>
      <c r="M1540" s="98"/>
      <c r="V1540">
        <v>200</v>
      </c>
      <c r="W1540">
        <v>40</v>
      </c>
      <c r="X1540" s="7">
        <f t="shared" si="158"/>
        <v>31.652153314939131</v>
      </c>
    </row>
    <row r="1541" spans="2:24">
      <c r="B1541" s="90">
        <f t="shared" si="161"/>
        <v>40972.791666666664</v>
      </c>
      <c r="C1541" s="57">
        <v>40972</v>
      </c>
      <c r="D1541" s="58">
        <v>0.79166666666666663</v>
      </c>
      <c r="E1541" s="59">
        <v>16.562340139348045</v>
      </c>
      <c r="F1541" s="47">
        <f t="shared" si="162"/>
        <v>31.634069666154765</v>
      </c>
      <c r="G1541" s="59">
        <v>30.348341325718216</v>
      </c>
      <c r="H1541" s="47">
        <f t="shared" si="163"/>
        <v>57.965331932121792</v>
      </c>
      <c r="I1541" s="59">
        <v>13.786001186370171</v>
      </c>
      <c r="J1541" s="47">
        <f t="shared" si="164"/>
        <v>26.331262265967027</v>
      </c>
      <c r="K1541" s="97">
        <f t="shared" si="159"/>
        <v>7</v>
      </c>
      <c r="L1541" s="2">
        <f t="shared" si="160"/>
        <v>-10.415291633196212</v>
      </c>
      <c r="M1541" s="98"/>
      <c r="V1541">
        <v>200</v>
      </c>
      <c r="W1541">
        <v>40</v>
      </c>
      <c r="X1541" s="7">
        <f t="shared" si="158"/>
        <v>31.652153314939131</v>
      </c>
    </row>
    <row r="1542" spans="2:24">
      <c r="B1542" s="90">
        <f t="shared" si="161"/>
        <v>40972.833333333336</v>
      </c>
      <c r="C1542" s="57">
        <v>40972</v>
      </c>
      <c r="D1542" s="58">
        <v>0.83333333333333337</v>
      </c>
      <c r="E1542" s="59">
        <v>14.665674129404392</v>
      </c>
      <c r="F1542" s="47">
        <f t="shared" si="162"/>
        <v>28.011437587162387</v>
      </c>
      <c r="G1542" s="59">
        <v>25.767890740626548</v>
      </c>
      <c r="H1542" s="47">
        <f t="shared" si="163"/>
        <v>49.216671314596702</v>
      </c>
      <c r="I1542" s="59">
        <v>11.102216611222158</v>
      </c>
      <c r="J1542" s="47">
        <f t="shared" si="164"/>
        <v>21.205233727434319</v>
      </c>
      <c r="K1542" s="97">
        <f t="shared" si="159"/>
        <v>7</v>
      </c>
      <c r="L1542" s="2">
        <f t="shared" si="160"/>
        <v>-15.54132017172892</v>
      </c>
      <c r="M1542" s="98"/>
      <c r="V1542">
        <v>200</v>
      </c>
      <c r="W1542">
        <v>40</v>
      </c>
      <c r="X1542" s="7">
        <f t="shared" si="158"/>
        <v>31.652153314939131</v>
      </c>
    </row>
    <row r="1543" spans="2:24">
      <c r="B1543" s="90">
        <f t="shared" si="161"/>
        <v>40972.875</v>
      </c>
      <c r="C1543" s="57">
        <v>40972</v>
      </c>
      <c r="D1543" s="58">
        <v>0.875</v>
      </c>
      <c r="E1543" s="59">
        <v>14.919215565213698</v>
      </c>
      <c r="F1543" s="47">
        <f t="shared" si="162"/>
        <v>28.49570172955816</v>
      </c>
      <c r="G1543" s="59">
        <v>25.063704513897086</v>
      </c>
      <c r="H1543" s="47">
        <f t="shared" si="163"/>
        <v>47.871675621543432</v>
      </c>
      <c r="I1543" s="59">
        <v>10.14448894868339</v>
      </c>
      <c r="J1543" s="47">
        <f t="shared" si="164"/>
        <v>19.375973891985275</v>
      </c>
      <c r="K1543" s="97">
        <f t="shared" si="159"/>
        <v>7</v>
      </c>
      <c r="L1543" s="2">
        <f t="shared" si="160"/>
        <v>-17.370580007177963</v>
      </c>
      <c r="M1543" s="98"/>
      <c r="V1543">
        <v>200</v>
      </c>
      <c r="W1543">
        <v>40</v>
      </c>
      <c r="X1543" s="7">
        <f t="shared" si="158"/>
        <v>31.652153314939131</v>
      </c>
    </row>
    <row r="1544" spans="2:24">
      <c r="B1544" s="90">
        <f t="shared" si="161"/>
        <v>40972.916666666664</v>
      </c>
      <c r="C1544" s="57">
        <v>40972</v>
      </c>
      <c r="D1544" s="58">
        <v>0.91666666666666663</v>
      </c>
      <c r="E1544" s="59">
        <v>13.453940124632135</v>
      </c>
      <c r="F1544" s="47">
        <f t="shared" si="162"/>
        <v>25.697025638047378</v>
      </c>
      <c r="G1544" s="59">
        <v>22.574021984266427</v>
      </c>
      <c r="H1544" s="47">
        <f t="shared" si="163"/>
        <v>43.11638198994887</v>
      </c>
      <c r="I1544" s="59">
        <v>9.1200818596342899</v>
      </c>
      <c r="J1544" s="47">
        <f t="shared" si="164"/>
        <v>17.419356351901492</v>
      </c>
      <c r="K1544" s="97">
        <f t="shared" si="159"/>
        <v>7</v>
      </c>
      <c r="L1544" s="2">
        <f t="shared" si="160"/>
        <v>-19.327197547261747</v>
      </c>
      <c r="M1544" s="98"/>
      <c r="V1544">
        <v>200</v>
      </c>
      <c r="W1544">
        <v>40</v>
      </c>
      <c r="X1544" s="7">
        <f t="shared" si="158"/>
        <v>31.652153314939131</v>
      </c>
    </row>
    <row r="1545" spans="2:24">
      <c r="B1545" s="90">
        <f t="shared" si="161"/>
        <v>40972.958333333336</v>
      </c>
      <c r="C1545" s="57">
        <v>40972</v>
      </c>
      <c r="D1545" s="58">
        <v>0.95833333333333337</v>
      </c>
      <c r="E1545" s="59">
        <v>12.411471691588662</v>
      </c>
      <c r="F1545" s="47">
        <f t="shared" si="162"/>
        <v>23.705910930934344</v>
      </c>
      <c r="G1545" s="59">
        <v>19.870879733754027</v>
      </c>
      <c r="H1545" s="47">
        <f t="shared" si="163"/>
        <v>37.953380291470189</v>
      </c>
      <c r="I1545" s="59">
        <v>7.4594080421653617</v>
      </c>
      <c r="J1545" s="47">
        <f t="shared" si="164"/>
        <v>14.24746936053584</v>
      </c>
      <c r="K1545" s="97">
        <f t="shared" si="159"/>
        <v>7</v>
      </c>
      <c r="L1545" s="2">
        <f t="shared" si="160"/>
        <v>-22.4990845386274</v>
      </c>
      <c r="M1545" s="98"/>
      <c r="V1545">
        <v>200</v>
      </c>
      <c r="W1545">
        <v>40</v>
      </c>
      <c r="X1545" s="7">
        <f t="shared" si="158"/>
        <v>31.652153314939131</v>
      </c>
    </row>
    <row r="1546" spans="2:24">
      <c r="B1546" s="90">
        <f t="shared" si="161"/>
        <v>40973</v>
      </c>
      <c r="C1546" s="57">
        <v>40972</v>
      </c>
      <c r="D1546" s="58">
        <v>1</v>
      </c>
      <c r="E1546" s="59">
        <v>15.342968460019543</v>
      </c>
      <c r="F1546" s="47">
        <f t="shared" si="162"/>
        <v>29.305069758637327</v>
      </c>
      <c r="G1546" s="59">
        <v>20.593197755841548</v>
      </c>
      <c r="H1546" s="47">
        <f t="shared" si="163"/>
        <v>39.333007713657352</v>
      </c>
      <c r="I1546" s="59">
        <v>5.2502292958220043</v>
      </c>
      <c r="J1546" s="47">
        <f t="shared" si="164"/>
        <v>10.027937955020027</v>
      </c>
      <c r="K1546" s="97">
        <f t="shared" si="159"/>
        <v>7</v>
      </c>
      <c r="L1546" s="2">
        <f t="shared" si="160"/>
        <v>-26.71861594414321</v>
      </c>
      <c r="M1546" s="98"/>
      <c r="V1546">
        <v>200</v>
      </c>
      <c r="W1546">
        <v>40</v>
      </c>
      <c r="X1546" s="7">
        <f t="shared" ref="X1546:X1609" si="165">AVERAGE($J$2999:$J$8770)</f>
        <v>31.652153314939131</v>
      </c>
    </row>
    <row r="1547" spans="2:24">
      <c r="B1547" s="90">
        <f t="shared" si="161"/>
        <v>40973.041666666664</v>
      </c>
      <c r="C1547" s="57">
        <v>40973</v>
      </c>
      <c r="D1547" s="58">
        <v>4.1666666666666664E-2</v>
      </c>
      <c r="E1547" s="59">
        <v>9.7550096816913427</v>
      </c>
      <c r="F1547" s="47">
        <f t="shared" si="162"/>
        <v>18.632068492030463</v>
      </c>
      <c r="G1547" s="59">
        <v>16.406432152094705</v>
      </c>
      <c r="H1547" s="47">
        <f t="shared" si="163"/>
        <v>31.336285410500885</v>
      </c>
      <c r="I1547" s="59">
        <v>6.6514224704033609</v>
      </c>
      <c r="J1547" s="47">
        <f t="shared" si="164"/>
        <v>12.704216918470419</v>
      </c>
      <c r="K1547" s="97">
        <f t="shared" ref="K1547:K1610" si="166">WEEKDAY(C1547,2)</f>
        <v>1</v>
      </c>
      <c r="L1547" s="2">
        <f t="shared" ref="L1547:L1610" si="167">IF(J1547="",NA(),J1547-(AVERAGE($J$10:$J$8770)))</f>
        <v>-24.04233698069282</v>
      </c>
      <c r="M1547" s="98"/>
      <c r="V1547">
        <v>200</v>
      </c>
      <c r="W1547">
        <v>40</v>
      </c>
      <c r="X1547" s="7">
        <f t="shared" si="165"/>
        <v>31.652153314939131</v>
      </c>
    </row>
    <row r="1548" spans="2:24">
      <c r="B1548" s="90">
        <f t="shared" si="161"/>
        <v>40973.083333333336</v>
      </c>
      <c r="C1548" s="57">
        <v>40973</v>
      </c>
      <c r="D1548" s="58">
        <v>8.3333333333333329E-2</v>
      </c>
      <c r="E1548" s="59">
        <v>14.027349231520265</v>
      </c>
      <c r="F1548" s="47">
        <f t="shared" si="162"/>
        <v>26.792237032203705</v>
      </c>
      <c r="G1548" s="59">
        <v>21.884435969672367</v>
      </c>
      <c r="H1548" s="47">
        <f t="shared" si="163"/>
        <v>41.799272702074219</v>
      </c>
      <c r="I1548" s="59">
        <v>7.8570867381521063</v>
      </c>
      <c r="J1548" s="47">
        <f t="shared" si="164"/>
        <v>15.007035669870522</v>
      </c>
      <c r="K1548" s="97">
        <f t="shared" si="166"/>
        <v>1</v>
      </c>
      <c r="L1548" s="2">
        <f t="shared" si="167"/>
        <v>-21.739518229292717</v>
      </c>
      <c r="M1548" s="98"/>
      <c r="V1548">
        <v>200</v>
      </c>
      <c r="W1548">
        <v>40</v>
      </c>
      <c r="X1548" s="7">
        <f t="shared" si="165"/>
        <v>31.652153314939131</v>
      </c>
    </row>
    <row r="1549" spans="2:24">
      <c r="B1549" s="90">
        <f t="shared" si="161"/>
        <v>40973.125</v>
      </c>
      <c r="C1549" s="57">
        <v>40973</v>
      </c>
      <c r="D1549" s="58">
        <v>0.125</v>
      </c>
      <c r="E1549" s="59">
        <v>13.466367346793394</v>
      </c>
      <c r="F1549" s="47">
        <f t="shared" si="162"/>
        <v>25.720761632375382</v>
      </c>
      <c r="G1549" s="59">
        <v>22.065264927199113</v>
      </c>
      <c r="H1549" s="47">
        <f t="shared" si="163"/>
        <v>42.144656010950307</v>
      </c>
      <c r="I1549" s="59">
        <v>8.5988975804057191</v>
      </c>
      <c r="J1549" s="47">
        <f t="shared" si="164"/>
        <v>16.423894378574921</v>
      </c>
      <c r="K1549" s="97">
        <f t="shared" si="166"/>
        <v>1</v>
      </c>
      <c r="L1549" s="2">
        <f t="shared" si="167"/>
        <v>-20.322659520588317</v>
      </c>
      <c r="M1549" s="98"/>
      <c r="V1549">
        <v>200</v>
      </c>
      <c r="W1549">
        <v>40</v>
      </c>
      <c r="X1549" s="7">
        <f t="shared" si="165"/>
        <v>31.652153314939131</v>
      </c>
    </row>
    <row r="1550" spans="2:24">
      <c r="B1550" s="90">
        <f t="shared" si="161"/>
        <v>40973.166666666664</v>
      </c>
      <c r="C1550" s="57">
        <v>40973</v>
      </c>
      <c r="D1550" s="58">
        <v>0.16666666666666666</v>
      </c>
      <c r="E1550" s="59">
        <v>16.807085170632615</v>
      </c>
      <c r="F1550" s="47">
        <f t="shared" si="162"/>
        <v>32.101532675908295</v>
      </c>
      <c r="G1550" s="59">
        <v>26.802393369211941</v>
      </c>
      <c r="H1550" s="47">
        <f t="shared" si="163"/>
        <v>51.192571335194806</v>
      </c>
      <c r="I1550" s="59">
        <v>9.9953081985793304</v>
      </c>
      <c r="J1550" s="47">
        <f t="shared" si="164"/>
        <v>19.091038659286522</v>
      </c>
      <c r="K1550" s="97">
        <f t="shared" si="166"/>
        <v>1</v>
      </c>
      <c r="L1550" s="2">
        <f t="shared" si="167"/>
        <v>-17.655515239876717</v>
      </c>
      <c r="M1550" s="98"/>
      <c r="V1550">
        <v>200</v>
      </c>
      <c r="W1550">
        <v>40</v>
      </c>
      <c r="X1550" s="7">
        <f t="shared" si="165"/>
        <v>31.652153314939131</v>
      </c>
    </row>
    <row r="1551" spans="2:24">
      <c r="B1551" s="90">
        <f t="shared" si="161"/>
        <v>40973.208333333336</v>
      </c>
      <c r="C1551" s="57">
        <v>40973</v>
      </c>
      <c r="D1551" s="58">
        <v>0.20833333333333334</v>
      </c>
      <c r="E1551" s="59">
        <v>21.167398658823306</v>
      </c>
      <c r="F1551" s="47">
        <f t="shared" si="162"/>
        <v>40.429731438352512</v>
      </c>
      <c r="G1551" s="59">
        <v>35.009086117477153</v>
      </c>
      <c r="H1551" s="47">
        <f t="shared" si="163"/>
        <v>66.867354484381366</v>
      </c>
      <c r="I1551" s="59">
        <v>13.841687458653851</v>
      </c>
      <c r="J1551" s="47">
        <f t="shared" si="164"/>
        <v>26.437623046028854</v>
      </c>
      <c r="K1551" s="97">
        <f t="shared" si="166"/>
        <v>1</v>
      </c>
      <c r="L1551" s="2">
        <f t="shared" si="167"/>
        <v>-10.308930853134385</v>
      </c>
      <c r="M1551" s="98"/>
      <c r="V1551">
        <v>200</v>
      </c>
      <c r="W1551">
        <v>40</v>
      </c>
      <c r="X1551" s="7">
        <f t="shared" si="165"/>
        <v>31.652153314939131</v>
      </c>
    </row>
    <row r="1552" spans="2:24">
      <c r="B1552" s="90">
        <f t="shared" si="161"/>
        <v>40973.25</v>
      </c>
      <c r="C1552" s="57">
        <v>40973</v>
      </c>
      <c r="D1552" s="58">
        <v>0.25</v>
      </c>
      <c r="E1552" s="59">
        <v>25.135033927018913</v>
      </c>
      <c r="F1552" s="47">
        <f t="shared" si="162"/>
        <v>48.007914800606123</v>
      </c>
      <c r="G1552" s="59">
        <v>40.503537162027641</v>
      </c>
      <c r="H1552" s="47">
        <f t="shared" si="163"/>
        <v>77.36175597947279</v>
      </c>
      <c r="I1552" s="59">
        <v>15.368503235008729</v>
      </c>
      <c r="J1552" s="47">
        <f t="shared" si="164"/>
        <v>29.353841178866674</v>
      </c>
      <c r="K1552" s="97">
        <f t="shared" si="166"/>
        <v>1</v>
      </c>
      <c r="L1552" s="2">
        <f t="shared" si="167"/>
        <v>-7.392712720296565</v>
      </c>
      <c r="M1552" s="98"/>
      <c r="V1552">
        <v>200</v>
      </c>
      <c r="W1552">
        <v>40</v>
      </c>
      <c r="X1552" s="7">
        <f t="shared" si="165"/>
        <v>31.652153314939131</v>
      </c>
    </row>
    <row r="1553" spans="2:24">
      <c r="B1553" s="90">
        <f t="shared" si="161"/>
        <v>40973.291666666664</v>
      </c>
      <c r="C1553" s="57">
        <v>40973</v>
      </c>
      <c r="D1553" s="58">
        <v>0.29166666666666669</v>
      </c>
      <c r="E1553" s="59">
        <v>37.254983596729275</v>
      </c>
      <c r="F1553" s="47">
        <f t="shared" si="162"/>
        <v>71.157018669752915</v>
      </c>
      <c r="G1553" s="59">
        <v>55.51083109371892</v>
      </c>
      <c r="H1553" s="47">
        <f t="shared" si="163"/>
        <v>106.02568738900314</v>
      </c>
      <c r="I1553" s="59">
        <v>18.255847496989645</v>
      </c>
      <c r="J1553" s="47">
        <f t="shared" si="164"/>
        <v>34.868668719250223</v>
      </c>
      <c r="K1553" s="97">
        <f t="shared" si="166"/>
        <v>1</v>
      </c>
      <c r="L1553" s="2">
        <f t="shared" si="167"/>
        <v>-1.8778851799130152</v>
      </c>
      <c r="M1553" s="98"/>
      <c r="V1553">
        <v>200</v>
      </c>
      <c r="W1553">
        <v>40</v>
      </c>
      <c r="X1553" s="7">
        <f t="shared" si="165"/>
        <v>31.652153314939131</v>
      </c>
    </row>
    <row r="1554" spans="2:24">
      <c r="B1554" s="90">
        <f t="shared" ref="B1554:B1617" si="168">C1554+D1554</f>
        <v>40973.333333333336</v>
      </c>
      <c r="C1554" s="57">
        <v>40973</v>
      </c>
      <c r="D1554" s="58">
        <v>0.33333333333333331</v>
      </c>
      <c r="E1554" s="59">
        <v>37.618757992839861</v>
      </c>
      <c r="F1554" s="47">
        <f t="shared" ref="F1554:F1617" si="169">IF(E1554&lt;&gt;"",E1554*1.91,"")</f>
        <v>71.851827766324135</v>
      </c>
      <c r="G1554" s="59">
        <v>55.738318022832111</v>
      </c>
      <c r="H1554" s="47">
        <f t="shared" si="163"/>
        <v>106.46018742360933</v>
      </c>
      <c r="I1554" s="59">
        <v>18.119560029992257</v>
      </c>
      <c r="J1554" s="47">
        <f t="shared" si="164"/>
        <v>34.608359657285213</v>
      </c>
      <c r="K1554" s="97">
        <f t="shared" si="166"/>
        <v>1</v>
      </c>
      <c r="L1554" s="2">
        <f t="shared" si="167"/>
        <v>-2.1381942418780255</v>
      </c>
      <c r="M1554" s="98"/>
      <c r="V1554">
        <v>200</v>
      </c>
      <c r="W1554">
        <v>40</v>
      </c>
      <c r="X1554" s="7">
        <f t="shared" si="165"/>
        <v>31.652153314939131</v>
      </c>
    </row>
    <row r="1555" spans="2:24">
      <c r="B1555" s="90">
        <f t="shared" si="168"/>
        <v>40973.375</v>
      </c>
      <c r="C1555" s="57">
        <v>40973</v>
      </c>
      <c r="D1555" s="58">
        <v>0.375</v>
      </c>
      <c r="E1555" s="59">
        <v>30.020779538421976</v>
      </c>
      <c r="F1555" s="47">
        <f t="shared" si="169"/>
        <v>57.339688918385974</v>
      </c>
      <c r="G1555" s="59">
        <v>44.019393800250064</v>
      </c>
      <c r="H1555" s="47">
        <f t="shared" si="163"/>
        <v>84.077042158477624</v>
      </c>
      <c r="I1555" s="59">
        <v>13.998614261828093</v>
      </c>
      <c r="J1555" s="47">
        <f t="shared" si="164"/>
        <v>26.737353240091657</v>
      </c>
      <c r="K1555" s="97">
        <f t="shared" si="166"/>
        <v>1</v>
      </c>
      <c r="L1555" s="2">
        <f t="shared" si="167"/>
        <v>-10.009200659071581</v>
      </c>
      <c r="M1555" s="98"/>
      <c r="V1555">
        <v>200</v>
      </c>
      <c r="W1555">
        <v>40</v>
      </c>
      <c r="X1555" s="7">
        <f t="shared" si="165"/>
        <v>31.652153314939131</v>
      </c>
    </row>
    <row r="1556" spans="2:24">
      <c r="B1556" s="90">
        <f t="shared" si="168"/>
        <v>40973.416666666664</v>
      </c>
      <c r="C1556" s="57">
        <v>40973</v>
      </c>
      <c r="D1556" s="58">
        <v>0.41666666666666669</v>
      </c>
      <c r="E1556" s="59">
        <v>23.459214594272062</v>
      </c>
      <c r="F1556" s="47">
        <f t="shared" si="169"/>
        <v>44.807099875059635</v>
      </c>
      <c r="G1556" s="59">
        <v>38.425047712412805</v>
      </c>
      <c r="H1556" s="47">
        <f t="shared" ref="H1556:H1619" si="170">IF(G1556&lt;&gt;"",G1556*1.91,"")</f>
        <v>73.391841130708457</v>
      </c>
      <c r="I1556" s="59">
        <v>14.965833118140742</v>
      </c>
      <c r="J1556" s="47">
        <f t="shared" ref="J1556:J1619" si="171">IF(I1556&lt;&gt;"",I1556*1.91,"")</f>
        <v>28.584741255648815</v>
      </c>
      <c r="K1556" s="97">
        <f t="shared" si="166"/>
        <v>1</v>
      </c>
      <c r="L1556" s="2">
        <f t="shared" si="167"/>
        <v>-8.1618126435144234</v>
      </c>
      <c r="M1556" s="98"/>
      <c r="V1556">
        <v>200</v>
      </c>
      <c r="W1556">
        <v>40</v>
      </c>
      <c r="X1556" s="7">
        <f t="shared" si="165"/>
        <v>31.652153314939131</v>
      </c>
    </row>
    <row r="1557" spans="2:24">
      <c r="B1557" s="90">
        <f t="shared" si="168"/>
        <v>40973.458333333336</v>
      </c>
      <c r="C1557" s="57">
        <v>40973</v>
      </c>
      <c r="D1557" s="58">
        <v>0.45833333333333331</v>
      </c>
      <c r="E1557" s="59">
        <v>24.26859132890349</v>
      </c>
      <c r="F1557" s="47">
        <f t="shared" si="169"/>
        <v>46.353009438205667</v>
      </c>
      <c r="G1557" s="59">
        <v>38.943506994211063</v>
      </c>
      <c r="H1557" s="47">
        <f t="shared" si="170"/>
        <v>74.382098358943125</v>
      </c>
      <c r="I1557" s="59">
        <v>14.674915665307573</v>
      </c>
      <c r="J1557" s="47">
        <f t="shared" si="171"/>
        <v>28.029088920737465</v>
      </c>
      <c r="K1557" s="97">
        <f t="shared" si="166"/>
        <v>1</v>
      </c>
      <c r="L1557" s="2">
        <f t="shared" si="167"/>
        <v>-8.7174649784257738</v>
      </c>
      <c r="M1557" s="98"/>
      <c r="V1557">
        <v>200</v>
      </c>
      <c r="W1557">
        <v>40</v>
      </c>
      <c r="X1557" s="7">
        <f t="shared" si="165"/>
        <v>31.652153314939131</v>
      </c>
    </row>
    <row r="1558" spans="2:24">
      <c r="B1558" s="90">
        <f t="shared" si="168"/>
        <v>40973.5</v>
      </c>
      <c r="C1558" s="57">
        <v>40973</v>
      </c>
      <c r="D1558" s="58">
        <v>0.5</v>
      </c>
      <c r="E1558" s="59">
        <v>23.874454357921906</v>
      </c>
      <c r="F1558" s="47">
        <f t="shared" si="169"/>
        <v>45.600207823630839</v>
      </c>
      <c r="G1558" s="59">
        <v>39.84705239840752</v>
      </c>
      <c r="H1558" s="47">
        <f t="shared" si="170"/>
        <v>76.107870080958364</v>
      </c>
      <c r="I1558" s="59">
        <v>15.972598040485614</v>
      </c>
      <c r="J1558" s="47">
        <f t="shared" si="171"/>
        <v>30.507662257327521</v>
      </c>
      <c r="K1558" s="97">
        <f t="shared" si="166"/>
        <v>1</v>
      </c>
      <c r="L1558" s="2">
        <f t="shared" si="167"/>
        <v>-6.2388916418357176</v>
      </c>
      <c r="M1558" s="98"/>
      <c r="V1558">
        <v>200</v>
      </c>
      <c r="W1558">
        <v>40</v>
      </c>
      <c r="X1558" s="7">
        <f t="shared" si="165"/>
        <v>31.652153314939131</v>
      </c>
    </row>
    <row r="1559" spans="2:24">
      <c r="B1559" s="90">
        <f t="shared" si="168"/>
        <v>40973.541666666664</v>
      </c>
      <c r="C1559" s="57">
        <v>40973</v>
      </c>
      <c r="D1559" s="58">
        <v>0.54166666666666663</v>
      </c>
      <c r="E1559" s="59">
        <v>25.876870320817343</v>
      </c>
      <c r="F1559" s="47">
        <f t="shared" si="169"/>
        <v>49.424822312761123</v>
      </c>
      <c r="G1559" s="59">
        <v>41.1155335156392</v>
      </c>
      <c r="H1559" s="47">
        <f t="shared" si="170"/>
        <v>78.530669014870867</v>
      </c>
      <c r="I1559" s="59">
        <v>15.238663194821857</v>
      </c>
      <c r="J1559" s="47">
        <f t="shared" si="171"/>
        <v>29.105846702109744</v>
      </c>
      <c r="K1559" s="97">
        <f t="shared" si="166"/>
        <v>1</v>
      </c>
      <c r="L1559" s="2">
        <f t="shared" si="167"/>
        <v>-7.6407071970534943</v>
      </c>
      <c r="M1559" s="98"/>
      <c r="V1559">
        <v>200</v>
      </c>
      <c r="W1559">
        <v>40</v>
      </c>
      <c r="X1559" s="7">
        <f t="shared" si="165"/>
        <v>31.652153314939131</v>
      </c>
    </row>
    <row r="1560" spans="2:24">
      <c r="B1560" s="90">
        <f t="shared" si="168"/>
        <v>40973.583333333336</v>
      </c>
      <c r="C1560" s="57">
        <v>40973</v>
      </c>
      <c r="D1560" s="58">
        <v>0.58333333333333337</v>
      </c>
      <c r="E1560" s="59">
        <v>20.593988521733703</v>
      </c>
      <c r="F1560" s="47">
        <f t="shared" si="169"/>
        <v>39.334518076511372</v>
      </c>
      <c r="G1560" s="59">
        <v>35.955199216567571</v>
      </c>
      <c r="H1560" s="47">
        <f t="shared" si="170"/>
        <v>68.674430503644061</v>
      </c>
      <c r="I1560" s="59">
        <v>15.36121069483387</v>
      </c>
      <c r="J1560" s="47">
        <f t="shared" si="171"/>
        <v>29.339912427132692</v>
      </c>
      <c r="K1560" s="97">
        <f t="shared" si="166"/>
        <v>1</v>
      </c>
      <c r="L1560" s="2">
        <f t="shared" si="167"/>
        <v>-7.4066414720305467</v>
      </c>
      <c r="M1560" s="98"/>
      <c r="V1560">
        <v>200</v>
      </c>
      <c r="W1560">
        <v>40</v>
      </c>
      <c r="X1560" s="7">
        <f t="shared" si="165"/>
        <v>31.652153314939131</v>
      </c>
    </row>
    <row r="1561" spans="2:24">
      <c r="B1561" s="90">
        <f t="shared" si="168"/>
        <v>40973.625</v>
      </c>
      <c r="C1561" s="57">
        <v>40973</v>
      </c>
      <c r="D1561" s="58">
        <v>0.625</v>
      </c>
      <c r="E1561" s="59">
        <v>32.449885357572022</v>
      </c>
      <c r="F1561" s="47">
        <f t="shared" si="169"/>
        <v>61.979281032962561</v>
      </c>
      <c r="G1561" s="59">
        <v>50.994091850517961</v>
      </c>
      <c r="H1561" s="47">
        <f t="shared" si="170"/>
        <v>97.398715434489304</v>
      </c>
      <c r="I1561" s="59">
        <v>18.544206492945946</v>
      </c>
      <c r="J1561" s="47">
        <f t="shared" si="171"/>
        <v>35.419434401526757</v>
      </c>
      <c r="K1561" s="97">
        <f t="shared" si="166"/>
        <v>1</v>
      </c>
      <c r="L1561" s="2">
        <f t="shared" si="167"/>
        <v>-1.3271194976364811</v>
      </c>
      <c r="M1561" s="98"/>
      <c r="V1561">
        <v>200</v>
      </c>
      <c r="W1561">
        <v>40</v>
      </c>
      <c r="X1561" s="7">
        <f t="shared" si="165"/>
        <v>31.652153314939131</v>
      </c>
    </row>
    <row r="1562" spans="2:24">
      <c r="B1562" s="90">
        <f t="shared" si="168"/>
        <v>40973.666666666664</v>
      </c>
      <c r="C1562" s="57">
        <v>40973</v>
      </c>
      <c r="D1562" s="58">
        <v>0.66666666666666663</v>
      </c>
      <c r="E1562" s="59">
        <v>33.07919975611091</v>
      </c>
      <c r="F1562" s="47">
        <f t="shared" si="169"/>
        <v>63.181271534171835</v>
      </c>
      <c r="G1562" s="59">
        <v>54.885402829360231</v>
      </c>
      <c r="H1562" s="47">
        <f t="shared" si="170"/>
        <v>104.83111940407804</v>
      </c>
      <c r="I1562" s="59">
        <v>21.806203073249318</v>
      </c>
      <c r="J1562" s="47">
        <f t="shared" si="171"/>
        <v>41.649847869906196</v>
      </c>
      <c r="K1562" s="97">
        <f t="shared" si="166"/>
        <v>1</v>
      </c>
      <c r="L1562" s="2">
        <f t="shared" si="167"/>
        <v>4.9032939707429577</v>
      </c>
      <c r="M1562" s="98"/>
      <c r="V1562">
        <v>200</v>
      </c>
      <c r="W1562">
        <v>40</v>
      </c>
      <c r="X1562" s="7">
        <f t="shared" si="165"/>
        <v>31.652153314939131</v>
      </c>
    </row>
    <row r="1563" spans="2:24">
      <c r="B1563" s="90">
        <f t="shared" si="168"/>
        <v>40973.708333333336</v>
      </c>
      <c r="C1563" s="57">
        <v>40973</v>
      </c>
      <c r="D1563" s="58">
        <v>0.70833333333333337</v>
      </c>
      <c r="E1563" s="59">
        <v>34.611069031363492</v>
      </c>
      <c r="F1563" s="47">
        <f t="shared" si="169"/>
        <v>66.107141849904266</v>
      </c>
      <c r="G1563" s="59">
        <v>60.786071332925601</v>
      </c>
      <c r="H1563" s="47">
        <f t="shared" si="170"/>
        <v>116.1013962458879</v>
      </c>
      <c r="I1563" s="59">
        <v>26.175002301562103</v>
      </c>
      <c r="J1563" s="47">
        <f t="shared" si="171"/>
        <v>49.994254395983617</v>
      </c>
      <c r="K1563" s="97">
        <f t="shared" si="166"/>
        <v>1</v>
      </c>
      <c r="L1563" s="2">
        <f t="shared" si="167"/>
        <v>13.247700496820379</v>
      </c>
      <c r="M1563" s="98"/>
      <c r="V1563">
        <v>200</v>
      </c>
      <c r="W1563">
        <v>40</v>
      </c>
      <c r="X1563" s="7">
        <f t="shared" si="165"/>
        <v>31.652153314939131</v>
      </c>
    </row>
    <row r="1564" spans="2:24">
      <c r="B1564" s="90">
        <f t="shared" si="168"/>
        <v>40973.75</v>
      </c>
      <c r="C1564" s="57">
        <v>40973</v>
      </c>
      <c r="D1564" s="58">
        <v>0.75</v>
      </c>
      <c r="E1564" s="59">
        <v>42.374779526463428</v>
      </c>
      <c r="F1564" s="47">
        <f t="shared" si="169"/>
        <v>80.935828895545143</v>
      </c>
      <c r="G1564" s="59">
        <v>76.412444704223844</v>
      </c>
      <c r="H1564" s="47">
        <f t="shared" si="170"/>
        <v>145.94776938506755</v>
      </c>
      <c r="I1564" s="59">
        <v>34.037665177760417</v>
      </c>
      <c r="J1564" s="47">
        <f t="shared" si="171"/>
        <v>65.011940489522388</v>
      </c>
      <c r="K1564" s="97">
        <f t="shared" si="166"/>
        <v>1</v>
      </c>
      <c r="L1564" s="2">
        <f t="shared" si="167"/>
        <v>28.265386590359149</v>
      </c>
      <c r="M1564" s="98"/>
      <c r="V1564">
        <v>200</v>
      </c>
      <c r="W1564">
        <v>40</v>
      </c>
      <c r="X1564" s="7">
        <f t="shared" si="165"/>
        <v>31.652153314939131</v>
      </c>
    </row>
    <row r="1565" spans="2:24">
      <c r="B1565" s="90">
        <f t="shared" si="168"/>
        <v>40973.791666666664</v>
      </c>
      <c r="C1565" s="57">
        <v>40973</v>
      </c>
      <c r="D1565" s="58">
        <v>0.79166666666666663</v>
      </c>
      <c r="E1565" s="59">
        <v>23.185601269197527</v>
      </c>
      <c r="F1565" s="47">
        <f t="shared" si="169"/>
        <v>44.284498424167275</v>
      </c>
      <c r="G1565" s="59">
        <v>53.219792090750282</v>
      </c>
      <c r="H1565" s="47">
        <f t="shared" si="170"/>
        <v>101.64980289333303</v>
      </c>
      <c r="I1565" s="59">
        <v>30.034190821552762</v>
      </c>
      <c r="J1565" s="47">
        <f t="shared" si="171"/>
        <v>57.365304469165771</v>
      </c>
      <c r="K1565" s="97">
        <f t="shared" si="166"/>
        <v>1</v>
      </c>
      <c r="L1565" s="2">
        <f t="shared" si="167"/>
        <v>20.618750570002533</v>
      </c>
      <c r="M1565" s="98"/>
      <c r="V1565">
        <v>200</v>
      </c>
      <c r="W1565">
        <v>40</v>
      </c>
      <c r="X1565" s="7">
        <f t="shared" si="165"/>
        <v>31.652153314939131</v>
      </c>
    </row>
    <row r="1566" spans="2:24">
      <c r="B1566" s="90">
        <f t="shared" si="168"/>
        <v>40973.833333333336</v>
      </c>
      <c r="C1566" s="57">
        <v>40973</v>
      </c>
      <c r="D1566" s="58">
        <v>0.83333333333333337</v>
      </c>
      <c r="E1566" s="59">
        <v>23.439778459279584</v>
      </c>
      <c r="F1566" s="47">
        <f t="shared" si="169"/>
        <v>44.769976857224002</v>
      </c>
      <c r="G1566" s="59">
        <v>54.320439971374078</v>
      </c>
      <c r="H1566" s="47">
        <f t="shared" si="170"/>
        <v>103.75204034532449</v>
      </c>
      <c r="I1566" s="59">
        <v>30.880661512094495</v>
      </c>
      <c r="J1566" s="47">
        <f t="shared" si="171"/>
        <v>58.982063488100479</v>
      </c>
      <c r="K1566" s="97">
        <f t="shared" si="166"/>
        <v>1</v>
      </c>
      <c r="L1566" s="2">
        <f t="shared" si="167"/>
        <v>22.235509588937241</v>
      </c>
      <c r="M1566" s="98"/>
      <c r="V1566">
        <v>200</v>
      </c>
      <c r="W1566">
        <v>40</v>
      </c>
      <c r="X1566" s="7">
        <f t="shared" si="165"/>
        <v>31.652153314939131</v>
      </c>
    </row>
    <row r="1567" spans="2:24">
      <c r="B1567" s="90">
        <f t="shared" si="168"/>
        <v>40973.875</v>
      </c>
      <c r="C1567" s="57">
        <v>40973</v>
      </c>
      <c r="D1567" s="58">
        <v>0.875</v>
      </c>
      <c r="E1567" s="59">
        <v>25.262737974029982</v>
      </c>
      <c r="F1567" s="47">
        <f t="shared" si="169"/>
        <v>48.251829530397259</v>
      </c>
      <c r="G1567" s="59">
        <v>49.093676664379814</v>
      </c>
      <c r="H1567" s="47">
        <f t="shared" si="170"/>
        <v>93.768922428965439</v>
      </c>
      <c r="I1567" s="59">
        <v>23.830938690349825</v>
      </c>
      <c r="J1567" s="47">
        <f t="shared" si="171"/>
        <v>45.517092898568166</v>
      </c>
      <c r="K1567" s="97">
        <f t="shared" si="166"/>
        <v>1</v>
      </c>
      <c r="L1567" s="2">
        <f t="shared" si="167"/>
        <v>8.770538999404927</v>
      </c>
      <c r="M1567" s="98"/>
      <c r="V1567">
        <v>200</v>
      </c>
      <c r="W1567">
        <v>40</v>
      </c>
      <c r="X1567" s="7">
        <f t="shared" si="165"/>
        <v>31.652153314939131</v>
      </c>
    </row>
    <row r="1568" spans="2:24">
      <c r="B1568" s="90">
        <f t="shared" si="168"/>
        <v>40973.916666666664</v>
      </c>
      <c r="C1568" s="57">
        <v>40973</v>
      </c>
      <c r="D1568" s="58">
        <v>0.91666666666666663</v>
      </c>
      <c r="E1568" s="59">
        <v>19.273487540310683</v>
      </c>
      <c r="F1568" s="47">
        <f t="shared" si="169"/>
        <v>36.812361201993404</v>
      </c>
      <c r="G1568" s="59">
        <v>36.969633937518019</v>
      </c>
      <c r="H1568" s="47">
        <f t="shared" si="170"/>
        <v>70.612000820659418</v>
      </c>
      <c r="I1568" s="59">
        <v>17.696146397207336</v>
      </c>
      <c r="J1568" s="47">
        <f t="shared" si="171"/>
        <v>33.799639618666014</v>
      </c>
      <c r="K1568" s="97">
        <f t="shared" si="166"/>
        <v>1</v>
      </c>
      <c r="L1568" s="2">
        <f t="shared" si="167"/>
        <v>-2.946914280497225</v>
      </c>
      <c r="M1568" s="98"/>
      <c r="V1568">
        <v>200</v>
      </c>
      <c r="W1568">
        <v>40</v>
      </c>
      <c r="X1568" s="7">
        <f t="shared" si="165"/>
        <v>31.652153314939131</v>
      </c>
    </row>
    <row r="1569" spans="2:24">
      <c r="B1569" s="90">
        <f t="shared" si="168"/>
        <v>40973.958333333336</v>
      </c>
      <c r="C1569" s="57">
        <v>40973</v>
      </c>
      <c r="D1569" s="58">
        <v>0.95833333333333337</v>
      </c>
      <c r="E1569" s="59">
        <v>17.284390203113503</v>
      </c>
      <c r="F1569" s="47">
        <f t="shared" si="169"/>
        <v>33.01318528794679</v>
      </c>
      <c r="G1569" s="59">
        <v>35.085287828076325</v>
      </c>
      <c r="H1569" s="47">
        <f t="shared" si="170"/>
        <v>67.012899751625781</v>
      </c>
      <c r="I1569" s="59">
        <v>17.800897624962818</v>
      </c>
      <c r="J1569" s="47">
        <f t="shared" si="171"/>
        <v>33.999714463678984</v>
      </c>
      <c r="K1569" s="97">
        <f t="shared" si="166"/>
        <v>1</v>
      </c>
      <c r="L1569" s="2">
        <f t="shared" si="167"/>
        <v>-2.7468394354842545</v>
      </c>
      <c r="M1569" s="98"/>
      <c r="V1569">
        <v>200</v>
      </c>
      <c r="W1569">
        <v>40</v>
      </c>
      <c r="X1569" s="7">
        <f t="shared" si="165"/>
        <v>31.652153314939131</v>
      </c>
    </row>
    <row r="1570" spans="2:24">
      <c r="B1570" s="90">
        <f t="shared" si="168"/>
        <v>40974</v>
      </c>
      <c r="C1570" s="57">
        <v>40973</v>
      </c>
      <c r="D1570" s="58">
        <v>1</v>
      </c>
      <c r="E1570" s="59">
        <v>14.031104148187801</v>
      </c>
      <c r="F1570" s="47">
        <f t="shared" si="169"/>
        <v>26.799408923038698</v>
      </c>
      <c r="G1570" s="59">
        <v>27.265949365457367</v>
      </c>
      <c r="H1570" s="47">
        <f t="shared" si="170"/>
        <v>52.077963288023568</v>
      </c>
      <c r="I1570" s="59">
        <v>13.234845217269566</v>
      </c>
      <c r="J1570" s="47">
        <f t="shared" si="171"/>
        <v>25.278554364984871</v>
      </c>
      <c r="K1570" s="97">
        <f t="shared" si="166"/>
        <v>1</v>
      </c>
      <c r="L1570" s="2">
        <f t="shared" si="167"/>
        <v>-11.467999534178368</v>
      </c>
      <c r="M1570" s="98"/>
      <c r="V1570">
        <v>200</v>
      </c>
      <c r="W1570">
        <v>40</v>
      </c>
      <c r="X1570" s="7">
        <f t="shared" si="165"/>
        <v>31.652153314939131</v>
      </c>
    </row>
    <row r="1571" spans="2:24">
      <c r="B1571" s="90">
        <f t="shared" si="168"/>
        <v>40974.041666666664</v>
      </c>
      <c r="C1571" s="57">
        <v>40974</v>
      </c>
      <c r="D1571" s="58">
        <v>4.1666666666666664E-2</v>
      </c>
      <c r="E1571" s="59">
        <v>14.278540123239107</v>
      </c>
      <c r="F1571" s="47">
        <f t="shared" si="169"/>
        <v>27.272011635386693</v>
      </c>
      <c r="G1571" s="59">
        <v>25.744242159942541</v>
      </c>
      <c r="H1571" s="47">
        <f t="shared" si="170"/>
        <v>49.171502525490254</v>
      </c>
      <c r="I1571" s="59">
        <v>11.465702036703435</v>
      </c>
      <c r="J1571" s="47">
        <f t="shared" si="171"/>
        <v>21.899490890103561</v>
      </c>
      <c r="K1571" s="97">
        <f t="shared" si="166"/>
        <v>2</v>
      </c>
      <c r="L1571" s="2">
        <f t="shared" si="167"/>
        <v>-14.847063009059678</v>
      </c>
      <c r="M1571" s="98"/>
      <c r="V1571">
        <v>200</v>
      </c>
      <c r="W1571">
        <v>40</v>
      </c>
      <c r="X1571" s="7">
        <f t="shared" si="165"/>
        <v>31.652153314939131</v>
      </c>
    </row>
    <row r="1572" spans="2:24">
      <c r="B1572" s="90">
        <f t="shared" si="168"/>
        <v>40974.083333333336</v>
      </c>
      <c r="C1572" s="57">
        <v>40974</v>
      </c>
      <c r="D1572" s="58">
        <v>8.3333333333333329E-2</v>
      </c>
      <c r="E1572" s="59">
        <v>12.948913971139568</v>
      </c>
      <c r="F1572" s="47">
        <f t="shared" si="169"/>
        <v>24.732425684876574</v>
      </c>
      <c r="G1572" s="59">
        <v>24.194262331923888</v>
      </c>
      <c r="H1572" s="47">
        <f t="shared" si="170"/>
        <v>46.211041053974625</v>
      </c>
      <c r="I1572" s="59">
        <v>11.245348360784316</v>
      </c>
      <c r="J1572" s="47">
        <f t="shared" si="171"/>
        <v>21.478615369098044</v>
      </c>
      <c r="K1572" s="97">
        <f t="shared" si="166"/>
        <v>2</v>
      </c>
      <c r="L1572" s="2">
        <f t="shared" si="167"/>
        <v>-15.267938530065194</v>
      </c>
      <c r="M1572" s="98"/>
      <c r="V1572">
        <v>200</v>
      </c>
      <c r="W1572">
        <v>40</v>
      </c>
      <c r="X1572" s="7">
        <f t="shared" si="165"/>
        <v>31.652153314939131</v>
      </c>
    </row>
    <row r="1573" spans="2:24">
      <c r="B1573" s="90">
        <f t="shared" si="168"/>
        <v>40974.125</v>
      </c>
      <c r="C1573" s="57">
        <v>40974</v>
      </c>
      <c r="D1573" s="58">
        <v>0.125</v>
      </c>
      <c r="E1573" s="59">
        <v>17.953990020328408</v>
      </c>
      <c r="F1573" s="47">
        <f t="shared" si="169"/>
        <v>34.29212093882726</v>
      </c>
      <c r="G1573" s="59">
        <v>28.956517884533582</v>
      </c>
      <c r="H1573" s="47">
        <f t="shared" si="170"/>
        <v>55.306949159459137</v>
      </c>
      <c r="I1573" s="59">
        <v>11.00252786420517</v>
      </c>
      <c r="J1573" s="47">
        <f t="shared" si="171"/>
        <v>21.014828220631873</v>
      </c>
      <c r="K1573" s="97">
        <f t="shared" si="166"/>
        <v>2</v>
      </c>
      <c r="L1573" s="2">
        <f t="shared" si="167"/>
        <v>-15.731725678531365</v>
      </c>
      <c r="M1573" s="98"/>
      <c r="V1573">
        <v>200</v>
      </c>
      <c r="W1573">
        <v>40</v>
      </c>
      <c r="X1573" s="7">
        <f t="shared" si="165"/>
        <v>31.652153314939131</v>
      </c>
    </row>
    <row r="1574" spans="2:24">
      <c r="B1574" s="90">
        <f t="shared" si="168"/>
        <v>40974.166666666664</v>
      </c>
      <c r="C1574" s="57">
        <v>40974</v>
      </c>
      <c r="D1574" s="58">
        <v>0.16666666666666666</v>
      </c>
      <c r="E1574" s="59">
        <v>17.741244439008611</v>
      </c>
      <c r="F1574" s="47">
        <f t="shared" si="169"/>
        <v>33.885776878506448</v>
      </c>
      <c r="G1574" s="59">
        <v>34.439760968916545</v>
      </c>
      <c r="H1574" s="47">
        <f t="shared" si="170"/>
        <v>65.779943450630597</v>
      </c>
      <c r="I1574" s="59">
        <v>16.698516529907934</v>
      </c>
      <c r="J1574" s="47">
        <f t="shared" si="171"/>
        <v>31.894166572124153</v>
      </c>
      <c r="K1574" s="97">
        <f t="shared" si="166"/>
        <v>2</v>
      </c>
      <c r="L1574" s="2">
        <f t="shared" si="167"/>
        <v>-4.8523873270390858</v>
      </c>
      <c r="M1574" s="98"/>
      <c r="V1574">
        <v>200</v>
      </c>
      <c r="W1574">
        <v>40</v>
      </c>
      <c r="X1574" s="7">
        <f t="shared" si="165"/>
        <v>31.652153314939131</v>
      </c>
    </row>
    <row r="1575" spans="2:24">
      <c r="B1575" s="90">
        <f t="shared" si="168"/>
        <v>40974.208333333336</v>
      </c>
      <c r="C1575" s="57">
        <v>40974</v>
      </c>
      <c r="D1575" s="58">
        <v>0.20833333333333334</v>
      </c>
      <c r="E1575" s="59">
        <v>28.448970583917202</v>
      </c>
      <c r="F1575" s="47">
        <f t="shared" si="169"/>
        <v>54.337533815281851</v>
      </c>
      <c r="G1575" s="59">
        <v>51.182076506929008</v>
      </c>
      <c r="H1575" s="47">
        <f t="shared" si="170"/>
        <v>97.757766128234394</v>
      </c>
      <c r="I1575" s="59">
        <v>22.733105923011806</v>
      </c>
      <c r="J1575" s="47">
        <f t="shared" si="171"/>
        <v>43.42023231295255</v>
      </c>
      <c r="K1575" s="97">
        <f t="shared" si="166"/>
        <v>2</v>
      </c>
      <c r="L1575" s="2">
        <f t="shared" si="167"/>
        <v>6.673678413789311</v>
      </c>
      <c r="M1575" s="98"/>
      <c r="V1575">
        <v>200</v>
      </c>
      <c r="W1575">
        <v>40</v>
      </c>
      <c r="X1575" s="7">
        <f t="shared" si="165"/>
        <v>31.652153314939131</v>
      </c>
    </row>
    <row r="1576" spans="2:24">
      <c r="B1576" s="90">
        <f t="shared" si="168"/>
        <v>40974.25</v>
      </c>
      <c r="C1576" s="57">
        <v>40974</v>
      </c>
      <c r="D1576" s="58">
        <v>0.25</v>
      </c>
      <c r="E1576" s="59">
        <v>50.606234395355287</v>
      </c>
      <c r="F1576" s="47">
        <f t="shared" si="169"/>
        <v>96.6579076951286</v>
      </c>
      <c r="G1576" s="59">
        <v>82.102559167588424</v>
      </c>
      <c r="H1576" s="47">
        <f t="shared" si="170"/>
        <v>156.81588801009389</v>
      </c>
      <c r="I1576" s="59">
        <v>31.496324772233148</v>
      </c>
      <c r="J1576" s="47">
        <f t="shared" si="171"/>
        <v>60.157980314965307</v>
      </c>
      <c r="K1576" s="97">
        <f t="shared" si="166"/>
        <v>2</v>
      </c>
      <c r="L1576" s="2">
        <f t="shared" si="167"/>
        <v>23.411426415802069</v>
      </c>
      <c r="M1576" s="98"/>
      <c r="V1576">
        <v>200</v>
      </c>
      <c r="W1576">
        <v>40</v>
      </c>
      <c r="X1576" s="7">
        <f t="shared" si="165"/>
        <v>31.652153314939131</v>
      </c>
    </row>
    <row r="1577" spans="2:24">
      <c r="B1577" s="90">
        <f t="shared" si="168"/>
        <v>40974.291666666664</v>
      </c>
      <c r="C1577" s="57">
        <v>40974</v>
      </c>
      <c r="D1577" s="58">
        <v>0.29166666666666669</v>
      </c>
      <c r="E1577" s="59">
        <v>73.665725034324069</v>
      </c>
      <c r="F1577" s="47">
        <f t="shared" si="169"/>
        <v>140.70153481555897</v>
      </c>
      <c r="G1577" s="59">
        <v>107.8973097885889</v>
      </c>
      <c r="H1577" s="47">
        <f t="shared" si="170"/>
        <v>206.08386169620479</v>
      </c>
      <c r="I1577" s="59">
        <v>34.23158475426483</v>
      </c>
      <c r="J1577" s="47">
        <f t="shared" si="171"/>
        <v>65.38232688064582</v>
      </c>
      <c r="K1577" s="97">
        <f t="shared" si="166"/>
        <v>2</v>
      </c>
      <c r="L1577" s="2">
        <f t="shared" si="167"/>
        <v>28.635772981482582</v>
      </c>
      <c r="M1577" s="98"/>
      <c r="V1577">
        <v>200</v>
      </c>
      <c r="W1577">
        <v>40</v>
      </c>
      <c r="X1577" s="7">
        <f t="shared" si="165"/>
        <v>31.652153314939131</v>
      </c>
    </row>
    <row r="1578" spans="2:24">
      <c r="B1578" s="90">
        <f t="shared" si="168"/>
        <v>40974.333333333336</v>
      </c>
      <c r="C1578" s="57">
        <v>40974</v>
      </c>
      <c r="D1578" s="58">
        <v>0.33333333333333331</v>
      </c>
      <c r="E1578" s="59">
        <v>44.562308918959474</v>
      </c>
      <c r="F1578" s="47">
        <f t="shared" si="169"/>
        <v>85.114010035212587</v>
      </c>
      <c r="G1578" s="59">
        <v>78.022624550225231</v>
      </c>
      <c r="H1578" s="47">
        <f t="shared" si="170"/>
        <v>149.02321289093018</v>
      </c>
      <c r="I1578" s="59">
        <v>33.460315631265743</v>
      </c>
      <c r="J1578" s="47">
        <f t="shared" si="171"/>
        <v>63.909202855717567</v>
      </c>
      <c r="K1578" s="97">
        <f t="shared" si="166"/>
        <v>2</v>
      </c>
      <c r="L1578" s="2">
        <f t="shared" si="167"/>
        <v>27.162648956554328</v>
      </c>
      <c r="M1578" s="98"/>
      <c r="V1578">
        <v>200</v>
      </c>
      <c r="W1578">
        <v>40</v>
      </c>
      <c r="X1578" s="7">
        <f t="shared" si="165"/>
        <v>31.652153314939131</v>
      </c>
    </row>
    <row r="1579" spans="2:24">
      <c r="B1579" s="90">
        <f t="shared" si="168"/>
        <v>40974.375</v>
      </c>
      <c r="C1579" s="57">
        <v>40974</v>
      </c>
      <c r="D1579" s="58">
        <v>0.375</v>
      </c>
      <c r="E1579" s="59">
        <v>54.775085024470471</v>
      </c>
      <c r="F1579" s="47">
        <f t="shared" si="169"/>
        <v>104.6204123967386</v>
      </c>
      <c r="G1579" s="59">
        <v>85.097597129987548</v>
      </c>
      <c r="H1579" s="47">
        <f t="shared" si="170"/>
        <v>162.5364105182762</v>
      </c>
      <c r="I1579" s="59">
        <v>30.322512105517088</v>
      </c>
      <c r="J1579" s="47">
        <f t="shared" si="171"/>
        <v>57.915998121537633</v>
      </c>
      <c r="K1579" s="97">
        <f t="shared" si="166"/>
        <v>2</v>
      </c>
      <c r="L1579" s="2">
        <f t="shared" si="167"/>
        <v>21.169444222374395</v>
      </c>
      <c r="M1579" s="98"/>
      <c r="V1579">
        <v>200</v>
      </c>
      <c r="W1579">
        <v>40</v>
      </c>
      <c r="X1579" s="7">
        <f t="shared" si="165"/>
        <v>31.652153314939131</v>
      </c>
    </row>
    <row r="1580" spans="2:24">
      <c r="B1580" s="90">
        <f t="shared" si="168"/>
        <v>40974.416666666664</v>
      </c>
      <c r="C1580" s="57">
        <v>40974</v>
      </c>
      <c r="D1580" s="58">
        <v>0.41666666666666669</v>
      </c>
      <c r="E1580" s="59">
        <v>51.019376719838895</v>
      </c>
      <c r="F1580" s="47">
        <f t="shared" si="169"/>
        <v>97.447009534892288</v>
      </c>
      <c r="G1580" s="59">
        <v>72.598047542289819</v>
      </c>
      <c r="H1580" s="47">
        <f t="shared" si="170"/>
        <v>138.66227080577355</v>
      </c>
      <c r="I1580" s="59">
        <v>21.578670822450931</v>
      </c>
      <c r="J1580" s="47">
        <f t="shared" si="171"/>
        <v>41.215261270881278</v>
      </c>
      <c r="K1580" s="97">
        <f t="shared" si="166"/>
        <v>2</v>
      </c>
      <c r="L1580" s="2">
        <f t="shared" si="167"/>
        <v>4.4687073717180397</v>
      </c>
      <c r="M1580" s="98"/>
      <c r="V1580">
        <v>200</v>
      </c>
      <c r="W1580">
        <v>40</v>
      </c>
      <c r="X1580" s="7">
        <f t="shared" si="165"/>
        <v>31.652153314939131</v>
      </c>
    </row>
    <row r="1581" spans="2:24">
      <c r="B1581" s="90">
        <f t="shared" si="168"/>
        <v>40974.458333333336</v>
      </c>
      <c r="C1581" s="57">
        <v>40974</v>
      </c>
      <c r="D1581" s="58">
        <v>0.45833333333333331</v>
      </c>
      <c r="E1581" s="59">
        <v>25.147133427398998</v>
      </c>
      <c r="F1581" s="47">
        <f t="shared" si="169"/>
        <v>48.031024846332087</v>
      </c>
      <c r="G1581" s="59">
        <v>42.874936145351846</v>
      </c>
      <c r="H1581" s="47">
        <f t="shared" si="170"/>
        <v>81.891128037622025</v>
      </c>
      <c r="I1581" s="59">
        <v>17.727802717952848</v>
      </c>
      <c r="J1581" s="47">
        <f t="shared" si="171"/>
        <v>33.860103191289937</v>
      </c>
      <c r="K1581" s="97">
        <f t="shared" si="166"/>
        <v>2</v>
      </c>
      <c r="L1581" s="2">
        <f t="shared" si="167"/>
        <v>-2.8864507078733013</v>
      </c>
      <c r="M1581" s="98"/>
      <c r="V1581">
        <v>200</v>
      </c>
      <c r="W1581">
        <v>40</v>
      </c>
      <c r="X1581" s="7">
        <f t="shared" si="165"/>
        <v>31.652153314939131</v>
      </c>
    </row>
    <row r="1582" spans="2:24">
      <c r="B1582" s="90">
        <f t="shared" si="168"/>
        <v>40974.5</v>
      </c>
      <c r="C1582" s="57">
        <v>40974</v>
      </c>
      <c r="D1582" s="58">
        <v>0.5</v>
      </c>
      <c r="E1582" s="59">
        <v>31.100402666689799</v>
      </c>
      <c r="F1582" s="47">
        <f t="shared" si="169"/>
        <v>59.401769093377517</v>
      </c>
      <c r="G1582" s="59">
        <v>49.808832297617208</v>
      </c>
      <c r="H1582" s="47">
        <f t="shared" si="170"/>
        <v>95.134869688448859</v>
      </c>
      <c r="I1582" s="59">
        <v>18.708429630927405</v>
      </c>
      <c r="J1582" s="47">
        <f t="shared" si="171"/>
        <v>35.733100595071342</v>
      </c>
      <c r="K1582" s="97">
        <f t="shared" si="166"/>
        <v>2</v>
      </c>
      <c r="L1582" s="2">
        <f t="shared" si="167"/>
        <v>-1.0134533040918967</v>
      </c>
      <c r="M1582" s="98"/>
      <c r="V1582">
        <v>200</v>
      </c>
      <c r="W1582">
        <v>40</v>
      </c>
      <c r="X1582" s="7">
        <f t="shared" si="165"/>
        <v>31.652153314939131</v>
      </c>
    </row>
    <row r="1583" spans="2:24">
      <c r="B1583" s="90">
        <f t="shared" si="168"/>
        <v>40974.541666666664</v>
      </c>
      <c r="C1583" s="57">
        <v>40974</v>
      </c>
      <c r="D1583" s="58">
        <v>0.54166666666666663</v>
      </c>
      <c r="E1583" s="59">
        <v>27.197701276706951</v>
      </c>
      <c r="F1583" s="47">
        <f t="shared" si="169"/>
        <v>51.947609438510277</v>
      </c>
      <c r="G1583" s="59">
        <v>44.955384200336944</v>
      </c>
      <c r="H1583" s="47">
        <f t="shared" si="170"/>
        <v>85.86478382264356</v>
      </c>
      <c r="I1583" s="59">
        <v>17.757682923629986</v>
      </c>
      <c r="J1583" s="47">
        <f t="shared" si="171"/>
        <v>33.917174384133268</v>
      </c>
      <c r="K1583" s="97">
        <f t="shared" si="166"/>
        <v>2</v>
      </c>
      <c r="L1583" s="2">
        <f t="shared" si="167"/>
        <v>-2.8293795150299701</v>
      </c>
      <c r="M1583" s="98"/>
      <c r="V1583">
        <v>200</v>
      </c>
      <c r="W1583">
        <v>40</v>
      </c>
      <c r="X1583" s="7">
        <f t="shared" si="165"/>
        <v>31.652153314939131</v>
      </c>
    </row>
    <row r="1584" spans="2:24">
      <c r="B1584" s="90">
        <f t="shared" si="168"/>
        <v>40974.583333333336</v>
      </c>
      <c r="C1584" s="57">
        <v>40974</v>
      </c>
      <c r="D1584" s="58">
        <v>0.58333333333333337</v>
      </c>
      <c r="E1584" s="59">
        <v>29.855587872346284</v>
      </c>
      <c r="F1584" s="47">
        <f t="shared" si="169"/>
        <v>57.0241728361814</v>
      </c>
      <c r="G1584" s="59">
        <v>51.69209910289095</v>
      </c>
      <c r="H1584" s="47">
        <f t="shared" si="170"/>
        <v>98.731909286521713</v>
      </c>
      <c r="I1584" s="59">
        <v>21.836511230544662</v>
      </c>
      <c r="J1584" s="47">
        <f t="shared" si="171"/>
        <v>41.707736450340306</v>
      </c>
      <c r="K1584" s="97">
        <f t="shared" si="166"/>
        <v>2</v>
      </c>
      <c r="L1584" s="2">
        <f t="shared" si="167"/>
        <v>4.9611825511770675</v>
      </c>
      <c r="M1584" s="98"/>
      <c r="V1584">
        <v>200</v>
      </c>
      <c r="W1584">
        <v>40</v>
      </c>
      <c r="X1584" s="7">
        <f t="shared" si="165"/>
        <v>31.652153314939131</v>
      </c>
    </row>
    <row r="1585" spans="2:24">
      <c r="B1585" s="90">
        <f t="shared" si="168"/>
        <v>40974.625</v>
      </c>
      <c r="C1585" s="57">
        <v>40974</v>
      </c>
      <c r="D1585" s="58">
        <v>0.625</v>
      </c>
      <c r="E1585" s="59">
        <v>26.468162203770049</v>
      </c>
      <c r="F1585" s="47">
        <f t="shared" si="169"/>
        <v>50.554189809200793</v>
      </c>
      <c r="G1585" s="59">
        <v>50.372088903711358</v>
      </c>
      <c r="H1585" s="47">
        <f t="shared" si="170"/>
        <v>96.210689806088695</v>
      </c>
      <c r="I1585" s="59">
        <v>23.903926699941312</v>
      </c>
      <c r="J1585" s="47">
        <f t="shared" si="171"/>
        <v>45.656499996887902</v>
      </c>
      <c r="K1585" s="97">
        <f t="shared" si="166"/>
        <v>2</v>
      </c>
      <c r="L1585" s="2">
        <f t="shared" si="167"/>
        <v>8.9099460977246636</v>
      </c>
      <c r="M1585" s="98"/>
      <c r="V1585">
        <v>200</v>
      </c>
      <c r="W1585">
        <v>40</v>
      </c>
      <c r="X1585" s="7">
        <f t="shared" si="165"/>
        <v>31.652153314939131</v>
      </c>
    </row>
    <row r="1586" spans="2:24">
      <c r="B1586" s="90">
        <f t="shared" si="168"/>
        <v>40974.666666666664</v>
      </c>
      <c r="C1586" s="57">
        <v>40974</v>
      </c>
      <c r="D1586" s="58">
        <v>0.66666666666666663</v>
      </c>
      <c r="E1586" s="59">
        <v>35.244415133230476</v>
      </c>
      <c r="F1586" s="47">
        <f t="shared" si="169"/>
        <v>67.316832904470203</v>
      </c>
      <c r="G1586" s="59">
        <v>71.711255662909423</v>
      </c>
      <c r="H1586" s="47">
        <f t="shared" si="170"/>
        <v>136.968498316157</v>
      </c>
      <c r="I1586" s="59">
        <v>36.46684052967894</v>
      </c>
      <c r="J1586" s="47">
        <f t="shared" si="171"/>
        <v>69.651665411686778</v>
      </c>
      <c r="K1586" s="97">
        <f t="shared" si="166"/>
        <v>2</v>
      </c>
      <c r="L1586" s="2">
        <f t="shared" si="167"/>
        <v>32.90511151252354</v>
      </c>
      <c r="M1586" s="98"/>
      <c r="V1586">
        <v>200</v>
      </c>
      <c r="W1586">
        <v>40</v>
      </c>
      <c r="X1586" s="7">
        <f t="shared" si="165"/>
        <v>31.652153314939131</v>
      </c>
    </row>
    <row r="1587" spans="2:24">
      <c r="B1587" s="90">
        <f t="shared" si="168"/>
        <v>40974.708333333336</v>
      </c>
      <c r="C1587" s="57">
        <v>40974</v>
      </c>
      <c r="D1587" s="58">
        <v>0.70833333333333337</v>
      </c>
      <c r="E1587" s="59">
        <v>25.424416674746073</v>
      </c>
      <c r="F1587" s="47">
        <f t="shared" si="169"/>
        <v>48.560635848764996</v>
      </c>
      <c r="G1587" s="59">
        <v>63.971066846641776</v>
      </c>
      <c r="H1587" s="47">
        <f t="shared" si="170"/>
        <v>122.18473767708579</v>
      </c>
      <c r="I1587" s="59">
        <v>38.546650171895699</v>
      </c>
      <c r="J1587" s="47">
        <f t="shared" si="171"/>
        <v>73.624101828320775</v>
      </c>
      <c r="K1587" s="97">
        <f t="shared" si="166"/>
        <v>2</v>
      </c>
      <c r="L1587" s="2">
        <f t="shared" si="167"/>
        <v>36.877547929157537</v>
      </c>
      <c r="M1587" s="98"/>
      <c r="V1587">
        <v>200</v>
      </c>
      <c r="W1587">
        <v>40</v>
      </c>
      <c r="X1587" s="7">
        <f t="shared" si="165"/>
        <v>31.652153314939131</v>
      </c>
    </row>
    <row r="1588" spans="2:24">
      <c r="B1588" s="90">
        <f t="shared" si="168"/>
        <v>40974.75</v>
      </c>
      <c r="C1588" s="57">
        <v>40974</v>
      </c>
      <c r="D1588" s="58">
        <v>0.75</v>
      </c>
      <c r="E1588" s="59">
        <v>22.343717163816407</v>
      </c>
      <c r="F1588" s="47">
        <f t="shared" si="169"/>
        <v>42.676499782889337</v>
      </c>
      <c r="G1588" s="59">
        <v>57.855855711452691</v>
      </c>
      <c r="H1588" s="47">
        <f t="shared" si="170"/>
        <v>110.50468440887464</v>
      </c>
      <c r="I1588" s="59">
        <v>35.512138547636283</v>
      </c>
      <c r="J1588" s="47">
        <f t="shared" si="171"/>
        <v>67.828184625985301</v>
      </c>
      <c r="K1588" s="97">
        <f t="shared" si="166"/>
        <v>2</v>
      </c>
      <c r="L1588" s="2">
        <f t="shared" si="167"/>
        <v>31.081630726822063</v>
      </c>
      <c r="M1588" s="98"/>
      <c r="V1588">
        <v>200</v>
      </c>
      <c r="W1588">
        <v>40</v>
      </c>
      <c r="X1588" s="7">
        <f t="shared" si="165"/>
        <v>31.652153314939131</v>
      </c>
    </row>
    <row r="1589" spans="2:24">
      <c r="B1589" s="90">
        <f t="shared" si="168"/>
        <v>40974.791666666664</v>
      </c>
      <c r="C1589" s="57">
        <v>40974</v>
      </c>
      <c r="D1589" s="58">
        <v>0.79166666666666663</v>
      </c>
      <c r="E1589" s="59">
        <v>18.534415054173568</v>
      </c>
      <c r="F1589" s="47">
        <f t="shared" si="169"/>
        <v>35.400732753471516</v>
      </c>
      <c r="G1589" s="59">
        <v>44.631799474396288</v>
      </c>
      <c r="H1589" s="47">
        <f t="shared" si="170"/>
        <v>85.246736996096914</v>
      </c>
      <c r="I1589" s="59">
        <v>26.097384420222724</v>
      </c>
      <c r="J1589" s="47">
        <f t="shared" si="171"/>
        <v>49.846004242625398</v>
      </c>
      <c r="K1589" s="97">
        <f t="shared" si="166"/>
        <v>2</v>
      </c>
      <c r="L1589" s="2">
        <f t="shared" si="167"/>
        <v>13.099450343462159</v>
      </c>
      <c r="M1589" s="98"/>
      <c r="V1589">
        <v>200</v>
      </c>
      <c r="W1589">
        <v>40</v>
      </c>
      <c r="X1589" s="7">
        <f t="shared" si="165"/>
        <v>31.652153314939131</v>
      </c>
    </row>
    <row r="1590" spans="2:24">
      <c r="B1590" s="90">
        <f t="shared" si="168"/>
        <v>40974.833333333336</v>
      </c>
      <c r="C1590" s="57">
        <v>40974</v>
      </c>
      <c r="D1590" s="58">
        <v>0.83333333333333337</v>
      </c>
      <c r="E1590" s="59">
        <v>17.063726152663499</v>
      </c>
      <c r="F1590" s="47">
        <f t="shared" si="169"/>
        <v>32.59171695158728</v>
      </c>
      <c r="G1590" s="59">
        <v>41.243320168423821</v>
      </c>
      <c r="H1590" s="47">
        <f t="shared" si="170"/>
        <v>78.774741521689492</v>
      </c>
      <c r="I1590" s="59">
        <v>24.179594015760316</v>
      </c>
      <c r="J1590" s="47">
        <f t="shared" si="171"/>
        <v>46.183024570102198</v>
      </c>
      <c r="K1590" s="97">
        <f t="shared" si="166"/>
        <v>2</v>
      </c>
      <c r="L1590" s="2">
        <f t="shared" si="167"/>
        <v>9.4364706709389594</v>
      </c>
      <c r="M1590" s="98"/>
      <c r="V1590">
        <v>200</v>
      </c>
      <c r="W1590">
        <v>40</v>
      </c>
      <c r="X1590" s="7">
        <f t="shared" si="165"/>
        <v>31.652153314939131</v>
      </c>
    </row>
    <row r="1591" spans="2:24">
      <c r="B1591" s="90">
        <f t="shared" si="168"/>
        <v>40974.875</v>
      </c>
      <c r="C1591" s="57">
        <v>40974</v>
      </c>
      <c r="D1591" s="58">
        <v>0.875</v>
      </c>
      <c r="E1591" s="59">
        <v>15.905000692969494</v>
      </c>
      <c r="F1591" s="47">
        <f t="shared" si="169"/>
        <v>30.378551323571735</v>
      </c>
      <c r="G1591" s="59">
        <v>39.859927789893682</v>
      </c>
      <c r="H1591" s="47">
        <f t="shared" si="170"/>
        <v>76.132462078696932</v>
      </c>
      <c r="I1591" s="59">
        <v>23.954927096924187</v>
      </c>
      <c r="J1591" s="47">
        <f t="shared" si="171"/>
        <v>45.753910755125197</v>
      </c>
      <c r="K1591" s="97">
        <f t="shared" si="166"/>
        <v>2</v>
      </c>
      <c r="L1591" s="2">
        <f t="shared" si="167"/>
        <v>9.0073568559619588</v>
      </c>
      <c r="M1591" s="98"/>
      <c r="V1591">
        <v>200</v>
      </c>
      <c r="W1591">
        <v>40</v>
      </c>
      <c r="X1591" s="7">
        <f t="shared" si="165"/>
        <v>31.652153314939131</v>
      </c>
    </row>
    <row r="1592" spans="2:24">
      <c r="B1592" s="90">
        <f t="shared" si="168"/>
        <v>40974.916666666664</v>
      </c>
      <c r="C1592" s="57">
        <v>40974</v>
      </c>
      <c r="D1592" s="58">
        <v>0.91666666666666663</v>
      </c>
      <c r="E1592" s="59">
        <v>14.542862711285697</v>
      </c>
      <c r="F1592" s="47">
        <f t="shared" si="169"/>
        <v>27.77686777855568</v>
      </c>
      <c r="G1592" s="59">
        <v>32.778324862198737</v>
      </c>
      <c r="H1592" s="47">
        <f t="shared" si="170"/>
        <v>62.606600486799586</v>
      </c>
      <c r="I1592" s="59">
        <v>18.23546215091304</v>
      </c>
      <c r="J1592" s="47">
        <f t="shared" si="171"/>
        <v>34.829732708243903</v>
      </c>
      <c r="K1592" s="97">
        <f t="shared" si="166"/>
        <v>2</v>
      </c>
      <c r="L1592" s="2">
        <f t="shared" si="167"/>
        <v>-1.916821190919336</v>
      </c>
      <c r="M1592" s="98"/>
      <c r="V1592">
        <v>200</v>
      </c>
      <c r="W1592">
        <v>40</v>
      </c>
      <c r="X1592" s="7">
        <f t="shared" si="165"/>
        <v>31.652153314939131</v>
      </c>
    </row>
    <row r="1593" spans="2:24">
      <c r="B1593" s="90">
        <f t="shared" si="168"/>
        <v>40974.958333333336</v>
      </c>
      <c r="C1593" s="57">
        <v>40974</v>
      </c>
      <c r="D1593" s="58">
        <v>0.95833333333333337</v>
      </c>
      <c r="E1593" s="59">
        <v>10.99743932624342</v>
      </c>
      <c r="F1593" s="47">
        <f t="shared" si="169"/>
        <v>21.005109113124931</v>
      </c>
      <c r="G1593" s="59">
        <v>26.174563730776701</v>
      </c>
      <c r="H1593" s="47">
        <f t="shared" si="170"/>
        <v>49.993416725783497</v>
      </c>
      <c r="I1593" s="59">
        <v>15.177124404533281</v>
      </c>
      <c r="J1593" s="47">
        <f t="shared" si="171"/>
        <v>28.988307612658566</v>
      </c>
      <c r="K1593" s="97">
        <f t="shared" si="166"/>
        <v>2</v>
      </c>
      <c r="L1593" s="2">
        <f t="shared" si="167"/>
        <v>-7.7582462865046722</v>
      </c>
      <c r="M1593" s="98"/>
      <c r="V1593">
        <v>200</v>
      </c>
      <c r="W1593">
        <v>40</v>
      </c>
      <c r="X1593" s="7">
        <f t="shared" si="165"/>
        <v>31.652153314939131</v>
      </c>
    </row>
    <row r="1594" spans="2:24">
      <c r="B1594" s="90">
        <f t="shared" si="168"/>
        <v>40975</v>
      </c>
      <c r="C1594" s="57">
        <v>40974</v>
      </c>
      <c r="D1594" s="58">
        <v>1</v>
      </c>
      <c r="E1594" s="59">
        <v>13.203069230035656</v>
      </c>
      <c r="F1594" s="47">
        <f t="shared" si="169"/>
        <v>25.217862229368102</v>
      </c>
      <c r="G1594" s="59">
        <v>26.986983847372347</v>
      </c>
      <c r="H1594" s="47">
        <f t="shared" si="170"/>
        <v>51.545139148481184</v>
      </c>
      <c r="I1594" s="59">
        <v>13.78391461733669</v>
      </c>
      <c r="J1594" s="47">
        <f t="shared" si="171"/>
        <v>26.327276919113075</v>
      </c>
      <c r="K1594" s="97">
        <f t="shared" si="166"/>
        <v>2</v>
      </c>
      <c r="L1594" s="2">
        <f t="shared" si="167"/>
        <v>-10.419276980050164</v>
      </c>
      <c r="M1594" s="98"/>
      <c r="V1594">
        <v>200</v>
      </c>
      <c r="W1594">
        <v>40</v>
      </c>
      <c r="X1594" s="7">
        <f t="shared" si="165"/>
        <v>31.652153314939131</v>
      </c>
    </row>
    <row r="1595" spans="2:24">
      <c r="B1595" s="90">
        <f t="shared" si="168"/>
        <v>40975.041666666664</v>
      </c>
      <c r="C1595" s="57">
        <v>40975</v>
      </c>
      <c r="D1595" s="58">
        <v>4.1666666666666664E-2</v>
      </c>
      <c r="E1595" s="59">
        <v>13.741827746761277</v>
      </c>
      <c r="F1595" s="47">
        <f t="shared" si="169"/>
        <v>26.24689099631404</v>
      </c>
      <c r="G1595" s="59">
        <v>24.768187074946518</v>
      </c>
      <c r="H1595" s="47">
        <f t="shared" si="170"/>
        <v>47.307237313147844</v>
      </c>
      <c r="I1595" s="59">
        <v>11.02635932818524</v>
      </c>
      <c r="J1595" s="47">
        <f t="shared" si="171"/>
        <v>21.060346316833808</v>
      </c>
      <c r="K1595" s="97">
        <f t="shared" si="166"/>
        <v>3</v>
      </c>
      <c r="L1595" s="2">
        <f t="shared" si="167"/>
        <v>-15.68620758232943</v>
      </c>
      <c r="M1595" s="98"/>
      <c r="V1595">
        <v>200</v>
      </c>
      <c r="W1595">
        <v>40</v>
      </c>
      <c r="X1595" s="7">
        <f t="shared" si="165"/>
        <v>31.652153314939131</v>
      </c>
    </row>
    <row r="1596" spans="2:24">
      <c r="B1596" s="90">
        <f t="shared" si="168"/>
        <v>40975.083333333336</v>
      </c>
      <c r="C1596" s="57">
        <v>40975</v>
      </c>
      <c r="D1596" s="58">
        <v>8.3333333333333329E-2</v>
      </c>
      <c r="E1596" s="59">
        <v>5.6935199927362543</v>
      </c>
      <c r="F1596" s="47">
        <f t="shared" si="169"/>
        <v>10.874623186126245</v>
      </c>
      <c r="G1596" s="59">
        <v>16.315422667387441</v>
      </c>
      <c r="H1596" s="47">
        <f t="shared" si="170"/>
        <v>31.162457294710013</v>
      </c>
      <c r="I1596" s="59">
        <v>10.621902674651185</v>
      </c>
      <c r="J1596" s="47">
        <f t="shared" si="171"/>
        <v>20.287834108583763</v>
      </c>
      <c r="K1596" s="97">
        <f t="shared" si="166"/>
        <v>3</v>
      </c>
      <c r="L1596" s="2">
        <f t="shared" si="167"/>
        <v>-16.458719790579476</v>
      </c>
      <c r="M1596" s="98"/>
      <c r="V1596">
        <v>200</v>
      </c>
      <c r="W1596">
        <v>40</v>
      </c>
      <c r="X1596" s="7">
        <f t="shared" si="165"/>
        <v>31.652153314939131</v>
      </c>
    </row>
    <row r="1597" spans="2:24">
      <c r="B1597" s="90">
        <f t="shared" si="168"/>
        <v>40975.125</v>
      </c>
      <c r="C1597" s="57">
        <v>40975</v>
      </c>
      <c r="D1597" s="58">
        <v>0.125</v>
      </c>
      <c r="E1597" s="59">
        <v>13.183563821962657</v>
      </c>
      <c r="F1597" s="47">
        <f t="shared" si="169"/>
        <v>25.180606899948675</v>
      </c>
      <c r="G1597" s="59">
        <v>24.41029738594213</v>
      </c>
      <c r="H1597" s="47">
        <f t="shared" si="170"/>
        <v>46.623668007149469</v>
      </c>
      <c r="I1597" s="59">
        <v>11.226733563979469</v>
      </c>
      <c r="J1597" s="47">
        <f t="shared" si="171"/>
        <v>21.443061107200784</v>
      </c>
      <c r="K1597" s="97">
        <f t="shared" si="166"/>
        <v>3</v>
      </c>
      <c r="L1597" s="2">
        <f t="shared" si="167"/>
        <v>-15.303492791962455</v>
      </c>
      <c r="M1597" s="98"/>
      <c r="V1597">
        <v>200</v>
      </c>
      <c r="W1597">
        <v>40</v>
      </c>
      <c r="X1597" s="7">
        <f t="shared" si="165"/>
        <v>31.652153314939131</v>
      </c>
    </row>
    <row r="1598" spans="2:24">
      <c r="B1598" s="90">
        <f t="shared" si="168"/>
        <v>40975.166666666664</v>
      </c>
      <c r="C1598" s="57">
        <v>40975</v>
      </c>
      <c r="D1598" s="58">
        <v>0.16666666666666666</v>
      </c>
      <c r="E1598" s="59">
        <v>11.878900950718869</v>
      </c>
      <c r="F1598" s="47">
        <f t="shared" si="169"/>
        <v>22.688700815873037</v>
      </c>
      <c r="G1598" s="59">
        <v>22.35023585768392</v>
      </c>
      <c r="H1598" s="47">
        <f t="shared" si="170"/>
        <v>42.688950488176282</v>
      </c>
      <c r="I1598" s="59">
        <v>10.471334906965051</v>
      </c>
      <c r="J1598" s="47">
        <f t="shared" si="171"/>
        <v>20.000249672303248</v>
      </c>
      <c r="K1598" s="97">
        <f t="shared" si="166"/>
        <v>3</v>
      </c>
      <c r="L1598" s="2">
        <f t="shared" si="167"/>
        <v>-16.746304226859991</v>
      </c>
      <c r="M1598" s="98"/>
      <c r="V1598">
        <v>200</v>
      </c>
      <c r="W1598">
        <v>40</v>
      </c>
      <c r="X1598" s="7">
        <f t="shared" si="165"/>
        <v>31.652153314939131</v>
      </c>
    </row>
    <row r="1599" spans="2:24">
      <c r="B1599" s="90">
        <f t="shared" si="168"/>
        <v>40975.208333333336</v>
      </c>
      <c r="C1599" s="57">
        <v>40975</v>
      </c>
      <c r="D1599" s="58">
        <v>0.20833333333333334</v>
      </c>
      <c r="E1599" s="59">
        <v>12.523151987565763</v>
      </c>
      <c r="F1599" s="47">
        <f t="shared" si="169"/>
        <v>23.919220296250607</v>
      </c>
      <c r="G1599" s="59">
        <v>25.901238198947095</v>
      </c>
      <c r="H1599" s="47">
        <f t="shared" si="170"/>
        <v>49.471364959988946</v>
      </c>
      <c r="I1599" s="59">
        <v>13.37808621138133</v>
      </c>
      <c r="J1599" s="47">
        <f t="shared" si="171"/>
        <v>25.552144663738339</v>
      </c>
      <c r="K1599" s="97">
        <f t="shared" si="166"/>
        <v>3</v>
      </c>
      <c r="L1599" s="2">
        <f t="shared" si="167"/>
        <v>-11.194409235424899</v>
      </c>
      <c r="M1599" s="98"/>
      <c r="V1599">
        <v>200</v>
      </c>
      <c r="W1599">
        <v>40</v>
      </c>
      <c r="X1599" s="7">
        <f t="shared" si="165"/>
        <v>31.652153314939131</v>
      </c>
    </row>
    <row r="1600" spans="2:24">
      <c r="B1600" s="90">
        <f t="shared" si="168"/>
        <v>40975.25</v>
      </c>
      <c r="C1600" s="57">
        <v>40975</v>
      </c>
      <c r="D1600" s="58">
        <v>0.25</v>
      </c>
      <c r="E1600" s="59">
        <v>16.248717708947837</v>
      </c>
      <c r="F1600" s="47">
        <f t="shared" si="169"/>
        <v>31.035050824090366</v>
      </c>
      <c r="G1600" s="59">
        <v>31.850747915375365</v>
      </c>
      <c r="H1600" s="47">
        <f t="shared" si="170"/>
        <v>60.834928518366944</v>
      </c>
      <c r="I1600" s="59">
        <v>15.602030206427527</v>
      </c>
      <c r="J1600" s="47">
        <f t="shared" si="171"/>
        <v>29.799877694276574</v>
      </c>
      <c r="K1600" s="97">
        <f t="shared" si="166"/>
        <v>3</v>
      </c>
      <c r="L1600" s="2">
        <f t="shared" si="167"/>
        <v>-6.9466762048866642</v>
      </c>
      <c r="M1600" s="98"/>
      <c r="V1600">
        <v>200</v>
      </c>
      <c r="W1600">
        <v>40</v>
      </c>
      <c r="X1600" s="7">
        <f t="shared" si="165"/>
        <v>31.652153314939131</v>
      </c>
    </row>
    <row r="1601" spans="2:24">
      <c r="B1601" s="90">
        <f t="shared" si="168"/>
        <v>40975.291666666664</v>
      </c>
      <c r="C1601" s="57">
        <v>40975</v>
      </c>
      <c r="D1601" s="58">
        <v>0.29166666666666669</v>
      </c>
      <c r="E1601" s="59">
        <v>19.348393460581278</v>
      </c>
      <c r="F1601" s="47">
        <f t="shared" si="169"/>
        <v>36.955431509710237</v>
      </c>
      <c r="G1601" s="59">
        <v>40.034073838256333</v>
      </c>
      <c r="H1601" s="47">
        <f t="shared" si="170"/>
        <v>76.465081031069587</v>
      </c>
      <c r="I1601" s="59">
        <v>20.685680377675055</v>
      </c>
      <c r="J1601" s="47">
        <f t="shared" si="171"/>
        <v>39.509649521359357</v>
      </c>
      <c r="K1601" s="97">
        <f t="shared" si="166"/>
        <v>3</v>
      </c>
      <c r="L1601" s="2">
        <f t="shared" si="167"/>
        <v>2.7630956221961185</v>
      </c>
      <c r="M1601" s="98"/>
      <c r="V1601">
        <v>200</v>
      </c>
      <c r="W1601">
        <v>40</v>
      </c>
      <c r="X1601" s="7">
        <f t="shared" si="165"/>
        <v>31.652153314939131</v>
      </c>
    </row>
    <row r="1602" spans="2:24">
      <c r="B1602" s="90">
        <f t="shared" si="168"/>
        <v>40975.333333333336</v>
      </c>
      <c r="C1602" s="57">
        <v>40975</v>
      </c>
      <c r="D1602" s="58">
        <v>0.33333333333333331</v>
      </c>
      <c r="E1602" s="59">
        <v>16.781401748727713</v>
      </c>
      <c r="F1602" s="47">
        <f t="shared" si="169"/>
        <v>32.052477340069935</v>
      </c>
      <c r="G1602" s="59">
        <v>33.539689524751864</v>
      </c>
      <c r="H1602" s="47">
        <f t="shared" si="170"/>
        <v>64.060806992276056</v>
      </c>
      <c r="I1602" s="59">
        <v>16.758287776024154</v>
      </c>
      <c r="J1602" s="47">
        <f t="shared" si="171"/>
        <v>32.008329652206136</v>
      </c>
      <c r="K1602" s="97">
        <f t="shared" si="166"/>
        <v>3</v>
      </c>
      <c r="L1602" s="2">
        <f t="shared" si="167"/>
        <v>-4.7382242469571025</v>
      </c>
      <c r="M1602" s="98"/>
      <c r="V1602">
        <v>200</v>
      </c>
      <c r="W1602">
        <v>40</v>
      </c>
      <c r="X1602" s="7">
        <f t="shared" si="165"/>
        <v>31.652153314939131</v>
      </c>
    </row>
    <row r="1603" spans="2:24">
      <c r="B1603" s="90">
        <f t="shared" si="168"/>
        <v>40975.375</v>
      </c>
      <c r="C1603" s="57">
        <v>40975</v>
      </c>
      <c r="D1603" s="58">
        <v>0.375</v>
      </c>
      <c r="E1603" s="59">
        <v>20.569572294961549</v>
      </c>
      <c r="F1603" s="47">
        <f t="shared" si="169"/>
        <v>39.287883083376556</v>
      </c>
      <c r="G1603" s="59">
        <v>38.288172715870722</v>
      </c>
      <c r="H1603" s="47">
        <f t="shared" si="170"/>
        <v>73.130409887313078</v>
      </c>
      <c r="I1603" s="59">
        <v>17.718600420909169</v>
      </c>
      <c r="J1603" s="47">
        <f t="shared" si="171"/>
        <v>33.842526803936515</v>
      </c>
      <c r="K1603" s="97">
        <f t="shared" si="166"/>
        <v>3</v>
      </c>
      <c r="L1603" s="2">
        <f t="shared" si="167"/>
        <v>-2.9040270952267235</v>
      </c>
      <c r="M1603" s="98"/>
      <c r="V1603">
        <v>200</v>
      </c>
      <c r="W1603">
        <v>40</v>
      </c>
      <c r="X1603" s="7">
        <f t="shared" si="165"/>
        <v>31.652153314939131</v>
      </c>
    </row>
    <row r="1604" spans="2:24">
      <c r="B1604" s="90">
        <f t="shared" si="168"/>
        <v>40975.416666666664</v>
      </c>
      <c r="C1604" s="57">
        <v>40975</v>
      </c>
      <c r="D1604" s="58">
        <v>0.41666666666666669</v>
      </c>
      <c r="E1604" s="59">
        <v>30.981721094281607</v>
      </c>
      <c r="F1604" s="47">
        <f t="shared" si="169"/>
        <v>59.175087290077869</v>
      </c>
      <c r="G1604" s="59">
        <v>48.813876286230091</v>
      </c>
      <c r="H1604" s="47">
        <f t="shared" si="170"/>
        <v>93.234503706699471</v>
      </c>
      <c r="I1604" s="59">
        <v>17.83215519194848</v>
      </c>
      <c r="J1604" s="47">
        <f t="shared" si="171"/>
        <v>34.059416416621595</v>
      </c>
      <c r="K1604" s="97">
        <f t="shared" si="166"/>
        <v>3</v>
      </c>
      <c r="L1604" s="2">
        <f t="shared" si="167"/>
        <v>-2.6871374825416439</v>
      </c>
      <c r="M1604" s="98"/>
      <c r="V1604">
        <v>200</v>
      </c>
      <c r="W1604">
        <v>40</v>
      </c>
      <c r="X1604" s="7">
        <f t="shared" si="165"/>
        <v>31.652153314939131</v>
      </c>
    </row>
    <row r="1605" spans="2:24">
      <c r="B1605" s="90">
        <f t="shared" si="168"/>
        <v>40975.458333333336</v>
      </c>
      <c r="C1605" s="57">
        <v>40975</v>
      </c>
      <c r="D1605" s="58">
        <v>0.45833333333333331</v>
      </c>
      <c r="E1605" s="59">
        <v>39.550947373466506</v>
      </c>
      <c r="F1605" s="47">
        <f t="shared" si="169"/>
        <v>75.54230948332102</v>
      </c>
      <c r="G1605" s="59">
        <v>60.933146251103729</v>
      </c>
      <c r="H1605" s="47">
        <f t="shared" si="170"/>
        <v>116.38230933960811</v>
      </c>
      <c r="I1605" s="59">
        <v>21.382198877637222</v>
      </c>
      <c r="J1605" s="47">
        <f t="shared" si="171"/>
        <v>40.839999856287093</v>
      </c>
      <c r="K1605" s="97">
        <f t="shared" si="166"/>
        <v>3</v>
      </c>
      <c r="L1605" s="2">
        <f t="shared" si="167"/>
        <v>4.0934459571238548</v>
      </c>
      <c r="M1605" s="98"/>
      <c r="V1605">
        <v>200</v>
      </c>
      <c r="W1605">
        <v>40</v>
      </c>
      <c r="X1605" s="7">
        <f t="shared" si="165"/>
        <v>31.652153314939131</v>
      </c>
    </row>
    <row r="1606" spans="2:24">
      <c r="B1606" s="90">
        <f t="shared" si="168"/>
        <v>40975.5</v>
      </c>
      <c r="C1606" s="57">
        <v>40975</v>
      </c>
      <c r="D1606" s="58">
        <v>0.5</v>
      </c>
      <c r="E1606" s="59">
        <v>28.117101572227725</v>
      </c>
      <c r="F1606" s="47">
        <f t="shared" si="169"/>
        <v>53.703664002954952</v>
      </c>
      <c r="G1606" s="59">
        <v>44.738334819773392</v>
      </c>
      <c r="H1606" s="47">
        <f t="shared" si="170"/>
        <v>85.45021950576718</v>
      </c>
      <c r="I1606" s="59">
        <v>16.621233247545661</v>
      </c>
      <c r="J1606" s="47">
        <f t="shared" si="171"/>
        <v>31.74655550281221</v>
      </c>
      <c r="K1606" s="97">
        <f t="shared" si="166"/>
        <v>3</v>
      </c>
      <c r="L1606" s="2">
        <f t="shared" si="167"/>
        <v>-4.9999983963510282</v>
      </c>
      <c r="M1606" s="98"/>
      <c r="V1606">
        <v>200</v>
      </c>
      <c r="W1606">
        <v>40</v>
      </c>
      <c r="X1606" s="7">
        <f t="shared" si="165"/>
        <v>31.652153314939131</v>
      </c>
    </row>
    <row r="1607" spans="2:24">
      <c r="B1607" s="90">
        <f t="shared" si="168"/>
        <v>40975.541666666664</v>
      </c>
      <c r="C1607" s="57">
        <v>40975</v>
      </c>
      <c r="D1607" s="58">
        <v>0.54166666666666663</v>
      </c>
      <c r="E1607" s="59">
        <v>28.670177549609107</v>
      </c>
      <c r="F1607" s="47">
        <f t="shared" si="169"/>
        <v>54.760039119753394</v>
      </c>
      <c r="G1607" s="59">
        <v>43.611876522773024</v>
      </c>
      <c r="H1607" s="47">
        <f t="shared" si="170"/>
        <v>83.298684158496471</v>
      </c>
      <c r="I1607" s="59">
        <v>14.941698973163918</v>
      </c>
      <c r="J1607" s="47">
        <f t="shared" si="171"/>
        <v>28.538645038743081</v>
      </c>
      <c r="K1607" s="97">
        <f t="shared" si="166"/>
        <v>3</v>
      </c>
      <c r="L1607" s="2">
        <f t="shared" si="167"/>
        <v>-8.207908860420158</v>
      </c>
      <c r="M1607" s="98"/>
      <c r="V1607">
        <v>200</v>
      </c>
      <c r="W1607">
        <v>40</v>
      </c>
      <c r="X1607" s="7">
        <f t="shared" si="165"/>
        <v>31.652153314939131</v>
      </c>
    </row>
    <row r="1608" spans="2:24">
      <c r="B1608" s="90">
        <f t="shared" si="168"/>
        <v>40975.583333333336</v>
      </c>
      <c r="C1608" s="57">
        <v>40975</v>
      </c>
      <c r="D1608" s="58">
        <v>0.58333333333333337</v>
      </c>
      <c r="E1608" s="59">
        <v>26.596829773857902</v>
      </c>
      <c r="F1608" s="47">
        <f t="shared" si="169"/>
        <v>50.799944868068593</v>
      </c>
      <c r="G1608" s="59">
        <v>40.771690638911743</v>
      </c>
      <c r="H1608" s="47">
        <f t="shared" si="170"/>
        <v>77.873929120321421</v>
      </c>
      <c r="I1608" s="59">
        <v>14.174860865053841</v>
      </c>
      <c r="J1608" s="47">
        <f t="shared" si="171"/>
        <v>27.073984252252835</v>
      </c>
      <c r="K1608" s="97">
        <f t="shared" si="166"/>
        <v>3</v>
      </c>
      <c r="L1608" s="2">
        <f t="shared" si="167"/>
        <v>-9.6725696469104037</v>
      </c>
      <c r="M1608" s="98"/>
      <c r="V1608">
        <v>200</v>
      </c>
      <c r="W1608">
        <v>40</v>
      </c>
      <c r="X1608" s="7">
        <f t="shared" si="165"/>
        <v>31.652153314939131</v>
      </c>
    </row>
    <row r="1609" spans="2:24">
      <c r="B1609" s="90">
        <f t="shared" si="168"/>
        <v>40975.625</v>
      </c>
      <c r="C1609" s="57">
        <v>40975</v>
      </c>
      <c r="D1609" s="58">
        <v>0.625</v>
      </c>
      <c r="E1609" s="59">
        <v>29.887338952895881</v>
      </c>
      <c r="F1609" s="47">
        <f t="shared" si="169"/>
        <v>57.084817400031127</v>
      </c>
      <c r="G1609" s="59">
        <v>44.108647056660985</v>
      </c>
      <c r="H1609" s="47">
        <f t="shared" si="170"/>
        <v>84.247515878222472</v>
      </c>
      <c r="I1609" s="59">
        <v>14.221308103765113</v>
      </c>
      <c r="J1609" s="47">
        <f t="shared" si="171"/>
        <v>27.162698478191363</v>
      </c>
      <c r="K1609" s="97">
        <f t="shared" si="166"/>
        <v>3</v>
      </c>
      <c r="L1609" s="2">
        <f t="shared" si="167"/>
        <v>-9.5838554209718758</v>
      </c>
      <c r="M1609" s="98"/>
      <c r="V1609">
        <v>200</v>
      </c>
      <c r="W1609">
        <v>40</v>
      </c>
      <c r="X1609" s="7">
        <f t="shared" si="165"/>
        <v>31.652153314939131</v>
      </c>
    </row>
    <row r="1610" spans="2:24">
      <c r="B1610" s="90">
        <f t="shared" si="168"/>
        <v>40975.666666666664</v>
      </c>
      <c r="C1610" s="57">
        <v>40975</v>
      </c>
      <c r="D1610" s="58">
        <v>0.66666666666666663</v>
      </c>
      <c r="E1610" s="59">
        <v>32.511649287233467</v>
      </c>
      <c r="F1610" s="47">
        <f t="shared" si="169"/>
        <v>62.097250138615919</v>
      </c>
      <c r="G1610" s="59">
        <v>50.071763807841215</v>
      </c>
      <c r="H1610" s="47">
        <f t="shared" si="170"/>
        <v>95.637068872976712</v>
      </c>
      <c r="I1610" s="59">
        <v>17.560114520607744</v>
      </c>
      <c r="J1610" s="47">
        <f t="shared" si="171"/>
        <v>33.539818734360793</v>
      </c>
      <c r="K1610" s="97">
        <f t="shared" si="166"/>
        <v>3</v>
      </c>
      <c r="L1610" s="2">
        <f t="shared" si="167"/>
        <v>-3.2067351648024456</v>
      </c>
      <c r="M1610" s="98"/>
      <c r="V1610">
        <v>200</v>
      </c>
      <c r="W1610">
        <v>40</v>
      </c>
      <c r="X1610" s="7">
        <f t="shared" ref="X1610:X1673" si="172">AVERAGE($J$2999:$J$8770)</f>
        <v>31.652153314939131</v>
      </c>
    </row>
    <row r="1611" spans="2:24">
      <c r="B1611" s="90">
        <f t="shared" si="168"/>
        <v>40975.708333333336</v>
      </c>
      <c r="C1611" s="57">
        <v>40975</v>
      </c>
      <c r="D1611" s="58">
        <v>0.70833333333333337</v>
      </c>
      <c r="E1611" s="59">
        <v>34.28020256718586</v>
      </c>
      <c r="F1611" s="47">
        <f t="shared" si="169"/>
        <v>65.475186903324996</v>
      </c>
      <c r="G1611" s="59">
        <v>56.062362471534797</v>
      </c>
      <c r="H1611" s="47">
        <f t="shared" si="170"/>
        <v>107.07911232063145</v>
      </c>
      <c r="I1611" s="59">
        <v>21.782159904348937</v>
      </c>
      <c r="J1611" s="47">
        <f t="shared" si="171"/>
        <v>41.603925417306471</v>
      </c>
      <c r="K1611" s="97">
        <f t="shared" ref="K1611:K1674" si="173">WEEKDAY(C1611,2)</f>
        <v>3</v>
      </c>
      <c r="L1611" s="2">
        <f t="shared" ref="L1611:L1674" si="174">IF(J1611="",NA(),J1611-(AVERAGE($J$10:$J$8770)))</f>
        <v>4.857371518143232</v>
      </c>
      <c r="M1611" s="98"/>
      <c r="V1611">
        <v>200</v>
      </c>
      <c r="W1611">
        <v>40</v>
      </c>
      <c r="X1611" s="7">
        <f t="shared" si="172"/>
        <v>31.652153314939131</v>
      </c>
    </row>
    <row r="1612" spans="2:24">
      <c r="B1612" s="90">
        <f t="shared" si="168"/>
        <v>40975.75</v>
      </c>
      <c r="C1612" s="57">
        <v>40975</v>
      </c>
      <c r="D1612" s="58">
        <v>0.75</v>
      </c>
      <c r="E1612" s="59">
        <v>35.150083786449564</v>
      </c>
      <c r="F1612" s="47">
        <f t="shared" si="169"/>
        <v>67.13666003211867</v>
      </c>
      <c r="G1612" s="59">
        <v>58.652380056304402</v>
      </c>
      <c r="H1612" s="47">
        <f t="shared" si="170"/>
        <v>112.0260459075414</v>
      </c>
      <c r="I1612" s="59">
        <v>23.502296269854838</v>
      </c>
      <c r="J1612" s="47">
        <f t="shared" si="171"/>
        <v>44.88938587542274</v>
      </c>
      <c r="K1612" s="97">
        <f t="shared" si="173"/>
        <v>3</v>
      </c>
      <c r="L1612" s="2">
        <f t="shared" si="174"/>
        <v>8.1428319762595009</v>
      </c>
      <c r="M1612" s="98"/>
      <c r="V1612">
        <v>200</v>
      </c>
      <c r="W1612">
        <v>40</v>
      </c>
      <c r="X1612" s="7">
        <f t="shared" si="172"/>
        <v>31.652153314939131</v>
      </c>
    </row>
    <row r="1613" spans="2:24">
      <c r="B1613" s="90">
        <f t="shared" si="168"/>
        <v>40975.791666666664</v>
      </c>
      <c r="C1613" s="57">
        <v>40975</v>
      </c>
      <c r="D1613" s="58">
        <v>0.79166666666666663</v>
      </c>
      <c r="E1613" s="59">
        <v>29.009715885421947</v>
      </c>
      <c r="F1613" s="47">
        <f t="shared" si="169"/>
        <v>55.40855734115592</v>
      </c>
      <c r="G1613" s="59">
        <v>51.162840125365662</v>
      </c>
      <c r="H1613" s="47">
        <f t="shared" si="170"/>
        <v>97.721024639448416</v>
      </c>
      <c r="I1613" s="59">
        <v>22.153124239943708</v>
      </c>
      <c r="J1613" s="47">
        <f t="shared" si="171"/>
        <v>42.312467298292482</v>
      </c>
      <c r="K1613" s="97">
        <f t="shared" si="173"/>
        <v>3</v>
      </c>
      <c r="L1613" s="2">
        <f t="shared" si="174"/>
        <v>5.5659133991292435</v>
      </c>
      <c r="M1613" s="98"/>
      <c r="V1613">
        <v>200</v>
      </c>
      <c r="W1613">
        <v>40</v>
      </c>
      <c r="X1613" s="7">
        <f t="shared" si="172"/>
        <v>31.652153314939131</v>
      </c>
    </row>
    <row r="1614" spans="2:24">
      <c r="B1614" s="90">
        <f t="shared" si="168"/>
        <v>40975.833333333336</v>
      </c>
      <c r="C1614" s="57">
        <v>40975</v>
      </c>
      <c r="D1614" s="58">
        <v>0.83333333333333337</v>
      </c>
      <c r="E1614" s="59">
        <v>29.354184681227533</v>
      </c>
      <c r="F1614" s="47">
        <f t="shared" si="169"/>
        <v>56.066492741144586</v>
      </c>
      <c r="G1614" s="59">
        <v>50.443390880564124</v>
      </c>
      <c r="H1614" s="47">
        <f t="shared" si="170"/>
        <v>96.346876581877467</v>
      </c>
      <c r="I1614" s="59">
        <v>21.089206199336594</v>
      </c>
      <c r="J1614" s="47">
        <f t="shared" si="171"/>
        <v>40.280383840732895</v>
      </c>
      <c r="K1614" s="97">
        <f t="shared" si="173"/>
        <v>3</v>
      </c>
      <c r="L1614" s="2">
        <f t="shared" si="174"/>
        <v>3.5338299415696568</v>
      </c>
      <c r="M1614" s="98"/>
      <c r="V1614">
        <v>200</v>
      </c>
      <c r="W1614">
        <v>40</v>
      </c>
      <c r="X1614" s="7">
        <f t="shared" si="172"/>
        <v>31.652153314939131</v>
      </c>
    </row>
    <row r="1615" spans="2:24">
      <c r="B1615" s="90">
        <f t="shared" si="168"/>
        <v>40975.875</v>
      </c>
      <c r="C1615" s="57">
        <v>40975</v>
      </c>
      <c r="D1615" s="58">
        <v>0.875</v>
      </c>
      <c r="E1615" s="59">
        <v>19.787121803458653</v>
      </c>
      <c r="F1615" s="47">
        <f t="shared" si="169"/>
        <v>37.793402644606026</v>
      </c>
      <c r="G1615" s="59">
        <v>36.02283601287526</v>
      </c>
      <c r="H1615" s="47">
        <f t="shared" si="170"/>
        <v>68.803616784591739</v>
      </c>
      <c r="I1615" s="59">
        <v>16.235714209416606</v>
      </c>
      <c r="J1615" s="47">
        <f t="shared" si="171"/>
        <v>31.010214139985717</v>
      </c>
      <c r="K1615" s="97">
        <f t="shared" si="173"/>
        <v>3</v>
      </c>
      <c r="L1615" s="2">
        <f t="shared" si="174"/>
        <v>-5.7363397591775218</v>
      </c>
      <c r="M1615" s="98"/>
      <c r="V1615">
        <v>200</v>
      </c>
      <c r="W1615">
        <v>40</v>
      </c>
      <c r="X1615" s="7">
        <f t="shared" si="172"/>
        <v>31.652153314939131</v>
      </c>
    </row>
    <row r="1616" spans="2:24">
      <c r="B1616" s="90">
        <f t="shared" si="168"/>
        <v>40975.916666666664</v>
      </c>
      <c r="C1616" s="57">
        <v>40975</v>
      </c>
      <c r="D1616" s="58">
        <v>0.91666666666666663</v>
      </c>
      <c r="E1616" s="59">
        <v>23.16794019133766</v>
      </c>
      <c r="F1616" s="47">
        <f t="shared" si="169"/>
        <v>44.250765765454929</v>
      </c>
      <c r="G1616" s="59">
        <v>39.655493035901145</v>
      </c>
      <c r="H1616" s="47">
        <f t="shared" si="170"/>
        <v>75.741991698571184</v>
      </c>
      <c r="I1616" s="59">
        <v>16.487552844563481</v>
      </c>
      <c r="J1616" s="47">
        <f t="shared" si="171"/>
        <v>31.491225933116247</v>
      </c>
      <c r="K1616" s="97">
        <f t="shared" si="173"/>
        <v>3</v>
      </c>
      <c r="L1616" s="2">
        <f t="shared" si="174"/>
        <v>-5.2553279660469912</v>
      </c>
      <c r="M1616" s="98"/>
      <c r="V1616">
        <v>200</v>
      </c>
      <c r="W1616">
        <v>40</v>
      </c>
      <c r="X1616" s="7">
        <f t="shared" si="172"/>
        <v>31.652153314939131</v>
      </c>
    </row>
    <row r="1617" spans="2:24">
      <c r="B1617" s="90">
        <f t="shared" si="168"/>
        <v>40975.958333333336</v>
      </c>
      <c r="C1617" s="57">
        <v>40975</v>
      </c>
      <c r="D1617" s="58">
        <v>0.95833333333333337</v>
      </c>
      <c r="E1617" s="59">
        <v>22.36756267924023</v>
      </c>
      <c r="F1617" s="47">
        <f t="shared" si="169"/>
        <v>42.722044717348837</v>
      </c>
      <c r="G1617" s="59">
        <v>41.295498877051514</v>
      </c>
      <c r="H1617" s="47">
        <f t="shared" si="170"/>
        <v>78.874402855168384</v>
      </c>
      <c r="I1617" s="59">
        <v>18.927936197811277</v>
      </c>
      <c r="J1617" s="47">
        <f t="shared" si="171"/>
        <v>36.15235813781954</v>
      </c>
      <c r="K1617" s="97">
        <f t="shared" si="173"/>
        <v>3</v>
      </c>
      <c r="L1617" s="2">
        <f t="shared" si="174"/>
        <v>-0.59419576134369834</v>
      </c>
      <c r="M1617" s="98"/>
      <c r="V1617">
        <v>200</v>
      </c>
      <c r="W1617">
        <v>40</v>
      </c>
      <c r="X1617" s="7">
        <f t="shared" si="172"/>
        <v>31.652153314939131</v>
      </c>
    </row>
    <row r="1618" spans="2:24">
      <c r="B1618" s="90">
        <f t="shared" ref="B1618:B1681" si="175">C1618+D1618</f>
        <v>40976</v>
      </c>
      <c r="C1618" s="57">
        <v>40975</v>
      </c>
      <c r="D1618" s="58">
        <v>1</v>
      </c>
      <c r="E1618" s="59">
        <v>23.642853027209775</v>
      </c>
      <c r="F1618" s="47">
        <f t="shared" ref="F1618:F1681" si="176">IF(E1618&lt;&gt;"",E1618*1.91,"")</f>
        <v>45.15784928197067</v>
      </c>
      <c r="G1618" s="59">
        <v>42.127429102949726</v>
      </c>
      <c r="H1618" s="47">
        <f t="shared" si="170"/>
        <v>80.46338958663398</v>
      </c>
      <c r="I1618" s="59">
        <v>18.484576075739952</v>
      </c>
      <c r="J1618" s="47">
        <f t="shared" si="171"/>
        <v>35.305540304663303</v>
      </c>
      <c r="K1618" s="97">
        <f t="shared" si="173"/>
        <v>3</v>
      </c>
      <c r="L1618" s="2">
        <f t="shared" si="174"/>
        <v>-1.4410135944999354</v>
      </c>
      <c r="M1618" s="98"/>
      <c r="V1618">
        <v>200</v>
      </c>
      <c r="W1618">
        <v>40</v>
      </c>
      <c r="X1618" s="7">
        <f t="shared" si="172"/>
        <v>31.652153314939131</v>
      </c>
    </row>
    <row r="1619" spans="2:24">
      <c r="B1619" s="90">
        <f t="shared" si="175"/>
        <v>40976.041666666664</v>
      </c>
      <c r="C1619" s="57">
        <v>40976</v>
      </c>
      <c r="D1619" s="58">
        <v>4.1666666666666664E-2</v>
      </c>
      <c r="E1619" s="59">
        <v>18.708948296730174</v>
      </c>
      <c r="F1619" s="47">
        <f t="shared" si="176"/>
        <v>35.73409124675463</v>
      </c>
      <c r="G1619" s="59">
        <v>40.279478981594323</v>
      </c>
      <c r="H1619" s="47">
        <f t="shared" si="170"/>
        <v>76.93380485484515</v>
      </c>
      <c r="I1619" s="59">
        <v>21.570530684864146</v>
      </c>
      <c r="J1619" s="47">
        <f t="shared" si="171"/>
        <v>41.199713608090519</v>
      </c>
      <c r="K1619" s="97">
        <f t="shared" si="173"/>
        <v>4</v>
      </c>
      <c r="L1619" s="2">
        <f t="shared" si="174"/>
        <v>4.4531597089272807</v>
      </c>
      <c r="M1619" s="98"/>
      <c r="V1619">
        <v>200</v>
      </c>
      <c r="W1619">
        <v>40</v>
      </c>
      <c r="X1619" s="7">
        <f t="shared" si="172"/>
        <v>31.652153314939131</v>
      </c>
    </row>
    <row r="1620" spans="2:24">
      <c r="B1620" s="90">
        <f t="shared" si="175"/>
        <v>40976.083333333336</v>
      </c>
      <c r="C1620" s="57">
        <v>40976</v>
      </c>
      <c r="D1620" s="58">
        <v>8.3333333333333329E-2</v>
      </c>
      <c r="E1620" s="59">
        <v>23.895796688648584</v>
      </c>
      <c r="F1620" s="47">
        <f t="shared" si="176"/>
        <v>45.640971675318795</v>
      </c>
      <c r="G1620" s="59">
        <v>45.186718647635331</v>
      </c>
      <c r="H1620" s="47">
        <f t="shared" ref="H1620:H1683" si="177">IF(G1620&lt;&gt;"",G1620*1.91,"")</f>
        <v>86.306632616983478</v>
      </c>
      <c r="I1620" s="59">
        <v>21.290921958986743</v>
      </c>
      <c r="J1620" s="47">
        <f t="shared" ref="J1620:J1683" si="178">IF(I1620&lt;&gt;"",I1620*1.91,"")</f>
        <v>40.665660941664676</v>
      </c>
      <c r="K1620" s="97">
        <f t="shared" si="173"/>
        <v>4</v>
      </c>
      <c r="L1620" s="2">
        <f t="shared" si="174"/>
        <v>3.9191070425014374</v>
      </c>
      <c r="M1620" s="98"/>
      <c r="V1620">
        <v>200</v>
      </c>
      <c r="W1620">
        <v>40</v>
      </c>
      <c r="X1620" s="7">
        <f t="shared" si="172"/>
        <v>31.652153314939131</v>
      </c>
    </row>
    <row r="1621" spans="2:24">
      <c r="B1621" s="90">
        <f t="shared" si="175"/>
        <v>40976.125</v>
      </c>
      <c r="C1621" s="57">
        <v>40976</v>
      </c>
      <c r="D1621" s="58">
        <v>0.125</v>
      </c>
      <c r="E1621" s="59">
        <v>28.708896228824656</v>
      </c>
      <c r="F1621" s="47">
        <f t="shared" si="176"/>
        <v>54.833991797055091</v>
      </c>
      <c r="G1621" s="59">
        <v>47.937715827880183</v>
      </c>
      <c r="H1621" s="47">
        <f t="shared" si="177"/>
        <v>91.561037231251149</v>
      </c>
      <c r="I1621" s="59">
        <v>19.22881959905552</v>
      </c>
      <c r="J1621" s="47">
        <f t="shared" si="178"/>
        <v>36.727045434196043</v>
      </c>
      <c r="K1621" s="97">
        <f t="shared" si="173"/>
        <v>4</v>
      </c>
      <c r="L1621" s="2">
        <f t="shared" si="174"/>
        <v>-1.9508464967195494E-2</v>
      </c>
      <c r="M1621" s="98"/>
      <c r="V1621">
        <v>200</v>
      </c>
      <c r="W1621">
        <v>40</v>
      </c>
      <c r="X1621" s="7">
        <f t="shared" si="172"/>
        <v>31.652153314939131</v>
      </c>
    </row>
    <row r="1622" spans="2:24">
      <c r="B1622" s="90">
        <f t="shared" si="175"/>
        <v>40976.166666666664</v>
      </c>
      <c r="C1622" s="57">
        <v>40976</v>
      </c>
      <c r="D1622" s="58">
        <v>0.16666666666666666</v>
      </c>
      <c r="E1622" s="59">
        <v>33.481340280796729</v>
      </c>
      <c r="F1622" s="47">
        <f t="shared" si="176"/>
        <v>63.949359936321748</v>
      </c>
      <c r="G1622" s="59">
        <v>56.212579579858854</v>
      </c>
      <c r="H1622" s="47">
        <f t="shared" si="177"/>
        <v>107.36602699753041</v>
      </c>
      <c r="I1622" s="59">
        <v>22.731239299062132</v>
      </c>
      <c r="J1622" s="47">
        <f t="shared" si="178"/>
        <v>43.41666706120867</v>
      </c>
      <c r="K1622" s="97">
        <f t="shared" si="173"/>
        <v>4</v>
      </c>
      <c r="L1622" s="2">
        <f t="shared" si="174"/>
        <v>6.6701131620454319</v>
      </c>
      <c r="M1622" s="98"/>
      <c r="V1622">
        <v>200</v>
      </c>
      <c r="W1622">
        <v>40</v>
      </c>
      <c r="X1622" s="7">
        <f t="shared" si="172"/>
        <v>31.652153314939131</v>
      </c>
    </row>
    <row r="1623" spans="2:24">
      <c r="B1623" s="90">
        <f t="shared" si="175"/>
        <v>40976.208333333336</v>
      </c>
      <c r="C1623" s="57">
        <v>40976</v>
      </c>
      <c r="D1623" s="58">
        <v>0.20833333333333334</v>
      </c>
      <c r="E1623" s="59">
        <v>46.325932408054101</v>
      </c>
      <c r="F1623" s="47">
        <f t="shared" si="176"/>
        <v>88.482530899383335</v>
      </c>
      <c r="G1623" s="59">
        <v>71.553401728837258</v>
      </c>
      <c r="H1623" s="47">
        <f t="shared" si="177"/>
        <v>136.66699730207915</v>
      </c>
      <c r="I1623" s="59">
        <v>25.227469320783165</v>
      </c>
      <c r="J1623" s="47">
        <f t="shared" si="178"/>
        <v>48.18446640269584</v>
      </c>
      <c r="K1623" s="97">
        <f t="shared" si="173"/>
        <v>4</v>
      </c>
      <c r="L1623" s="2">
        <f t="shared" si="174"/>
        <v>11.437912503532601</v>
      </c>
      <c r="M1623" s="98"/>
      <c r="V1623">
        <v>200</v>
      </c>
      <c r="W1623">
        <v>40</v>
      </c>
      <c r="X1623" s="7">
        <f t="shared" si="172"/>
        <v>31.652153314939131</v>
      </c>
    </row>
    <row r="1624" spans="2:24">
      <c r="B1624" s="90">
        <f t="shared" si="175"/>
        <v>40976.25</v>
      </c>
      <c r="C1624" s="57">
        <v>40976</v>
      </c>
      <c r="D1624" s="58">
        <v>0.25</v>
      </c>
      <c r="E1624" s="59">
        <v>72.012539243659361</v>
      </c>
      <c r="F1624" s="47">
        <f t="shared" si="176"/>
        <v>137.54394995538937</v>
      </c>
      <c r="G1624" s="59">
        <v>97.919371312143923</v>
      </c>
      <c r="H1624" s="47">
        <f t="shared" si="177"/>
        <v>187.02599920619488</v>
      </c>
      <c r="I1624" s="59">
        <v>25.906832068484565</v>
      </c>
      <c r="J1624" s="47">
        <f t="shared" si="178"/>
        <v>49.482049250805517</v>
      </c>
      <c r="K1624" s="97">
        <f t="shared" si="173"/>
        <v>4</v>
      </c>
      <c r="L1624" s="2">
        <f t="shared" si="174"/>
        <v>12.735495351642278</v>
      </c>
      <c r="M1624" s="98"/>
      <c r="V1624">
        <v>200</v>
      </c>
      <c r="W1624">
        <v>40</v>
      </c>
      <c r="X1624" s="7">
        <f t="shared" si="172"/>
        <v>31.652153314939131</v>
      </c>
    </row>
    <row r="1625" spans="2:24">
      <c r="B1625" s="90">
        <f t="shared" si="175"/>
        <v>40976.291666666664</v>
      </c>
      <c r="C1625" s="57">
        <v>40976</v>
      </c>
      <c r="D1625" s="58">
        <v>0.29166666666666669</v>
      </c>
      <c r="E1625" s="59">
        <v>118.8946663911336</v>
      </c>
      <c r="F1625" s="47">
        <f t="shared" si="176"/>
        <v>227.08881280706515</v>
      </c>
      <c r="G1625" s="59">
        <v>155.35397854010245</v>
      </c>
      <c r="H1625" s="47">
        <f t="shared" si="177"/>
        <v>296.72609901159564</v>
      </c>
      <c r="I1625" s="59">
        <v>36.459312148968834</v>
      </c>
      <c r="J1625" s="47">
        <f t="shared" si="178"/>
        <v>69.637286204530469</v>
      </c>
      <c r="K1625" s="97">
        <f t="shared" si="173"/>
        <v>4</v>
      </c>
      <c r="L1625" s="2">
        <f t="shared" si="174"/>
        <v>32.89073230536723</v>
      </c>
      <c r="M1625" s="98"/>
      <c r="V1625">
        <v>200</v>
      </c>
      <c r="W1625">
        <v>40</v>
      </c>
      <c r="X1625" s="7">
        <f t="shared" si="172"/>
        <v>31.652153314939131</v>
      </c>
    </row>
    <row r="1626" spans="2:24">
      <c r="B1626" s="90">
        <f t="shared" si="175"/>
        <v>40976.333333333336</v>
      </c>
      <c r="C1626" s="57">
        <v>40976</v>
      </c>
      <c r="D1626" s="58">
        <v>0.33333333333333331</v>
      </c>
      <c r="E1626" s="59">
        <v>88.312180532694015</v>
      </c>
      <c r="F1626" s="47">
        <f t="shared" si="176"/>
        <v>168.67626481744557</v>
      </c>
      <c r="G1626" s="59">
        <v>121.2555221821037</v>
      </c>
      <c r="H1626" s="47">
        <f t="shared" si="177"/>
        <v>231.59804736781805</v>
      </c>
      <c r="I1626" s="59">
        <v>32.943341649409682</v>
      </c>
      <c r="J1626" s="47">
        <f t="shared" si="178"/>
        <v>62.921782550372491</v>
      </c>
      <c r="K1626" s="97">
        <f t="shared" si="173"/>
        <v>4</v>
      </c>
      <c r="L1626" s="2">
        <f t="shared" si="174"/>
        <v>26.175228651209252</v>
      </c>
      <c r="M1626" s="98"/>
      <c r="V1626">
        <v>200</v>
      </c>
      <c r="W1626">
        <v>40</v>
      </c>
      <c r="X1626" s="7">
        <f t="shared" si="172"/>
        <v>31.652153314939131</v>
      </c>
    </row>
    <row r="1627" spans="2:24">
      <c r="B1627" s="90">
        <f t="shared" si="175"/>
        <v>40976.375</v>
      </c>
      <c r="C1627" s="57">
        <v>40976</v>
      </c>
      <c r="D1627" s="58">
        <v>0.375</v>
      </c>
      <c r="E1627" s="59">
        <v>48.454322871646852</v>
      </c>
      <c r="F1627" s="47">
        <f t="shared" si="176"/>
        <v>92.547756684845481</v>
      </c>
      <c r="G1627" s="59">
        <v>77.450549503099353</v>
      </c>
      <c r="H1627" s="47">
        <f t="shared" si="177"/>
        <v>147.93054955091975</v>
      </c>
      <c r="I1627" s="59">
        <v>28.996226631452487</v>
      </c>
      <c r="J1627" s="47">
        <f t="shared" si="178"/>
        <v>55.382792866074247</v>
      </c>
      <c r="K1627" s="97">
        <f t="shared" si="173"/>
        <v>4</v>
      </c>
      <c r="L1627" s="2">
        <f t="shared" si="174"/>
        <v>18.636238966911009</v>
      </c>
      <c r="M1627" s="98"/>
      <c r="V1627">
        <v>200</v>
      </c>
      <c r="W1627">
        <v>40</v>
      </c>
      <c r="X1627" s="7">
        <f t="shared" si="172"/>
        <v>31.652153314939131</v>
      </c>
    </row>
    <row r="1628" spans="2:24">
      <c r="B1628" s="90">
        <f t="shared" si="175"/>
        <v>40976.416666666664</v>
      </c>
      <c r="C1628" s="57">
        <v>40976</v>
      </c>
      <c r="D1628" s="58">
        <v>0.41666666666666669</v>
      </c>
      <c r="E1628" s="59">
        <v>48.106950897316786</v>
      </c>
      <c r="F1628" s="47">
        <f t="shared" si="176"/>
        <v>91.884276213875054</v>
      </c>
      <c r="G1628" s="59">
        <v>72.135288253830197</v>
      </c>
      <c r="H1628" s="47">
        <f t="shared" si="177"/>
        <v>137.77840056481568</v>
      </c>
      <c r="I1628" s="59">
        <v>24.028337356513418</v>
      </c>
      <c r="J1628" s="47">
        <f t="shared" si="178"/>
        <v>45.894124350940629</v>
      </c>
      <c r="K1628" s="97">
        <f t="shared" si="173"/>
        <v>4</v>
      </c>
      <c r="L1628" s="2">
        <f t="shared" si="174"/>
        <v>9.1475704517773906</v>
      </c>
      <c r="M1628" s="98"/>
      <c r="V1628">
        <v>200</v>
      </c>
      <c r="W1628">
        <v>40</v>
      </c>
      <c r="X1628" s="7">
        <f t="shared" si="172"/>
        <v>31.652153314939131</v>
      </c>
    </row>
    <row r="1629" spans="2:24">
      <c r="B1629" s="90">
        <f t="shared" si="175"/>
        <v>40976.458333333336</v>
      </c>
      <c r="C1629" s="57">
        <v>40976</v>
      </c>
      <c r="D1629" s="58">
        <v>0.45833333333333331</v>
      </c>
      <c r="E1629" s="59">
        <v>33.33136591667472</v>
      </c>
      <c r="F1629" s="47">
        <f t="shared" si="176"/>
        <v>63.662908900848713</v>
      </c>
      <c r="G1629" s="59">
        <v>55.663259381395207</v>
      </c>
      <c r="H1629" s="47">
        <f t="shared" si="177"/>
        <v>106.31682541846484</v>
      </c>
      <c r="I1629" s="59">
        <v>22.331893464720483</v>
      </c>
      <c r="J1629" s="47">
        <f t="shared" si="178"/>
        <v>42.653916517616125</v>
      </c>
      <c r="K1629" s="97">
        <f t="shared" si="173"/>
        <v>4</v>
      </c>
      <c r="L1629" s="2">
        <f t="shared" si="174"/>
        <v>5.9073626184528862</v>
      </c>
      <c r="M1629" s="98"/>
      <c r="V1629">
        <v>200</v>
      </c>
      <c r="W1629">
        <v>40</v>
      </c>
      <c r="X1629" s="7">
        <f t="shared" si="172"/>
        <v>31.652153314939131</v>
      </c>
    </row>
    <row r="1630" spans="2:24">
      <c r="B1630" s="90">
        <f t="shared" si="175"/>
        <v>40976.5</v>
      </c>
      <c r="C1630" s="57">
        <v>40976</v>
      </c>
      <c r="D1630" s="58">
        <v>0.5</v>
      </c>
      <c r="E1630" s="59">
        <v>26.823556165107515</v>
      </c>
      <c r="F1630" s="47">
        <f t="shared" si="176"/>
        <v>51.23299227535535</v>
      </c>
      <c r="G1630" s="59">
        <v>50.348067583873394</v>
      </c>
      <c r="H1630" s="47">
        <f t="shared" si="177"/>
        <v>96.164809085198186</v>
      </c>
      <c r="I1630" s="59">
        <v>23.524511418765876</v>
      </c>
      <c r="J1630" s="47">
        <f t="shared" si="178"/>
        <v>44.931816809842822</v>
      </c>
      <c r="K1630" s="97">
        <f t="shared" si="173"/>
        <v>4</v>
      </c>
      <c r="L1630" s="2">
        <f t="shared" si="174"/>
        <v>8.1852629106795831</v>
      </c>
      <c r="M1630" s="98"/>
      <c r="V1630">
        <v>200</v>
      </c>
      <c r="W1630">
        <v>40</v>
      </c>
      <c r="X1630" s="7">
        <f t="shared" si="172"/>
        <v>31.652153314939131</v>
      </c>
    </row>
    <row r="1631" spans="2:24">
      <c r="B1631" s="90">
        <f t="shared" si="175"/>
        <v>40976.541666666664</v>
      </c>
      <c r="C1631" s="57">
        <v>40976</v>
      </c>
      <c r="D1631" s="58">
        <v>0.54166666666666663</v>
      </c>
      <c r="E1631" s="59">
        <v>28.497705633139397</v>
      </c>
      <c r="F1631" s="47">
        <f t="shared" si="176"/>
        <v>54.430617759296247</v>
      </c>
      <c r="G1631" s="59">
        <v>48.876330508204852</v>
      </c>
      <c r="H1631" s="47">
        <f t="shared" si="177"/>
        <v>93.353791270671266</v>
      </c>
      <c r="I1631" s="59">
        <v>20.378624875065455</v>
      </c>
      <c r="J1631" s="47">
        <f t="shared" si="178"/>
        <v>38.923173511375019</v>
      </c>
      <c r="K1631" s="97">
        <f t="shared" si="173"/>
        <v>4</v>
      </c>
      <c r="L1631" s="2">
        <f t="shared" si="174"/>
        <v>2.1766196122117805</v>
      </c>
      <c r="M1631" s="98"/>
      <c r="V1631">
        <v>200</v>
      </c>
      <c r="W1631">
        <v>40</v>
      </c>
      <c r="X1631" s="7">
        <f t="shared" si="172"/>
        <v>31.652153314939131</v>
      </c>
    </row>
    <row r="1632" spans="2:24">
      <c r="B1632" s="90">
        <f t="shared" si="175"/>
        <v>40976.583333333336</v>
      </c>
      <c r="C1632" s="57">
        <v>40976</v>
      </c>
      <c r="D1632" s="58">
        <v>0.58333333333333337</v>
      </c>
      <c r="E1632" s="59">
        <v>26.737610210689255</v>
      </c>
      <c r="F1632" s="47">
        <f t="shared" si="176"/>
        <v>51.068835502416476</v>
      </c>
      <c r="G1632" s="59">
        <v>46.339830747522562</v>
      </c>
      <c r="H1632" s="47">
        <f t="shared" si="177"/>
        <v>88.50907672776809</v>
      </c>
      <c r="I1632" s="59">
        <v>19.602220536833308</v>
      </c>
      <c r="J1632" s="47">
        <f t="shared" si="178"/>
        <v>37.440241225351613</v>
      </c>
      <c r="K1632" s="97">
        <f t="shared" si="173"/>
        <v>4</v>
      </c>
      <c r="L1632" s="2">
        <f t="shared" si="174"/>
        <v>0.6936873261883747</v>
      </c>
      <c r="M1632" s="98"/>
      <c r="V1632">
        <v>200</v>
      </c>
      <c r="W1632">
        <v>40</v>
      </c>
      <c r="X1632" s="7">
        <f t="shared" si="172"/>
        <v>31.652153314939131</v>
      </c>
    </row>
    <row r="1633" spans="2:24">
      <c r="B1633" s="90">
        <f t="shared" si="175"/>
        <v>40976.625</v>
      </c>
      <c r="C1633" s="57">
        <v>40976</v>
      </c>
      <c r="D1633" s="58">
        <v>0.625</v>
      </c>
      <c r="E1633" s="59">
        <v>31.665788861041616</v>
      </c>
      <c r="F1633" s="47">
        <f t="shared" si="176"/>
        <v>60.481656724589484</v>
      </c>
      <c r="G1633" s="59">
        <v>55.715963541767501</v>
      </c>
      <c r="H1633" s="47">
        <f t="shared" si="177"/>
        <v>106.41749036477592</v>
      </c>
      <c r="I1633" s="59">
        <v>24.050174680725888</v>
      </c>
      <c r="J1633" s="47">
        <f t="shared" si="178"/>
        <v>45.935833640186445</v>
      </c>
      <c r="K1633" s="97">
        <f t="shared" si="173"/>
        <v>4</v>
      </c>
      <c r="L1633" s="2">
        <f t="shared" si="174"/>
        <v>9.1892797410232063</v>
      </c>
      <c r="M1633" s="98"/>
      <c r="V1633">
        <v>200</v>
      </c>
      <c r="W1633">
        <v>40</v>
      </c>
      <c r="X1633" s="7">
        <f t="shared" si="172"/>
        <v>31.652153314939131</v>
      </c>
    </row>
    <row r="1634" spans="2:24">
      <c r="B1634" s="90">
        <f t="shared" si="175"/>
        <v>40976.666666666664</v>
      </c>
      <c r="C1634" s="57">
        <v>40976</v>
      </c>
      <c r="D1634" s="58">
        <v>0.66666666666666663</v>
      </c>
      <c r="E1634" s="59">
        <v>34.125885296114426</v>
      </c>
      <c r="F1634" s="47">
        <f t="shared" si="176"/>
        <v>65.180440915578544</v>
      </c>
      <c r="G1634" s="59">
        <v>59.676295668899868</v>
      </c>
      <c r="H1634" s="47">
        <f t="shared" si="177"/>
        <v>113.98172472759875</v>
      </c>
      <c r="I1634" s="59">
        <v>25.55041037278545</v>
      </c>
      <c r="J1634" s="47">
        <f t="shared" si="178"/>
        <v>48.801283812020209</v>
      </c>
      <c r="K1634" s="97">
        <f t="shared" si="173"/>
        <v>4</v>
      </c>
      <c r="L1634" s="2">
        <f t="shared" si="174"/>
        <v>12.05472991285697</v>
      </c>
      <c r="M1634" s="98"/>
      <c r="V1634">
        <v>200</v>
      </c>
      <c r="W1634">
        <v>40</v>
      </c>
      <c r="X1634" s="7">
        <f t="shared" si="172"/>
        <v>31.652153314939131</v>
      </c>
    </row>
    <row r="1635" spans="2:24">
      <c r="B1635" s="90">
        <f t="shared" si="175"/>
        <v>40976.708333333336</v>
      </c>
      <c r="C1635" s="57">
        <v>40976</v>
      </c>
      <c r="D1635" s="58">
        <v>0.70833333333333337</v>
      </c>
      <c r="E1635" s="59">
        <v>32.771246737536117</v>
      </c>
      <c r="F1635" s="47">
        <f t="shared" si="176"/>
        <v>62.593081268693979</v>
      </c>
      <c r="G1635" s="59">
        <v>55.6852938612871</v>
      </c>
      <c r="H1635" s="47">
        <f t="shared" si="177"/>
        <v>106.35891127505836</v>
      </c>
      <c r="I1635" s="59">
        <v>22.914047123750979</v>
      </c>
      <c r="J1635" s="47">
        <f t="shared" si="178"/>
        <v>43.765830006364368</v>
      </c>
      <c r="K1635" s="97">
        <f t="shared" si="173"/>
        <v>4</v>
      </c>
      <c r="L1635" s="2">
        <f t="shared" si="174"/>
        <v>7.0192761072011294</v>
      </c>
      <c r="M1635" s="98"/>
      <c r="V1635">
        <v>200</v>
      </c>
      <c r="W1635">
        <v>40</v>
      </c>
      <c r="X1635" s="7">
        <f t="shared" si="172"/>
        <v>31.652153314939131</v>
      </c>
    </row>
    <row r="1636" spans="2:24">
      <c r="B1636" s="90">
        <f t="shared" si="175"/>
        <v>40976.75</v>
      </c>
      <c r="C1636" s="57">
        <v>40976</v>
      </c>
      <c r="D1636" s="58">
        <v>0.75</v>
      </c>
      <c r="E1636" s="59">
        <v>42.489709657049062</v>
      </c>
      <c r="F1636" s="47">
        <f t="shared" si="176"/>
        <v>81.1553454449637</v>
      </c>
      <c r="G1636" s="59">
        <v>78.334656923416787</v>
      </c>
      <c r="H1636" s="47">
        <f t="shared" si="177"/>
        <v>149.61919472372605</v>
      </c>
      <c r="I1636" s="59">
        <v>35.844947266367711</v>
      </c>
      <c r="J1636" s="47">
        <f t="shared" si="178"/>
        <v>68.463849278762325</v>
      </c>
      <c r="K1636" s="97">
        <f t="shared" si="173"/>
        <v>4</v>
      </c>
      <c r="L1636" s="2">
        <f t="shared" si="174"/>
        <v>31.717295379599086</v>
      </c>
      <c r="M1636" s="98"/>
      <c r="V1636">
        <v>200</v>
      </c>
      <c r="W1636">
        <v>40</v>
      </c>
      <c r="X1636" s="7">
        <f t="shared" si="172"/>
        <v>31.652153314939131</v>
      </c>
    </row>
    <row r="1637" spans="2:24">
      <c r="B1637" s="90">
        <f t="shared" si="175"/>
        <v>40976.791666666664</v>
      </c>
      <c r="C1637" s="57">
        <v>40976</v>
      </c>
      <c r="D1637" s="58">
        <v>0.79166666666666663</v>
      </c>
      <c r="E1637" s="59">
        <v>32.05008417503997</v>
      </c>
      <c r="F1637" s="47">
        <f t="shared" si="176"/>
        <v>61.215660774326338</v>
      </c>
      <c r="G1637" s="59">
        <v>60.881878850608601</v>
      </c>
      <c r="H1637" s="47">
        <f t="shared" si="177"/>
        <v>116.28438860466242</v>
      </c>
      <c r="I1637" s="59">
        <v>28.831794675568638</v>
      </c>
      <c r="J1637" s="47">
        <f t="shared" si="178"/>
        <v>55.068727830336094</v>
      </c>
      <c r="K1637" s="97">
        <f t="shared" si="173"/>
        <v>4</v>
      </c>
      <c r="L1637" s="2">
        <f t="shared" si="174"/>
        <v>18.322173931172856</v>
      </c>
      <c r="M1637" s="98"/>
      <c r="V1637">
        <v>200</v>
      </c>
      <c r="W1637">
        <v>40</v>
      </c>
      <c r="X1637" s="7">
        <f t="shared" si="172"/>
        <v>31.652153314939131</v>
      </c>
    </row>
    <row r="1638" spans="2:24">
      <c r="B1638" s="90">
        <f t="shared" si="175"/>
        <v>40976.833333333336</v>
      </c>
      <c r="C1638" s="57">
        <v>40976</v>
      </c>
      <c r="D1638" s="58">
        <v>0.83333333333333337</v>
      </c>
      <c r="E1638" s="59">
        <v>22.973505706813928</v>
      </c>
      <c r="F1638" s="47">
        <f t="shared" si="176"/>
        <v>43.8793959000146</v>
      </c>
      <c r="G1638" s="59">
        <v>51.035336763654072</v>
      </c>
      <c r="H1638" s="47">
        <f t="shared" si="177"/>
        <v>97.477493218579269</v>
      </c>
      <c r="I1638" s="59">
        <v>28.061831056840141</v>
      </c>
      <c r="J1638" s="47">
        <f t="shared" si="178"/>
        <v>53.598097318564669</v>
      </c>
      <c r="K1638" s="97">
        <f t="shared" si="173"/>
        <v>4</v>
      </c>
      <c r="L1638" s="2">
        <f t="shared" si="174"/>
        <v>16.85154341940143</v>
      </c>
      <c r="M1638" s="98"/>
      <c r="V1638">
        <v>200</v>
      </c>
      <c r="W1638">
        <v>40</v>
      </c>
      <c r="X1638" s="7">
        <f t="shared" si="172"/>
        <v>31.652153314939131</v>
      </c>
    </row>
    <row r="1639" spans="2:24">
      <c r="B1639" s="90">
        <f t="shared" si="175"/>
        <v>40976.875</v>
      </c>
      <c r="C1639" s="57">
        <v>40976</v>
      </c>
      <c r="D1639" s="58">
        <v>0.875</v>
      </c>
      <c r="E1639" s="59">
        <v>21.55236546783161</v>
      </c>
      <c r="F1639" s="47">
        <f t="shared" si="176"/>
        <v>41.165018043558376</v>
      </c>
      <c r="G1639" s="59">
        <v>44.041435065357078</v>
      </c>
      <c r="H1639" s="47">
        <f t="shared" si="177"/>
        <v>84.119140974832021</v>
      </c>
      <c r="I1639" s="59">
        <v>22.489069597525475</v>
      </c>
      <c r="J1639" s="47">
        <f t="shared" si="178"/>
        <v>42.954122931273659</v>
      </c>
      <c r="K1639" s="97">
        <f t="shared" si="173"/>
        <v>4</v>
      </c>
      <c r="L1639" s="2">
        <f t="shared" si="174"/>
        <v>6.2075690321104204</v>
      </c>
      <c r="M1639" s="98"/>
      <c r="V1639">
        <v>200</v>
      </c>
      <c r="W1639">
        <v>40</v>
      </c>
      <c r="X1639" s="7">
        <f t="shared" si="172"/>
        <v>31.652153314939131</v>
      </c>
    </row>
    <row r="1640" spans="2:24">
      <c r="B1640" s="90">
        <f t="shared" si="175"/>
        <v>40976.916666666664</v>
      </c>
      <c r="C1640" s="57">
        <v>40976</v>
      </c>
      <c r="D1640" s="58">
        <v>0.91666666666666663</v>
      </c>
      <c r="E1640" s="59">
        <v>16.775487290312284</v>
      </c>
      <c r="F1640" s="47">
        <f t="shared" si="176"/>
        <v>32.041180724496463</v>
      </c>
      <c r="G1640" s="59">
        <v>36.994133047422025</v>
      </c>
      <c r="H1640" s="47">
        <f t="shared" si="177"/>
        <v>70.658794120576061</v>
      </c>
      <c r="I1640" s="59">
        <v>20.218645757109741</v>
      </c>
      <c r="J1640" s="47">
        <f t="shared" si="178"/>
        <v>38.617613396079605</v>
      </c>
      <c r="K1640" s="97">
        <f t="shared" si="173"/>
        <v>4</v>
      </c>
      <c r="L1640" s="2">
        <f t="shared" si="174"/>
        <v>1.8710594969163665</v>
      </c>
      <c r="M1640" s="98"/>
      <c r="V1640">
        <v>200</v>
      </c>
      <c r="W1640">
        <v>40</v>
      </c>
      <c r="X1640" s="7">
        <f t="shared" si="172"/>
        <v>31.652153314939131</v>
      </c>
    </row>
    <row r="1641" spans="2:24">
      <c r="B1641" s="90">
        <f t="shared" si="175"/>
        <v>40976.958333333336</v>
      </c>
      <c r="C1641" s="57">
        <v>40976</v>
      </c>
      <c r="D1641" s="58">
        <v>0.95833333333333337</v>
      </c>
      <c r="E1641" s="59">
        <v>13.848876664714375</v>
      </c>
      <c r="F1641" s="47">
        <f t="shared" si="176"/>
        <v>26.451354429604454</v>
      </c>
      <c r="G1641" s="59">
        <v>30.444357205784101</v>
      </c>
      <c r="H1641" s="47">
        <f t="shared" si="177"/>
        <v>58.148722263047631</v>
      </c>
      <c r="I1641" s="59">
        <v>16.595480541069723</v>
      </c>
      <c r="J1641" s="47">
        <f t="shared" si="178"/>
        <v>31.69736783344317</v>
      </c>
      <c r="K1641" s="97">
        <f t="shared" si="173"/>
        <v>4</v>
      </c>
      <c r="L1641" s="2">
        <f t="shared" si="174"/>
        <v>-5.0491860657200682</v>
      </c>
      <c r="M1641" s="98"/>
      <c r="V1641">
        <v>200</v>
      </c>
      <c r="W1641">
        <v>40</v>
      </c>
      <c r="X1641" s="7">
        <f t="shared" si="172"/>
        <v>31.652153314939131</v>
      </c>
    </row>
    <row r="1642" spans="2:24">
      <c r="B1642" s="90">
        <f t="shared" si="175"/>
        <v>40977</v>
      </c>
      <c r="C1642" s="57">
        <v>40976</v>
      </c>
      <c r="D1642" s="58">
        <v>1</v>
      </c>
      <c r="E1642" s="59">
        <v>13.394020317110275</v>
      </c>
      <c r="F1642" s="47">
        <f t="shared" si="176"/>
        <v>25.582578805680626</v>
      </c>
      <c r="G1642" s="59">
        <v>27.399664814096099</v>
      </c>
      <c r="H1642" s="47">
        <f t="shared" si="177"/>
        <v>52.333359794923545</v>
      </c>
      <c r="I1642" s="59">
        <v>14.005644496985823</v>
      </c>
      <c r="J1642" s="47">
        <f t="shared" si="178"/>
        <v>26.750780989242923</v>
      </c>
      <c r="K1642" s="97">
        <f t="shared" si="173"/>
        <v>4</v>
      </c>
      <c r="L1642" s="2">
        <f t="shared" si="174"/>
        <v>-9.9957729099203156</v>
      </c>
      <c r="M1642" s="98"/>
      <c r="V1642">
        <v>200</v>
      </c>
      <c r="W1642">
        <v>40</v>
      </c>
      <c r="X1642" s="7">
        <f t="shared" si="172"/>
        <v>31.652153314939131</v>
      </c>
    </row>
    <row r="1643" spans="2:24">
      <c r="B1643" s="90">
        <f t="shared" si="175"/>
        <v>40977.041666666664</v>
      </c>
      <c r="C1643" s="57">
        <v>40977</v>
      </c>
      <c r="D1643" s="58">
        <v>4.1666666666666664E-2</v>
      </c>
      <c r="E1643" s="59">
        <v>14.041087394102671</v>
      </c>
      <c r="F1643" s="47">
        <f t="shared" si="176"/>
        <v>26.818476922736103</v>
      </c>
      <c r="G1643" s="59">
        <v>25.850675017474916</v>
      </c>
      <c r="H1643" s="47">
        <f t="shared" si="177"/>
        <v>49.37478928337709</v>
      </c>
      <c r="I1643" s="59">
        <v>11.809587623372245</v>
      </c>
      <c r="J1643" s="47">
        <f t="shared" si="178"/>
        <v>22.556312360640987</v>
      </c>
      <c r="K1643" s="97">
        <f t="shared" si="173"/>
        <v>5</v>
      </c>
      <c r="L1643" s="2">
        <f t="shared" si="174"/>
        <v>-14.190241538522251</v>
      </c>
      <c r="M1643" s="98"/>
      <c r="V1643">
        <v>200</v>
      </c>
      <c r="W1643">
        <v>40</v>
      </c>
      <c r="X1643" s="7">
        <f t="shared" si="172"/>
        <v>31.652153314939131</v>
      </c>
    </row>
    <row r="1644" spans="2:24">
      <c r="B1644" s="90">
        <f t="shared" si="175"/>
        <v>40977.083333333336</v>
      </c>
      <c r="C1644" s="57">
        <v>40977</v>
      </c>
      <c r="D1644" s="58">
        <v>8.3333333333333329E-2</v>
      </c>
      <c r="E1644" s="59">
        <v>8.2801464896006216</v>
      </c>
      <c r="F1644" s="47">
        <f t="shared" si="176"/>
        <v>15.815079795137187</v>
      </c>
      <c r="G1644" s="59">
        <v>20.193607235095193</v>
      </c>
      <c r="H1644" s="47">
        <f t="shared" si="177"/>
        <v>38.569789819031818</v>
      </c>
      <c r="I1644" s="59">
        <v>11.913460745494572</v>
      </c>
      <c r="J1644" s="47">
        <f t="shared" si="178"/>
        <v>22.754710023894631</v>
      </c>
      <c r="K1644" s="97">
        <f t="shared" si="173"/>
        <v>5</v>
      </c>
      <c r="L1644" s="2">
        <f t="shared" si="174"/>
        <v>-13.991843875268607</v>
      </c>
      <c r="M1644" s="98"/>
      <c r="V1644">
        <v>200</v>
      </c>
      <c r="W1644">
        <v>40</v>
      </c>
      <c r="X1644" s="7">
        <f t="shared" si="172"/>
        <v>31.652153314939131</v>
      </c>
    </row>
    <row r="1645" spans="2:24">
      <c r="B1645" s="90">
        <f t="shared" si="175"/>
        <v>40977.125</v>
      </c>
      <c r="C1645" s="57">
        <v>40977</v>
      </c>
      <c r="D1645" s="58">
        <v>0.125</v>
      </c>
      <c r="E1645" s="59">
        <v>9.7248672474059497</v>
      </c>
      <c r="F1645" s="47">
        <f t="shared" si="176"/>
        <v>18.574496442545364</v>
      </c>
      <c r="G1645" s="59">
        <v>20.905265474975288</v>
      </c>
      <c r="H1645" s="47">
        <f t="shared" si="177"/>
        <v>39.929057057202797</v>
      </c>
      <c r="I1645" s="59">
        <v>11.18039822756934</v>
      </c>
      <c r="J1645" s="47">
        <f t="shared" si="178"/>
        <v>21.354560614657437</v>
      </c>
      <c r="K1645" s="97">
        <f t="shared" si="173"/>
        <v>5</v>
      </c>
      <c r="L1645" s="2">
        <f t="shared" si="174"/>
        <v>-15.391993284505801</v>
      </c>
      <c r="M1645" s="98"/>
      <c r="V1645">
        <v>200</v>
      </c>
      <c r="W1645">
        <v>40</v>
      </c>
      <c r="X1645" s="7">
        <f t="shared" si="172"/>
        <v>31.652153314939131</v>
      </c>
    </row>
    <row r="1646" spans="2:24">
      <c r="B1646" s="90">
        <f t="shared" si="175"/>
        <v>40977.166666666664</v>
      </c>
      <c r="C1646" s="57">
        <v>40977</v>
      </c>
      <c r="D1646" s="58">
        <v>0.16666666666666666</v>
      </c>
      <c r="E1646" s="59">
        <v>11.041501436075499</v>
      </c>
      <c r="F1646" s="47">
        <f t="shared" si="176"/>
        <v>21.089267742904202</v>
      </c>
      <c r="G1646" s="59">
        <v>24.402831789816467</v>
      </c>
      <c r="H1646" s="47">
        <f t="shared" si="177"/>
        <v>46.609408718549453</v>
      </c>
      <c r="I1646" s="59">
        <v>13.361330353740964</v>
      </c>
      <c r="J1646" s="47">
        <f t="shared" si="178"/>
        <v>25.520140975645241</v>
      </c>
      <c r="K1646" s="97">
        <f t="shared" si="173"/>
        <v>5</v>
      </c>
      <c r="L1646" s="2">
        <f t="shared" si="174"/>
        <v>-11.226412923517998</v>
      </c>
      <c r="M1646" s="98"/>
      <c r="V1646">
        <v>200</v>
      </c>
      <c r="W1646">
        <v>40</v>
      </c>
      <c r="X1646" s="7">
        <f t="shared" si="172"/>
        <v>31.652153314939131</v>
      </c>
    </row>
    <row r="1647" spans="2:24">
      <c r="B1647" s="90">
        <f t="shared" si="175"/>
        <v>40977.208333333336</v>
      </c>
      <c r="C1647" s="57">
        <v>40977</v>
      </c>
      <c r="D1647" s="58">
        <v>0.20833333333333334</v>
      </c>
      <c r="E1647" s="59">
        <v>12.303254116725785</v>
      </c>
      <c r="F1647" s="47">
        <f t="shared" si="176"/>
        <v>23.499215362946249</v>
      </c>
      <c r="G1647" s="59">
        <v>26.607901914387266</v>
      </c>
      <c r="H1647" s="47">
        <f t="shared" si="177"/>
        <v>50.821092656479678</v>
      </c>
      <c r="I1647" s="59">
        <v>14.304647797661483</v>
      </c>
      <c r="J1647" s="47">
        <f t="shared" si="178"/>
        <v>27.321877293533429</v>
      </c>
      <c r="K1647" s="97">
        <f t="shared" si="173"/>
        <v>5</v>
      </c>
      <c r="L1647" s="2">
        <f t="shared" si="174"/>
        <v>-9.4246766056298092</v>
      </c>
      <c r="M1647" s="98"/>
      <c r="V1647">
        <v>200</v>
      </c>
      <c r="W1647">
        <v>40</v>
      </c>
      <c r="X1647" s="7">
        <f t="shared" si="172"/>
        <v>31.652153314939131</v>
      </c>
    </row>
    <row r="1648" spans="2:24">
      <c r="B1648" s="90">
        <f t="shared" si="175"/>
        <v>40977.25</v>
      </c>
      <c r="C1648" s="57">
        <v>40977</v>
      </c>
      <c r="D1648" s="58">
        <v>0.25</v>
      </c>
      <c r="E1648" s="59">
        <v>23.342366730393785</v>
      </c>
      <c r="F1648" s="47">
        <f t="shared" si="176"/>
        <v>44.58392045505213</v>
      </c>
      <c r="G1648" s="59">
        <v>45.76080388666017</v>
      </c>
      <c r="H1648" s="47">
        <f t="shared" si="177"/>
        <v>87.403135423520922</v>
      </c>
      <c r="I1648" s="59">
        <v>22.418437156266382</v>
      </c>
      <c r="J1648" s="47">
        <f t="shared" si="178"/>
        <v>42.819214968468785</v>
      </c>
      <c r="K1648" s="97">
        <f t="shared" si="173"/>
        <v>5</v>
      </c>
      <c r="L1648" s="2">
        <f t="shared" si="174"/>
        <v>6.0726610693055463</v>
      </c>
      <c r="M1648" s="98"/>
      <c r="V1648">
        <v>200</v>
      </c>
      <c r="W1648">
        <v>40</v>
      </c>
      <c r="X1648" s="7">
        <f t="shared" si="172"/>
        <v>31.652153314939131</v>
      </c>
    </row>
    <row r="1649" spans="2:24">
      <c r="B1649" s="90">
        <f t="shared" si="175"/>
        <v>40977.291666666664</v>
      </c>
      <c r="C1649" s="57">
        <v>40977</v>
      </c>
      <c r="D1649" s="58">
        <v>0.29166666666666669</v>
      </c>
      <c r="E1649" s="59">
        <v>31.204680887667575</v>
      </c>
      <c r="F1649" s="47">
        <f t="shared" si="176"/>
        <v>59.600940495445066</v>
      </c>
      <c r="G1649" s="59">
        <v>57.360951000001968</v>
      </c>
      <c r="H1649" s="47">
        <f t="shared" si="177"/>
        <v>109.55941641000375</v>
      </c>
      <c r="I1649" s="59">
        <v>26.156270112334401</v>
      </c>
      <c r="J1649" s="47">
        <f t="shared" si="178"/>
        <v>49.958475914558704</v>
      </c>
      <c r="K1649" s="97">
        <f t="shared" si="173"/>
        <v>5</v>
      </c>
      <c r="L1649" s="2">
        <f t="shared" si="174"/>
        <v>13.211922015395466</v>
      </c>
      <c r="M1649" s="98"/>
      <c r="V1649">
        <v>200</v>
      </c>
      <c r="W1649">
        <v>40</v>
      </c>
      <c r="X1649" s="7">
        <f t="shared" si="172"/>
        <v>31.652153314939131</v>
      </c>
    </row>
    <row r="1650" spans="2:24">
      <c r="B1650" s="90">
        <f t="shared" si="175"/>
        <v>40977.333333333336</v>
      </c>
      <c r="C1650" s="57">
        <v>40977</v>
      </c>
      <c r="D1650" s="58">
        <v>0.33333333333333331</v>
      </c>
      <c r="E1650" s="59">
        <v>26.347086898225477</v>
      </c>
      <c r="F1650" s="47">
        <f t="shared" si="176"/>
        <v>50.322935975610662</v>
      </c>
      <c r="G1650" s="59">
        <v>52.418938386806744</v>
      </c>
      <c r="H1650" s="47">
        <f t="shared" si="177"/>
        <v>100.12017231880088</v>
      </c>
      <c r="I1650" s="59">
        <v>26.071851488581274</v>
      </c>
      <c r="J1650" s="47">
        <f t="shared" si="178"/>
        <v>49.797236343190228</v>
      </c>
      <c r="K1650" s="97">
        <f t="shared" si="173"/>
        <v>5</v>
      </c>
      <c r="L1650" s="2">
        <f t="shared" si="174"/>
        <v>13.05068244402699</v>
      </c>
      <c r="M1650" s="98"/>
      <c r="V1650">
        <v>200</v>
      </c>
      <c r="W1650">
        <v>40</v>
      </c>
      <c r="X1650" s="7">
        <f t="shared" si="172"/>
        <v>31.652153314939131</v>
      </c>
    </row>
    <row r="1651" spans="2:24">
      <c r="B1651" s="90">
        <f t="shared" si="175"/>
        <v>40977.375</v>
      </c>
      <c r="C1651" s="57">
        <v>40977</v>
      </c>
      <c r="D1651" s="58">
        <v>0.375</v>
      </c>
      <c r="E1651" s="59">
        <v>31.014510707549782</v>
      </c>
      <c r="F1651" s="47">
        <f t="shared" si="176"/>
        <v>59.23771545142008</v>
      </c>
      <c r="G1651" s="59">
        <v>52.598049735298531</v>
      </c>
      <c r="H1651" s="47">
        <f t="shared" si="177"/>
        <v>100.46227499442018</v>
      </c>
      <c r="I1651" s="59">
        <v>21.583539027748749</v>
      </c>
      <c r="J1651" s="47">
        <f t="shared" si="178"/>
        <v>41.224559543000112</v>
      </c>
      <c r="K1651" s="97">
        <f t="shared" si="173"/>
        <v>5</v>
      </c>
      <c r="L1651" s="2">
        <f t="shared" si="174"/>
        <v>4.4780056438368732</v>
      </c>
      <c r="M1651" s="98"/>
      <c r="V1651">
        <v>200</v>
      </c>
      <c r="W1651">
        <v>40</v>
      </c>
      <c r="X1651" s="7">
        <f t="shared" si="172"/>
        <v>31.652153314939131</v>
      </c>
    </row>
    <row r="1652" spans="2:24">
      <c r="B1652" s="90">
        <f t="shared" si="175"/>
        <v>40977.416666666664</v>
      </c>
      <c r="C1652" s="57">
        <v>40977</v>
      </c>
      <c r="D1652" s="58">
        <v>0.41666666666666669</v>
      </c>
      <c r="E1652" s="59">
        <v>26.068828927324667</v>
      </c>
      <c r="F1652" s="47">
        <f t="shared" si="176"/>
        <v>49.791463251190109</v>
      </c>
      <c r="G1652" s="59">
        <v>50.157331063098454</v>
      </c>
      <c r="H1652" s="47">
        <f t="shared" si="177"/>
        <v>95.800502330518043</v>
      </c>
      <c r="I1652" s="59">
        <v>24.08850213577378</v>
      </c>
      <c r="J1652" s="47">
        <f t="shared" si="178"/>
        <v>46.00903907932792</v>
      </c>
      <c r="K1652" s="97">
        <f t="shared" si="173"/>
        <v>5</v>
      </c>
      <c r="L1652" s="2">
        <f t="shared" si="174"/>
        <v>9.2624851801646813</v>
      </c>
      <c r="M1652" s="98"/>
      <c r="V1652">
        <v>200</v>
      </c>
      <c r="W1652">
        <v>40</v>
      </c>
      <c r="X1652" s="7">
        <f t="shared" si="172"/>
        <v>31.652153314939131</v>
      </c>
    </row>
    <row r="1653" spans="2:24">
      <c r="B1653" s="90">
        <f t="shared" si="175"/>
        <v>40977.458333333336</v>
      </c>
      <c r="C1653" s="57">
        <v>40977</v>
      </c>
      <c r="D1653" s="58">
        <v>0.45833333333333331</v>
      </c>
      <c r="E1653" s="59">
        <v>23.638897676308872</v>
      </c>
      <c r="F1653" s="47">
        <f t="shared" si="176"/>
        <v>45.150294561749945</v>
      </c>
      <c r="G1653" s="59">
        <v>44.633121307153004</v>
      </c>
      <c r="H1653" s="47">
        <f t="shared" si="177"/>
        <v>85.249261696662231</v>
      </c>
      <c r="I1653" s="59">
        <v>20.994223630844136</v>
      </c>
      <c r="J1653" s="47">
        <f t="shared" si="178"/>
        <v>40.0989671349123</v>
      </c>
      <c r="K1653" s="97">
        <f t="shared" si="173"/>
        <v>5</v>
      </c>
      <c r="L1653" s="2">
        <f t="shared" si="174"/>
        <v>3.3524132357490615</v>
      </c>
      <c r="M1653" s="98"/>
      <c r="V1653">
        <v>200</v>
      </c>
      <c r="W1653">
        <v>40</v>
      </c>
      <c r="X1653" s="7">
        <f t="shared" si="172"/>
        <v>31.652153314939131</v>
      </c>
    </row>
    <row r="1654" spans="2:24">
      <c r="B1654" s="90">
        <f t="shared" si="175"/>
        <v>40977.5</v>
      </c>
      <c r="C1654" s="57">
        <v>40977</v>
      </c>
      <c r="D1654" s="58">
        <v>0.5</v>
      </c>
      <c r="E1654" s="59">
        <v>19.669320714489473</v>
      </c>
      <c r="F1654" s="47">
        <f t="shared" si="176"/>
        <v>37.568402564674891</v>
      </c>
      <c r="G1654" s="59">
        <v>38.939459667102064</v>
      </c>
      <c r="H1654" s="47">
        <f t="shared" si="177"/>
        <v>74.374367964164932</v>
      </c>
      <c r="I1654" s="59">
        <v>19.270138952612591</v>
      </c>
      <c r="J1654" s="47">
        <f t="shared" si="178"/>
        <v>36.805965399490049</v>
      </c>
      <c r="K1654" s="97">
        <f t="shared" si="173"/>
        <v>5</v>
      </c>
      <c r="L1654" s="2">
        <f t="shared" si="174"/>
        <v>5.9411500326810085E-2</v>
      </c>
      <c r="M1654" s="98"/>
      <c r="V1654">
        <v>200</v>
      </c>
      <c r="W1654">
        <v>40</v>
      </c>
      <c r="X1654" s="7">
        <f t="shared" si="172"/>
        <v>31.652153314939131</v>
      </c>
    </row>
    <row r="1655" spans="2:24">
      <c r="B1655" s="90">
        <f t="shared" si="175"/>
        <v>40977.541666666664</v>
      </c>
      <c r="C1655" s="57">
        <v>40977</v>
      </c>
      <c r="D1655" s="58">
        <v>0.54166666666666663</v>
      </c>
      <c r="E1655" s="59">
        <v>22.32597024334008</v>
      </c>
      <c r="F1655" s="47">
        <f t="shared" si="176"/>
        <v>42.642603164779551</v>
      </c>
      <c r="G1655" s="59">
        <v>41.314734686795461</v>
      </c>
      <c r="H1655" s="47">
        <f t="shared" si="177"/>
        <v>78.911143251779322</v>
      </c>
      <c r="I1655" s="59">
        <v>18.988764443455381</v>
      </c>
      <c r="J1655" s="47">
        <f t="shared" si="178"/>
        <v>36.268540086999778</v>
      </c>
      <c r="K1655" s="97">
        <f t="shared" si="173"/>
        <v>5</v>
      </c>
      <c r="L1655" s="2">
        <f t="shared" si="174"/>
        <v>-0.47801381216346073</v>
      </c>
      <c r="M1655" s="98"/>
      <c r="V1655">
        <v>200</v>
      </c>
      <c r="W1655">
        <v>40</v>
      </c>
      <c r="X1655" s="7">
        <f t="shared" si="172"/>
        <v>31.652153314939131</v>
      </c>
    </row>
    <row r="1656" spans="2:24">
      <c r="B1656" s="90">
        <f t="shared" si="175"/>
        <v>40977.583333333336</v>
      </c>
      <c r="C1656" s="57">
        <v>40977</v>
      </c>
      <c r="D1656" s="58">
        <v>0.58333333333333337</v>
      </c>
      <c r="E1656" s="59">
        <v>22.084165937272523</v>
      </c>
      <c r="F1656" s="47">
        <f t="shared" si="176"/>
        <v>42.18075694019052</v>
      </c>
      <c r="G1656" s="59">
        <v>41.175183455568181</v>
      </c>
      <c r="H1656" s="47">
        <f t="shared" si="177"/>
        <v>78.644600400135218</v>
      </c>
      <c r="I1656" s="59">
        <v>19.091017518295654</v>
      </c>
      <c r="J1656" s="47">
        <f t="shared" si="178"/>
        <v>36.463843459944698</v>
      </c>
      <c r="K1656" s="97">
        <f t="shared" si="173"/>
        <v>5</v>
      </c>
      <c r="L1656" s="2">
        <f t="shared" si="174"/>
        <v>-0.28271043921854044</v>
      </c>
      <c r="M1656" s="98"/>
      <c r="V1656">
        <v>200</v>
      </c>
      <c r="W1656">
        <v>40</v>
      </c>
      <c r="X1656" s="7">
        <f t="shared" si="172"/>
        <v>31.652153314939131</v>
      </c>
    </row>
    <row r="1657" spans="2:24">
      <c r="B1657" s="90">
        <f t="shared" si="175"/>
        <v>40977.625</v>
      </c>
      <c r="C1657" s="57">
        <v>40977</v>
      </c>
      <c r="D1657" s="58">
        <v>0.625</v>
      </c>
      <c r="E1657" s="59">
        <v>22.660918060344155</v>
      </c>
      <c r="F1657" s="47">
        <f t="shared" si="176"/>
        <v>43.282353495257333</v>
      </c>
      <c r="G1657" s="59">
        <v>42.233325637203876</v>
      </c>
      <c r="H1657" s="47">
        <f t="shared" si="177"/>
        <v>80.665651967059404</v>
      </c>
      <c r="I1657" s="59">
        <v>19.572407576859714</v>
      </c>
      <c r="J1657" s="47">
        <f t="shared" si="178"/>
        <v>37.38329847180205</v>
      </c>
      <c r="K1657" s="97">
        <f t="shared" si="173"/>
        <v>5</v>
      </c>
      <c r="L1657" s="2">
        <f t="shared" si="174"/>
        <v>0.63674457263881123</v>
      </c>
      <c r="M1657" s="98"/>
      <c r="V1657">
        <v>200</v>
      </c>
      <c r="W1657">
        <v>40</v>
      </c>
      <c r="X1657" s="7">
        <f t="shared" si="172"/>
        <v>31.652153314939131</v>
      </c>
    </row>
    <row r="1658" spans="2:24">
      <c r="B1658" s="90">
        <f t="shared" si="175"/>
        <v>40977.666666666664</v>
      </c>
      <c r="C1658" s="57">
        <v>40977</v>
      </c>
      <c r="D1658" s="58">
        <v>0.66666666666666663</v>
      </c>
      <c r="E1658" s="59">
        <v>24.916796030186429</v>
      </c>
      <c r="F1658" s="47">
        <f t="shared" si="176"/>
        <v>47.59108041765608</v>
      </c>
      <c r="G1658" s="59">
        <v>42.234727112221805</v>
      </c>
      <c r="H1658" s="47">
        <f t="shared" si="177"/>
        <v>80.668328784343643</v>
      </c>
      <c r="I1658" s="59">
        <v>17.317931082035383</v>
      </c>
      <c r="J1658" s="47">
        <f t="shared" si="178"/>
        <v>33.077248366687577</v>
      </c>
      <c r="K1658" s="97">
        <f t="shared" si="173"/>
        <v>5</v>
      </c>
      <c r="L1658" s="2">
        <f t="shared" si="174"/>
        <v>-3.6693055324756614</v>
      </c>
      <c r="M1658" s="98"/>
      <c r="V1658">
        <v>200</v>
      </c>
      <c r="W1658">
        <v>40</v>
      </c>
      <c r="X1658" s="7">
        <f t="shared" si="172"/>
        <v>31.652153314939131</v>
      </c>
    </row>
    <row r="1659" spans="2:24">
      <c r="B1659" s="90">
        <f t="shared" si="175"/>
        <v>40977.708333333336</v>
      </c>
      <c r="C1659" s="57">
        <v>40977</v>
      </c>
      <c r="D1659" s="58">
        <v>0.70833333333333337</v>
      </c>
      <c r="E1659" s="59">
        <v>20.769155410488484</v>
      </c>
      <c r="F1659" s="47">
        <f t="shared" si="176"/>
        <v>39.669086834033003</v>
      </c>
      <c r="G1659" s="59">
        <v>46.351463301646575</v>
      </c>
      <c r="H1659" s="47">
        <f t="shared" si="177"/>
        <v>88.53129490614495</v>
      </c>
      <c r="I1659" s="59">
        <v>25.582307891158088</v>
      </c>
      <c r="J1659" s="47">
        <f t="shared" si="178"/>
        <v>48.862208072111947</v>
      </c>
      <c r="K1659" s="97">
        <f t="shared" si="173"/>
        <v>5</v>
      </c>
      <c r="L1659" s="2">
        <f t="shared" si="174"/>
        <v>12.115654172948709</v>
      </c>
      <c r="M1659" s="98"/>
      <c r="V1659">
        <v>200</v>
      </c>
      <c r="W1659">
        <v>40</v>
      </c>
      <c r="X1659" s="7">
        <f t="shared" si="172"/>
        <v>31.652153314939131</v>
      </c>
    </row>
    <row r="1660" spans="2:24">
      <c r="B1660" s="90">
        <f t="shared" si="175"/>
        <v>40977.75</v>
      </c>
      <c r="C1660" s="57">
        <v>40977</v>
      </c>
      <c r="D1660" s="58">
        <v>0.75</v>
      </c>
      <c r="E1660" s="59">
        <v>22.047989561559277</v>
      </c>
      <c r="F1660" s="47">
        <f t="shared" si="176"/>
        <v>42.111660062578217</v>
      </c>
      <c r="G1660" s="59">
        <v>47.954556826151652</v>
      </c>
      <c r="H1660" s="47">
        <f t="shared" si="177"/>
        <v>91.593203537949648</v>
      </c>
      <c r="I1660" s="59">
        <v>25.906567264592368</v>
      </c>
      <c r="J1660" s="47">
        <f t="shared" si="178"/>
        <v>49.481543475371424</v>
      </c>
      <c r="K1660" s="97">
        <f t="shared" si="173"/>
        <v>5</v>
      </c>
      <c r="L1660" s="2">
        <f t="shared" si="174"/>
        <v>12.734989576208186</v>
      </c>
      <c r="M1660" s="98"/>
      <c r="V1660">
        <v>200</v>
      </c>
      <c r="W1660">
        <v>40</v>
      </c>
      <c r="X1660" s="7">
        <f t="shared" si="172"/>
        <v>31.652153314939131</v>
      </c>
    </row>
    <row r="1661" spans="2:24">
      <c r="B1661" s="90">
        <f t="shared" si="175"/>
        <v>40977.791666666664</v>
      </c>
      <c r="C1661" s="57">
        <v>40977</v>
      </c>
      <c r="D1661" s="58">
        <v>0.79166666666666663</v>
      </c>
      <c r="E1661" s="59">
        <v>15.774248044673351</v>
      </c>
      <c r="F1661" s="47">
        <f t="shared" si="176"/>
        <v>30.1288137653261</v>
      </c>
      <c r="G1661" s="59">
        <v>36.495631514918529</v>
      </c>
      <c r="H1661" s="47">
        <f t="shared" si="177"/>
        <v>69.706656193494382</v>
      </c>
      <c r="I1661" s="59">
        <v>20.721383470245179</v>
      </c>
      <c r="J1661" s="47">
        <f t="shared" si="178"/>
        <v>39.577842428168289</v>
      </c>
      <c r="K1661" s="97">
        <f t="shared" si="173"/>
        <v>5</v>
      </c>
      <c r="L1661" s="2">
        <f t="shared" si="174"/>
        <v>2.8312885290050502</v>
      </c>
      <c r="M1661" s="98"/>
      <c r="V1661">
        <v>200</v>
      </c>
      <c r="W1661">
        <v>40</v>
      </c>
      <c r="X1661" s="7">
        <f t="shared" si="172"/>
        <v>31.652153314939131</v>
      </c>
    </row>
    <row r="1662" spans="2:24">
      <c r="B1662" s="90">
        <f t="shared" si="175"/>
        <v>40977.833333333336</v>
      </c>
      <c r="C1662" s="57">
        <v>40977</v>
      </c>
      <c r="D1662" s="58">
        <v>0.83333333333333337</v>
      </c>
      <c r="E1662" s="59">
        <v>21.797008068927976</v>
      </c>
      <c r="F1662" s="47">
        <f t="shared" si="176"/>
        <v>41.632285411652433</v>
      </c>
      <c r="G1662" s="59">
        <v>45.001858699685002</v>
      </c>
      <c r="H1662" s="47">
        <f t="shared" si="177"/>
        <v>85.953550116398347</v>
      </c>
      <c r="I1662" s="59">
        <v>23.204850630757029</v>
      </c>
      <c r="J1662" s="47">
        <f t="shared" si="178"/>
        <v>44.321264704745921</v>
      </c>
      <c r="K1662" s="97">
        <f t="shared" si="173"/>
        <v>5</v>
      </c>
      <c r="L1662" s="2">
        <f t="shared" si="174"/>
        <v>7.5747108055826828</v>
      </c>
      <c r="M1662" s="98"/>
      <c r="V1662">
        <v>200</v>
      </c>
      <c r="W1662">
        <v>40</v>
      </c>
      <c r="X1662" s="7">
        <f t="shared" si="172"/>
        <v>31.652153314939131</v>
      </c>
    </row>
    <row r="1663" spans="2:24">
      <c r="B1663" s="90">
        <f t="shared" si="175"/>
        <v>40977.875</v>
      </c>
      <c r="C1663" s="57">
        <v>40977</v>
      </c>
      <c r="D1663" s="58">
        <v>0.875</v>
      </c>
      <c r="E1663" s="59">
        <v>11.330931693508088</v>
      </c>
      <c r="F1663" s="47">
        <f t="shared" si="176"/>
        <v>21.642079534600448</v>
      </c>
      <c r="G1663" s="59">
        <v>34.069713998244893</v>
      </c>
      <c r="H1663" s="47">
        <f t="shared" si="177"/>
        <v>65.07315373664774</v>
      </c>
      <c r="I1663" s="59">
        <v>22.738782304736802</v>
      </c>
      <c r="J1663" s="47">
        <f t="shared" si="178"/>
        <v>43.431074202047292</v>
      </c>
      <c r="K1663" s="97">
        <f t="shared" si="173"/>
        <v>5</v>
      </c>
      <c r="L1663" s="2">
        <f t="shared" si="174"/>
        <v>6.684520302884053</v>
      </c>
      <c r="M1663" s="98"/>
      <c r="V1663">
        <v>200</v>
      </c>
      <c r="W1663">
        <v>40</v>
      </c>
      <c r="X1663" s="7">
        <f t="shared" si="172"/>
        <v>31.652153314939131</v>
      </c>
    </row>
    <row r="1664" spans="2:24">
      <c r="B1664" s="90">
        <f t="shared" si="175"/>
        <v>40977.916666666664</v>
      </c>
      <c r="C1664" s="57">
        <v>40977</v>
      </c>
      <c r="D1664" s="58">
        <v>0.91666666666666663</v>
      </c>
      <c r="E1664" s="59">
        <v>14.501435248125313</v>
      </c>
      <c r="F1664" s="47">
        <f t="shared" si="176"/>
        <v>27.697741323919345</v>
      </c>
      <c r="G1664" s="59">
        <v>33.538577405636282</v>
      </c>
      <c r="H1664" s="47">
        <f t="shared" si="177"/>
        <v>64.058682844765301</v>
      </c>
      <c r="I1664" s="59">
        <v>19.037142157510967</v>
      </c>
      <c r="J1664" s="47">
        <f t="shared" si="178"/>
        <v>36.360941520845948</v>
      </c>
      <c r="K1664" s="97">
        <f t="shared" si="173"/>
        <v>5</v>
      </c>
      <c r="L1664" s="2">
        <f t="shared" si="174"/>
        <v>-0.38561237831729045</v>
      </c>
      <c r="M1664" s="98"/>
      <c r="V1664">
        <v>200</v>
      </c>
      <c r="W1664">
        <v>40</v>
      </c>
      <c r="X1664" s="7">
        <f t="shared" si="172"/>
        <v>31.652153314939131</v>
      </c>
    </row>
    <row r="1665" spans="2:24">
      <c r="B1665" s="90">
        <f t="shared" si="175"/>
        <v>40977.958333333336</v>
      </c>
      <c r="C1665" s="57">
        <v>40977</v>
      </c>
      <c r="D1665" s="58">
        <v>0.95833333333333337</v>
      </c>
      <c r="E1665" s="59">
        <v>13.090482882564743</v>
      </c>
      <c r="F1665" s="47">
        <f t="shared" si="176"/>
        <v>25.002822305698658</v>
      </c>
      <c r="G1665" s="59">
        <v>30.897377335124023</v>
      </c>
      <c r="H1665" s="47">
        <f t="shared" si="177"/>
        <v>59.01399071008688</v>
      </c>
      <c r="I1665" s="59">
        <v>17.80689445255928</v>
      </c>
      <c r="J1665" s="47">
        <f t="shared" si="178"/>
        <v>34.011168404388222</v>
      </c>
      <c r="K1665" s="97">
        <f t="shared" si="173"/>
        <v>5</v>
      </c>
      <c r="L1665" s="2">
        <f t="shared" si="174"/>
        <v>-2.7353854947750165</v>
      </c>
      <c r="M1665" s="98"/>
      <c r="V1665">
        <v>200</v>
      </c>
      <c r="W1665">
        <v>40</v>
      </c>
      <c r="X1665" s="7">
        <f t="shared" si="172"/>
        <v>31.652153314939131</v>
      </c>
    </row>
    <row r="1666" spans="2:24">
      <c r="B1666" s="90">
        <f t="shared" si="175"/>
        <v>40978</v>
      </c>
      <c r="C1666" s="57">
        <v>40977</v>
      </c>
      <c r="D1666" s="58">
        <v>1</v>
      </c>
      <c r="E1666" s="59">
        <v>15.124213641151959</v>
      </c>
      <c r="F1666" s="47">
        <f t="shared" si="176"/>
        <v>28.887248054600242</v>
      </c>
      <c r="G1666" s="59">
        <v>32.838314514475812</v>
      </c>
      <c r="H1666" s="47">
        <f t="shared" si="177"/>
        <v>62.721180722648796</v>
      </c>
      <c r="I1666" s="59">
        <v>17.714100873323858</v>
      </c>
      <c r="J1666" s="47">
        <f t="shared" si="178"/>
        <v>33.833932668048568</v>
      </c>
      <c r="K1666" s="97">
        <f t="shared" si="173"/>
        <v>5</v>
      </c>
      <c r="L1666" s="2">
        <f t="shared" si="174"/>
        <v>-2.9126212311146702</v>
      </c>
      <c r="M1666" s="98"/>
      <c r="V1666">
        <v>200</v>
      </c>
      <c r="W1666">
        <v>40</v>
      </c>
      <c r="X1666" s="7">
        <f t="shared" si="172"/>
        <v>31.652153314939131</v>
      </c>
    </row>
    <row r="1667" spans="2:24">
      <c r="B1667" s="90">
        <f t="shared" si="175"/>
        <v>40978.041666666664</v>
      </c>
      <c r="C1667" s="57">
        <v>40978</v>
      </c>
      <c r="D1667" s="58">
        <v>4.1666666666666664E-2</v>
      </c>
      <c r="E1667" s="59">
        <v>17.24900512993095</v>
      </c>
      <c r="F1667" s="47">
        <f t="shared" si="176"/>
        <v>32.945599798168111</v>
      </c>
      <c r="G1667" s="59">
        <v>32.543810761233274</v>
      </c>
      <c r="H1667" s="47">
        <f t="shared" si="177"/>
        <v>62.158678553955554</v>
      </c>
      <c r="I1667" s="59">
        <v>15.294805631302326</v>
      </c>
      <c r="J1667" s="47">
        <f t="shared" si="178"/>
        <v>29.213078755787443</v>
      </c>
      <c r="K1667" s="97">
        <f t="shared" si="173"/>
        <v>6</v>
      </c>
      <c r="L1667" s="2">
        <f t="shared" si="174"/>
        <v>-7.5334751433757958</v>
      </c>
      <c r="M1667" s="98"/>
      <c r="V1667">
        <v>200</v>
      </c>
      <c r="W1667">
        <v>40</v>
      </c>
      <c r="X1667" s="7">
        <f t="shared" si="172"/>
        <v>31.652153314939131</v>
      </c>
    </row>
    <row r="1668" spans="2:24">
      <c r="B1668" s="90">
        <f t="shared" si="175"/>
        <v>40978.083333333336</v>
      </c>
      <c r="C1668" s="57">
        <v>40978</v>
      </c>
      <c r="D1668" s="58">
        <v>8.3333333333333329E-2</v>
      </c>
      <c r="E1668" s="59">
        <v>12.09723253672402</v>
      </c>
      <c r="F1668" s="47">
        <f t="shared" si="176"/>
        <v>23.105714145142876</v>
      </c>
      <c r="G1668" s="59">
        <v>28.269921502700889</v>
      </c>
      <c r="H1668" s="47">
        <f t="shared" si="177"/>
        <v>53.995550070158693</v>
      </c>
      <c r="I1668" s="59">
        <v>16.172688965976874</v>
      </c>
      <c r="J1668" s="47">
        <f t="shared" si="178"/>
        <v>30.889835925015827</v>
      </c>
      <c r="K1668" s="97">
        <f t="shared" si="173"/>
        <v>6</v>
      </c>
      <c r="L1668" s="2">
        <f t="shared" si="174"/>
        <v>-5.8567179741474114</v>
      </c>
      <c r="M1668" s="98"/>
      <c r="V1668">
        <v>200</v>
      </c>
      <c r="W1668">
        <v>40</v>
      </c>
      <c r="X1668" s="7">
        <f t="shared" si="172"/>
        <v>31.652153314939131</v>
      </c>
    </row>
    <row r="1669" spans="2:24">
      <c r="B1669" s="90">
        <f t="shared" si="175"/>
        <v>40978.125</v>
      </c>
      <c r="C1669" s="57">
        <v>40978</v>
      </c>
      <c r="D1669" s="58">
        <v>0.125</v>
      </c>
      <c r="E1669" s="59">
        <v>11.063316052009034</v>
      </c>
      <c r="F1669" s="47">
        <f t="shared" si="176"/>
        <v>21.130933659337252</v>
      </c>
      <c r="G1669" s="59">
        <v>24.771796182004479</v>
      </c>
      <c r="H1669" s="47">
        <f t="shared" si="177"/>
        <v>47.31413070762855</v>
      </c>
      <c r="I1669" s="59">
        <v>13.70848012999544</v>
      </c>
      <c r="J1669" s="47">
        <f t="shared" si="178"/>
        <v>26.183197048291291</v>
      </c>
      <c r="K1669" s="97">
        <f t="shared" si="173"/>
        <v>6</v>
      </c>
      <c r="L1669" s="2">
        <f t="shared" si="174"/>
        <v>-10.563356850871948</v>
      </c>
      <c r="M1669" s="98"/>
      <c r="V1669">
        <v>200</v>
      </c>
      <c r="W1669">
        <v>40</v>
      </c>
      <c r="X1669" s="7">
        <f t="shared" si="172"/>
        <v>31.652153314939131</v>
      </c>
    </row>
    <row r="1670" spans="2:24">
      <c r="B1670" s="90">
        <f t="shared" si="175"/>
        <v>40978.166666666664</v>
      </c>
      <c r="C1670" s="57">
        <v>40978</v>
      </c>
      <c r="D1670" s="58">
        <v>0.16666666666666666</v>
      </c>
      <c r="E1670" s="59">
        <v>11.472825433070128</v>
      </c>
      <c r="F1670" s="47">
        <f t="shared" si="176"/>
        <v>21.913096577163945</v>
      </c>
      <c r="G1670" s="59">
        <v>22.89086959325104</v>
      </c>
      <c r="H1670" s="47">
        <f t="shared" si="177"/>
        <v>43.721560923109486</v>
      </c>
      <c r="I1670" s="59">
        <v>11.418044160180909</v>
      </c>
      <c r="J1670" s="47">
        <f t="shared" si="178"/>
        <v>21.808464345945534</v>
      </c>
      <c r="K1670" s="97">
        <f t="shared" si="173"/>
        <v>6</v>
      </c>
      <c r="L1670" s="2">
        <f t="shared" si="174"/>
        <v>-14.938089553217704</v>
      </c>
      <c r="M1670" s="98"/>
      <c r="V1670">
        <v>200</v>
      </c>
      <c r="W1670">
        <v>40</v>
      </c>
      <c r="X1670" s="7">
        <f t="shared" si="172"/>
        <v>31.652153314939131</v>
      </c>
    </row>
    <row r="1671" spans="2:24">
      <c r="B1671" s="90">
        <f t="shared" si="175"/>
        <v>40978.208333333336</v>
      </c>
      <c r="C1671" s="57">
        <v>40978</v>
      </c>
      <c r="D1671" s="58">
        <v>0.20833333333333334</v>
      </c>
      <c r="E1671" s="59">
        <v>14.123955605612741</v>
      </c>
      <c r="F1671" s="47">
        <f t="shared" si="176"/>
        <v>26.976755206720334</v>
      </c>
      <c r="G1671" s="59">
        <v>26.177676458664063</v>
      </c>
      <c r="H1671" s="47">
        <f t="shared" si="177"/>
        <v>49.99936203604836</v>
      </c>
      <c r="I1671" s="59">
        <v>12.05372085305132</v>
      </c>
      <c r="J1671" s="47">
        <f t="shared" si="178"/>
        <v>23.022606829328023</v>
      </c>
      <c r="K1671" s="97">
        <f t="shared" si="173"/>
        <v>6</v>
      </c>
      <c r="L1671" s="2">
        <f t="shared" si="174"/>
        <v>-13.723947069835216</v>
      </c>
      <c r="M1671" s="98"/>
      <c r="V1671">
        <v>200</v>
      </c>
      <c r="W1671">
        <v>40</v>
      </c>
      <c r="X1671" s="7">
        <f t="shared" si="172"/>
        <v>31.652153314939131</v>
      </c>
    </row>
    <row r="1672" spans="2:24">
      <c r="B1672" s="90">
        <f t="shared" si="175"/>
        <v>40978.25</v>
      </c>
      <c r="C1672" s="57">
        <v>40978</v>
      </c>
      <c r="D1672" s="58">
        <v>0.25</v>
      </c>
      <c r="E1672" s="59">
        <v>27.662560889810848</v>
      </c>
      <c r="F1672" s="47">
        <f t="shared" si="176"/>
        <v>52.835491299538717</v>
      </c>
      <c r="G1672" s="59">
        <v>46.212873663541956</v>
      </c>
      <c r="H1672" s="47">
        <f t="shared" si="177"/>
        <v>88.266588697365137</v>
      </c>
      <c r="I1672" s="59">
        <v>18.550312773731111</v>
      </c>
      <c r="J1672" s="47">
        <f t="shared" si="178"/>
        <v>35.43109739782642</v>
      </c>
      <c r="K1672" s="97">
        <f t="shared" si="173"/>
        <v>6</v>
      </c>
      <c r="L1672" s="2">
        <f t="shared" si="174"/>
        <v>-1.3154565013368185</v>
      </c>
      <c r="M1672" s="98"/>
      <c r="V1672">
        <v>200</v>
      </c>
      <c r="W1672">
        <v>40</v>
      </c>
      <c r="X1672" s="7">
        <f t="shared" si="172"/>
        <v>31.652153314939131</v>
      </c>
    </row>
    <row r="1673" spans="2:24">
      <c r="B1673" s="90">
        <f t="shared" si="175"/>
        <v>40978.291666666664</v>
      </c>
      <c r="C1673" s="57">
        <v>40978</v>
      </c>
      <c r="D1673" s="58">
        <v>0.29166666666666669</v>
      </c>
      <c r="E1673" s="59">
        <v>31.628425661325267</v>
      </c>
      <c r="F1673" s="47">
        <f t="shared" si="176"/>
        <v>60.410293013131259</v>
      </c>
      <c r="G1673" s="59">
        <v>50.501446879572207</v>
      </c>
      <c r="H1673" s="47">
        <f t="shared" si="177"/>
        <v>96.457763539982906</v>
      </c>
      <c r="I1673" s="59">
        <v>18.873021218246944</v>
      </c>
      <c r="J1673" s="47">
        <f t="shared" si="178"/>
        <v>36.047470526851662</v>
      </c>
      <c r="K1673" s="97">
        <f t="shared" si="173"/>
        <v>6</v>
      </c>
      <c r="L1673" s="2">
        <f t="shared" si="174"/>
        <v>-0.69908337231157702</v>
      </c>
      <c r="M1673" s="98"/>
      <c r="V1673">
        <v>200</v>
      </c>
      <c r="W1673">
        <v>40</v>
      </c>
      <c r="X1673" s="7">
        <f t="shared" si="172"/>
        <v>31.652153314939131</v>
      </c>
    </row>
    <row r="1674" spans="2:24">
      <c r="B1674" s="90">
        <f t="shared" si="175"/>
        <v>40978.333333333336</v>
      </c>
      <c r="C1674" s="57">
        <v>40978</v>
      </c>
      <c r="D1674" s="58">
        <v>0.33333333333333331</v>
      </c>
      <c r="E1674" s="59">
        <v>33.19767764263063</v>
      </c>
      <c r="F1674" s="47">
        <f t="shared" si="176"/>
        <v>63.4075642974245</v>
      </c>
      <c r="G1674" s="59">
        <v>51.592606067144672</v>
      </c>
      <c r="H1674" s="47">
        <f t="shared" si="177"/>
        <v>98.541877588246322</v>
      </c>
      <c r="I1674" s="59">
        <v>18.394928424514049</v>
      </c>
      <c r="J1674" s="47">
        <f t="shared" si="178"/>
        <v>35.134313290821829</v>
      </c>
      <c r="K1674" s="97">
        <f t="shared" si="173"/>
        <v>6</v>
      </c>
      <c r="L1674" s="2">
        <f t="shared" si="174"/>
        <v>-1.6122406083414091</v>
      </c>
      <c r="M1674" s="98"/>
      <c r="V1674">
        <v>200</v>
      </c>
      <c r="W1674">
        <v>40</v>
      </c>
      <c r="X1674" s="7">
        <f t="shared" ref="X1674:X1737" si="179">AVERAGE($J$2999:$J$8770)</f>
        <v>31.652153314939131</v>
      </c>
    </row>
    <row r="1675" spans="2:24">
      <c r="B1675" s="90">
        <f t="shared" si="175"/>
        <v>40978.375</v>
      </c>
      <c r="C1675" s="57">
        <v>40978</v>
      </c>
      <c r="D1675" s="58">
        <v>0.375</v>
      </c>
      <c r="E1675" s="59">
        <v>33.718643171332005</v>
      </c>
      <c r="F1675" s="47">
        <f t="shared" si="176"/>
        <v>64.402608457244128</v>
      </c>
      <c r="G1675" s="59">
        <v>49.424869384007152</v>
      </c>
      <c r="H1675" s="47">
        <f t="shared" si="177"/>
        <v>94.401500523453663</v>
      </c>
      <c r="I1675" s="59">
        <v>15.706226212675142</v>
      </c>
      <c r="J1675" s="47">
        <f t="shared" si="178"/>
        <v>29.998892066209521</v>
      </c>
      <c r="K1675" s="97">
        <f t="shared" ref="K1675:K1738" si="180">WEEKDAY(C1675,2)</f>
        <v>6</v>
      </c>
      <c r="L1675" s="2">
        <f t="shared" ref="L1675:L1738" si="181">IF(J1675="",NA(),J1675-(AVERAGE($J$10:$J$8770)))</f>
        <v>-6.7476618329537175</v>
      </c>
      <c r="M1675" s="98"/>
      <c r="V1675">
        <v>200</v>
      </c>
      <c r="W1675">
        <v>40</v>
      </c>
      <c r="X1675" s="7">
        <f t="shared" si="179"/>
        <v>31.652153314939131</v>
      </c>
    </row>
    <row r="1676" spans="2:24">
      <c r="B1676" s="90">
        <f t="shared" si="175"/>
        <v>40978.416666666664</v>
      </c>
      <c r="C1676" s="57">
        <v>40978</v>
      </c>
      <c r="D1676" s="58">
        <v>0.41666666666666669</v>
      </c>
      <c r="E1676" s="59">
        <v>23.657190572995692</v>
      </c>
      <c r="F1676" s="47">
        <f t="shared" si="176"/>
        <v>45.185233994421772</v>
      </c>
      <c r="G1676" s="59">
        <v>40.414590054840417</v>
      </c>
      <c r="H1676" s="47">
        <f t="shared" si="177"/>
        <v>77.191867004745191</v>
      </c>
      <c r="I1676" s="59">
        <v>16.757399481844729</v>
      </c>
      <c r="J1676" s="47">
        <f t="shared" si="178"/>
        <v>32.006633010323434</v>
      </c>
      <c r="K1676" s="97">
        <f t="shared" si="180"/>
        <v>6</v>
      </c>
      <c r="L1676" s="2">
        <f t="shared" si="181"/>
        <v>-4.739920888839805</v>
      </c>
      <c r="M1676" s="98"/>
      <c r="V1676">
        <v>200</v>
      </c>
      <c r="W1676">
        <v>40</v>
      </c>
      <c r="X1676" s="7">
        <f t="shared" si="179"/>
        <v>31.652153314939131</v>
      </c>
    </row>
    <row r="1677" spans="2:24">
      <c r="B1677" s="90">
        <f t="shared" si="175"/>
        <v>40978.458333333336</v>
      </c>
      <c r="C1677" s="57">
        <v>40978</v>
      </c>
      <c r="D1677" s="58">
        <v>0.45833333333333331</v>
      </c>
      <c r="E1677" s="59">
        <v>23.853098845218739</v>
      </c>
      <c r="F1677" s="47">
        <f t="shared" si="176"/>
        <v>45.559418794367787</v>
      </c>
      <c r="G1677" s="59">
        <v>39.080650950779969</v>
      </c>
      <c r="H1677" s="47">
        <f t="shared" si="177"/>
        <v>74.644043315989734</v>
      </c>
      <c r="I1677" s="59">
        <v>15.227552105561234</v>
      </c>
      <c r="J1677" s="47">
        <f t="shared" si="178"/>
        <v>29.084624521621954</v>
      </c>
      <c r="K1677" s="97">
        <f t="shared" si="180"/>
        <v>6</v>
      </c>
      <c r="L1677" s="2">
        <f t="shared" si="181"/>
        <v>-7.6619293775412842</v>
      </c>
      <c r="M1677" s="98"/>
      <c r="V1677">
        <v>200</v>
      </c>
      <c r="W1677">
        <v>40</v>
      </c>
      <c r="X1677" s="7">
        <f t="shared" si="179"/>
        <v>31.652153314939131</v>
      </c>
    </row>
    <row r="1678" spans="2:24">
      <c r="B1678" s="90">
        <f t="shared" si="175"/>
        <v>40978.5</v>
      </c>
      <c r="C1678" s="57">
        <v>40978</v>
      </c>
      <c r="D1678" s="58">
        <v>0.5</v>
      </c>
      <c r="E1678" s="59">
        <v>20.432664692457703</v>
      </c>
      <c r="F1678" s="47">
        <f t="shared" si="176"/>
        <v>39.026389562594211</v>
      </c>
      <c r="G1678" s="59">
        <v>30.546238038127282</v>
      </c>
      <c r="H1678" s="47">
        <f t="shared" si="177"/>
        <v>58.343314652823103</v>
      </c>
      <c r="I1678" s="59">
        <v>10.113573345669574</v>
      </c>
      <c r="J1678" s="47">
        <f t="shared" si="178"/>
        <v>19.316925090228885</v>
      </c>
      <c r="K1678" s="97">
        <f t="shared" si="180"/>
        <v>6</v>
      </c>
      <c r="L1678" s="2">
        <f t="shared" si="181"/>
        <v>-17.429628808934353</v>
      </c>
      <c r="M1678" s="98"/>
      <c r="V1678">
        <v>200</v>
      </c>
      <c r="W1678">
        <v>40</v>
      </c>
      <c r="X1678" s="7">
        <f t="shared" si="179"/>
        <v>31.652153314939131</v>
      </c>
    </row>
    <row r="1679" spans="2:24">
      <c r="B1679" s="90">
        <f t="shared" si="175"/>
        <v>40978.541666666664</v>
      </c>
      <c r="C1679" s="57">
        <v>40978</v>
      </c>
      <c r="D1679" s="58">
        <v>0.54166666666666663</v>
      </c>
      <c r="E1679" s="59">
        <v>19.032220004834386</v>
      </c>
      <c r="F1679" s="47">
        <f t="shared" si="176"/>
        <v>36.351540209233676</v>
      </c>
      <c r="G1679" s="59">
        <v>34.168820221920306</v>
      </c>
      <c r="H1679" s="47">
        <f t="shared" si="177"/>
        <v>65.262446623867788</v>
      </c>
      <c r="I1679" s="59">
        <v>15.13660021708592</v>
      </c>
      <c r="J1679" s="47">
        <f t="shared" si="178"/>
        <v>28.910906414634105</v>
      </c>
      <c r="K1679" s="97">
        <f t="shared" si="180"/>
        <v>6</v>
      </c>
      <c r="L1679" s="2">
        <f t="shared" si="181"/>
        <v>-7.8356474845291331</v>
      </c>
      <c r="M1679" s="98"/>
      <c r="V1679">
        <v>200</v>
      </c>
      <c r="W1679">
        <v>40</v>
      </c>
      <c r="X1679" s="7">
        <f t="shared" si="179"/>
        <v>31.652153314939131</v>
      </c>
    </row>
    <row r="1680" spans="2:24">
      <c r="B1680" s="90">
        <f t="shared" si="175"/>
        <v>40978.583333333336</v>
      </c>
      <c r="C1680" s="57">
        <v>40978</v>
      </c>
      <c r="D1680" s="58">
        <v>0.58333333333333337</v>
      </c>
      <c r="E1680" s="59">
        <v>18.560554219763279</v>
      </c>
      <c r="F1680" s="47">
        <f t="shared" si="176"/>
        <v>35.450658559747865</v>
      </c>
      <c r="G1680" s="59">
        <v>31.887015918087101</v>
      </c>
      <c r="H1680" s="47">
        <f t="shared" si="177"/>
        <v>60.904200403546362</v>
      </c>
      <c r="I1680" s="59">
        <v>13.326461698323822</v>
      </c>
      <c r="J1680" s="47">
        <f t="shared" si="178"/>
        <v>25.453541843798497</v>
      </c>
      <c r="K1680" s="97">
        <f t="shared" si="180"/>
        <v>6</v>
      </c>
      <c r="L1680" s="2">
        <f t="shared" si="181"/>
        <v>-11.293012055364741</v>
      </c>
      <c r="M1680" s="98"/>
      <c r="V1680">
        <v>200</v>
      </c>
      <c r="W1680">
        <v>40</v>
      </c>
      <c r="X1680" s="7">
        <f t="shared" si="179"/>
        <v>31.652153314939131</v>
      </c>
    </row>
    <row r="1681" spans="2:24">
      <c r="B1681" s="90">
        <f t="shared" si="175"/>
        <v>40978.625</v>
      </c>
      <c r="C1681" s="57">
        <v>40978</v>
      </c>
      <c r="D1681" s="58">
        <v>0.625</v>
      </c>
      <c r="E1681" s="59">
        <v>19.443212983614735</v>
      </c>
      <c r="F1681" s="47">
        <f t="shared" si="176"/>
        <v>37.136536798704142</v>
      </c>
      <c r="G1681" s="59">
        <v>33.948484541849567</v>
      </c>
      <c r="H1681" s="47">
        <f t="shared" si="177"/>
        <v>64.841605474932663</v>
      </c>
      <c r="I1681" s="59">
        <v>14.505271558234831</v>
      </c>
      <c r="J1681" s="47">
        <f t="shared" si="178"/>
        <v>27.705068676228528</v>
      </c>
      <c r="K1681" s="97">
        <f t="shared" si="180"/>
        <v>6</v>
      </c>
      <c r="L1681" s="2">
        <f t="shared" si="181"/>
        <v>-9.0414852229347105</v>
      </c>
      <c r="M1681" s="98"/>
      <c r="V1681">
        <v>200</v>
      </c>
      <c r="W1681">
        <v>40</v>
      </c>
      <c r="X1681" s="7">
        <f t="shared" si="179"/>
        <v>31.652153314939131</v>
      </c>
    </row>
    <row r="1682" spans="2:24">
      <c r="B1682" s="90">
        <f t="shared" ref="B1682:B1745" si="182">C1682+D1682</f>
        <v>40978.666666666664</v>
      </c>
      <c r="C1682" s="57">
        <v>40978</v>
      </c>
      <c r="D1682" s="58">
        <v>0.66666666666666663</v>
      </c>
      <c r="E1682" s="59">
        <v>23.865970888235505</v>
      </c>
      <c r="F1682" s="47">
        <f t="shared" ref="F1682:F1745" si="183">IF(E1682&lt;&gt;"",E1682*1.91,"")</f>
        <v>45.584004396529814</v>
      </c>
      <c r="G1682" s="59">
        <v>39.898622504143958</v>
      </c>
      <c r="H1682" s="47">
        <f t="shared" si="177"/>
        <v>76.206368982914952</v>
      </c>
      <c r="I1682" s="59">
        <v>16.032651615908453</v>
      </c>
      <c r="J1682" s="47">
        <f t="shared" si="178"/>
        <v>30.622364586385142</v>
      </c>
      <c r="K1682" s="97">
        <f t="shared" si="180"/>
        <v>6</v>
      </c>
      <c r="L1682" s="2">
        <f t="shared" si="181"/>
        <v>-6.1241893127780962</v>
      </c>
      <c r="M1682" s="98"/>
      <c r="V1682">
        <v>200</v>
      </c>
      <c r="W1682">
        <v>40</v>
      </c>
      <c r="X1682" s="7">
        <f t="shared" si="179"/>
        <v>31.652153314939131</v>
      </c>
    </row>
    <row r="1683" spans="2:24">
      <c r="B1683" s="90">
        <f t="shared" si="182"/>
        <v>40978.708333333336</v>
      </c>
      <c r="C1683" s="57">
        <v>40978</v>
      </c>
      <c r="D1683" s="58">
        <v>0.70833333333333337</v>
      </c>
      <c r="E1683" s="59">
        <v>14.635852219983381</v>
      </c>
      <c r="F1683" s="47">
        <f t="shared" si="183"/>
        <v>27.954477740168254</v>
      </c>
      <c r="G1683" s="59">
        <v>32.639155869975049</v>
      </c>
      <c r="H1683" s="47">
        <f t="shared" si="177"/>
        <v>62.340787711652339</v>
      </c>
      <c r="I1683" s="59">
        <v>18.003303649991665</v>
      </c>
      <c r="J1683" s="47">
        <f t="shared" si="178"/>
        <v>34.386309971484081</v>
      </c>
      <c r="K1683" s="97">
        <f t="shared" si="180"/>
        <v>6</v>
      </c>
      <c r="L1683" s="2">
        <f t="shared" si="181"/>
        <v>-2.3602439276791571</v>
      </c>
      <c r="M1683" s="98"/>
      <c r="V1683">
        <v>200</v>
      </c>
      <c r="W1683">
        <v>40</v>
      </c>
      <c r="X1683" s="7">
        <f t="shared" si="179"/>
        <v>31.652153314939131</v>
      </c>
    </row>
    <row r="1684" spans="2:24">
      <c r="B1684" s="90">
        <f t="shared" si="182"/>
        <v>40978.75</v>
      </c>
      <c r="C1684" s="57">
        <v>40978</v>
      </c>
      <c r="D1684" s="58">
        <v>0.75</v>
      </c>
      <c r="E1684" s="59">
        <v>17.66759415957408</v>
      </c>
      <c r="F1684" s="47">
        <f t="shared" si="183"/>
        <v>33.745104844786489</v>
      </c>
      <c r="G1684" s="59">
        <v>34.134669053874042</v>
      </c>
      <c r="H1684" s="47">
        <f t="shared" ref="H1684:H1747" si="184">IF(G1684&lt;&gt;"",G1684*1.91,"")</f>
        <v>65.197217892899417</v>
      </c>
      <c r="I1684" s="59">
        <v>16.467074894299955</v>
      </c>
      <c r="J1684" s="47">
        <f t="shared" ref="J1684:J1747" si="185">IF(I1684&lt;&gt;"",I1684*1.91,"")</f>
        <v>31.452113048112913</v>
      </c>
      <c r="K1684" s="97">
        <f t="shared" si="180"/>
        <v>6</v>
      </c>
      <c r="L1684" s="2">
        <f t="shared" si="181"/>
        <v>-5.2944408510503251</v>
      </c>
      <c r="M1684" s="98"/>
      <c r="V1684">
        <v>200</v>
      </c>
      <c r="W1684">
        <v>40</v>
      </c>
      <c r="X1684" s="7">
        <f t="shared" si="179"/>
        <v>31.652153314939131</v>
      </c>
    </row>
    <row r="1685" spans="2:24">
      <c r="B1685" s="90">
        <f t="shared" si="182"/>
        <v>40978.791666666664</v>
      </c>
      <c r="C1685" s="57">
        <v>40978</v>
      </c>
      <c r="D1685" s="58">
        <v>0.79166666666666663</v>
      </c>
      <c r="E1685" s="59">
        <v>19.578125347164526</v>
      </c>
      <c r="F1685" s="47">
        <f t="shared" si="183"/>
        <v>37.394219413084244</v>
      </c>
      <c r="G1685" s="59">
        <v>36.782547847730015</v>
      </c>
      <c r="H1685" s="47">
        <f t="shared" si="184"/>
        <v>70.254666389164328</v>
      </c>
      <c r="I1685" s="59">
        <v>17.204422500565485</v>
      </c>
      <c r="J1685" s="47">
        <f t="shared" si="185"/>
        <v>32.860446976080077</v>
      </c>
      <c r="K1685" s="97">
        <f t="shared" si="180"/>
        <v>6</v>
      </c>
      <c r="L1685" s="2">
        <f t="shared" si="181"/>
        <v>-3.8861069230831617</v>
      </c>
      <c r="M1685" s="98"/>
      <c r="V1685">
        <v>200</v>
      </c>
      <c r="W1685">
        <v>40</v>
      </c>
      <c r="X1685" s="7">
        <f t="shared" si="179"/>
        <v>31.652153314939131</v>
      </c>
    </row>
    <row r="1686" spans="2:24">
      <c r="B1686" s="90">
        <f t="shared" si="182"/>
        <v>40978.833333333336</v>
      </c>
      <c r="C1686" s="57">
        <v>40978</v>
      </c>
      <c r="D1686" s="58">
        <v>0.83333333333333337</v>
      </c>
      <c r="E1686" s="59">
        <v>16.760013621963378</v>
      </c>
      <c r="F1686" s="47">
        <f t="shared" si="183"/>
        <v>32.01162601795005</v>
      </c>
      <c r="G1686" s="59">
        <v>32.883212037656136</v>
      </c>
      <c r="H1686" s="47">
        <f t="shared" si="184"/>
        <v>62.806934991923221</v>
      </c>
      <c r="I1686" s="59">
        <v>16.123198415692755</v>
      </c>
      <c r="J1686" s="47">
        <f t="shared" si="185"/>
        <v>30.79530897397316</v>
      </c>
      <c r="K1686" s="97">
        <f t="shared" si="180"/>
        <v>6</v>
      </c>
      <c r="L1686" s="2">
        <f t="shared" si="181"/>
        <v>-5.9512449251900783</v>
      </c>
      <c r="M1686" s="98"/>
      <c r="V1686">
        <v>200</v>
      </c>
      <c r="W1686">
        <v>40</v>
      </c>
      <c r="X1686" s="7">
        <f t="shared" si="179"/>
        <v>31.652153314939131</v>
      </c>
    </row>
    <row r="1687" spans="2:24">
      <c r="B1687" s="90">
        <f t="shared" si="182"/>
        <v>40978.875</v>
      </c>
      <c r="C1687" s="57">
        <v>40978</v>
      </c>
      <c r="D1687" s="58">
        <v>0.875</v>
      </c>
      <c r="E1687" s="59">
        <v>19.769011638515572</v>
      </c>
      <c r="F1687" s="47">
        <f t="shared" si="183"/>
        <v>37.758812229564739</v>
      </c>
      <c r="G1687" s="59">
        <v>36.431060404766896</v>
      </c>
      <c r="H1687" s="47">
        <f t="shared" si="184"/>
        <v>69.583325373104771</v>
      </c>
      <c r="I1687" s="59">
        <v>16.662048766251324</v>
      </c>
      <c r="J1687" s="47">
        <f t="shared" si="185"/>
        <v>31.824513143540027</v>
      </c>
      <c r="K1687" s="97">
        <f t="shared" si="180"/>
        <v>6</v>
      </c>
      <c r="L1687" s="2">
        <f t="shared" si="181"/>
        <v>-4.9220407556232111</v>
      </c>
      <c r="M1687" s="98"/>
      <c r="V1687">
        <v>200</v>
      </c>
      <c r="W1687">
        <v>40</v>
      </c>
      <c r="X1687" s="7">
        <f t="shared" si="179"/>
        <v>31.652153314939131</v>
      </c>
    </row>
    <row r="1688" spans="2:24">
      <c r="B1688" s="90">
        <f t="shared" si="182"/>
        <v>40978.916666666664</v>
      </c>
      <c r="C1688" s="57">
        <v>40978</v>
      </c>
      <c r="D1688" s="58">
        <v>0.91666666666666663</v>
      </c>
      <c r="E1688" s="59">
        <v>15.081088452922492</v>
      </c>
      <c r="F1688" s="47">
        <f t="shared" si="183"/>
        <v>28.80487894508196</v>
      </c>
      <c r="G1688" s="59">
        <v>33.100496931889992</v>
      </c>
      <c r="H1688" s="47">
        <f t="shared" si="184"/>
        <v>63.221949139909881</v>
      </c>
      <c r="I1688" s="59">
        <v>18.019408478967502</v>
      </c>
      <c r="J1688" s="47">
        <f t="shared" si="185"/>
        <v>34.417070194827929</v>
      </c>
      <c r="K1688" s="97">
        <f t="shared" si="180"/>
        <v>6</v>
      </c>
      <c r="L1688" s="2">
        <f t="shared" si="181"/>
        <v>-2.3294837043353098</v>
      </c>
      <c r="M1688" s="98"/>
      <c r="V1688">
        <v>200</v>
      </c>
      <c r="W1688">
        <v>40</v>
      </c>
      <c r="X1688" s="7">
        <f t="shared" si="179"/>
        <v>31.652153314939131</v>
      </c>
    </row>
    <row r="1689" spans="2:24">
      <c r="B1689" s="90">
        <f t="shared" si="182"/>
        <v>40978.958333333336</v>
      </c>
      <c r="C1689" s="57">
        <v>40978</v>
      </c>
      <c r="D1689" s="58">
        <v>0.95833333333333337</v>
      </c>
      <c r="E1689" s="59">
        <v>13.802886594475449</v>
      </c>
      <c r="F1689" s="47">
        <f t="shared" si="183"/>
        <v>26.363513395448106</v>
      </c>
      <c r="G1689" s="59">
        <v>31.19585500293568</v>
      </c>
      <c r="H1689" s="47">
        <f t="shared" si="184"/>
        <v>59.584083055607145</v>
      </c>
      <c r="I1689" s="59">
        <v>17.392968408460227</v>
      </c>
      <c r="J1689" s="47">
        <f t="shared" si="185"/>
        <v>33.220569660159029</v>
      </c>
      <c r="K1689" s="97">
        <f t="shared" si="180"/>
        <v>6</v>
      </c>
      <c r="L1689" s="2">
        <f t="shared" si="181"/>
        <v>-3.5259842390042095</v>
      </c>
      <c r="M1689" s="98"/>
      <c r="V1689">
        <v>200</v>
      </c>
      <c r="W1689">
        <v>40</v>
      </c>
      <c r="X1689" s="7">
        <f t="shared" si="179"/>
        <v>31.652153314939131</v>
      </c>
    </row>
    <row r="1690" spans="2:24">
      <c r="B1690" s="90">
        <f t="shared" si="182"/>
        <v>40979</v>
      </c>
      <c r="C1690" s="57">
        <v>40978</v>
      </c>
      <c r="D1690" s="58">
        <v>1</v>
      </c>
      <c r="E1690" s="59">
        <v>11.349879436441132</v>
      </c>
      <c r="F1690" s="47">
        <f t="shared" si="183"/>
        <v>21.678269723602561</v>
      </c>
      <c r="G1690" s="59">
        <v>26.827692129232425</v>
      </c>
      <c r="H1690" s="47">
        <f t="shared" si="184"/>
        <v>51.240891966833928</v>
      </c>
      <c r="I1690" s="59">
        <v>15.477812692791295</v>
      </c>
      <c r="J1690" s="47">
        <f t="shared" si="185"/>
        <v>29.56262224323137</v>
      </c>
      <c r="K1690" s="97">
        <f t="shared" si="180"/>
        <v>6</v>
      </c>
      <c r="L1690" s="2">
        <f t="shared" si="181"/>
        <v>-7.1839316559318682</v>
      </c>
      <c r="M1690" s="98"/>
      <c r="V1690">
        <v>200</v>
      </c>
      <c r="W1690">
        <v>40</v>
      </c>
      <c r="X1690" s="7">
        <f t="shared" si="179"/>
        <v>31.652153314939131</v>
      </c>
    </row>
    <row r="1691" spans="2:24">
      <c r="B1691" s="90">
        <f t="shared" si="182"/>
        <v>40979.041666666664</v>
      </c>
      <c r="C1691" s="57">
        <v>40979</v>
      </c>
      <c r="D1691" s="58">
        <v>4.1666666666666664E-2</v>
      </c>
      <c r="E1691" s="59">
        <v>11.502988505834667</v>
      </c>
      <c r="F1691" s="47">
        <f t="shared" si="183"/>
        <v>21.970708046144214</v>
      </c>
      <c r="G1691" s="59">
        <v>26.032640354221524</v>
      </c>
      <c r="H1691" s="47">
        <f t="shared" si="184"/>
        <v>49.722343076563106</v>
      </c>
      <c r="I1691" s="59">
        <v>14.529651848386857</v>
      </c>
      <c r="J1691" s="47">
        <f t="shared" si="185"/>
        <v>27.751635030418896</v>
      </c>
      <c r="K1691" s="97">
        <f t="shared" si="180"/>
        <v>7</v>
      </c>
      <c r="L1691" s="2">
        <f t="shared" si="181"/>
        <v>-8.9949188687443424</v>
      </c>
      <c r="M1691" s="98"/>
      <c r="V1691">
        <v>200</v>
      </c>
      <c r="W1691">
        <v>40</v>
      </c>
      <c r="X1691" s="7">
        <f t="shared" si="179"/>
        <v>31.652153314939131</v>
      </c>
    </row>
    <row r="1692" spans="2:24">
      <c r="B1692" s="90">
        <f t="shared" si="182"/>
        <v>40979.083333333336</v>
      </c>
      <c r="C1692" s="57">
        <v>40979</v>
      </c>
      <c r="D1692" s="58">
        <v>8.3333333333333329E-2</v>
      </c>
      <c r="E1692" s="59">
        <v>14.17503406482254</v>
      </c>
      <c r="F1692" s="47">
        <f t="shared" si="183"/>
        <v>27.074315063811049</v>
      </c>
      <c r="G1692" s="59">
        <v>24.614296647487379</v>
      </c>
      <c r="H1692" s="47">
        <f t="shared" si="184"/>
        <v>47.013306596700893</v>
      </c>
      <c r="I1692" s="59">
        <v>10.439262582664842</v>
      </c>
      <c r="J1692" s="47">
        <f t="shared" si="185"/>
        <v>19.938991532889847</v>
      </c>
      <c r="K1692" s="97">
        <f t="shared" si="180"/>
        <v>7</v>
      </c>
      <c r="L1692" s="2">
        <f t="shared" si="181"/>
        <v>-16.807562366273391</v>
      </c>
      <c r="M1692" s="98"/>
      <c r="V1692">
        <v>200</v>
      </c>
      <c r="W1692">
        <v>40</v>
      </c>
      <c r="X1692" s="7">
        <f t="shared" si="179"/>
        <v>31.652153314939131</v>
      </c>
    </row>
    <row r="1693" spans="2:24">
      <c r="B1693" s="90">
        <f t="shared" si="182"/>
        <v>40979.125</v>
      </c>
      <c r="C1693" s="57">
        <v>40979</v>
      </c>
      <c r="D1693" s="58">
        <v>0.125</v>
      </c>
      <c r="E1693" s="59">
        <v>16.5788678132316</v>
      </c>
      <c r="F1693" s="47">
        <f t="shared" si="183"/>
        <v>31.665637523272355</v>
      </c>
      <c r="G1693" s="59">
        <v>28.59959030145329</v>
      </c>
      <c r="H1693" s="47">
        <f t="shared" si="184"/>
        <v>54.625217475775784</v>
      </c>
      <c r="I1693" s="59">
        <v>12.02072248822169</v>
      </c>
      <c r="J1693" s="47">
        <f t="shared" si="185"/>
        <v>22.959579952503425</v>
      </c>
      <c r="K1693" s="97">
        <f t="shared" si="180"/>
        <v>7</v>
      </c>
      <c r="L1693" s="2">
        <f t="shared" si="181"/>
        <v>-13.786973946659813</v>
      </c>
      <c r="M1693" s="98"/>
      <c r="V1693">
        <v>200</v>
      </c>
      <c r="W1693">
        <v>40</v>
      </c>
      <c r="X1693" s="7">
        <f t="shared" si="179"/>
        <v>31.652153314939131</v>
      </c>
    </row>
    <row r="1694" spans="2:24">
      <c r="B1694" s="90">
        <f t="shared" si="182"/>
        <v>40979.166666666664</v>
      </c>
      <c r="C1694" s="57">
        <v>40979</v>
      </c>
      <c r="D1694" s="58">
        <v>0.16666666666666666</v>
      </c>
      <c r="E1694" s="59">
        <v>10.738196372793993</v>
      </c>
      <c r="F1694" s="47">
        <f t="shared" si="183"/>
        <v>20.509955072036526</v>
      </c>
      <c r="G1694" s="59">
        <v>22.870325853490918</v>
      </c>
      <c r="H1694" s="47">
        <f t="shared" si="184"/>
        <v>43.682322380167655</v>
      </c>
      <c r="I1694" s="59">
        <v>12.132129480696925</v>
      </c>
      <c r="J1694" s="47">
        <f t="shared" si="185"/>
        <v>23.172367308131125</v>
      </c>
      <c r="K1694" s="97">
        <f t="shared" si="180"/>
        <v>7</v>
      </c>
      <c r="L1694" s="2">
        <f t="shared" si="181"/>
        <v>-13.574186591032113</v>
      </c>
      <c r="M1694" s="98"/>
      <c r="V1694">
        <v>200</v>
      </c>
      <c r="W1694">
        <v>40</v>
      </c>
      <c r="X1694" s="7">
        <f t="shared" si="179"/>
        <v>31.652153314939131</v>
      </c>
    </row>
    <row r="1695" spans="2:24">
      <c r="B1695" s="90">
        <f t="shared" si="182"/>
        <v>40979.208333333336</v>
      </c>
      <c r="C1695" s="57">
        <v>40979</v>
      </c>
      <c r="D1695" s="58">
        <v>0.20833333333333334</v>
      </c>
      <c r="E1695" s="59">
        <v>17.370576383247538</v>
      </c>
      <c r="F1695" s="47">
        <f t="shared" si="183"/>
        <v>33.1778008920028</v>
      </c>
      <c r="G1695" s="59">
        <v>29.589815781626307</v>
      </c>
      <c r="H1695" s="47">
        <f t="shared" si="184"/>
        <v>56.516548142906245</v>
      </c>
      <c r="I1695" s="59">
        <v>12.219239398378765</v>
      </c>
      <c r="J1695" s="47">
        <f t="shared" si="185"/>
        <v>23.338747250903438</v>
      </c>
      <c r="K1695" s="97">
        <f t="shared" si="180"/>
        <v>7</v>
      </c>
      <c r="L1695" s="2">
        <f t="shared" si="181"/>
        <v>-13.4078066482598</v>
      </c>
      <c r="M1695" s="98"/>
      <c r="V1695">
        <v>200</v>
      </c>
      <c r="W1695">
        <v>40</v>
      </c>
      <c r="X1695" s="7">
        <f t="shared" si="179"/>
        <v>31.652153314939131</v>
      </c>
    </row>
    <row r="1696" spans="2:24">
      <c r="B1696" s="90">
        <f t="shared" si="182"/>
        <v>40979.25</v>
      </c>
      <c r="C1696" s="57">
        <v>40979</v>
      </c>
      <c r="D1696" s="58">
        <v>0.25</v>
      </c>
      <c r="E1696" s="59">
        <v>22.273257682217178</v>
      </c>
      <c r="F1696" s="47">
        <f t="shared" si="183"/>
        <v>42.541922173034806</v>
      </c>
      <c r="G1696" s="59">
        <v>33.659300362448604</v>
      </c>
      <c r="H1696" s="47">
        <f t="shared" si="184"/>
        <v>64.289263692276833</v>
      </c>
      <c r="I1696" s="59">
        <v>11.38604268023143</v>
      </c>
      <c r="J1696" s="47">
        <f t="shared" si="185"/>
        <v>21.747341519242031</v>
      </c>
      <c r="K1696" s="97">
        <f t="shared" si="180"/>
        <v>7</v>
      </c>
      <c r="L1696" s="2">
        <f t="shared" si="181"/>
        <v>-14.999212379921207</v>
      </c>
      <c r="M1696" s="98"/>
      <c r="V1696">
        <v>200</v>
      </c>
      <c r="W1696">
        <v>40</v>
      </c>
      <c r="X1696" s="7">
        <f t="shared" si="179"/>
        <v>31.652153314939131</v>
      </c>
    </row>
    <row r="1697" spans="2:24">
      <c r="B1697" s="90">
        <f t="shared" si="182"/>
        <v>40979.291666666664</v>
      </c>
      <c r="C1697" s="57">
        <v>40979</v>
      </c>
      <c r="D1697" s="58">
        <v>0.29166666666666669</v>
      </c>
      <c r="E1697" s="59">
        <v>14.181127287817549</v>
      </c>
      <c r="F1697" s="47">
        <f t="shared" si="183"/>
        <v>27.085953119731517</v>
      </c>
      <c r="G1697" s="59">
        <v>24.691894081543055</v>
      </c>
      <c r="H1697" s="47">
        <f t="shared" si="184"/>
        <v>47.161517695747236</v>
      </c>
      <c r="I1697" s="59">
        <v>10.510766793725507</v>
      </c>
      <c r="J1697" s="47">
        <f t="shared" si="185"/>
        <v>20.075564576015719</v>
      </c>
      <c r="K1697" s="97">
        <f t="shared" si="180"/>
        <v>7</v>
      </c>
      <c r="L1697" s="2">
        <f t="shared" si="181"/>
        <v>-16.67098932314752</v>
      </c>
      <c r="M1697" s="98"/>
      <c r="V1697">
        <v>200</v>
      </c>
      <c r="W1697">
        <v>40</v>
      </c>
      <c r="X1697" s="7">
        <f t="shared" si="179"/>
        <v>31.652153314939131</v>
      </c>
    </row>
    <row r="1698" spans="2:24">
      <c r="B1698" s="90">
        <f t="shared" si="182"/>
        <v>40979.333333333336</v>
      </c>
      <c r="C1698" s="57">
        <v>40979</v>
      </c>
      <c r="D1698" s="58">
        <v>0.33333333333333331</v>
      </c>
      <c r="E1698" s="59">
        <v>17.653541884908112</v>
      </c>
      <c r="F1698" s="47">
        <f t="shared" si="183"/>
        <v>33.71826500017449</v>
      </c>
      <c r="G1698" s="59">
        <v>27.984408449176858</v>
      </c>
      <c r="H1698" s="47">
        <f t="shared" si="184"/>
        <v>53.450220137927793</v>
      </c>
      <c r="I1698" s="59">
        <v>10.330866564268746</v>
      </c>
      <c r="J1698" s="47">
        <f t="shared" si="185"/>
        <v>19.731955137753303</v>
      </c>
      <c r="K1698" s="97">
        <f t="shared" si="180"/>
        <v>7</v>
      </c>
      <c r="L1698" s="2">
        <f t="shared" si="181"/>
        <v>-17.014598761409935</v>
      </c>
      <c r="M1698" s="98"/>
      <c r="V1698">
        <v>200</v>
      </c>
      <c r="W1698">
        <v>40</v>
      </c>
      <c r="X1698" s="7">
        <f t="shared" si="179"/>
        <v>31.652153314939131</v>
      </c>
    </row>
    <row r="1699" spans="2:24">
      <c r="B1699" s="90">
        <f t="shared" si="182"/>
        <v>40979.375</v>
      </c>
      <c r="C1699" s="57">
        <v>40979</v>
      </c>
      <c r="D1699" s="58">
        <v>0.375</v>
      </c>
      <c r="E1699" s="59">
        <v>20.760988444557086</v>
      </c>
      <c r="F1699" s="47">
        <f t="shared" si="183"/>
        <v>39.653487929104031</v>
      </c>
      <c r="G1699" s="59">
        <v>33.437286857067811</v>
      </c>
      <c r="H1699" s="47">
        <f t="shared" si="184"/>
        <v>63.865217896999518</v>
      </c>
      <c r="I1699" s="59">
        <v>12.676298412510727</v>
      </c>
      <c r="J1699" s="47">
        <f t="shared" si="185"/>
        <v>24.211729967895486</v>
      </c>
      <c r="K1699" s="97">
        <f t="shared" si="180"/>
        <v>7</v>
      </c>
      <c r="L1699" s="2">
        <f t="shared" si="181"/>
        <v>-12.534823931267752</v>
      </c>
      <c r="M1699" s="98"/>
      <c r="V1699">
        <v>200</v>
      </c>
      <c r="W1699">
        <v>40</v>
      </c>
      <c r="X1699" s="7">
        <f t="shared" si="179"/>
        <v>31.652153314939131</v>
      </c>
    </row>
    <row r="1700" spans="2:24">
      <c r="B1700" s="90">
        <f t="shared" si="182"/>
        <v>40979.416666666664</v>
      </c>
      <c r="C1700" s="57">
        <v>40979</v>
      </c>
      <c r="D1700" s="58">
        <v>0.41666666666666669</v>
      </c>
      <c r="E1700" s="59">
        <v>15.840517419034192</v>
      </c>
      <c r="F1700" s="47">
        <f t="shared" si="183"/>
        <v>30.255388270355308</v>
      </c>
      <c r="G1700" s="59">
        <v>27.451707223170747</v>
      </c>
      <c r="H1700" s="47">
        <f t="shared" si="184"/>
        <v>52.432760796256126</v>
      </c>
      <c r="I1700" s="59">
        <v>11.611189804136558</v>
      </c>
      <c r="J1700" s="47">
        <f t="shared" si="185"/>
        <v>22.177372525900825</v>
      </c>
      <c r="K1700" s="97">
        <f t="shared" si="180"/>
        <v>7</v>
      </c>
      <c r="L1700" s="2">
        <f t="shared" si="181"/>
        <v>-14.569181373262413</v>
      </c>
      <c r="M1700" s="98"/>
      <c r="V1700">
        <v>200</v>
      </c>
      <c r="W1700">
        <v>40</v>
      </c>
      <c r="X1700" s="7">
        <f t="shared" si="179"/>
        <v>31.652153314939131</v>
      </c>
    </row>
    <row r="1701" spans="2:24">
      <c r="B1701" s="90">
        <f t="shared" si="182"/>
        <v>40979.458333333336</v>
      </c>
      <c r="C1701" s="57">
        <v>40979</v>
      </c>
      <c r="D1701" s="58">
        <v>0.45833333333333331</v>
      </c>
      <c r="E1701" s="59">
        <v>18.320584925721523</v>
      </c>
      <c r="F1701" s="47">
        <f t="shared" si="183"/>
        <v>34.992317208128107</v>
      </c>
      <c r="G1701" s="59">
        <v>30.660734669585544</v>
      </c>
      <c r="H1701" s="47">
        <f t="shared" si="184"/>
        <v>58.562003218908387</v>
      </c>
      <c r="I1701" s="59">
        <v>12.340149743864025</v>
      </c>
      <c r="J1701" s="47">
        <f t="shared" si="185"/>
        <v>23.569686010780288</v>
      </c>
      <c r="K1701" s="97">
        <f t="shared" si="180"/>
        <v>7</v>
      </c>
      <c r="L1701" s="2">
        <f t="shared" si="181"/>
        <v>-13.176867888382951</v>
      </c>
      <c r="M1701" s="98"/>
      <c r="V1701">
        <v>200</v>
      </c>
      <c r="W1701">
        <v>40</v>
      </c>
      <c r="X1701" s="7">
        <f t="shared" si="179"/>
        <v>31.652153314939131</v>
      </c>
    </row>
    <row r="1702" spans="2:24">
      <c r="B1702" s="90">
        <f t="shared" si="182"/>
        <v>40979.5</v>
      </c>
      <c r="C1702" s="57">
        <v>40979</v>
      </c>
      <c r="D1702" s="58">
        <v>0.5</v>
      </c>
      <c r="E1702" s="59">
        <v>19.831016898021623</v>
      </c>
      <c r="F1702" s="47">
        <f t="shared" si="183"/>
        <v>37.877242275221299</v>
      </c>
      <c r="G1702" s="59">
        <v>35.885496199866331</v>
      </c>
      <c r="H1702" s="47">
        <f t="shared" si="184"/>
        <v>68.541297741744685</v>
      </c>
      <c r="I1702" s="59">
        <v>16.054479301844705</v>
      </c>
      <c r="J1702" s="47">
        <f t="shared" si="185"/>
        <v>30.664055466523383</v>
      </c>
      <c r="K1702" s="97">
        <f t="shared" si="180"/>
        <v>7</v>
      </c>
      <c r="L1702" s="2">
        <f t="shared" si="181"/>
        <v>-6.0824984326398557</v>
      </c>
      <c r="M1702" s="98"/>
      <c r="V1702">
        <v>200</v>
      </c>
      <c r="W1702">
        <v>40</v>
      </c>
      <c r="X1702" s="7">
        <f t="shared" si="179"/>
        <v>31.652153314939131</v>
      </c>
    </row>
    <row r="1703" spans="2:24">
      <c r="B1703" s="90">
        <f t="shared" si="182"/>
        <v>40979.541666666664</v>
      </c>
      <c r="C1703" s="57">
        <v>40979</v>
      </c>
      <c r="D1703" s="58">
        <v>0.54166666666666663</v>
      </c>
      <c r="E1703" s="59">
        <v>16.32814505289781</v>
      </c>
      <c r="F1703" s="47">
        <f t="shared" si="183"/>
        <v>31.186757051034814</v>
      </c>
      <c r="G1703" s="59">
        <v>31.771150006153892</v>
      </c>
      <c r="H1703" s="47">
        <f t="shared" si="184"/>
        <v>60.682896511753931</v>
      </c>
      <c r="I1703" s="59">
        <v>15.443004953256082</v>
      </c>
      <c r="J1703" s="47">
        <f t="shared" si="185"/>
        <v>29.496139460719117</v>
      </c>
      <c r="K1703" s="97">
        <f t="shared" si="180"/>
        <v>7</v>
      </c>
      <c r="L1703" s="2">
        <f t="shared" si="181"/>
        <v>-7.2504144384441211</v>
      </c>
      <c r="M1703" s="98"/>
      <c r="V1703">
        <v>200</v>
      </c>
      <c r="W1703">
        <v>40</v>
      </c>
      <c r="X1703" s="7">
        <f t="shared" si="179"/>
        <v>31.652153314939131</v>
      </c>
    </row>
    <row r="1704" spans="2:24">
      <c r="B1704" s="90">
        <f t="shared" si="182"/>
        <v>40979.583333333336</v>
      </c>
      <c r="C1704" s="57">
        <v>40979</v>
      </c>
      <c r="D1704" s="58">
        <v>0.58333333333333337</v>
      </c>
      <c r="E1704" s="59">
        <v>17.641187590407622</v>
      </c>
      <c r="F1704" s="47">
        <f t="shared" si="183"/>
        <v>33.694668297678554</v>
      </c>
      <c r="G1704" s="59">
        <v>30.677792458022363</v>
      </c>
      <c r="H1704" s="47">
        <f t="shared" si="184"/>
        <v>58.594583594822709</v>
      </c>
      <c r="I1704" s="59">
        <v>13.036604867614741</v>
      </c>
      <c r="J1704" s="47">
        <f t="shared" si="185"/>
        <v>24.899915297144155</v>
      </c>
      <c r="K1704" s="97">
        <f t="shared" si="180"/>
        <v>7</v>
      </c>
      <c r="L1704" s="2">
        <f t="shared" si="181"/>
        <v>-11.846638602019084</v>
      </c>
      <c r="M1704" s="98"/>
      <c r="V1704">
        <v>200</v>
      </c>
      <c r="W1704">
        <v>40</v>
      </c>
      <c r="X1704" s="7">
        <f t="shared" si="179"/>
        <v>31.652153314939131</v>
      </c>
    </row>
    <row r="1705" spans="2:24">
      <c r="B1705" s="90">
        <f t="shared" si="182"/>
        <v>40979.625</v>
      </c>
      <c r="C1705" s="57">
        <v>40979</v>
      </c>
      <c r="D1705" s="58">
        <v>0.625</v>
      </c>
      <c r="E1705" s="59">
        <v>24.140299064852389</v>
      </c>
      <c r="F1705" s="47">
        <f t="shared" si="183"/>
        <v>46.107971213868062</v>
      </c>
      <c r="G1705" s="59">
        <v>44.972105263391114</v>
      </c>
      <c r="H1705" s="47">
        <f t="shared" si="184"/>
        <v>85.89672105307703</v>
      </c>
      <c r="I1705" s="59">
        <v>20.831806198538722</v>
      </c>
      <c r="J1705" s="47">
        <f t="shared" si="185"/>
        <v>39.788749839208954</v>
      </c>
      <c r="K1705" s="97">
        <f t="shared" si="180"/>
        <v>7</v>
      </c>
      <c r="L1705" s="2">
        <f t="shared" si="181"/>
        <v>3.0421959400457155</v>
      </c>
      <c r="M1705" s="98"/>
      <c r="V1705">
        <v>200</v>
      </c>
      <c r="W1705">
        <v>40</v>
      </c>
      <c r="X1705" s="7">
        <f t="shared" si="179"/>
        <v>31.652153314939131</v>
      </c>
    </row>
    <row r="1706" spans="2:24">
      <c r="B1706" s="90">
        <f t="shared" si="182"/>
        <v>40979.666666666664</v>
      </c>
      <c r="C1706" s="57">
        <v>40979</v>
      </c>
      <c r="D1706" s="58">
        <v>0.66666666666666663</v>
      </c>
      <c r="E1706" s="59">
        <v>17.760556164630902</v>
      </c>
      <c r="F1706" s="47">
        <f t="shared" si="183"/>
        <v>33.922662274445024</v>
      </c>
      <c r="G1706" s="59">
        <v>41.074674778517249</v>
      </c>
      <c r="H1706" s="47">
        <f t="shared" si="184"/>
        <v>78.452628826967938</v>
      </c>
      <c r="I1706" s="59">
        <v>23.314118613886343</v>
      </c>
      <c r="J1706" s="47">
        <f t="shared" si="185"/>
        <v>44.529966552522914</v>
      </c>
      <c r="K1706" s="97">
        <f t="shared" si="180"/>
        <v>7</v>
      </c>
      <c r="L1706" s="2">
        <f t="shared" si="181"/>
        <v>7.7834126533596759</v>
      </c>
      <c r="M1706" s="98"/>
      <c r="V1706">
        <v>200</v>
      </c>
      <c r="W1706">
        <v>40</v>
      </c>
      <c r="X1706" s="7">
        <f t="shared" si="179"/>
        <v>31.652153314939131</v>
      </c>
    </row>
    <row r="1707" spans="2:24">
      <c r="B1707" s="90">
        <f t="shared" si="182"/>
        <v>40979.708333333336</v>
      </c>
      <c r="C1707" s="57">
        <v>40979</v>
      </c>
      <c r="D1707" s="58">
        <v>0.70833333333333337</v>
      </c>
      <c r="E1707" s="59">
        <v>26.397503401882176</v>
      </c>
      <c r="F1707" s="47">
        <f t="shared" si="183"/>
        <v>50.419231497594957</v>
      </c>
      <c r="G1707" s="59">
        <v>48.682880709240891</v>
      </c>
      <c r="H1707" s="47">
        <f t="shared" si="184"/>
        <v>92.984302154650095</v>
      </c>
      <c r="I1707" s="59">
        <v>22.285377307358726</v>
      </c>
      <c r="J1707" s="47">
        <f t="shared" si="185"/>
        <v>42.565070657055166</v>
      </c>
      <c r="K1707" s="97">
        <f t="shared" si="180"/>
        <v>7</v>
      </c>
      <c r="L1707" s="2">
        <f t="shared" si="181"/>
        <v>5.8185167578919277</v>
      </c>
      <c r="M1707" s="98"/>
      <c r="V1707">
        <v>200</v>
      </c>
      <c r="W1707">
        <v>40</v>
      </c>
      <c r="X1707" s="7">
        <f t="shared" si="179"/>
        <v>31.652153314939131</v>
      </c>
    </row>
    <row r="1708" spans="2:24">
      <c r="B1708" s="90">
        <f t="shared" si="182"/>
        <v>40979.75</v>
      </c>
      <c r="C1708" s="57">
        <v>40979</v>
      </c>
      <c r="D1708" s="58">
        <v>0.75</v>
      </c>
      <c r="E1708" s="59">
        <v>22.097639496201175</v>
      </c>
      <c r="F1708" s="47">
        <f t="shared" si="183"/>
        <v>42.206491437744241</v>
      </c>
      <c r="G1708" s="59">
        <v>48.557159818454416</v>
      </c>
      <c r="H1708" s="47">
        <f t="shared" si="184"/>
        <v>92.744175253247931</v>
      </c>
      <c r="I1708" s="59">
        <v>26.45952032225324</v>
      </c>
      <c r="J1708" s="47">
        <f t="shared" si="185"/>
        <v>50.537683815503691</v>
      </c>
      <c r="K1708" s="97">
        <f t="shared" si="180"/>
        <v>7</v>
      </c>
      <c r="L1708" s="2">
        <f t="shared" si="181"/>
        <v>13.791129916340452</v>
      </c>
      <c r="M1708" s="98"/>
      <c r="V1708">
        <v>200</v>
      </c>
      <c r="W1708">
        <v>40</v>
      </c>
      <c r="X1708" s="7">
        <f t="shared" si="179"/>
        <v>31.652153314939131</v>
      </c>
    </row>
    <row r="1709" spans="2:24">
      <c r="B1709" s="90">
        <f t="shared" si="182"/>
        <v>40979.791666666664</v>
      </c>
      <c r="C1709" s="57">
        <v>40979</v>
      </c>
      <c r="D1709" s="58">
        <v>0.79166666666666663</v>
      </c>
      <c r="E1709" s="59">
        <v>27.628115763614471</v>
      </c>
      <c r="F1709" s="47">
        <f t="shared" si="183"/>
        <v>52.769701108503639</v>
      </c>
      <c r="G1709" s="59">
        <v>54.093296988942797</v>
      </c>
      <c r="H1709" s="47">
        <f t="shared" si="184"/>
        <v>103.31819724888074</v>
      </c>
      <c r="I1709" s="59">
        <v>26.46518122532833</v>
      </c>
      <c r="J1709" s="47">
        <f t="shared" si="185"/>
        <v>50.548496140377111</v>
      </c>
      <c r="K1709" s="97">
        <f t="shared" si="180"/>
        <v>7</v>
      </c>
      <c r="L1709" s="2">
        <f t="shared" si="181"/>
        <v>13.801942241213872</v>
      </c>
      <c r="M1709" s="98"/>
      <c r="V1709">
        <v>200</v>
      </c>
      <c r="W1709">
        <v>40</v>
      </c>
      <c r="X1709" s="7">
        <f t="shared" si="179"/>
        <v>31.652153314939131</v>
      </c>
    </row>
    <row r="1710" spans="2:24">
      <c r="B1710" s="90">
        <f t="shared" si="182"/>
        <v>40979.833333333336</v>
      </c>
      <c r="C1710" s="57">
        <v>40979</v>
      </c>
      <c r="D1710" s="58">
        <v>0.83333333333333337</v>
      </c>
      <c r="E1710" s="59">
        <v>21.575155738634805</v>
      </c>
      <c r="F1710" s="47">
        <f t="shared" si="183"/>
        <v>41.208547460792474</v>
      </c>
      <c r="G1710" s="59">
        <v>40.082070100939632</v>
      </c>
      <c r="H1710" s="47">
        <f t="shared" si="184"/>
        <v>76.556753892794688</v>
      </c>
      <c r="I1710" s="59">
        <v>18.50691436230483</v>
      </c>
      <c r="J1710" s="47">
        <f t="shared" si="185"/>
        <v>35.348206432002222</v>
      </c>
      <c r="K1710" s="97">
        <f t="shared" si="180"/>
        <v>7</v>
      </c>
      <c r="L1710" s="2">
        <f t="shared" si="181"/>
        <v>-1.3983474671610168</v>
      </c>
      <c r="M1710" s="98"/>
      <c r="V1710">
        <v>200</v>
      </c>
      <c r="W1710">
        <v>40</v>
      </c>
      <c r="X1710" s="7">
        <f t="shared" si="179"/>
        <v>31.652153314939131</v>
      </c>
    </row>
    <row r="1711" spans="2:24">
      <c r="B1711" s="90">
        <f t="shared" si="182"/>
        <v>40979.875</v>
      </c>
      <c r="C1711" s="57">
        <v>40979</v>
      </c>
      <c r="D1711" s="58">
        <v>0.875</v>
      </c>
      <c r="E1711" s="59">
        <v>25.89104021021307</v>
      </c>
      <c r="F1711" s="47">
        <f t="shared" si="183"/>
        <v>49.451886801506966</v>
      </c>
      <c r="G1711" s="59">
        <v>45.346043392151479</v>
      </c>
      <c r="H1711" s="47">
        <f t="shared" si="184"/>
        <v>86.610942879009315</v>
      </c>
      <c r="I1711" s="59">
        <v>19.455003181938409</v>
      </c>
      <c r="J1711" s="47">
        <f t="shared" si="185"/>
        <v>37.159056077502356</v>
      </c>
      <c r="K1711" s="97">
        <f t="shared" si="180"/>
        <v>7</v>
      </c>
      <c r="L1711" s="2">
        <f t="shared" si="181"/>
        <v>0.41250217833911762</v>
      </c>
      <c r="M1711" s="98"/>
      <c r="V1711">
        <v>200</v>
      </c>
      <c r="W1711">
        <v>40</v>
      </c>
      <c r="X1711" s="7">
        <f t="shared" si="179"/>
        <v>31.652153314939131</v>
      </c>
    </row>
    <row r="1712" spans="2:24">
      <c r="B1712" s="90">
        <f t="shared" si="182"/>
        <v>40979.916666666664</v>
      </c>
      <c r="C1712" s="57">
        <v>40979</v>
      </c>
      <c r="D1712" s="58">
        <v>0.91666666666666663</v>
      </c>
      <c r="E1712" s="59">
        <v>13.023121219025805</v>
      </c>
      <c r="F1712" s="47">
        <f t="shared" si="183"/>
        <v>24.874161528339286</v>
      </c>
      <c r="G1712" s="59">
        <v>28.056549822003269</v>
      </c>
      <c r="H1712" s="47">
        <f t="shared" si="184"/>
        <v>53.588010160026244</v>
      </c>
      <c r="I1712" s="59">
        <v>15.033428602977466</v>
      </c>
      <c r="J1712" s="47">
        <f t="shared" si="185"/>
        <v>28.713848631686957</v>
      </c>
      <c r="K1712" s="97">
        <f t="shared" si="180"/>
        <v>7</v>
      </c>
      <c r="L1712" s="2">
        <f t="shared" si="181"/>
        <v>-8.0327052674762811</v>
      </c>
      <c r="M1712" s="98"/>
      <c r="V1712">
        <v>200</v>
      </c>
      <c r="W1712">
        <v>40</v>
      </c>
      <c r="X1712" s="7">
        <f t="shared" si="179"/>
        <v>31.652153314939131</v>
      </c>
    </row>
    <row r="1713" spans="2:24">
      <c r="B1713" s="90">
        <f t="shared" si="182"/>
        <v>40979.958333333336</v>
      </c>
      <c r="C1713" s="57">
        <v>40979</v>
      </c>
      <c r="D1713" s="58">
        <v>0.95833333333333337</v>
      </c>
      <c r="E1713" s="59">
        <v>14.60880880450193</v>
      </c>
      <c r="F1713" s="47">
        <f t="shared" si="183"/>
        <v>27.902824816598685</v>
      </c>
      <c r="G1713" s="59">
        <v>26.111638655565589</v>
      </c>
      <c r="H1713" s="47">
        <f t="shared" si="184"/>
        <v>49.873229832130271</v>
      </c>
      <c r="I1713" s="59">
        <v>11.502829851063659</v>
      </c>
      <c r="J1713" s="47">
        <f t="shared" si="185"/>
        <v>21.970405015531586</v>
      </c>
      <c r="K1713" s="97">
        <f t="shared" si="180"/>
        <v>7</v>
      </c>
      <c r="L1713" s="2">
        <f t="shared" si="181"/>
        <v>-14.776148883631652</v>
      </c>
      <c r="M1713" s="98"/>
      <c r="V1713">
        <v>200</v>
      </c>
      <c r="W1713">
        <v>40</v>
      </c>
      <c r="X1713" s="7">
        <f t="shared" si="179"/>
        <v>31.652153314939131</v>
      </c>
    </row>
    <row r="1714" spans="2:24">
      <c r="B1714" s="90">
        <f t="shared" si="182"/>
        <v>40980</v>
      </c>
      <c r="C1714" s="57">
        <v>40979</v>
      </c>
      <c r="D1714" s="58">
        <v>1</v>
      </c>
      <c r="E1714" s="59">
        <v>15.687248396331185</v>
      </c>
      <c r="F1714" s="47">
        <f t="shared" si="183"/>
        <v>29.962644436992562</v>
      </c>
      <c r="G1714" s="59">
        <v>27.466723564923647</v>
      </c>
      <c r="H1714" s="47">
        <f t="shared" si="184"/>
        <v>52.461442009004166</v>
      </c>
      <c r="I1714" s="59">
        <v>11.779475168592466</v>
      </c>
      <c r="J1714" s="47">
        <f t="shared" si="185"/>
        <v>22.498797572011608</v>
      </c>
      <c r="K1714" s="97">
        <f t="shared" si="180"/>
        <v>7</v>
      </c>
      <c r="L1714" s="2">
        <f t="shared" si="181"/>
        <v>-14.247756327151631</v>
      </c>
      <c r="M1714" s="98"/>
      <c r="V1714">
        <v>200</v>
      </c>
      <c r="W1714">
        <v>40</v>
      </c>
      <c r="X1714" s="7">
        <f t="shared" si="179"/>
        <v>31.652153314939131</v>
      </c>
    </row>
    <row r="1715" spans="2:24">
      <c r="B1715" s="90">
        <f t="shared" si="182"/>
        <v>40980.041666666664</v>
      </c>
      <c r="C1715" s="57">
        <v>40980</v>
      </c>
      <c r="D1715" s="58">
        <v>4.1666666666666664E-2</v>
      </c>
      <c r="E1715" s="59">
        <v>13.660260017608959</v>
      </c>
      <c r="F1715" s="47">
        <f t="shared" si="183"/>
        <v>26.091096633633111</v>
      </c>
      <c r="G1715" s="59">
        <v>28.178076657738728</v>
      </c>
      <c r="H1715" s="47">
        <f t="shared" si="184"/>
        <v>53.820126416280971</v>
      </c>
      <c r="I1715" s="59">
        <v>14.517816640129769</v>
      </c>
      <c r="J1715" s="47">
        <f t="shared" si="185"/>
        <v>27.72902978264786</v>
      </c>
      <c r="K1715" s="97">
        <f t="shared" si="180"/>
        <v>1</v>
      </c>
      <c r="L1715" s="2">
        <f t="shared" si="181"/>
        <v>-9.0175241165153786</v>
      </c>
      <c r="M1715" s="98"/>
      <c r="V1715">
        <v>200</v>
      </c>
      <c r="W1715">
        <v>40</v>
      </c>
      <c r="X1715" s="7">
        <f t="shared" si="179"/>
        <v>31.652153314939131</v>
      </c>
    </row>
    <row r="1716" spans="2:24">
      <c r="B1716" s="90">
        <f t="shared" si="182"/>
        <v>40980.083333333336</v>
      </c>
      <c r="C1716" s="57">
        <v>40980</v>
      </c>
      <c r="D1716" s="58">
        <v>8.3333333333333329E-2</v>
      </c>
      <c r="E1716" s="59">
        <v>12.483979408612685</v>
      </c>
      <c r="F1716" s="47">
        <f t="shared" si="183"/>
        <v>23.844400670450227</v>
      </c>
      <c r="G1716" s="59">
        <v>27.812474353592584</v>
      </c>
      <c r="H1716" s="47">
        <f t="shared" si="184"/>
        <v>53.121826015361833</v>
      </c>
      <c r="I1716" s="59">
        <v>15.3284949449799</v>
      </c>
      <c r="J1716" s="47">
        <f t="shared" si="185"/>
        <v>29.277425344911606</v>
      </c>
      <c r="K1716" s="97">
        <f t="shared" si="180"/>
        <v>1</v>
      </c>
      <c r="L1716" s="2">
        <f t="shared" si="181"/>
        <v>-7.4691285542516326</v>
      </c>
      <c r="M1716" s="98"/>
      <c r="V1716">
        <v>200</v>
      </c>
      <c r="W1716">
        <v>40</v>
      </c>
      <c r="X1716" s="7">
        <f t="shared" si="179"/>
        <v>31.652153314939131</v>
      </c>
    </row>
    <row r="1717" spans="2:24">
      <c r="B1717" s="90">
        <f t="shared" si="182"/>
        <v>40980.125</v>
      </c>
      <c r="C1717" s="57">
        <v>40980</v>
      </c>
      <c r="D1717" s="58">
        <v>0.125</v>
      </c>
      <c r="E1717" s="59">
        <v>14.414453836288391</v>
      </c>
      <c r="F1717" s="47">
        <f t="shared" si="183"/>
        <v>27.531606827310828</v>
      </c>
      <c r="G1717" s="59">
        <v>30.783920244304902</v>
      </c>
      <c r="H1717" s="47">
        <f t="shared" si="184"/>
        <v>58.79728766662236</v>
      </c>
      <c r="I1717" s="59">
        <v>16.369466408016514</v>
      </c>
      <c r="J1717" s="47">
        <f t="shared" si="185"/>
        <v>31.265680839311539</v>
      </c>
      <c r="K1717" s="97">
        <f t="shared" si="180"/>
        <v>1</v>
      </c>
      <c r="L1717" s="2">
        <f t="shared" si="181"/>
        <v>-5.4808730598516995</v>
      </c>
      <c r="M1717" s="98"/>
      <c r="V1717">
        <v>200</v>
      </c>
      <c r="W1717">
        <v>40</v>
      </c>
      <c r="X1717" s="7">
        <f t="shared" si="179"/>
        <v>31.652153314939131</v>
      </c>
    </row>
    <row r="1718" spans="2:24">
      <c r="B1718" s="90">
        <f t="shared" si="182"/>
        <v>40980.166666666664</v>
      </c>
      <c r="C1718" s="57">
        <v>40980</v>
      </c>
      <c r="D1718" s="58">
        <v>0.16666666666666666</v>
      </c>
      <c r="E1718" s="59">
        <v>28.059712663524355</v>
      </c>
      <c r="F1718" s="47">
        <f t="shared" si="183"/>
        <v>53.594051187331516</v>
      </c>
      <c r="G1718" s="59">
        <v>42.482585817486815</v>
      </c>
      <c r="H1718" s="47">
        <f t="shared" si="184"/>
        <v>81.141738911399813</v>
      </c>
      <c r="I1718" s="59">
        <v>14.422873153962456</v>
      </c>
      <c r="J1718" s="47">
        <f t="shared" si="185"/>
        <v>27.54768772406829</v>
      </c>
      <c r="K1718" s="97">
        <f t="shared" si="180"/>
        <v>1</v>
      </c>
      <c r="L1718" s="2">
        <f t="shared" si="181"/>
        <v>-9.198866175094949</v>
      </c>
      <c r="M1718" s="98"/>
      <c r="V1718">
        <v>200</v>
      </c>
      <c r="W1718">
        <v>40</v>
      </c>
      <c r="X1718" s="7">
        <f t="shared" si="179"/>
        <v>31.652153314939131</v>
      </c>
    </row>
    <row r="1719" spans="2:24">
      <c r="B1719" s="90">
        <f t="shared" si="182"/>
        <v>40980.208333333336</v>
      </c>
      <c r="C1719" s="57">
        <v>40980</v>
      </c>
      <c r="D1719" s="58">
        <v>0.20833333333333334</v>
      </c>
      <c r="E1719" s="59">
        <v>31.760285201167232</v>
      </c>
      <c r="F1719" s="47">
        <f t="shared" si="183"/>
        <v>60.662144734229408</v>
      </c>
      <c r="G1719" s="59">
        <v>51.528210685401405</v>
      </c>
      <c r="H1719" s="47">
        <f t="shared" si="184"/>
        <v>98.418882409116677</v>
      </c>
      <c r="I1719" s="59">
        <v>19.767925484234173</v>
      </c>
      <c r="J1719" s="47">
        <f t="shared" si="185"/>
        <v>37.756737674887269</v>
      </c>
      <c r="K1719" s="97">
        <f t="shared" si="180"/>
        <v>1</v>
      </c>
      <c r="L1719" s="2">
        <f t="shared" si="181"/>
        <v>1.0101837757240304</v>
      </c>
      <c r="M1719" s="98"/>
      <c r="V1719">
        <v>200</v>
      </c>
      <c r="W1719">
        <v>40</v>
      </c>
      <c r="X1719" s="7">
        <f t="shared" si="179"/>
        <v>31.652153314939131</v>
      </c>
    </row>
    <row r="1720" spans="2:24">
      <c r="B1720" s="90">
        <f t="shared" si="182"/>
        <v>40980.25</v>
      </c>
      <c r="C1720" s="57">
        <v>40980</v>
      </c>
      <c r="D1720" s="58">
        <v>0.25</v>
      </c>
      <c r="E1720" s="59">
        <v>48.35248138424739</v>
      </c>
      <c r="F1720" s="47">
        <f t="shared" si="183"/>
        <v>92.353239443912514</v>
      </c>
      <c r="G1720" s="59">
        <v>67.11109426287085</v>
      </c>
      <c r="H1720" s="47">
        <f t="shared" si="184"/>
        <v>128.18219004208331</v>
      </c>
      <c r="I1720" s="59">
        <v>18.758612878623449</v>
      </c>
      <c r="J1720" s="47">
        <f t="shared" si="185"/>
        <v>35.828950598170785</v>
      </c>
      <c r="K1720" s="97">
        <f t="shared" si="180"/>
        <v>1</v>
      </c>
      <c r="L1720" s="2">
        <f t="shared" si="181"/>
        <v>-0.9176033009924538</v>
      </c>
      <c r="M1720" s="98"/>
      <c r="V1720">
        <v>200</v>
      </c>
      <c r="W1720">
        <v>40</v>
      </c>
      <c r="X1720" s="7">
        <f t="shared" si="179"/>
        <v>31.652153314939131</v>
      </c>
    </row>
    <row r="1721" spans="2:24">
      <c r="B1721" s="90">
        <f t="shared" si="182"/>
        <v>40980.291666666664</v>
      </c>
      <c r="C1721" s="57">
        <v>40980</v>
      </c>
      <c r="D1721" s="58">
        <v>0.29166666666666669</v>
      </c>
      <c r="E1721" s="59">
        <v>65.430894057984673</v>
      </c>
      <c r="F1721" s="47">
        <f t="shared" si="183"/>
        <v>124.97300765075072</v>
      </c>
      <c r="G1721" s="59">
        <v>88.989671150608274</v>
      </c>
      <c r="H1721" s="47">
        <f t="shared" si="184"/>
        <v>169.9702718976618</v>
      </c>
      <c r="I1721" s="59">
        <v>23.558777092623608</v>
      </c>
      <c r="J1721" s="47">
        <f t="shared" si="185"/>
        <v>44.997264246911087</v>
      </c>
      <c r="K1721" s="97">
        <f t="shared" si="180"/>
        <v>1</v>
      </c>
      <c r="L1721" s="2">
        <f t="shared" si="181"/>
        <v>8.2507103477478481</v>
      </c>
      <c r="M1721" s="98"/>
      <c r="V1721">
        <v>200</v>
      </c>
      <c r="W1721">
        <v>40</v>
      </c>
      <c r="X1721" s="7">
        <f t="shared" si="179"/>
        <v>31.652153314939131</v>
      </c>
    </row>
    <row r="1722" spans="2:24">
      <c r="B1722" s="90">
        <f t="shared" si="182"/>
        <v>40980.333333333336</v>
      </c>
      <c r="C1722" s="57">
        <v>40980</v>
      </c>
      <c r="D1722" s="58">
        <v>0.33333333333333331</v>
      </c>
      <c r="E1722" s="59">
        <v>56.626416870557108</v>
      </c>
      <c r="F1722" s="47">
        <f t="shared" si="183"/>
        <v>108.15645622276408</v>
      </c>
      <c r="G1722" s="59">
        <v>77.41663872839878</v>
      </c>
      <c r="H1722" s="47">
        <f t="shared" si="184"/>
        <v>147.86577997124166</v>
      </c>
      <c r="I1722" s="59">
        <v>20.790221857841669</v>
      </c>
      <c r="J1722" s="47">
        <f t="shared" si="185"/>
        <v>39.709323748477587</v>
      </c>
      <c r="K1722" s="97">
        <f t="shared" si="180"/>
        <v>1</v>
      </c>
      <c r="L1722" s="2">
        <f t="shared" si="181"/>
        <v>2.9627698493143484</v>
      </c>
      <c r="M1722" s="98"/>
      <c r="V1722">
        <v>200</v>
      </c>
      <c r="W1722">
        <v>40</v>
      </c>
      <c r="X1722" s="7">
        <f t="shared" si="179"/>
        <v>31.652153314939131</v>
      </c>
    </row>
    <row r="1723" spans="2:24">
      <c r="B1723" s="90">
        <f t="shared" si="182"/>
        <v>40980.375</v>
      </c>
      <c r="C1723" s="57">
        <v>40980</v>
      </c>
      <c r="D1723" s="58">
        <v>0.375</v>
      </c>
      <c r="E1723" s="59">
        <v>55.122350026819518</v>
      </c>
      <c r="F1723" s="47">
        <f t="shared" si="183"/>
        <v>105.28368855122528</v>
      </c>
      <c r="G1723" s="59">
        <v>75.717123517339942</v>
      </c>
      <c r="H1723" s="47">
        <f t="shared" si="184"/>
        <v>144.61970591811928</v>
      </c>
      <c r="I1723" s="59">
        <v>20.594773490520431</v>
      </c>
      <c r="J1723" s="47">
        <f t="shared" si="185"/>
        <v>39.336017366894019</v>
      </c>
      <c r="K1723" s="97">
        <f t="shared" si="180"/>
        <v>1</v>
      </c>
      <c r="L1723" s="2">
        <f t="shared" si="181"/>
        <v>2.5894634677307806</v>
      </c>
      <c r="M1723" s="98"/>
      <c r="V1723">
        <v>200</v>
      </c>
      <c r="W1723">
        <v>40</v>
      </c>
      <c r="X1723" s="7">
        <f t="shared" si="179"/>
        <v>31.652153314939131</v>
      </c>
    </row>
    <row r="1724" spans="2:24">
      <c r="B1724" s="90">
        <f t="shared" si="182"/>
        <v>40980.416666666664</v>
      </c>
      <c r="C1724" s="57">
        <v>40980</v>
      </c>
      <c r="D1724" s="58">
        <v>0.41666666666666669</v>
      </c>
      <c r="E1724" s="59">
        <v>43.105559194492677</v>
      </c>
      <c r="F1724" s="47">
        <f t="shared" si="183"/>
        <v>82.331618061481009</v>
      </c>
      <c r="G1724" s="59">
        <v>61.71136702217818</v>
      </c>
      <c r="H1724" s="47">
        <f t="shared" si="184"/>
        <v>117.86871101236032</v>
      </c>
      <c r="I1724" s="59">
        <v>18.605807827685496</v>
      </c>
      <c r="J1724" s="47">
        <f t="shared" si="185"/>
        <v>35.537092950879298</v>
      </c>
      <c r="K1724" s="97">
        <f t="shared" si="180"/>
        <v>1</v>
      </c>
      <c r="L1724" s="2">
        <f t="shared" si="181"/>
        <v>-1.2094609482839402</v>
      </c>
      <c r="M1724" s="98"/>
      <c r="V1724">
        <v>200</v>
      </c>
      <c r="W1724">
        <v>40</v>
      </c>
      <c r="X1724" s="7">
        <f t="shared" si="179"/>
        <v>31.652153314939131</v>
      </c>
    </row>
    <row r="1725" spans="2:24">
      <c r="B1725" s="90">
        <f t="shared" si="182"/>
        <v>40980.458333333336</v>
      </c>
      <c r="C1725" s="57">
        <v>40980</v>
      </c>
      <c r="D1725" s="58">
        <v>0.45833333333333331</v>
      </c>
      <c r="E1725" s="59">
        <v>40.10328742888823</v>
      </c>
      <c r="F1725" s="47">
        <f t="shared" si="183"/>
        <v>76.597278989176516</v>
      </c>
      <c r="G1725" s="59">
        <v>59.750306140330053</v>
      </c>
      <c r="H1725" s="47">
        <f t="shared" si="184"/>
        <v>114.12308472803039</v>
      </c>
      <c r="I1725" s="59">
        <v>19.647018711441824</v>
      </c>
      <c r="J1725" s="47">
        <f t="shared" si="185"/>
        <v>37.525805738853883</v>
      </c>
      <c r="K1725" s="97">
        <f t="shared" si="180"/>
        <v>1</v>
      </c>
      <c r="L1725" s="2">
        <f t="shared" si="181"/>
        <v>0.77925183969064449</v>
      </c>
      <c r="M1725" s="98"/>
      <c r="V1725">
        <v>200</v>
      </c>
      <c r="W1725">
        <v>40</v>
      </c>
      <c r="X1725" s="7">
        <f t="shared" si="179"/>
        <v>31.652153314939131</v>
      </c>
    </row>
    <row r="1726" spans="2:24">
      <c r="B1726" s="90">
        <f t="shared" si="182"/>
        <v>40980.5</v>
      </c>
      <c r="C1726" s="57">
        <v>40980</v>
      </c>
      <c r="D1726" s="58">
        <v>0.5</v>
      </c>
      <c r="E1726" s="59">
        <v>41.235128574646495</v>
      </c>
      <c r="F1726" s="47">
        <f t="shared" si="183"/>
        <v>78.759095577574797</v>
      </c>
      <c r="G1726" s="59">
        <v>57.352091576621326</v>
      </c>
      <c r="H1726" s="47">
        <f t="shared" si="184"/>
        <v>109.54249491134672</v>
      </c>
      <c r="I1726" s="59">
        <v>16.116963001974831</v>
      </c>
      <c r="J1726" s="47">
        <f t="shared" si="185"/>
        <v>30.783399333771925</v>
      </c>
      <c r="K1726" s="97">
        <f t="shared" si="180"/>
        <v>1</v>
      </c>
      <c r="L1726" s="2">
        <f t="shared" si="181"/>
        <v>-5.9631545653913136</v>
      </c>
      <c r="M1726" s="98"/>
      <c r="V1726">
        <v>200</v>
      </c>
      <c r="W1726">
        <v>40</v>
      </c>
      <c r="X1726" s="7">
        <f t="shared" si="179"/>
        <v>31.652153314939131</v>
      </c>
    </row>
    <row r="1727" spans="2:24">
      <c r="B1727" s="90">
        <f t="shared" si="182"/>
        <v>40980.541666666664</v>
      </c>
      <c r="C1727" s="57">
        <v>40980</v>
      </c>
      <c r="D1727" s="58">
        <v>0.54166666666666663</v>
      </c>
      <c r="E1727" s="59">
        <v>49.305161043185663</v>
      </c>
      <c r="F1727" s="47">
        <f t="shared" si="183"/>
        <v>94.172857592484618</v>
      </c>
      <c r="G1727" s="59">
        <v>66.714441648535171</v>
      </c>
      <c r="H1727" s="47">
        <f t="shared" si="184"/>
        <v>127.42458354870217</v>
      </c>
      <c r="I1727" s="59">
        <v>17.409280605349501</v>
      </c>
      <c r="J1727" s="47">
        <f t="shared" si="185"/>
        <v>33.251725956217548</v>
      </c>
      <c r="K1727" s="97">
        <f t="shared" si="180"/>
        <v>1</v>
      </c>
      <c r="L1727" s="2">
        <f t="shared" si="181"/>
        <v>-3.4948279429456903</v>
      </c>
      <c r="M1727" s="98"/>
      <c r="V1727">
        <v>200</v>
      </c>
      <c r="W1727">
        <v>40</v>
      </c>
      <c r="X1727" s="7">
        <f t="shared" si="179"/>
        <v>31.652153314939131</v>
      </c>
    </row>
    <row r="1728" spans="2:24">
      <c r="B1728" s="90">
        <f t="shared" si="182"/>
        <v>40980.583333333336</v>
      </c>
      <c r="C1728" s="57">
        <v>40980</v>
      </c>
      <c r="D1728" s="58">
        <v>0.58333333333333337</v>
      </c>
      <c r="E1728" s="59">
        <v>43</v>
      </c>
      <c r="F1728" s="47">
        <f t="shared" si="183"/>
        <v>82.13</v>
      </c>
      <c r="G1728" s="59">
        <v>62</v>
      </c>
      <c r="H1728" s="47">
        <f t="shared" si="184"/>
        <v>118.42</v>
      </c>
      <c r="I1728" s="59">
        <v>19</v>
      </c>
      <c r="J1728" s="47">
        <f t="shared" si="185"/>
        <v>36.29</v>
      </c>
      <c r="K1728" s="97">
        <f t="shared" si="180"/>
        <v>1</v>
      </c>
      <c r="L1728" s="2">
        <f t="shared" si="181"/>
        <v>-0.45655389916323941</v>
      </c>
      <c r="M1728" s="98"/>
      <c r="V1728">
        <v>200</v>
      </c>
      <c r="W1728">
        <v>40</v>
      </c>
      <c r="X1728" s="7">
        <f t="shared" si="179"/>
        <v>31.652153314939131</v>
      </c>
    </row>
    <row r="1729" spans="2:24">
      <c r="B1729" s="90">
        <f t="shared" si="182"/>
        <v>40980.625</v>
      </c>
      <c r="C1729" s="57">
        <v>40980</v>
      </c>
      <c r="D1729" s="58">
        <v>0.625</v>
      </c>
      <c r="E1729" s="59">
        <v>52.735368078660997</v>
      </c>
      <c r="F1729" s="47">
        <f t="shared" si="183"/>
        <v>100.7245530302425</v>
      </c>
      <c r="G1729" s="59">
        <v>78.587412132331337</v>
      </c>
      <c r="H1729" s="47">
        <f t="shared" si="184"/>
        <v>150.10195717275286</v>
      </c>
      <c r="I1729" s="59">
        <v>25.852044053670337</v>
      </c>
      <c r="J1729" s="47">
        <f t="shared" si="185"/>
        <v>49.377404142510343</v>
      </c>
      <c r="K1729" s="97">
        <f t="shared" si="180"/>
        <v>1</v>
      </c>
      <c r="L1729" s="2">
        <f t="shared" si="181"/>
        <v>12.630850243347105</v>
      </c>
      <c r="M1729" s="98"/>
      <c r="V1729">
        <v>200</v>
      </c>
      <c r="W1729">
        <v>40</v>
      </c>
      <c r="X1729" s="7">
        <f t="shared" si="179"/>
        <v>31.652153314939131</v>
      </c>
    </row>
    <row r="1730" spans="2:24">
      <c r="B1730" s="90">
        <f t="shared" si="182"/>
        <v>40980.666666666664</v>
      </c>
      <c r="C1730" s="57">
        <v>40980</v>
      </c>
      <c r="D1730" s="58">
        <v>0.66666666666666663</v>
      </c>
      <c r="E1730" s="59">
        <v>37.581333578380701</v>
      </c>
      <c r="F1730" s="47">
        <f t="shared" si="183"/>
        <v>71.780347134707128</v>
      </c>
      <c r="G1730" s="59">
        <v>63.579826595234124</v>
      </c>
      <c r="H1730" s="47">
        <f t="shared" si="184"/>
        <v>121.43746879689718</v>
      </c>
      <c r="I1730" s="59">
        <v>25.998493016853416</v>
      </c>
      <c r="J1730" s="47">
        <f t="shared" si="185"/>
        <v>49.657121662190022</v>
      </c>
      <c r="K1730" s="97">
        <f t="shared" si="180"/>
        <v>1</v>
      </c>
      <c r="L1730" s="2">
        <f t="shared" si="181"/>
        <v>12.910567763026783</v>
      </c>
      <c r="M1730" s="98"/>
      <c r="V1730">
        <v>200</v>
      </c>
      <c r="W1730">
        <v>40</v>
      </c>
      <c r="X1730" s="7">
        <f t="shared" si="179"/>
        <v>31.652153314939131</v>
      </c>
    </row>
    <row r="1731" spans="2:24">
      <c r="B1731" s="90">
        <f t="shared" si="182"/>
        <v>40980.708333333336</v>
      </c>
      <c r="C1731" s="57">
        <v>40980</v>
      </c>
      <c r="D1731" s="58">
        <v>0.70833333333333337</v>
      </c>
      <c r="E1731" s="59">
        <v>45.474773090144616</v>
      </c>
      <c r="F1731" s="47">
        <f t="shared" si="183"/>
        <v>86.85681660217621</v>
      </c>
      <c r="G1731" s="59">
        <v>74.994125458938043</v>
      </c>
      <c r="H1731" s="47">
        <f t="shared" si="184"/>
        <v>143.23877962657167</v>
      </c>
      <c r="I1731" s="59">
        <v>29.519352368793431</v>
      </c>
      <c r="J1731" s="47">
        <f t="shared" si="185"/>
        <v>56.381963024395453</v>
      </c>
      <c r="K1731" s="97">
        <f t="shared" si="180"/>
        <v>1</v>
      </c>
      <c r="L1731" s="2">
        <f t="shared" si="181"/>
        <v>19.635409125232215</v>
      </c>
      <c r="M1731" s="98"/>
      <c r="V1731">
        <v>200</v>
      </c>
      <c r="W1731">
        <v>40</v>
      </c>
      <c r="X1731" s="7">
        <f t="shared" si="179"/>
        <v>31.652153314939131</v>
      </c>
    </row>
    <row r="1732" spans="2:24">
      <c r="B1732" s="90">
        <f t="shared" si="182"/>
        <v>40980.75</v>
      </c>
      <c r="C1732" s="57">
        <v>40980</v>
      </c>
      <c r="D1732" s="58">
        <v>0.75</v>
      </c>
      <c r="E1732" s="59">
        <v>60.597149087814344</v>
      </c>
      <c r="F1732" s="47">
        <f t="shared" si="183"/>
        <v>115.74055475772539</v>
      </c>
      <c r="G1732" s="59">
        <v>89.156941719693833</v>
      </c>
      <c r="H1732" s="47">
        <f t="shared" si="184"/>
        <v>170.28975868461521</v>
      </c>
      <c r="I1732" s="59">
        <v>28.5597926318795</v>
      </c>
      <c r="J1732" s="47">
        <f t="shared" si="185"/>
        <v>54.549203926889845</v>
      </c>
      <c r="K1732" s="97">
        <f t="shared" si="180"/>
        <v>1</v>
      </c>
      <c r="L1732" s="2">
        <f t="shared" si="181"/>
        <v>17.802650027726607</v>
      </c>
      <c r="M1732" s="98"/>
      <c r="V1732">
        <v>200</v>
      </c>
      <c r="W1732">
        <v>40</v>
      </c>
      <c r="X1732" s="7">
        <f t="shared" si="179"/>
        <v>31.652153314939131</v>
      </c>
    </row>
    <row r="1733" spans="2:24">
      <c r="B1733" s="90">
        <f t="shared" si="182"/>
        <v>40980.791666666664</v>
      </c>
      <c r="C1733" s="57">
        <v>40980</v>
      </c>
      <c r="D1733" s="58">
        <v>0.79166666666666663</v>
      </c>
      <c r="E1733" s="59">
        <v>78.483700771830414</v>
      </c>
      <c r="F1733" s="47">
        <f t="shared" si="183"/>
        <v>149.90386847419609</v>
      </c>
      <c r="G1733" s="59">
        <v>117.39335339030238</v>
      </c>
      <c r="H1733" s="47">
        <f t="shared" si="184"/>
        <v>224.22130497547752</v>
      </c>
      <c r="I1733" s="59">
        <v>38.909652618471959</v>
      </c>
      <c r="J1733" s="47">
        <f t="shared" si="185"/>
        <v>74.317436501281435</v>
      </c>
      <c r="K1733" s="97">
        <f t="shared" si="180"/>
        <v>1</v>
      </c>
      <c r="L1733" s="2">
        <f t="shared" si="181"/>
        <v>37.570882602118196</v>
      </c>
      <c r="M1733" s="98"/>
      <c r="V1733">
        <v>200</v>
      </c>
      <c r="W1733">
        <v>40</v>
      </c>
      <c r="X1733" s="7">
        <f t="shared" si="179"/>
        <v>31.652153314939131</v>
      </c>
    </row>
    <row r="1734" spans="2:24">
      <c r="B1734" s="90">
        <f t="shared" si="182"/>
        <v>40980.833333333336</v>
      </c>
      <c r="C1734" s="57">
        <v>40980</v>
      </c>
      <c r="D1734" s="58">
        <v>0.83333333333333337</v>
      </c>
      <c r="E1734" s="59">
        <v>210.14827561238434</v>
      </c>
      <c r="F1734" s="47">
        <f t="shared" si="183"/>
        <v>401.38320641965407</v>
      </c>
      <c r="G1734" s="59">
        <v>270.60898018179279</v>
      </c>
      <c r="H1734" s="47">
        <f t="shared" si="184"/>
        <v>516.86315214722424</v>
      </c>
      <c r="I1734" s="59">
        <v>60.460704569408463</v>
      </c>
      <c r="J1734" s="47">
        <f t="shared" si="185"/>
        <v>115.47994572757015</v>
      </c>
      <c r="K1734" s="97">
        <f t="shared" si="180"/>
        <v>1</v>
      </c>
      <c r="L1734" s="2">
        <f t="shared" si="181"/>
        <v>78.733391828406923</v>
      </c>
      <c r="M1734" s="98"/>
      <c r="V1734">
        <v>200</v>
      </c>
      <c r="W1734">
        <v>40</v>
      </c>
      <c r="X1734" s="7">
        <f t="shared" si="179"/>
        <v>31.652153314939131</v>
      </c>
    </row>
    <row r="1735" spans="2:24">
      <c r="B1735" s="90">
        <f t="shared" si="182"/>
        <v>40980.875</v>
      </c>
      <c r="C1735" s="57">
        <v>40980</v>
      </c>
      <c r="D1735" s="58">
        <v>0.875</v>
      </c>
      <c r="E1735" s="59">
        <v>163.70450734119939</v>
      </c>
      <c r="F1735" s="47">
        <f t="shared" si="183"/>
        <v>312.67560902169083</v>
      </c>
      <c r="G1735" s="59">
        <v>211.2640153863972</v>
      </c>
      <c r="H1735" s="47">
        <f t="shared" si="184"/>
        <v>403.51426938801865</v>
      </c>
      <c r="I1735" s="59">
        <v>47.559508045197795</v>
      </c>
      <c r="J1735" s="47">
        <f t="shared" si="185"/>
        <v>90.838660366327787</v>
      </c>
      <c r="K1735" s="97">
        <f t="shared" si="180"/>
        <v>1</v>
      </c>
      <c r="L1735" s="2">
        <f t="shared" si="181"/>
        <v>54.092106467164548</v>
      </c>
      <c r="M1735" s="98"/>
      <c r="V1735">
        <v>200</v>
      </c>
      <c r="W1735">
        <v>40</v>
      </c>
      <c r="X1735" s="7">
        <f t="shared" si="179"/>
        <v>31.652153314939131</v>
      </c>
    </row>
    <row r="1736" spans="2:24">
      <c r="B1736" s="90">
        <f t="shared" si="182"/>
        <v>40980.916666666664</v>
      </c>
      <c r="C1736" s="57">
        <v>40980</v>
      </c>
      <c r="D1736" s="58">
        <v>0.91666666666666663</v>
      </c>
      <c r="E1736" s="59">
        <v>83.544919068723104</v>
      </c>
      <c r="F1736" s="47">
        <f t="shared" si="183"/>
        <v>159.57079542126112</v>
      </c>
      <c r="G1736" s="59">
        <v>117.22476234355179</v>
      </c>
      <c r="H1736" s="47">
        <f t="shared" si="184"/>
        <v>223.8992960761839</v>
      </c>
      <c r="I1736" s="59">
        <v>33.679843274828684</v>
      </c>
      <c r="J1736" s="47">
        <f t="shared" si="185"/>
        <v>64.328500654922777</v>
      </c>
      <c r="K1736" s="97">
        <f t="shared" si="180"/>
        <v>1</v>
      </c>
      <c r="L1736" s="2">
        <f t="shared" si="181"/>
        <v>27.581946755759539</v>
      </c>
      <c r="M1736" s="98"/>
      <c r="V1736">
        <v>200</v>
      </c>
      <c r="W1736">
        <v>40</v>
      </c>
      <c r="X1736" s="7">
        <f t="shared" si="179"/>
        <v>31.652153314939131</v>
      </c>
    </row>
    <row r="1737" spans="2:24">
      <c r="B1737" s="90">
        <f t="shared" si="182"/>
        <v>40980.958333333336</v>
      </c>
      <c r="C1737" s="57">
        <v>40980</v>
      </c>
      <c r="D1737" s="58">
        <v>0.95833333333333337</v>
      </c>
      <c r="E1737" s="59">
        <v>60.208378683948951</v>
      </c>
      <c r="F1737" s="47">
        <f t="shared" si="183"/>
        <v>114.9980032863425</v>
      </c>
      <c r="G1737" s="59">
        <v>87.525742390999525</v>
      </c>
      <c r="H1737" s="47">
        <f t="shared" si="184"/>
        <v>167.17416796680908</v>
      </c>
      <c r="I1737" s="59">
        <v>27.317363707050578</v>
      </c>
      <c r="J1737" s="47">
        <f t="shared" si="185"/>
        <v>52.176164680466606</v>
      </c>
      <c r="K1737" s="97">
        <f t="shared" si="180"/>
        <v>1</v>
      </c>
      <c r="L1737" s="2">
        <f t="shared" si="181"/>
        <v>15.429610781303367</v>
      </c>
      <c r="M1737" s="98"/>
      <c r="V1737">
        <v>200</v>
      </c>
      <c r="W1737">
        <v>40</v>
      </c>
      <c r="X1737" s="7">
        <f t="shared" si="179"/>
        <v>31.652153314939131</v>
      </c>
    </row>
    <row r="1738" spans="2:24">
      <c r="B1738" s="90">
        <f t="shared" si="182"/>
        <v>40981</v>
      </c>
      <c r="C1738" s="57">
        <v>40980</v>
      </c>
      <c r="D1738" s="58">
        <v>1</v>
      </c>
      <c r="E1738" s="59">
        <v>39.138628086137892</v>
      </c>
      <c r="F1738" s="47">
        <f t="shared" si="183"/>
        <v>74.754779644523367</v>
      </c>
      <c r="G1738" s="59">
        <v>64.400319767678269</v>
      </c>
      <c r="H1738" s="47">
        <f t="shared" si="184"/>
        <v>123.00461075626549</v>
      </c>
      <c r="I1738" s="59">
        <v>25.261691681540384</v>
      </c>
      <c r="J1738" s="47">
        <f t="shared" si="185"/>
        <v>48.249831111742132</v>
      </c>
      <c r="K1738" s="97">
        <f t="shared" si="180"/>
        <v>1</v>
      </c>
      <c r="L1738" s="2">
        <f t="shared" si="181"/>
        <v>11.503277212578894</v>
      </c>
      <c r="M1738" s="98"/>
      <c r="V1738">
        <v>200</v>
      </c>
      <c r="W1738">
        <v>40</v>
      </c>
      <c r="X1738" s="7">
        <f t="shared" ref="X1738:X1801" si="186">AVERAGE($J$2999:$J$8770)</f>
        <v>31.652153314939131</v>
      </c>
    </row>
    <row r="1739" spans="2:24">
      <c r="B1739" s="90">
        <f t="shared" si="182"/>
        <v>40981.041666666664</v>
      </c>
      <c r="C1739" s="57">
        <v>40981</v>
      </c>
      <c r="D1739" s="58">
        <v>4.1666666666666664E-2</v>
      </c>
      <c r="E1739" s="59">
        <v>34.99723445643945</v>
      </c>
      <c r="F1739" s="47">
        <f t="shared" si="183"/>
        <v>66.844717811799342</v>
      </c>
      <c r="G1739" s="59">
        <v>52</v>
      </c>
      <c r="H1739" s="47">
        <f t="shared" si="184"/>
        <v>99.32</v>
      </c>
      <c r="I1739" s="59">
        <v>20</v>
      </c>
      <c r="J1739" s="47">
        <f t="shared" si="185"/>
        <v>38.199999999999996</v>
      </c>
      <c r="K1739" s="97">
        <f t="shared" ref="K1739:K1802" si="187">WEEKDAY(C1739,2)</f>
        <v>2</v>
      </c>
      <c r="L1739" s="2">
        <f t="shared" ref="L1739:L1802" si="188">IF(J1739="",NA(),J1739-(AVERAGE($J$10:$J$8770)))</f>
        <v>1.4534461008367572</v>
      </c>
      <c r="M1739" s="98"/>
      <c r="V1739">
        <v>200</v>
      </c>
      <c r="W1739">
        <v>40</v>
      </c>
      <c r="X1739" s="7">
        <f t="shared" si="186"/>
        <v>31.652153314939131</v>
      </c>
    </row>
    <row r="1740" spans="2:24">
      <c r="B1740" s="90">
        <f t="shared" si="182"/>
        <v>40981.083333333336</v>
      </c>
      <c r="C1740" s="57">
        <v>40981</v>
      </c>
      <c r="D1740" s="58">
        <v>8.3333333333333329E-2</v>
      </c>
      <c r="E1740" s="59">
        <v>38.750206326147115</v>
      </c>
      <c r="F1740" s="47">
        <f t="shared" si="183"/>
        <v>74.012894082940988</v>
      </c>
      <c r="G1740" s="59">
        <v>62.268054243479042</v>
      </c>
      <c r="H1740" s="47">
        <f t="shared" si="184"/>
        <v>118.93198360504496</v>
      </c>
      <c r="I1740" s="59">
        <v>23.517847917331927</v>
      </c>
      <c r="J1740" s="47">
        <f t="shared" si="185"/>
        <v>44.919089522103981</v>
      </c>
      <c r="K1740" s="97">
        <f t="shared" si="187"/>
        <v>2</v>
      </c>
      <c r="L1740" s="2">
        <f t="shared" si="188"/>
        <v>8.1725356229407424</v>
      </c>
      <c r="M1740" s="98"/>
      <c r="V1740">
        <v>200</v>
      </c>
      <c r="W1740">
        <v>40</v>
      </c>
      <c r="X1740" s="7">
        <f t="shared" si="186"/>
        <v>31.652153314939131</v>
      </c>
    </row>
    <row r="1741" spans="2:24">
      <c r="B1741" s="90">
        <f t="shared" si="182"/>
        <v>40981.125</v>
      </c>
      <c r="C1741" s="57">
        <v>40981</v>
      </c>
      <c r="D1741" s="58">
        <v>0.125</v>
      </c>
      <c r="E1741" s="59">
        <v>16.505342818308662</v>
      </c>
      <c r="F1741" s="47">
        <f t="shared" si="183"/>
        <v>31.525204782969542</v>
      </c>
      <c r="G1741" s="59">
        <v>39.753382170020096</v>
      </c>
      <c r="H1741" s="47">
        <f t="shared" si="184"/>
        <v>75.928959944738381</v>
      </c>
      <c r="I1741" s="59">
        <v>23.248039351711434</v>
      </c>
      <c r="J1741" s="47">
        <f t="shared" si="185"/>
        <v>44.403755161768835</v>
      </c>
      <c r="K1741" s="97">
        <f t="shared" si="187"/>
        <v>2</v>
      </c>
      <c r="L1741" s="2">
        <f t="shared" si="188"/>
        <v>7.6572012626055965</v>
      </c>
      <c r="M1741" s="98"/>
      <c r="V1741">
        <v>200</v>
      </c>
      <c r="W1741">
        <v>40</v>
      </c>
      <c r="X1741" s="7">
        <f t="shared" si="186"/>
        <v>31.652153314939131</v>
      </c>
    </row>
    <row r="1742" spans="2:24">
      <c r="B1742" s="90">
        <f t="shared" si="182"/>
        <v>40981.166666666664</v>
      </c>
      <c r="C1742" s="57">
        <v>40981</v>
      </c>
      <c r="D1742" s="58">
        <v>0.16666666666666666</v>
      </c>
      <c r="E1742" s="59">
        <v>31.62318174416199</v>
      </c>
      <c r="F1742" s="47">
        <f t="shared" si="183"/>
        <v>60.400277131349398</v>
      </c>
      <c r="G1742" s="59">
        <v>56.894823353789356</v>
      </c>
      <c r="H1742" s="47">
        <f t="shared" si="184"/>
        <v>108.66911260573767</v>
      </c>
      <c r="I1742" s="59">
        <v>25.271641609627366</v>
      </c>
      <c r="J1742" s="47">
        <f t="shared" si="185"/>
        <v>48.268835474388268</v>
      </c>
      <c r="K1742" s="97">
        <f t="shared" si="187"/>
        <v>2</v>
      </c>
      <c r="L1742" s="2">
        <f t="shared" si="188"/>
        <v>11.52228157522503</v>
      </c>
      <c r="M1742" s="98"/>
      <c r="V1742">
        <v>200</v>
      </c>
      <c r="W1742">
        <v>40</v>
      </c>
      <c r="X1742" s="7">
        <f t="shared" si="186"/>
        <v>31.652153314939131</v>
      </c>
    </row>
    <row r="1743" spans="2:24">
      <c r="B1743" s="90">
        <f t="shared" si="182"/>
        <v>40981.208333333336</v>
      </c>
      <c r="C1743" s="57">
        <v>40981</v>
      </c>
      <c r="D1743" s="58">
        <v>0.20833333333333334</v>
      </c>
      <c r="E1743" s="59">
        <v>47.716742322507827</v>
      </c>
      <c r="F1743" s="47">
        <f t="shared" si="183"/>
        <v>91.138977835989948</v>
      </c>
      <c r="G1743" s="59">
        <v>75.42672815650954</v>
      </c>
      <c r="H1743" s="47">
        <f t="shared" si="184"/>
        <v>144.06505077893323</v>
      </c>
      <c r="I1743" s="59">
        <v>27.70998583400171</v>
      </c>
      <c r="J1743" s="47">
        <f t="shared" si="185"/>
        <v>52.926072942943264</v>
      </c>
      <c r="K1743" s="97">
        <f t="shared" si="187"/>
        <v>2</v>
      </c>
      <c r="L1743" s="2">
        <f t="shared" si="188"/>
        <v>16.179519043780026</v>
      </c>
      <c r="M1743" s="98"/>
      <c r="V1743">
        <v>200</v>
      </c>
      <c r="W1743">
        <v>40</v>
      </c>
      <c r="X1743" s="7">
        <f t="shared" si="186"/>
        <v>31.652153314939131</v>
      </c>
    </row>
    <row r="1744" spans="2:24">
      <c r="B1744" s="90">
        <f t="shared" si="182"/>
        <v>40981.25</v>
      </c>
      <c r="C1744" s="57">
        <v>40981</v>
      </c>
      <c r="D1744" s="58">
        <v>0.25</v>
      </c>
      <c r="E1744" s="59">
        <v>99.792867647764268</v>
      </c>
      <c r="F1744" s="47">
        <f t="shared" si="183"/>
        <v>190.60437720722973</v>
      </c>
      <c r="G1744" s="59">
        <v>140.63860405467557</v>
      </c>
      <c r="H1744" s="47">
        <f t="shared" si="184"/>
        <v>268.61973374443033</v>
      </c>
      <c r="I1744" s="59">
        <v>40.8457364069113</v>
      </c>
      <c r="J1744" s="47">
        <f t="shared" si="185"/>
        <v>78.015356537200574</v>
      </c>
      <c r="K1744" s="97">
        <f t="shared" si="187"/>
        <v>2</v>
      </c>
      <c r="L1744" s="2">
        <f t="shared" si="188"/>
        <v>41.268802638037336</v>
      </c>
      <c r="M1744" s="98"/>
      <c r="V1744">
        <v>200</v>
      </c>
      <c r="W1744">
        <v>40</v>
      </c>
      <c r="X1744" s="7">
        <f t="shared" si="186"/>
        <v>31.652153314939131</v>
      </c>
    </row>
    <row r="1745" spans="2:24">
      <c r="B1745" s="90">
        <f t="shared" si="182"/>
        <v>40981.291666666664</v>
      </c>
      <c r="C1745" s="57">
        <v>40981</v>
      </c>
      <c r="D1745" s="58">
        <v>0.29166666666666669</v>
      </c>
      <c r="E1745" s="59">
        <v>92.219229310441335</v>
      </c>
      <c r="F1745" s="47">
        <f t="shared" si="183"/>
        <v>176.13872798294295</v>
      </c>
      <c r="G1745" s="59">
        <v>131.85534063473216</v>
      </c>
      <c r="H1745" s="47">
        <f t="shared" si="184"/>
        <v>251.84370061233841</v>
      </c>
      <c r="I1745" s="59">
        <v>39.636111324290816</v>
      </c>
      <c r="J1745" s="47">
        <f t="shared" si="185"/>
        <v>75.704972629395456</v>
      </c>
      <c r="K1745" s="97">
        <f t="shared" si="187"/>
        <v>2</v>
      </c>
      <c r="L1745" s="2">
        <f t="shared" si="188"/>
        <v>38.958418730232218</v>
      </c>
      <c r="M1745" s="98"/>
      <c r="V1745">
        <v>200</v>
      </c>
      <c r="W1745">
        <v>40</v>
      </c>
      <c r="X1745" s="7">
        <f t="shared" si="186"/>
        <v>31.652153314939131</v>
      </c>
    </row>
    <row r="1746" spans="2:24">
      <c r="B1746" s="90">
        <f t="shared" ref="B1746:B1809" si="189">C1746+D1746</f>
        <v>40981.333333333336</v>
      </c>
      <c r="C1746" s="57">
        <v>40981</v>
      </c>
      <c r="D1746" s="58">
        <v>0.33333333333333331</v>
      </c>
      <c r="E1746" s="59">
        <v>79.973364166254001</v>
      </c>
      <c r="F1746" s="47">
        <f t="shared" ref="F1746:F1809" si="190">IF(E1746&lt;&gt;"",E1746*1.91,"")</f>
        <v>152.74912555754514</v>
      </c>
      <c r="G1746" s="59">
        <v>113.7719821980304</v>
      </c>
      <c r="H1746" s="47">
        <f t="shared" si="184"/>
        <v>217.30448599823805</v>
      </c>
      <c r="I1746" s="59">
        <v>33.798618031776414</v>
      </c>
      <c r="J1746" s="47">
        <f t="shared" si="185"/>
        <v>64.555360440692951</v>
      </c>
      <c r="K1746" s="97">
        <f t="shared" si="187"/>
        <v>2</v>
      </c>
      <c r="L1746" s="2">
        <f t="shared" si="188"/>
        <v>27.808806541529712</v>
      </c>
      <c r="M1746" s="98"/>
      <c r="V1746">
        <v>200</v>
      </c>
      <c r="W1746">
        <v>40</v>
      </c>
      <c r="X1746" s="7">
        <f t="shared" si="186"/>
        <v>31.652153314939131</v>
      </c>
    </row>
    <row r="1747" spans="2:24">
      <c r="B1747" s="90">
        <f t="shared" si="189"/>
        <v>40981.375</v>
      </c>
      <c r="C1747" s="57">
        <v>40981</v>
      </c>
      <c r="D1747" s="58">
        <v>0.375</v>
      </c>
      <c r="E1747" s="59">
        <v>95.701489280042949</v>
      </c>
      <c r="F1747" s="47">
        <f t="shared" si="190"/>
        <v>182.78984452488203</v>
      </c>
      <c r="G1747" s="59">
        <v>134.79000924397806</v>
      </c>
      <c r="H1747" s="47">
        <f t="shared" si="184"/>
        <v>257.44891765599812</v>
      </c>
      <c r="I1747" s="59">
        <v>39.088519963935113</v>
      </c>
      <c r="J1747" s="47">
        <f t="shared" si="185"/>
        <v>74.65907313111606</v>
      </c>
      <c r="K1747" s="97">
        <f t="shared" si="187"/>
        <v>2</v>
      </c>
      <c r="L1747" s="2">
        <f t="shared" si="188"/>
        <v>37.912519231952821</v>
      </c>
      <c r="M1747" s="98"/>
      <c r="V1747">
        <v>200</v>
      </c>
      <c r="W1747">
        <v>40</v>
      </c>
      <c r="X1747" s="7">
        <f t="shared" si="186"/>
        <v>31.652153314939131</v>
      </c>
    </row>
    <row r="1748" spans="2:24">
      <c r="B1748" s="90">
        <f t="shared" si="189"/>
        <v>40981.416666666664</v>
      </c>
      <c r="C1748" s="57">
        <v>40981</v>
      </c>
      <c r="D1748" s="58">
        <v>0.41666666666666669</v>
      </c>
      <c r="E1748" s="59">
        <v>82.749532633114228</v>
      </c>
      <c r="F1748" s="47">
        <f t="shared" si="190"/>
        <v>158.05160732924816</v>
      </c>
      <c r="G1748" s="59">
        <v>115.93155894647236</v>
      </c>
      <c r="H1748" s="47">
        <f t="shared" ref="H1748:H1811" si="191">IF(G1748&lt;&gt;"",G1748*1.91,"")</f>
        <v>221.42927758776221</v>
      </c>
      <c r="I1748" s="59">
        <v>33.182026313358136</v>
      </c>
      <c r="J1748" s="47">
        <f t="shared" ref="J1748:J1811" si="192">IF(I1748&lt;&gt;"",I1748*1.91,"")</f>
        <v>63.377670258514037</v>
      </c>
      <c r="K1748" s="97">
        <f t="shared" si="187"/>
        <v>2</v>
      </c>
      <c r="L1748" s="2">
        <f t="shared" si="188"/>
        <v>26.631116359350798</v>
      </c>
      <c r="M1748" s="98"/>
      <c r="V1748">
        <v>200</v>
      </c>
      <c r="W1748">
        <v>40</v>
      </c>
      <c r="X1748" s="7">
        <f t="shared" si="186"/>
        <v>31.652153314939131</v>
      </c>
    </row>
    <row r="1749" spans="2:24">
      <c r="B1749" s="90">
        <f t="shared" si="189"/>
        <v>40981.458333333336</v>
      </c>
      <c r="C1749" s="57">
        <v>40981</v>
      </c>
      <c r="D1749" s="58">
        <v>0.45833333333333331</v>
      </c>
      <c r="E1749" s="59">
        <v>63.048755408474079</v>
      </c>
      <c r="F1749" s="47">
        <f t="shared" si="190"/>
        <v>120.42312283018549</v>
      </c>
      <c r="G1749" s="59">
        <v>92.825508326163174</v>
      </c>
      <c r="H1749" s="47">
        <f t="shared" si="191"/>
        <v>177.29672090297166</v>
      </c>
      <c r="I1749" s="59">
        <v>29.776752917689087</v>
      </c>
      <c r="J1749" s="47">
        <f t="shared" si="192"/>
        <v>56.873598072786152</v>
      </c>
      <c r="K1749" s="97">
        <f t="shared" si="187"/>
        <v>2</v>
      </c>
      <c r="L1749" s="2">
        <f t="shared" si="188"/>
        <v>20.127044173622913</v>
      </c>
      <c r="M1749" s="98"/>
      <c r="V1749">
        <v>200</v>
      </c>
      <c r="W1749">
        <v>40</v>
      </c>
      <c r="X1749" s="7">
        <f t="shared" si="186"/>
        <v>31.652153314939131</v>
      </c>
    </row>
    <row r="1750" spans="2:24">
      <c r="B1750" s="90">
        <f t="shared" si="189"/>
        <v>40981.5</v>
      </c>
      <c r="C1750" s="57">
        <v>40981</v>
      </c>
      <c r="D1750" s="58">
        <v>0.5</v>
      </c>
      <c r="E1750" s="59">
        <v>68.3144534918342</v>
      </c>
      <c r="F1750" s="47">
        <f t="shared" si="190"/>
        <v>130.48060616940333</v>
      </c>
      <c r="G1750" s="59">
        <v>101.90726876281174</v>
      </c>
      <c r="H1750" s="47">
        <f t="shared" si="191"/>
        <v>194.64288333697041</v>
      </c>
      <c r="I1750" s="59">
        <v>33.592815270977553</v>
      </c>
      <c r="J1750" s="47">
        <f t="shared" si="192"/>
        <v>64.162277167567126</v>
      </c>
      <c r="K1750" s="97">
        <f t="shared" si="187"/>
        <v>2</v>
      </c>
      <c r="L1750" s="2">
        <f t="shared" si="188"/>
        <v>27.415723268403887</v>
      </c>
      <c r="M1750" s="98"/>
      <c r="V1750">
        <v>200</v>
      </c>
      <c r="W1750">
        <v>40</v>
      </c>
      <c r="X1750" s="7">
        <f t="shared" si="186"/>
        <v>31.652153314939131</v>
      </c>
    </row>
    <row r="1751" spans="2:24">
      <c r="B1751" s="90">
        <f t="shared" si="189"/>
        <v>40981.541666666664</v>
      </c>
      <c r="C1751" s="57">
        <v>40981</v>
      </c>
      <c r="D1751" s="58">
        <v>0.54166666666666663</v>
      </c>
      <c r="E1751" s="59">
        <v>80.866026710018588</v>
      </c>
      <c r="F1751" s="47">
        <f t="shared" si="190"/>
        <v>154.4541110161355</v>
      </c>
      <c r="G1751" s="59">
        <v>112.85140254635084</v>
      </c>
      <c r="H1751" s="47">
        <f t="shared" si="191"/>
        <v>215.54617886353009</v>
      </c>
      <c r="I1751" s="59">
        <v>31.985375836332231</v>
      </c>
      <c r="J1751" s="47">
        <f t="shared" si="192"/>
        <v>61.09206784739456</v>
      </c>
      <c r="K1751" s="97">
        <f t="shared" si="187"/>
        <v>2</v>
      </c>
      <c r="L1751" s="2">
        <f t="shared" si="188"/>
        <v>24.345513948231321</v>
      </c>
      <c r="M1751" s="98"/>
      <c r="V1751">
        <v>200</v>
      </c>
      <c r="W1751">
        <v>40</v>
      </c>
      <c r="X1751" s="7">
        <f t="shared" si="186"/>
        <v>31.652153314939131</v>
      </c>
    </row>
    <row r="1752" spans="2:24">
      <c r="B1752" s="90">
        <f t="shared" si="189"/>
        <v>40981.583333333336</v>
      </c>
      <c r="C1752" s="57">
        <v>40981</v>
      </c>
      <c r="D1752" s="58">
        <v>0.58333333333333337</v>
      </c>
      <c r="E1752" s="59">
        <v>89.287410723398423</v>
      </c>
      <c r="F1752" s="47">
        <f t="shared" si="190"/>
        <v>170.53895448169098</v>
      </c>
      <c r="G1752" s="59">
        <v>119.18909847279653</v>
      </c>
      <c r="H1752" s="47">
        <f t="shared" si="191"/>
        <v>227.65117808304137</v>
      </c>
      <c r="I1752" s="59">
        <v>29.901687749398093</v>
      </c>
      <c r="J1752" s="47">
        <f t="shared" si="192"/>
        <v>57.112223601350358</v>
      </c>
      <c r="K1752" s="97">
        <f t="shared" si="187"/>
        <v>2</v>
      </c>
      <c r="L1752" s="2">
        <f t="shared" si="188"/>
        <v>20.36566970218712</v>
      </c>
      <c r="M1752" s="98"/>
      <c r="V1752">
        <v>200</v>
      </c>
      <c r="W1752">
        <v>40</v>
      </c>
      <c r="X1752" s="7">
        <f t="shared" si="186"/>
        <v>31.652153314939131</v>
      </c>
    </row>
    <row r="1753" spans="2:24">
      <c r="B1753" s="90">
        <f t="shared" si="189"/>
        <v>40981.625</v>
      </c>
      <c r="C1753" s="57">
        <v>40981</v>
      </c>
      <c r="D1753" s="58">
        <v>0.625</v>
      </c>
      <c r="E1753" s="59">
        <v>64.904666196746916</v>
      </c>
      <c r="F1753" s="47">
        <f t="shared" si="190"/>
        <v>123.9679124357866</v>
      </c>
      <c r="G1753" s="59">
        <v>95.520688047280856</v>
      </c>
      <c r="H1753" s="47">
        <f t="shared" si="191"/>
        <v>182.44451417030643</v>
      </c>
      <c r="I1753" s="59">
        <v>30.616021850533954</v>
      </c>
      <c r="J1753" s="47">
        <f t="shared" si="192"/>
        <v>58.476601734519853</v>
      </c>
      <c r="K1753" s="97">
        <f t="shared" si="187"/>
        <v>2</v>
      </c>
      <c r="L1753" s="2">
        <f t="shared" si="188"/>
        <v>21.730047835356615</v>
      </c>
      <c r="M1753" s="98"/>
      <c r="V1753">
        <v>200</v>
      </c>
      <c r="W1753">
        <v>40</v>
      </c>
      <c r="X1753" s="7">
        <f t="shared" si="186"/>
        <v>31.652153314939131</v>
      </c>
    </row>
    <row r="1754" spans="2:24">
      <c r="B1754" s="90">
        <f t="shared" si="189"/>
        <v>40981.666666666664</v>
      </c>
      <c r="C1754" s="57">
        <v>40981</v>
      </c>
      <c r="D1754" s="58">
        <v>0.66666666666666663</v>
      </c>
      <c r="E1754" s="59">
        <v>79.175855349417304</v>
      </c>
      <c r="F1754" s="47">
        <f t="shared" si="190"/>
        <v>151.22588371738703</v>
      </c>
      <c r="G1754" s="59">
        <v>116.78656093057579</v>
      </c>
      <c r="H1754" s="47">
        <f t="shared" si="191"/>
        <v>223.06233137739974</v>
      </c>
      <c r="I1754" s="59">
        <v>37.610705581158484</v>
      </c>
      <c r="J1754" s="47">
        <f t="shared" si="192"/>
        <v>71.836447660012695</v>
      </c>
      <c r="K1754" s="97">
        <f t="shared" si="187"/>
        <v>2</v>
      </c>
      <c r="L1754" s="2">
        <f t="shared" si="188"/>
        <v>35.089893760849456</v>
      </c>
      <c r="M1754" s="98"/>
      <c r="V1754">
        <v>200</v>
      </c>
      <c r="W1754">
        <v>40</v>
      </c>
      <c r="X1754" s="7">
        <f t="shared" si="186"/>
        <v>31.652153314939131</v>
      </c>
    </row>
    <row r="1755" spans="2:24">
      <c r="B1755" s="90">
        <f t="shared" si="189"/>
        <v>40981.708333333336</v>
      </c>
      <c r="C1755" s="57">
        <v>40981</v>
      </c>
      <c r="D1755" s="58">
        <v>0.70833333333333337</v>
      </c>
      <c r="E1755" s="59">
        <v>95.189350228597704</v>
      </c>
      <c r="F1755" s="47">
        <f t="shared" si="190"/>
        <v>181.8116589366216</v>
      </c>
      <c r="G1755" s="59">
        <v>138.62124081885275</v>
      </c>
      <c r="H1755" s="47">
        <f t="shared" si="191"/>
        <v>264.76656996400874</v>
      </c>
      <c r="I1755" s="59">
        <v>43.431890590255058</v>
      </c>
      <c r="J1755" s="47">
        <f t="shared" si="192"/>
        <v>82.954911027387155</v>
      </c>
      <c r="K1755" s="97">
        <f t="shared" si="187"/>
        <v>2</v>
      </c>
      <c r="L1755" s="2">
        <f t="shared" si="188"/>
        <v>46.208357128223916</v>
      </c>
      <c r="M1755" s="98"/>
      <c r="V1755">
        <v>200</v>
      </c>
      <c r="W1755">
        <v>40</v>
      </c>
      <c r="X1755" s="7">
        <f t="shared" si="186"/>
        <v>31.652153314939131</v>
      </c>
    </row>
    <row r="1756" spans="2:24">
      <c r="B1756" s="90">
        <f t="shared" si="189"/>
        <v>40981.75</v>
      </c>
      <c r="C1756" s="57">
        <v>40981</v>
      </c>
      <c r="D1756" s="58">
        <v>0.75</v>
      </c>
      <c r="E1756" s="59">
        <v>98.869603086642854</v>
      </c>
      <c r="F1756" s="47">
        <f t="shared" si="190"/>
        <v>188.84094189548784</v>
      </c>
      <c r="G1756" s="59">
        <v>145.8930617079308</v>
      </c>
      <c r="H1756" s="47">
        <f t="shared" si="191"/>
        <v>278.65574786214779</v>
      </c>
      <c r="I1756" s="59">
        <v>47.023458621287944</v>
      </c>
      <c r="J1756" s="47">
        <f t="shared" si="192"/>
        <v>89.814805966659975</v>
      </c>
      <c r="K1756" s="97">
        <f t="shared" si="187"/>
        <v>2</v>
      </c>
      <c r="L1756" s="2">
        <f t="shared" si="188"/>
        <v>53.068252067496736</v>
      </c>
      <c r="M1756" s="98"/>
      <c r="V1756">
        <v>200</v>
      </c>
      <c r="W1756">
        <v>40</v>
      </c>
      <c r="X1756" s="7">
        <f t="shared" si="186"/>
        <v>31.652153314939131</v>
      </c>
    </row>
    <row r="1757" spans="2:24">
      <c r="B1757" s="90">
        <f t="shared" si="189"/>
        <v>40981.791666666664</v>
      </c>
      <c r="C1757" s="57">
        <v>40981</v>
      </c>
      <c r="D1757" s="58">
        <v>0.79166666666666663</v>
      </c>
      <c r="E1757" s="59">
        <v>102.10014892489619</v>
      </c>
      <c r="F1757" s="47">
        <f t="shared" si="190"/>
        <v>195.01128444655171</v>
      </c>
      <c r="G1757" s="59">
        <v>151.08083615313603</v>
      </c>
      <c r="H1757" s="47">
        <f t="shared" si="191"/>
        <v>288.56439705248982</v>
      </c>
      <c r="I1757" s="59">
        <v>48.980687228239844</v>
      </c>
      <c r="J1757" s="47">
        <f t="shared" si="192"/>
        <v>93.553112605938097</v>
      </c>
      <c r="K1757" s="97">
        <f t="shared" si="187"/>
        <v>2</v>
      </c>
      <c r="L1757" s="2">
        <f t="shared" si="188"/>
        <v>56.806558706774858</v>
      </c>
      <c r="M1757" s="98"/>
      <c r="V1757">
        <v>200</v>
      </c>
      <c r="W1757">
        <v>40</v>
      </c>
      <c r="X1757" s="7">
        <f t="shared" si="186"/>
        <v>31.652153314939131</v>
      </c>
    </row>
    <row r="1758" spans="2:24">
      <c r="B1758" s="90">
        <f t="shared" si="189"/>
        <v>40981.833333333336</v>
      </c>
      <c r="C1758" s="57">
        <v>40981</v>
      </c>
      <c r="D1758" s="58">
        <v>0.83333333333333337</v>
      </c>
      <c r="E1758" s="59">
        <v>89.258839322206242</v>
      </c>
      <c r="F1758" s="47">
        <f t="shared" si="190"/>
        <v>170.48438310541391</v>
      </c>
      <c r="G1758" s="59">
        <v>132.03843159213659</v>
      </c>
      <c r="H1758" s="47">
        <f t="shared" si="191"/>
        <v>252.19340434098086</v>
      </c>
      <c r="I1758" s="59">
        <v>42.779592269930326</v>
      </c>
      <c r="J1758" s="47">
        <f t="shared" si="192"/>
        <v>81.709021235566922</v>
      </c>
      <c r="K1758" s="97">
        <f t="shared" si="187"/>
        <v>2</v>
      </c>
      <c r="L1758" s="2">
        <f t="shared" si="188"/>
        <v>44.962467336403684</v>
      </c>
      <c r="M1758" s="98"/>
      <c r="V1758">
        <v>200</v>
      </c>
      <c r="W1758">
        <v>40</v>
      </c>
      <c r="X1758" s="7">
        <f t="shared" si="186"/>
        <v>31.652153314939131</v>
      </c>
    </row>
    <row r="1759" spans="2:24">
      <c r="B1759" s="90">
        <f t="shared" si="189"/>
        <v>40981.875</v>
      </c>
      <c r="C1759" s="57">
        <v>40981</v>
      </c>
      <c r="D1759" s="58">
        <v>0.875</v>
      </c>
      <c r="E1759" s="59">
        <v>76.683119948570692</v>
      </c>
      <c r="F1759" s="47">
        <f t="shared" si="190"/>
        <v>146.46475910177003</v>
      </c>
      <c r="G1759" s="59">
        <v>113.54874490922082</v>
      </c>
      <c r="H1759" s="47">
        <f t="shared" si="191"/>
        <v>216.87810277661174</v>
      </c>
      <c r="I1759" s="59">
        <v>36.865624960650109</v>
      </c>
      <c r="J1759" s="47">
        <f t="shared" si="192"/>
        <v>70.413343674841713</v>
      </c>
      <c r="K1759" s="97">
        <f t="shared" si="187"/>
        <v>2</v>
      </c>
      <c r="L1759" s="2">
        <f t="shared" si="188"/>
        <v>33.666789775678474</v>
      </c>
      <c r="M1759" s="98"/>
      <c r="V1759">
        <v>200</v>
      </c>
      <c r="W1759">
        <v>40</v>
      </c>
      <c r="X1759" s="7">
        <f t="shared" si="186"/>
        <v>31.652153314939131</v>
      </c>
    </row>
    <row r="1760" spans="2:24">
      <c r="B1760" s="90">
        <f t="shared" si="189"/>
        <v>40981.916666666664</v>
      </c>
      <c r="C1760" s="57">
        <v>40981</v>
      </c>
      <c r="D1760" s="58">
        <v>0.91666666666666663</v>
      </c>
      <c r="E1760" s="59">
        <v>87.333127962452863</v>
      </c>
      <c r="F1760" s="47">
        <f t="shared" si="190"/>
        <v>166.80627440828496</v>
      </c>
      <c r="G1760" s="59">
        <v>123.37163285068442</v>
      </c>
      <c r="H1760" s="47">
        <f t="shared" si="191"/>
        <v>235.63981874480723</v>
      </c>
      <c r="I1760" s="59">
        <v>36.038504888231571</v>
      </c>
      <c r="J1760" s="47">
        <f t="shared" si="192"/>
        <v>68.833544336522294</v>
      </c>
      <c r="K1760" s="97">
        <f t="shared" si="187"/>
        <v>2</v>
      </c>
      <c r="L1760" s="2">
        <f t="shared" si="188"/>
        <v>32.086990437359056</v>
      </c>
      <c r="M1760" s="98"/>
      <c r="V1760">
        <v>200</v>
      </c>
      <c r="W1760">
        <v>40</v>
      </c>
      <c r="X1760" s="7">
        <f t="shared" si="186"/>
        <v>31.652153314939131</v>
      </c>
    </row>
    <row r="1761" spans="2:24">
      <c r="B1761" s="90">
        <f t="shared" si="189"/>
        <v>40981.958333333336</v>
      </c>
      <c r="C1761" s="57">
        <v>40981</v>
      </c>
      <c r="D1761" s="58">
        <v>0.95833333333333337</v>
      </c>
      <c r="E1761" s="59">
        <v>41.799637754516972</v>
      </c>
      <c r="F1761" s="47">
        <f t="shared" si="190"/>
        <v>79.837308111127413</v>
      </c>
      <c r="G1761" s="59">
        <v>71.742821545918432</v>
      </c>
      <c r="H1761" s="47">
        <f t="shared" si="191"/>
        <v>137.02878915270421</v>
      </c>
      <c r="I1761" s="59">
        <v>29.943183791401459</v>
      </c>
      <c r="J1761" s="47">
        <f t="shared" si="192"/>
        <v>57.191481041576786</v>
      </c>
      <c r="K1761" s="97">
        <f t="shared" si="187"/>
        <v>2</v>
      </c>
      <c r="L1761" s="2">
        <f t="shared" si="188"/>
        <v>20.444927142413547</v>
      </c>
      <c r="M1761" s="98"/>
      <c r="V1761">
        <v>200</v>
      </c>
      <c r="W1761">
        <v>40</v>
      </c>
      <c r="X1761" s="7">
        <f t="shared" si="186"/>
        <v>31.652153314939131</v>
      </c>
    </row>
    <row r="1762" spans="2:24">
      <c r="B1762" s="90">
        <f t="shared" si="189"/>
        <v>40982</v>
      </c>
      <c r="C1762" s="57">
        <v>40981</v>
      </c>
      <c r="D1762" s="58">
        <v>1</v>
      </c>
      <c r="E1762" s="59">
        <v>19.665753980220067</v>
      </c>
      <c r="F1762" s="47">
        <f t="shared" si="190"/>
        <v>37.561590102220329</v>
      </c>
      <c r="G1762" s="59">
        <v>46.778014883778198</v>
      </c>
      <c r="H1762" s="47">
        <f t="shared" si="191"/>
        <v>89.346008428016361</v>
      </c>
      <c r="I1762" s="59">
        <v>27.112260903558127</v>
      </c>
      <c r="J1762" s="47">
        <f t="shared" si="192"/>
        <v>51.784418325796018</v>
      </c>
      <c r="K1762" s="97">
        <f t="shared" si="187"/>
        <v>2</v>
      </c>
      <c r="L1762" s="2">
        <f t="shared" si="188"/>
        <v>15.03786442663278</v>
      </c>
      <c r="M1762" s="98"/>
      <c r="V1762">
        <v>200</v>
      </c>
      <c r="W1762">
        <v>40</v>
      </c>
      <c r="X1762" s="7">
        <f t="shared" si="186"/>
        <v>31.652153314939131</v>
      </c>
    </row>
    <row r="1763" spans="2:24">
      <c r="B1763" s="90">
        <f t="shared" si="189"/>
        <v>40982.041666666664</v>
      </c>
      <c r="C1763" s="57">
        <v>40982</v>
      </c>
      <c r="D1763" s="58">
        <v>4.1666666666666664E-2</v>
      </c>
      <c r="E1763" s="59">
        <v>11.939540811137189</v>
      </c>
      <c r="F1763" s="47">
        <f t="shared" si="190"/>
        <v>22.80452294927203</v>
      </c>
      <c r="G1763" s="59">
        <v>38.191001064847192</v>
      </c>
      <c r="H1763" s="47">
        <f t="shared" si="191"/>
        <v>72.944812033858128</v>
      </c>
      <c r="I1763" s="59">
        <v>26.251460253710004</v>
      </c>
      <c r="J1763" s="47">
        <f t="shared" si="192"/>
        <v>50.140289084586108</v>
      </c>
      <c r="K1763" s="97">
        <f t="shared" si="187"/>
        <v>3</v>
      </c>
      <c r="L1763" s="2">
        <f t="shared" si="188"/>
        <v>13.393735185422869</v>
      </c>
      <c r="M1763" s="98"/>
      <c r="V1763">
        <v>200</v>
      </c>
      <c r="W1763">
        <v>40</v>
      </c>
      <c r="X1763" s="7">
        <f t="shared" si="186"/>
        <v>31.652153314939131</v>
      </c>
    </row>
    <row r="1764" spans="2:24">
      <c r="B1764" s="90">
        <f t="shared" si="189"/>
        <v>40982.083333333336</v>
      </c>
      <c r="C1764" s="57">
        <v>40982</v>
      </c>
      <c r="D1764" s="58">
        <v>8.3333333333333329E-2</v>
      </c>
      <c r="E1764" s="59">
        <v>8.2473767281579082</v>
      </c>
      <c r="F1764" s="47">
        <f t="shared" si="190"/>
        <v>15.752489550781604</v>
      </c>
      <c r="G1764" s="59">
        <v>32.046082106594575</v>
      </c>
      <c r="H1764" s="47">
        <f t="shared" si="191"/>
        <v>61.208016823595635</v>
      </c>
      <c r="I1764" s="59">
        <v>23.798705378436665</v>
      </c>
      <c r="J1764" s="47">
        <f t="shared" si="192"/>
        <v>45.455527272814031</v>
      </c>
      <c r="K1764" s="97">
        <f t="shared" si="187"/>
        <v>3</v>
      </c>
      <c r="L1764" s="2">
        <f t="shared" si="188"/>
        <v>8.7089733736507924</v>
      </c>
      <c r="M1764" s="98"/>
      <c r="V1764">
        <v>200</v>
      </c>
      <c r="W1764">
        <v>40</v>
      </c>
      <c r="X1764" s="7">
        <f t="shared" si="186"/>
        <v>31.652153314939131</v>
      </c>
    </row>
    <row r="1765" spans="2:24">
      <c r="B1765" s="90">
        <f t="shared" si="189"/>
        <v>40982.125</v>
      </c>
      <c r="C1765" s="57">
        <v>40982</v>
      </c>
      <c r="D1765" s="58">
        <v>0.125</v>
      </c>
      <c r="E1765" s="59">
        <v>5.9133055466769262</v>
      </c>
      <c r="F1765" s="47">
        <f t="shared" si="190"/>
        <v>11.294413594152928</v>
      </c>
      <c r="G1765" s="59">
        <v>28.998358319599717</v>
      </c>
      <c r="H1765" s="47">
        <f t="shared" si="191"/>
        <v>55.386864390435456</v>
      </c>
      <c r="I1765" s="59">
        <v>23.085052772922786</v>
      </c>
      <c r="J1765" s="47">
        <f t="shared" si="192"/>
        <v>44.09245079628252</v>
      </c>
      <c r="K1765" s="97">
        <f t="shared" si="187"/>
        <v>3</v>
      </c>
      <c r="L1765" s="2">
        <f t="shared" si="188"/>
        <v>7.3458968971192817</v>
      </c>
      <c r="M1765" s="98"/>
      <c r="V1765">
        <v>200</v>
      </c>
      <c r="W1765">
        <v>40</v>
      </c>
      <c r="X1765" s="7">
        <f t="shared" si="186"/>
        <v>31.652153314939131</v>
      </c>
    </row>
    <row r="1766" spans="2:24">
      <c r="B1766" s="90">
        <f t="shared" si="189"/>
        <v>40982.166666666664</v>
      </c>
      <c r="C1766" s="57">
        <v>40982</v>
      </c>
      <c r="D1766" s="58">
        <v>0.16666666666666666</v>
      </c>
      <c r="E1766" s="59">
        <v>12.83074360002546</v>
      </c>
      <c r="F1766" s="47">
        <f t="shared" si="190"/>
        <v>24.506720276048629</v>
      </c>
      <c r="G1766" s="59">
        <v>27.781954675095069</v>
      </c>
      <c r="H1766" s="47">
        <f t="shared" si="191"/>
        <v>53.06353342943158</v>
      </c>
      <c r="I1766" s="59">
        <v>14.951211075069606</v>
      </c>
      <c r="J1766" s="47">
        <f t="shared" si="192"/>
        <v>28.556813153382947</v>
      </c>
      <c r="K1766" s="97">
        <f t="shared" si="187"/>
        <v>3</v>
      </c>
      <c r="L1766" s="2">
        <f t="shared" si="188"/>
        <v>-8.1897407457802913</v>
      </c>
      <c r="M1766" s="98"/>
      <c r="V1766">
        <v>200</v>
      </c>
      <c r="W1766">
        <v>40</v>
      </c>
      <c r="X1766" s="7">
        <f t="shared" si="186"/>
        <v>31.652153314939131</v>
      </c>
    </row>
    <row r="1767" spans="2:24">
      <c r="B1767" s="90">
        <f t="shared" si="189"/>
        <v>40982.208333333336</v>
      </c>
      <c r="C1767" s="57">
        <v>40982</v>
      </c>
      <c r="D1767" s="58">
        <v>0.20833333333333334</v>
      </c>
      <c r="E1767" s="59">
        <v>16.571054732351367</v>
      </c>
      <c r="F1767" s="47">
        <f t="shared" si="190"/>
        <v>31.65071453879111</v>
      </c>
      <c r="G1767" s="59">
        <v>30.578393114386728</v>
      </c>
      <c r="H1767" s="47">
        <f t="shared" si="191"/>
        <v>58.40473084847865</v>
      </c>
      <c r="I1767" s="59">
        <v>14.007338382035359</v>
      </c>
      <c r="J1767" s="47">
        <f t="shared" si="192"/>
        <v>26.754016309687533</v>
      </c>
      <c r="K1767" s="97">
        <f t="shared" si="187"/>
        <v>3</v>
      </c>
      <c r="L1767" s="2">
        <f t="shared" si="188"/>
        <v>-9.992537589475706</v>
      </c>
      <c r="M1767" s="98"/>
      <c r="V1767">
        <v>200</v>
      </c>
      <c r="W1767">
        <v>40</v>
      </c>
      <c r="X1767" s="7">
        <f t="shared" si="186"/>
        <v>31.652153314939131</v>
      </c>
    </row>
    <row r="1768" spans="2:24">
      <c r="B1768" s="90">
        <f t="shared" si="189"/>
        <v>40982.25</v>
      </c>
      <c r="C1768" s="57">
        <v>40982</v>
      </c>
      <c r="D1768" s="58">
        <v>0.25</v>
      </c>
      <c r="E1768" s="59">
        <v>45.124859165236629</v>
      </c>
      <c r="F1768" s="47">
        <f t="shared" si="190"/>
        <v>86.188481005601957</v>
      </c>
      <c r="G1768" s="59">
        <v>72.115935698725806</v>
      </c>
      <c r="H1768" s="47">
        <f t="shared" si="191"/>
        <v>137.74143718456628</v>
      </c>
      <c r="I1768" s="59">
        <v>26.991076533489178</v>
      </c>
      <c r="J1768" s="47">
        <f t="shared" si="192"/>
        <v>51.55295617896433</v>
      </c>
      <c r="K1768" s="97">
        <f t="shared" si="187"/>
        <v>3</v>
      </c>
      <c r="L1768" s="2">
        <f t="shared" si="188"/>
        <v>14.806402279801091</v>
      </c>
      <c r="M1768" s="98"/>
      <c r="V1768">
        <v>200</v>
      </c>
      <c r="W1768">
        <v>40</v>
      </c>
      <c r="X1768" s="7">
        <f t="shared" si="186"/>
        <v>31.652153314939131</v>
      </c>
    </row>
    <row r="1769" spans="2:24">
      <c r="B1769" s="90">
        <f t="shared" si="189"/>
        <v>40982.291666666664</v>
      </c>
      <c r="C1769" s="57">
        <v>40982</v>
      </c>
      <c r="D1769" s="58">
        <v>0.29166666666666669</v>
      </c>
      <c r="E1769" s="59">
        <v>30.223822097160237</v>
      </c>
      <c r="F1769" s="47">
        <f t="shared" si="190"/>
        <v>57.72750020557605</v>
      </c>
      <c r="G1769" s="59">
        <v>56.948860629769634</v>
      </c>
      <c r="H1769" s="47">
        <f t="shared" si="191"/>
        <v>108.77232380286</v>
      </c>
      <c r="I1769" s="59">
        <v>26.725038532609396</v>
      </c>
      <c r="J1769" s="47">
        <f t="shared" si="192"/>
        <v>51.044823597283944</v>
      </c>
      <c r="K1769" s="97">
        <f t="shared" si="187"/>
        <v>3</v>
      </c>
      <c r="L1769" s="2">
        <f t="shared" si="188"/>
        <v>14.298269698120706</v>
      </c>
      <c r="M1769" s="98"/>
      <c r="V1769">
        <v>200</v>
      </c>
      <c r="W1769">
        <v>40</v>
      </c>
      <c r="X1769" s="7">
        <f t="shared" si="186"/>
        <v>31.652153314939131</v>
      </c>
    </row>
    <row r="1770" spans="2:24">
      <c r="B1770" s="90">
        <f t="shared" si="189"/>
        <v>40982.333333333336</v>
      </c>
      <c r="C1770" s="57">
        <v>40982</v>
      </c>
      <c r="D1770" s="58">
        <v>0.33333333333333331</v>
      </c>
      <c r="E1770" s="59">
        <v>54.128406207742216</v>
      </c>
      <c r="F1770" s="47">
        <f t="shared" si="190"/>
        <v>103.38525585678762</v>
      </c>
      <c r="G1770" s="59">
        <v>90.024074543265598</v>
      </c>
      <c r="H1770" s="47">
        <f t="shared" si="191"/>
        <v>171.94598237763728</v>
      </c>
      <c r="I1770" s="59">
        <v>35.895668335523389</v>
      </c>
      <c r="J1770" s="47">
        <f t="shared" si="192"/>
        <v>68.56072652084967</v>
      </c>
      <c r="K1770" s="97">
        <f t="shared" si="187"/>
        <v>3</v>
      </c>
      <c r="L1770" s="2">
        <f t="shared" si="188"/>
        <v>31.814172621686431</v>
      </c>
      <c r="M1770" s="98"/>
      <c r="V1770">
        <v>200</v>
      </c>
      <c r="W1770">
        <v>40</v>
      </c>
      <c r="X1770" s="7">
        <f t="shared" si="186"/>
        <v>31.652153314939131</v>
      </c>
    </row>
    <row r="1771" spans="2:24">
      <c r="B1771" s="90">
        <f t="shared" si="189"/>
        <v>40982.375</v>
      </c>
      <c r="C1771" s="57">
        <v>40982</v>
      </c>
      <c r="D1771" s="58">
        <v>0.375</v>
      </c>
      <c r="E1771" s="59">
        <v>36.371073171595583</v>
      </c>
      <c r="F1771" s="47">
        <f t="shared" si="190"/>
        <v>69.46874975774756</v>
      </c>
      <c r="G1771" s="59">
        <v>66.675410242676421</v>
      </c>
      <c r="H1771" s="47">
        <f t="shared" si="191"/>
        <v>127.35003356351196</v>
      </c>
      <c r="I1771" s="59">
        <v>30.304337071080852</v>
      </c>
      <c r="J1771" s="47">
        <f t="shared" si="192"/>
        <v>57.881283805764426</v>
      </c>
      <c r="K1771" s="97">
        <f t="shared" si="187"/>
        <v>3</v>
      </c>
      <c r="L1771" s="2">
        <f t="shared" si="188"/>
        <v>21.134729906601187</v>
      </c>
      <c r="M1771" s="98"/>
      <c r="V1771">
        <v>200</v>
      </c>
      <c r="W1771">
        <v>40</v>
      </c>
      <c r="X1771" s="7">
        <f t="shared" si="186"/>
        <v>31.652153314939131</v>
      </c>
    </row>
    <row r="1772" spans="2:24">
      <c r="B1772" s="90">
        <f t="shared" si="189"/>
        <v>40982.416666666664</v>
      </c>
      <c r="C1772" s="57">
        <v>40982</v>
      </c>
      <c r="D1772" s="58">
        <v>0.41666666666666669</v>
      </c>
      <c r="E1772" s="59">
        <v>20.151632744382603</v>
      </c>
      <c r="F1772" s="47">
        <f t="shared" si="190"/>
        <v>38.489618541770767</v>
      </c>
      <c r="G1772" s="59">
        <v>37.992591788708324</v>
      </c>
      <c r="H1772" s="47">
        <f t="shared" si="191"/>
        <v>72.565850316432901</v>
      </c>
      <c r="I1772" s="59">
        <v>17.840959044325729</v>
      </c>
      <c r="J1772" s="47">
        <f t="shared" si="192"/>
        <v>34.076231774662141</v>
      </c>
      <c r="K1772" s="97">
        <f t="shared" si="187"/>
        <v>3</v>
      </c>
      <c r="L1772" s="2">
        <f t="shared" si="188"/>
        <v>-2.670322124501098</v>
      </c>
      <c r="M1772" s="98"/>
      <c r="V1772">
        <v>200</v>
      </c>
      <c r="W1772">
        <v>40</v>
      </c>
      <c r="X1772" s="7">
        <f t="shared" si="186"/>
        <v>31.652153314939131</v>
      </c>
    </row>
    <row r="1773" spans="2:24">
      <c r="B1773" s="90">
        <f t="shared" si="189"/>
        <v>40982.458333333336</v>
      </c>
      <c r="C1773" s="57">
        <v>40982</v>
      </c>
      <c r="D1773" s="58">
        <v>0.45833333333333331</v>
      </c>
      <c r="E1773" s="59">
        <v>18.056169199769094</v>
      </c>
      <c r="F1773" s="47">
        <f t="shared" si="190"/>
        <v>34.487283171558971</v>
      </c>
      <c r="G1773" s="59">
        <v>30.57147067351729</v>
      </c>
      <c r="H1773" s="47">
        <f t="shared" si="191"/>
        <v>58.391508986418017</v>
      </c>
      <c r="I1773" s="59">
        <v>12.515301473748195</v>
      </c>
      <c r="J1773" s="47">
        <f t="shared" si="192"/>
        <v>23.904225814859053</v>
      </c>
      <c r="K1773" s="97">
        <f t="shared" si="187"/>
        <v>3</v>
      </c>
      <c r="L1773" s="2">
        <f t="shared" si="188"/>
        <v>-12.842328084304185</v>
      </c>
      <c r="M1773" s="98"/>
      <c r="V1773">
        <v>200</v>
      </c>
      <c r="W1773">
        <v>40</v>
      </c>
      <c r="X1773" s="7">
        <f t="shared" si="186"/>
        <v>31.652153314939131</v>
      </c>
    </row>
    <row r="1774" spans="2:24">
      <c r="B1774" s="90">
        <f t="shared" si="189"/>
        <v>40982.5</v>
      </c>
      <c r="C1774" s="57">
        <v>40982</v>
      </c>
      <c r="D1774" s="58">
        <v>0.5</v>
      </c>
      <c r="E1774" s="59">
        <v>27.554611076717102</v>
      </c>
      <c r="F1774" s="47">
        <f t="shared" si="190"/>
        <v>52.629307156529663</v>
      </c>
      <c r="G1774" s="59">
        <v>44.174097928245402</v>
      </c>
      <c r="H1774" s="47">
        <f t="shared" si="191"/>
        <v>84.372527042948718</v>
      </c>
      <c r="I1774" s="59">
        <v>16.619486851528308</v>
      </c>
      <c r="J1774" s="47">
        <f t="shared" si="192"/>
        <v>31.743219886419066</v>
      </c>
      <c r="K1774" s="97">
        <f t="shared" si="187"/>
        <v>3</v>
      </c>
      <c r="L1774" s="2">
        <f t="shared" si="188"/>
        <v>-5.0033340127441726</v>
      </c>
      <c r="M1774" s="98"/>
      <c r="V1774">
        <v>200</v>
      </c>
      <c r="W1774">
        <v>40</v>
      </c>
      <c r="X1774" s="7">
        <f t="shared" si="186"/>
        <v>31.652153314939131</v>
      </c>
    </row>
    <row r="1775" spans="2:24">
      <c r="B1775" s="90">
        <f t="shared" si="189"/>
        <v>40982.541666666664</v>
      </c>
      <c r="C1775" s="57">
        <v>40982</v>
      </c>
      <c r="D1775" s="58">
        <v>0.54166666666666663</v>
      </c>
      <c r="E1775" s="59">
        <v>36.775028128191991</v>
      </c>
      <c r="F1775" s="47">
        <f t="shared" si="190"/>
        <v>70.240303724846697</v>
      </c>
      <c r="G1775" s="59">
        <v>55.873427939338207</v>
      </c>
      <c r="H1775" s="47">
        <f t="shared" si="191"/>
        <v>106.71824736413598</v>
      </c>
      <c r="I1775" s="59">
        <v>19.098399811146223</v>
      </c>
      <c r="J1775" s="47">
        <f t="shared" si="192"/>
        <v>36.477943639289286</v>
      </c>
      <c r="K1775" s="97">
        <f t="shared" si="187"/>
        <v>3</v>
      </c>
      <c r="L1775" s="2">
        <f t="shared" si="188"/>
        <v>-0.26861025987395237</v>
      </c>
      <c r="M1775" s="98"/>
      <c r="V1775">
        <v>200</v>
      </c>
      <c r="W1775">
        <v>40</v>
      </c>
      <c r="X1775" s="7">
        <f t="shared" si="186"/>
        <v>31.652153314939131</v>
      </c>
    </row>
    <row r="1776" spans="2:24">
      <c r="B1776" s="90">
        <f t="shared" si="189"/>
        <v>40982.583333333336</v>
      </c>
      <c r="C1776" s="57">
        <v>40982</v>
      </c>
      <c r="D1776" s="58">
        <v>0.58333333333333337</v>
      </c>
      <c r="E1776" s="59">
        <v>38.926898755157396</v>
      </c>
      <c r="F1776" s="47">
        <f t="shared" si="190"/>
        <v>74.350376622350623</v>
      </c>
      <c r="G1776" s="59">
        <v>58.873812607098351</v>
      </c>
      <c r="H1776" s="47">
        <f t="shared" si="191"/>
        <v>112.44898207955785</v>
      </c>
      <c r="I1776" s="59">
        <v>19.946913851940955</v>
      </c>
      <c r="J1776" s="47">
        <f t="shared" si="192"/>
        <v>38.098605457207221</v>
      </c>
      <c r="K1776" s="97">
        <f t="shared" si="187"/>
        <v>3</v>
      </c>
      <c r="L1776" s="2">
        <f t="shared" si="188"/>
        <v>1.352051558043982</v>
      </c>
      <c r="M1776" s="98"/>
      <c r="V1776">
        <v>200</v>
      </c>
      <c r="W1776">
        <v>40</v>
      </c>
      <c r="X1776" s="7">
        <f t="shared" si="186"/>
        <v>31.652153314939131</v>
      </c>
    </row>
    <row r="1777" spans="2:24">
      <c r="B1777" s="90">
        <f t="shared" si="189"/>
        <v>40982.625</v>
      </c>
      <c r="C1777" s="57">
        <v>40982</v>
      </c>
      <c r="D1777" s="58">
        <v>0.625</v>
      </c>
      <c r="E1777" s="59">
        <v>40.057010528308126</v>
      </c>
      <c r="F1777" s="47">
        <f t="shared" si="190"/>
        <v>76.508890109068517</v>
      </c>
      <c r="G1777" s="59">
        <v>63.002661511641129</v>
      </c>
      <c r="H1777" s="47">
        <f t="shared" si="191"/>
        <v>120.33508348723456</v>
      </c>
      <c r="I1777" s="59">
        <v>22.945650983333003</v>
      </c>
      <c r="J1777" s="47">
        <f t="shared" si="192"/>
        <v>43.826193378166032</v>
      </c>
      <c r="K1777" s="97">
        <f t="shared" si="187"/>
        <v>3</v>
      </c>
      <c r="L1777" s="2">
        <f t="shared" si="188"/>
        <v>7.0796394790027932</v>
      </c>
      <c r="M1777" s="98"/>
      <c r="V1777">
        <v>200</v>
      </c>
      <c r="W1777">
        <v>40</v>
      </c>
      <c r="X1777" s="7">
        <f t="shared" si="186"/>
        <v>31.652153314939131</v>
      </c>
    </row>
    <row r="1778" spans="2:24">
      <c r="B1778" s="90">
        <f t="shared" si="189"/>
        <v>40982.666666666664</v>
      </c>
      <c r="C1778" s="57">
        <v>40982</v>
      </c>
      <c r="D1778" s="58">
        <v>0.66666666666666663</v>
      </c>
      <c r="E1778" s="59">
        <v>39.747221224491106</v>
      </c>
      <c r="F1778" s="47">
        <f t="shared" si="190"/>
        <v>75.917192538778011</v>
      </c>
      <c r="G1778" s="59">
        <v>69.186718714874502</v>
      </c>
      <c r="H1778" s="47">
        <f t="shared" si="191"/>
        <v>132.1466327454103</v>
      </c>
      <c r="I1778" s="59">
        <v>29.439497490383395</v>
      </c>
      <c r="J1778" s="47">
        <f t="shared" si="192"/>
        <v>56.229440206632283</v>
      </c>
      <c r="K1778" s="97">
        <f t="shared" si="187"/>
        <v>3</v>
      </c>
      <c r="L1778" s="2">
        <f t="shared" si="188"/>
        <v>19.482886307469045</v>
      </c>
      <c r="M1778" s="98"/>
      <c r="V1778">
        <v>200</v>
      </c>
      <c r="W1778">
        <v>40</v>
      </c>
      <c r="X1778" s="7">
        <f t="shared" si="186"/>
        <v>31.652153314939131</v>
      </c>
    </row>
    <row r="1779" spans="2:24">
      <c r="B1779" s="90">
        <f t="shared" si="189"/>
        <v>40982.708333333336</v>
      </c>
      <c r="C1779" s="57">
        <v>40982</v>
      </c>
      <c r="D1779" s="58">
        <v>0.70833333333333337</v>
      </c>
      <c r="E1779" s="59">
        <v>55.728018496370709</v>
      </c>
      <c r="F1779" s="47">
        <f t="shared" si="190"/>
        <v>106.44051532806805</v>
      </c>
      <c r="G1779" s="59">
        <v>93.464483688252258</v>
      </c>
      <c r="H1779" s="47">
        <f t="shared" si="191"/>
        <v>178.51716384456179</v>
      </c>
      <c r="I1779" s="59">
        <v>37.736465191881535</v>
      </c>
      <c r="J1779" s="47">
        <f t="shared" si="192"/>
        <v>72.076648516493734</v>
      </c>
      <c r="K1779" s="97">
        <f t="shared" si="187"/>
        <v>3</v>
      </c>
      <c r="L1779" s="2">
        <f t="shared" si="188"/>
        <v>35.330094617330495</v>
      </c>
      <c r="M1779" s="98"/>
      <c r="V1779">
        <v>200</v>
      </c>
      <c r="W1779">
        <v>40</v>
      </c>
      <c r="X1779" s="7">
        <f t="shared" si="186"/>
        <v>31.652153314939131</v>
      </c>
    </row>
    <row r="1780" spans="2:24">
      <c r="B1780" s="90">
        <f t="shared" si="189"/>
        <v>40982.75</v>
      </c>
      <c r="C1780" s="57">
        <v>40982</v>
      </c>
      <c r="D1780" s="58">
        <v>0.75</v>
      </c>
      <c r="E1780" s="59">
        <v>125.02574203473992</v>
      </c>
      <c r="F1780" s="47">
        <f t="shared" si="190"/>
        <v>238.79916728635322</v>
      </c>
      <c r="G1780" s="59">
        <v>186.44697192036222</v>
      </c>
      <c r="H1780" s="47">
        <f t="shared" si="191"/>
        <v>356.11371636789181</v>
      </c>
      <c r="I1780" s="59">
        <v>61.42122988562231</v>
      </c>
      <c r="J1780" s="47">
        <f t="shared" si="192"/>
        <v>117.3145490815386</v>
      </c>
      <c r="K1780" s="97">
        <f t="shared" si="187"/>
        <v>3</v>
      </c>
      <c r="L1780" s="2">
        <f t="shared" si="188"/>
        <v>80.56799518237537</v>
      </c>
      <c r="M1780" s="98"/>
      <c r="V1780">
        <v>200</v>
      </c>
      <c r="W1780">
        <v>40</v>
      </c>
      <c r="X1780" s="7">
        <f t="shared" si="186"/>
        <v>31.652153314939131</v>
      </c>
    </row>
    <row r="1781" spans="2:24">
      <c r="B1781" s="90">
        <f t="shared" si="189"/>
        <v>40982.791666666664</v>
      </c>
      <c r="C1781" s="57">
        <v>40982</v>
      </c>
      <c r="D1781" s="58">
        <v>0.79166666666666663</v>
      </c>
      <c r="E1781" s="59">
        <v>127.72664488955392</v>
      </c>
      <c r="F1781" s="47">
        <f t="shared" si="190"/>
        <v>243.95789173904799</v>
      </c>
      <c r="G1781" s="59">
        <v>181.57814443384453</v>
      </c>
      <c r="H1781" s="47">
        <f t="shared" si="191"/>
        <v>346.81425586864304</v>
      </c>
      <c r="I1781" s="59">
        <v>53.851499544290618</v>
      </c>
      <c r="J1781" s="47">
        <f t="shared" si="192"/>
        <v>102.85636412959508</v>
      </c>
      <c r="K1781" s="97">
        <f t="shared" si="187"/>
        <v>3</v>
      </c>
      <c r="L1781" s="2">
        <f t="shared" si="188"/>
        <v>66.109810230431833</v>
      </c>
      <c r="M1781" s="98"/>
      <c r="V1781">
        <v>200</v>
      </c>
      <c r="W1781">
        <v>40</v>
      </c>
      <c r="X1781" s="7">
        <f t="shared" si="186"/>
        <v>31.652153314939131</v>
      </c>
    </row>
    <row r="1782" spans="2:24">
      <c r="B1782" s="90">
        <f t="shared" si="189"/>
        <v>40982.833333333336</v>
      </c>
      <c r="C1782" s="57">
        <v>40982</v>
      </c>
      <c r="D1782" s="58">
        <v>0.83333333333333337</v>
      </c>
      <c r="E1782" s="59">
        <v>183.60083032505594</v>
      </c>
      <c r="F1782" s="47">
        <f t="shared" si="190"/>
        <v>350.67758592085681</v>
      </c>
      <c r="G1782" s="59">
        <v>233.76346084996311</v>
      </c>
      <c r="H1782" s="47">
        <f t="shared" si="191"/>
        <v>446.48821022342952</v>
      </c>
      <c r="I1782" s="59">
        <v>50.162630524907158</v>
      </c>
      <c r="J1782" s="47">
        <f t="shared" si="192"/>
        <v>95.810624302572663</v>
      </c>
      <c r="K1782" s="97">
        <f t="shared" si="187"/>
        <v>3</v>
      </c>
      <c r="L1782" s="2">
        <f t="shared" si="188"/>
        <v>59.064070403409424</v>
      </c>
      <c r="M1782" s="98"/>
      <c r="V1782">
        <v>200</v>
      </c>
      <c r="W1782">
        <v>40</v>
      </c>
      <c r="X1782" s="7">
        <f t="shared" si="186"/>
        <v>31.652153314939131</v>
      </c>
    </row>
    <row r="1783" spans="2:24">
      <c r="B1783" s="90">
        <f t="shared" si="189"/>
        <v>40982.875</v>
      </c>
      <c r="C1783" s="57">
        <v>40982</v>
      </c>
      <c r="D1783" s="58">
        <v>0.875</v>
      </c>
      <c r="E1783" s="59">
        <v>134.91694566813021</v>
      </c>
      <c r="F1783" s="47">
        <f t="shared" si="190"/>
        <v>257.69136622612871</v>
      </c>
      <c r="G1783" s="59">
        <v>179.53015895964413</v>
      </c>
      <c r="H1783" s="47">
        <f t="shared" si="191"/>
        <v>342.90260361292025</v>
      </c>
      <c r="I1783" s="59">
        <v>44.613213291513958</v>
      </c>
      <c r="J1783" s="47">
        <f t="shared" si="192"/>
        <v>85.211237386791652</v>
      </c>
      <c r="K1783" s="97">
        <f t="shared" si="187"/>
        <v>3</v>
      </c>
      <c r="L1783" s="2">
        <f t="shared" si="188"/>
        <v>48.464683487628413</v>
      </c>
      <c r="M1783" s="98"/>
      <c r="V1783">
        <v>200</v>
      </c>
      <c r="W1783">
        <v>40</v>
      </c>
      <c r="X1783" s="7">
        <f t="shared" si="186"/>
        <v>31.652153314939131</v>
      </c>
    </row>
    <row r="1784" spans="2:24">
      <c r="B1784" s="90">
        <f t="shared" si="189"/>
        <v>40982.916666666664</v>
      </c>
      <c r="C1784" s="57">
        <v>40982</v>
      </c>
      <c r="D1784" s="58">
        <v>0.91666666666666663</v>
      </c>
      <c r="E1784" s="59">
        <v>115.39905525771422</v>
      </c>
      <c r="F1784" s="47">
        <f t="shared" si="190"/>
        <v>220.41219554223414</v>
      </c>
      <c r="G1784" s="59">
        <v>158.1982083783476</v>
      </c>
      <c r="H1784" s="47">
        <f t="shared" si="191"/>
        <v>302.15857800264388</v>
      </c>
      <c r="I1784" s="59">
        <v>42.799153120633392</v>
      </c>
      <c r="J1784" s="47">
        <f t="shared" si="192"/>
        <v>81.746382460409777</v>
      </c>
      <c r="K1784" s="97">
        <f t="shared" si="187"/>
        <v>3</v>
      </c>
      <c r="L1784" s="2">
        <f t="shared" si="188"/>
        <v>44.999828561246538</v>
      </c>
      <c r="M1784" s="98"/>
      <c r="V1784">
        <v>200</v>
      </c>
      <c r="W1784">
        <v>40</v>
      </c>
      <c r="X1784" s="7">
        <f t="shared" si="186"/>
        <v>31.652153314939131</v>
      </c>
    </row>
    <row r="1785" spans="2:24">
      <c r="B1785" s="90">
        <f t="shared" si="189"/>
        <v>40982.958333333336</v>
      </c>
      <c r="C1785" s="57">
        <v>40982</v>
      </c>
      <c r="D1785" s="58">
        <v>0.95833333333333337</v>
      </c>
      <c r="E1785" s="59">
        <v>66.959760723876002</v>
      </c>
      <c r="F1785" s="47">
        <f t="shared" si="190"/>
        <v>127.89314298260315</v>
      </c>
      <c r="G1785" s="59">
        <v>98.646584669840365</v>
      </c>
      <c r="H1785" s="47">
        <f t="shared" si="191"/>
        <v>188.4149767193951</v>
      </c>
      <c r="I1785" s="59">
        <v>31.68682394596437</v>
      </c>
      <c r="J1785" s="47">
        <f t="shared" si="192"/>
        <v>60.521833736791947</v>
      </c>
      <c r="K1785" s="97">
        <f t="shared" si="187"/>
        <v>3</v>
      </c>
      <c r="L1785" s="2">
        <f t="shared" si="188"/>
        <v>23.775279837628709</v>
      </c>
      <c r="M1785" s="98"/>
      <c r="V1785">
        <v>200</v>
      </c>
      <c r="W1785">
        <v>40</v>
      </c>
      <c r="X1785" s="7">
        <f t="shared" si="186"/>
        <v>31.652153314939131</v>
      </c>
    </row>
    <row r="1786" spans="2:24">
      <c r="B1786" s="90">
        <f t="shared" si="189"/>
        <v>40983</v>
      </c>
      <c r="C1786" s="57">
        <v>40982</v>
      </c>
      <c r="D1786" s="58">
        <v>1</v>
      </c>
      <c r="E1786" s="59">
        <v>79.718534687672189</v>
      </c>
      <c r="F1786" s="47">
        <f t="shared" si="190"/>
        <v>152.26240125345387</v>
      </c>
      <c r="G1786" s="59">
        <v>109.97517612837507</v>
      </c>
      <c r="H1786" s="47">
        <f t="shared" si="191"/>
        <v>210.05258640519637</v>
      </c>
      <c r="I1786" s="59">
        <v>30.256641440702875</v>
      </c>
      <c r="J1786" s="47">
        <f t="shared" si="192"/>
        <v>57.790185151742492</v>
      </c>
      <c r="K1786" s="97">
        <f t="shared" si="187"/>
        <v>3</v>
      </c>
      <c r="L1786" s="2">
        <f t="shared" si="188"/>
        <v>21.043631252579253</v>
      </c>
      <c r="M1786" s="98"/>
      <c r="V1786">
        <v>200</v>
      </c>
      <c r="W1786">
        <v>40</v>
      </c>
      <c r="X1786" s="7">
        <f t="shared" si="186"/>
        <v>31.652153314939131</v>
      </c>
    </row>
    <row r="1787" spans="2:24">
      <c r="B1787" s="90">
        <f t="shared" si="189"/>
        <v>40983.041666666664</v>
      </c>
      <c r="C1787" s="57">
        <v>40983</v>
      </c>
      <c r="D1787" s="58">
        <v>4.1666666666666664E-2</v>
      </c>
      <c r="E1787" s="59">
        <v>74.597392692472752</v>
      </c>
      <c r="F1787" s="47">
        <f t="shared" si="190"/>
        <v>142.48102004262296</v>
      </c>
      <c r="G1787" s="59">
        <v>98.603715802662151</v>
      </c>
      <c r="H1787" s="47">
        <f t="shared" si="191"/>
        <v>188.3330971830847</v>
      </c>
      <c r="I1787" s="59">
        <v>24.006323110189385</v>
      </c>
      <c r="J1787" s="47">
        <f t="shared" si="192"/>
        <v>45.852077140461724</v>
      </c>
      <c r="K1787" s="97">
        <f t="shared" si="187"/>
        <v>4</v>
      </c>
      <c r="L1787" s="2">
        <f t="shared" si="188"/>
        <v>9.105523241298485</v>
      </c>
      <c r="M1787" s="98"/>
      <c r="V1787">
        <v>200</v>
      </c>
      <c r="W1787">
        <v>40</v>
      </c>
      <c r="X1787" s="7">
        <f t="shared" si="186"/>
        <v>31.652153314939131</v>
      </c>
    </row>
    <row r="1788" spans="2:24">
      <c r="B1788" s="90">
        <f t="shared" si="189"/>
        <v>40983.083333333336</v>
      </c>
      <c r="C1788" s="57">
        <v>40983</v>
      </c>
      <c r="D1788" s="58">
        <v>8.3333333333333329E-2</v>
      </c>
      <c r="E1788" s="59">
        <v>49.313139358225953</v>
      </c>
      <c r="F1788" s="47">
        <f t="shared" si="190"/>
        <v>94.188096174211566</v>
      </c>
      <c r="G1788" s="59">
        <v>69.869283747151741</v>
      </c>
      <c r="H1788" s="47">
        <f t="shared" si="191"/>
        <v>133.45033195705983</v>
      </c>
      <c r="I1788" s="59">
        <v>20.556144388925773</v>
      </c>
      <c r="J1788" s="47">
        <f t="shared" si="192"/>
        <v>39.262235782848222</v>
      </c>
      <c r="K1788" s="97">
        <f t="shared" si="187"/>
        <v>4</v>
      </c>
      <c r="L1788" s="2">
        <f t="shared" si="188"/>
        <v>2.5156818836849837</v>
      </c>
      <c r="M1788" s="98"/>
      <c r="V1788">
        <v>200</v>
      </c>
      <c r="W1788">
        <v>40</v>
      </c>
      <c r="X1788" s="7">
        <f t="shared" si="186"/>
        <v>31.652153314939131</v>
      </c>
    </row>
    <row r="1789" spans="2:24">
      <c r="B1789" s="90">
        <f t="shared" si="189"/>
        <v>40983.125</v>
      </c>
      <c r="C1789" s="57">
        <v>40983</v>
      </c>
      <c r="D1789" s="58">
        <v>0.125</v>
      </c>
      <c r="E1789" s="59">
        <v>46.796448603633465</v>
      </c>
      <c r="F1789" s="47">
        <f t="shared" si="190"/>
        <v>89.381216832939913</v>
      </c>
      <c r="G1789" s="59">
        <v>67.904574056140618</v>
      </c>
      <c r="H1789" s="47">
        <f t="shared" si="191"/>
        <v>129.69773644722858</v>
      </c>
      <c r="I1789" s="59">
        <v>21.108125452507153</v>
      </c>
      <c r="J1789" s="47">
        <f t="shared" si="192"/>
        <v>40.316519614288659</v>
      </c>
      <c r="K1789" s="97">
        <f t="shared" si="187"/>
        <v>4</v>
      </c>
      <c r="L1789" s="2">
        <f t="shared" si="188"/>
        <v>3.56996571512542</v>
      </c>
      <c r="M1789" s="98"/>
      <c r="V1789">
        <v>200</v>
      </c>
      <c r="W1789">
        <v>40</v>
      </c>
      <c r="X1789" s="7">
        <f t="shared" si="186"/>
        <v>31.652153314939131</v>
      </c>
    </row>
    <row r="1790" spans="2:24">
      <c r="B1790" s="90">
        <f t="shared" si="189"/>
        <v>40983.166666666664</v>
      </c>
      <c r="C1790" s="57">
        <v>40983</v>
      </c>
      <c r="D1790" s="58">
        <v>0.16666666666666666</v>
      </c>
      <c r="E1790" s="59">
        <v>39.213891412975052</v>
      </c>
      <c r="F1790" s="47">
        <f t="shared" si="190"/>
        <v>74.898532598782339</v>
      </c>
      <c r="G1790" s="59">
        <v>60.645424030909993</v>
      </c>
      <c r="H1790" s="47">
        <f t="shared" si="191"/>
        <v>115.83275989903808</v>
      </c>
      <c r="I1790" s="59">
        <v>21.431532617934934</v>
      </c>
      <c r="J1790" s="47">
        <f t="shared" si="192"/>
        <v>40.934227300255721</v>
      </c>
      <c r="K1790" s="97">
        <f t="shared" si="187"/>
        <v>4</v>
      </c>
      <c r="L1790" s="2">
        <f t="shared" si="188"/>
        <v>4.1876734010924821</v>
      </c>
      <c r="M1790" s="98"/>
      <c r="V1790">
        <v>200</v>
      </c>
      <c r="W1790">
        <v>40</v>
      </c>
      <c r="X1790" s="7">
        <f t="shared" si="186"/>
        <v>31.652153314939131</v>
      </c>
    </row>
    <row r="1791" spans="2:24">
      <c r="B1791" s="90">
        <f t="shared" si="189"/>
        <v>40983.208333333336</v>
      </c>
      <c r="C1791" s="57">
        <v>40983</v>
      </c>
      <c r="D1791" s="58">
        <v>0.20833333333333334</v>
      </c>
      <c r="E1791" s="59">
        <v>51.269565272565927</v>
      </c>
      <c r="F1791" s="47">
        <f t="shared" si="190"/>
        <v>97.924869670600913</v>
      </c>
      <c r="G1791" s="59">
        <v>75.507944551290777</v>
      </c>
      <c r="H1791" s="47">
        <f t="shared" si="191"/>
        <v>144.22017409296538</v>
      </c>
      <c r="I1791" s="59">
        <v>24.238379278724846</v>
      </c>
      <c r="J1791" s="47">
        <f t="shared" si="192"/>
        <v>46.295304422364453</v>
      </c>
      <c r="K1791" s="97">
        <f t="shared" si="187"/>
        <v>4</v>
      </c>
      <c r="L1791" s="2">
        <f t="shared" si="188"/>
        <v>9.548750523201214</v>
      </c>
      <c r="M1791" s="98"/>
      <c r="V1791">
        <v>200</v>
      </c>
      <c r="W1791">
        <v>40</v>
      </c>
      <c r="X1791" s="7">
        <f t="shared" si="186"/>
        <v>31.652153314939131</v>
      </c>
    </row>
    <row r="1792" spans="2:24">
      <c r="B1792" s="90">
        <f t="shared" si="189"/>
        <v>40983.25</v>
      </c>
      <c r="C1792" s="57">
        <v>40983</v>
      </c>
      <c r="D1792" s="58">
        <v>0.25</v>
      </c>
      <c r="E1792" s="59">
        <v>76.329799400123591</v>
      </c>
      <c r="F1792" s="47">
        <f t="shared" si="190"/>
        <v>145.78991685423605</v>
      </c>
      <c r="G1792" s="59">
        <v>106.8268003386527</v>
      </c>
      <c r="H1792" s="47">
        <f t="shared" si="191"/>
        <v>204.03918864682666</v>
      </c>
      <c r="I1792" s="59">
        <v>30.497000938529105</v>
      </c>
      <c r="J1792" s="47">
        <f t="shared" si="192"/>
        <v>58.249271792590591</v>
      </c>
      <c r="K1792" s="97">
        <f t="shared" si="187"/>
        <v>4</v>
      </c>
      <c r="L1792" s="2">
        <f t="shared" si="188"/>
        <v>21.502717893427352</v>
      </c>
      <c r="M1792" s="98"/>
      <c r="V1792">
        <v>200</v>
      </c>
      <c r="W1792">
        <v>40</v>
      </c>
      <c r="X1792" s="7">
        <f t="shared" si="186"/>
        <v>31.652153314939131</v>
      </c>
    </row>
    <row r="1793" spans="2:24">
      <c r="B1793" s="90">
        <f t="shared" si="189"/>
        <v>40983.291666666664</v>
      </c>
      <c r="C1793" s="57">
        <v>40983</v>
      </c>
      <c r="D1793" s="58">
        <v>0.29166666666666669</v>
      </c>
      <c r="E1793" s="59">
        <v>154.05641620247755</v>
      </c>
      <c r="F1793" s="47">
        <f t="shared" si="190"/>
        <v>294.24775494673213</v>
      </c>
      <c r="G1793" s="59">
        <v>205.02898792475801</v>
      </c>
      <c r="H1793" s="47">
        <f t="shared" si="191"/>
        <v>391.60536693628779</v>
      </c>
      <c r="I1793" s="59">
        <v>50.972571722280456</v>
      </c>
      <c r="J1793" s="47">
        <f t="shared" si="192"/>
        <v>97.357611989555664</v>
      </c>
      <c r="K1793" s="97">
        <f t="shared" si="187"/>
        <v>4</v>
      </c>
      <c r="L1793" s="2">
        <f t="shared" si="188"/>
        <v>60.611058090392426</v>
      </c>
      <c r="M1793" s="98"/>
      <c r="V1793">
        <v>200</v>
      </c>
      <c r="W1793">
        <v>40</v>
      </c>
      <c r="X1793" s="7">
        <f t="shared" si="186"/>
        <v>31.652153314939131</v>
      </c>
    </row>
    <row r="1794" spans="2:24">
      <c r="B1794" s="90">
        <f t="shared" si="189"/>
        <v>40983.333333333336</v>
      </c>
      <c r="C1794" s="57">
        <v>40983</v>
      </c>
      <c r="D1794" s="58">
        <v>0.33333333333333331</v>
      </c>
      <c r="E1794" s="59">
        <v>91.902677324268552</v>
      </c>
      <c r="F1794" s="47">
        <f t="shared" si="190"/>
        <v>175.53411368935292</v>
      </c>
      <c r="G1794" s="59">
        <v>124.91769288713358</v>
      </c>
      <c r="H1794" s="47">
        <f t="shared" si="191"/>
        <v>238.59279341442513</v>
      </c>
      <c r="I1794" s="59">
        <v>33.015015562865024</v>
      </c>
      <c r="J1794" s="47">
        <f t="shared" si="192"/>
        <v>63.058679725072196</v>
      </c>
      <c r="K1794" s="97">
        <f t="shared" si="187"/>
        <v>4</v>
      </c>
      <c r="L1794" s="2">
        <f t="shared" si="188"/>
        <v>26.312125825908957</v>
      </c>
      <c r="M1794" s="98"/>
      <c r="V1794">
        <v>200</v>
      </c>
      <c r="W1794">
        <v>40</v>
      </c>
      <c r="X1794" s="7">
        <f t="shared" si="186"/>
        <v>31.652153314939131</v>
      </c>
    </row>
    <row r="1795" spans="2:24">
      <c r="B1795" s="90">
        <f t="shared" si="189"/>
        <v>40983.375</v>
      </c>
      <c r="C1795" s="57">
        <v>40983</v>
      </c>
      <c r="D1795" s="58">
        <v>0.375</v>
      </c>
      <c r="E1795" s="59">
        <v>95.167667886354721</v>
      </c>
      <c r="F1795" s="47">
        <f t="shared" si="190"/>
        <v>181.7702456629375</v>
      </c>
      <c r="G1795" s="59">
        <v>126.78934358904695</v>
      </c>
      <c r="H1795" s="47">
        <f t="shared" si="191"/>
        <v>242.16764625507966</v>
      </c>
      <c r="I1795" s="59">
        <v>31.621675702692229</v>
      </c>
      <c r="J1795" s="47">
        <f t="shared" si="192"/>
        <v>60.397400592142155</v>
      </c>
      <c r="K1795" s="97">
        <f t="shared" si="187"/>
        <v>4</v>
      </c>
      <c r="L1795" s="2">
        <f t="shared" si="188"/>
        <v>23.650846692978917</v>
      </c>
      <c r="M1795" s="98"/>
      <c r="V1795">
        <v>200</v>
      </c>
      <c r="W1795">
        <v>40</v>
      </c>
      <c r="X1795" s="7">
        <f t="shared" si="186"/>
        <v>31.652153314939131</v>
      </c>
    </row>
    <row r="1796" spans="2:24">
      <c r="B1796" s="90">
        <f t="shared" si="189"/>
        <v>40983.416666666664</v>
      </c>
      <c r="C1796" s="57">
        <v>40983</v>
      </c>
      <c r="D1796" s="58">
        <v>0.41666666666666669</v>
      </c>
      <c r="E1796" s="59">
        <v>114.90643731306304</v>
      </c>
      <c r="F1796" s="47">
        <f t="shared" si="190"/>
        <v>219.47129526795038</v>
      </c>
      <c r="G1796" s="59">
        <v>146.77022891090132</v>
      </c>
      <c r="H1796" s="47">
        <f t="shared" si="191"/>
        <v>280.33113721982153</v>
      </c>
      <c r="I1796" s="59">
        <v>31.863791597838301</v>
      </c>
      <c r="J1796" s="47">
        <f t="shared" si="192"/>
        <v>60.859841951871154</v>
      </c>
      <c r="K1796" s="97">
        <f t="shared" si="187"/>
        <v>4</v>
      </c>
      <c r="L1796" s="2">
        <f t="shared" si="188"/>
        <v>24.113288052707915</v>
      </c>
      <c r="M1796" s="98"/>
      <c r="V1796">
        <v>200</v>
      </c>
      <c r="W1796">
        <v>40</v>
      </c>
      <c r="X1796" s="7">
        <f t="shared" si="186"/>
        <v>31.652153314939131</v>
      </c>
    </row>
    <row r="1797" spans="2:24">
      <c r="B1797" s="90">
        <f t="shared" si="189"/>
        <v>40983.458333333336</v>
      </c>
      <c r="C1797" s="57">
        <v>40983</v>
      </c>
      <c r="D1797" s="58">
        <v>0.45833333333333331</v>
      </c>
      <c r="E1797" s="59">
        <v>61.412592481816652</v>
      </c>
      <c r="F1797" s="47">
        <f t="shared" si="190"/>
        <v>117.2980516402698</v>
      </c>
      <c r="G1797" s="59">
        <v>87.239205607343649</v>
      </c>
      <c r="H1797" s="47">
        <f t="shared" si="191"/>
        <v>166.62688271002636</v>
      </c>
      <c r="I1797" s="59">
        <v>25.826613125526997</v>
      </c>
      <c r="J1797" s="47">
        <f t="shared" si="192"/>
        <v>49.328831069756561</v>
      </c>
      <c r="K1797" s="97">
        <f t="shared" si="187"/>
        <v>4</v>
      </c>
      <c r="L1797" s="2">
        <f t="shared" si="188"/>
        <v>12.582277170593322</v>
      </c>
      <c r="M1797" s="98"/>
      <c r="V1797">
        <v>200</v>
      </c>
      <c r="W1797">
        <v>40</v>
      </c>
      <c r="X1797" s="7">
        <f t="shared" si="186"/>
        <v>31.652153314939131</v>
      </c>
    </row>
    <row r="1798" spans="2:24">
      <c r="B1798" s="90">
        <f t="shared" si="189"/>
        <v>40983.5</v>
      </c>
      <c r="C1798" s="57">
        <v>40983</v>
      </c>
      <c r="D1798" s="58">
        <v>0.5</v>
      </c>
      <c r="E1798" s="59">
        <v>61.057273193362107</v>
      </c>
      <c r="F1798" s="47">
        <f t="shared" si="190"/>
        <v>116.61939179932162</v>
      </c>
      <c r="G1798" s="59">
        <v>84.826326880287155</v>
      </c>
      <c r="H1798" s="47">
        <f t="shared" si="191"/>
        <v>162.01828434134845</v>
      </c>
      <c r="I1798" s="59">
        <v>23.769053686925048</v>
      </c>
      <c r="J1798" s="47">
        <f t="shared" si="192"/>
        <v>45.398892542026843</v>
      </c>
      <c r="K1798" s="97">
        <f t="shared" si="187"/>
        <v>4</v>
      </c>
      <c r="L1798" s="2">
        <f t="shared" si="188"/>
        <v>8.6523386428636044</v>
      </c>
      <c r="M1798" s="98"/>
      <c r="V1798">
        <v>200</v>
      </c>
      <c r="W1798">
        <v>40</v>
      </c>
      <c r="X1798" s="7">
        <f t="shared" si="186"/>
        <v>31.652153314939131</v>
      </c>
    </row>
    <row r="1799" spans="2:24">
      <c r="B1799" s="90">
        <f t="shared" si="189"/>
        <v>40983.541666666664</v>
      </c>
      <c r="C1799" s="57">
        <v>40983</v>
      </c>
      <c r="D1799" s="58">
        <v>0.54166666666666663</v>
      </c>
      <c r="E1799" s="59">
        <v>29.481255288380869</v>
      </c>
      <c r="F1799" s="47">
        <f t="shared" si="190"/>
        <v>56.309197600807458</v>
      </c>
      <c r="G1799" s="59">
        <v>47.059325140051421</v>
      </c>
      <c r="H1799" s="47">
        <f t="shared" si="191"/>
        <v>89.883311017498215</v>
      </c>
      <c r="I1799" s="59">
        <v>17.578069851670552</v>
      </c>
      <c r="J1799" s="47">
        <f t="shared" si="192"/>
        <v>33.57411341669075</v>
      </c>
      <c r="K1799" s="97">
        <f t="shared" si="187"/>
        <v>4</v>
      </c>
      <c r="L1799" s="2">
        <f t="shared" si="188"/>
        <v>-3.1724404824724886</v>
      </c>
      <c r="M1799" s="98"/>
      <c r="V1799">
        <v>200</v>
      </c>
      <c r="W1799">
        <v>40</v>
      </c>
      <c r="X1799" s="7">
        <f t="shared" si="186"/>
        <v>31.652153314939131</v>
      </c>
    </row>
    <row r="1800" spans="2:24">
      <c r="B1800" s="90">
        <f t="shared" si="189"/>
        <v>40983.583333333336</v>
      </c>
      <c r="C1800" s="57">
        <v>40983</v>
      </c>
      <c r="D1800" s="58">
        <v>0.58333333333333337</v>
      </c>
      <c r="E1800" s="59"/>
      <c r="F1800" s="47"/>
      <c r="G1800" s="59"/>
      <c r="H1800" s="47"/>
      <c r="I1800" s="59"/>
      <c r="J1800" s="47"/>
      <c r="K1800" s="97">
        <f t="shared" si="187"/>
        <v>4</v>
      </c>
      <c r="L1800" s="2" t="e">
        <f t="shared" si="188"/>
        <v>#N/A</v>
      </c>
      <c r="M1800" s="98"/>
      <c r="V1800">
        <v>200</v>
      </c>
      <c r="W1800">
        <v>40</v>
      </c>
      <c r="X1800" s="7">
        <f t="shared" si="186"/>
        <v>31.652153314939131</v>
      </c>
    </row>
    <row r="1801" spans="2:24">
      <c r="B1801" s="90">
        <f t="shared" si="189"/>
        <v>40983.625</v>
      </c>
      <c r="C1801" s="57">
        <v>40983</v>
      </c>
      <c r="D1801" s="58">
        <v>0.625</v>
      </c>
      <c r="E1801" s="59">
        <v>40.503001417074103</v>
      </c>
      <c r="F1801" s="47">
        <f t="shared" si="190"/>
        <v>77.360732706611529</v>
      </c>
      <c r="G1801" s="59">
        <v>70.159902404038704</v>
      </c>
      <c r="H1801" s="47">
        <f t="shared" si="191"/>
        <v>134.00541359171393</v>
      </c>
      <c r="I1801" s="59">
        <v>29.656900986964597</v>
      </c>
      <c r="J1801" s="47">
        <f t="shared" si="192"/>
        <v>56.644680885102382</v>
      </c>
      <c r="K1801" s="97">
        <f t="shared" si="187"/>
        <v>4</v>
      </c>
      <c r="L1801" s="2">
        <f t="shared" si="188"/>
        <v>19.898126985939143</v>
      </c>
      <c r="M1801" s="98"/>
      <c r="V1801">
        <v>200</v>
      </c>
      <c r="W1801">
        <v>40</v>
      </c>
      <c r="X1801" s="7">
        <f t="shared" si="186"/>
        <v>31.652153314939131</v>
      </c>
    </row>
    <row r="1802" spans="2:24">
      <c r="B1802" s="90">
        <f t="shared" si="189"/>
        <v>40983.666666666664</v>
      </c>
      <c r="C1802" s="57">
        <v>40983</v>
      </c>
      <c r="D1802" s="58">
        <v>0.66666666666666663</v>
      </c>
      <c r="E1802" s="59">
        <v>49.732210571345696</v>
      </c>
      <c r="F1802" s="47">
        <f t="shared" si="190"/>
        <v>94.988522191270278</v>
      </c>
      <c r="G1802" s="59">
        <v>80.616362282236594</v>
      </c>
      <c r="H1802" s="47">
        <f t="shared" si="191"/>
        <v>153.97725195907188</v>
      </c>
      <c r="I1802" s="59">
        <v>30.884151710890897</v>
      </c>
      <c r="J1802" s="47">
        <f t="shared" si="192"/>
        <v>58.988729767801608</v>
      </c>
      <c r="K1802" s="97">
        <f t="shared" si="187"/>
        <v>4</v>
      </c>
      <c r="L1802" s="2">
        <f t="shared" si="188"/>
        <v>22.24217586863837</v>
      </c>
      <c r="M1802" s="98"/>
      <c r="V1802">
        <v>200</v>
      </c>
      <c r="W1802">
        <v>40</v>
      </c>
      <c r="X1802" s="7">
        <f t="shared" ref="X1802:X1865" si="193">AVERAGE($J$2999:$J$8770)</f>
        <v>31.652153314939131</v>
      </c>
    </row>
    <row r="1803" spans="2:24">
      <c r="B1803" s="90">
        <f t="shared" si="189"/>
        <v>40983.708333333336</v>
      </c>
      <c r="C1803" s="57">
        <v>40983</v>
      </c>
      <c r="D1803" s="58">
        <v>0.70833333333333337</v>
      </c>
      <c r="E1803" s="59">
        <v>34.569733210616803</v>
      </c>
      <c r="F1803" s="47">
        <f t="shared" si="190"/>
        <v>66.028190432278095</v>
      </c>
      <c r="G1803" s="59">
        <v>64.863737710136192</v>
      </c>
      <c r="H1803" s="47">
        <f t="shared" si="191"/>
        <v>123.88973902636012</v>
      </c>
      <c r="I1803" s="59">
        <v>30.294004499519382</v>
      </c>
      <c r="J1803" s="47">
        <f t="shared" si="192"/>
        <v>57.861548594082016</v>
      </c>
      <c r="K1803" s="97">
        <f t="shared" ref="K1803:K1866" si="194">WEEKDAY(C1803,2)</f>
        <v>4</v>
      </c>
      <c r="L1803" s="2">
        <f t="shared" ref="L1803:L1866" si="195">IF(J1803="",NA(),J1803-(AVERAGE($J$10:$J$8770)))</f>
        <v>21.114994694918778</v>
      </c>
      <c r="M1803" s="98"/>
      <c r="V1803">
        <v>200</v>
      </c>
      <c r="W1803">
        <v>40</v>
      </c>
      <c r="X1803" s="7">
        <f t="shared" si="193"/>
        <v>31.652153314939131</v>
      </c>
    </row>
    <row r="1804" spans="2:24">
      <c r="B1804" s="90">
        <f t="shared" si="189"/>
        <v>40983.75</v>
      </c>
      <c r="C1804" s="57">
        <v>40983</v>
      </c>
      <c r="D1804" s="58">
        <v>0.75</v>
      </c>
      <c r="E1804" s="59">
        <v>29.738386833220019</v>
      </c>
      <c r="F1804" s="47">
        <f t="shared" si="190"/>
        <v>56.800318851450236</v>
      </c>
      <c r="G1804" s="59">
        <v>61.177206493740343</v>
      </c>
      <c r="H1804" s="47">
        <f t="shared" si="191"/>
        <v>116.84846440304405</v>
      </c>
      <c r="I1804" s="59">
        <v>31.438819660520316</v>
      </c>
      <c r="J1804" s="47">
        <f t="shared" si="192"/>
        <v>60.048145551593798</v>
      </c>
      <c r="K1804" s="97">
        <f t="shared" si="194"/>
        <v>4</v>
      </c>
      <c r="L1804" s="2">
        <f t="shared" si="195"/>
        <v>23.30159165243056</v>
      </c>
      <c r="M1804" s="98"/>
      <c r="V1804">
        <v>200</v>
      </c>
      <c r="W1804">
        <v>40</v>
      </c>
      <c r="X1804" s="7">
        <f t="shared" si="193"/>
        <v>31.652153314939131</v>
      </c>
    </row>
    <row r="1805" spans="2:24">
      <c r="B1805" s="90">
        <f t="shared" si="189"/>
        <v>40983.791666666664</v>
      </c>
      <c r="C1805" s="57">
        <v>40983</v>
      </c>
      <c r="D1805" s="58">
        <v>0.79166666666666663</v>
      </c>
      <c r="E1805" s="59">
        <v>30.465934627105106</v>
      </c>
      <c r="F1805" s="47">
        <f t="shared" si="190"/>
        <v>58.189935137770753</v>
      </c>
      <c r="G1805" s="59">
        <v>60.249301206276051</v>
      </c>
      <c r="H1805" s="47">
        <f t="shared" si="191"/>
        <v>115.07616530398725</v>
      </c>
      <c r="I1805" s="59">
        <v>29.783366579170941</v>
      </c>
      <c r="J1805" s="47">
        <f t="shared" si="192"/>
        <v>56.886230166216492</v>
      </c>
      <c r="K1805" s="97">
        <f t="shared" si="194"/>
        <v>4</v>
      </c>
      <c r="L1805" s="2">
        <f t="shared" si="195"/>
        <v>20.139676267053254</v>
      </c>
      <c r="M1805" s="98"/>
      <c r="V1805">
        <v>200</v>
      </c>
      <c r="W1805">
        <v>40</v>
      </c>
      <c r="X1805" s="7">
        <f t="shared" si="193"/>
        <v>31.652153314939131</v>
      </c>
    </row>
    <row r="1806" spans="2:24">
      <c r="B1806" s="90">
        <f t="shared" si="189"/>
        <v>40983.833333333336</v>
      </c>
      <c r="C1806" s="57">
        <v>40983</v>
      </c>
      <c r="D1806" s="58">
        <v>0.83333333333333337</v>
      </c>
      <c r="E1806" s="59">
        <v>38.682648013781659</v>
      </c>
      <c r="F1806" s="47">
        <f t="shared" si="190"/>
        <v>73.883857706322971</v>
      </c>
      <c r="G1806" s="59">
        <v>64.062768697826513</v>
      </c>
      <c r="H1806" s="47">
        <f t="shared" si="191"/>
        <v>122.35988821284863</v>
      </c>
      <c r="I1806" s="59">
        <v>25.380120684044851</v>
      </c>
      <c r="J1806" s="47">
        <f t="shared" si="192"/>
        <v>48.47603050652566</v>
      </c>
      <c r="K1806" s="97">
        <f t="shared" si="194"/>
        <v>4</v>
      </c>
      <c r="L1806" s="2">
        <f t="shared" si="195"/>
        <v>11.729476607362422</v>
      </c>
      <c r="M1806" s="98"/>
      <c r="V1806">
        <v>200</v>
      </c>
      <c r="W1806">
        <v>40</v>
      </c>
      <c r="X1806" s="7">
        <f t="shared" si="193"/>
        <v>31.652153314939131</v>
      </c>
    </row>
    <row r="1807" spans="2:24">
      <c r="B1807" s="90">
        <f t="shared" si="189"/>
        <v>40983.875</v>
      </c>
      <c r="C1807" s="57">
        <v>40983</v>
      </c>
      <c r="D1807" s="58">
        <v>0.875</v>
      </c>
      <c r="E1807" s="59">
        <v>17.818029129969563</v>
      </c>
      <c r="F1807" s="47">
        <f t="shared" si="190"/>
        <v>34.032435638241864</v>
      </c>
      <c r="G1807" s="59">
        <v>37.408564214302203</v>
      </c>
      <c r="H1807" s="47">
        <f t="shared" si="191"/>
        <v>71.450357649317198</v>
      </c>
      <c r="I1807" s="59">
        <v>19.59053508433265</v>
      </c>
      <c r="J1807" s="47">
        <f t="shared" si="192"/>
        <v>37.417922011075362</v>
      </c>
      <c r="K1807" s="97">
        <f t="shared" si="194"/>
        <v>4</v>
      </c>
      <c r="L1807" s="2">
        <f t="shared" si="195"/>
        <v>0.67136811191212331</v>
      </c>
      <c r="M1807" s="98"/>
      <c r="V1807">
        <v>200</v>
      </c>
      <c r="W1807">
        <v>40</v>
      </c>
      <c r="X1807" s="7">
        <f t="shared" si="193"/>
        <v>31.652153314939131</v>
      </c>
    </row>
    <row r="1808" spans="2:24">
      <c r="B1808" s="90">
        <f t="shared" si="189"/>
        <v>40983.916666666664</v>
      </c>
      <c r="C1808" s="57">
        <v>40983</v>
      </c>
      <c r="D1808" s="58">
        <v>0.91666666666666663</v>
      </c>
      <c r="E1808" s="59">
        <v>5.4111158153871326</v>
      </c>
      <c r="F1808" s="47">
        <f t="shared" si="190"/>
        <v>10.335231207389423</v>
      </c>
      <c r="G1808" s="59">
        <v>13.413382982807365</v>
      </c>
      <c r="H1808" s="47">
        <f t="shared" si="191"/>
        <v>25.619561497162067</v>
      </c>
      <c r="I1808" s="59">
        <v>8.0022671674202321</v>
      </c>
      <c r="J1808" s="47">
        <f t="shared" si="192"/>
        <v>15.284330289772642</v>
      </c>
      <c r="K1808" s="97">
        <f t="shared" si="194"/>
        <v>4</v>
      </c>
      <c r="L1808" s="2">
        <f t="shared" si="195"/>
        <v>-21.462223609390598</v>
      </c>
      <c r="M1808" s="98"/>
      <c r="V1808">
        <v>200</v>
      </c>
      <c r="W1808">
        <v>40</v>
      </c>
      <c r="X1808" s="7">
        <f t="shared" si="193"/>
        <v>31.652153314939131</v>
      </c>
    </row>
    <row r="1809" spans="2:24">
      <c r="B1809" s="90">
        <f t="shared" si="189"/>
        <v>40983.958333333336</v>
      </c>
      <c r="C1809" s="57">
        <v>40983</v>
      </c>
      <c r="D1809" s="58">
        <v>0.95833333333333337</v>
      </c>
      <c r="E1809" s="59">
        <v>5.6362007806660266</v>
      </c>
      <c r="F1809" s="47">
        <f t="shared" si="190"/>
        <v>10.765143491072111</v>
      </c>
      <c r="G1809" s="59">
        <v>9.1373018805630331</v>
      </c>
      <c r="H1809" s="47">
        <f t="shared" si="191"/>
        <v>17.452246591875394</v>
      </c>
      <c r="I1809" s="59">
        <v>3.5011010998970065</v>
      </c>
      <c r="J1809" s="47">
        <f t="shared" si="192"/>
        <v>6.6871031008032817</v>
      </c>
      <c r="K1809" s="97">
        <f t="shared" si="194"/>
        <v>4</v>
      </c>
      <c r="L1809" s="2">
        <f t="shared" si="195"/>
        <v>-30.059450798359958</v>
      </c>
      <c r="M1809" s="98"/>
      <c r="V1809">
        <v>200</v>
      </c>
      <c r="W1809">
        <v>40</v>
      </c>
      <c r="X1809" s="7">
        <f t="shared" si="193"/>
        <v>31.652153314939131</v>
      </c>
    </row>
    <row r="1810" spans="2:24">
      <c r="B1810" s="90">
        <f t="shared" ref="B1810:B1873" si="196">C1810+D1810</f>
        <v>40984</v>
      </c>
      <c r="C1810" s="57">
        <v>40983</v>
      </c>
      <c r="D1810" s="58">
        <v>1</v>
      </c>
      <c r="E1810" s="59">
        <v>6.4160389981289896</v>
      </c>
      <c r="F1810" s="47">
        <f t="shared" ref="F1810:F1873" si="197">IF(E1810&lt;&gt;"",E1810*1.91,"")</f>
        <v>12.254634486426369</v>
      </c>
      <c r="G1810" s="59">
        <v>8.337564271330951</v>
      </c>
      <c r="H1810" s="47">
        <f t="shared" si="191"/>
        <v>15.924747758242116</v>
      </c>
      <c r="I1810" s="59">
        <v>1.921525273201961</v>
      </c>
      <c r="J1810" s="47">
        <f t="shared" si="192"/>
        <v>3.6701132718157452</v>
      </c>
      <c r="K1810" s="97">
        <f t="shared" si="194"/>
        <v>4</v>
      </c>
      <c r="L1810" s="2">
        <f t="shared" si="195"/>
        <v>-33.076440627347495</v>
      </c>
      <c r="M1810" s="98"/>
      <c r="V1810">
        <v>200</v>
      </c>
      <c r="W1810">
        <v>40</v>
      </c>
      <c r="X1810" s="7">
        <f t="shared" si="193"/>
        <v>31.652153314939131</v>
      </c>
    </row>
    <row r="1811" spans="2:24">
      <c r="B1811" s="90">
        <f t="shared" si="196"/>
        <v>40984.041666666664</v>
      </c>
      <c r="C1811" s="57">
        <v>40984</v>
      </c>
      <c r="D1811" s="58">
        <v>4.1666666666666664E-2</v>
      </c>
      <c r="E1811" s="59">
        <v>6.5979258148025801</v>
      </c>
      <c r="F1811" s="47">
        <f t="shared" si="197"/>
        <v>12.602038306272927</v>
      </c>
      <c r="G1811" s="59">
        <v>8.3637043385948502</v>
      </c>
      <c r="H1811" s="47">
        <f t="shared" si="191"/>
        <v>15.974675286716163</v>
      </c>
      <c r="I1811" s="59">
        <v>1.7657785237922714</v>
      </c>
      <c r="J1811" s="47">
        <f t="shared" si="192"/>
        <v>3.3726369804432381</v>
      </c>
      <c r="K1811" s="97">
        <f t="shared" si="194"/>
        <v>5</v>
      </c>
      <c r="L1811" s="2">
        <f t="shared" si="195"/>
        <v>-33.373916918719999</v>
      </c>
      <c r="M1811" s="98"/>
      <c r="V1811">
        <v>200</v>
      </c>
      <c r="W1811">
        <v>40</v>
      </c>
      <c r="X1811" s="7">
        <f t="shared" si="193"/>
        <v>31.652153314939131</v>
      </c>
    </row>
    <row r="1812" spans="2:24">
      <c r="B1812" s="90">
        <f t="shared" si="196"/>
        <v>40984.083333333336</v>
      </c>
      <c r="C1812" s="57">
        <v>40984</v>
      </c>
      <c r="D1812" s="58">
        <v>8.3333333333333329E-2</v>
      </c>
      <c r="E1812" s="59">
        <v>3.3330671010101471</v>
      </c>
      <c r="F1812" s="47">
        <f t="shared" si="197"/>
        <v>6.3661581629293806</v>
      </c>
      <c r="G1812" s="59">
        <v>5.2592106528417126</v>
      </c>
      <c r="H1812" s="47">
        <f t="shared" ref="H1812:H1875" si="198">IF(G1812&lt;&gt;"",G1812*1.91,"")</f>
        <v>10.045092346927671</v>
      </c>
      <c r="I1812" s="59">
        <v>1.9261435518315664</v>
      </c>
      <c r="J1812" s="47">
        <f t="shared" ref="J1812:J1875" si="199">IF(I1812&lt;&gt;"",I1812*1.91,"")</f>
        <v>3.6789341839982916</v>
      </c>
      <c r="K1812" s="97">
        <f t="shared" si="194"/>
        <v>5</v>
      </c>
      <c r="L1812" s="2">
        <f t="shared" si="195"/>
        <v>-33.067619715164945</v>
      </c>
      <c r="M1812" s="98"/>
      <c r="V1812">
        <v>200</v>
      </c>
      <c r="W1812">
        <v>40</v>
      </c>
      <c r="X1812" s="7">
        <f t="shared" si="193"/>
        <v>31.652153314939131</v>
      </c>
    </row>
    <row r="1813" spans="2:24">
      <c r="B1813" s="90">
        <f t="shared" si="196"/>
        <v>40984.125</v>
      </c>
      <c r="C1813" s="57">
        <v>40984</v>
      </c>
      <c r="D1813" s="58">
        <v>0.125</v>
      </c>
      <c r="E1813" s="59">
        <v>4.2379522051797132</v>
      </c>
      <c r="F1813" s="47">
        <f t="shared" si="197"/>
        <v>8.094488711893252</v>
      </c>
      <c r="G1813" s="59">
        <v>6.5084173413897304</v>
      </c>
      <c r="H1813" s="47">
        <f t="shared" si="198"/>
        <v>12.431077122054385</v>
      </c>
      <c r="I1813" s="59">
        <v>2.2704651362100177</v>
      </c>
      <c r="J1813" s="47">
        <f t="shared" si="199"/>
        <v>4.3365884101611334</v>
      </c>
      <c r="K1813" s="97">
        <f t="shared" si="194"/>
        <v>5</v>
      </c>
      <c r="L1813" s="2">
        <f t="shared" si="195"/>
        <v>-32.409965489002104</v>
      </c>
      <c r="M1813" s="98"/>
      <c r="V1813">
        <v>200</v>
      </c>
      <c r="W1813">
        <v>40</v>
      </c>
      <c r="X1813" s="7">
        <f t="shared" si="193"/>
        <v>31.652153314939131</v>
      </c>
    </row>
    <row r="1814" spans="2:24">
      <c r="B1814" s="90">
        <f t="shared" si="196"/>
        <v>40984.166666666664</v>
      </c>
      <c r="C1814" s="57">
        <v>40984</v>
      </c>
      <c r="D1814" s="58">
        <v>0.16666666666666666</v>
      </c>
      <c r="E1814" s="59">
        <v>7.1595026843333383</v>
      </c>
      <c r="F1814" s="47">
        <f t="shared" si="197"/>
        <v>13.674650127076676</v>
      </c>
      <c r="G1814" s="59">
        <v>11.067466376648536</v>
      </c>
      <c r="H1814" s="47">
        <f t="shared" si="198"/>
        <v>21.138860779398701</v>
      </c>
      <c r="I1814" s="59">
        <v>3.9079636923151981</v>
      </c>
      <c r="J1814" s="47">
        <f t="shared" si="199"/>
        <v>7.464210652322028</v>
      </c>
      <c r="K1814" s="97">
        <f t="shared" si="194"/>
        <v>5</v>
      </c>
      <c r="L1814" s="2">
        <f t="shared" si="195"/>
        <v>-29.282343246841211</v>
      </c>
      <c r="M1814" s="98"/>
      <c r="V1814">
        <v>200</v>
      </c>
      <c r="W1814">
        <v>40</v>
      </c>
      <c r="X1814" s="7">
        <f t="shared" si="193"/>
        <v>31.652153314939131</v>
      </c>
    </row>
    <row r="1815" spans="2:24">
      <c r="B1815" s="90">
        <f t="shared" si="196"/>
        <v>40984.208333333336</v>
      </c>
      <c r="C1815" s="57">
        <v>40984</v>
      </c>
      <c r="D1815" s="58">
        <v>0.20833333333333334</v>
      </c>
      <c r="E1815" s="59">
        <v>32.816854956716661</v>
      </c>
      <c r="F1815" s="47">
        <f t="shared" si="197"/>
        <v>62.680192967328821</v>
      </c>
      <c r="G1815" s="59">
        <v>44.063559035196796</v>
      </c>
      <c r="H1815" s="47">
        <f t="shared" si="198"/>
        <v>84.16139775722587</v>
      </c>
      <c r="I1815" s="59">
        <v>11.246704078480132</v>
      </c>
      <c r="J1815" s="47">
        <f t="shared" si="199"/>
        <v>21.481204789897053</v>
      </c>
      <c r="K1815" s="97">
        <f t="shared" si="194"/>
        <v>5</v>
      </c>
      <c r="L1815" s="2">
        <f t="shared" si="195"/>
        <v>-15.265349109266186</v>
      </c>
      <c r="M1815" s="98"/>
      <c r="V1815">
        <v>200</v>
      </c>
      <c r="W1815">
        <v>40</v>
      </c>
      <c r="X1815" s="7">
        <f t="shared" si="193"/>
        <v>31.652153314939131</v>
      </c>
    </row>
    <row r="1816" spans="2:24">
      <c r="B1816" s="90">
        <f t="shared" si="196"/>
        <v>40984.25</v>
      </c>
      <c r="C1816" s="57">
        <v>40984</v>
      </c>
      <c r="D1816" s="58">
        <v>0.25</v>
      </c>
      <c r="E1816" s="59">
        <v>63.082759680847651</v>
      </c>
      <c r="F1816" s="47">
        <f t="shared" si="197"/>
        <v>120.488070990419</v>
      </c>
      <c r="G1816" s="59">
        <v>93.25726711432722</v>
      </c>
      <c r="H1816" s="47">
        <f t="shared" si="198"/>
        <v>178.12138018836498</v>
      </c>
      <c r="I1816" s="59">
        <v>30.174507433479562</v>
      </c>
      <c r="J1816" s="47">
        <f t="shared" si="199"/>
        <v>57.633309197945962</v>
      </c>
      <c r="K1816" s="97">
        <f t="shared" si="194"/>
        <v>5</v>
      </c>
      <c r="L1816" s="2">
        <f t="shared" si="195"/>
        <v>20.886755298782724</v>
      </c>
      <c r="M1816" s="98"/>
      <c r="V1816">
        <v>200</v>
      </c>
      <c r="W1816">
        <v>40</v>
      </c>
      <c r="X1816" s="7">
        <f t="shared" si="193"/>
        <v>31.652153314939131</v>
      </c>
    </row>
    <row r="1817" spans="2:24">
      <c r="B1817" s="90">
        <f t="shared" si="196"/>
        <v>40984.291666666664</v>
      </c>
      <c r="C1817" s="57">
        <v>40984</v>
      </c>
      <c r="D1817" s="58">
        <v>0.29166666666666669</v>
      </c>
      <c r="E1817" s="59">
        <v>58.321888652721917</v>
      </c>
      <c r="F1817" s="47">
        <f t="shared" si="197"/>
        <v>111.39480732669885</v>
      </c>
      <c r="G1817" s="59">
        <v>94.260010789021607</v>
      </c>
      <c r="H1817" s="47">
        <f t="shared" si="198"/>
        <v>180.03662060703127</v>
      </c>
      <c r="I1817" s="59">
        <v>35.938122136299697</v>
      </c>
      <c r="J1817" s="47">
        <f t="shared" si="199"/>
        <v>68.641813280332414</v>
      </c>
      <c r="K1817" s="97">
        <f t="shared" si="194"/>
        <v>5</v>
      </c>
      <c r="L1817" s="2">
        <f t="shared" si="195"/>
        <v>31.895259381169176</v>
      </c>
      <c r="M1817" s="98"/>
      <c r="V1817">
        <v>200</v>
      </c>
      <c r="W1817">
        <v>40</v>
      </c>
      <c r="X1817" s="7">
        <f t="shared" si="193"/>
        <v>31.652153314939131</v>
      </c>
    </row>
    <row r="1818" spans="2:24">
      <c r="B1818" s="90">
        <f t="shared" si="196"/>
        <v>40984.333333333336</v>
      </c>
      <c r="C1818" s="57">
        <v>40984</v>
      </c>
      <c r="D1818" s="58">
        <v>0.33333333333333331</v>
      </c>
      <c r="E1818" s="59">
        <v>24.315947372839624</v>
      </c>
      <c r="F1818" s="47">
        <f t="shared" si="197"/>
        <v>46.443459482123679</v>
      </c>
      <c r="G1818" s="59">
        <v>42.784631205944535</v>
      </c>
      <c r="H1818" s="47">
        <f t="shared" si="198"/>
        <v>81.718645603354062</v>
      </c>
      <c r="I1818" s="59">
        <v>18.468683833104919</v>
      </c>
      <c r="J1818" s="47">
        <f t="shared" si="199"/>
        <v>35.275186121230391</v>
      </c>
      <c r="K1818" s="97">
        <f t="shared" si="194"/>
        <v>5</v>
      </c>
      <c r="L1818" s="2">
        <f t="shared" si="195"/>
        <v>-1.4713677779328478</v>
      </c>
      <c r="M1818" s="98"/>
      <c r="V1818">
        <v>200</v>
      </c>
      <c r="W1818">
        <v>40</v>
      </c>
      <c r="X1818" s="7">
        <f t="shared" si="193"/>
        <v>31.652153314939131</v>
      </c>
    </row>
    <row r="1819" spans="2:24">
      <c r="B1819" s="90">
        <f t="shared" si="196"/>
        <v>40984.375</v>
      </c>
      <c r="C1819" s="57">
        <v>40984</v>
      </c>
      <c r="D1819" s="58">
        <v>0.375</v>
      </c>
      <c r="E1819" s="59">
        <v>28.467509597684547</v>
      </c>
      <c r="F1819" s="47">
        <f t="shared" si="197"/>
        <v>54.372943331577481</v>
      </c>
      <c r="G1819" s="59">
        <v>53.630378660016866</v>
      </c>
      <c r="H1819" s="47">
        <f t="shared" si="198"/>
        <v>102.43402324063221</v>
      </c>
      <c r="I1819" s="59">
        <v>25.162869062332316</v>
      </c>
      <c r="J1819" s="47">
        <f t="shared" si="199"/>
        <v>48.061079909054719</v>
      </c>
      <c r="K1819" s="97">
        <f t="shared" si="194"/>
        <v>5</v>
      </c>
      <c r="L1819" s="2">
        <f t="shared" si="195"/>
        <v>11.31452600989148</v>
      </c>
      <c r="M1819" s="98"/>
      <c r="V1819">
        <v>200</v>
      </c>
      <c r="W1819">
        <v>40</v>
      </c>
      <c r="X1819" s="7">
        <f t="shared" si="193"/>
        <v>31.652153314939131</v>
      </c>
    </row>
    <row r="1820" spans="2:24">
      <c r="B1820" s="90">
        <f t="shared" si="196"/>
        <v>40984.416666666664</v>
      </c>
      <c r="C1820" s="57">
        <v>40984</v>
      </c>
      <c r="D1820" s="58">
        <v>0.41666666666666669</v>
      </c>
      <c r="E1820" s="59">
        <v>46.724372504483917</v>
      </c>
      <c r="F1820" s="47">
        <f t="shared" si="197"/>
        <v>89.243551483564275</v>
      </c>
      <c r="G1820" s="59">
        <v>77.093215156431924</v>
      </c>
      <c r="H1820" s="47">
        <f t="shared" si="198"/>
        <v>147.24804094878496</v>
      </c>
      <c r="I1820" s="59">
        <v>30.368842651948007</v>
      </c>
      <c r="J1820" s="47">
        <f t="shared" si="199"/>
        <v>58.004489465220693</v>
      </c>
      <c r="K1820" s="97">
        <f t="shared" si="194"/>
        <v>5</v>
      </c>
      <c r="L1820" s="2">
        <f t="shared" si="195"/>
        <v>21.257935566057455</v>
      </c>
      <c r="M1820" s="98"/>
      <c r="V1820">
        <v>200</v>
      </c>
      <c r="W1820">
        <v>40</v>
      </c>
      <c r="X1820" s="7">
        <f t="shared" si="193"/>
        <v>31.652153314939131</v>
      </c>
    </row>
    <row r="1821" spans="2:24">
      <c r="B1821" s="90">
        <f t="shared" si="196"/>
        <v>40984.458333333336</v>
      </c>
      <c r="C1821" s="57">
        <v>40984</v>
      </c>
      <c r="D1821" s="58">
        <v>0.45833333333333331</v>
      </c>
      <c r="E1821" s="59">
        <v>49.914212534742916</v>
      </c>
      <c r="F1821" s="47">
        <f t="shared" si="197"/>
        <v>95.336145941358964</v>
      </c>
      <c r="G1821" s="59">
        <v>85.196897139343676</v>
      </c>
      <c r="H1821" s="47">
        <f t="shared" si="198"/>
        <v>162.7260735361464</v>
      </c>
      <c r="I1821" s="59">
        <v>35.282684604600767</v>
      </c>
      <c r="J1821" s="47">
        <f t="shared" si="199"/>
        <v>67.389927594787466</v>
      </c>
      <c r="K1821" s="97">
        <f t="shared" si="194"/>
        <v>5</v>
      </c>
      <c r="L1821" s="2">
        <f t="shared" si="195"/>
        <v>30.643373695624227</v>
      </c>
      <c r="M1821" s="98"/>
      <c r="V1821">
        <v>200</v>
      </c>
      <c r="W1821">
        <v>40</v>
      </c>
      <c r="X1821" s="7">
        <f t="shared" si="193"/>
        <v>31.652153314939131</v>
      </c>
    </row>
    <row r="1822" spans="2:24">
      <c r="B1822" s="90">
        <f t="shared" si="196"/>
        <v>40984.5</v>
      </c>
      <c r="C1822" s="57">
        <v>40984</v>
      </c>
      <c r="D1822" s="58">
        <v>0.5</v>
      </c>
      <c r="E1822" s="59">
        <v>45.824045004007154</v>
      </c>
      <c r="F1822" s="47">
        <f t="shared" si="197"/>
        <v>87.52392595765366</v>
      </c>
      <c r="G1822" s="59">
        <v>69.140061476744933</v>
      </c>
      <c r="H1822" s="47">
        <f t="shared" si="198"/>
        <v>132.05751742058283</v>
      </c>
      <c r="I1822" s="59">
        <v>23.316016472737779</v>
      </c>
      <c r="J1822" s="47">
        <f t="shared" si="199"/>
        <v>44.533591462929159</v>
      </c>
      <c r="K1822" s="97">
        <f t="shared" si="194"/>
        <v>5</v>
      </c>
      <c r="L1822" s="2">
        <f t="shared" si="195"/>
        <v>7.7870375637659208</v>
      </c>
      <c r="M1822" s="98"/>
      <c r="V1822">
        <v>200</v>
      </c>
      <c r="W1822">
        <v>40</v>
      </c>
      <c r="X1822" s="7">
        <f t="shared" si="193"/>
        <v>31.652153314939131</v>
      </c>
    </row>
    <row r="1823" spans="2:24">
      <c r="B1823" s="90">
        <f t="shared" si="196"/>
        <v>40984.541666666664</v>
      </c>
      <c r="C1823" s="57">
        <v>40984</v>
      </c>
      <c r="D1823" s="58">
        <v>0.54166666666666663</v>
      </c>
      <c r="E1823" s="59">
        <v>32.957848969404878</v>
      </c>
      <c r="F1823" s="47">
        <f t="shared" si="197"/>
        <v>62.949491531563318</v>
      </c>
      <c r="G1823" s="59">
        <v>58.709470023691772</v>
      </c>
      <c r="H1823" s="47">
        <f t="shared" si="198"/>
        <v>112.13508774525128</v>
      </c>
      <c r="I1823" s="59">
        <v>25.751621054286893</v>
      </c>
      <c r="J1823" s="47">
        <f t="shared" si="199"/>
        <v>49.185596213687965</v>
      </c>
      <c r="K1823" s="97">
        <f t="shared" si="194"/>
        <v>5</v>
      </c>
      <c r="L1823" s="2">
        <f t="shared" si="195"/>
        <v>12.439042314524727</v>
      </c>
      <c r="M1823" s="98"/>
      <c r="V1823">
        <v>200</v>
      </c>
      <c r="W1823">
        <v>40</v>
      </c>
      <c r="X1823" s="7">
        <f t="shared" si="193"/>
        <v>31.652153314939131</v>
      </c>
    </row>
    <row r="1824" spans="2:24">
      <c r="B1824" s="90">
        <f t="shared" si="196"/>
        <v>40984.583333333336</v>
      </c>
      <c r="C1824" s="57">
        <v>40984</v>
      </c>
      <c r="D1824" s="58">
        <v>0.58333333333333337</v>
      </c>
      <c r="E1824" s="59">
        <v>45.012387212565997</v>
      </c>
      <c r="F1824" s="47">
        <f t="shared" si="197"/>
        <v>85.973659576001054</v>
      </c>
      <c r="G1824" s="59">
        <v>74.796574737141725</v>
      </c>
      <c r="H1824" s="47">
        <f t="shared" si="198"/>
        <v>142.86145774794068</v>
      </c>
      <c r="I1824" s="59">
        <v>29.784187524575735</v>
      </c>
      <c r="J1824" s="47">
        <f t="shared" si="199"/>
        <v>56.88779817193965</v>
      </c>
      <c r="K1824" s="97">
        <f t="shared" si="194"/>
        <v>5</v>
      </c>
      <c r="L1824" s="2">
        <f t="shared" si="195"/>
        <v>20.141244272776412</v>
      </c>
      <c r="M1824" s="98"/>
      <c r="V1824">
        <v>200</v>
      </c>
      <c r="W1824">
        <v>40</v>
      </c>
      <c r="X1824" s="7">
        <f t="shared" si="193"/>
        <v>31.652153314939131</v>
      </c>
    </row>
    <row r="1825" spans="2:24">
      <c r="B1825" s="90">
        <f t="shared" si="196"/>
        <v>40984.625</v>
      </c>
      <c r="C1825" s="57">
        <v>40984</v>
      </c>
      <c r="D1825" s="58">
        <v>0.625</v>
      </c>
      <c r="E1825" s="59">
        <v>36.331853377706388</v>
      </c>
      <c r="F1825" s="47">
        <f t="shared" si="197"/>
        <v>69.393839951419196</v>
      </c>
      <c r="G1825" s="59">
        <v>62.39162252717351</v>
      </c>
      <c r="H1825" s="47">
        <f t="shared" si="198"/>
        <v>119.1679990269014</v>
      </c>
      <c r="I1825" s="59">
        <v>26.059769149467122</v>
      </c>
      <c r="J1825" s="47">
        <f t="shared" si="199"/>
        <v>49.774159075482203</v>
      </c>
      <c r="K1825" s="97">
        <f t="shared" si="194"/>
        <v>5</v>
      </c>
      <c r="L1825" s="2">
        <f t="shared" si="195"/>
        <v>13.027605176318964</v>
      </c>
      <c r="M1825" s="98"/>
      <c r="V1825">
        <v>200</v>
      </c>
      <c r="W1825">
        <v>40</v>
      </c>
      <c r="X1825" s="7">
        <f t="shared" si="193"/>
        <v>31.652153314939131</v>
      </c>
    </row>
    <row r="1826" spans="2:24">
      <c r="B1826" s="90">
        <f t="shared" si="196"/>
        <v>40984.666666666664</v>
      </c>
      <c r="C1826" s="57">
        <v>40984</v>
      </c>
      <c r="D1826" s="58">
        <v>0.66666666666666663</v>
      </c>
      <c r="E1826" s="59">
        <v>34.640312491136065</v>
      </c>
      <c r="F1826" s="47">
        <f t="shared" si="197"/>
        <v>66.162996858069874</v>
      </c>
      <c r="G1826" s="59">
        <v>61.288992217017466</v>
      </c>
      <c r="H1826" s="47">
        <f t="shared" si="198"/>
        <v>117.06197513450336</v>
      </c>
      <c r="I1826" s="59">
        <v>26.648679725881401</v>
      </c>
      <c r="J1826" s="47">
        <f t="shared" si="199"/>
        <v>50.898978276433475</v>
      </c>
      <c r="K1826" s="97">
        <f t="shared" si="194"/>
        <v>5</v>
      </c>
      <c r="L1826" s="2">
        <f t="shared" si="195"/>
        <v>14.152424377270236</v>
      </c>
      <c r="M1826" s="98"/>
      <c r="V1826">
        <v>200</v>
      </c>
      <c r="W1826">
        <v>40</v>
      </c>
      <c r="X1826" s="7">
        <f t="shared" si="193"/>
        <v>31.652153314939131</v>
      </c>
    </row>
    <row r="1827" spans="2:24">
      <c r="B1827" s="90">
        <f t="shared" si="196"/>
        <v>40984.708333333336</v>
      </c>
      <c r="C1827" s="57">
        <v>40984</v>
      </c>
      <c r="D1827" s="58">
        <v>0.70833333333333337</v>
      </c>
      <c r="E1827" s="59">
        <v>47.574732192631991</v>
      </c>
      <c r="F1827" s="47">
        <f t="shared" si="197"/>
        <v>90.867738487927099</v>
      </c>
      <c r="G1827" s="59">
        <v>88.309973980819052</v>
      </c>
      <c r="H1827" s="47">
        <f t="shared" si="198"/>
        <v>168.67205030336439</v>
      </c>
      <c r="I1827" s="59">
        <v>40.735241788187054</v>
      </c>
      <c r="J1827" s="47">
        <f t="shared" si="199"/>
        <v>77.804311815437273</v>
      </c>
      <c r="K1827" s="97">
        <f t="shared" si="194"/>
        <v>5</v>
      </c>
      <c r="L1827" s="2">
        <f t="shared" si="195"/>
        <v>41.057757916274035</v>
      </c>
      <c r="M1827" s="98"/>
      <c r="V1827">
        <v>200</v>
      </c>
      <c r="W1827">
        <v>40</v>
      </c>
      <c r="X1827" s="7">
        <f t="shared" si="193"/>
        <v>31.652153314939131</v>
      </c>
    </row>
    <row r="1828" spans="2:24">
      <c r="B1828" s="90">
        <f t="shared" si="196"/>
        <v>40984.75</v>
      </c>
      <c r="C1828" s="57">
        <v>40984</v>
      </c>
      <c r="D1828" s="58">
        <v>0.75</v>
      </c>
      <c r="E1828" s="59">
        <v>46.522069006586932</v>
      </c>
      <c r="F1828" s="47">
        <f t="shared" si="197"/>
        <v>88.857151802581043</v>
      </c>
      <c r="G1828" s="59">
        <v>89.95850688894356</v>
      </c>
      <c r="H1828" s="47">
        <f t="shared" si="198"/>
        <v>171.82074815788221</v>
      </c>
      <c r="I1828" s="59">
        <v>43.436437882356614</v>
      </c>
      <c r="J1828" s="47">
        <f t="shared" si="199"/>
        <v>82.963596355301135</v>
      </c>
      <c r="K1828" s="97">
        <f t="shared" si="194"/>
        <v>5</v>
      </c>
      <c r="L1828" s="2">
        <f t="shared" si="195"/>
        <v>46.217042456137897</v>
      </c>
      <c r="M1828" s="98"/>
      <c r="V1828">
        <v>200</v>
      </c>
      <c r="W1828">
        <v>40</v>
      </c>
      <c r="X1828" s="7">
        <f t="shared" si="193"/>
        <v>31.652153314939131</v>
      </c>
    </row>
    <row r="1829" spans="2:24">
      <c r="B1829" s="90">
        <f t="shared" si="196"/>
        <v>40984.791666666664</v>
      </c>
      <c r="C1829" s="57">
        <v>40984</v>
      </c>
      <c r="D1829" s="58">
        <v>0.79166666666666663</v>
      </c>
      <c r="E1829" s="59">
        <v>41.092756292887444</v>
      </c>
      <c r="F1829" s="47">
        <f t="shared" si="197"/>
        <v>78.487164519415018</v>
      </c>
      <c r="G1829" s="59">
        <v>82.971766928853427</v>
      </c>
      <c r="H1829" s="47">
        <f t="shared" si="198"/>
        <v>158.47607483411005</v>
      </c>
      <c r="I1829" s="59">
        <v>41.879010635965983</v>
      </c>
      <c r="J1829" s="47">
        <f t="shared" si="199"/>
        <v>79.988910314695019</v>
      </c>
      <c r="K1829" s="97">
        <f t="shared" si="194"/>
        <v>5</v>
      </c>
      <c r="L1829" s="2">
        <f t="shared" si="195"/>
        <v>43.242356415531781</v>
      </c>
      <c r="M1829" s="98"/>
      <c r="V1829">
        <v>200</v>
      </c>
      <c r="W1829">
        <v>40</v>
      </c>
      <c r="X1829" s="7">
        <f t="shared" si="193"/>
        <v>31.652153314939131</v>
      </c>
    </row>
    <row r="1830" spans="2:24">
      <c r="B1830" s="90">
        <f t="shared" si="196"/>
        <v>40984.833333333336</v>
      </c>
      <c r="C1830" s="57">
        <v>40984</v>
      </c>
      <c r="D1830" s="58">
        <v>0.83333333333333337</v>
      </c>
      <c r="E1830" s="59">
        <v>27.790019793771499</v>
      </c>
      <c r="F1830" s="47">
        <f t="shared" si="197"/>
        <v>53.078937806103561</v>
      </c>
      <c r="G1830" s="59">
        <v>58.538630955472541</v>
      </c>
      <c r="H1830" s="47">
        <f t="shared" si="198"/>
        <v>111.80878512495255</v>
      </c>
      <c r="I1830" s="59">
        <v>30.748611161701046</v>
      </c>
      <c r="J1830" s="47">
        <f t="shared" si="199"/>
        <v>58.729847318848996</v>
      </c>
      <c r="K1830" s="97">
        <f t="shared" si="194"/>
        <v>5</v>
      </c>
      <c r="L1830" s="2">
        <f t="shared" si="195"/>
        <v>21.983293419685758</v>
      </c>
      <c r="M1830" s="98"/>
      <c r="V1830">
        <v>200</v>
      </c>
      <c r="W1830">
        <v>40</v>
      </c>
      <c r="X1830" s="7">
        <f t="shared" si="193"/>
        <v>31.652153314939131</v>
      </c>
    </row>
    <row r="1831" spans="2:24">
      <c r="B1831" s="90">
        <f t="shared" si="196"/>
        <v>40984.875</v>
      </c>
      <c r="C1831" s="57">
        <v>40984</v>
      </c>
      <c r="D1831" s="58">
        <v>0.875</v>
      </c>
      <c r="E1831" s="59">
        <v>21.908260063111985</v>
      </c>
      <c r="F1831" s="47">
        <f t="shared" si="197"/>
        <v>41.844776720543891</v>
      </c>
      <c r="G1831" s="59">
        <v>42.812271068919948</v>
      </c>
      <c r="H1831" s="47">
        <f t="shared" si="198"/>
        <v>81.771437741637101</v>
      </c>
      <c r="I1831" s="59">
        <v>20.904011005807963</v>
      </c>
      <c r="J1831" s="47">
        <f t="shared" si="199"/>
        <v>39.92666102109321</v>
      </c>
      <c r="K1831" s="97">
        <f t="shared" si="194"/>
        <v>5</v>
      </c>
      <c r="L1831" s="2">
        <f t="shared" si="195"/>
        <v>3.1801071219299715</v>
      </c>
      <c r="M1831" s="98"/>
      <c r="V1831">
        <v>200</v>
      </c>
      <c r="W1831">
        <v>40</v>
      </c>
      <c r="X1831" s="7">
        <f t="shared" si="193"/>
        <v>31.652153314939131</v>
      </c>
    </row>
    <row r="1832" spans="2:24">
      <c r="B1832" s="90">
        <f t="shared" si="196"/>
        <v>40984.916666666664</v>
      </c>
      <c r="C1832" s="57">
        <v>40984</v>
      </c>
      <c r="D1832" s="58">
        <v>0.91666666666666663</v>
      </c>
      <c r="E1832" s="59">
        <v>17.970414087406304</v>
      </c>
      <c r="F1832" s="47">
        <f t="shared" si="197"/>
        <v>34.323490906946041</v>
      </c>
      <c r="G1832" s="59">
        <v>37.380070793129612</v>
      </c>
      <c r="H1832" s="47">
        <f t="shared" si="198"/>
        <v>71.395935214877554</v>
      </c>
      <c r="I1832" s="59">
        <v>19.409656705723307</v>
      </c>
      <c r="J1832" s="47">
        <f t="shared" si="199"/>
        <v>37.072444307931512</v>
      </c>
      <c r="K1832" s="97">
        <f t="shared" si="194"/>
        <v>5</v>
      </c>
      <c r="L1832" s="2">
        <f t="shared" si="195"/>
        <v>0.32589040876827369</v>
      </c>
      <c r="M1832" s="98"/>
      <c r="V1832">
        <v>200</v>
      </c>
      <c r="W1832">
        <v>40</v>
      </c>
      <c r="X1832" s="7">
        <f t="shared" si="193"/>
        <v>31.652153314939131</v>
      </c>
    </row>
    <row r="1833" spans="2:24">
      <c r="B1833" s="90">
        <f t="shared" si="196"/>
        <v>40984.958333333336</v>
      </c>
      <c r="C1833" s="57">
        <v>40984</v>
      </c>
      <c r="D1833" s="58">
        <v>0.95833333333333337</v>
      </c>
      <c r="E1833" s="59">
        <v>19.484623782130619</v>
      </c>
      <c r="F1833" s="47">
        <f t="shared" si="197"/>
        <v>37.215631423869482</v>
      </c>
      <c r="G1833" s="59">
        <v>37.97487790156503</v>
      </c>
      <c r="H1833" s="47">
        <f t="shared" si="198"/>
        <v>72.532016791989207</v>
      </c>
      <c r="I1833" s="59">
        <v>18.490254119434411</v>
      </c>
      <c r="J1833" s="47">
        <f t="shared" si="199"/>
        <v>35.316385368119725</v>
      </c>
      <c r="K1833" s="97">
        <f t="shared" si="194"/>
        <v>5</v>
      </c>
      <c r="L1833" s="2">
        <f t="shared" si="195"/>
        <v>-1.4301685310435133</v>
      </c>
      <c r="M1833" s="98"/>
      <c r="V1833">
        <v>200</v>
      </c>
      <c r="W1833">
        <v>40</v>
      </c>
      <c r="X1833" s="7">
        <f t="shared" si="193"/>
        <v>31.652153314939131</v>
      </c>
    </row>
    <row r="1834" spans="2:24">
      <c r="B1834" s="90">
        <f t="shared" si="196"/>
        <v>40985</v>
      </c>
      <c r="C1834" s="57">
        <v>40984</v>
      </c>
      <c r="D1834" s="58">
        <v>1</v>
      </c>
      <c r="E1834" s="59">
        <v>14.901078226378878</v>
      </c>
      <c r="F1834" s="47">
        <f t="shared" si="197"/>
        <v>28.461059412383655</v>
      </c>
      <c r="G1834" s="59">
        <v>32.58875944728851</v>
      </c>
      <c r="H1834" s="47">
        <f t="shared" si="198"/>
        <v>62.244530544321051</v>
      </c>
      <c r="I1834" s="59">
        <v>17.687681220909628</v>
      </c>
      <c r="J1834" s="47">
        <f t="shared" si="199"/>
        <v>33.783471131937389</v>
      </c>
      <c r="K1834" s="97">
        <f t="shared" si="194"/>
        <v>5</v>
      </c>
      <c r="L1834" s="2">
        <f t="shared" si="195"/>
        <v>-2.9630827672258491</v>
      </c>
      <c r="M1834" s="98"/>
      <c r="V1834">
        <v>200</v>
      </c>
      <c r="W1834">
        <v>40</v>
      </c>
      <c r="X1834" s="7">
        <f t="shared" si="193"/>
        <v>31.652153314939131</v>
      </c>
    </row>
    <row r="1835" spans="2:24">
      <c r="B1835" s="90">
        <f t="shared" si="196"/>
        <v>40985.041666666664</v>
      </c>
      <c r="C1835" s="57">
        <v>40985</v>
      </c>
      <c r="D1835" s="58">
        <v>4.1666666666666664E-2</v>
      </c>
      <c r="E1835" s="59">
        <v>8.6373511076114493</v>
      </c>
      <c r="F1835" s="47">
        <f t="shared" si="197"/>
        <v>16.497340615537869</v>
      </c>
      <c r="G1835" s="59">
        <v>20.063800598965358</v>
      </c>
      <c r="H1835" s="47">
        <f t="shared" si="198"/>
        <v>38.321859144023833</v>
      </c>
      <c r="I1835" s="59">
        <v>11.426449491353907</v>
      </c>
      <c r="J1835" s="47">
        <f t="shared" si="199"/>
        <v>21.82451852848596</v>
      </c>
      <c r="K1835" s="97">
        <f t="shared" si="194"/>
        <v>6</v>
      </c>
      <c r="L1835" s="2">
        <f t="shared" si="195"/>
        <v>-14.922035370677278</v>
      </c>
      <c r="M1835" s="98"/>
      <c r="V1835">
        <v>200</v>
      </c>
      <c r="W1835">
        <v>40</v>
      </c>
      <c r="X1835" s="7">
        <f t="shared" si="193"/>
        <v>31.652153314939131</v>
      </c>
    </row>
    <row r="1836" spans="2:24">
      <c r="B1836" s="90">
        <f t="shared" si="196"/>
        <v>40985.083333333336</v>
      </c>
      <c r="C1836" s="57">
        <v>40985</v>
      </c>
      <c r="D1836" s="58">
        <v>8.3333333333333329E-2</v>
      </c>
      <c r="E1836" s="59">
        <v>3.15801081338304</v>
      </c>
      <c r="F1836" s="47">
        <f t="shared" si="197"/>
        <v>6.0318006535616062</v>
      </c>
      <c r="G1836" s="59">
        <v>9.7451548022327614</v>
      </c>
      <c r="H1836" s="47">
        <f t="shared" si="198"/>
        <v>18.613245672264572</v>
      </c>
      <c r="I1836" s="59">
        <v>6.5871439888497214</v>
      </c>
      <c r="J1836" s="47">
        <f t="shared" si="199"/>
        <v>12.581445018702967</v>
      </c>
      <c r="K1836" s="97">
        <f t="shared" si="194"/>
        <v>6</v>
      </c>
      <c r="L1836" s="2">
        <f t="shared" si="195"/>
        <v>-24.165108880460274</v>
      </c>
      <c r="M1836" s="98"/>
      <c r="V1836">
        <v>200</v>
      </c>
      <c r="W1836">
        <v>40</v>
      </c>
      <c r="X1836" s="7">
        <f t="shared" si="193"/>
        <v>31.652153314939131</v>
      </c>
    </row>
    <row r="1837" spans="2:24">
      <c r="B1837" s="90">
        <f t="shared" si="196"/>
        <v>40985.125</v>
      </c>
      <c r="C1837" s="57">
        <v>40985</v>
      </c>
      <c r="D1837" s="58">
        <v>0.125</v>
      </c>
      <c r="E1837" s="59">
        <v>8.9124577026694087</v>
      </c>
      <c r="F1837" s="47">
        <f t="shared" si="197"/>
        <v>17.022794212098571</v>
      </c>
      <c r="G1837" s="59">
        <v>22.908285634890579</v>
      </c>
      <c r="H1837" s="47">
        <f t="shared" si="198"/>
        <v>43.754825562641003</v>
      </c>
      <c r="I1837" s="59">
        <v>13.995827932221166</v>
      </c>
      <c r="J1837" s="47">
        <f t="shared" si="199"/>
        <v>26.732031350542428</v>
      </c>
      <c r="K1837" s="97">
        <f t="shared" si="194"/>
        <v>6</v>
      </c>
      <c r="L1837" s="2">
        <f t="shared" si="195"/>
        <v>-10.01452254862081</v>
      </c>
      <c r="M1837" s="98"/>
      <c r="V1837">
        <v>200</v>
      </c>
      <c r="W1837">
        <v>40</v>
      </c>
      <c r="X1837" s="7">
        <f t="shared" si="193"/>
        <v>31.652153314939131</v>
      </c>
    </row>
    <row r="1838" spans="2:24">
      <c r="B1838" s="90">
        <f t="shared" si="196"/>
        <v>40985.166666666664</v>
      </c>
      <c r="C1838" s="57">
        <v>40985</v>
      </c>
      <c r="D1838" s="58">
        <v>0.16666666666666666</v>
      </c>
      <c r="E1838" s="59">
        <v>8.4827511234150954</v>
      </c>
      <c r="F1838" s="47">
        <f t="shared" si="197"/>
        <v>16.202054645722832</v>
      </c>
      <c r="G1838" s="59">
        <v>17.020011308652514</v>
      </c>
      <c r="H1838" s="47">
        <f t="shared" si="198"/>
        <v>32.508221599526301</v>
      </c>
      <c r="I1838" s="59">
        <v>8.5372601852374146</v>
      </c>
      <c r="J1838" s="47">
        <f t="shared" si="199"/>
        <v>16.306166953803462</v>
      </c>
      <c r="K1838" s="97">
        <f t="shared" si="194"/>
        <v>6</v>
      </c>
      <c r="L1838" s="2">
        <f t="shared" si="195"/>
        <v>-20.440386945359776</v>
      </c>
      <c r="M1838" s="98"/>
      <c r="V1838">
        <v>200</v>
      </c>
      <c r="W1838">
        <v>40</v>
      </c>
      <c r="X1838" s="7">
        <f t="shared" si="193"/>
        <v>31.652153314939131</v>
      </c>
    </row>
    <row r="1839" spans="2:24">
      <c r="B1839" s="90">
        <f t="shared" si="196"/>
        <v>40985.208333333336</v>
      </c>
      <c r="C1839" s="57">
        <v>40985</v>
      </c>
      <c r="D1839" s="58">
        <v>0.20833333333333334</v>
      </c>
      <c r="E1839" s="59">
        <v>10.963235299747444</v>
      </c>
      <c r="F1839" s="47">
        <f t="shared" si="197"/>
        <v>20.939779422517617</v>
      </c>
      <c r="G1839" s="59">
        <v>21.415425439259707</v>
      </c>
      <c r="H1839" s="47">
        <f t="shared" si="198"/>
        <v>40.903462588986038</v>
      </c>
      <c r="I1839" s="59">
        <v>10.452190139512261</v>
      </c>
      <c r="J1839" s="47">
        <f t="shared" si="199"/>
        <v>19.963683166468417</v>
      </c>
      <c r="K1839" s="97">
        <f t="shared" si="194"/>
        <v>6</v>
      </c>
      <c r="L1839" s="2">
        <f t="shared" si="195"/>
        <v>-16.782870732694821</v>
      </c>
      <c r="M1839" s="98"/>
      <c r="V1839">
        <v>200</v>
      </c>
      <c r="W1839">
        <v>40</v>
      </c>
      <c r="X1839" s="7">
        <f t="shared" si="193"/>
        <v>31.652153314939131</v>
      </c>
    </row>
    <row r="1840" spans="2:24">
      <c r="B1840" s="90">
        <f t="shared" si="196"/>
        <v>40985.25</v>
      </c>
      <c r="C1840" s="57">
        <v>40985</v>
      </c>
      <c r="D1840" s="58">
        <v>0.25</v>
      </c>
      <c r="E1840" s="59">
        <v>10.115188491957843</v>
      </c>
      <c r="F1840" s="47">
        <f t="shared" si="197"/>
        <v>19.320010019639479</v>
      </c>
      <c r="G1840" s="59">
        <v>19.164848684805833</v>
      </c>
      <c r="H1840" s="47">
        <f t="shared" si="198"/>
        <v>36.604860987979137</v>
      </c>
      <c r="I1840" s="59">
        <v>9.0496601928479912</v>
      </c>
      <c r="J1840" s="47">
        <f t="shared" si="199"/>
        <v>17.284850968339661</v>
      </c>
      <c r="K1840" s="97">
        <f t="shared" si="194"/>
        <v>6</v>
      </c>
      <c r="L1840" s="2">
        <f t="shared" si="195"/>
        <v>-19.461702930823577</v>
      </c>
      <c r="M1840" s="98"/>
      <c r="V1840">
        <v>200</v>
      </c>
      <c r="W1840">
        <v>40</v>
      </c>
      <c r="X1840" s="7">
        <f t="shared" si="193"/>
        <v>31.652153314939131</v>
      </c>
    </row>
    <row r="1841" spans="2:24">
      <c r="B1841" s="90">
        <f t="shared" si="196"/>
        <v>40985.291666666664</v>
      </c>
      <c r="C1841" s="57">
        <v>40985</v>
      </c>
      <c r="D1841" s="58">
        <v>0.29166666666666669</v>
      </c>
      <c r="E1841" s="59">
        <v>9.1921134814291836</v>
      </c>
      <c r="F1841" s="47">
        <f t="shared" si="197"/>
        <v>17.55693674952974</v>
      </c>
      <c r="G1841" s="59">
        <v>17.468711113886812</v>
      </c>
      <c r="H1841" s="47">
        <f t="shared" si="198"/>
        <v>33.365238227523811</v>
      </c>
      <c r="I1841" s="59">
        <v>8.27659763245763</v>
      </c>
      <c r="J1841" s="47">
        <f t="shared" si="199"/>
        <v>15.808301477994073</v>
      </c>
      <c r="K1841" s="97">
        <f t="shared" si="194"/>
        <v>6</v>
      </c>
      <c r="L1841" s="2">
        <f t="shared" si="195"/>
        <v>-20.938252421169167</v>
      </c>
      <c r="M1841" s="98"/>
      <c r="V1841">
        <v>200</v>
      </c>
      <c r="W1841">
        <v>40</v>
      </c>
      <c r="X1841" s="7">
        <f t="shared" si="193"/>
        <v>31.652153314939131</v>
      </c>
    </row>
    <row r="1842" spans="2:24">
      <c r="B1842" s="90">
        <f t="shared" si="196"/>
        <v>40985.333333333336</v>
      </c>
      <c r="C1842" s="57">
        <v>40985</v>
      </c>
      <c r="D1842" s="58">
        <v>0.33333333333333331</v>
      </c>
      <c r="E1842" s="59">
        <v>14.412271433155558</v>
      </c>
      <c r="F1842" s="47">
        <f t="shared" si="197"/>
        <v>27.527438437327113</v>
      </c>
      <c r="G1842" s="59">
        <v>26.436371410394642</v>
      </c>
      <c r="H1842" s="47">
        <f t="shared" si="198"/>
        <v>50.493469393853765</v>
      </c>
      <c r="I1842" s="59">
        <v>12.024099977239084</v>
      </c>
      <c r="J1842" s="47">
        <f t="shared" si="199"/>
        <v>22.966030956526648</v>
      </c>
      <c r="K1842" s="97">
        <f t="shared" si="194"/>
        <v>6</v>
      </c>
      <c r="L1842" s="2">
        <f t="shared" si="195"/>
        <v>-13.78052294263659</v>
      </c>
      <c r="M1842" s="98"/>
      <c r="V1842">
        <v>200</v>
      </c>
      <c r="W1842">
        <v>40</v>
      </c>
      <c r="X1842" s="7">
        <f t="shared" si="193"/>
        <v>31.652153314939131</v>
      </c>
    </row>
    <row r="1843" spans="2:24">
      <c r="B1843" s="90">
        <f t="shared" si="196"/>
        <v>40985.375</v>
      </c>
      <c r="C1843" s="57">
        <v>40985</v>
      </c>
      <c r="D1843" s="58">
        <v>0.375</v>
      </c>
      <c r="E1843" s="59">
        <v>7.3641510941840362</v>
      </c>
      <c r="F1843" s="47">
        <f t="shared" si="197"/>
        <v>14.065528589891509</v>
      </c>
      <c r="G1843" s="59">
        <v>15.061319237860033</v>
      </c>
      <c r="H1843" s="47">
        <f t="shared" si="198"/>
        <v>28.767119744312662</v>
      </c>
      <c r="I1843" s="59">
        <v>7.6971681436759987</v>
      </c>
      <c r="J1843" s="47">
        <f t="shared" si="199"/>
        <v>14.701591154421157</v>
      </c>
      <c r="K1843" s="97">
        <f t="shared" si="194"/>
        <v>6</v>
      </c>
      <c r="L1843" s="2">
        <f t="shared" si="195"/>
        <v>-22.04496274474208</v>
      </c>
      <c r="M1843" s="98"/>
      <c r="V1843">
        <v>200</v>
      </c>
      <c r="W1843">
        <v>40</v>
      </c>
      <c r="X1843" s="7">
        <f t="shared" si="193"/>
        <v>31.652153314939131</v>
      </c>
    </row>
    <row r="1844" spans="2:24">
      <c r="B1844" s="90">
        <f t="shared" si="196"/>
        <v>40985.416666666664</v>
      </c>
      <c r="C1844" s="57">
        <v>40985</v>
      </c>
      <c r="D1844" s="58">
        <v>0.41666666666666669</v>
      </c>
      <c r="E1844" s="59">
        <v>10.649486758583381</v>
      </c>
      <c r="F1844" s="47">
        <f t="shared" si="197"/>
        <v>20.340519708894256</v>
      </c>
      <c r="G1844" s="59">
        <v>20.614562377961171</v>
      </c>
      <c r="H1844" s="47">
        <f t="shared" si="198"/>
        <v>39.373814141905832</v>
      </c>
      <c r="I1844" s="59">
        <v>9.9650756193777941</v>
      </c>
      <c r="J1844" s="47">
        <f t="shared" si="199"/>
        <v>19.033294433011587</v>
      </c>
      <c r="K1844" s="97">
        <f t="shared" si="194"/>
        <v>6</v>
      </c>
      <c r="L1844" s="2">
        <f t="shared" si="195"/>
        <v>-17.713259466151651</v>
      </c>
      <c r="M1844" s="98"/>
      <c r="V1844">
        <v>200</v>
      </c>
      <c r="W1844">
        <v>40</v>
      </c>
      <c r="X1844" s="7">
        <f t="shared" si="193"/>
        <v>31.652153314939131</v>
      </c>
    </row>
    <row r="1845" spans="2:24">
      <c r="B1845" s="90">
        <f t="shared" si="196"/>
        <v>40985.458333333336</v>
      </c>
      <c r="C1845" s="57">
        <v>40985</v>
      </c>
      <c r="D1845" s="58">
        <v>0.45833333333333331</v>
      </c>
      <c r="E1845" s="59">
        <v>15.626373226121441</v>
      </c>
      <c r="F1845" s="47">
        <f t="shared" si="197"/>
        <v>29.84637286189195</v>
      </c>
      <c r="G1845" s="59">
        <v>29.799147085782259</v>
      </c>
      <c r="H1845" s="47">
        <f t="shared" si="198"/>
        <v>56.916370933844114</v>
      </c>
      <c r="I1845" s="59">
        <v>14.172773859660815</v>
      </c>
      <c r="J1845" s="47">
        <f t="shared" si="199"/>
        <v>27.069998071952156</v>
      </c>
      <c r="K1845" s="97">
        <f t="shared" si="194"/>
        <v>6</v>
      </c>
      <c r="L1845" s="2">
        <f t="shared" si="195"/>
        <v>-9.6765558272110823</v>
      </c>
      <c r="M1845" s="98"/>
      <c r="V1845">
        <v>200</v>
      </c>
      <c r="W1845">
        <v>40</v>
      </c>
      <c r="X1845" s="7">
        <f t="shared" si="193"/>
        <v>31.652153314939131</v>
      </c>
    </row>
    <row r="1846" spans="2:24">
      <c r="B1846" s="90">
        <f t="shared" si="196"/>
        <v>40985.5</v>
      </c>
      <c r="C1846" s="57">
        <v>40985</v>
      </c>
      <c r="D1846" s="58">
        <v>0.5</v>
      </c>
      <c r="E1846" s="59">
        <v>33.107998584936311</v>
      </c>
      <c r="F1846" s="47">
        <f t="shared" si="197"/>
        <v>63.236277297228355</v>
      </c>
      <c r="G1846" s="59">
        <v>59.963189301901551</v>
      </c>
      <c r="H1846" s="47">
        <f t="shared" si="198"/>
        <v>114.52969156663195</v>
      </c>
      <c r="I1846" s="59">
        <v>26.85519071696524</v>
      </c>
      <c r="J1846" s="47">
        <f t="shared" si="199"/>
        <v>51.293414269403605</v>
      </c>
      <c r="K1846" s="97">
        <f t="shared" si="194"/>
        <v>6</v>
      </c>
      <c r="L1846" s="2">
        <f t="shared" si="195"/>
        <v>14.546860370240367</v>
      </c>
      <c r="M1846" s="98"/>
      <c r="V1846">
        <v>200</v>
      </c>
      <c r="W1846">
        <v>40</v>
      </c>
      <c r="X1846" s="7">
        <f t="shared" si="193"/>
        <v>31.652153314939131</v>
      </c>
    </row>
    <row r="1847" spans="2:24">
      <c r="B1847" s="90">
        <f t="shared" si="196"/>
        <v>40985.541666666664</v>
      </c>
      <c r="C1847" s="57">
        <v>40985</v>
      </c>
      <c r="D1847" s="58">
        <v>0.54166666666666663</v>
      </c>
      <c r="E1847" s="59">
        <v>20.355441753620546</v>
      </c>
      <c r="F1847" s="47">
        <f t="shared" si="197"/>
        <v>38.878893749415241</v>
      </c>
      <c r="G1847" s="59">
        <v>37.341427381679424</v>
      </c>
      <c r="H1847" s="47">
        <f t="shared" si="198"/>
        <v>71.322126299007692</v>
      </c>
      <c r="I1847" s="59">
        <v>16.985985628058877</v>
      </c>
      <c r="J1847" s="47">
        <f t="shared" si="199"/>
        <v>32.443232549592452</v>
      </c>
      <c r="K1847" s="97">
        <f t="shared" si="194"/>
        <v>6</v>
      </c>
      <c r="L1847" s="2">
        <f t="shared" si="195"/>
        <v>-4.3033213495707869</v>
      </c>
      <c r="M1847" s="98"/>
      <c r="V1847">
        <v>200</v>
      </c>
      <c r="W1847">
        <v>40</v>
      </c>
      <c r="X1847" s="7">
        <f t="shared" si="193"/>
        <v>31.652153314939131</v>
      </c>
    </row>
    <row r="1848" spans="2:24">
      <c r="B1848" s="90">
        <f t="shared" si="196"/>
        <v>40985.583333333336</v>
      </c>
      <c r="C1848" s="57">
        <v>40985</v>
      </c>
      <c r="D1848" s="58">
        <v>0.58333333333333337</v>
      </c>
      <c r="E1848" s="59">
        <v>13.225468506016579</v>
      </c>
      <c r="F1848" s="47">
        <f t="shared" si="197"/>
        <v>25.260644846491665</v>
      </c>
      <c r="G1848" s="59">
        <v>25.789821010432135</v>
      </c>
      <c r="H1848" s="47">
        <f t="shared" si="198"/>
        <v>49.258558129925376</v>
      </c>
      <c r="I1848" s="59">
        <v>12.564352504415556</v>
      </c>
      <c r="J1848" s="47">
        <f t="shared" si="199"/>
        <v>23.997913283433711</v>
      </c>
      <c r="K1848" s="97">
        <f t="shared" si="194"/>
        <v>6</v>
      </c>
      <c r="L1848" s="2">
        <f t="shared" si="195"/>
        <v>-12.748640615729528</v>
      </c>
      <c r="M1848" s="98"/>
      <c r="V1848">
        <v>200</v>
      </c>
      <c r="W1848">
        <v>40</v>
      </c>
      <c r="X1848" s="7">
        <f t="shared" si="193"/>
        <v>31.652153314939131</v>
      </c>
    </row>
    <row r="1849" spans="2:24">
      <c r="B1849" s="90">
        <f t="shared" si="196"/>
        <v>40985.625</v>
      </c>
      <c r="C1849" s="57">
        <v>40985</v>
      </c>
      <c r="D1849" s="58">
        <v>0.625</v>
      </c>
      <c r="E1849" s="59">
        <v>10.608568732834327</v>
      </c>
      <c r="F1849" s="47">
        <f t="shared" si="197"/>
        <v>20.262366279713564</v>
      </c>
      <c r="G1849" s="59">
        <v>17.981692148153694</v>
      </c>
      <c r="H1849" s="47">
        <f t="shared" si="198"/>
        <v>34.345032002973554</v>
      </c>
      <c r="I1849" s="59">
        <v>7.3731234153193688</v>
      </c>
      <c r="J1849" s="47">
        <f t="shared" si="199"/>
        <v>14.082665723259995</v>
      </c>
      <c r="K1849" s="97">
        <f t="shared" si="194"/>
        <v>6</v>
      </c>
      <c r="L1849" s="2">
        <f t="shared" si="195"/>
        <v>-22.663888175903246</v>
      </c>
      <c r="M1849" s="98"/>
      <c r="V1849">
        <v>200</v>
      </c>
      <c r="W1849">
        <v>40</v>
      </c>
      <c r="X1849" s="7">
        <f t="shared" si="193"/>
        <v>31.652153314939131</v>
      </c>
    </row>
    <row r="1850" spans="2:24">
      <c r="B1850" s="90">
        <f t="shared" si="196"/>
        <v>40985.666666666664</v>
      </c>
      <c r="C1850" s="57">
        <v>40985</v>
      </c>
      <c r="D1850" s="58">
        <v>0.66666666666666663</v>
      </c>
      <c r="E1850" s="59">
        <v>21.458140256252982</v>
      </c>
      <c r="F1850" s="47">
        <f t="shared" si="197"/>
        <v>40.985047889443194</v>
      </c>
      <c r="G1850" s="59">
        <v>45.014966833982392</v>
      </c>
      <c r="H1850" s="47">
        <f t="shared" si="198"/>
        <v>85.978586652906358</v>
      </c>
      <c r="I1850" s="59">
        <v>23.55682657772941</v>
      </c>
      <c r="J1850" s="47">
        <f t="shared" si="199"/>
        <v>44.993538763463171</v>
      </c>
      <c r="K1850" s="97">
        <f t="shared" si="194"/>
        <v>6</v>
      </c>
      <c r="L1850" s="2">
        <f t="shared" si="195"/>
        <v>8.2469848642999324</v>
      </c>
      <c r="M1850" s="98"/>
      <c r="V1850">
        <v>200</v>
      </c>
      <c r="W1850">
        <v>40</v>
      </c>
      <c r="X1850" s="7">
        <f t="shared" si="193"/>
        <v>31.652153314939131</v>
      </c>
    </row>
    <row r="1851" spans="2:24">
      <c r="B1851" s="90">
        <f t="shared" si="196"/>
        <v>40985.708333333336</v>
      </c>
      <c r="C1851" s="57">
        <v>40985</v>
      </c>
      <c r="D1851" s="58">
        <v>0.70833333333333337</v>
      </c>
      <c r="E1851" s="59">
        <v>13.318690713689676</v>
      </c>
      <c r="F1851" s="47">
        <f t="shared" si="197"/>
        <v>25.438699263147281</v>
      </c>
      <c r="G1851" s="59">
        <v>35.308055053698787</v>
      </c>
      <c r="H1851" s="47">
        <f t="shared" si="198"/>
        <v>67.438385152564678</v>
      </c>
      <c r="I1851" s="59">
        <v>21.989364340009111</v>
      </c>
      <c r="J1851" s="47">
        <f t="shared" si="199"/>
        <v>41.9996858894174</v>
      </c>
      <c r="K1851" s="97">
        <f t="shared" si="194"/>
        <v>6</v>
      </c>
      <c r="L1851" s="2">
        <f t="shared" si="195"/>
        <v>5.2531319902541611</v>
      </c>
      <c r="M1851" s="98"/>
      <c r="V1851">
        <v>200</v>
      </c>
      <c r="W1851">
        <v>40</v>
      </c>
      <c r="X1851" s="7">
        <f t="shared" si="193"/>
        <v>31.652153314939131</v>
      </c>
    </row>
    <row r="1852" spans="2:24">
      <c r="B1852" s="90">
        <f t="shared" si="196"/>
        <v>40985.75</v>
      </c>
      <c r="C1852" s="57">
        <v>40985</v>
      </c>
      <c r="D1852" s="58">
        <v>0.75</v>
      </c>
      <c r="E1852" s="59">
        <v>28.126586720659073</v>
      </c>
      <c r="F1852" s="47">
        <f t="shared" si="197"/>
        <v>53.721780636458831</v>
      </c>
      <c r="G1852" s="59">
        <v>57.605997005036386</v>
      </c>
      <c r="H1852" s="47">
        <f t="shared" si="198"/>
        <v>110.02745427961949</v>
      </c>
      <c r="I1852" s="59">
        <v>29.479410284377309</v>
      </c>
      <c r="J1852" s="47">
        <f t="shared" si="199"/>
        <v>56.305673643160659</v>
      </c>
      <c r="K1852" s="97">
        <f t="shared" si="194"/>
        <v>6</v>
      </c>
      <c r="L1852" s="2">
        <f t="shared" si="195"/>
        <v>19.559119743997421</v>
      </c>
      <c r="M1852" s="98"/>
      <c r="V1852">
        <v>200</v>
      </c>
      <c r="W1852">
        <v>40</v>
      </c>
      <c r="X1852" s="7">
        <f t="shared" si="193"/>
        <v>31.652153314939131</v>
      </c>
    </row>
    <row r="1853" spans="2:24">
      <c r="B1853" s="90">
        <f t="shared" si="196"/>
        <v>40985.791666666664</v>
      </c>
      <c r="C1853" s="57">
        <v>40985</v>
      </c>
      <c r="D1853" s="58">
        <v>0.79166666666666663</v>
      </c>
      <c r="E1853" s="59">
        <v>6.2091759863531113</v>
      </c>
      <c r="F1853" s="47">
        <f t="shared" si="197"/>
        <v>11.859526133934443</v>
      </c>
      <c r="G1853" s="59">
        <v>23.400429022307748</v>
      </c>
      <c r="H1853" s="47">
        <f t="shared" si="198"/>
        <v>44.694819432607794</v>
      </c>
      <c r="I1853" s="59">
        <v>17.191253035954642</v>
      </c>
      <c r="J1853" s="47">
        <f t="shared" si="199"/>
        <v>32.835293298673363</v>
      </c>
      <c r="K1853" s="97">
        <f t="shared" si="194"/>
        <v>6</v>
      </c>
      <c r="L1853" s="2">
        <f t="shared" si="195"/>
        <v>-3.9112606004898751</v>
      </c>
      <c r="M1853" s="98"/>
      <c r="V1853">
        <v>200</v>
      </c>
      <c r="W1853">
        <v>40</v>
      </c>
      <c r="X1853" s="7">
        <f t="shared" si="193"/>
        <v>31.652153314939131</v>
      </c>
    </row>
    <row r="1854" spans="2:24">
      <c r="B1854" s="90">
        <f t="shared" si="196"/>
        <v>40985.833333333336</v>
      </c>
      <c r="C1854" s="57">
        <v>40985</v>
      </c>
      <c r="D1854" s="58">
        <v>0.83333333333333337</v>
      </c>
      <c r="E1854" s="59">
        <v>21.235339202198759</v>
      </c>
      <c r="F1854" s="47">
        <f t="shared" si="197"/>
        <v>40.559497876199629</v>
      </c>
      <c r="G1854" s="59">
        <v>49.50325719001804</v>
      </c>
      <c r="H1854" s="47">
        <f t="shared" si="198"/>
        <v>94.551221232934452</v>
      </c>
      <c r="I1854" s="59">
        <v>28.267917987819278</v>
      </c>
      <c r="J1854" s="47">
        <f t="shared" si="199"/>
        <v>53.991723356734816</v>
      </c>
      <c r="K1854" s="97">
        <f t="shared" si="194"/>
        <v>6</v>
      </c>
      <c r="L1854" s="2">
        <f t="shared" si="195"/>
        <v>17.245169457571578</v>
      </c>
      <c r="M1854" s="98"/>
      <c r="V1854">
        <v>200</v>
      </c>
      <c r="W1854">
        <v>40</v>
      </c>
      <c r="X1854" s="7">
        <f t="shared" si="193"/>
        <v>31.652153314939131</v>
      </c>
    </row>
    <row r="1855" spans="2:24">
      <c r="B1855" s="90">
        <f t="shared" si="196"/>
        <v>40985.875</v>
      </c>
      <c r="C1855" s="57">
        <v>40985</v>
      </c>
      <c r="D1855" s="58">
        <v>0.875</v>
      </c>
      <c r="E1855" s="59">
        <v>13.25503663698329</v>
      </c>
      <c r="F1855" s="47">
        <f t="shared" si="197"/>
        <v>25.317119976638082</v>
      </c>
      <c r="G1855" s="59">
        <v>35.252335627113709</v>
      </c>
      <c r="H1855" s="47">
        <f t="shared" si="198"/>
        <v>67.331961047787175</v>
      </c>
      <c r="I1855" s="59">
        <v>21.997298990130425</v>
      </c>
      <c r="J1855" s="47">
        <f t="shared" si="199"/>
        <v>42.014841071149107</v>
      </c>
      <c r="K1855" s="97">
        <f t="shared" si="194"/>
        <v>6</v>
      </c>
      <c r="L1855" s="2">
        <f t="shared" si="195"/>
        <v>5.2682871719858682</v>
      </c>
      <c r="M1855" s="98"/>
      <c r="V1855">
        <v>200</v>
      </c>
      <c r="W1855">
        <v>40</v>
      </c>
      <c r="X1855" s="7">
        <f t="shared" si="193"/>
        <v>31.652153314939131</v>
      </c>
    </row>
    <row r="1856" spans="2:24">
      <c r="B1856" s="90">
        <f t="shared" si="196"/>
        <v>40985.916666666664</v>
      </c>
      <c r="C1856" s="57">
        <v>40985</v>
      </c>
      <c r="D1856" s="58">
        <v>0.91666666666666663</v>
      </c>
      <c r="E1856" s="59">
        <v>7.2573039052485431</v>
      </c>
      <c r="F1856" s="47">
        <f t="shared" si="197"/>
        <v>13.861450459024717</v>
      </c>
      <c r="G1856" s="59">
        <v>16.395190069049946</v>
      </c>
      <c r="H1856" s="47">
        <f t="shared" si="198"/>
        <v>31.314813031885397</v>
      </c>
      <c r="I1856" s="59">
        <v>9.1378861638014026</v>
      </c>
      <c r="J1856" s="47">
        <f t="shared" si="199"/>
        <v>17.453362572860676</v>
      </c>
      <c r="K1856" s="97">
        <f t="shared" si="194"/>
        <v>6</v>
      </c>
      <c r="L1856" s="2">
        <f t="shared" si="195"/>
        <v>-19.293191326302562</v>
      </c>
      <c r="M1856" s="98"/>
      <c r="V1856">
        <v>200</v>
      </c>
      <c r="W1856">
        <v>40</v>
      </c>
      <c r="X1856" s="7">
        <f t="shared" si="193"/>
        <v>31.652153314939131</v>
      </c>
    </row>
    <row r="1857" spans="2:24">
      <c r="B1857" s="90">
        <f t="shared" si="196"/>
        <v>40985.958333333336</v>
      </c>
      <c r="C1857" s="57">
        <v>40985</v>
      </c>
      <c r="D1857" s="58">
        <v>0.95833333333333337</v>
      </c>
      <c r="E1857" s="59">
        <v>8.3759121690020937</v>
      </c>
      <c r="F1857" s="47">
        <f t="shared" si="197"/>
        <v>15.997992242793998</v>
      </c>
      <c r="G1857" s="59">
        <v>23.71399363143842</v>
      </c>
      <c r="H1857" s="47">
        <f t="shared" si="198"/>
        <v>45.293727836047381</v>
      </c>
      <c r="I1857" s="59">
        <v>15.338081462436323</v>
      </c>
      <c r="J1857" s="47">
        <f t="shared" si="199"/>
        <v>29.295735593253376</v>
      </c>
      <c r="K1857" s="97">
        <f t="shared" si="194"/>
        <v>6</v>
      </c>
      <c r="L1857" s="2">
        <f t="shared" si="195"/>
        <v>-7.4508183059098627</v>
      </c>
      <c r="M1857" s="98"/>
      <c r="V1857">
        <v>200</v>
      </c>
      <c r="W1857">
        <v>40</v>
      </c>
      <c r="X1857" s="7">
        <f t="shared" si="193"/>
        <v>31.652153314939131</v>
      </c>
    </row>
    <row r="1858" spans="2:24">
      <c r="B1858" s="90">
        <f t="shared" si="196"/>
        <v>40986</v>
      </c>
      <c r="C1858" s="57">
        <v>40985</v>
      </c>
      <c r="D1858" s="58">
        <v>1</v>
      </c>
      <c r="E1858" s="59">
        <v>5.57939482894656</v>
      </c>
      <c r="F1858" s="47">
        <f t="shared" si="197"/>
        <v>10.656644123287929</v>
      </c>
      <c r="G1858" s="59">
        <v>21.370972922348432</v>
      </c>
      <c r="H1858" s="47">
        <f t="shared" si="198"/>
        <v>40.818558281685505</v>
      </c>
      <c r="I1858" s="59">
        <v>15.791578093401872</v>
      </c>
      <c r="J1858" s="47">
        <f t="shared" si="199"/>
        <v>30.161914158397575</v>
      </c>
      <c r="K1858" s="97">
        <f t="shared" si="194"/>
        <v>6</v>
      </c>
      <c r="L1858" s="2">
        <f t="shared" si="195"/>
        <v>-6.5846397407656632</v>
      </c>
      <c r="M1858" s="98"/>
      <c r="V1858">
        <v>200</v>
      </c>
      <c r="W1858">
        <v>40</v>
      </c>
      <c r="X1858" s="7">
        <f t="shared" si="193"/>
        <v>31.652153314939131</v>
      </c>
    </row>
    <row r="1859" spans="2:24">
      <c r="B1859" s="90">
        <f t="shared" si="196"/>
        <v>40986.041666666664</v>
      </c>
      <c r="C1859" s="57">
        <v>40986</v>
      </c>
      <c r="D1859" s="58">
        <v>4.1666666666666664E-2</v>
      </c>
      <c r="E1859" s="59"/>
      <c r="F1859" s="47"/>
      <c r="G1859" s="59"/>
      <c r="H1859" s="47"/>
      <c r="I1859" s="59"/>
      <c r="J1859" s="47"/>
      <c r="K1859" s="97">
        <f t="shared" si="194"/>
        <v>7</v>
      </c>
      <c r="L1859" s="2" t="e">
        <f t="shared" si="195"/>
        <v>#N/A</v>
      </c>
      <c r="M1859" s="98"/>
      <c r="V1859">
        <v>200</v>
      </c>
      <c r="W1859">
        <v>40</v>
      </c>
      <c r="X1859" s="7">
        <f t="shared" si="193"/>
        <v>31.652153314939131</v>
      </c>
    </row>
    <row r="1860" spans="2:24">
      <c r="B1860" s="90">
        <f t="shared" si="196"/>
        <v>40986.083333333336</v>
      </c>
      <c r="C1860" s="57">
        <v>40986</v>
      </c>
      <c r="D1860" s="58">
        <v>8.3333333333333329E-2</v>
      </c>
      <c r="E1860" s="59">
        <v>4.006070190637832</v>
      </c>
      <c r="F1860" s="47">
        <f t="shared" si="197"/>
        <v>7.6515940641182585</v>
      </c>
      <c r="G1860" s="59">
        <v>9.8429539353401996</v>
      </c>
      <c r="H1860" s="47">
        <f t="shared" si="198"/>
        <v>18.800042016499781</v>
      </c>
      <c r="I1860" s="59">
        <v>5.8368837447023676</v>
      </c>
      <c r="J1860" s="47">
        <f t="shared" si="199"/>
        <v>11.148447952381522</v>
      </c>
      <c r="K1860" s="97">
        <f t="shared" si="194"/>
        <v>7</v>
      </c>
      <c r="L1860" s="2">
        <f t="shared" si="195"/>
        <v>-25.598105946781715</v>
      </c>
      <c r="M1860" s="98"/>
      <c r="V1860">
        <v>200</v>
      </c>
      <c r="W1860">
        <v>40</v>
      </c>
      <c r="X1860" s="7">
        <f t="shared" si="193"/>
        <v>31.652153314939131</v>
      </c>
    </row>
    <row r="1861" spans="2:24">
      <c r="B1861" s="90">
        <f t="shared" si="196"/>
        <v>40986.125</v>
      </c>
      <c r="C1861" s="57">
        <v>40986</v>
      </c>
      <c r="D1861" s="58">
        <v>0.125</v>
      </c>
      <c r="E1861" s="59">
        <v>2.6760188019544175</v>
      </c>
      <c r="F1861" s="47">
        <f t="shared" si="197"/>
        <v>5.1111959117329375</v>
      </c>
      <c r="G1861" s="59">
        <v>6.4972618898777421</v>
      </c>
      <c r="H1861" s="47">
        <f t="shared" si="198"/>
        <v>12.409770209666487</v>
      </c>
      <c r="I1861" s="59">
        <v>3.8212430879233255</v>
      </c>
      <c r="J1861" s="47">
        <f t="shared" si="199"/>
        <v>7.2985742979335511</v>
      </c>
      <c r="K1861" s="97">
        <f t="shared" si="194"/>
        <v>7</v>
      </c>
      <c r="L1861" s="2">
        <f t="shared" si="195"/>
        <v>-29.447979601229687</v>
      </c>
      <c r="M1861" s="98"/>
      <c r="V1861">
        <v>200</v>
      </c>
      <c r="W1861">
        <v>40</v>
      </c>
      <c r="X1861" s="7">
        <f t="shared" si="193"/>
        <v>31.652153314939131</v>
      </c>
    </row>
    <row r="1862" spans="2:24">
      <c r="B1862" s="90">
        <f t="shared" si="196"/>
        <v>40986.166666666664</v>
      </c>
      <c r="C1862" s="57">
        <v>40986</v>
      </c>
      <c r="D1862" s="58">
        <v>0.16666666666666666</v>
      </c>
      <c r="E1862" s="59">
        <v>5.6908036728065277</v>
      </c>
      <c r="F1862" s="47">
        <f t="shared" si="197"/>
        <v>10.869435015060468</v>
      </c>
      <c r="G1862" s="59">
        <v>10.738385182329196</v>
      </c>
      <c r="H1862" s="47">
        <f t="shared" si="198"/>
        <v>20.510315698248764</v>
      </c>
      <c r="I1862" s="59">
        <v>5.0475815095226686</v>
      </c>
      <c r="J1862" s="47">
        <f t="shared" si="199"/>
        <v>9.6408806831882963</v>
      </c>
      <c r="K1862" s="97">
        <f t="shared" si="194"/>
        <v>7</v>
      </c>
      <c r="L1862" s="2">
        <f t="shared" si="195"/>
        <v>-27.105673215974942</v>
      </c>
      <c r="M1862" s="98"/>
      <c r="V1862">
        <v>200</v>
      </c>
      <c r="W1862">
        <v>40</v>
      </c>
      <c r="X1862" s="7">
        <f t="shared" si="193"/>
        <v>31.652153314939131</v>
      </c>
    </row>
    <row r="1863" spans="2:24">
      <c r="B1863" s="90">
        <f t="shared" si="196"/>
        <v>40986.208333333336</v>
      </c>
      <c r="C1863" s="57">
        <v>40986</v>
      </c>
      <c r="D1863" s="58">
        <v>0.20833333333333334</v>
      </c>
      <c r="E1863" s="59">
        <v>7.3368858178877794</v>
      </c>
      <c r="F1863" s="47">
        <f t="shared" si="197"/>
        <v>14.013451912165658</v>
      </c>
      <c r="G1863" s="59">
        <v>16.514899280783439</v>
      </c>
      <c r="H1863" s="47">
        <f t="shared" si="198"/>
        <v>31.543457626296366</v>
      </c>
      <c r="I1863" s="59">
        <v>9.1780134628956613</v>
      </c>
      <c r="J1863" s="47">
        <f t="shared" si="199"/>
        <v>17.530005714130713</v>
      </c>
      <c r="K1863" s="97">
        <f t="shared" si="194"/>
        <v>7</v>
      </c>
      <c r="L1863" s="2">
        <f t="shared" si="195"/>
        <v>-19.216548185032526</v>
      </c>
      <c r="M1863" s="98"/>
      <c r="V1863">
        <v>200</v>
      </c>
      <c r="W1863">
        <v>40</v>
      </c>
      <c r="X1863" s="7">
        <f t="shared" si="193"/>
        <v>31.652153314939131</v>
      </c>
    </row>
    <row r="1864" spans="2:24">
      <c r="B1864" s="90">
        <f t="shared" si="196"/>
        <v>40986.25</v>
      </c>
      <c r="C1864" s="57">
        <v>40986</v>
      </c>
      <c r="D1864" s="58">
        <v>0.25</v>
      </c>
      <c r="E1864" s="59">
        <v>26.94663314594591</v>
      </c>
      <c r="F1864" s="47">
        <f t="shared" si="197"/>
        <v>51.468069308756682</v>
      </c>
      <c r="G1864" s="59">
        <v>39.596893646985265</v>
      </c>
      <c r="H1864" s="47">
        <f t="shared" si="198"/>
        <v>75.630066865741853</v>
      </c>
      <c r="I1864" s="59">
        <v>12.650260501039352</v>
      </c>
      <c r="J1864" s="47">
        <f t="shared" si="199"/>
        <v>24.16199755698516</v>
      </c>
      <c r="K1864" s="97">
        <f t="shared" si="194"/>
        <v>7</v>
      </c>
      <c r="L1864" s="2">
        <f t="shared" si="195"/>
        <v>-12.584556342178079</v>
      </c>
      <c r="M1864" s="98"/>
      <c r="V1864">
        <v>200</v>
      </c>
      <c r="W1864">
        <v>40</v>
      </c>
      <c r="X1864" s="7">
        <f t="shared" si="193"/>
        <v>31.652153314939131</v>
      </c>
    </row>
    <row r="1865" spans="2:24">
      <c r="B1865" s="90">
        <f t="shared" si="196"/>
        <v>40986.291666666664</v>
      </c>
      <c r="C1865" s="57">
        <v>40986</v>
      </c>
      <c r="D1865" s="58">
        <v>0.29166666666666669</v>
      </c>
      <c r="E1865" s="59">
        <v>15.483174701900863</v>
      </c>
      <c r="F1865" s="47">
        <f t="shared" si="197"/>
        <v>29.572863680630647</v>
      </c>
      <c r="G1865" s="59">
        <v>27.189671986887397</v>
      </c>
      <c r="H1865" s="47">
        <f t="shared" si="198"/>
        <v>51.932273494954927</v>
      </c>
      <c r="I1865" s="59">
        <v>11.706497284986536</v>
      </c>
      <c r="J1865" s="47">
        <f t="shared" si="199"/>
        <v>22.359409814324284</v>
      </c>
      <c r="K1865" s="97">
        <f t="shared" si="194"/>
        <v>7</v>
      </c>
      <c r="L1865" s="2">
        <f t="shared" si="195"/>
        <v>-14.387144084838955</v>
      </c>
      <c r="M1865" s="98"/>
      <c r="V1865">
        <v>200</v>
      </c>
      <c r="W1865">
        <v>40</v>
      </c>
      <c r="X1865" s="7">
        <f t="shared" si="193"/>
        <v>31.652153314939131</v>
      </c>
    </row>
    <row r="1866" spans="2:24">
      <c r="B1866" s="90">
        <f t="shared" si="196"/>
        <v>40986.333333333336</v>
      </c>
      <c r="C1866" s="57">
        <v>40986</v>
      </c>
      <c r="D1866" s="58">
        <v>0.33333333333333331</v>
      </c>
      <c r="E1866" s="59">
        <v>6.923094461313827</v>
      </c>
      <c r="F1866" s="47">
        <f t="shared" si="197"/>
        <v>13.223110421109409</v>
      </c>
      <c r="G1866" s="59">
        <v>13.117639846875175</v>
      </c>
      <c r="H1866" s="47">
        <f t="shared" si="198"/>
        <v>25.054692107531583</v>
      </c>
      <c r="I1866" s="59">
        <v>6.1945453855613479</v>
      </c>
      <c r="J1866" s="47">
        <f t="shared" si="199"/>
        <v>11.831581686422174</v>
      </c>
      <c r="K1866" s="97">
        <f t="shared" si="194"/>
        <v>7</v>
      </c>
      <c r="L1866" s="2">
        <f t="shared" si="195"/>
        <v>-24.914972212741063</v>
      </c>
      <c r="M1866" s="98"/>
      <c r="V1866">
        <v>200</v>
      </c>
      <c r="W1866">
        <v>40</v>
      </c>
      <c r="X1866" s="7">
        <f t="shared" ref="X1866:X1929" si="200">AVERAGE($J$2999:$J$8770)</f>
        <v>31.652153314939131</v>
      </c>
    </row>
    <row r="1867" spans="2:24">
      <c r="B1867" s="90">
        <f t="shared" si="196"/>
        <v>40986.375</v>
      </c>
      <c r="C1867" s="57">
        <v>40986</v>
      </c>
      <c r="D1867" s="58">
        <v>0.375</v>
      </c>
      <c r="E1867" s="59">
        <v>10.506280590480785</v>
      </c>
      <c r="F1867" s="47">
        <f t="shared" si="197"/>
        <v>20.066995927818297</v>
      </c>
      <c r="G1867" s="59">
        <v>21.199049614085318</v>
      </c>
      <c r="H1867" s="47">
        <f t="shared" si="198"/>
        <v>40.490184762902956</v>
      </c>
      <c r="I1867" s="59">
        <v>10.692769023604534</v>
      </c>
      <c r="J1867" s="47">
        <f t="shared" si="199"/>
        <v>20.423188835084659</v>
      </c>
      <c r="K1867" s="97">
        <f t="shared" ref="K1867:K1930" si="201">WEEKDAY(C1867,2)</f>
        <v>7</v>
      </c>
      <c r="L1867" s="2">
        <f t="shared" ref="L1867:L1930" si="202">IF(J1867="",NA(),J1867-(AVERAGE($J$10:$J$8770)))</f>
        <v>-16.32336506407858</v>
      </c>
      <c r="M1867" s="98"/>
      <c r="V1867">
        <v>200</v>
      </c>
      <c r="W1867">
        <v>40</v>
      </c>
      <c r="X1867" s="7">
        <f t="shared" si="200"/>
        <v>31.652153314939131</v>
      </c>
    </row>
    <row r="1868" spans="2:24">
      <c r="B1868" s="90">
        <f t="shared" si="196"/>
        <v>40986.416666666664</v>
      </c>
      <c r="C1868" s="57">
        <v>40986</v>
      </c>
      <c r="D1868" s="58">
        <v>0.41666666666666669</v>
      </c>
      <c r="E1868" s="59">
        <v>13.768890075448837</v>
      </c>
      <c r="F1868" s="47">
        <f t="shared" si="197"/>
        <v>26.298580044107279</v>
      </c>
      <c r="G1868" s="59">
        <v>24.160430620039428</v>
      </c>
      <c r="H1868" s="47">
        <f t="shared" si="198"/>
        <v>46.146422484275305</v>
      </c>
      <c r="I1868" s="59">
        <v>10.391540544590589</v>
      </c>
      <c r="J1868" s="47">
        <f t="shared" si="199"/>
        <v>19.847842440168023</v>
      </c>
      <c r="K1868" s="97">
        <f t="shared" si="201"/>
        <v>7</v>
      </c>
      <c r="L1868" s="2">
        <f t="shared" si="202"/>
        <v>-16.898711458995216</v>
      </c>
      <c r="M1868" s="98"/>
      <c r="V1868">
        <v>200</v>
      </c>
      <c r="W1868">
        <v>40</v>
      </c>
      <c r="X1868" s="7">
        <f t="shared" si="200"/>
        <v>31.652153314939131</v>
      </c>
    </row>
    <row r="1869" spans="2:24">
      <c r="B1869" s="90">
        <f t="shared" si="196"/>
        <v>40986.458333333336</v>
      </c>
      <c r="C1869" s="57">
        <v>40986</v>
      </c>
      <c r="D1869" s="58">
        <v>0.45833333333333331</v>
      </c>
      <c r="E1869" s="59">
        <v>15.396785973617895</v>
      </c>
      <c r="F1869" s="47">
        <f t="shared" si="197"/>
        <v>29.407861209610179</v>
      </c>
      <c r="G1869" s="59">
        <v>25.308933868732378</v>
      </c>
      <c r="H1869" s="47">
        <f t="shared" si="198"/>
        <v>48.340063689278843</v>
      </c>
      <c r="I1869" s="59">
        <v>9.912147895114483</v>
      </c>
      <c r="J1869" s="47">
        <f t="shared" si="199"/>
        <v>18.932202479668661</v>
      </c>
      <c r="K1869" s="97">
        <f t="shared" si="201"/>
        <v>7</v>
      </c>
      <c r="L1869" s="2">
        <f t="shared" si="202"/>
        <v>-17.814351419494578</v>
      </c>
      <c r="M1869" s="98"/>
      <c r="V1869">
        <v>200</v>
      </c>
      <c r="W1869">
        <v>40</v>
      </c>
      <c r="X1869" s="7">
        <f t="shared" si="200"/>
        <v>31.652153314939131</v>
      </c>
    </row>
    <row r="1870" spans="2:24">
      <c r="B1870" s="90">
        <f t="shared" si="196"/>
        <v>40986.5</v>
      </c>
      <c r="C1870" s="57">
        <v>40986</v>
      </c>
      <c r="D1870" s="58">
        <v>0.5</v>
      </c>
      <c r="E1870" s="59">
        <v>15.521835859754546</v>
      </c>
      <c r="F1870" s="47">
        <f t="shared" si="197"/>
        <v>29.64670649213118</v>
      </c>
      <c r="G1870" s="59">
        <v>28.362709688095791</v>
      </c>
      <c r="H1870" s="47">
        <f t="shared" si="198"/>
        <v>54.172775504262958</v>
      </c>
      <c r="I1870" s="59">
        <v>12.840873828341248</v>
      </c>
      <c r="J1870" s="47">
        <f t="shared" si="199"/>
        <v>24.526069012131781</v>
      </c>
      <c r="K1870" s="97">
        <f t="shared" si="201"/>
        <v>7</v>
      </c>
      <c r="L1870" s="2">
        <f t="shared" si="202"/>
        <v>-12.220484887031457</v>
      </c>
      <c r="M1870" s="98"/>
      <c r="V1870">
        <v>200</v>
      </c>
      <c r="W1870">
        <v>40</v>
      </c>
      <c r="X1870" s="7">
        <f t="shared" si="200"/>
        <v>31.652153314939131</v>
      </c>
    </row>
    <row r="1871" spans="2:24">
      <c r="B1871" s="90">
        <f t="shared" si="196"/>
        <v>40986.541666666664</v>
      </c>
      <c r="C1871" s="57">
        <v>40986</v>
      </c>
      <c r="D1871" s="58">
        <v>0.54166666666666663</v>
      </c>
      <c r="E1871" s="59">
        <v>14.234982289807462</v>
      </c>
      <c r="F1871" s="47">
        <f t="shared" si="197"/>
        <v>27.188816173532253</v>
      </c>
      <c r="G1871" s="59">
        <v>25.933154295208244</v>
      </c>
      <c r="H1871" s="47">
        <f t="shared" si="198"/>
        <v>49.532324703847742</v>
      </c>
      <c r="I1871" s="59">
        <v>11.698172005400783</v>
      </c>
      <c r="J1871" s="47">
        <f t="shared" si="199"/>
        <v>22.343508530315496</v>
      </c>
      <c r="K1871" s="97">
        <f t="shared" si="201"/>
        <v>7</v>
      </c>
      <c r="L1871" s="2">
        <f t="shared" si="202"/>
        <v>-14.403045368847742</v>
      </c>
      <c r="M1871" s="98"/>
      <c r="V1871">
        <v>200</v>
      </c>
      <c r="W1871">
        <v>40</v>
      </c>
      <c r="X1871" s="7">
        <f t="shared" si="200"/>
        <v>31.652153314939131</v>
      </c>
    </row>
    <row r="1872" spans="2:24">
      <c r="B1872" s="90">
        <f t="shared" si="196"/>
        <v>40986.583333333336</v>
      </c>
      <c r="C1872" s="57">
        <v>40986</v>
      </c>
      <c r="D1872" s="58">
        <v>0.58333333333333337</v>
      </c>
      <c r="E1872" s="59">
        <v>15.837869366385279</v>
      </c>
      <c r="F1872" s="47">
        <f t="shared" si="197"/>
        <v>30.250330489795882</v>
      </c>
      <c r="G1872" s="59">
        <v>28.869803448161445</v>
      </c>
      <c r="H1872" s="47">
        <f t="shared" si="198"/>
        <v>55.141324585988357</v>
      </c>
      <c r="I1872" s="59">
        <v>13.031934081776164</v>
      </c>
      <c r="J1872" s="47">
        <f t="shared" si="199"/>
        <v>24.890994096192472</v>
      </c>
      <c r="K1872" s="97">
        <f t="shared" si="201"/>
        <v>7</v>
      </c>
      <c r="L1872" s="2">
        <f t="shared" si="202"/>
        <v>-11.855559802970767</v>
      </c>
      <c r="M1872" s="98"/>
      <c r="V1872">
        <v>200</v>
      </c>
      <c r="W1872">
        <v>40</v>
      </c>
      <c r="X1872" s="7">
        <f t="shared" si="200"/>
        <v>31.652153314939131</v>
      </c>
    </row>
    <row r="1873" spans="2:24">
      <c r="B1873" s="90">
        <f t="shared" si="196"/>
        <v>40986.625</v>
      </c>
      <c r="C1873" s="57">
        <v>40986</v>
      </c>
      <c r="D1873" s="58">
        <v>0.625</v>
      </c>
      <c r="E1873" s="59">
        <v>18.866301404715866</v>
      </c>
      <c r="F1873" s="47">
        <f t="shared" si="197"/>
        <v>36.034635683007302</v>
      </c>
      <c r="G1873" s="59">
        <v>34.988029031131006</v>
      </c>
      <c r="H1873" s="47">
        <f t="shared" si="198"/>
        <v>66.827135449460215</v>
      </c>
      <c r="I1873" s="59">
        <v>16.12172762641514</v>
      </c>
      <c r="J1873" s="47">
        <f t="shared" si="199"/>
        <v>30.792499766452917</v>
      </c>
      <c r="K1873" s="97">
        <f t="shared" si="201"/>
        <v>7</v>
      </c>
      <c r="L1873" s="2">
        <f t="shared" si="202"/>
        <v>-5.954054132710322</v>
      </c>
      <c r="M1873" s="98"/>
      <c r="V1873">
        <v>200</v>
      </c>
      <c r="W1873">
        <v>40</v>
      </c>
      <c r="X1873" s="7">
        <f t="shared" si="200"/>
        <v>31.652153314939131</v>
      </c>
    </row>
    <row r="1874" spans="2:24">
      <c r="B1874" s="90">
        <f t="shared" ref="B1874:B1937" si="203">C1874+D1874</f>
        <v>40986.666666666664</v>
      </c>
      <c r="C1874" s="57">
        <v>40986</v>
      </c>
      <c r="D1874" s="58">
        <v>0.66666666666666663</v>
      </c>
      <c r="E1874" s="59">
        <v>18.291083664780551</v>
      </c>
      <c r="F1874" s="47">
        <f t="shared" ref="F1874:F1937" si="204">IF(E1874&lt;&gt;"",E1874*1.91,"")</f>
        <v>34.935969799730849</v>
      </c>
      <c r="G1874" s="59">
        <v>35.13189875082999</v>
      </c>
      <c r="H1874" s="47">
        <f t="shared" si="198"/>
        <v>67.101926614085272</v>
      </c>
      <c r="I1874" s="59">
        <v>16.840815086049439</v>
      </c>
      <c r="J1874" s="47">
        <f t="shared" si="199"/>
        <v>32.165956814354423</v>
      </c>
      <c r="K1874" s="97">
        <f t="shared" si="201"/>
        <v>7</v>
      </c>
      <c r="L1874" s="2">
        <f t="shared" si="202"/>
        <v>-4.5805970848088151</v>
      </c>
      <c r="M1874" s="98"/>
      <c r="V1874">
        <v>200</v>
      </c>
      <c r="W1874">
        <v>40</v>
      </c>
      <c r="X1874" s="7">
        <f t="shared" si="200"/>
        <v>31.652153314939131</v>
      </c>
    </row>
    <row r="1875" spans="2:24">
      <c r="B1875" s="90">
        <f t="shared" si="203"/>
        <v>40986.708333333336</v>
      </c>
      <c r="C1875" s="57">
        <v>40986</v>
      </c>
      <c r="D1875" s="58">
        <v>0.70833333333333337</v>
      </c>
      <c r="E1875" s="59">
        <v>26.198655619921126</v>
      </c>
      <c r="F1875" s="47">
        <f t="shared" si="204"/>
        <v>50.03943223404935</v>
      </c>
      <c r="G1875" s="59">
        <v>48.644749380756267</v>
      </c>
      <c r="H1875" s="47">
        <f t="shared" si="198"/>
        <v>92.911471317244462</v>
      </c>
      <c r="I1875" s="59">
        <v>22.44609376083514</v>
      </c>
      <c r="J1875" s="47">
        <f t="shared" si="199"/>
        <v>42.872039083195119</v>
      </c>
      <c r="K1875" s="97">
        <f t="shared" si="201"/>
        <v>7</v>
      </c>
      <c r="L1875" s="2">
        <f t="shared" si="202"/>
        <v>6.1254851840318807</v>
      </c>
      <c r="M1875" s="98"/>
      <c r="V1875">
        <v>200</v>
      </c>
      <c r="W1875">
        <v>40</v>
      </c>
      <c r="X1875" s="7">
        <f t="shared" si="200"/>
        <v>31.652153314939131</v>
      </c>
    </row>
    <row r="1876" spans="2:24">
      <c r="B1876" s="90">
        <f t="shared" si="203"/>
        <v>40986.75</v>
      </c>
      <c r="C1876" s="57">
        <v>40986</v>
      </c>
      <c r="D1876" s="58">
        <v>0.75</v>
      </c>
      <c r="E1876" s="59">
        <v>35.220291805490007</v>
      </c>
      <c r="F1876" s="47">
        <f t="shared" si="204"/>
        <v>67.270757348485915</v>
      </c>
      <c r="G1876" s="59">
        <v>67.196164281052049</v>
      </c>
      <c r="H1876" s="47">
        <f t="shared" ref="H1876:H1939" si="205">IF(G1876&lt;&gt;"",G1876*1.91,"")</f>
        <v>128.3446737768094</v>
      </c>
      <c r="I1876" s="59">
        <v>31.975872475562042</v>
      </c>
      <c r="J1876" s="47">
        <f t="shared" ref="J1876:J1939" si="206">IF(I1876&lt;&gt;"",I1876*1.91,"")</f>
        <v>61.0739164283235</v>
      </c>
      <c r="K1876" s="97">
        <f t="shared" si="201"/>
        <v>7</v>
      </c>
      <c r="L1876" s="2">
        <f t="shared" si="202"/>
        <v>24.327362529160261</v>
      </c>
      <c r="M1876" s="98"/>
      <c r="V1876">
        <v>200</v>
      </c>
      <c r="W1876">
        <v>40</v>
      </c>
      <c r="X1876" s="7">
        <f t="shared" si="200"/>
        <v>31.652153314939131</v>
      </c>
    </row>
    <row r="1877" spans="2:24">
      <c r="B1877" s="90">
        <f t="shared" si="203"/>
        <v>40986.791666666664</v>
      </c>
      <c r="C1877" s="57">
        <v>40986</v>
      </c>
      <c r="D1877" s="58">
        <v>0.79166666666666663</v>
      </c>
      <c r="E1877" s="59">
        <v>26.025868426677299</v>
      </c>
      <c r="F1877" s="47">
        <f t="shared" si="204"/>
        <v>49.709408694953638</v>
      </c>
      <c r="G1877" s="59">
        <v>61.057318679440435</v>
      </c>
      <c r="H1877" s="47">
        <f t="shared" si="205"/>
        <v>116.61947867773122</v>
      </c>
      <c r="I1877" s="59">
        <v>35.031450252763143</v>
      </c>
      <c r="J1877" s="47">
        <f t="shared" si="206"/>
        <v>66.9100699827776</v>
      </c>
      <c r="K1877" s="97">
        <f t="shared" si="201"/>
        <v>7</v>
      </c>
      <c r="L1877" s="2">
        <f t="shared" si="202"/>
        <v>30.163516083614361</v>
      </c>
      <c r="M1877" s="98"/>
      <c r="V1877">
        <v>200</v>
      </c>
      <c r="W1877">
        <v>40</v>
      </c>
      <c r="X1877" s="7">
        <f t="shared" si="200"/>
        <v>31.652153314939131</v>
      </c>
    </row>
    <row r="1878" spans="2:24">
      <c r="B1878" s="90">
        <f t="shared" si="203"/>
        <v>40986.833333333336</v>
      </c>
      <c r="C1878" s="57">
        <v>40986</v>
      </c>
      <c r="D1878" s="58">
        <v>0.83333333333333337</v>
      </c>
      <c r="E1878" s="59">
        <v>8.5737366708225782</v>
      </c>
      <c r="F1878" s="47">
        <f t="shared" si="204"/>
        <v>16.375837041271122</v>
      </c>
      <c r="G1878" s="59">
        <v>40.268564877897894</v>
      </c>
      <c r="H1878" s="47">
        <f t="shared" si="205"/>
        <v>76.912958916784973</v>
      </c>
      <c r="I1878" s="59">
        <v>31.694828207075311</v>
      </c>
      <c r="J1878" s="47">
        <f t="shared" si="206"/>
        <v>60.53712187551384</v>
      </c>
      <c r="K1878" s="97">
        <f t="shared" si="201"/>
        <v>7</v>
      </c>
      <c r="L1878" s="2">
        <f t="shared" si="202"/>
        <v>23.790567976350601</v>
      </c>
      <c r="M1878" s="98"/>
      <c r="V1878">
        <v>200</v>
      </c>
      <c r="W1878">
        <v>40</v>
      </c>
      <c r="X1878" s="7">
        <f t="shared" si="200"/>
        <v>31.652153314939131</v>
      </c>
    </row>
    <row r="1879" spans="2:24">
      <c r="B1879" s="90">
        <f t="shared" si="203"/>
        <v>40986.875</v>
      </c>
      <c r="C1879" s="57">
        <v>40986</v>
      </c>
      <c r="D1879" s="58">
        <v>0.875</v>
      </c>
      <c r="E1879" s="59">
        <v>12.875384807649992</v>
      </c>
      <c r="F1879" s="47">
        <f t="shared" si="204"/>
        <v>24.591984982611482</v>
      </c>
      <c r="G1879" s="59">
        <v>39.314485115591971</v>
      </c>
      <c r="H1879" s="47">
        <f t="shared" si="205"/>
        <v>75.090666570780655</v>
      </c>
      <c r="I1879" s="59">
        <v>26.439100307941978</v>
      </c>
      <c r="J1879" s="47">
        <f t="shared" si="206"/>
        <v>50.498681588169177</v>
      </c>
      <c r="K1879" s="97">
        <f t="shared" si="201"/>
        <v>7</v>
      </c>
      <c r="L1879" s="2">
        <f t="shared" si="202"/>
        <v>13.752127689005938</v>
      </c>
      <c r="M1879" s="98"/>
      <c r="V1879">
        <v>200</v>
      </c>
      <c r="W1879">
        <v>40</v>
      </c>
      <c r="X1879" s="7">
        <f t="shared" si="200"/>
        <v>31.652153314939131</v>
      </c>
    </row>
    <row r="1880" spans="2:24">
      <c r="B1880" s="90">
        <f t="shared" si="203"/>
        <v>40986.916666666664</v>
      </c>
      <c r="C1880" s="57">
        <v>40986</v>
      </c>
      <c r="D1880" s="58">
        <v>0.91666666666666663</v>
      </c>
      <c r="E1880" s="59">
        <v>9.7446416877197812</v>
      </c>
      <c r="F1880" s="47">
        <f t="shared" si="204"/>
        <v>18.612265623544783</v>
      </c>
      <c r="G1880" s="59">
        <v>33.783830175172703</v>
      </c>
      <c r="H1880" s="47">
        <f t="shared" si="205"/>
        <v>64.527115634579857</v>
      </c>
      <c r="I1880" s="59">
        <v>24.039188487452925</v>
      </c>
      <c r="J1880" s="47">
        <f t="shared" si="206"/>
        <v>45.914850011035085</v>
      </c>
      <c r="K1880" s="97">
        <f t="shared" si="201"/>
        <v>7</v>
      </c>
      <c r="L1880" s="2">
        <f t="shared" si="202"/>
        <v>9.1682961118718467</v>
      </c>
      <c r="M1880" s="98"/>
      <c r="V1880">
        <v>200</v>
      </c>
      <c r="W1880">
        <v>40</v>
      </c>
      <c r="X1880" s="7">
        <f t="shared" si="200"/>
        <v>31.652153314939131</v>
      </c>
    </row>
    <row r="1881" spans="2:24">
      <c r="B1881" s="90">
        <f t="shared" si="203"/>
        <v>40986.958333333336</v>
      </c>
      <c r="C1881" s="57">
        <v>40986</v>
      </c>
      <c r="D1881" s="58">
        <v>0.95833333333333337</v>
      </c>
      <c r="E1881" s="59">
        <v>11.329341182570005</v>
      </c>
      <c r="F1881" s="47">
        <f t="shared" si="204"/>
        <v>21.63904165870871</v>
      </c>
      <c r="G1881" s="59">
        <v>34.028895537788543</v>
      </c>
      <c r="H1881" s="47">
        <f t="shared" si="205"/>
        <v>64.995190477176109</v>
      </c>
      <c r="I1881" s="59">
        <v>22.699554355218538</v>
      </c>
      <c r="J1881" s="47">
        <f t="shared" si="206"/>
        <v>43.356148818467403</v>
      </c>
      <c r="K1881" s="97">
        <f t="shared" si="201"/>
        <v>7</v>
      </c>
      <c r="L1881" s="2">
        <f t="shared" si="202"/>
        <v>6.6095949193041648</v>
      </c>
      <c r="M1881" s="98"/>
      <c r="V1881">
        <v>200</v>
      </c>
      <c r="W1881">
        <v>40</v>
      </c>
      <c r="X1881" s="7">
        <f t="shared" si="200"/>
        <v>31.652153314939131</v>
      </c>
    </row>
    <row r="1882" spans="2:24">
      <c r="B1882" s="90">
        <f t="shared" si="203"/>
        <v>40987</v>
      </c>
      <c r="C1882" s="57">
        <v>40986</v>
      </c>
      <c r="D1882" s="58">
        <v>1</v>
      </c>
      <c r="E1882" s="59">
        <v>9.1398669315405421</v>
      </c>
      <c r="F1882" s="47">
        <f t="shared" si="204"/>
        <v>17.457145839242436</v>
      </c>
      <c r="G1882" s="59">
        <v>33.100096804217713</v>
      </c>
      <c r="H1882" s="47">
        <f t="shared" si="205"/>
        <v>63.221184896055831</v>
      </c>
      <c r="I1882" s="59">
        <v>23.960229872677168</v>
      </c>
      <c r="J1882" s="47">
        <f t="shared" si="206"/>
        <v>45.764039056813388</v>
      </c>
      <c r="K1882" s="97">
        <f t="shared" si="201"/>
        <v>7</v>
      </c>
      <c r="L1882" s="2">
        <f t="shared" si="202"/>
        <v>9.0174851576501496</v>
      </c>
      <c r="M1882" s="98"/>
      <c r="V1882">
        <v>200</v>
      </c>
      <c r="W1882">
        <v>40</v>
      </c>
      <c r="X1882" s="7">
        <f t="shared" si="200"/>
        <v>31.652153314939131</v>
      </c>
    </row>
    <row r="1883" spans="2:24">
      <c r="B1883" s="90">
        <f t="shared" si="203"/>
        <v>40987.041666666664</v>
      </c>
      <c r="C1883" s="57">
        <v>40987</v>
      </c>
      <c r="D1883" s="58">
        <v>4.1666666666666664E-2</v>
      </c>
      <c r="E1883" s="59"/>
      <c r="F1883" s="47"/>
      <c r="G1883" s="59"/>
      <c r="H1883" s="47"/>
      <c r="I1883" s="59"/>
      <c r="J1883" s="47"/>
      <c r="K1883" s="97">
        <f t="shared" si="201"/>
        <v>1</v>
      </c>
      <c r="L1883" s="2" t="e">
        <f t="shared" si="202"/>
        <v>#N/A</v>
      </c>
      <c r="M1883" s="98"/>
      <c r="V1883">
        <v>200</v>
      </c>
      <c r="W1883">
        <v>40</v>
      </c>
      <c r="X1883" s="7">
        <f t="shared" si="200"/>
        <v>31.652153314939131</v>
      </c>
    </row>
    <row r="1884" spans="2:24">
      <c r="B1884" s="90">
        <f t="shared" si="203"/>
        <v>40987.083333333336</v>
      </c>
      <c r="C1884" s="57">
        <v>40987</v>
      </c>
      <c r="D1884" s="58">
        <v>8.3333333333333329E-2</v>
      </c>
      <c r="E1884" s="59">
        <v>5.2997598142917699</v>
      </c>
      <c r="F1884" s="47">
        <f t="shared" si="204"/>
        <v>10.122541245297279</v>
      </c>
      <c r="G1884" s="59">
        <v>19.759069030504449</v>
      </c>
      <c r="H1884" s="47">
        <f t="shared" si="205"/>
        <v>37.739821848263496</v>
      </c>
      <c r="I1884" s="59">
        <v>14.459309216212677</v>
      </c>
      <c r="J1884" s="47">
        <f t="shared" si="206"/>
        <v>27.617280602966211</v>
      </c>
      <c r="K1884" s="97">
        <f t="shared" si="201"/>
        <v>1</v>
      </c>
      <c r="L1884" s="2">
        <f t="shared" si="202"/>
        <v>-9.1292732961970273</v>
      </c>
      <c r="M1884" s="98"/>
      <c r="V1884">
        <v>200</v>
      </c>
      <c r="W1884">
        <v>40</v>
      </c>
      <c r="X1884" s="7">
        <f t="shared" si="200"/>
        <v>31.652153314939131</v>
      </c>
    </row>
    <row r="1885" spans="2:24">
      <c r="B1885" s="90">
        <f t="shared" si="203"/>
        <v>40987.125</v>
      </c>
      <c r="C1885" s="57">
        <v>40987</v>
      </c>
      <c r="D1885" s="58">
        <v>0.125</v>
      </c>
      <c r="E1885" s="59">
        <v>4.5426520761311169</v>
      </c>
      <c r="F1885" s="47">
        <f t="shared" si="204"/>
        <v>8.6764654654104323</v>
      </c>
      <c r="G1885" s="59">
        <v>16.368399933423817</v>
      </c>
      <c r="H1885" s="47">
        <f t="shared" si="205"/>
        <v>31.263643872839488</v>
      </c>
      <c r="I1885" s="59">
        <v>11.825747857292701</v>
      </c>
      <c r="J1885" s="47">
        <f t="shared" si="206"/>
        <v>22.587178407429057</v>
      </c>
      <c r="K1885" s="97">
        <f t="shared" si="201"/>
        <v>1</v>
      </c>
      <c r="L1885" s="2">
        <f t="shared" si="202"/>
        <v>-14.159375491734181</v>
      </c>
      <c r="M1885" s="98"/>
      <c r="V1885">
        <v>200</v>
      </c>
      <c r="W1885">
        <v>40</v>
      </c>
      <c r="X1885" s="7">
        <f t="shared" si="200"/>
        <v>31.652153314939131</v>
      </c>
    </row>
    <row r="1886" spans="2:24">
      <c r="B1886" s="90">
        <f t="shared" si="203"/>
        <v>40987.166666666664</v>
      </c>
      <c r="C1886" s="57">
        <v>40987</v>
      </c>
      <c r="D1886" s="58">
        <v>0.16666666666666666</v>
      </c>
      <c r="E1886" s="59">
        <v>16.640477240861046</v>
      </c>
      <c r="F1886" s="47">
        <f t="shared" si="204"/>
        <v>31.783311530044596</v>
      </c>
      <c r="G1886" s="59">
        <v>30.511832957075747</v>
      </c>
      <c r="H1886" s="47">
        <f t="shared" si="205"/>
        <v>58.277600948014673</v>
      </c>
      <c r="I1886" s="59">
        <v>13.871355716214701</v>
      </c>
      <c r="J1886" s="47">
        <f t="shared" si="206"/>
        <v>26.494289417970077</v>
      </c>
      <c r="K1886" s="97">
        <f t="shared" si="201"/>
        <v>1</v>
      </c>
      <c r="L1886" s="2">
        <f t="shared" si="202"/>
        <v>-10.252264481193162</v>
      </c>
      <c r="M1886" s="98"/>
      <c r="V1886">
        <v>200</v>
      </c>
      <c r="W1886">
        <v>40</v>
      </c>
      <c r="X1886" s="7">
        <f t="shared" si="200"/>
        <v>31.652153314939131</v>
      </c>
    </row>
    <row r="1887" spans="2:24">
      <c r="B1887" s="90">
        <f t="shared" si="203"/>
        <v>40987.208333333336</v>
      </c>
      <c r="C1887" s="57">
        <v>40987</v>
      </c>
      <c r="D1887" s="58">
        <v>0.20833333333333334</v>
      </c>
      <c r="E1887" s="59">
        <v>21.483247692073107</v>
      </c>
      <c r="F1887" s="47">
        <f t="shared" si="204"/>
        <v>41.033003091859634</v>
      </c>
      <c r="G1887" s="59">
        <v>33.408757720261491</v>
      </c>
      <c r="H1887" s="47">
        <f t="shared" si="205"/>
        <v>63.810727245699447</v>
      </c>
      <c r="I1887" s="59">
        <v>11.925510028188382</v>
      </c>
      <c r="J1887" s="47">
        <f t="shared" si="206"/>
        <v>22.777724153839809</v>
      </c>
      <c r="K1887" s="97">
        <f t="shared" si="201"/>
        <v>1</v>
      </c>
      <c r="L1887" s="2">
        <f t="shared" si="202"/>
        <v>-13.968829745323429</v>
      </c>
      <c r="M1887" s="98"/>
      <c r="V1887">
        <v>200</v>
      </c>
      <c r="W1887">
        <v>40</v>
      </c>
      <c r="X1887" s="7">
        <f t="shared" si="200"/>
        <v>31.652153314939131</v>
      </c>
    </row>
    <row r="1888" spans="2:24">
      <c r="B1888" s="90">
        <f t="shared" si="203"/>
        <v>40987.25</v>
      </c>
      <c r="C1888" s="57">
        <v>40987</v>
      </c>
      <c r="D1888" s="58">
        <v>0.25</v>
      </c>
      <c r="E1888" s="59">
        <v>19.489302548350317</v>
      </c>
      <c r="F1888" s="47">
        <f t="shared" si="204"/>
        <v>37.224567867349101</v>
      </c>
      <c r="G1888" s="59">
        <v>33.288662715020777</v>
      </c>
      <c r="H1888" s="47">
        <f t="shared" si="205"/>
        <v>63.581345785689685</v>
      </c>
      <c r="I1888" s="59">
        <v>13.799360166670464</v>
      </c>
      <c r="J1888" s="47">
        <f t="shared" si="206"/>
        <v>26.356777918340587</v>
      </c>
      <c r="K1888" s="97">
        <f t="shared" si="201"/>
        <v>1</v>
      </c>
      <c r="L1888" s="2">
        <f t="shared" si="202"/>
        <v>-10.389775980822652</v>
      </c>
      <c r="M1888" s="98"/>
      <c r="V1888">
        <v>200</v>
      </c>
      <c r="W1888">
        <v>40</v>
      </c>
      <c r="X1888" s="7">
        <f t="shared" si="200"/>
        <v>31.652153314939131</v>
      </c>
    </row>
    <row r="1889" spans="2:24">
      <c r="B1889" s="90">
        <f t="shared" si="203"/>
        <v>40987.291666666664</v>
      </c>
      <c r="C1889" s="57">
        <v>40987</v>
      </c>
      <c r="D1889" s="58">
        <v>0.29166666666666669</v>
      </c>
      <c r="E1889" s="59">
        <v>18.081946129553994</v>
      </c>
      <c r="F1889" s="47">
        <f t="shared" si="204"/>
        <v>34.536517107448127</v>
      </c>
      <c r="G1889" s="59">
        <v>35.333330559955471</v>
      </c>
      <c r="H1889" s="47">
        <f t="shared" si="205"/>
        <v>67.486661369514948</v>
      </c>
      <c r="I1889" s="59">
        <v>17.251384430401473</v>
      </c>
      <c r="J1889" s="47">
        <f t="shared" si="206"/>
        <v>32.950144262066814</v>
      </c>
      <c r="K1889" s="97">
        <f t="shared" si="201"/>
        <v>1</v>
      </c>
      <c r="L1889" s="2">
        <f t="shared" si="202"/>
        <v>-3.7964096370964242</v>
      </c>
      <c r="M1889" s="98"/>
      <c r="V1889">
        <v>200</v>
      </c>
      <c r="W1889">
        <v>40</v>
      </c>
      <c r="X1889" s="7">
        <f t="shared" si="200"/>
        <v>31.652153314939131</v>
      </c>
    </row>
    <row r="1890" spans="2:24">
      <c r="B1890" s="90">
        <f t="shared" si="203"/>
        <v>40987.333333333336</v>
      </c>
      <c r="C1890" s="57">
        <v>40987</v>
      </c>
      <c r="D1890" s="58">
        <v>0.33333333333333331</v>
      </c>
      <c r="E1890" s="59">
        <v>9.626426453678036</v>
      </c>
      <c r="F1890" s="47">
        <f t="shared" si="204"/>
        <v>18.386474526525049</v>
      </c>
      <c r="G1890" s="59">
        <v>22.431270726351237</v>
      </c>
      <c r="H1890" s="47">
        <f t="shared" si="205"/>
        <v>42.843727087330862</v>
      </c>
      <c r="I1890" s="59">
        <v>12.804844272673202</v>
      </c>
      <c r="J1890" s="47">
        <f t="shared" si="206"/>
        <v>24.457252560805816</v>
      </c>
      <c r="K1890" s="97">
        <f t="shared" si="201"/>
        <v>1</v>
      </c>
      <c r="L1890" s="2">
        <f t="shared" si="202"/>
        <v>-12.289301338357422</v>
      </c>
      <c r="M1890" s="98"/>
      <c r="V1890">
        <v>200</v>
      </c>
      <c r="W1890">
        <v>40</v>
      </c>
      <c r="X1890" s="7">
        <f t="shared" si="200"/>
        <v>31.652153314939131</v>
      </c>
    </row>
    <row r="1891" spans="2:24">
      <c r="B1891" s="90">
        <f t="shared" si="203"/>
        <v>40987.375</v>
      </c>
      <c r="C1891" s="57">
        <v>40987</v>
      </c>
      <c r="D1891" s="58">
        <v>0.375</v>
      </c>
      <c r="E1891" s="59">
        <v>20.419212818906157</v>
      </c>
      <c r="F1891" s="47">
        <f t="shared" si="204"/>
        <v>39.000696484110762</v>
      </c>
      <c r="G1891" s="59">
        <v>36.347344504602091</v>
      </c>
      <c r="H1891" s="47">
        <f t="shared" si="205"/>
        <v>69.423428003789994</v>
      </c>
      <c r="I1891" s="59">
        <v>15.928131685695938</v>
      </c>
      <c r="J1891" s="47">
        <f t="shared" si="206"/>
        <v>30.422731519679239</v>
      </c>
      <c r="K1891" s="97">
        <f t="shared" si="201"/>
        <v>1</v>
      </c>
      <c r="L1891" s="2">
        <f t="shared" si="202"/>
        <v>-6.3238223794839996</v>
      </c>
      <c r="M1891" s="98"/>
      <c r="V1891">
        <v>200</v>
      </c>
      <c r="W1891">
        <v>40</v>
      </c>
      <c r="X1891" s="7">
        <f t="shared" si="200"/>
        <v>31.652153314939131</v>
      </c>
    </row>
    <row r="1892" spans="2:24">
      <c r="B1892" s="90">
        <f t="shared" si="203"/>
        <v>40987.416666666664</v>
      </c>
      <c r="C1892" s="57">
        <v>40987</v>
      </c>
      <c r="D1892" s="58">
        <v>0.41666666666666669</v>
      </c>
      <c r="E1892" s="59">
        <v>40.458738708425962</v>
      </c>
      <c r="F1892" s="47">
        <f t="shared" si="204"/>
        <v>77.276190933093588</v>
      </c>
      <c r="G1892" s="59">
        <v>63.399352241973652</v>
      </c>
      <c r="H1892" s="47">
        <f t="shared" si="205"/>
        <v>121.09276278216967</v>
      </c>
      <c r="I1892" s="59">
        <v>22.940613533547683</v>
      </c>
      <c r="J1892" s="47">
        <f t="shared" si="206"/>
        <v>43.816571849076077</v>
      </c>
      <c r="K1892" s="97">
        <f t="shared" si="201"/>
        <v>1</v>
      </c>
      <c r="L1892" s="2">
        <f t="shared" si="202"/>
        <v>7.0700179499128382</v>
      </c>
      <c r="M1892" s="98"/>
      <c r="V1892">
        <v>200</v>
      </c>
      <c r="W1892">
        <v>40</v>
      </c>
      <c r="X1892" s="7">
        <f t="shared" si="200"/>
        <v>31.652153314939131</v>
      </c>
    </row>
    <row r="1893" spans="2:24">
      <c r="B1893" s="90">
        <f t="shared" si="203"/>
        <v>40987.458333333336</v>
      </c>
      <c r="C1893" s="57">
        <v>40987</v>
      </c>
      <c r="D1893" s="58">
        <v>0.45833333333333331</v>
      </c>
      <c r="E1893" s="59">
        <v>29.854665222404151</v>
      </c>
      <c r="F1893" s="47">
        <f t="shared" si="204"/>
        <v>57.022410574791927</v>
      </c>
      <c r="G1893" s="59">
        <v>47.568265988808903</v>
      </c>
      <c r="H1893" s="47">
        <f t="shared" si="205"/>
        <v>90.855388038625009</v>
      </c>
      <c r="I1893" s="59">
        <v>17.713600766404756</v>
      </c>
      <c r="J1893" s="47">
        <f t="shared" si="206"/>
        <v>33.832977463833082</v>
      </c>
      <c r="K1893" s="97">
        <f t="shared" si="201"/>
        <v>1</v>
      </c>
      <c r="L1893" s="2">
        <f t="shared" si="202"/>
        <v>-2.9135764353301568</v>
      </c>
      <c r="M1893" s="98"/>
      <c r="V1893">
        <v>200</v>
      </c>
      <c r="W1893">
        <v>40</v>
      </c>
      <c r="X1893" s="7">
        <f t="shared" si="200"/>
        <v>31.652153314939131</v>
      </c>
    </row>
    <row r="1894" spans="2:24">
      <c r="B1894" s="90">
        <f t="shared" si="203"/>
        <v>40987.5</v>
      </c>
      <c r="C1894" s="57">
        <v>40987</v>
      </c>
      <c r="D1894" s="58">
        <v>0.5</v>
      </c>
      <c r="E1894" s="59">
        <v>19.946311046410383</v>
      </c>
      <c r="F1894" s="47">
        <f t="shared" si="204"/>
        <v>38.09745409864383</v>
      </c>
      <c r="G1894" s="59">
        <v>29.493207824442685</v>
      </c>
      <c r="H1894" s="47">
        <f t="shared" si="205"/>
        <v>56.332026944685524</v>
      </c>
      <c r="I1894" s="59">
        <v>9.546896778032302</v>
      </c>
      <c r="J1894" s="47">
        <f t="shared" si="206"/>
        <v>18.234572846041697</v>
      </c>
      <c r="K1894" s="97">
        <f t="shared" si="201"/>
        <v>1</v>
      </c>
      <c r="L1894" s="2">
        <f t="shared" si="202"/>
        <v>-18.511981053121541</v>
      </c>
      <c r="M1894" s="98"/>
      <c r="V1894">
        <v>200</v>
      </c>
      <c r="W1894">
        <v>40</v>
      </c>
      <c r="X1894" s="7">
        <f t="shared" si="200"/>
        <v>31.652153314939131</v>
      </c>
    </row>
    <row r="1895" spans="2:24">
      <c r="B1895" s="90">
        <f t="shared" si="203"/>
        <v>40987.541666666664</v>
      </c>
      <c r="C1895" s="57">
        <v>40987</v>
      </c>
      <c r="D1895" s="58">
        <v>0.54166666666666663</v>
      </c>
      <c r="E1895" s="59">
        <v>17.04064993597687</v>
      </c>
      <c r="F1895" s="47">
        <f t="shared" si="204"/>
        <v>32.54764137771582</v>
      </c>
      <c r="G1895" s="59">
        <v>25.068516035992449</v>
      </c>
      <c r="H1895" s="47">
        <f t="shared" si="205"/>
        <v>47.880865628745575</v>
      </c>
      <c r="I1895" s="59">
        <v>8.0278661000155793</v>
      </c>
      <c r="J1895" s="47">
        <f t="shared" si="206"/>
        <v>15.333224251029757</v>
      </c>
      <c r="K1895" s="97">
        <f t="shared" si="201"/>
        <v>1</v>
      </c>
      <c r="L1895" s="2">
        <f t="shared" si="202"/>
        <v>-21.413329648133484</v>
      </c>
      <c r="M1895" s="98"/>
      <c r="V1895">
        <v>200</v>
      </c>
      <c r="W1895">
        <v>40</v>
      </c>
      <c r="X1895" s="7">
        <f t="shared" si="200"/>
        <v>31.652153314939131</v>
      </c>
    </row>
    <row r="1896" spans="2:24">
      <c r="B1896" s="90">
        <f t="shared" si="203"/>
        <v>40987.583333333336</v>
      </c>
      <c r="C1896" s="57">
        <v>40987</v>
      </c>
      <c r="D1896" s="58">
        <v>0.58333333333333337</v>
      </c>
      <c r="E1896" s="59">
        <v>13.141423318266309</v>
      </c>
      <c r="F1896" s="47">
        <f t="shared" si="204"/>
        <v>25.100118537888648</v>
      </c>
      <c r="G1896" s="59">
        <v>21.138555176708898</v>
      </c>
      <c r="H1896" s="47">
        <f t="shared" si="205"/>
        <v>40.374640387513992</v>
      </c>
      <c r="I1896" s="59">
        <v>7.9971318584425868</v>
      </c>
      <c r="J1896" s="47">
        <f t="shared" si="206"/>
        <v>15.274521849625341</v>
      </c>
      <c r="K1896" s="97">
        <f t="shared" si="201"/>
        <v>1</v>
      </c>
      <c r="L1896" s="2">
        <f t="shared" si="202"/>
        <v>-21.472032049537898</v>
      </c>
      <c r="M1896" s="98"/>
      <c r="V1896">
        <v>200</v>
      </c>
      <c r="W1896">
        <v>40</v>
      </c>
      <c r="X1896" s="7">
        <f t="shared" si="200"/>
        <v>31.652153314939131</v>
      </c>
    </row>
    <row r="1897" spans="2:24">
      <c r="B1897" s="90">
        <f t="shared" si="203"/>
        <v>40987.625</v>
      </c>
      <c r="C1897" s="57">
        <v>40987</v>
      </c>
      <c r="D1897" s="58">
        <v>0.625</v>
      </c>
      <c r="E1897" s="59">
        <v>18.90273451940751</v>
      </c>
      <c r="F1897" s="47">
        <f t="shared" si="204"/>
        <v>36.104222932068339</v>
      </c>
      <c r="G1897" s="59">
        <v>30.951618244009616</v>
      </c>
      <c r="H1897" s="47">
        <f t="shared" si="205"/>
        <v>59.117590846058363</v>
      </c>
      <c r="I1897" s="59">
        <v>12.04888372460211</v>
      </c>
      <c r="J1897" s="47">
        <f t="shared" si="206"/>
        <v>23.013367913990027</v>
      </c>
      <c r="K1897" s="97">
        <f t="shared" si="201"/>
        <v>1</v>
      </c>
      <c r="L1897" s="2">
        <f t="shared" si="202"/>
        <v>-13.733185985173211</v>
      </c>
      <c r="M1897" s="98"/>
      <c r="V1897">
        <v>200</v>
      </c>
      <c r="W1897">
        <v>40</v>
      </c>
      <c r="X1897" s="7">
        <f t="shared" si="200"/>
        <v>31.652153314939131</v>
      </c>
    </row>
    <row r="1898" spans="2:24">
      <c r="B1898" s="90">
        <f t="shared" si="203"/>
        <v>40987.666666666664</v>
      </c>
      <c r="C1898" s="57">
        <v>40987</v>
      </c>
      <c r="D1898" s="58">
        <v>0.66666666666666663</v>
      </c>
      <c r="E1898" s="59">
        <v>17.211176134163125</v>
      </c>
      <c r="F1898" s="47">
        <f t="shared" si="204"/>
        <v>32.873346416251565</v>
      </c>
      <c r="G1898" s="59">
        <v>32.015633212452244</v>
      </c>
      <c r="H1898" s="47">
        <f t="shared" si="205"/>
        <v>61.149859435783782</v>
      </c>
      <c r="I1898" s="59">
        <v>14.804457078289118</v>
      </c>
      <c r="J1898" s="47">
        <f t="shared" si="206"/>
        <v>28.276513019532214</v>
      </c>
      <c r="K1898" s="97">
        <f t="shared" si="201"/>
        <v>1</v>
      </c>
      <c r="L1898" s="2">
        <f t="shared" si="202"/>
        <v>-8.4700408796310249</v>
      </c>
      <c r="M1898" s="98"/>
      <c r="V1898">
        <v>200</v>
      </c>
      <c r="W1898">
        <v>40</v>
      </c>
      <c r="X1898" s="7">
        <f t="shared" si="200"/>
        <v>31.652153314939131</v>
      </c>
    </row>
    <row r="1899" spans="2:24">
      <c r="B1899" s="90">
        <f t="shared" si="203"/>
        <v>40987.708333333336</v>
      </c>
      <c r="C1899" s="57">
        <v>40987</v>
      </c>
      <c r="D1899" s="58">
        <v>0.70833333333333337</v>
      </c>
      <c r="E1899" s="59">
        <v>10.197111406651702</v>
      </c>
      <c r="F1899" s="47">
        <f t="shared" si="204"/>
        <v>19.47648278670475</v>
      </c>
      <c r="G1899" s="59">
        <v>20.314692015994666</v>
      </c>
      <c r="H1899" s="47">
        <f t="shared" si="205"/>
        <v>38.801061750549813</v>
      </c>
      <c r="I1899" s="59">
        <v>10.117580609342964</v>
      </c>
      <c r="J1899" s="47">
        <f t="shared" si="206"/>
        <v>19.32457896384506</v>
      </c>
      <c r="K1899" s="97">
        <f t="shared" si="201"/>
        <v>1</v>
      </c>
      <c r="L1899" s="2">
        <f t="shared" si="202"/>
        <v>-17.421974935318179</v>
      </c>
      <c r="M1899" s="98"/>
      <c r="V1899">
        <v>200</v>
      </c>
      <c r="W1899">
        <v>40</v>
      </c>
      <c r="X1899" s="7">
        <f t="shared" si="200"/>
        <v>31.652153314939131</v>
      </c>
    </row>
    <row r="1900" spans="2:24">
      <c r="B1900" s="90">
        <f t="shared" si="203"/>
        <v>40987.75</v>
      </c>
      <c r="C1900" s="57">
        <v>40987</v>
      </c>
      <c r="D1900" s="58">
        <v>0.75</v>
      </c>
      <c r="E1900" s="59">
        <v>7.3460137320968224</v>
      </c>
      <c r="F1900" s="47">
        <f t="shared" si="204"/>
        <v>14.030886228304929</v>
      </c>
      <c r="G1900" s="59">
        <v>16.659634628516169</v>
      </c>
      <c r="H1900" s="47">
        <f t="shared" si="205"/>
        <v>31.819902140465882</v>
      </c>
      <c r="I1900" s="59">
        <v>9.3136208964193443</v>
      </c>
      <c r="J1900" s="47">
        <f t="shared" si="206"/>
        <v>17.789015912160949</v>
      </c>
      <c r="K1900" s="97">
        <f t="shared" si="201"/>
        <v>1</v>
      </c>
      <c r="L1900" s="2">
        <f t="shared" si="202"/>
        <v>-18.95753798700229</v>
      </c>
      <c r="M1900" s="98"/>
      <c r="V1900">
        <v>200</v>
      </c>
      <c r="W1900">
        <v>40</v>
      </c>
      <c r="X1900" s="7">
        <f t="shared" si="200"/>
        <v>31.652153314939131</v>
      </c>
    </row>
    <row r="1901" spans="2:24">
      <c r="B1901" s="90">
        <f t="shared" si="203"/>
        <v>40987.791666666664</v>
      </c>
      <c r="C1901" s="57">
        <v>40987</v>
      </c>
      <c r="D1901" s="58">
        <v>0.79166666666666663</v>
      </c>
      <c r="E1901" s="59">
        <v>6.3047041255214591</v>
      </c>
      <c r="F1901" s="47">
        <f t="shared" si="204"/>
        <v>12.041984879745986</v>
      </c>
      <c r="G1901" s="59">
        <v>15.372526012138973</v>
      </c>
      <c r="H1901" s="47">
        <f t="shared" si="205"/>
        <v>29.361524683185436</v>
      </c>
      <c r="I1901" s="59">
        <v>9.0678218866175122</v>
      </c>
      <c r="J1901" s="47">
        <f t="shared" si="206"/>
        <v>17.319539803439447</v>
      </c>
      <c r="K1901" s="97">
        <f t="shared" si="201"/>
        <v>1</v>
      </c>
      <c r="L1901" s="2">
        <f t="shared" si="202"/>
        <v>-19.427014095723791</v>
      </c>
      <c r="M1901" s="98"/>
      <c r="V1901">
        <v>200</v>
      </c>
      <c r="W1901">
        <v>40</v>
      </c>
      <c r="X1901" s="7">
        <f t="shared" si="200"/>
        <v>31.652153314939131</v>
      </c>
    </row>
    <row r="1902" spans="2:24">
      <c r="B1902" s="90">
        <f t="shared" si="203"/>
        <v>40987.833333333336</v>
      </c>
      <c r="C1902" s="57">
        <v>40987</v>
      </c>
      <c r="D1902" s="58">
        <v>0.83333333333333337</v>
      </c>
      <c r="E1902" s="59">
        <v>7.9576150171295712</v>
      </c>
      <c r="F1902" s="47">
        <f t="shared" si="204"/>
        <v>15.19904468271748</v>
      </c>
      <c r="G1902" s="59">
        <v>20.492946208406465</v>
      </c>
      <c r="H1902" s="47">
        <f t="shared" si="205"/>
        <v>39.14152725805635</v>
      </c>
      <c r="I1902" s="59">
        <v>12.535331191276892</v>
      </c>
      <c r="J1902" s="47">
        <f t="shared" si="206"/>
        <v>23.942482575338865</v>
      </c>
      <c r="K1902" s="97">
        <f t="shared" si="201"/>
        <v>1</v>
      </c>
      <c r="L1902" s="2">
        <f t="shared" si="202"/>
        <v>-12.804071323824374</v>
      </c>
      <c r="M1902" s="98"/>
      <c r="V1902">
        <v>200</v>
      </c>
      <c r="W1902">
        <v>40</v>
      </c>
      <c r="X1902" s="7">
        <f t="shared" si="200"/>
        <v>31.652153314939131</v>
      </c>
    </row>
    <row r="1903" spans="2:24">
      <c r="B1903" s="90">
        <f t="shared" si="203"/>
        <v>40987.875</v>
      </c>
      <c r="C1903" s="57">
        <v>40987</v>
      </c>
      <c r="D1903" s="58">
        <v>0.875</v>
      </c>
      <c r="E1903" s="59">
        <v>4.5631243806823827</v>
      </c>
      <c r="F1903" s="47">
        <f t="shared" si="204"/>
        <v>8.715567567103351</v>
      </c>
      <c r="G1903" s="59">
        <v>14.811170522211068</v>
      </c>
      <c r="H1903" s="47">
        <f t="shared" si="205"/>
        <v>28.289335697423137</v>
      </c>
      <c r="I1903" s="59">
        <v>10.248046141528683</v>
      </c>
      <c r="J1903" s="47">
        <f t="shared" si="206"/>
        <v>19.573768130319785</v>
      </c>
      <c r="K1903" s="97">
        <f t="shared" si="201"/>
        <v>1</v>
      </c>
      <c r="L1903" s="2">
        <f t="shared" si="202"/>
        <v>-17.172785768843454</v>
      </c>
      <c r="M1903" s="98"/>
      <c r="V1903">
        <v>200</v>
      </c>
      <c r="W1903">
        <v>40</v>
      </c>
      <c r="X1903" s="7">
        <f t="shared" si="200"/>
        <v>31.652153314939131</v>
      </c>
    </row>
    <row r="1904" spans="2:24">
      <c r="B1904" s="90">
        <f t="shared" si="203"/>
        <v>40987.916666666664</v>
      </c>
      <c r="C1904" s="57">
        <v>40987</v>
      </c>
      <c r="D1904" s="58">
        <v>0.91666666666666663</v>
      </c>
      <c r="E1904" s="59">
        <v>5.7067482262842653</v>
      </c>
      <c r="F1904" s="47">
        <f t="shared" si="204"/>
        <v>10.899889112202946</v>
      </c>
      <c r="G1904" s="59">
        <v>19.015156051273159</v>
      </c>
      <c r="H1904" s="47">
        <f t="shared" si="205"/>
        <v>36.318948057931735</v>
      </c>
      <c r="I1904" s="59">
        <v>13.308407824988892</v>
      </c>
      <c r="J1904" s="47">
        <f t="shared" si="206"/>
        <v>25.419058945728782</v>
      </c>
      <c r="K1904" s="97">
        <f t="shared" si="201"/>
        <v>1</v>
      </c>
      <c r="L1904" s="2">
        <f t="shared" si="202"/>
        <v>-11.327494953434456</v>
      </c>
      <c r="M1904" s="98"/>
      <c r="V1904">
        <v>200</v>
      </c>
      <c r="W1904">
        <v>40</v>
      </c>
      <c r="X1904" s="7">
        <f t="shared" si="200"/>
        <v>31.652153314939131</v>
      </c>
    </row>
    <row r="1905" spans="2:24">
      <c r="B1905" s="90">
        <f t="shared" si="203"/>
        <v>40987.958333333336</v>
      </c>
      <c r="C1905" s="57">
        <v>40987</v>
      </c>
      <c r="D1905" s="58">
        <v>0.95833333333333337</v>
      </c>
      <c r="E1905" s="59">
        <v>9.6105289031475305</v>
      </c>
      <c r="F1905" s="47">
        <f t="shared" si="204"/>
        <v>18.356110205011781</v>
      </c>
      <c r="G1905" s="59">
        <v>25.581437666550613</v>
      </c>
      <c r="H1905" s="47">
        <f t="shared" si="205"/>
        <v>48.860545943111667</v>
      </c>
      <c r="I1905" s="59">
        <v>15.970908763403084</v>
      </c>
      <c r="J1905" s="47">
        <f t="shared" si="206"/>
        <v>30.50443573809989</v>
      </c>
      <c r="K1905" s="97">
        <f t="shared" si="201"/>
        <v>1</v>
      </c>
      <c r="L1905" s="2">
        <f t="shared" si="202"/>
        <v>-6.2421181610633489</v>
      </c>
      <c r="M1905" s="98"/>
      <c r="V1905">
        <v>200</v>
      </c>
      <c r="W1905">
        <v>40</v>
      </c>
      <c r="X1905" s="7">
        <f t="shared" si="200"/>
        <v>31.652153314939131</v>
      </c>
    </row>
    <row r="1906" spans="2:24">
      <c r="B1906" s="90">
        <f t="shared" si="203"/>
        <v>40988</v>
      </c>
      <c r="C1906" s="57">
        <v>40987</v>
      </c>
      <c r="D1906" s="58">
        <v>1</v>
      </c>
      <c r="E1906" s="59">
        <v>4.0038190932531821</v>
      </c>
      <c r="F1906" s="47">
        <f t="shared" si="204"/>
        <v>7.6472944681135777</v>
      </c>
      <c r="G1906" s="59">
        <v>18.013679110795117</v>
      </c>
      <c r="H1906" s="47">
        <f t="shared" si="205"/>
        <v>34.406127101618672</v>
      </c>
      <c r="I1906" s="59">
        <v>14.009860017541937</v>
      </c>
      <c r="J1906" s="47">
        <f t="shared" si="206"/>
        <v>26.758832633505101</v>
      </c>
      <c r="K1906" s="97">
        <f t="shared" si="201"/>
        <v>1</v>
      </c>
      <c r="L1906" s="2">
        <f t="shared" si="202"/>
        <v>-9.9877212656581378</v>
      </c>
      <c r="M1906" s="98"/>
      <c r="V1906">
        <v>200</v>
      </c>
      <c r="W1906">
        <v>40</v>
      </c>
      <c r="X1906" s="7">
        <f t="shared" si="200"/>
        <v>31.652153314939131</v>
      </c>
    </row>
    <row r="1907" spans="2:24">
      <c r="B1907" s="90">
        <f t="shared" si="203"/>
        <v>40988.041666666664</v>
      </c>
      <c r="C1907" s="57">
        <v>40988</v>
      </c>
      <c r="D1907" s="58">
        <v>4.1666666666666664E-2</v>
      </c>
      <c r="E1907" s="59"/>
      <c r="F1907" s="47"/>
      <c r="G1907" s="59"/>
      <c r="H1907" s="47"/>
      <c r="I1907" s="59"/>
      <c r="J1907" s="47"/>
      <c r="K1907" s="97">
        <f t="shared" si="201"/>
        <v>2</v>
      </c>
      <c r="L1907" s="2" t="e">
        <f t="shared" si="202"/>
        <v>#N/A</v>
      </c>
      <c r="M1907" s="98"/>
      <c r="V1907">
        <v>200</v>
      </c>
      <c r="W1907">
        <v>40</v>
      </c>
      <c r="X1907" s="7">
        <f t="shared" si="200"/>
        <v>31.652153314939131</v>
      </c>
    </row>
    <row r="1908" spans="2:24">
      <c r="B1908" s="90">
        <f t="shared" si="203"/>
        <v>40988.083333333336</v>
      </c>
      <c r="C1908" s="57">
        <v>40988</v>
      </c>
      <c r="D1908" s="58">
        <v>8.3333333333333329E-2</v>
      </c>
      <c r="E1908" s="59">
        <v>4.2084447381703001</v>
      </c>
      <c r="F1908" s="47">
        <f t="shared" si="204"/>
        <v>8.0381294499052736</v>
      </c>
      <c r="G1908" s="59">
        <v>10.567024013741079</v>
      </c>
      <c r="H1908" s="47">
        <f t="shared" si="205"/>
        <v>20.183015866245462</v>
      </c>
      <c r="I1908" s="59">
        <v>6.3585792755707811</v>
      </c>
      <c r="J1908" s="47">
        <f t="shared" si="206"/>
        <v>12.144886416340192</v>
      </c>
      <c r="K1908" s="97">
        <f t="shared" si="201"/>
        <v>2</v>
      </c>
      <c r="L1908" s="2">
        <f t="shared" si="202"/>
        <v>-24.601667482823046</v>
      </c>
      <c r="M1908" s="98"/>
      <c r="V1908">
        <v>200</v>
      </c>
      <c r="W1908">
        <v>40</v>
      </c>
      <c r="X1908" s="7">
        <f t="shared" si="200"/>
        <v>31.652153314939131</v>
      </c>
    </row>
    <row r="1909" spans="2:24">
      <c r="B1909" s="90">
        <f t="shared" si="203"/>
        <v>40988.125</v>
      </c>
      <c r="C1909" s="57">
        <v>40988</v>
      </c>
      <c r="D1909" s="58">
        <v>0.125</v>
      </c>
      <c r="E1909" s="59">
        <v>12.168341111103295</v>
      </c>
      <c r="F1909" s="47">
        <f t="shared" si="204"/>
        <v>23.241531522207293</v>
      </c>
      <c r="G1909" s="59">
        <v>22.392902019220827</v>
      </c>
      <c r="H1909" s="47">
        <f t="shared" si="205"/>
        <v>42.770442856711774</v>
      </c>
      <c r="I1909" s="59">
        <v>10.22456090811753</v>
      </c>
      <c r="J1909" s="47">
        <f t="shared" si="206"/>
        <v>19.528911334504482</v>
      </c>
      <c r="K1909" s="97">
        <f t="shared" si="201"/>
        <v>2</v>
      </c>
      <c r="L1909" s="2">
        <f t="shared" si="202"/>
        <v>-17.217642564658757</v>
      </c>
      <c r="M1909" s="98"/>
      <c r="V1909">
        <v>200</v>
      </c>
      <c r="W1909">
        <v>40</v>
      </c>
      <c r="X1909" s="7">
        <f t="shared" si="200"/>
        <v>31.652153314939131</v>
      </c>
    </row>
    <row r="1910" spans="2:24">
      <c r="B1910" s="90">
        <f t="shared" si="203"/>
        <v>40988.166666666664</v>
      </c>
      <c r="C1910" s="57">
        <v>40988</v>
      </c>
      <c r="D1910" s="58">
        <v>0.16666666666666666</v>
      </c>
      <c r="E1910" s="59">
        <v>20.792131652126567</v>
      </c>
      <c r="F1910" s="47">
        <f t="shared" si="204"/>
        <v>39.712971455561743</v>
      </c>
      <c r="G1910" s="59">
        <v>38.412518944920606</v>
      </c>
      <c r="H1910" s="47">
        <f t="shared" si="205"/>
        <v>73.367911184798359</v>
      </c>
      <c r="I1910" s="59">
        <v>17.620387292794039</v>
      </c>
      <c r="J1910" s="47">
        <f t="shared" si="206"/>
        <v>33.654939729236609</v>
      </c>
      <c r="K1910" s="97">
        <f t="shared" si="201"/>
        <v>2</v>
      </c>
      <c r="L1910" s="2">
        <f t="shared" si="202"/>
        <v>-3.0916141699266291</v>
      </c>
      <c r="M1910" s="98"/>
      <c r="V1910">
        <v>200</v>
      </c>
      <c r="W1910">
        <v>40</v>
      </c>
      <c r="X1910" s="7">
        <f t="shared" si="200"/>
        <v>31.652153314939131</v>
      </c>
    </row>
    <row r="1911" spans="2:24">
      <c r="B1911" s="90">
        <f t="shared" si="203"/>
        <v>40988.208333333336</v>
      </c>
      <c r="C1911" s="57">
        <v>40988</v>
      </c>
      <c r="D1911" s="58">
        <v>0.20833333333333334</v>
      </c>
      <c r="E1911" s="59">
        <v>43.630514630101032</v>
      </c>
      <c r="F1911" s="47">
        <f t="shared" si="204"/>
        <v>83.334282943492966</v>
      </c>
      <c r="G1911" s="59">
        <v>68.244740981399573</v>
      </c>
      <c r="H1911" s="47">
        <f t="shared" si="205"/>
        <v>130.34745527447319</v>
      </c>
      <c r="I1911" s="59">
        <v>24.614226351298537</v>
      </c>
      <c r="J1911" s="47">
        <f t="shared" si="206"/>
        <v>47.013172330980204</v>
      </c>
      <c r="K1911" s="97">
        <f t="shared" si="201"/>
        <v>2</v>
      </c>
      <c r="L1911" s="2">
        <f t="shared" si="202"/>
        <v>10.266618431816966</v>
      </c>
      <c r="M1911" s="98"/>
      <c r="V1911">
        <v>200</v>
      </c>
      <c r="W1911">
        <v>40</v>
      </c>
      <c r="X1911" s="7">
        <f t="shared" si="200"/>
        <v>31.652153314939131</v>
      </c>
    </row>
    <row r="1912" spans="2:24">
      <c r="B1912" s="90">
        <f t="shared" si="203"/>
        <v>40988.25</v>
      </c>
      <c r="C1912" s="57">
        <v>40988</v>
      </c>
      <c r="D1912" s="58">
        <v>0.25</v>
      </c>
      <c r="E1912" s="59">
        <v>44.583162056546271</v>
      </c>
      <c r="F1912" s="47">
        <f t="shared" si="204"/>
        <v>85.153839528003374</v>
      </c>
      <c r="G1912" s="59">
        <v>66.115449161801607</v>
      </c>
      <c r="H1912" s="47">
        <f t="shared" si="205"/>
        <v>126.28050789904107</v>
      </c>
      <c r="I1912" s="59">
        <v>21.532287105255339</v>
      </c>
      <c r="J1912" s="47">
        <f t="shared" si="206"/>
        <v>41.126668371037695</v>
      </c>
      <c r="K1912" s="97">
        <f t="shared" si="201"/>
        <v>2</v>
      </c>
      <c r="L1912" s="2">
        <f t="shared" si="202"/>
        <v>4.3801144718744567</v>
      </c>
      <c r="M1912" s="98"/>
      <c r="V1912">
        <v>200</v>
      </c>
      <c r="W1912">
        <v>40</v>
      </c>
      <c r="X1912" s="7">
        <f t="shared" si="200"/>
        <v>31.652153314939131</v>
      </c>
    </row>
    <row r="1913" spans="2:24">
      <c r="B1913" s="90">
        <f t="shared" si="203"/>
        <v>40988.291666666664</v>
      </c>
      <c r="C1913" s="57">
        <v>40988</v>
      </c>
      <c r="D1913" s="58">
        <v>0.29166666666666669</v>
      </c>
      <c r="E1913" s="59">
        <v>33.08780789484878</v>
      </c>
      <c r="F1913" s="47">
        <f t="shared" si="204"/>
        <v>63.197713079161169</v>
      </c>
      <c r="G1913" s="59">
        <v>57.937717968480605</v>
      </c>
      <c r="H1913" s="47">
        <f t="shared" si="205"/>
        <v>110.66104131979795</v>
      </c>
      <c r="I1913" s="59">
        <v>24.849910073631825</v>
      </c>
      <c r="J1913" s="47">
        <f t="shared" si="206"/>
        <v>47.463328240636784</v>
      </c>
      <c r="K1913" s="97">
        <f t="shared" si="201"/>
        <v>2</v>
      </c>
      <c r="L1913" s="2">
        <f t="shared" si="202"/>
        <v>10.716774341473545</v>
      </c>
      <c r="M1913" s="98"/>
      <c r="V1913">
        <v>200</v>
      </c>
      <c r="W1913">
        <v>40</v>
      </c>
      <c r="X1913" s="7">
        <f t="shared" si="200"/>
        <v>31.652153314939131</v>
      </c>
    </row>
    <row r="1914" spans="2:24">
      <c r="B1914" s="90">
        <f t="shared" si="203"/>
        <v>40988.333333333336</v>
      </c>
      <c r="C1914" s="57">
        <v>40988</v>
      </c>
      <c r="D1914" s="58">
        <v>0.33333333333333331</v>
      </c>
      <c r="E1914" s="59">
        <v>21.765245643291355</v>
      </c>
      <c r="F1914" s="47">
        <f t="shared" si="204"/>
        <v>41.571619178686483</v>
      </c>
      <c r="G1914" s="59">
        <v>43.185486985237546</v>
      </c>
      <c r="H1914" s="47">
        <f t="shared" si="205"/>
        <v>82.484280141803708</v>
      </c>
      <c r="I1914" s="59">
        <v>21.420241341946188</v>
      </c>
      <c r="J1914" s="47">
        <f t="shared" si="206"/>
        <v>40.912660963117219</v>
      </c>
      <c r="K1914" s="97">
        <f t="shared" si="201"/>
        <v>2</v>
      </c>
      <c r="L1914" s="2">
        <f t="shared" si="202"/>
        <v>4.1661070639539801</v>
      </c>
      <c r="M1914" s="98"/>
      <c r="V1914">
        <v>200</v>
      </c>
      <c r="W1914">
        <v>40</v>
      </c>
      <c r="X1914" s="7">
        <f t="shared" si="200"/>
        <v>31.652153314939131</v>
      </c>
    </row>
    <row r="1915" spans="2:24">
      <c r="B1915" s="90">
        <f t="shared" si="203"/>
        <v>40988.375</v>
      </c>
      <c r="C1915" s="57">
        <v>40988</v>
      </c>
      <c r="D1915" s="58">
        <v>0.375</v>
      </c>
      <c r="E1915" s="59">
        <v>31.837331265228787</v>
      </c>
      <c r="F1915" s="47">
        <f t="shared" si="204"/>
        <v>60.809302716586984</v>
      </c>
      <c r="G1915" s="59">
        <v>47.619145436010356</v>
      </c>
      <c r="H1915" s="47">
        <f t="shared" si="205"/>
        <v>90.952567782779781</v>
      </c>
      <c r="I1915" s="59">
        <v>15.781814170781569</v>
      </c>
      <c r="J1915" s="47">
        <f t="shared" si="206"/>
        <v>30.143265066192797</v>
      </c>
      <c r="K1915" s="97">
        <f t="shared" si="201"/>
        <v>2</v>
      </c>
      <c r="L1915" s="2">
        <f t="shared" si="202"/>
        <v>-6.603288832970442</v>
      </c>
      <c r="M1915" s="98"/>
      <c r="V1915">
        <v>200</v>
      </c>
      <c r="W1915">
        <v>40</v>
      </c>
      <c r="X1915" s="7">
        <f t="shared" si="200"/>
        <v>31.652153314939131</v>
      </c>
    </row>
    <row r="1916" spans="2:24">
      <c r="B1916" s="90">
        <f t="shared" si="203"/>
        <v>40988.416666666664</v>
      </c>
      <c r="C1916" s="57">
        <v>40988</v>
      </c>
      <c r="D1916" s="58">
        <v>0.41666666666666669</v>
      </c>
      <c r="E1916" s="59">
        <v>23.340861487523973</v>
      </c>
      <c r="F1916" s="47">
        <f t="shared" si="204"/>
        <v>44.581045441170787</v>
      </c>
      <c r="G1916" s="59">
        <v>35.313304992288671</v>
      </c>
      <c r="H1916" s="47">
        <f t="shared" si="205"/>
        <v>67.448412535271359</v>
      </c>
      <c r="I1916" s="59">
        <v>11.972443504764698</v>
      </c>
      <c r="J1916" s="47">
        <f t="shared" si="206"/>
        <v>22.867367094100572</v>
      </c>
      <c r="K1916" s="97">
        <f t="shared" si="201"/>
        <v>2</v>
      </c>
      <c r="L1916" s="2">
        <f t="shared" si="202"/>
        <v>-13.879186805062666</v>
      </c>
      <c r="M1916" s="98"/>
      <c r="V1916">
        <v>200</v>
      </c>
      <c r="W1916">
        <v>40</v>
      </c>
      <c r="X1916" s="7">
        <f t="shared" si="200"/>
        <v>31.652153314939131</v>
      </c>
    </row>
    <row r="1917" spans="2:24">
      <c r="B1917" s="90">
        <f t="shared" si="203"/>
        <v>40988.458333333336</v>
      </c>
      <c r="C1917" s="57">
        <v>40988</v>
      </c>
      <c r="D1917" s="58">
        <v>0.45833333333333331</v>
      </c>
      <c r="E1917" s="59">
        <v>23.706915779982374</v>
      </c>
      <c r="F1917" s="47">
        <f t="shared" si="204"/>
        <v>45.280209139766335</v>
      </c>
      <c r="G1917" s="59">
        <v>39.750767035316599</v>
      </c>
      <c r="H1917" s="47">
        <f t="shared" si="205"/>
        <v>75.923965037454707</v>
      </c>
      <c r="I1917" s="59">
        <v>16.043851255334225</v>
      </c>
      <c r="J1917" s="47">
        <f t="shared" si="206"/>
        <v>30.643755897688369</v>
      </c>
      <c r="K1917" s="97">
        <f t="shared" si="201"/>
        <v>2</v>
      </c>
      <c r="L1917" s="2">
        <f t="shared" si="202"/>
        <v>-6.1027980014748699</v>
      </c>
      <c r="M1917" s="98"/>
      <c r="V1917">
        <v>200</v>
      </c>
      <c r="W1917">
        <v>40</v>
      </c>
      <c r="X1917" s="7">
        <f t="shared" si="200"/>
        <v>31.652153314939131</v>
      </c>
    </row>
    <row r="1918" spans="2:24">
      <c r="B1918" s="90">
        <f t="shared" si="203"/>
        <v>40988.5</v>
      </c>
      <c r="C1918" s="57">
        <v>40988</v>
      </c>
      <c r="D1918" s="58">
        <v>0.5</v>
      </c>
      <c r="E1918" s="59">
        <v>20.703481618021705</v>
      </c>
      <c r="F1918" s="47">
        <f t="shared" si="204"/>
        <v>39.543649890421456</v>
      </c>
      <c r="G1918" s="59">
        <v>34.065024695527285</v>
      </c>
      <c r="H1918" s="47">
        <f t="shared" si="205"/>
        <v>65.064197168457113</v>
      </c>
      <c r="I1918" s="59">
        <v>13.361543077505576</v>
      </c>
      <c r="J1918" s="47">
        <f t="shared" si="206"/>
        <v>25.52054727803565</v>
      </c>
      <c r="K1918" s="97">
        <f t="shared" si="201"/>
        <v>2</v>
      </c>
      <c r="L1918" s="2">
        <f t="shared" si="202"/>
        <v>-11.226006621127588</v>
      </c>
      <c r="M1918" s="98"/>
      <c r="V1918">
        <v>200</v>
      </c>
      <c r="W1918">
        <v>40</v>
      </c>
      <c r="X1918" s="7">
        <f t="shared" si="200"/>
        <v>31.652153314939131</v>
      </c>
    </row>
    <row r="1919" spans="2:24">
      <c r="B1919" s="90">
        <f t="shared" si="203"/>
        <v>40988.541666666664</v>
      </c>
      <c r="C1919" s="57">
        <v>40988</v>
      </c>
      <c r="D1919" s="58">
        <v>0.54166666666666663</v>
      </c>
      <c r="E1919" s="59">
        <v>39.240218698038511</v>
      </c>
      <c r="F1919" s="47">
        <f t="shared" si="204"/>
        <v>74.948817713253547</v>
      </c>
      <c r="G1919" s="59">
        <v>64.258849623405823</v>
      </c>
      <c r="H1919" s="47">
        <f t="shared" si="205"/>
        <v>122.73440278070511</v>
      </c>
      <c r="I1919" s="59">
        <v>25.018630925367304</v>
      </c>
      <c r="J1919" s="47">
        <f t="shared" si="206"/>
        <v>47.785585067451549</v>
      </c>
      <c r="K1919" s="97">
        <f t="shared" si="201"/>
        <v>2</v>
      </c>
      <c r="L1919" s="2">
        <f t="shared" si="202"/>
        <v>11.039031168288311</v>
      </c>
      <c r="M1919" s="98"/>
      <c r="V1919">
        <v>200</v>
      </c>
      <c r="W1919">
        <v>40</v>
      </c>
      <c r="X1919" s="7">
        <f t="shared" si="200"/>
        <v>31.652153314939131</v>
      </c>
    </row>
    <row r="1920" spans="2:24">
      <c r="B1920" s="90">
        <f t="shared" si="203"/>
        <v>40988.583333333336</v>
      </c>
      <c r="C1920" s="57">
        <v>40988</v>
      </c>
      <c r="D1920" s="58">
        <v>0.58333333333333337</v>
      </c>
      <c r="E1920" s="59">
        <v>52.229353804536693</v>
      </c>
      <c r="F1920" s="47">
        <f t="shared" si="204"/>
        <v>99.758065766665084</v>
      </c>
      <c r="G1920" s="59">
        <v>82.3851804355984</v>
      </c>
      <c r="H1920" s="47">
        <f t="shared" si="205"/>
        <v>157.35569463199295</v>
      </c>
      <c r="I1920" s="59">
        <v>30.1558266310617</v>
      </c>
      <c r="J1920" s="47">
        <f t="shared" si="206"/>
        <v>57.597628865327842</v>
      </c>
      <c r="K1920" s="97">
        <f t="shared" si="201"/>
        <v>2</v>
      </c>
      <c r="L1920" s="2">
        <f t="shared" si="202"/>
        <v>20.851074966164603</v>
      </c>
      <c r="M1920" s="98"/>
      <c r="V1920">
        <v>200</v>
      </c>
      <c r="W1920">
        <v>40</v>
      </c>
      <c r="X1920" s="7">
        <f t="shared" si="200"/>
        <v>31.652153314939131</v>
      </c>
    </row>
    <row r="1921" spans="2:24">
      <c r="B1921" s="90">
        <f t="shared" si="203"/>
        <v>40988.625</v>
      </c>
      <c r="C1921" s="57">
        <v>40988</v>
      </c>
      <c r="D1921" s="58">
        <v>0.625</v>
      </c>
      <c r="E1921" s="59">
        <v>33.749460495497672</v>
      </c>
      <c r="F1921" s="47">
        <f t="shared" si="204"/>
        <v>64.461469546400551</v>
      </c>
      <c r="G1921" s="59">
        <v>59.124366631867829</v>
      </c>
      <c r="H1921" s="47">
        <f t="shared" si="205"/>
        <v>112.92754026686755</v>
      </c>
      <c r="I1921" s="59">
        <v>25.374906136370164</v>
      </c>
      <c r="J1921" s="47">
        <f t="shared" si="206"/>
        <v>48.466070720467009</v>
      </c>
      <c r="K1921" s="97">
        <f t="shared" si="201"/>
        <v>2</v>
      </c>
      <c r="L1921" s="2">
        <f t="shared" si="202"/>
        <v>11.71951682130377</v>
      </c>
      <c r="M1921" s="98"/>
      <c r="V1921">
        <v>200</v>
      </c>
      <c r="W1921">
        <v>40</v>
      </c>
      <c r="X1921" s="7">
        <f t="shared" si="200"/>
        <v>31.652153314939131</v>
      </c>
    </row>
    <row r="1922" spans="2:24">
      <c r="B1922" s="90">
        <f t="shared" si="203"/>
        <v>40988.666666666664</v>
      </c>
      <c r="C1922" s="57">
        <v>40988</v>
      </c>
      <c r="D1922" s="58">
        <v>0.66666666666666663</v>
      </c>
      <c r="E1922" s="59">
        <v>23.893366259660439</v>
      </c>
      <c r="F1922" s="47">
        <f t="shared" si="204"/>
        <v>45.636329555951434</v>
      </c>
      <c r="G1922" s="59">
        <v>47.820624929352938</v>
      </c>
      <c r="H1922" s="47">
        <f t="shared" si="205"/>
        <v>91.337393615064101</v>
      </c>
      <c r="I1922" s="59">
        <v>23.927258669692499</v>
      </c>
      <c r="J1922" s="47">
        <f t="shared" si="206"/>
        <v>45.701064059112674</v>
      </c>
      <c r="K1922" s="97">
        <f t="shared" si="201"/>
        <v>2</v>
      </c>
      <c r="L1922" s="2">
        <f t="shared" si="202"/>
        <v>8.9545101599494359</v>
      </c>
      <c r="M1922" s="98"/>
      <c r="V1922">
        <v>200</v>
      </c>
      <c r="W1922">
        <v>40</v>
      </c>
      <c r="X1922" s="7">
        <f t="shared" si="200"/>
        <v>31.652153314939131</v>
      </c>
    </row>
    <row r="1923" spans="2:24">
      <c r="B1923" s="90">
        <f t="shared" si="203"/>
        <v>40988.708333333336</v>
      </c>
      <c r="C1923" s="57">
        <v>40988</v>
      </c>
      <c r="D1923" s="58">
        <v>0.70833333333333337</v>
      </c>
      <c r="E1923" s="59">
        <v>21.483342512006953</v>
      </c>
      <c r="F1923" s="47">
        <f t="shared" si="204"/>
        <v>41.033184197933281</v>
      </c>
      <c r="G1923" s="59">
        <v>45.403547276166762</v>
      </c>
      <c r="H1923" s="47">
        <f t="shared" si="205"/>
        <v>86.720775297478511</v>
      </c>
      <c r="I1923" s="59">
        <v>23.920204764159816</v>
      </c>
      <c r="J1923" s="47">
        <f t="shared" si="206"/>
        <v>45.687591099545244</v>
      </c>
      <c r="K1923" s="97">
        <f t="shared" si="201"/>
        <v>2</v>
      </c>
      <c r="L1923" s="2">
        <f t="shared" si="202"/>
        <v>8.9410372003820058</v>
      </c>
      <c r="M1923" s="98"/>
      <c r="V1923">
        <v>200</v>
      </c>
      <c r="W1923">
        <v>40</v>
      </c>
      <c r="X1923" s="7">
        <f t="shared" si="200"/>
        <v>31.652153314939131</v>
      </c>
    </row>
    <row r="1924" spans="2:24">
      <c r="B1924" s="90">
        <f t="shared" si="203"/>
        <v>40988.75</v>
      </c>
      <c r="C1924" s="57">
        <v>40988</v>
      </c>
      <c r="D1924" s="58">
        <v>0.75</v>
      </c>
      <c r="E1924" s="59">
        <v>7.946268372508376</v>
      </c>
      <c r="F1924" s="47">
        <f t="shared" si="204"/>
        <v>15.177372591490997</v>
      </c>
      <c r="G1924" s="59">
        <v>41.518209988673796</v>
      </c>
      <c r="H1924" s="47">
        <f t="shared" si="205"/>
        <v>79.299781078366948</v>
      </c>
      <c r="I1924" s="59">
        <v>33.571941616165418</v>
      </c>
      <c r="J1924" s="47">
        <f t="shared" si="206"/>
        <v>64.122408486875941</v>
      </c>
      <c r="K1924" s="97">
        <f t="shared" si="201"/>
        <v>2</v>
      </c>
      <c r="L1924" s="2">
        <f t="shared" si="202"/>
        <v>27.375854587712702</v>
      </c>
      <c r="M1924" s="98"/>
      <c r="V1924">
        <v>200</v>
      </c>
      <c r="W1924">
        <v>40</v>
      </c>
      <c r="X1924" s="7">
        <f t="shared" si="200"/>
        <v>31.652153314939131</v>
      </c>
    </row>
    <row r="1925" spans="2:24">
      <c r="B1925" s="90">
        <f t="shared" si="203"/>
        <v>40988.791666666664</v>
      </c>
      <c r="C1925" s="57">
        <v>40988</v>
      </c>
      <c r="D1925" s="58">
        <v>0.79166666666666663</v>
      </c>
      <c r="E1925" s="59">
        <v>6.1933155939484763</v>
      </c>
      <c r="F1925" s="47">
        <f t="shared" si="204"/>
        <v>11.82923278444159</v>
      </c>
      <c r="G1925" s="59">
        <v>33.838293144816305</v>
      </c>
      <c r="H1925" s="47">
        <f t="shared" si="205"/>
        <v>64.631139906599145</v>
      </c>
      <c r="I1925" s="59">
        <v>27.644977550867829</v>
      </c>
      <c r="J1925" s="47">
        <f t="shared" si="206"/>
        <v>52.801907122157552</v>
      </c>
      <c r="K1925" s="97">
        <f t="shared" si="201"/>
        <v>2</v>
      </c>
      <c r="L1925" s="2">
        <f t="shared" si="202"/>
        <v>16.055353222994313</v>
      </c>
      <c r="M1925" s="98"/>
      <c r="V1925">
        <v>200</v>
      </c>
      <c r="W1925">
        <v>40</v>
      </c>
      <c r="X1925" s="7">
        <f t="shared" si="200"/>
        <v>31.652153314939131</v>
      </c>
    </row>
    <row r="1926" spans="2:24">
      <c r="B1926" s="90">
        <f t="shared" si="203"/>
        <v>40988.833333333336</v>
      </c>
      <c r="C1926" s="57">
        <v>40988</v>
      </c>
      <c r="D1926" s="58">
        <v>0.83333333333333337</v>
      </c>
      <c r="E1926" s="59">
        <v>15.446913149197274</v>
      </c>
      <c r="F1926" s="47">
        <f t="shared" si="204"/>
        <v>29.503604114966791</v>
      </c>
      <c r="G1926" s="59">
        <v>53.826243552717429</v>
      </c>
      <c r="H1926" s="47">
        <f t="shared" si="205"/>
        <v>102.80812518569029</v>
      </c>
      <c r="I1926" s="59">
        <v>38.379330403520157</v>
      </c>
      <c r="J1926" s="47">
        <f t="shared" si="206"/>
        <v>73.304521070723496</v>
      </c>
      <c r="K1926" s="97">
        <f t="shared" si="201"/>
        <v>2</v>
      </c>
      <c r="L1926" s="2">
        <f t="shared" si="202"/>
        <v>36.557967171560257</v>
      </c>
      <c r="M1926" s="98"/>
      <c r="V1926">
        <v>200</v>
      </c>
      <c r="W1926">
        <v>40</v>
      </c>
      <c r="X1926" s="7">
        <f t="shared" si="200"/>
        <v>31.652153314939131</v>
      </c>
    </row>
    <row r="1927" spans="2:24">
      <c r="B1927" s="90">
        <f t="shared" si="203"/>
        <v>40988.875</v>
      </c>
      <c r="C1927" s="57">
        <v>40988</v>
      </c>
      <c r="D1927" s="58">
        <v>0.875</v>
      </c>
      <c r="E1927" s="59">
        <v>11.23164002672149</v>
      </c>
      <c r="F1927" s="47">
        <f t="shared" si="204"/>
        <v>21.452432451038042</v>
      </c>
      <c r="G1927" s="59">
        <v>37.766169204790806</v>
      </c>
      <c r="H1927" s="47">
        <f t="shared" si="205"/>
        <v>72.133383181150435</v>
      </c>
      <c r="I1927" s="59">
        <v>26.53452917806932</v>
      </c>
      <c r="J1927" s="47">
        <f t="shared" si="206"/>
        <v>50.6809507301124</v>
      </c>
      <c r="K1927" s="97">
        <f t="shared" si="201"/>
        <v>2</v>
      </c>
      <c r="L1927" s="2">
        <f t="shared" si="202"/>
        <v>13.934396830949161</v>
      </c>
      <c r="M1927" s="98"/>
      <c r="V1927">
        <v>200</v>
      </c>
      <c r="W1927">
        <v>40</v>
      </c>
      <c r="X1927" s="7">
        <f t="shared" si="200"/>
        <v>31.652153314939131</v>
      </c>
    </row>
    <row r="1928" spans="2:24">
      <c r="B1928" s="90">
        <f t="shared" si="203"/>
        <v>40988.916666666664</v>
      </c>
      <c r="C1928" s="57">
        <v>40988</v>
      </c>
      <c r="D1928" s="58">
        <v>0.91666666666666663</v>
      </c>
      <c r="E1928" s="59">
        <v>12.432108227945282</v>
      </c>
      <c r="F1928" s="47">
        <f t="shared" si="204"/>
        <v>23.745326715375487</v>
      </c>
      <c r="G1928" s="59">
        <v>44.585811903051123</v>
      </c>
      <c r="H1928" s="47">
        <f t="shared" si="205"/>
        <v>85.15890073482764</v>
      </c>
      <c r="I1928" s="59">
        <v>32.153703675105838</v>
      </c>
      <c r="J1928" s="47">
        <f t="shared" si="206"/>
        <v>61.413574019452149</v>
      </c>
      <c r="K1928" s="97">
        <f t="shared" si="201"/>
        <v>2</v>
      </c>
      <c r="L1928" s="2">
        <f t="shared" si="202"/>
        <v>24.66702012028891</v>
      </c>
      <c r="M1928" s="98"/>
      <c r="V1928">
        <v>200</v>
      </c>
      <c r="W1928">
        <v>40</v>
      </c>
      <c r="X1928" s="7">
        <f t="shared" si="200"/>
        <v>31.652153314939131</v>
      </c>
    </row>
    <row r="1929" spans="2:24">
      <c r="B1929" s="90">
        <f t="shared" si="203"/>
        <v>40988.958333333336</v>
      </c>
      <c r="C1929" s="57">
        <v>40988</v>
      </c>
      <c r="D1929" s="58">
        <v>0.95833333333333337</v>
      </c>
      <c r="E1929" s="59">
        <v>14.444256170667728</v>
      </c>
      <c r="F1929" s="47">
        <f t="shared" si="204"/>
        <v>27.588529285975358</v>
      </c>
      <c r="G1929" s="59">
        <v>49.986409374481752</v>
      </c>
      <c r="H1929" s="47">
        <f t="shared" si="205"/>
        <v>95.474041905260137</v>
      </c>
      <c r="I1929" s="59">
        <v>35.542153203814024</v>
      </c>
      <c r="J1929" s="47">
        <f t="shared" si="206"/>
        <v>67.885512619284782</v>
      </c>
      <c r="K1929" s="97">
        <f t="shared" si="201"/>
        <v>2</v>
      </c>
      <c r="L1929" s="2">
        <f t="shared" si="202"/>
        <v>31.138958720121543</v>
      </c>
      <c r="M1929" s="98"/>
      <c r="V1929">
        <v>200</v>
      </c>
      <c r="W1929">
        <v>40</v>
      </c>
      <c r="X1929" s="7">
        <f t="shared" si="200"/>
        <v>31.652153314939131</v>
      </c>
    </row>
    <row r="1930" spans="2:24">
      <c r="B1930" s="90">
        <f t="shared" si="203"/>
        <v>40989</v>
      </c>
      <c r="C1930" s="57">
        <v>40988</v>
      </c>
      <c r="D1930" s="58">
        <v>1</v>
      </c>
      <c r="E1930" s="59">
        <v>5.0906175082018157</v>
      </c>
      <c r="F1930" s="47">
        <f t="shared" si="204"/>
        <v>9.723079440665467</v>
      </c>
      <c r="G1930" s="59">
        <v>32.097142444338033</v>
      </c>
      <c r="H1930" s="47">
        <f t="shared" si="205"/>
        <v>61.305542068685639</v>
      </c>
      <c r="I1930" s="59">
        <v>27.006524936136216</v>
      </c>
      <c r="J1930" s="47">
        <f t="shared" si="206"/>
        <v>51.582462628020174</v>
      </c>
      <c r="K1930" s="97">
        <f t="shared" si="201"/>
        <v>2</v>
      </c>
      <c r="L1930" s="2">
        <f t="shared" si="202"/>
        <v>14.835908728856936</v>
      </c>
      <c r="M1930" s="98"/>
      <c r="V1930">
        <v>200</v>
      </c>
      <c r="W1930">
        <v>40</v>
      </c>
      <c r="X1930" s="7">
        <f t="shared" ref="X1930:X1993" si="207">AVERAGE($J$2999:$J$8770)</f>
        <v>31.652153314939131</v>
      </c>
    </row>
    <row r="1931" spans="2:24">
      <c r="B1931" s="90">
        <f t="shared" si="203"/>
        <v>40989.041666666664</v>
      </c>
      <c r="C1931" s="57">
        <v>40989</v>
      </c>
      <c r="D1931" s="58">
        <v>4.1666666666666664E-2</v>
      </c>
      <c r="E1931" s="59"/>
      <c r="F1931" s="47"/>
      <c r="G1931" s="59"/>
      <c r="H1931" s="47"/>
      <c r="I1931" s="59"/>
      <c r="J1931" s="47"/>
      <c r="K1931" s="97">
        <f t="shared" ref="K1931:K1994" si="208">WEEKDAY(C1931,2)</f>
        <v>3</v>
      </c>
      <c r="L1931" s="2" t="e">
        <f t="shared" ref="L1931:L1994" si="209">IF(J1931="",NA(),J1931-(AVERAGE($J$10:$J$8770)))</f>
        <v>#N/A</v>
      </c>
      <c r="M1931" s="98"/>
      <c r="V1931">
        <v>200</v>
      </c>
      <c r="W1931">
        <v>40</v>
      </c>
      <c r="X1931" s="7">
        <f t="shared" si="207"/>
        <v>31.652153314939131</v>
      </c>
    </row>
    <row r="1932" spans="2:24">
      <c r="B1932" s="90">
        <f t="shared" si="203"/>
        <v>40989.083333333336</v>
      </c>
      <c r="C1932" s="57">
        <v>40989</v>
      </c>
      <c r="D1932" s="58">
        <v>8.3333333333333329E-2</v>
      </c>
      <c r="E1932" s="59">
        <v>10.767829562391441</v>
      </c>
      <c r="F1932" s="47">
        <f t="shared" si="204"/>
        <v>20.566554464167652</v>
      </c>
      <c r="G1932" s="59">
        <v>25.222440569750468</v>
      </c>
      <c r="H1932" s="47">
        <f t="shared" si="205"/>
        <v>48.174861488223392</v>
      </c>
      <c r="I1932" s="59">
        <v>14.454611007359031</v>
      </c>
      <c r="J1932" s="47">
        <f t="shared" si="206"/>
        <v>27.608307024055748</v>
      </c>
      <c r="K1932" s="97">
        <f t="shared" si="208"/>
        <v>3</v>
      </c>
      <c r="L1932" s="2">
        <f t="shared" si="209"/>
        <v>-9.138246875107491</v>
      </c>
      <c r="M1932" s="98"/>
      <c r="V1932">
        <v>200</v>
      </c>
      <c r="W1932">
        <v>40</v>
      </c>
      <c r="X1932" s="7">
        <f t="shared" si="207"/>
        <v>31.652153314939131</v>
      </c>
    </row>
    <row r="1933" spans="2:24">
      <c r="B1933" s="90">
        <f t="shared" si="203"/>
        <v>40989.125</v>
      </c>
      <c r="C1933" s="57">
        <v>40989</v>
      </c>
      <c r="D1933" s="58">
        <v>0.125</v>
      </c>
      <c r="E1933" s="59">
        <v>13.71670671962857</v>
      </c>
      <c r="F1933" s="47">
        <f t="shared" si="204"/>
        <v>26.198909834490568</v>
      </c>
      <c r="G1933" s="59">
        <v>33.475881515882818</v>
      </c>
      <c r="H1933" s="47">
        <f t="shared" si="205"/>
        <v>63.938933695336182</v>
      </c>
      <c r="I1933" s="59">
        <v>19.759174796254246</v>
      </c>
      <c r="J1933" s="47">
        <f t="shared" si="206"/>
        <v>37.740023860845611</v>
      </c>
      <c r="K1933" s="97">
        <f t="shared" si="208"/>
        <v>3</v>
      </c>
      <c r="L1933" s="2">
        <f t="shared" si="209"/>
        <v>0.99346996168237212</v>
      </c>
      <c r="M1933" s="98"/>
      <c r="V1933">
        <v>200</v>
      </c>
      <c r="W1933">
        <v>40</v>
      </c>
      <c r="X1933" s="7">
        <f t="shared" si="207"/>
        <v>31.652153314939131</v>
      </c>
    </row>
    <row r="1934" spans="2:24">
      <c r="B1934" s="90">
        <f t="shared" si="203"/>
        <v>40989.166666666664</v>
      </c>
      <c r="C1934" s="57">
        <v>40989</v>
      </c>
      <c r="D1934" s="58">
        <v>0.16666666666666666</v>
      </c>
      <c r="E1934" s="59">
        <v>28.877161635093564</v>
      </c>
      <c r="F1934" s="47">
        <f t="shared" si="204"/>
        <v>55.155378723028704</v>
      </c>
      <c r="G1934" s="59">
        <v>57.650714557863182</v>
      </c>
      <c r="H1934" s="47">
        <f t="shared" si="205"/>
        <v>110.11286480551867</v>
      </c>
      <c r="I1934" s="59">
        <v>28.773552922769625</v>
      </c>
      <c r="J1934" s="47">
        <f t="shared" si="206"/>
        <v>54.957486082489979</v>
      </c>
      <c r="K1934" s="97">
        <f t="shared" si="208"/>
        <v>3</v>
      </c>
      <c r="L1934" s="2">
        <f t="shared" si="209"/>
        <v>18.21093218332674</v>
      </c>
      <c r="M1934" s="98"/>
      <c r="V1934">
        <v>200</v>
      </c>
      <c r="W1934">
        <v>40</v>
      </c>
      <c r="X1934" s="7">
        <f t="shared" si="207"/>
        <v>31.652153314939131</v>
      </c>
    </row>
    <row r="1935" spans="2:24">
      <c r="B1935" s="90">
        <f t="shared" si="203"/>
        <v>40989.208333333336</v>
      </c>
      <c r="C1935" s="57">
        <v>40989</v>
      </c>
      <c r="D1935" s="58">
        <v>0.20833333333333334</v>
      </c>
      <c r="E1935" s="59">
        <v>62.931349225320247</v>
      </c>
      <c r="F1935" s="47">
        <f t="shared" si="204"/>
        <v>120.19887702036166</v>
      </c>
      <c r="G1935" s="59">
        <v>100.43932440030689</v>
      </c>
      <c r="H1935" s="47">
        <f t="shared" si="205"/>
        <v>191.83910960458616</v>
      </c>
      <c r="I1935" s="59">
        <v>37.507975174986655</v>
      </c>
      <c r="J1935" s="47">
        <f t="shared" si="206"/>
        <v>71.640232584224506</v>
      </c>
      <c r="K1935" s="97">
        <f t="shared" si="208"/>
        <v>3</v>
      </c>
      <c r="L1935" s="2">
        <f t="shared" si="209"/>
        <v>34.893678685061268</v>
      </c>
      <c r="M1935" s="98"/>
      <c r="V1935">
        <v>200</v>
      </c>
      <c r="W1935">
        <v>40</v>
      </c>
      <c r="X1935" s="7">
        <f t="shared" si="207"/>
        <v>31.652153314939131</v>
      </c>
    </row>
    <row r="1936" spans="2:24">
      <c r="B1936" s="90">
        <f t="shared" si="203"/>
        <v>40989.25</v>
      </c>
      <c r="C1936" s="57">
        <v>40989</v>
      </c>
      <c r="D1936" s="58">
        <v>0.25</v>
      </c>
      <c r="E1936" s="59">
        <v>96.790012946958399</v>
      </c>
      <c r="F1936" s="47">
        <f t="shared" si="204"/>
        <v>184.86892472869053</v>
      </c>
      <c r="G1936" s="59">
        <v>151.42906898643886</v>
      </c>
      <c r="H1936" s="47">
        <f t="shared" si="205"/>
        <v>289.22952176409819</v>
      </c>
      <c r="I1936" s="59">
        <v>54.639056039480465</v>
      </c>
      <c r="J1936" s="47">
        <f t="shared" si="206"/>
        <v>104.36059703540768</v>
      </c>
      <c r="K1936" s="97">
        <f t="shared" si="208"/>
        <v>3</v>
      </c>
      <c r="L1936" s="2">
        <f t="shared" si="209"/>
        <v>67.614043136244447</v>
      </c>
      <c r="M1936" s="98"/>
      <c r="V1936">
        <v>200</v>
      </c>
      <c r="W1936">
        <v>40</v>
      </c>
      <c r="X1936" s="7">
        <f t="shared" si="207"/>
        <v>31.652153314939131</v>
      </c>
    </row>
    <row r="1937" spans="2:24">
      <c r="B1937" s="90">
        <f t="shared" si="203"/>
        <v>40989.291666666664</v>
      </c>
      <c r="C1937" s="57">
        <v>40989</v>
      </c>
      <c r="D1937" s="58">
        <v>0.29166666666666669</v>
      </c>
      <c r="E1937" s="59">
        <v>58.390955055010849</v>
      </c>
      <c r="F1937" s="47">
        <f t="shared" si="204"/>
        <v>111.52672415507072</v>
      </c>
      <c r="G1937" s="59">
        <v>110.24023311741797</v>
      </c>
      <c r="H1937" s="47">
        <f t="shared" si="205"/>
        <v>210.55884525426831</v>
      </c>
      <c r="I1937" s="59">
        <v>51.849278062407109</v>
      </c>
      <c r="J1937" s="47">
        <f t="shared" si="206"/>
        <v>99.032121099197568</v>
      </c>
      <c r="K1937" s="97">
        <f t="shared" si="208"/>
        <v>3</v>
      </c>
      <c r="L1937" s="2">
        <f t="shared" si="209"/>
        <v>62.285567200034329</v>
      </c>
      <c r="M1937" s="98"/>
      <c r="V1937">
        <v>200</v>
      </c>
      <c r="W1937">
        <v>40</v>
      </c>
      <c r="X1937" s="7">
        <f t="shared" si="207"/>
        <v>31.652153314939131</v>
      </c>
    </row>
    <row r="1938" spans="2:24">
      <c r="B1938" s="90">
        <f t="shared" ref="B1938:B2001" si="210">C1938+D1938</f>
        <v>40989.333333333336</v>
      </c>
      <c r="C1938" s="57">
        <v>40989</v>
      </c>
      <c r="D1938" s="58">
        <v>0.33333333333333331</v>
      </c>
      <c r="E1938" s="59">
        <v>34.606684367694648</v>
      </c>
      <c r="F1938" s="47">
        <f t="shared" ref="F1938:F2001" si="211">IF(E1938&lt;&gt;"",E1938*1.91,"")</f>
        <v>66.098767142296779</v>
      </c>
      <c r="G1938" s="59">
        <v>67.544095772554357</v>
      </c>
      <c r="H1938" s="47">
        <f t="shared" si="205"/>
        <v>129.00922292557883</v>
      </c>
      <c r="I1938" s="59">
        <v>32.937411404859702</v>
      </c>
      <c r="J1938" s="47">
        <f t="shared" si="206"/>
        <v>62.910455783282032</v>
      </c>
      <c r="K1938" s="97">
        <f t="shared" si="208"/>
        <v>3</v>
      </c>
      <c r="L1938" s="2">
        <f t="shared" si="209"/>
        <v>26.163901884118793</v>
      </c>
      <c r="M1938" s="98"/>
      <c r="V1938">
        <v>200</v>
      </c>
      <c r="W1938">
        <v>40</v>
      </c>
      <c r="X1938" s="7">
        <f t="shared" si="207"/>
        <v>31.652153314939131</v>
      </c>
    </row>
    <row r="1939" spans="2:24">
      <c r="B1939" s="90">
        <f t="shared" si="210"/>
        <v>40989.375</v>
      </c>
      <c r="C1939" s="57">
        <v>40989</v>
      </c>
      <c r="D1939" s="58">
        <v>0.375</v>
      </c>
      <c r="E1939" s="59">
        <v>55.237467324473137</v>
      </c>
      <c r="F1939" s="47">
        <f t="shared" si="211"/>
        <v>105.50356258974368</v>
      </c>
      <c r="G1939" s="59">
        <v>92.498773345726079</v>
      </c>
      <c r="H1939" s="47">
        <f t="shared" si="205"/>
        <v>176.6726570903368</v>
      </c>
      <c r="I1939" s="59">
        <v>37.261306021252956</v>
      </c>
      <c r="J1939" s="47">
        <f t="shared" si="206"/>
        <v>71.169094500593147</v>
      </c>
      <c r="K1939" s="97">
        <f t="shared" si="208"/>
        <v>3</v>
      </c>
      <c r="L1939" s="2">
        <f t="shared" si="209"/>
        <v>34.422540601429908</v>
      </c>
      <c r="M1939" s="98"/>
      <c r="V1939">
        <v>200</v>
      </c>
      <c r="W1939">
        <v>40</v>
      </c>
      <c r="X1939" s="7">
        <f t="shared" si="207"/>
        <v>31.652153314939131</v>
      </c>
    </row>
    <row r="1940" spans="2:24">
      <c r="B1940" s="90">
        <f t="shared" si="210"/>
        <v>40989.416666666664</v>
      </c>
      <c r="C1940" s="57">
        <v>40989</v>
      </c>
      <c r="D1940" s="58">
        <v>0.41666666666666669</v>
      </c>
      <c r="E1940" s="59">
        <v>57.347388436000188</v>
      </c>
      <c r="F1940" s="47">
        <f t="shared" si="211"/>
        <v>109.53351191276036</v>
      </c>
      <c r="G1940" s="59">
        <v>96.347939741500383</v>
      </c>
      <c r="H1940" s="47">
        <f t="shared" ref="H1940:H2003" si="212">IF(G1940&lt;&gt;"",G1940*1.91,"")</f>
        <v>184.02456490626574</v>
      </c>
      <c r="I1940" s="59">
        <v>39.000551305500188</v>
      </c>
      <c r="J1940" s="47">
        <f t="shared" ref="J1940:J2003" si="213">IF(I1940&lt;&gt;"",I1940*1.91,"")</f>
        <v>74.491052993505363</v>
      </c>
      <c r="K1940" s="97">
        <f t="shared" si="208"/>
        <v>3</v>
      </c>
      <c r="L1940" s="2">
        <f t="shared" si="209"/>
        <v>37.744499094342125</v>
      </c>
      <c r="M1940" s="98"/>
      <c r="V1940">
        <v>200</v>
      </c>
      <c r="W1940">
        <v>40</v>
      </c>
      <c r="X1940" s="7">
        <f t="shared" si="207"/>
        <v>31.652153314939131</v>
      </c>
    </row>
    <row r="1941" spans="2:24">
      <c r="B1941" s="90">
        <f t="shared" si="210"/>
        <v>40989.458333333336</v>
      </c>
      <c r="C1941" s="57">
        <v>40989</v>
      </c>
      <c r="D1941" s="58">
        <v>0.45833333333333331</v>
      </c>
      <c r="E1941" s="59">
        <v>54.107493563643729</v>
      </c>
      <c r="F1941" s="47">
        <f t="shared" si="211"/>
        <v>103.34531270655951</v>
      </c>
      <c r="G1941" s="59">
        <v>91.724312560389706</v>
      </c>
      <c r="H1941" s="47">
        <f t="shared" si="212"/>
        <v>175.19343699034434</v>
      </c>
      <c r="I1941" s="59">
        <v>37.61681899674597</v>
      </c>
      <c r="J1941" s="47">
        <f t="shared" si="213"/>
        <v>71.848124283784799</v>
      </c>
      <c r="K1941" s="97">
        <f t="shared" si="208"/>
        <v>3</v>
      </c>
      <c r="L1941" s="2">
        <f t="shared" si="209"/>
        <v>35.10157038462156</v>
      </c>
      <c r="M1941" s="98"/>
      <c r="V1941">
        <v>200</v>
      </c>
      <c r="W1941">
        <v>40</v>
      </c>
      <c r="X1941" s="7">
        <f t="shared" si="207"/>
        <v>31.652153314939131</v>
      </c>
    </row>
    <row r="1942" spans="2:24">
      <c r="B1942" s="90">
        <f t="shared" si="210"/>
        <v>40989.5</v>
      </c>
      <c r="C1942" s="57">
        <v>40989</v>
      </c>
      <c r="D1942" s="58">
        <v>0.5</v>
      </c>
      <c r="E1942" s="59">
        <v>47.732283091974971</v>
      </c>
      <c r="F1942" s="47">
        <f t="shared" si="211"/>
        <v>91.168660705672195</v>
      </c>
      <c r="G1942" s="59">
        <v>83.8736399763674</v>
      </c>
      <c r="H1942" s="47">
        <f t="shared" si="212"/>
        <v>160.19865235486174</v>
      </c>
      <c r="I1942" s="59">
        <v>36.141356884392437</v>
      </c>
      <c r="J1942" s="47">
        <f t="shared" si="213"/>
        <v>69.029991649189554</v>
      </c>
      <c r="K1942" s="97">
        <f t="shared" si="208"/>
        <v>3</v>
      </c>
      <c r="L1942" s="2">
        <f t="shared" si="209"/>
        <v>32.283437750026316</v>
      </c>
      <c r="M1942" s="98"/>
      <c r="V1942">
        <v>200</v>
      </c>
      <c r="W1942">
        <v>40</v>
      </c>
      <c r="X1942" s="7">
        <f t="shared" si="207"/>
        <v>31.652153314939131</v>
      </c>
    </row>
    <row r="1943" spans="2:24">
      <c r="B1943" s="90">
        <f t="shared" si="210"/>
        <v>40989.541666666664</v>
      </c>
      <c r="C1943" s="57">
        <v>40989</v>
      </c>
      <c r="D1943" s="58">
        <v>0.54166666666666663</v>
      </c>
      <c r="E1943" s="59">
        <v>34.581695119654022</v>
      </c>
      <c r="F1943" s="47">
        <f t="shared" si="211"/>
        <v>66.051037678539174</v>
      </c>
      <c r="G1943" s="59">
        <v>63.125613502712774</v>
      </c>
      <c r="H1943" s="47">
        <f t="shared" si="212"/>
        <v>120.5699217901814</v>
      </c>
      <c r="I1943" s="59">
        <v>28.543918383058752</v>
      </c>
      <c r="J1943" s="47">
        <f t="shared" si="213"/>
        <v>54.518884111642215</v>
      </c>
      <c r="K1943" s="97">
        <f t="shared" si="208"/>
        <v>3</v>
      </c>
      <c r="L1943" s="2">
        <f t="shared" si="209"/>
        <v>17.772330212478977</v>
      </c>
      <c r="M1943" s="98"/>
      <c r="V1943">
        <v>200</v>
      </c>
      <c r="W1943">
        <v>40</v>
      </c>
      <c r="X1943" s="7">
        <f t="shared" si="207"/>
        <v>31.652153314939131</v>
      </c>
    </row>
    <row r="1944" spans="2:24">
      <c r="B1944" s="90">
        <f t="shared" si="210"/>
        <v>40989.583333333336</v>
      </c>
      <c r="C1944" s="57">
        <v>40989</v>
      </c>
      <c r="D1944" s="58">
        <v>0.58333333333333337</v>
      </c>
      <c r="E1944" s="59">
        <v>32.012513391559636</v>
      </c>
      <c r="F1944" s="47">
        <f t="shared" si="211"/>
        <v>61.143900577878902</v>
      </c>
      <c r="G1944" s="59">
        <v>60.864026508425709</v>
      </c>
      <c r="H1944" s="47">
        <f t="shared" si="212"/>
        <v>116.25029063109309</v>
      </c>
      <c r="I1944" s="59">
        <v>28.851513116866073</v>
      </c>
      <c r="J1944" s="47">
        <f t="shared" si="213"/>
        <v>55.106390053214199</v>
      </c>
      <c r="K1944" s="97">
        <f t="shared" si="208"/>
        <v>3</v>
      </c>
      <c r="L1944" s="2">
        <f t="shared" si="209"/>
        <v>18.35983615405096</v>
      </c>
      <c r="M1944" s="98"/>
      <c r="V1944">
        <v>200</v>
      </c>
      <c r="W1944">
        <v>40</v>
      </c>
      <c r="X1944" s="7">
        <f t="shared" si="207"/>
        <v>31.652153314939131</v>
      </c>
    </row>
    <row r="1945" spans="2:24">
      <c r="B1945" s="90">
        <f t="shared" si="210"/>
        <v>40989.625</v>
      </c>
      <c r="C1945" s="57">
        <v>40989</v>
      </c>
      <c r="D1945" s="58">
        <v>0.625</v>
      </c>
      <c r="E1945" s="59">
        <v>35.723059284026512</v>
      </c>
      <c r="F1945" s="47">
        <f t="shared" si="211"/>
        <v>68.231043232490634</v>
      </c>
      <c r="G1945" s="59">
        <v>69.134133783547</v>
      </c>
      <c r="H1945" s="47">
        <f t="shared" si="212"/>
        <v>132.04619552657476</v>
      </c>
      <c r="I1945" s="59">
        <v>33.411074499520488</v>
      </c>
      <c r="J1945" s="47">
        <f t="shared" si="213"/>
        <v>63.815152294084129</v>
      </c>
      <c r="K1945" s="97">
        <f t="shared" si="208"/>
        <v>3</v>
      </c>
      <c r="L1945" s="2">
        <f t="shared" si="209"/>
        <v>27.06859839492089</v>
      </c>
      <c r="M1945" s="98"/>
      <c r="V1945">
        <v>200</v>
      </c>
      <c r="W1945">
        <v>40</v>
      </c>
      <c r="X1945" s="7">
        <f t="shared" si="207"/>
        <v>31.652153314939131</v>
      </c>
    </row>
    <row r="1946" spans="2:24">
      <c r="B1946" s="90">
        <f t="shared" si="210"/>
        <v>40989.666666666664</v>
      </c>
      <c r="C1946" s="57">
        <v>40989</v>
      </c>
      <c r="D1946" s="58">
        <v>0.66666666666666663</v>
      </c>
      <c r="E1946" s="59">
        <v>28.106447772029767</v>
      </c>
      <c r="F1946" s="47">
        <f t="shared" si="211"/>
        <v>53.683315244576853</v>
      </c>
      <c r="G1946" s="59">
        <v>59.763710112372614</v>
      </c>
      <c r="H1946" s="47">
        <f t="shared" si="212"/>
        <v>114.14868631463169</v>
      </c>
      <c r="I1946" s="59">
        <v>31.657262340342839</v>
      </c>
      <c r="J1946" s="47">
        <f t="shared" si="213"/>
        <v>60.465371070054822</v>
      </c>
      <c r="K1946" s="97">
        <f t="shared" si="208"/>
        <v>3</v>
      </c>
      <c r="L1946" s="2">
        <f t="shared" si="209"/>
        <v>23.718817170891583</v>
      </c>
      <c r="M1946" s="98"/>
      <c r="V1946">
        <v>200</v>
      </c>
      <c r="W1946">
        <v>40</v>
      </c>
      <c r="X1946" s="7">
        <f t="shared" si="207"/>
        <v>31.652153314939131</v>
      </c>
    </row>
    <row r="1947" spans="2:24">
      <c r="B1947" s="90">
        <f t="shared" si="210"/>
        <v>40989.708333333336</v>
      </c>
      <c r="C1947" s="57">
        <v>40989</v>
      </c>
      <c r="D1947" s="58">
        <v>0.70833333333333337</v>
      </c>
      <c r="E1947" s="59">
        <v>24.696026199536782</v>
      </c>
      <c r="F1947" s="47">
        <f t="shared" si="211"/>
        <v>47.169410041115249</v>
      </c>
      <c r="G1947" s="59">
        <v>55.068042449414492</v>
      </c>
      <c r="H1947" s="47">
        <f t="shared" si="212"/>
        <v>105.17996107838168</v>
      </c>
      <c r="I1947" s="59">
        <v>30.37201624987771</v>
      </c>
      <c r="J1947" s="47">
        <f t="shared" si="213"/>
        <v>58.010551037266424</v>
      </c>
      <c r="K1947" s="97">
        <f t="shared" si="208"/>
        <v>3</v>
      </c>
      <c r="L1947" s="2">
        <f t="shared" si="209"/>
        <v>21.263997138103186</v>
      </c>
      <c r="M1947" s="98"/>
      <c r="V1947">
        <v>200</v>
      </c>
      <c r="W1947">
        <v>40</v>
      </c>
      <c r="X1947" s="7">
        <f t="shared" si="207"/>
        <v>31.652153314939131</v>
      </c>
    </row>
    <row r="1948" spans="2:24">
      <c r="B1948" s="90">
        <f t="shared" si="210"/>
        <v>40989.75</v>
      </c>
      <c r="C1948" s="57">
        <v>40989</v>
      </c>
      <c r="D1948" s="58">
        <v>0.75</v>
      </c>
      <c r="E1948" s="59">
        <v>21.792620387140264</v>
      </c>
      <c r="F1948" s="47">
        <f t="shared" si="211"/>
        <v>41.623904939437899</v>
      </c>
      <c r="G1948" s="59">
        <v>54.784771931257438</v>
      </c>
      <c r="H1948" s="47">
        <f t="shared" si="212"/>
        <v>104.63891438870171</v>
      </c>
      <c r="I1948" s="59">
        <v>32.992151544117178</v>
      </c>
      <c r="J1948" s="47">
        <f t="shared" si="213"/>
        <v>63.015009449263808</v>
      </c>
      <c r="K1948" s="97">
        <f t="shared" si="208"/>
        <v>3</v>
      </c>
      <c r="L1948" s="2">
        <f t="shared" si="209"/>
        <v>26.268455550100569</v>
      </c>
      <c r="M1948" s="98"/>
      <c r="V1948">
        <v>200</v>
      </c>
      <c r="W1948">
        <v>40</v>
      </c>
      <c r="X1948" s="7">
        <f t="shared" si="207"/>
        <v>31.652153314939131</v>
      </c>
    </row>
    <row r="1949" spans="2:24">
      <c r="B1949" s="90">
        <f t="shared" si="210"/>
        <v>40989.791666666664</v>
      </c>
      <c r="C1949" s="57">
        <v>40989</v>
      </c>
      <c r="D1949" s="58">
        <v>0.79166666666666663</v>
      </c>
      <c r="E1949" s="59">
        <v>18.425395553901158</v>
      </c>
      <c r="F1949" s="47">
        <f t="shared" si="211"/>
        <v>35.192505507951211</v>
      </c>
      <c r="G1949" s="59">
        <v>49.375995426160081</v>
      </c>
      <c r="H1949" s="47">
        <f t="shared" si="212"/>
        <v>94.308151263965755</v>
      </c>
      <c r="I1949" s="59">
        <v>30.950599872258923</v>
      </c>
      <c r="J1949" s="47">
        <f t="shared" si="213"/>
        <v>59.115645756014544</v>
      </c>
      <c r="K1949" s="97">
        <f t="shared" si="208"/>
        <v>3</v>
      </c>
      <c r="L1949" s="2">
        <f t="shared" si="209"/>
        <v>22.369091856851306</v>
      </c>
      <c r="M1949" s="98"/>
      <c r="V1949">
        <v>200</v>
      </c>
      <c r="W1949">
        <v>40</v>
      </c>
      <c r="X1949" s="7">
        <f t="shared" si="207"/>
        <v>31.652153314939131</v>
      </c>
    </row>
    <row r="1950" spans="2:24">
      <c r="B1950" s="90">
        <f t="shared" si="210"/>
        <v>40989.833333333336</v>
      </c>
      <c r="C1950" s="57">
        <v>40989</v>
      </c>
      <c r="D1950" s="58">
        <v>0.83333333333333337</v>
      </c>
      <c r="E1950" s="59">
        <v>28.267888761802471</v>
      </c>
      <c r="F1950" s="47">
        <f t="shared" si="211"/>
        <v>53.991667535042716</v>
      </c>
      <c r="G1950" s="59">
        <v>63.841247753821733</v>
      </c>
      <c r="H1950" s="47">
        <f t="shared" si="212"/>
        <v>121.9367832097995</v>
      </c>
      <c r="I1950" s="59">
        <v>35.573358992019251</v>
      </c>
      <c r="J1950" s="47">
        <f t="shared" si="213"/>
        <v>67.945115674756764</v>
      </c>
      <c r="K1950" s="97">
        <f t="shared" si="208"/>
        <v>3</v>
      </c>
      <c r="L1950" s="2">
        <f t="shared" si="209"/>
        <v>31.198561775593525</v>
      </c>
      <c r="M1950" s="98"/>
      <c r="V1950">
        <v>200</v>
      </c>
      <c r="W1950">
        <v>40</v>
      </c>
      <c r="X1950" s="7">
        <f t="shared" si="207"/>
        <v>31.652153314939131</v>
      </c>
    </row>
    <row r="1951" spans="2:24">
      <c r="B1951" s="90">
        <f t="shared" si="210"/>
        <v>40989.875</v>
      </c>
      <c r="C1951" s="57">
        <v>40989</v>
      </c>
      <c r="D1951" s="58">
        <v>0.875</v>
      </c>
      <c r="E1951" s="59">
        <v>17.118069654092633</v>
      </c>
      <c r="F1951" s="47">
        <f t="shared" si="211"/>
        <v>32.695513039316928</v>
      </c>
      <c r="G1951" s="59">
        <v>46.968406140665088</v>
      </c>
      <c r="H1951" s="47">
        <f t="shared" si="212"/>
        <v>89.709655728670313</v>
      </c>
      <c r="I1951" s="59">
        <v>29.850336486572459</v>
      </c>
      <c r="J1951" s="47">
        <f t="shared" si="213"/>
        <v>57.014142689353392</v>
      </c>
      <c r="K1951" s="97">
        <f t="shared" si="208"/>
        <v>3</v>
      </c>
      <c r="L1951" s="2">
        <f t="shared" si="209"/>
        <v>20.267588790190153</v>
      </c>
      <c r="M1951" s="98"/>
      <c r="V1951">
        <v>200</v>
      </c>
      <c r="W1951">
        <v>40</v>
      </c>
      <c r="X1951" s="7">
        <f t="shared" si="207"/>
        <v>31.652153314939131</v>
      </c>
    </row>
    <row r="1952" spans="2:24">
      <c r="B1952" s="90">
        <f t="shared" si="210"/>
        <v>40989.916666666664</v>
      </c>
      <c r="C1952" s="57">
        <v>40989</v>
      </c>
      <c r="D1952" s="58">
        <v>0.91666666666666663</v>
      </c>
      <c r="E1952" s="59">
        <v>8.5169738258870762</v>
      </c>
      <c r="F1952" s="47">
        <f t="shared" si="211"/>
        <v>16.267420007444315</v>
      </c>
      <c r="G1952" s="59">
        <v>36.073529768576947</v>
      </c>
      <c r="H1952" s="47">
        <f t="shared" si="212"/>
        <v>68.90044185798196</v>
      </c>
      <c r="I1952" s="59">
        <v>27.556555942689865</v>
      </c>
      <c r="J1952" s="47">
        <f t="shared" si="213"/>
        <v>52.633021850537638</v>
      </c>
      <c r="K1952" s="97">
        <f t="shared" si="208"/>
        <v>3</v>
      </c>
      <c r="L1952" s="2">
        <f t="shared" si="209"/>
        <v>15.886467951374399</v>
      </c>
      <c r="M1952" s="98"/>
      <c r="V1952">
        <v>200</v>
      </c>
      <c r="W1952">
        <v>40</v>
      </c>
      <c r="X1952" s="7">
        <f t="shared" si="207"/>
        <v>31.652153314939131</v>
      </c>
    </row>
    <row r="1953" spans="2:24">
      <c r="B1953" s="90">
        <f t="shared" si="210"/>
        <v>40989.958333333336</v>
      </c>
      <c r="C1953" s="57">
        <v>40989</v>
      </c>
      <c r="D1953" s="58">
        <v>0.95833333333333337</v>
      </c>
      <c r="E1953" s="59">
        <v>12.559468616399554</v>
      </c>
      <c r="F1953" s="47">
        <f t="shared" si="211"/>
        <v>23.988585057323149</v>
      </c>
      <c r="G1953" s="59">
        <v>39.899066131424767</v>
      </c>
      <c r="H1953" s="47">
        <f t="shared" si="212"/>
        <v>76.207216311021298</v>
      </c>
      <c r="I1953" s="59">
        <v>27.339597515025211</v>
      </c>
      <c r="J1953" s="47">
        <f t="shared" si="213"/>
        <v>52.218631253698149</v>
      </c>
      <c r="K1953" s="97">
        <f t="shared" si="208"/>
        <v>3</v>
      </c>
      <c r="L1953" s="2">
        <f t="shared" si="209"/>
        <v>15.47207735453491</v>
      </c>
      <c r="M1953" s="98"/>
      <c r="V1953">
        <v>200</v>
      </c>
      <c r="W1953">
        <v>40</v>
      </c>
      <c r="X1953" s="7">
        <f t="shared" si="207"/>
        <v>31.652153314939131</v>
      </c>
    </row>
    <row r="1954" spans="2:24">
      <c r="B1954" s="90">
        <f t="shared" si="210"/>
        <v>40990</v>
      </c>
      <c r="C1954" s="57">
        <v>40989</v>
      </c>
      <c r="D1954" s="58">
        <v>1</v>
      </c>
      <c r="E1954" s="59">
        <v>7.6530008993519196</v>
      </c>
      <c r="F1954" s="47">
        <f t="shared" si="211"/>
        <v>14.617231717762166</v>
      </c>
      <c r="G1954" s="59">
        <v>34.010491781339226</v>
      </c>
      <c r="H1954" s="47">
        <f t="shared" si="212"/>
        <v>64.960039302357913</v>
      </c>
      <c r="I1954" s="59">
        <v>26.3574908819873</v>
      </c>
      <c r="J1954" s="47">
        <f t="shared" si="213"/>
        <v>50.342807584595739</v>
      </c>
      <c r="K1954" s="97">
        <f t="shared" si="208"/>
        <v>3</v>
      </c>
      <c r="L1954" s="2">
        <f t="shared" si="209"/>
        <v>13.596253685432501</v>
      </c>
      <c r="M1954" s="98"/>
      <c r="V1954">
        <v>200</v>
      </c>
      <c r="W1954">
        <v>40</v>
      </c>
      <c r="X1954" s="7">
        <f t="shared" si="207"/>
        <v>31.652153314939131</v>
      </c>
    </row>
    <row r="1955" spans="2:24">
      <c r="B1955" s="90">
        <f t="shared" si="210"/>
        <v>40990.041666666664</v>
      </c>
      <c r="C1955" s="57">
        <v>40990</v>
      </c>
      <c r="D1955" s="58">
        <v>4.1666666666666664E-2</v>
      </c>
      <c r="E1955" s="59"/>
      <c r="F1955" s="47"/>
      <c r="G1955" s="59"/>
      <c r="H1955" s="47"/>
      <c r="I1955" s="59"/>
      <c r="J1955" s="47"/>
      <c r="K1955" s="97">
        <f t="shared" si="208"/>
        <v>4</v>
      </c>
      <c r="L1955" s="2" t="e">
        <f t="shared" si="209"/>
        <v>#N/A</v>
      </c>
      <c r="M1955" s="98"/>
      <c r="V1955">
        <v>200</v>
      </c>
      <c r="W1955">
        <v>40</v>
      </c>
      <c r="X1955" s="7">
        <f t="shared" si="207"/>
        <v>31.652153314939131</v>
      </c>
    </row>
    <row r="1956" spans="2:24">
      <c r="B1956" s="90">
        <f t="shared" si="210"/>
        <v>40990.083333333336</v>
      </c>
      <c r="C1956" s="57">
        <v>40990</v>
      </c>
      <c r="D1956" s="58">
        <v>8.3333333333333329E-2</v>
      </c>
      <c r="E1956" s="59">
        <v>9.9107067139799021</v>
      </c>
      <c r="F1956" s="47">
        <f t="shared" si="211"/>
        <v>18.929449823701614</v>
      </c>
      <c r="G1956" s="59">
        <v>35.1247776500405</v>
      </c>
      <c r="H1956" s="47">
        <f t="shared" si="212"/>
        <v>67.08832531157735</v>
      </c>
      <c r="I1956" s="59">
        <v>25.214070936060601</v>
      </c>
      <c r="J1956" s="47">
        <f t="shared" si="213"/>
        <v>48.158875487875747</v>
      </c>
      <c r="K1956" s="97">
        <f t="shared" si="208"/>
        <v>4</v>
      </c>
      <c r="L1956" s="2">
        <f t="shared" si="209"/>
        <v>11.412321588712508</v>
      </c>
      <c r="M1956" s="98"/>
      <c r="V1956">
        <v>200</v>
      </c>
      <c r="W1956">
        <v>40</v>
      </c>
      <c r="X1956" s="7">
        <f t="shared" si="207"/>
        <v>31.652153314939131</v>
      </c>
    </row>
    <row r="1957" spans="2:24">
      <c r="B1957" s="90">
        <f t="shared" si="210"/>
        <v>40990.125</v>
      </c>
      <c r="C1957" s="57">
        <v>40990</v>
      </c>
      <c r="D1957" s="58">
        <v>0.125</v>
      </c>
      <c r="E1957" s="59">
        <v>10.520038126498367</v>
      </c>
      <c r="F1957" s="47">
        <f t="shared" si="211"/>
        <v>20.09327282161188</v>
      </c>
      <c r="G1957" s="59">
        <v>36.139727937050246</v>
      </c>
      <c r="H1957" s="47">
        <f t="shared" si="212"/>
        <v>69.026880359765968</v>
      </c>
      <c r="I1957" s="59">
        <v>25.619689810551876</v>
      </c>
      <c r="J1957" s="47">
        <f t="shared" si="213"/>
        <v>48.933607538154078</v>
      </c>
      <c r="K1957" s="97">
        <f t="shared" si="208"/>
        <v>4</v>
      </c>
      <c r="L1957" s="2">
        <f t="shared" si="209"/>
        <v>12.187053638990839</v>
      </c>
      <c r="M1957" s="98"/>
      <c r="V1957">
        <v>200</v>
      </c>
      <c r="W1957">
        <v>40</v>
      </c>
      <c r="X1957" s="7">
        <f t="shared" si="207"/>
        <v>31.652153314939131</v>
      </c>
    </row>
    <row r="1958" spans="2:24">
      <c r="B1958" s="90">
        <f t="shared" si="210"/>
        <v>40990.166666666664</v>
      </c>
      <c r="C1958" s="57">
        <v>40990</v>
      </c>
      <c r="D1958" s="58">
        <v>0.16666666666666666</v>
      </c>
      <c r="E1958" s="59">
        <v>15.444700186994917</v>
      </c>
      <c r="F1958" s="47">
        <f t="shared" si="211"/>
        <v>29.499377357160288</v>
      </c>
      <c r="G1958" s="59">
        <v>43.483632404003089</v>
      </c>
      <c r="H1958" s="47">
        <f t="shared" si="212"/>
        <v>83.053737891645895</v>
      </c>
      <c r="I1958" s="59">
        <v>28.038932217008167</v>
      </c>
      <c r="J1958" s="47">
        <f t="shared" si="213"/>
        <v>53.554360534485596</v>
      </c>
      <c r="K1958" s="97">
        <f t="shared" si="208"/>
        <v>4</v>
      </c>
      <c r="L1958" s="2">
        <f t="shared" si="209"/>
        <v>16.807806635322358</v>
      </c>
      <c r="M1958" s="98"/>
      <c r="V1958">
        <v>200</v>
      </c>
      <c r="W1958">
        <v>40</v>
      </c>
      <c r="X1958" s="7">
        <f t="shared" si="207"/>
        <v>31.652153314939131</v>
      </c>
    </row>
    <row r="1959" spans="2:24">
      <c r="B1959" s="90">
        <f t="shared" si="210"/>
        <v>40990.208333333336</v>
      </c>
      <c r="C1959" s="57">
        <v>40990</v>
      </c>
      <c r="D1959" s="58">
        <v>0.20833333333333334</v>
      </c>
      <c r="E1959" s="59">
        <v>37.503365984807218</v>
      </c>
      <c r="F1959" s="47">
        <f t="shared" si="211"/>
        <v>71.631429030981778</v>
      </c>
      <c r="G1959" s="59">
        <v>72.306357853112857</v>
      </c>
      <c r="H1959" s="47">
        <f t="shared" si="212"/>
        <v>138.10514349944555</v>
      </c>
      <c r="I1959" s="59">
        <v>34.802991868305632</v>
      </c>
      <c r="J1959" s="47">
        <f t="shared" si="213"/>
        <v>66.473714468463754</v>
      </c>
      <c r="K1959" s="97">
        <f t="shared" si="208"/>
        <v>4</v>
      </c>
      <c r="L1959" s="2">
        <f t="shared" si="209"/>
        <v>29.727160569300516</v>
      </c>
      <c r="M1959" s="98"/>
      <c r="V1959">
        <v>200</v>
      </c>
      <c r="W1959">
        <v>40</v>
      </c>
      <c r="X1959" s="7">
        <f t="shared" si="207"/>
        <v>31.652153314939131</v>
      </c>
    </row>
    <row r="1960" spans="2:24">
      <c r="B1960" s="90">
        <f t="shared" si="210"/>
        <v>40990.25</v>
      </c>
      <c r="C1960" s="57">
        <v>40990</v>
      </c>
      <c r="D1960" s="58">
        <v>0.25</v>
      </c>
      <c r="E1960" s="59">
        <v>67.20822185755857</v>
      </c>
      <c r="F1960" s="47">
        <f t="shared" si="211"/>
        <v>128.36770374793687</v>
      </c>
      <c r="G1960" s="59">
        <v>111.90080149604717</v>
      </c>
      <c r="H1960" s="47">
        <f t="shared" si="212"/>
        <v>213.73053085745008</v>
      </c>
      <c r="I1960" s="59">
        <v>44.69257963848861</v>
      </c>
      <c r="J1960" s="47">
        <f t="shared" si="213"/>
        <v>85.362827109513248</v>
      </c>
      <c r="K1960" s="97">
        <f t="shared" si="208"/>
        <v>4</v>
      </c>
      <c r="L1960" s="2">
        <f t="shared" si="209"/>
        <v>48.616273210350009</v>
      </c>
      <c r="M1960" s="98"/>
      <c r="V1960">
        <v>200</v>
      </c>
      <c r="W1960">
        <v>40</v>
      </c>
      <c r="X1960" s="7">
        <f t="shared" si="207"/>
        <v>31.652153314939131</v>
      </c>
    </row>
    <row r="1961" spans="2:24">
      <c r="B1961" s="90">
        <f t="shared" si="210"/>
        <v>40990.291666666664</v>
      </c>
      <c r="C1961" s="57">
        <v>40990</v>
      </c>
      <c r="D1961" s="58">
        <v>0.29166666666666669</v>
      </c>
      <c r="E1961" s="59">
        <v>66.958130898594987</v>
      </c>
      <c r="F1961" s="47">
        <f t="shared" si="211"/>
        <v>127.89003001631642</v>
      </c>
      <c r="G1961" s="59">
        <v>113.83246084756462</v>
      </c>
      <c r="H1961" s="47">
        <f t="shared" si="212"/>
        <v>217.4200002188484</v>
      </c>
      <c r="I1961" s="59">
        <v>46.87432994896961</v>
      </c>
      <c r="J1961" s="47">
        <f t="shared" si="213"/>
        <v>89.529970202531956</v>
      </c>
      <c r="K1961" s="97">
        <f t="shared" si="208"/>
        <v>4</v>
      </c>
      <c r="L1961" s="2">
        <f t="shared" si="209"/>
        <v>52.783416303368718</v>
      </c>
      <c r="M1961" s="98"/>
      <c r="V1961">
        <v>200</v>
      </c>
      <c r="W1961">
        <v>40</v>
      </c>
      <c r="X1961" s="7">
        <f t="shared" si="207"/>
        <v>31.652153314939131</v>
      </c>
    </row>
    <row r="1962" spans="2:24">
      <c r="B1962" s="90">
        <f t="shared" si="210"/>
        <v>40990.333333333336</v>
      </c>
      <c r="C1962" s="57">
        <v>40990</v>
      </c>
      <c r="D1962" s="58">
        <v>0.33333333333333331</v>
      </c>
      <c r="E1962" s="59">
        <v>63.668210018984517</v>
      </c>
      <c r="F1962" s="47">
        <f t="shared" si="211"/>
        <v>121.60628113626042</v>
      </c>
      <c r="G1962" s="59">
        <v>102.92036158886842</v>
      </c>
      <c r="H1962" s="47">
        <f t="shared" si="212"/>
        <v>196.57789063473868</v>
      </c>
      <c r="I1962" s="59">
        <v>39.2521515698839</v>
      </c>
      <c r="J1962" s="47">
        <f t="shared" si="213"/>
        <v>74.971609498478244</v>
      </c>
      <c r="K1962" s="97">
        <f t="shared" si="208"/>
        <v>4</v>
      </c>
      <c r="L1962" s="2">
        <f t="shared" si="209"/>
        <v>38.225055599315006</v>
      </c>
      <c r="M1962" s="98"/>
      <c r="V1962">
        <v>200</v>
      </c>
      <c r="W1962">
        <v>40</v>
      </c>
      <c r="X1962" s="7">
        <f t="shared" si="207"/>
        <v>31.652153314939131</v>
      </c>
    </row>
    <row r="1963" spans="2:24">
      <c r="B1963" s="90">
        <f t="shared" si="210"/>
        <v>40990.375</v>
      </c>
      <c r="C1963" s="57">
        <v>40990</v>
      </c>
      <c r="D1963" s="58">
        <v>0.375</v>
      </c>
      <c r="E1963" s="59">
        <v>56.913289092505252</v>
      </c>
      <c r="F1963" s="47">
        <f t="shared" si="211"/>
        <v>108.70438216668502</v>
      </c>
      <c r="G1963" s="59">
        <v>95.58024613852173</v>
      </c>
      <c r="H1963" s="47">
        <f t="shared" si="212"/>
        <v>182.5582701245765</v>
      </c>
      <c r="I1963" s="59">
        <v>38.666957046016492</v>
      </c>
      <c r="J1963" s="47">
        <f t="shared" si="213"/>
        <v>73.853887957891502</v>
      </c>
      <c r="K1963" s="97">
        <f t="shared" si="208"/>
        <v>4</v>
      </c>
      <c r="L1963" s="2">
        <f t="shared" si="209"/>
        <v>37.107334058728263</v>
      </c>
      <c r="M1963" s="98"/>
      <c r="V1963">
        <v>200</v>
      </c>
      <c r="W1963">
        <v>40</v>
      </c>
      <c r="X1963" s="7">
        <f t="shared" si="207"/>
        <v>31.652153314939131</v>
      </c>
    </row>
    <row r="1964" spans="2:24">
      <c r="B1964" s="90">
        <f t="shared" si="210"/>
        <v>40990.416666666664</v>
      </c>
      <c r="C1964" s="57">
        <v>40990</v>
      </c>
      <c r="D1964" s="58">
        <v>0.41666666666666669</v>
      </c>
      <c r="E1964" s="59">
        <v>84.96523855626873</v>
      </c>
      <c r="F1964" s="47">
        <f t="shared" si="211"/>
        <v>162.28360564247328</v>
      </c>
      <c r="G1964" s="59">
        <v>135.00903918011662</v>
      </c>
      <c r="H1964" s="47">
        <f t="shared" si="212"/>
        <v>257.86726483402271</v>
      </c>
      <c r="I1964" s="59">
        <v>50.043800623847879</v>
      </c>
      <c r="J1964" s="47">
        <f t="shared" si="213"/>
        <v>95.583659191549444</v>
      </c>
      <c r="K1964" s="97">
        <f t="shared" si="208"/>
        <v>4</v>
      </c>
      <c r="L1964" s="2">
        <f t="shared" si="209"/>
        <v>58.837105292386205</v>
      </c>
      <c r="M1964" s="98"/>
      <c r="V1964">
        <v>200</v>
      </c>
      <c r="W1964">
        <v>40</v>
      </c>
      <c r="X1964" s="7">
        <f t="shared" si="207"/>
        <v>31.652153314939131</v>
      </c>
    </row>
    <row r="1965" spans="2:24">
      <c r="B1965" s="90">
        <f t="shared" si="210"/>
        <v>40990.458333333336</v>
      </c>
      <c r="C1965" s="57">
        <v>40990</v>
      </c>
      <c r="D1965" s="58">
        <v>0.45833333333333331</v>
      </c>
      <c r="E1965" s="59">
        <v>52.02956290673022</v>
      </c>
      <c r="F1965" s="47">
        <f t="shared" si="211"/>
        <v>99.376465151854717</v>
      </c>
      <c r="G1965" s="59">
        <v>95.803938675969448</v>
      </c>
      <c r="H1965" s="47">
        <f t="shared" si="212"/>
        <v>182.98552287110164</v>
      </c>
      <c r="I1965" s="59">
        <v>43.774375769239214</v>
      </c>
      <c r="J1965" s="47">
        <f t="shared" si="213"/>
        <v>83.609057719246891</v>
      </c>
      <c r="K1965" s="97">
        <f t="shared" si="208"/>
        <v>4</v>
      </c>
      <c r="L1965" s="2">
        <f t="shared" si="209"/>
        <v>46.862503820083653</v>
      </c>
      <c r="M1965" s="98"/>
      <c r="V1965">
        <v>200</v>
      </c>
      <c r="W1965">
        <v>40</v>
      </c>
      <c r="X1965" s="7">
        <f t="shared" si="207"/>
        <v>31.652153314939131</v>
      </c>
    </row>
    <row r="1966" spans="2:24">
      <c r="B1966" s="90">
        <f t="shared" si="210"/>
        <v>40990.5</v>
      </c>
      <c r="C1966" s="57">
        <v>40990</v>
      </c>
      <c r="D1966" s="58">
        <v>0.5</v>
      </c>
      <c r="E1966" s="59"/>
      <c r="F1966" s="47"/>
      <c r="G1966" s="59"/>
      <c r="H1966" s="47"/>
      <c r="I1966" s="59"/>
      <c r="J1966" s="47"/>
      <c r="K1966" s="97">
        <f t="shared" si="208"/>
        <v>4</v>
      </c>
      <c r="L1966" s="2" t="e">
        <f t="shared" si="209"/>
        <v>#N/A</v>
      </c>
      <c r="M1966" s="98"/>
      <c r="V1966">
        <v>200</v>
      </c>
      <c r="W1966">
        <v>40</v>
      </c>
      <c r="X1966" s="7">
        <f t="shared" si="207"/>
        <v>31.652153314939131</v>
      </c>
    </row>
    <row r="1967" spans="2:24">
      <c r="B1967" s="90">
        <f t="shared" si="210"/>
        <v>40990.541666666664</v>
      </c>
      <c r="C1967" s="57">
        <v>40990</v>
      </c>
      <c r="D1967" s="58">
        <v>0.54166666666666663</v>
      </c>
      <c r="E1967" s="59"/>
      <c r="F1967" s="47"/>
      <c r="G1967" s="59"/>
      <c r="H1967" s="47"/>
      <c r="I1967" s="59"/>
      <c r="J1967" s="47"/>
      <c r="K1967" s="97">
        <f t="shared" si="208"/>
        <v>4</v>
      </c>
      <c r="L1967" s="2" t="e">
        <f t="shared" si="209"/>
        <v>#N/A</v>
      </c>
      <c r="M1967" s="98"/>
      <c r="V1967">
        <v>200</v>
      </c>
      <c r="W1967">
        <v>40</v>
      </c>
      <c r="X1967" s="7">
        <f t="shared" si="207"/>
        <v>31.652153314939131</v>
      </c>
    </row>
    <row r="1968" spans="2:24">
      <c r="B1968" s="90">
        <f t="shared" si="210"/>
        <v>40990.583333333336</v>
      </c>
      <c r="C1968" s="57">
        <v>40990</v>
      </c>
      <c r="D1968" s="58">
        <v>0.58333333333333337</v>
      </c>
      <c r="E1968" s="59">
        <v>22.816136112164724</v>
      </c>
      <c r="F1968" s="47">
        <f t="shared" si="211"/>
        <v>43.578819974234619</v>
      </c>
      <c r="G1968" s="59">
        <v>43.403383905844557</v>
      </c>
      <c r="H1968" s="47">
        <f t="shared" si="212"/>
        <v>82.900463260163093</v>
      </c>
      <c r="I1968" s="59">
        <v>20.587247793679829</v>
      </c>
      <c r="J1968" s="47">
        <f t="shared" si="213"/>
        <v>39.321643285928474</v>
      </c>
      <c r="K1968" s="97">
        <f t="shared" si="208"/>
        <v>4</v>
      </c>
      <c r="L1968" s="2">
        <f t="shared" si="209"/>
        <v>2.5750893867652351</v>
      </c>
      <c r="M1968" s="98"/>
      <c r="V1968">
        <v>200</v>
      </c>
      <c r="W1968">
        <v>40</v>
      </c>
      <c r="X1968" s="7">
        <f t="shared" si="207"/>
        <v>31.652153314939131</v>
      </c>
    </row>
    <row r="1969" spans="2:24">
      <c r="B1969" s="90">
        <f t="shared" si="210"/>
        <v>40990.625</v>
      </c>
      <c r="C1969" s="57">
        <v>40990</v>
      </c>
      <c r="D1969" s="58">
        <v>0.625</v>
      </c>
      <c r="E1969" s="59">
        <v>24.511782128681467</v>
      </c>
      <c r="F1969" s="47">
        <f t="shared" si="211"/>
        <v>46.817503865781603</v>
      </c>
      <c r="G1969" s="59">
        <v>47.50382808840471</v>
      </c>
      <c r="H1969" s="47">
        <f t="shared" si="212"/>
        <v>90.732311648852985</v>
      </c>
      <c r="I1969" s="59">
        <v>22.992045959723235</v>
      </c>
      <c r="J1969" s="47">
        <f t="shared" si="213"/>
        <v>43.914807783071375</v>
      </c>
      <c r="K1969" s="97">
        <f t="shared" si="208"/>
        <v>4</v>
      </c>
      <c r="L1969" s="2">
        <f t="shared" si="209"/>
        <v>7.168253883908136</v>
      </c>
      <c r="M1969" s="98"/>
      <c r="V1969">
        <v>200</v>
      </c>
      <c r="W1969">
        <v>40</v>
      </c>
      <c r="X1969" s="7">
        <f t="shared" si="207"/>
        <v>31.652153314939131</v>
      </c>
    </row>
    <row r="1970" spans="2:24">
      <c r="B1970" s="90">
        <f t="shared" si="210"/>
        <v>40990.666666666664</v>
      </c>
      <c r="C1970" s="57">
        <v>40990</v>
      </c>
      <c r="D1970" s="58">
        <v>0.66666666666666663</v>
      </c>
      <c r="E1970" s="59">
        <v>16.848189975755286</v>
      </c>
      <c r="F1970" s="47">
        <f t="shared" si="211"/>
        <v>32.180042853692598</v>
      </c>
      <c r="G1970" s="59">
        <v>40.731126303661611</v>
      </c>
      <c r="H1970" s="47">
        <f t="shared" si="212"/>
        <v>77.796451239993672</v>
      </c>
      <c r="I1970" s="59">
        <v>23.882936327906329</v>
      </c>
      <c r="J1970" s="47">
        <f t="shared" si="213"/>
        <v>45.616408386301089</v>
      </c>
      <c r="K1970" s="97">
        <f t="shared" si="208"/>
        <v>4</v>
      </c>
      <c r="L1970" s="2">
        <f t="shared" si="209"/>
        <v>8.8698544871378502</v>
      </c>
      <c r="M1970" s="98"/>
      <c r="V1970">
        <v>200</v>
      </c>
      <c r="W1970">
        <v>40</v>
      </c>
      <c r="X1970" s="7">
        <f t="shared" si="207"/>
        <v>31.652153314939131</v>
      </c>
    </row>
    <row r="1971" spans="2:24">
      <c r="B1971" s="90">
        <f t="shared" si="210"/>
        <v>40990.708333333336</v>
      </c>
      <c r="C1971" s="57">
        <v>40990</v>
      </c>
      <c r="D1971" s="58">
        <v>0.70833333333333337</v>
      </c>
      <c r="E1971" s="59">
        <v>16.746139811076091</v>
      </c>
      <c r="F1971" s="47">
        <f t="shared" si="211"/>
        <v>31.985127039155334</v>
      </c>
      <c r="G1971" s="59">
        <v>41.791095287218695</v>
      </c>
      <c r="H1971" s="47">
        <f t="shared" si="212"/>
        <v>79.820991998587701</v>
      </c>
      <c r="I1971" s="59">
        <v>25.044955476142604</v>
      </c>
      <c r="J1971" s="47">
        <f t="shared" si="213"/>
        <v>47.835864959432371</v>
      </c>
      <c r="K1971" s="97">
        <f t="shared" si="208"/>
        <v>4</v>
      </c>
      <c r="L1971" s="2">
        <f t="shared" si="209"/>
        <v>11.089311060269132</v>
      </c>
      <c r="M1971" s="98"/>
      <c r="V1971">
        <v>200</v>
      </c>
      <c r="W1971">
        <v>40</v>
      </c>
      <c r="X1971" s="7">
        <f t="shared" si="207"/>
        <v>31.652153314939131</v>
      </c>
    </row>
    <row r="1972" spans="2:24">
      <c r="B1972" s="90">
        <f t="shared" si="210"/>
        <v>40990.75</v>
      </c>
      <c r="C1972" s="57">
        <v>40990</v>
      </c>
      <c r="D1972" s="58">
        <v>0.75</v>
      </c>
      <c r="E1972" s="59">
        <v>16.573245717470463</v>
      </c>
      <c r="F1972" s="47">
        <f t="shared" si="211"/>
        <v>31.654899320368585</v>
      </c>
      <c r="G1972" s="59">
        <v>49.45026713895313</v>
      </c>
      <c r="H1972" s="47">
        <f t="shared" si="212"/>
        <v>94.45001023540047</v>
      </c>
      <c r="I1972" s="59">
        <v>32.877021421482667</v>
      </c>
      <c r="J1972" s="47">
        <f t="shared" si="213"/>
        <v>62.795110915031891</v>
      </c>
      <c r="K1972" s="97">
        <f t="shared" si="208"/>
        <v>4</v>
      </c>
      <c r="L1972" s="2">
        <f t="shared" si="209"/>
        <v>26.048557015868653</v>
      </c>
      <c r="M1972" s="98"/>
      <c r="V1972">
        <v>200</v>
      </c>
      <c r="W1972">
        <v>40</v>
      </c>
      <c r="X1972" s="7">
        <f t="shared" si="207"/>
        <v>31.652153314939131</v>
      </c>
    </row>
    <row r="1973" spans="2:24">
      <c r="B1973" s="90">
        <f t="shared" si="210"/>
        <v>40990.791666666664</v>
      </c>
      <c r="C1973" s="57">
        <v>40990</v>
      </c>
      <c r="D1973" s="58">
        <v>0.79166666666666663</v>
      </c>
      <c r="E1973" s="59">
        <v>40.373942728264488</v>
      </c>
      <c r="F1973" s="47">
        <f t="shared" si="211"/>
        <v>77.114230610985175</v>
      </c>
      <c r="G1973" s="59">
        <v>87.980518176472984</v>
      </c>
      <c r="H1973" s="47">
        <f t="shared" si="212"/>
        <v>168.04278971706339</v>
      </c>
      <c r="I1973" s="59">
        <v>47.606575448208496</v>
      </c>
      <c r="J1973" s="47">
        <f t="shared" si="213"/>
        <v>90.928559106078225</v>
      </c>
      <c r="K1973" s="97">
        <f t="shared" si="208"/>
        <v>4</v>
      </c>
      <c r="L1973" s="2">
        <f t="shared" si="209"/>
        <v>54.182005206914987</v>
      </c>
      <c r="M1973" s="98"/>
      <c r="V1973">
        <v>200</v>
      </c>
      <c r="W1973">
        <v>40</v>
      </c>
      <c r="X1973" s="7">
        <f t="shared" si="207"/>
        <v>31.652153314939131</v>
      </c>
    </row>
    <row r="1974" spans="2:24">
      <c r="B1974" s="90">
        <f t="shared" si="210"/>
        <v>40990.833333333336</v>
      </c>
      <c r="C1974" s="57">
        <v>40990</v>
      </c>
      <c r="D1974" s="58">
        <v>0.83333333333333337</v>
      </c>
      <c r="E1974" s="59">
        <v>40.635603196797078</v>
      </c>
      <c r="F1974" s="47">
        <f t="shared" si="211"/>
        <v>77.61400210588242</v>
      </c>
      <c r="G1974" s="59">
        <v>85.49988304689515</v>
      </c>
      <c r="H1974" s="47">
        <f t="shared" si="212"/>
        <v>163.30477661956974</v>
      </c>
      <c r="I1974" s="59">
        <v>44.864279850098065</v>
      </c>
      <c r="J1974" s="47">
        <f t="shared" si="213"/>
        <v>85.690774513687302</v>
      </c>
      <c r="K1974" s="97">
        <f t="shared" si="208"/>
        <v>4</v>
      </c>
      <c r="L1974" s="2">
        <f t="shared" si="209"/>
        <v>48.944220614524063</v>
      </c>
      <c r="M1974" s="98"/>
      <c r="V1974">
        <v>200</v>
      </c>
      <c r="W1974">
        <v>40</v>
      </c>
      <c r="X1974" s="7">
        <f t="shared" si="207"/>
        <v>31.652153314939131</v>
      </c>
    </row>
    <row r="1975" spans="2:24">
      <c r="B1975" s="90">
        <f t="shared" si="210"/>
        <v>40990.875</v>
      </c>
      <c r="C1975" s="57">
        <v>40990</v>
      </c>
      <c r="D1975" s="58">
        <v>0.875</v>
      </c>
      <c r="E1975" s="59">
        <v>36.965045091914014</v>
      </c>
      <c r="F1975" s="47">
        <f t="shared" si="211"/>
        <v>70.603236125555767</v>
      </c>
      <c r="G1975" s="59">
        <v>77.84403534050503</v>
      </c>
      <c r="H1975" s="47">
        <f t="shared" si="212"/>
        <v>148.68210750036459</v>
      </c>
      <c r="I1975" s="59">
        <v>40.878990248591016</v>
      </c>
      <c r="J1975" s="47">
        <f t="shared" si="213"/>
        <v>78.078871374808841</v>
      </c>
      <c r="K1975" s="97">
        <f t="shared" si="208"/>
        <v>4</v>
      </c>
      <c r="L1975" s="2">
        <f t="shared" si="209"/>
        <v>41.332317475645603</v>
      </c>
      <c r="M1975" s="98"/>
      <c r="V1975">
        <v>200</v>
      </c>
      <c r="W1975">
        <v>40</v>
      </c>
      <c r="X1975" s="7">
        <f t="shared" si="207"/>
        <v>31.652153314939131</v>
      </c>
    </row>
    <row r="1976" spans="2:24">
      <c r="B1976" s="90">
        <f t="shared" si="210"/>
        <v>40990.916666666664</v>
      </c>
      <c r="C1976" s="57">
        <v>40990</v>
      </c>
      <c r="D1976" s="58">
        <v>0.91666666666666663</v>
      </c>
      <c r="E1976" s="59">
        <v>38.180298820259708</v>
      </c>
      <c r="F1976" s="47">
        <f t="shared" si="211"/>
        <v>72.924370746696042</v>
      </c>
      <c r="G1976" s="59">
        <v>77.471525627491985</v>
      </c>
      <c r="H1976" s="47">
        <f t="shared" si="212"/>
        <v>147.97061394850968</v>
      </c>
      <c r="I1976" s="59">
        <v>39.291226807232277</v>
      </c>
      <c r="J1976" s="47">
        <f t="shared" si="213"/>
        <v>75.046243201813652</v>
      </c>
      <c r="K1976" s="97">
        <f t="shared" si="208"/>
        <v>4</v>
      </c>
      <c r="L1976" s="2">
        <f t="shared" si="209"/>
        <v>38.299689302650414</v>
      </c>
      <c r="M1976" s="98"/>
      <c r="V1976">
        <v>200</v>
      </c>
      <c r="W1976">
        <v>40</v>
      </c>
      <c r="X1976" s="7">
        <f t="shared" si="207"/>
        <v>31.652153314939131</v>
      </c>
    </row>
    <row r="1977" spans="2:24">
      <c r="B1977" s="90">
        <f t="shared" si="210"/>
        <v>40990.958333333336</v>
      </c>
      <c r="C1977" s="57">
        <v>40990</v>
      </c>
      <c r="D1977" s="58">
        <v>0.95833333333333337</v>
      </c>
      <c r="E1977" s="59">
        <v>24.748291222827902</v>
      </c>
      <c r="F1977" s="47">
        <f t="shared" si="211"/>
        <v>47.269236235601291</v>
      </c>
      <c r="G1977" s="59">
        <v>58.039282861021839</v>
      </c>
      <c r="H1977" s="47">
        <f t="shared" si="212"/>
        <v>110.8550302645517</v>
      </c>
      <c r="I1977" s="59">
        <v>33.290991638193937</v>
      </c>
      <c r="J1977" s="47">
        <f t="shared" si="213"/>
        <v>63.585794028950417</v>
      </c>
      <c r="K1977" s="97">
        <f t="shared" si="208"/>
        <v>4</v>
      </c>
      <c r="L1977" s="2">
        <f t="shared" si="209"/>
        <v>26.839240129787179</v>
      </c>
      <c r="M1977" s="98"/>
      <c r="V1977">
        <v>200</v>
      </c>
      <c r="W1977">
        <v>40</v>
      </c>
      <c r="X1977" s="7">
        <f t="shared" si="207"/>
        <v>31.652153314939131</v>
      </c>
    </row>
    <row r="1978" spans="2:24">
      <c r="B1978" s="90">
        <f t="shared" si="210"/>
        <v>40991</v>
      </c>
      <c r="C1978" s="57">
        <v>40990</v>
      </c>
      <c r="D1978" s="58">
        <v>1</v>
      </c>
      <c r="E1978" s="59">
        <v>15.742819886731978</v>
      </c>
      <c r="F1978" s="47">
        <f t="shared" si="211"/>
        <v>30.068785983658074</v>
      </c>
      <c r="G1978" s="59">
        <v>45.407640599913734</v>
      </c>
      <c r="H1978" s="47">
        <f t="shared" si="212"/>
        <v>86.728593545835224</v>
      </c>
      <c r="I1978" s="59">
        <v>29.664820713181754</v>
      </c>
      <c r="J1978" s="47">
        <f t="shared" si="213"/>
        <v>56.65980756217715</v>
      </c>
      <c r="K1978" s="97">
        <f t="shared" si="208"/>
        <v>4</v>
      </c>
      <c r="L1978" s="2">
        <f t="shared" si="209"/>
        <v>19.913253663013911</v>
      </c>
      <c r="M1978" s="98"/>
      <c r="V1978">
        <v>200</v>
      </c>
      <c r="W1978">
        <v>40</v>
      </c>
      <c r="X1978" s="7">
        <f t="shared" si="207"/>
        <v>31.652153314939131</v>
      </c>
    </row>
    <row r="1979" spans="2:24">
      <c r="B1979" s="90">
        <f t="shared" si="210"/>
        <v>40991.041666666664</v>
      </c>
      <c r="C1979" s="57">
        <v>40991</v>
      </c>
      <c r="D1979" s="58">
        <v>4.1666666666666664E-2</v>
      </c>
      <c r="E1979" s="59"/>
      <c r="F1979" s="47"/>
      <c r="G1979" s="59"/>
      <c r="H1979" s="47"/>
      <c r="I1979" s="59"/>
      <c r="J1979" s="47"/>
      <c r="K1979" s="97">
        <f t="shared" si="208"/>
        <v>5</v>
      </c>
      <c r="L1979" s="2" t="e">
        <f t="shared" si="209"/>
        <v>#N/A</v>
      </c>
      <c r="M1979" s="98"/>
      <c r="V1979">
        <v>200</v>
      </c>
      <c r="W1979">
        <v>40</v>
      </c>
      <c r="X1979" s="7">
        <f t="shared" si="207"/>
        <v>31.652153314939131</v>
      </c>
    </row>
    <row r="1980" spans="2:24">
      <c r="B1980" s="90">
        <f t="shared" si="210"/>
        <v>40991.083333333336</v>
      </c>
      <c r="C1980" s="57">
        <v>40991</v>
      </c>
      <c r="D1980" s="58">
        <v>8.3333333333333329E-2</v>
      </c>
      <c r="E1980" s="59">
        <v>27.365515537292136</v>
      </c>
      <c r="F1980" s="47">
        <f t="shared" si="211"/>
        <v>52.26813467622798</v>
      </c>
      <c r="G1980" s="59">
        <v>53.905945056241904</v>
      </c>
      <c r="H1980" s="47">
        <f t="shared" si="212"/>
        <v>102.96035505742203</v>
      </c>
      <c r="I1980" s="59">
        <v>26.540429518949765</v>
      </c>
      <c r="J1980" s="47">
        <f t="shared" si="213"/>
        <v>50.692220381194048</v>
      </c>
      <c r="K1980" s="97">
        <f t="shared" si="208"/>
        <v>5</v>
      </c>
      <c r="L1980" s="2">
        <f t="shared" si="209"/>
        <v>13.945666482030809</v>
      </c>
      <c r="M1980" s="98"/>
      <c r="V1980">
        <v>200</v>
      </c>
      <c r="W1980">
        <v>40</v>
      </c>
      <c r="X1980" s="7">
        <f t="shared" si="207"/>
        <v>31.652153314939131</v>
      </c>
    </row>
    <row r="1981" spans="2:24">
      <c r="B1981" s="90">
        <f t="shared" si="210"/>
        <v>40991.125</v>
      </c>
      <c r="C1981" s="57">
        <v>40991</v>
      </c>
      <c r="D1981" s="58">
        <v>0.125</v>
      </c>
      <c r="E1981" s="59">
        <v>45.553677641001812</v>
      </c>
      <c r="F1981" s="47">
        <f t="shared" si="211"/>
        <v>87.007524294313455</v>
      </c>
      <c r="G1981" s="59">
        <v>69.914627910097408</v>
      </c>
      <c r="H1981" s="47">
        <f t="shared" si="212"/>
        <v>133.53693930828604</v>
      </c>
      <c r="I1981" s="59">
        <v>24.360950269095596</v>
      </c>
      <c r="J1981" s="47">
        <f t="shared" si="213"/>
        <v>46.529415013972589</v>
      </c>
      <c r="K1981" s="97">
        <f t="shared" si="208"/>
        <v>5</v>
      </c>
      <c r="L1981" s="2">
        <f t="shared" si="209"/>
        <v>9.7828611148093501</v>
      </c>
      <c r="M1981" s="98"/>
      <c r="V1981">
        <v>200</v>
      </c>
      <c r="W1981">
        <v>40</v>
      </c>
      <c r="X1981" s="7">
        <f t="shared" si="207"/>
        <v>31.652153314939131</v>
      </c>
    </row>
    <row r="1982" spans="2:24">
      <c r="B1982" s="90">
        <f t="shared" si="210"/>
        <v>40991.166666666664</v>
      </c>
      <c r="C1982" s="57">
        <v>40991</v>
      </c>
      <c r="D1982" s="58">
        <v>0.16666666666666666</v>
      </c>
      <c r="E1982" s="59">
        <v>100.68622632612393</v>
      </c>
      <c r="F1982" s="47">
        <f t="shared" si="211"/>
        <v>192.3106922828967</v>
      </c>
      <c r="G1982" s="59">
        <v>130.01222839293638</v>
      </c>
      <c r="H1982" s="47">
        <f t="shared" si="212"/>
        <v>248.32335623050847</v>
      </c>
      <c r="I1982" s="59">
        <v>29.326002066812446</v>
      </c>
      <c r="J1982" s="47">
        <f t="shared" si="213"/>
        <v>56.01266394761177</v>
      </c>
      <c r="K1982" s="97">
        <f t="shared" si="208"/>
        <v>5</v>
      </c>
      <c r="L1982" s="2">
        <f t="shared" si="209"/>
        <v>19.266110048448532</v>
      </c>
      <c r="M1982" s="98"/>
      <c r="V1982">
        <v>200</v>
      </c>
      <c r="W1982">
        <v>40</v>
      </c>
      <c r="X1982" s="7">
        <f t="shared" si="207"/>
        <v>31.652153314939131</v>
      </c>
    </row>
    <row r="1983" spans="2:24">
      <c r="B1983" s="90">
        <f t="shared" si="210"/>
        <v>40991.208333333336</v>
      </c>
      <c r="C1983" s="57">
        <v>40991</v>
      </c>
      <c r="D1983" s="58">
        <v>0.20833333333333334</v>
      </c>
      <c r="E1983" s="59">
        <v>119.00531041099467</v>
      </c>
      <c r="F1983" s="47">
        <f t="shared" si="211"/>
        <v>227.30014288499981</v>
      </c>
      <c r="G1983" s="59">
        <v>146.93032667451027</v>
      </c>
      <c r="H1983" s="47">
        <f t="shared" si="212"/>
        <v>280.63692394831457</v>
      </c>
      <c r="I1983" s="59">
        <v>27.925016263515591</v>
      </c>
      <c r="J1983" s="47">
        <f t="shared" si="213"/>
        <v>53.336781063314774</v>
      </c>
      <c r="K1983" s="97">
        <f t="shared" si="208"/>
        <v>5</v>
      </c>
      <c r="L1983" s="2">
        <f t="shared" si="209"/>
        <v>16.590227164151536</v>
      </c>
      <c r="M1983" s="98"/>
      <c r="V1983">
        <v>200</v>
      </c>
      <c r="W1983">
        <v>40</v>
      </c>
      <c r="X1983" s="7">
        <f t="shared" si="207"/>
        <v>31.652153314939131</v>
      </c>
    </row>
    <row r="1984" spans="2:24">
      <c r="B1984" s="90">
        <f t="shared" si="210"/>
        <v>40991.25</v>
      </c>
      <c r="C1984" s="57">
        <v>40991</v>
      </c>
      <c r="D1984" s="58">
        <v>0.25</v>
      </c>
      <c r="E1984" s="59">
        <v>143.24794656699476</v>
      </c>
      <c r="F1984" s="47">
        <f t="shared" si="211"/>
        <v>273.60357794295999</v>
      </c>
      <c r="G1984" s="59">
        <v>176.59764696203155</v>
      </c>
      <c r="H1984" s="47">
        <f t="shared" si="212"/>
        <v>337.30150569748025</v>
      </c>
      <c r="I1984" s="59">
        <v>33.34970039503677</v>
      </c>
      <c r="J1984" s="47">
        <f t="shared" si="213"/>
        <v>63.697927754520229</v>
      </c>
      <c r="K1984" s="97">
        <f t="shared" si="208"/>
        <v>5</v>
      </c>
      <c r="L1984" s="2">
        <f t="shared" si="209"/>
        <v>26.951373855356991</v>
      </c>
      <c r="M1984" s="98"/>
      <c r="V1984">
        <v>200</v>
      </c>
      <c r="W1984">
        <v>40</v>
      </c>
      <c r="X1984" s="7">
        <f t="shared" si="207"/>
        <v>31.652153314939131</v>
      </c>
    </row>
    <row r="1985" spans="2:24">
      <c r="B1985" s="90">
        <f t="shared" si="210"/>
        <v>40991.291666666664</v>
      </c>
      <c r="C1985" s="57">
        <v>40991</v>
      </c>
      <c r="D1985" s="58">
        <v>0.29166666666666669</v>
      </c>
      <c r="E1985" s="59">
        <v>108.05158259438484</v>
      </c>
      <c r="F1985" s="47">
        <f t="shared" si="211"/>
        <v>206.37852275527504</v>
      </c>
      <c r="G1985" s="59">
        <v>139.44529775399866</v>
      </c>
      <c r="H1985" s="47">
        <f t="shared" si="212"/>
        <v>266.34051871013742</v>
      </c>
      <c r="I1985" s="59">
        <v>31.393715159613812</v>
      </c>
      <c r="J1985" s="47">
        <f t="shared" si="213"/>
        <v>59.961995954862381</v>
      </c>
      <c r="K1985" s="97">
        <f t="shared" si="208"/>
        <v>5</v>
      </c>
      <c r="L1985" s="2">
        <f t="shared" si="209"/>
        <v>23.215442055699143</v>
      </c>
      <c r="M1985" s="98"/>
      <c r="V1985">
        <v>200</v>
      </c>
      <c r="W1985">
        <v>40</v>
      </c>
      <c r="X1985" s="7">
        <f t="shared" si="207"/>
        <v>31.652153314939131</v>
      </c>
    </row>
    <row r="1986" spans="2:24">
      <c r="B1986" s="90">
        <f t="shared" si="210"/>
        <v>40991.333333333336</v>
      </c>
      <c r="C1986" s="57">
        <v>40991</v>
      </c>
      <c r="D1986" s="58">
        <v>0.33333333333333331</v>
      </c>
      <c r="E1986" s="59">
        <v>142.50450169878292</v>
      </c>
      <c r="F1986" s="47">
        <f t="shared" si="211"/>
        <v>272.18359824467535</v>
      </c>
      <c r="G1986" s="59">
        <v>181.7530402457607</v>
      </c>
      <c r="H1986" s="47">
        <f t="shared" si="212"/>
        <v>347.14830686940292</v>
      </c>
      <c r="I1986" s="59">
        <v>39.248538546977798</v>
      </c>
      <c r="J1986" s="47">
        <f t="shared" si="213"/>
        <v>74.964708624727592</v>
      </c>
      <c r="K1986" s="97">
        <f t="shared" si="208"/>
        <v>5</v>
      </c>
      <c r="L1986" s="2">
        <f t="shared" si="209"/>
        <v>38.218154725564354</v>
      </c>
      <c r="M1986" s="98"/>
      <c r="V1986">
        <v>200</v>
      </c>
      <c r="W1986">
        <v>40</v>
      </c>
      <c r="X1986" s="7">
        <f t="shared" si="207"/>
        <v>31.652153314939131</v>
      </c>
    </row>
    <row r="1987" spans="2:24">
      <c r="B1987" s="90">
        <f t="shared" si="210"/>
        <v>40991.375</v>
      </c>
      <c r="C1987" s="57">
        <v>40991</v>
      </c>
      <c r="D1987" s="58">
        <v>0.375</v>
      </c>
      <c r="E1987" s="59">
        <v>82.025902100791001</v>
      </c>
      <c r="F1987" s="47">
        <f t="shared" si="211"/>
        <v>156.66947301251079</v>
      </c>
      <c r="G1987" s="59">
        <v>106.92351690056685</v>
      </c>
      <c r="H1987" s="47">
        <f t="shared" si="212"/>
        <v>204.22391728008267</v>
      </c>
      <c r="I1987" s="59">
        <v>24.897614799775855</v>
      </c>
      <c r="J1987" s="47">
        <f t="shared" si="213"/>
        <v>47.554444267571881</v>
      </c>
      <c r="K1987" s="97">
        <f t="shared" si="208"/>
        <v>5</v>
      </c>
      <c r="L1987" s="2">
        <f t="shared" si="209"/>
        <v>10.807890368408643</v>
      </c>
      <c r="M1987" s="98"/>
      <c r="V1987">
        <v>200</v>
      </c>
      <c r="W1987">
        <v>40</v>
      </c>
      <c r="X1987" s="7">
        <f t="shared" si="207"/>
        <v>31.652153314939131</v>
      </c>
    </row>
    <row r="1988" spans="2:24">
      <c r="B1988" s="90">
        <f t="shared" si="210"/>
        <v>40991.416666666664</v>
      </c>
      <c r="C1988" s="57">
        <v>40991</v>
      </c>
      <c r="D1988" s="58">
        <v>0.41666666666666669</v>
      </c>
      <c r="E1988" s="59">
        <v>73.870769397464073</v>
      </c>
      <c r="F1988" s="47">
        <f t="shared" si="211"/>
        <v>141.09316954915639</v>
      </c>
      <c r="G1988" s="59">
        <v>97.876419955622609</v>
      </c>
      <c r="H1988" s="47">
        <f t="shared" si="212"/>
        <v>186.94396211523917</v>
      </c>
      <c r="I1988" s="59">
        <v>24.005650558158543</v>
      </c>
      <c r="J1988" s="47">
        <f t="shared" si="213"/>
        <v>45.850792566082816</v>
      </c>
      <c r="K1988" s="97">
        <f t="shared" si="208"/>
        <v>5</v>
      </c>
      <c r="L1988" s="2">
        <f t="shared" si="209"/>
        <v>9.1042386669195778</v>
      </c>
      <c r="M1988" s="98"/>
      <c r="V1988">
        <v>200</v>
      </c>
      <c r="W1988">
        <v>40</v>
      </c>
      <c r="X1988" s="7">
        <f t="shared" si="207"/>
        <v>31.652153314939131</v>
      </c>
    </row>
    <row r="1989" spans="2:24">
      <c r="B1989" s="90">
        <f t="shared" si="210"/>
        <v>40991.458333333336</v>
      </c>
      <c r="C1989" s="57">
        <v>40991</v>
      </c>
      <c r="D1989" s="58">
        <v>0.45833333333333331</v>
      </c>
      <c r="E1989" s="59">
        <v>64.249231019635587</v>
      </c>
      <c r="F1989" s="47">
        <f t="shared" si="211"/>
        <v>122.71603124750396</v>
      </c>
      <c r="G1989" s="59">
        <v>91.370131576548744</v>
      </c>
      <c r="H1989" s="47">
        <f t="shared" si="212"/>
        <v>174.51695131120809</v>
      </c>
      <c r="I1989" s="59">
        <v>27.120900556913163</v>
      </c>
      <c r="J1989" s="47">
        <f t="shared" si="213"/>
        <v>51.80092006370414</v>
      </c>
      <c r="K1989" s="97">
        <f t="shared" si="208"/>
        <v>5</v>
      </c>
      <c r="L1989" s="2">
        <f t="shared" si="209"/>
        <v>15.054366164540902</v>
      </c>
      <c r="M1989" s="98"/>
      <c r="V1989">
        <v>200</v>
      </c>
      <c r="W1989">
        <v>40</v>
      </c>
      <c r="X1989" s="7">
        <f t="shared" si="207"/>
        <v>31.652153314939131</v>
      </c>
    </row>
    <row r="1990" spans="2:24">
      <c r="B1990" s="90">
        <f t="shared" si="210"/>
        <v>40991.5</v>
      </c>
      <c r="C1990" s="57">
        <v>40991</v>
      </c>
      <c r="D1990" s="58">
        <v>0.5</v>
      </c>
      <c r="E1990" s="59">
        <v>62.855942353955399</v>
      </c>
      <c r="F1990" s="47">
        <f t="shared" si="211"/>
        <v>120.0548498960548</v>
      </c>
      <c r="G1990" s="59">
        <v>94.038316547217832</v>
      </c>
      <c r="H1990" s="47">
        <f t="shared" si="212"/>
        <v>179.61318460518606</v>
      </c>
      <c r="I1990" s="59">
        <v>31.18237419326244</v>
      </c>
      <c r="J1990" s="47">
        <f t="shared" si="213"/>
        <v>59.558334709131259</v>
      </c>
      <c r="K1990" s="97">
        <f t="shared" si="208"/>
        <v>5</v>
      </c>
      <c r="L1990" s="2">
        <f t="shared" si="209"/>
        <v>22.81178080996802</v>
      </c>
      <c r="M1990" s="98"/>
      <c r="V1990">
        <v>200</v>
      </c>
      <c r="W1990">
        <v>40</v>
      </c>
      <c r="X1990" s="7">
        <f t="shared" si="207"/>
        <v>31.652153314939131</v>
      </c>
    </row>
    <row r="1991" spans="2:24">
      <c r="B1991" s="90">
        <f t="shared" si="210"/>
        <v>40991.541666666664</v>
      </c>
      <c r="C1991" s="57">
        <v>40991</v>
      </c>
      <c r="D1991" s="58">
        <v>0.54166666666666663</v>
      </c>
      <c r="E1991" s="59">
        <v>38.708180688993039</v>
      </c>
      <c r="F1991" s="47">
        <f t="shared" si="211"/>
        <v>73.932625115976705</v>
      </c>
      <c r="G1991" s="59">
        <v>64.581084772293821</v>
      </c>
      <c r="H1991" s="47">
        <f t="shared" si="212"/>
        <v>123.3498719150812</v>
      </c>
      <c r="I1991" s="59">
        <v>25.872904083300774</v>
      </c>
      <c r="J1991" s="47">
        <f t="shared" si="213"/>
        <v>49.417246799104475</v>
      </c>
      <c r="K1991" s="97">
        <f t="shared" si="208"/>
        <v>5</v>
      </c>
      <c r="L1991" s="2">
        <f t="shared" si="209"/>
        <v>12.670692899941237</v>
      </c>
      <c r="M1991" s="98"/>
      <c r="V1991">
        <v>200</v>
      </c>
      <c r="W1991">
        <v>40</v>
      </c>
      <c r="X1991" s="7">
        <f t="shared" si="207"/>
        <v>31.652153314939131</v>
      </c>
    </row>
    <row r="1992" spans="2:24">
      <c r="B1992" s="90">
        <f t="shared" si="210"/>
        <v>40991.583333333336</v>
      </c>
      <c r="C1992" s="57">
        <v>40991</v>
      </c>
      <c r="D1992" s="58">
        <v>0.58333333333333337</v>
      </c>
      <c r="E1992" s="59">
        <v>46.780877900600501</v>
      </c>
      <c r="F1992" s="47">
        <f t="shared" si="211"/>
        <v>89.351476790146947</v>
      </c>
      <c r="G1992" s="59">
        <v>80.774414739202456</v>
      </c>
      <c r="H1992" s="47">
        <f t="shared" si="212"/>
        <v>154.27913215187669</v>
      </c>
      <c r="I1992" s="59">
        <v>33.993536838601955</v>
      </c>
      <c r="J1992" s="47">
        <f t="shared" si="213"/>
        <v>64.927655361729734</v>
      </c>
      <c r="K1992" s="97">
        <f t="shared" si="208"/>
        <v>5</v>
      </c>
      <c r="L1992" s="2">
        <f t="shared" si="209"/>
        <v>28.181101462566495</v>
      </c>
      <c r="M1992" s="98"/>
      <c r="V1992">
        <v>200</v>
      </c>
      <c r="W1992">
        <v>40</v>
      </c>
      <c r="X1992" s="7">
        <f t="shared" si="207"/>
        <v>31.652153314939131</v>
      </c>
    </row>
    <row r="1993" spans="2:24">
      <c r="B1993" s="90">
        <f t="shared" si="210"/>
        <v>40991.625</v>
      </c>
      <c r="C1993" s="57">
        <v>40991</v>
      </c>
      <c r="D1993" s="58">
        <v>0.625</v>
      </c>
      <c r="E1993" s="59">
        <v>43.847659426949036</v>
      </c>
      <c r="F1993" s="47">
        <f t="shared" si="211"/>
        <v>83.749029505472649</v>
      </c>
      <c r="G1993" s="59">
        <v>79.388405616649919</v>
      </c>
      <c r="H1993" s="47">
        <f t="shared" si="212"/>
        <v>151.63185472780134</v>
      </c>
      <c r="I1993" s="59">
        <v>35.540746189700876</v>
      </c>
      <c r="J1993" s="47">
        <f t="shared" si="213"/>
        <v>67.882825222328677</v>
      </c>
      <c r="K1993" s="97">
        <f t="shared" si="208"/>
        <v>5</v>
      </c>
      <c r="L1993" s="2">
        <f t="shared" si="209"/>
        <v>31.136271323165438</v>
      </c>
      <c r="M1993" s="98"/>
      <c r="V1993">
        <v>200</v>
      </c>
      <c r="W1993">
        <v>40</v>
      </c>
      <c r="X1993" s="7">
        <f t="shared" si="207"/>
        <v>31.652153314939131</v>
      </c>
    </row>
    <row r="1994" spans="2:24">
      <c r="B1994" s="90">
        <f t="shared" si="210"/>
        <v>40991.666666666664</v>
      </c>
      <c r="C1994" s="57">
        <v>40991</v>
      </c>
      <c r="D1994" s="58">
        <v>0.66666666666666663</v>
      </c>
      <c r="E1994" s="59">
        <v>34.825371743225475</v>
      </c>
      <c r="F1994" s="47">
        <f t="shared" si="211"/>
        <v>66.516460029560648</v>
      </c>
      <c r="G1994" s="59">
        <v>66.681131703881732</v>
      </c>
      <c r="H1994" s="47">
        <f t="shared" si="212"/>
        <v>127.3609615544141</v>
      </c>
      <c r="I1994" s="59">
        <v>31.855759960656258</v>
      </c>
      <c r="J1994" s="47">
        <f t="shared" si="213"/>
        <v>60.844501524853449</v>
      </c>
      <c r="K1994" s="97">
        <f t="shared" si="208"/>
        <v>5</v>
      </c>
      <c r="L1994" s="2">
        <f t="shared" si="209"/>
        <v>24.09794762569021</v>
      </c>
      <c r="M1994" s="98"/>
      <c r="V1994">
        <v>200</v>
      </c>
      <c r="W1994">
        <v>40</v>
      </c>
      <c r="X1994" s="7">
        <f t="shared" ref="X1994:X2057" si="214">AVERAGE($J$2999:$J$8770)</f>
        <v>31.652153314939131</v>
      </c>
    </row>
    <row r="1995" spans="2:24">
      <c r="B1995" s="90">
        <f t="shared" si="210"/>
        <v>40991.708333333336</v>
      </c>
      <c r="C1995" s="57">
        <v>40991</v>
      </c>
      <c r="D1995" s="58">
        <v>0.70833333333333337</v>
      </c>
      <c r="E1995" s="59">
        <v>10.558595738520824</v>
      </c>
      <c r="F1995" s="47">
        <f t="shared" si="211"/>
        <v>20.166917860574774</v>
      </c>
      <c r="G1995" s="59">
        <v>26.614991210830304</v>
      </c>
      <c r="H1995" s="47">
        <f t="shared" si="212"/>
        <v>50.83463321268588</v>
      </c>
      <c r="I1995" s="59">
        <v>16.056395472309479</v>
      </c>
      <c r="J1995" s="47">
        <f t="shared" si="213"/>
        <v>30.667715352111102</v>
      </c>
      <c r="K1995" s="97">
        <f t="shared" ref="K1995:K2058" si="215">WEEKDAY(C1995,2)</f>
        <v>5</v>
      </c>
      <c r="L1995" s="2">
        <f t="shared" ref="L1995:L2058" si="216">IF(J1995="",NA(),J1995-(AVERAGE($J$10:$J$8770)))</f>
        <v>-6.0788385470521362</v>
      </c>
      <c r="M1995" s="98"/>
      <c r="V1995">
        <v>200</v>
      </c>
      <c r="W1995">
        <v>40</v>
      </c>
      <c r="X1995" s="7">
        <f t="shared" si="214"/>
        <v>31.652153314939131</v>
      </c>
    </row>
    <row r="1996" spans="2:24">
      <c r="B1996" s="90">
        <f t="shared" si="210"/>
        <v>40991.75</v>
      </c>
      <c r="C1996" s="57">
        <v>40991</v>
      </c>
      <c r="D1996" s="58">
        <v>0.75</v>
      </c>
      <c r="E1996" s="59">
        <v>17.146512908486727</v>
      </c>
      <c r="F1996" s="47">
        <f t="shared" si="211"/>
        <v>32.749839655209648</v>
      </c>
      <c r="G1996" s="59">
        <v>50.09992941130723</v>
      </c>
      <c r="H1996" s="47">
        <f t="shared" si="212"/>
        <v>95.690865175596798</v>
      </c>
      <c r="I1996" s="59">
        <v>32.953416502820495</v>
      </c>
      <c r="J1996" s="47">
        <f t="shared" si="213"/>
        <v>62.941025520387143</v>
      </c>
      <c r="K1996" s="97">
        <f t="shared" si="215"/>
        <v>5</v>
      </c>
      <c r="L1996" s="2">
        <f t="shared" si="216"/>
        <v>26.194471621223904</v>
      </c>
      <c r="M1996" s="98"/>
      <c r="V1996">
        <v>200</v>
      </c>
      <c r="W1996">
        <v>40</v>
      </c>
      <c r="X1996" s="7">
        <f t="shared" si="214"/>
        <v>31.652153314939131</v>
      </c>
    </row>
    <row r="1997" spans="2:24">
      <c r="B1997" s="90">
        <f t="shared" si="210"/>
        <v>40991.791666666664</v>
      </c>
      <c r="C1997" s="57">
        <v>40991</v>
      </c>
      <c r="D1997" s="58">
        <v>0.79166666666666663</v>
      </c>
      <c r="E1997" s="59">
        <v>8.3181737251243746</v>
      </c>
      <c r="F1997" s="47">
        <f t="shared" si="211"/>
        <v>15.887711814987554</v>
      </c>
      <c r="G1997" s="59">
        <v>47.135664755203237</v>
      </c>
      <c r="H1997" s="47">
        <f t="shared" si="212"/>
        <v>90.029119682438179</v>
      </c>
      <c r="I1997" s="59">
        <v>38.817491030078862</v>
      </c>
      <c r="J1997" s="47">
        <f t="shared" si="213"/>
        <v>74.141407867450624</v>
      </c>
      <c r="K1997" s="97">
        <f t="shared" si="215"/>
        <v>5</v>
      </c>
      <c r="L1997" s="2">
        <f t="shared" si="216"/>
        <v>37.394853968287386</v>
      </c>
      <c r="M1997" s="98"/>
      <c r="V1997">
        <v>200</v>
      </c>
      <c r="W1997">
        <v>40</v>
      </c>
      <c r="X1997" s="7">
        <f t="shared" si="214"/>
        <v>31.652153314939131</v>
      </c>
    </row>
    <row r="1998" spans="2:24">
      <c r="B1998" s="90">
        <f t="shared" si="210"/>
        <v>40991.833333333336</v>
      </c>
      <c r="C1998" s="57">
        <v>40991</v>
      </c>
      <c r="D1998" s="58">
        <v>0.83333333333333337</v>
      </c>
      <c r="E1998" s="59">
        <v>57.053825697147687</v>
      </c>
      <c r="F1998" s="47">
        <f t="shared" si="211"/>
        <v>108.97280708155208</v>
      </c>
      <c r="G1998" s="59">
        <v>102.17186564020724</v>
      </c>
      <c r="H1998" s="47">
        <f t="shared" si="212"/>
        <v>195.14826337279584</v>
      </c>
      <c r="I1998" s="59">
        <v>45.118039943059557</v>
      </c>
      <c r="J1998" s="47">
        <f t="shared" si="213"/>
        <v>86.175456291243748</v>
      </c>
      <c r="K1998" s="97">
        <f t="shared" si="215"/>
        <v>5</v>
      </c>
      <c r="L1998" s="2">
        <f t="shared" si="216"/>
        <v>49.428902392080509</v>
      </c>
      <c r="M1998" s="98"/>
      <c r="V1998">
        <v>200</v>
      </c>
      <c r="W1998">
        <v>40</v>
      </c>
      <c r="X1998" s="7">
        <f t="shared" si="214"/>
        <v>31.652153314939131</v>
      </c>
    </row>
    <row r="1999" spans="2:24">
      <c r="B1999" s="90">
        <f t="shared" si="210"/>
        <v>40991.875</v>
      </c>
      <c r="C1999" s="57">
        <v>40991</v>
      </c>
      <c r="D1999" s="58">
        <v>0.875</v>
      </c>
      <c r="E1999" s="59">
        <v>129.99871852338305</v>
      </c>
      <c r="F1999" s="47">
        <f t="shared" si="211"/>
        <v>248.2975523796616</v>
      </c>
      <c r="G1999" s="59">
        <v>190.00091030410593</v>
      </c>
      <c r="H1999" s="47">
        <f t="shared" si="212"/>
        <v>362.9017386808423</v>
      </c>
      <c r="I1999" s="59">
        <v>60.002191780722875</v>
      </c>
      <c r="J1999" s="47">
        <f t="shared" si="213"/>
        <v>114.60418630118069</v>
      </c>
      <c r="K1999" s="97">
        <f t="shared" si="215"/>
        <v>5</v>
      </c>
      <c r="L1999" s="2">
        <f t="shared" si="216"/>
        <v>77.857632402017458</v>
      </c>
      <c r="M1999" s="98"/>
      <c r="V1999">
        <v>200</v>
      </c>
      <c r="W1999">
        <v>40</v>
      </c>
      <c r="X1999" s="7">
        <f t="shared" si="214"/>
        <v>31.652153314939131</v>
      </c>
    </row>
    <row r="2000" spans="2:24">
      <c r="B2000" s="90">
        <f t="shared" si="210"/>
        <v>40991.916666666664</v>
      </c>
      <c r="C2000" s="57">
        <v>40991</v>
      </c>
      <c r="D2000" s="58">
        <v>0.91666666666666663</v>
      </c>
      <c r="E2000" s="59">
        <v>131.15068895560245</v>
      </c>
      <c r="F2000" s="47">
        <f t="shared" si="211"/>
        <v>250.49781590520067</v>
      </c>
      <c r="G2000" s="59">
        <v>181.16851207957782</v>
      </c>
      <c r="H2000" s="47">
        <f t="shared" si="212"/>
        <v>346.03185807199361</v>
      </c>
      <c r="I2000" s="59">
        <v>50.017823123975361</v>
      </c>
      <c r="J2000" s="47">
        <f t="shared" si="213"/>
        <v>95.534042166792943</v>
      </c>
      <c r="K2000" s="97">
        <f t="shared" si="215"/>
        <v>5</v>
      </c>
      <c r="L2000" s="2">
        <f t="shared" si="216"/>
        <v>58.787488267629705</v>
      </c>
      <c r="M2000" s="98"/>
      <c r="V2000">
        <v>200</v>
      </c>
      <c r="W2000">
        <v>40</v>
      </c>
      <c r="X2000" s="7">
        <f t="shared" si="214"/>
        <v>31.652153314939131</v>
      </c>
    </row>
    <row r="2001" spans="2:24">
      <c r="B2001" s="90">
        <f t="shared" si="210"/>
        <v>40991.958333333336</v>
      </c>
      <c r="C2001" s="57">
        <v>40991</v>
      </c>
      <c r="D2001" s="58">
        <v>0.95833333333333337</v>
      </c>
      <c r="E2001" s="59">
        <v>101.42455533351236</v>
      </c>
      <c r="F2001" s="47">
        <f t="shared" si="211"/>
        <v>193.72090068700859</v>
      </c>
      <c r="G2001" s="59">
        <v>144.71699245113905</v>
      </c>
      <c r="H2001" s="47">
        <f t="shared" si="212"/>
        <v>276.40945558167556</v>
      </c>
      <c r="I2001" s="59">
        <v>43.292437117626697</v>
      </c>
      <c r="J2001" s="47">
        <f t="shared" si="213"/>
        <v>82.688554894666993</v>
      </c>
      <c r="K2001" s="97">
        <f t="shared" si="215"/>
        <v>5</v>
      </c>
      <c r="L2001" s="2">
        <f t="shared" si="216"/>
        <v>45.942000995503754</v>
      </c>
      <c r="M2001" s="98"/>
      <c r="V2001">
        <v>200</v>
      </c>
      <c r="W2001">
        <v>40</v>
      </c>
      <c r="X2001" s="7">
        <f t="shared" si="214"/>
        <v>31.652153314939131</v>
      </c>
    </row>
    <row r="2002" spans="2:24">
      <c r="B2002" s="90">
        <f t="shared" ref="B2002:B2065" si="217">C2002+D2002</f>
        <v>40992</v>
      </c>
      <c r="C2002" s="57">
        <v>40991</v>
      </c>
      <c r="D2002" s="58">
        <v>1</v>
      </c>
      <c r="E2002" s="59">
        <v>123.03639919129185</v>
      </c>
      <c r="F2002" s="47">
        <f t="shared" ref="F2002:F2065" si="218">IF(E2002&lt;&gt;"",E2002*1.91,"")</f>
        <v>234.99952245536741</v>
      </c>
      <c r="G2002" s="59">
        <v>166.41159690919906</v>
      </c>
      <c r="H2002" s="47">
        <f t="shared" si="212"/>
        <v>317.84615009657017</v>
      </c>
      <c r="I2002" s="59">
        <v>43.375197717907213</v>
      </c>
      <c r="J2002" s="47">
        <f t="shared" si="213"/>
        <v>82.846627641202772</v>
      </c>
      <c r="K2002" s="97">
        <f t="shared" si="215"/>
        <v>5</v>
      </c>
      <c r="L2002" s="2">
        <f t="shared" si="216"/>
        <v>46.100073742039534</v>
      </c>
      <c r="M2002" s="98"/>
      <c r="V2002">
        <v>200</v>
      </c>
      <c r="W2002">
        <v>40</v>
      </c>
      <c r="X2002" s="7">
        <f t="shared" si="214"/>
        <v>31.652153314939131</v>
      </c>
    </row>
    <row r="2003" spans="2:24">
      <c r="B2003" s="90">
        <f t="shared" si="217"/>
        <v>40992.041666666664</v>
      </c>
      <c r="C2003" s="57">
        <v>40992</v>
      </c>
      <c r="D2003" s="58">
        <v>4.1666666666666664E-2</v>
      </c>
      <c r="E2003" s="59"/>
      <c r="F2003" s="47"/>
      <c r="G2003" s="59"/>
      <c r="H2003" s="47"/>
      <c r="I2003" s="59"/>
      <c r="J2003" s="47"/>
      <c r="K2003" s="97">
        <f t="shared" si="215"/>
        <v>6</v>
      </c>
      <c r="L2003" s="2" t="e">
        <f t="shared" si="216"/>
        <v>#N/A</v>
      </c>
      <c r="M2003" s="98"/>
      <c r="V2003">
        <v>200</v>
      </c>
      <c r="W2003">
        <v>40</v>
      </c>
      <c r="X2003" s="7">
        <f t="shared" si="214"/>
        <v>31.652153314939131</v>
      </c>
    </row>
    <row r="2004" spans="2:24">
      <c r="B2004" s="90">
        <f t="shared" si="217"/>
        <v>40992.083333333336</v>
      </c>
      <c r="C2004" s="57">
        <v>40992</v>
      </c>
      <c r="D2004" s="58">
        <v>8.3333333333333329E-2</v>
      </c>
      <c r="E2004" s="59">
        <v>92.267696338373824</v>
      </c>
      <c r="F2004" s="47">
        <f t="shared" si="218"/>
        <v>176.23130000629399</v>
      </c>
      <c r="G2004" s="59">
        <v>135.08796334477697</v>
      </c>
      <c r="H2004" s="47">
        <f t="shared" ref="H2004:H2067" si="219">IF(G2004&lt;&gt;"",G2004*1.91,"")</f>
        <v>258.018009988524</v>
      </c>
      <c r="I2004" s="59">
        <v>42.820267006403142</v>
      </c>
      <c r="J2004" s="47">
        <f t="shared" ref="J2004:J2067" si="220">IF(I2004&lt;&gt;"",I2004*1.91,"")</f>
        <v>81.786709982229993</v>
      </c>
      <c r="K2004" s="97">
        <f t="shared" si="215"/>
        <v>6</v>
      </c>
      <c r="L2004" s="2">
        <f t="shared" si="216"/>
        <v>45.040156083066755</v>
      </c>
      <c r="M2004" s="98"/>
      <c r="V2004">
        <v>200</v>
      </c>
      <c r="W2004">
        <v>40</v>
      </c>
      <c r="X2004" s="7">
        <f t="shared" si="214"/>
        <v>31.652153314939131</v>
      </c>
    </row>
    <row r="2005" spans="2:24">
      <c r="B2005" s="90">
        <f t="shared" si="217"/>
        <v>40992.125</v>
      </c>
      <c r="C2005" s="57">
        <v>40992</v>
      </c>
      <c r="D2005" s="58">
        <v>0.125</v>
      </c>
      <c r="E2005" s="59">
        <v>99.484219735118444</v>
      </c>
      <c r="F2005" s="47">
        <f t="shared" si="218"/>
        <v>190.01485969407622</v>
      </c>
      <c r="G2005" s="59">
        <v>136.41166643512659</v>
      </c>
      <c r="H2005" s="47">
        <f t="shared" si="219"/>
        <v>260.54628289109178</v>
      </c>
      <c r="I2005" s="59">
        <v>36.927446700008161</v>
      </c>
      <c r="J2005" s="47">
        <f t="shared" si="220"/>
        <v>70.531423197015584</v>
      </c>
      <c r="K2005" s="97">
        <f t="shared" si="215"/>
        <v>6</v>
      </c>
      <c r="L2005" s="2">
        <f t="shared" si="216"/>
        <v>33.784869297852346</v>
      </c>
      <c r="M2005" s="98"/>
      <c r="V2005">
        <v>200</v>
      </c>
      <c r="W2005">
        <v>40</v>
      </c>
      <c r="X2005" s="7">
        <f t="shared" si="214"/>
        <v>31.652153314939131</v>
      </c>
    </row>
    <row r="2006" spans="2:24">
      <c r="B2006" s="90">
        <f t="shared" si="217"/>
        <v>40992.166666666664</v>
      </c>
      <c r="C2006" s="57">
        <v>40992</v>
      </c>
      <c r="D2006" s="58">
        <v>0.16666666666666666</v>
      </c>
      <c r="E2006" s="59">
        <v>112.59352106607552</v>
      </c>
      <c r="F2006" s="47">
        <f t="shared" si="218"/>
        <v>215.05362523620425</v>
      </c>
      <c r="G2006" s="59">
        <v>150.13548874781597</v>
      </c>
      <c r="H2006" s="47">
        <f t="shared" si="219"/>
        <v>286.75878350832846</v>
      </c>
      <c r="I2006" s="59">
        <v>37.541967681740431</v>
      </c>
      <c r="J2006" s="47">
        <f t="shared" si="220"/>
        <v>71.705158272124223</v>
      </c>
      <c r="K2006" s="97">
        <f t="shared" si="215"/>
        <v>6</v>
      </c>
      <c r="L2006" s="2">
        <f t="shared" si="216"/>
        <v>34.958604372960984</v>
      </c>
      <c r="M2006" s="98"/>
      <c r="V2006">
        <v>200</v>
      </c>
      <c r="W2006">
        <v>40</v>
      </c>
      <c r="X2006" s="7">
        <f t="shared" si="214"/>
        <v>31.652153314939131</v>
      </c>
    </row>
    <row r="2007" spans="2:24">
      <c r="B2007" s="90">
        <f t="shared" si="217"/>
        <v>40992.208333333336</v>
      </c>
      <c r="C2007" s="57">
        <v>40992</v>
      </c>
      <c r="D2007" s="58">
        <v>0.20833333333333334</v>
      </c>
      <c r="E2007" s="59">
        <v>110.52112497947113</v>
      </c>
      <c r="F2007" s="47">
        <f t="shared" si="218"/>
        <v>211.09534871078984</v>
      </c>
      <c r="G2007" s="59">
        <v>143.25427466294715</v>
      </c>
      <c r="H2007" s="47">
        <f t="shared" si="219"/>
        <v>273.61566460622907</v>
      </c>
      <c r="I2007" s="59">
        <v>32.73314968347605</v>
      </c>
      <c r="J2007" s="47">
        <f t="shared" si="220"/>
        <v>62.520315895439253</v>
      </c>
      <c r="K2007" s="97">
        <f t="shared" si="215"/>
        <v>6</v>
      </c>
      <c r="L2007" s="2">
        <f t="shared" si="216"/>
        <v>25.773761996276015</v>
      </c>
      <c r="M2007" s="98"/>
      <c r="V2007">
        <v>200</v>
      </c>
      <c r="W2007">
        <v>40</v>
      </c>
      <c r="X2007" s="7">
        <f t="shared" si="214"/>
        <v>31.652153314939131</v>
      </c>
    </row>
    <row r="2008" spans="2:24">
      <c r="B2008" s="90">
        <f t="shared" si="217"/>
        <v>40992.25</v>
      </c>
      <c r="C2008" s="57">
        <v>40992</v>
      </c>
      <c r="D2008" s="58">
        <v>0.25</v>
      </c>
      <c r="E2008" s="59">
        <v>115.35339756353254</v>
      </c>
      <c r="F2008" s="47">
        <f t="shared" si="218"/>
        <v>220.32498934634714</v>
      </c>
      <c r="G2008" s="59">
        <v>144.76333144244558</v>
      </c>
      <c r="H2008" s="47">
        <f t="shared" si="219"/>
        <v>276.49796305507101</v>
      </c>
      <c r="I2008" s="59">
        <v>29.409933878913048</v>
      </c>
      <c r="J2008" s="47">
        <f t="shared" si="220"/>
        <v>56.172973708723916</v>
      </c>
      <c r="K2008" s="97">
        <f t="shared" si="215"/>
        <v>6</v>
      </c>
      <c r="L2008" s="2">
        <f t="shared" si="216"/>
        <v>19.426419809560677</v>
      </c>
      <c r="M2008" s="98"/>
      <c r="V2008">
        <v>200</v>
      </c>
      <c r="W2008">
        <v>40</v>
      </c>
      <c r="X2008" s="7">
        <f t="shared" si="214"/>
        <v>31.652153314939131</v>
      </c>
    </row>
    <row r="2009" spans="2:24">
      <c r="B2009" s="90">
        <f t="shared" si="217"/>
        <v>40992.291666666664</v>
      </c>
      <c r="C2009" s="57">
        <v>40992</v>
      </c>
      <c r="D2009" s="58">
        <v>0.29166666666666669</v>
      </c>
      <c r="E2009" s="59">
        <v>120.59660644125191</v>
      </c>
      <c r="F2009" s="47">
        <f t="shared" si="218"/>
        <v>230.33951830279113</v>
      </c>
      <c r="G2009" s="59">
        <v>158.52842073970601</v>
      </c>
      <c r="H2009" s="47">
        <f t="shared" si="219"/>
        <v>302.78928361283846</v>
      </c>
      <c r="I2009" s="59">
        <v>37.931814298454086</v>
      </c>
      <c r="J2009" s="47">
        <f t="shared" si="220"/>
        <v>72.449765310047297</v>
      </c>
      <c r="K2009" s="97">
        <f t="shared" si="215"/>
        <v>6</v>
      </c>
      <c r="L2009" s="2">
        <f t="shared" si="216"/>
        <v>35.703211410884059</v>
      </c>
      <c r="M2009" s="98"/>
      <c r="V2009">
        <v>200</v>
      </c>
      <c r="W2009">
        <v>40</v>
      </c>
      <c r="X2009" s="7">
        <f t="shared" si="214"/>
        <v>31.652153314939131</v>
      </c>
    </row>
    <row r="2010" spans="2:24">
      <c r="B2010" s="90">
        <f t="shared" si="217"/>
        <v>40992.333333333336</v>
      </c>
      <c r="C2010" s="57">
        <v>40992</v>
      </c>
      <c r="D2010" s="58">
        <v>0.33333333333333331</v>
      </c>
      <c r="E2010" s="59">
        <v>94.153412332115195</v>
      </c>
      <c r="F2010" s="47">
        <f t="shared" si="218"/>
        <v>179.83301755434002</v>
      </c>
      <c r="G2010" s="59">
        <v>129.54032324372136</v>
      </c>
      <c r="H2010" s="47">
        <f t="shared" si="219"/>
        <v>247.42201739550779</v>
      </c>
      <c r="I2010" s="59">
        <v>35.386910911606179</v>
      </c>
      <c r="J2010" s="47">
        <f t="shared" si="220"/>
        <v>67.588999841167805</v>
      </c>
      <c r="K2010" s="97">
        <f t="shared" si="215"/>
        <v>6</v>
      </c>
      <c r="L2010" s="2">
        <f t="shared" si="216"/>
        <v>30.842445942004566</v>
      </c>
      <c r="M2010" s="98"/>
      <c r="V2010">
        <v>200</v>
      </c>
      <c r="W2010">
        <v>40</v>
      </c>
      <c r="X2010" s="7">
        <f t="shared" si="214"/>
        <v>31.652153314939131</v>
      </c>
    </row>
    <row r="2011" spans="2:24">
      <c r="B2011" s="90">
        <f t="shared" si="217"/>
        <v>40992.375</v>
      </c>
      <c r="C2011" s="57">
        <v>40992</v>
      </c>
      <c r="D2011" s="58">
        <v>0.375</v>
      </c>
      <c r="E2011" s="59">
        <v>72.75725741924515</v>
      </c>
      <c r="F2011" s="47">
        <f t="shared" si="218"/>
        <v>138.96636167075823</v>
      </c>
      <c r="G2011" s="59">
        <v>111.43230478741178</v>
      </c>
      <c r="H2011" s="47">
        <f t="shared" si="219"/>
        <v>212.8357021439565</v>
      </c>
      <c r="I2011" s="59">
        <v>38.675047368166638</v>
      </c>
      <c r="J2011" s="47">
        <f t="shared" si="220"/>
        <v>73.869340473198278</v>
      </c>
      <c r="K2011" s="97">
        <f t="shared" si="215"/>
        <v>6</v>
      </c>
      <c r="L2011" s="2">
        <f t="shared" si="216"/>
        <v>37.12278657403504</v>
      </c>
      <c r="M2011" s="98"/>
      <c r="V2011">
        <v>200</v>
      </c>
      <c r="W2011">
        <v>40</v>
      </c>
      <c r="X2011" s="7">
        <f t="shared" si="214"/>
        <v>31.652153314939131</v>
      </c>
    </row>
    <row r="2012" spans="2:24">
      <c r="B2012" s="90">
        <f t="shared" si="217"/>
        <v>40992.416666666664</v>
      </c>
      <c r="C2012" s="57">
        <v>40992</v>
      </c>
      <c r="D2012" s="58">
        <v>0.41666666666666669</v>
      </c>
      <c r="E2012" s="59">
        <v>43.962241931180252</v>
      </c>
      <c r="F2012" s="47">
        <f t="shared" si="218"/>
        <v>83.967882088554276</v>
      </c>
      <c r="G2012" s="59">
        <v>75.789560594677781</v>
      </c>
      <c r="H2012" s="47">
        <f t="shared" si="219"/>
        <v>144.75806073583456</v>
      </c>
      <c r="I2012" s="59">
        <v>31.827318663497536</v>
      </c>
      <c r="J2012" s="47">
        <f t="shared" si="220"/>
        <v>60.790178647280293</v>
      </c>
      <c r="K2012" s="97">
        <f t="shared" si="215"/>
        <v>6</v>
      </c>
      <c r="L2012" s="2">
        <f t="shared" si="216"/>
        <v>24.043624748117054</v>
      </c>
      <c r="M2012" s="98"/>
      <c r="V2012">
        <v>200</v>
      </c>
      <c r="W2012">
        <v>40</v>
      </c>
      <c r="X2012" s="7">
        <f t="shared" si="214"/>
        <v>31.652153314939131</v>
      </c>
    </row>
    <row r="2013" spans="2:24">
      <c r="B2013" s="90">
        <f t="shared" si="217"/>
        <v>40992.458333333336</v>
      </c>
      <c r="C2013" s="57">
        <v>40992</v>
      </c>
      <c r="D2013" s="58">
        <v>0.45833333333333331</v>
      </c>
      <c r="E2013" s="59">
        <v>26.399718905547328</v>
      </c>
      <c r="F2013" s="47">
        <f t="shared" si="218"/>
        <v>50.423463109595396</v>
      </c>
      <c r="G2013" s="59">
        <v>52.872836128948833</v>
      </c>
      <c r="H2013" s="47">
        <f t="shared" si="219"/>
        <v>100.98711700629227</v>
      </c>
      <c r="I2013" s="59">
        <v>26.473117223401506</v>
      </c>
      <c r="J2013" s="47">
        <f t="shared" si="220"/>
        <v>50.56365389669687</v>
      </c>
      <c r="K2013" s="97">
        <f t="shared" si="215"/>
        <v>6</v>
      </c>
      <c r="L2013" s="2">
        <f t="shared" si="216"/>
        <v>13.817099997533631</v>
      </c>
      <c r="M2013" s="98"/>
      <c r="V2013">
        <v>200</v>
      </c>
      <c r="W2013">
        <v>40</v>
      </c>
      <c r="X2013" s="7">
        <f t="shared" si="214"/>
        <v>31.652153314939131</v>
      </c>
    </row>
    <row r="2014" spans="2:24">
      <c r="B2014" s="90">
        <f t="shared" si="217"/>
        <v>40992.5</v>
      </c>
      <c r="C2014" s="57">
        <v>40992</v>
      </c>
      <c r="D2014" s="58">
        <v>0.5</v>
      </c>
      <c r="E2014" s="59">
        <v>16.892069727484245</v>
      </c>
      <c r="F2014" s="47">
        <f t="shared" si="218"/>
        <v>32.263853179494909</v>
      </c>
      <c r="G2014" s="59">
        <v>35.660615910976858</v>
      </c>
      <c r="H2014" s="47">
        <f t="shared" si="219"/>
        <v>68.111776389965797</v>
      </c>
      <c r="I2014" s="59">
        <v>18.768546183492614</v>
      </c>
      <c r="J2014" s="47">
        <f t="shared" si="220"/>
        <v>35.847923210470888</v>
      </c>
      <c r="K2014" s="97">
        <f t="shared" si="215"/>
        <v>6</v>
      </c>
      <c r="L2014" s="2">
        <f t="shared" si="216"/>
        <v>-0.89863068869235008</v>
      </c>
      <c r="M2014" s="98"/>
      <c r="V2014">
        <v>200</v>
      </c>
      <c r="W2014">
        <v>40</v>
      </c>
      <c r="X2014" s="7">
        <f t="shared" si="214"/>
        <v>31.652153314939131</v>
      </c>
    </row>
    <row r="2015" spans="2:24">
      <c r="B2015" s="90">
        <f t="shared" si="217"/>
        <v>40992.541666666664</v>
      </c>
      <c r="C2015" s="57">
        <v>40992</v>
      </c>
      <c r="D2015" s="58">
        <v>0.54166666666666663</v>
      </c>
      <c r="E2015" s="59">
        <v>14.889064276886213</v>
      </c>
      <c r="F2015" s="47">
        <f t="shared" si="218"/>
        <v>28.438112768852665</v>
      </c>
      <c r="G2015" s="59">
        <v>31.887089261868574</v>
      </c>
      <c r="H2015" s="47">
        <f t="shared" si="219"/>
        <v>60.904340490168977</v>
      </c>
      <c r="I2015" s="59">
        <v>16.998024984982361</v>
      </c>
      <c r="J2015" s="47">
        <f t="shared" si="220"/>
        <v>32.466227721316308</v>
      </c>
      <c r="K2015" s="97">
        <f t="shared" si="215"/>
        <v>6</v>
      </c>
      <c r="L2015" s="2">
        <f t="shared" si="216"/>
        <v>-4.2803261778469306</v>
      </c>
      <c r="M2015" s="98"/>
      <c r="V2015">
        <v>200</v>
      </c>
      <c r="W2015">
        <v>40</v>
      </c>
      <c r="X2015" s="7">
        <f t="shared" si="214"/>
        <v>31.652153314939131</v>
      </c>
    </row>
    <row r="2016" spans="2:24">
      <c r="B2016" s="90">
        <f t="shared" si="217"/>
        <v>40992.583333333336</v>
      </c>
      <c r="C2016" s="57">
        <v>40992</v>
      </c>
      <c r="D2016" s="58">
        <v>0.58333333333333337</v>
      </c>
      <c r="E2016" s="59">
        <v>14.975124289316401</v>
      </c>
      <c r="F2016" s="47">
        <f t="shared" si="218"/>
        <v>28.602487392594323</v>
      </c>
      <c r="G2016" s="59">
        <v>32.820647040697786</v>
      </c>
      <c r="H2016" s="47">
        <f t="shared" si="219"/>
        <v>62.687435847732765</v>
      </c>
      <c r="I2016" s="59">
        <v>17.845522751381385</v>
      </c>
      <c r="J2016" s="47">
        <f t="shared" si="220"/>
        <v>34.084948455138445</v>
      </c>
      <c r="K2016" s="97">
        <f t="shared" si="215"/>
        <v>6</v>
      </c>
      <c r="L2016" s="2">
        <f t="shared" si="216"/>
        <v>-2.6616054440247936</v>
      </c>
      <c r="M2016" s="98"/>
      <c r="V2016">
        <v>200</v>
      </c>
      <c r="W2016">
        <v>40</v>
      </c>
      <c r="X2016" s="7">
        <f t="shared" si="214"/>
        <v>31.652153314939131</v>
      </c>
    </row>
    <row r="2017" spans="2:24">
      <c r="B2017" s="90">
        <f t="shared" si="217"/>
        <v>40992.625</v>
      </c>
      <c r="C2017" s="57">
        <v>40992</v>
      </c>
      <c r="D2017" s="58">
        <v>0.625</v>
      </c>
      <c r="E2017" s="59">
        <v>15.030584128477516</v>
      </c>
      <c r="F2017" s="47">
        <f t="shared" si="218"/>
        <v>28.708415685392055</v>
      </c>
      <c r="G2017" s="59">
        <v>36.374096769868977</v>
      </c>
      <c r="H2017" s="47">
        <f t="shared" si="219"/>
        <v>69.474524830449738</v>
      </c>
      <c r="I2017" s="59">
        <v>21.343512641391463</v>
      </c>
      <c r="J2017" s="47">
        <f t="shared" si="220"/>
        <v>40.76610914505769</v>
      </c>
      <c r="K2017" s="97">
        <f t="shared" si="215"/>
        <v>6</v>
      </c>
      <c r="L2017" s="2">
        <f t="shared" si="216"/>
        <v>4.0195552458944519</v>
      </c>
      <c r="M2017" s="98"/>
      <c r="V2017">
        <v>200</v>
      </c>
      <c r="W2017">
        <v>40</v>
      </c>
      <c r="X2017" s="7">
        <f t="shared" si="214"/>
        <v>31.652153314939131</v>
      </c>
    </row>
    <row r="2018" spans="2:24">
      <c r="B2018" s="90">
        <f t="shared" si="217"/>
        <v>40992.666666666664</v>
      </c>
      <c r="C2018" s="57">
        <v>40992</v>
      </c>
      <c r="D2018" s="58">
        <v>0.66666666666666663</v>
      </c>
      <c r="E2018" s="59">
        <v>13.220389345396415</v>
      </c>
      <c r="F2018" s="47">
        <f t="shared" si="218"/>
        <v>25.25094364970715</v>
      </c>
      <c r="G2018" s="59">
        <v>33.20400235101274</v>
      </c>
      <c r="H2018" s="47">
        <f t="shared" si="219"/>
        <v>63.419644490434329</v>
      </c>
      <c r="I2018" s="59">
        <v>19.983613005616327</v>
      </c>
      <c r="J2018" s="47">
        <f t="shared" si="220"/>
        <v>38.168700840727183</v>
      </c>
      <c r="K2018" s="97">
        <f t="shared" si="215"/>
        <v>6</v>
      </c>
      <c r="L2018" s="2">
        <f t="shared" si="216"/>
        <v>1.4221469415639447</v>
      </c>
      <c r="M2018" s="98"/>
      <c r="V2018">
        <v>200</v>
      </c>
      <c r="W2018">
        <v>40</v>
      </c>
      <c r="X2018" s="7">
        <f t="shared" si="214"/>
        <v>31.652153314939131</v>
      </c>
    </row>
    <row r="2019" spans="2:24">
      <c r="B2019" s="90">
        <f t="shared" si="217"/>
        <v>40992.708333333336</v>
      </c>
      <c r="C2019" s="57">
        <v>40992</v>
      </c>
      <c r="D2019" s="58">
        <v>0.70833333333333337</v>
      </c>
      <c r="E2019" s="59">
        <v>7.3570417333687432</v>
      </c>
      <c r="F2019" s="47">
        <f t="shared" si="218"/>
        <v>14.051949710734299</v>
      </c>
      <c r="G2019" s="59">
        <v>23.636826126886319</v>
      </c>
      <c r="H2019" s="47">
        <f t="shared" si="219"/>
        <v>45.146337902352869</v>
      </c>
      <c r="I2019" s="59">
        <v>16.279784393517577</v>
      </c>
      <c r="J2019" s="47">
        <f t="shared" si="220"/>
        <v>31.09438819161857</v>
      </c>
      <c r="K2019" s="97">
        <f t="shared" si="215"/>
        <v>6</v>
      </c>
      <c r="L2019" s="2">
        <f t="shared" si="216"/>
        <v>-5.6521657075446683</v>
      </c>
      <c r="M2019" s="98"/>
      <c r="V2019">
        <v>200</v>
      </c>
      <c r="W2019">
        <v>40</v>
      </c>
      <c r="X2019" s="7">
        <f t="shared" si="214"/>
        <v>31.652153314939131</v>
      </c>
    </row>
    <row r="2020" spans="2:24">
      <c r="B2020" s="90">
        <f t="shared" si="217"/>
        <v>40992.75</v>
      </c>
      <c r="C2020" s="57">
        <v>40992</v>
      </c>
      <c r="D2020" s="58">
        <v>0.75</v>
      </c>
      <c r="E2020" s="59">
        <v>7.3812257649402868</v>
      </c>
      <c r="F2020" s="47">
        <f t="shared" si="218"/>
        <v>14.098141211035948</v>
      </c>
      <c r="G2020" s="59">
        <v>26.248919936072468</v>
      </c>
      <c r="H2020" s="47">
        <f t="shared" si="219"/>
        <v>50.135437077898409</v>
      </c>
      <c r="I2020" s="59">
        <v>18.867694171132182</v>
      </c>
      <c r="J2020" s="47">
        <f t="shared" si="220"/>
        <v>36.037295866862465</v>
      </c>
      <c r="K2020" s="97">
        <f t="shared" si="215"/>
        <v>6</v>
      </c>
      <c r="L2020" s="2">
        <f t="shared" si="216"/>
        <v>-0.70925803230077378</v>
      </c>
      <c r="M2020" s="98"/>
      <c r="V2020">
        <v>200</v>
      </c>
      <c r="W2020">
        <v>40</v>
      </c>
      <c r="X2020" s="7">
        <f t="shared" si="214"/>
        <v>31.652153314939131</v>
      </c>
    </row>
    <row r="2021" spans="2:24">
      <c r="B2021" s="90">
        <f t="shared" si="217"/>
        <v>40992.791666666664</v>
      </c>
      <c r="C2021" s="57">
        <v>40992</v>
      </c>
      <c r="D2021" s="58">
        <v>0.79166666666666663</v>
      </c>
      <c r="E2021" s="59">
        <v>1.5094298543441391</v>
      </c>
      <c r="F2021" s="47">
        <f t="shared" si="218"/>
        <v>2.8830110217973055</v>
      </c>
      <c r="G2021" s="59">
        <v>19.450873800087439</v>
      </c>
      <c r="H2021" s="47">
        <f t="shared" si="219"/>
        <v>37.151168958167005</v>
      </c>
      <c r="I2021" s="59">
        <v>17.941443945743302</v>
      </c>
      <c r="J2021" s="47">
        <f t="shared" si="220"/>
        <v>34.268157936369704</v>
      </c>
      <c r="K2021" s="97">
        <f t="shared" si="215"/>
        <v>6</v>
      </c>
      <c r="L2021" s="2">
        <f t="shared" si="216"/>
        <v>-2.4783959627935346</v>
      </c>
      <c r="M2021" s="98"/>
      <c r="V2021">
        <v>200</v>
      </c>
      <c r="W2021">
        <v>40</v>
      </c>
      <c r="X2021" s="7">
        <f t="shared" si="214"/>
        <v>31.652153314939131</v>
      </c>
    </row>
    <row r="2022" spans="2:24">
      <c r="B2022" s="90">
        <f t="shared" si="217"/>
        <v>40992.833333333336</v>
      </c>
      <c r="C2022" s="57">
        <v>40992</v>
      </c>
      <c r="D2022" s="58">
        <v>0.83333333333333337</v>
      </c>
      <c r="E2022" s="59">
        <v>2.1214041272821369</v>
      </c>
      <c r="F2022" s="47">
        <f t="shared" si="218"/>
        <v>4.051881883108881</v>
      </c>
      <c r="G2022" s="59">
        <v>17.955549463023299</v>
      </c>
      <c r="H2022" s="47">
        <f t="shared" si="219"/>
        <v>34.295099474374503</v>
      </c>
      <c r="I2022" s="59">
        <v>15.834145335741162</v>
      </c>
      <c r="J2022" s="47">
        <f t="shared" si="220"/>
        <v>30.243217591265619</v>
      </c>
      <c r="K2022" s="97">
        <f t="shared" si="215"/>
        <v>6</v>
      </c>
      <c r="L2022" s="2">
        <f t="shared" si="216"/>
        <v>-6.5033363078976194</v>
      </c>
      <c r="M2022" s="98"/>
      <c r="V2022">
        <v>200</v>
      </c>
      <c r="W2022">
        <v>40</v>
      </c>
      <c r="X2022" s="7">
        <f t="shared" si="214"/>
        <v>31.652153314939131</v>
      </c>
    </row>
    <row r="2023" spans="2:24">
      <c r="B2023" s="90">
        <f t="shared" si="217"/>
        <v>40992.875</v>
      </c>
      <c r="C2023" s="57">
        <v>40992</v>
      </c>
      <c r="D2023" s="58">
        <v>0.875</v>
      </c>
      <c r="E2023" s="59">
        <v>3.3761123993615545</v>
      </c>
      <c r="F2023" s="47">
        <f t="shared" si="218"/>
        <v>6.4483746827805692</v>
      </c>
      <c r="G2023" s="59">
        <v>16.212656654644924</v>
      </c>
      <c r="H2023" s="47">
        <f t="shared" si="219"/>
        <v>30.966174210371804</v>
      </c>
      <c r="I2023" s="59">
        <v>12.83654425528337</v>
      </c>
      <c r="J2023" s="47">
        <f t="shared" si="220"/>
        <v>24.517799527591233</v>
      </c>
      <c r="K2023" s="97">
        <f t="shared" si="215"/>
        <v>6</v>
      </c>
      <c r="L2023" s="2">
        <f t="shared" si="216"/>
        <v>-12.228754371572006</v>
      </c>
      <c r="M2023" s="98"/>
      <c r="V2023">
        <v>200</v>
      </c>
      <c r="W2023">
        <v>40</v>
      </c>
      <c r="X2023" s="7">
        <f t="shared" si="214"/>
        <v>31.652153314939131</v>
      </c>
    </row>
    <row r="2024" spans="2:24">
      <c r="B2024" s="90">
        <f t="shared" si="217"/>
        <v>40992.916666666664</v>
      </c>
      <c r="C2024" s="57">
        <v>40992</v>
      </c>
      <c r="D2024" s="58">
        <v>0.91666666666666663</v>
      </c>
      <c r="E2024" s="59">
        <v>7.7638844359145534</v>
      </c>
      <c r="F2024" s="47">
        <f t="shared" si="218"/>
        <v>14.829019272596796</v>
      </c>
      <c r="G2024" s="59">
        <v>25.218858428064735</v>
      </c>
      <c r="H2024" s="47">
        <f t="shared" si="219"/>
        <v>48.168019597603639</v>
      </c>
      <c r="I2024" s="59">
        <v>17.45497399215018</v>
      </c>
      <c r="J2024" s="47">
        <f t="shared" si="220"/>
        <v>33.339000325006843</v>
      </c>
      <c r="K2024" s="97">
        <f t="shared" si="215"/>
        <v>6</v>
      </c>
      <c r="L2024" s="2">
        <f t="shared" si="216"/>
        <v>-3.4075535741563954</v>
      </c>
      <c r="M2024" s="98"/>
      <c r="V2024">
        <v>200</v>
      </c>
      <c r="W2024">
        <v>40</v>
      </c>
      <c r="X2024" s="7">
        <f t="shared" si="214"/>
        <v>31.652153314939131</v>
      </c>
    </row>
    <row r="2025" spans="2:24">
      <c r="B2025" s="90">
        <f t="shared" si="217"/>
        <v>40992.958333333336</v>
      </c>
      <c r="C2025" s="57">
        <v>40992</v>
      </c>
      <c r="D2025" s="58">
        <v>0.95833333333333337</v>
      </c>
      <c r="E2025" s="59">
        <v>7.249388861218268</v>
      </c>
      <c r="F2025" s="47">
        <f t="shared" si="218"/>
        <v>13.84633272492689</v>
      </c>
      <c r="G2025" s="59">
        <v>28.02000376619829</v>
      </c>
      <c r="H2025" s="47">
        <f t="shared" si="219"/>
        <v>53.518207193438734</v>
      </c>
      <c r="I2025" s="59">
        <v>20.770614904980025</v>
      </c>
      <c r="J2025" s="47">
        <f t="shared" si="220"/>
        <v>39.671874468511845</v>
      </c>
      <c r="K2025" s="97">
        <f t="shared" si="215"/>
        <v>6</v>
      </c>
      <c r="L2025" s="2">
        <f t="shared" si="216"/>
        <v>2.9253205693486066</v>
      </c>
      <c r="M2025" s="98"/>
      <c r="V2025">
        <v>200</v>
      </c>
      <c r="W2025">
        <v>40</v>
      </c>
      <c r="X2025" s="7">
        <f t="shared" si="214"/>
        <v>31.652153314939131</v>
      </c>
    </row>
    <row r="2026" spans="2:24">
      <c r="B2026" s="90">
        <f t="shared" si="217"/>
        <v>40993</v>
      </c>
      <c r="C2026" s="57">
        <v>40992</v>
      </c>
      <c r="D2026" s="58">
        <v>1</v>
      </c>
      <c r="E2026" s="59">
        <v>2.2047849029944415</v>
      </c>
      <c r="F2026" s="47">
        <f t="shared" si="218"/>
        <v>4.2111391647193832</v>
      </c>
      <c r="G2026" s="59">
        <v>19.81151049387438</v>
      </c>
      <c r="H2026" s="47">
        <f t="shared" si="219"/>
        <v>37.839985043300061</v>
      </c>
      <c r="I2026" s="59">
        <v>17.606725590879936</v>
      </c>
      <c r="J2026" s="47">
        <f t="shared" si="220"/>
        <v>33.628845878580677</v>
      </c>
      <c r="K2026" s="97">
        <f t="shared" si="215"/>
        <v>6</v>
      </c>
      <c r="L2026" s="2">
        <f t="shared" si="216"/>
        <v>-3.1177080205825618</v>
      </c>
      <c r="M2026" s="98"/>
      <c r="V2026">
        <v>200</v>
      </c>
      <c r="W2026">
        <v>40</v>
      </c>
      <c r="X2026" s="7">
        <f t="shared" si="214"/>
        <v>31.652153314939131</v>
      </c>
    </row>
    <row r="2027" spans="2:24">
      <c r="B2027" s="90">
        <f t="shared" si="217"/>
        <v>40993.041666666664</v>
      </c>
      <c r="C2027" s="57">
        <v>40993</v>
      </c>
      <c r="D2027" s="58">
        <v>4.1666666666666664E-2</v>
      </c>
      <c r="E2027" s="59"/>
      <c r="F2027" s="47"/>
      <c r="G2027" s="59"/>
      <c r="H2027" s="47"/>
      <c r="I2027" s="59"/>
      <c r="J2027" s="47"/>
      <c r="K2027" s="97">
        <f t="shared" si="215"/>
        <v>7</v>
      </c>
      <c r="L2027" s="2" t="e">
        <f t="shared" si="216"/>
        <v>#N/A</v>
      </c>
      <c r="M2027" s="98"/>
      <c r="V2027">
        <v>200</v>
      </c>
      <c r="W2027">
        <v>40</v>
      </c>
      <c r="X2027" s="7">
        <f t="shared" si="214"/>
        <v>31.652153314939131</v>
      </c>
    </row>
    <row r="2028" spans="2:24">
      <c r="B2028" s="90">
        <f t="shared" si="217"/>
        <v>40993.083333333336</v>
      </c>
      <c r="C2028" s="57">
        <v>40993</v>
      </c>
      <c r="D2028" s="58">
        <v>8.3333333333333329E-2</v>
      </c>
      <c r="E2028" s="59">
        <v>7.3456363739255925</v>
      </c>
      <c r="F2028" s="47">
        <f t="shared" si="218"/>
        <v>14.030165474197881</v>
      </c>
      <c r="G2028" s="59">
        <v>29.956593591341615</v>
      </c>
      <c r="H2028" s="47">
        <f t="shared" si="219"/>
        <v>57.217093759462486</v>
      </c>
      <c r="I2028" s="59">
        <v>22.610957217416022</v>
      </c>
      <c r="J2028" s="47">
        <f t="shared" si="220"/>
        <v>43.186928285264599</v>
      </c>
      <c r="K2028" s="97">
        <f t="shared" si="215"/>
        <v>7</v>
      </c>
      <c r="L2028" s="2">
        <f t="shared" si="216"/>
        <v>6.4403743861013609</v>
      </c>
      <c r="M2028" s="98"/>
      <c r="V2028">
        <v>200</v>
      </c>
      <c r="W2028">
        <v>40</v>
      </c>
      <c r="X2028" s="7">
        <f t="shared" si="214"/>
        <v>31.652153314939131</v>
      </c>
    </row>
    <row r="2029" spans="2:24">
      <c r="B2029" s="90">
        <f t="shared" si="217"/>
        <v>40993.125</v>
      </c>
      <c r="C2029" s="57">
        <v>40993</v>
      </c>
      <c r="D2029" s="58">
        <v>0.125</v>
      </c>
      <c r="E2029" s="59">
        <v>5.2142605253491681</v>
      </c>
      <c r="F2029" s="47">
        <f t="shared" si="218"/>
        <v>9.959237603416911</v>
      </c>
      <c r="G2029" s="59">
        <v>26.321475201946249</v>
      </c>
      <c r="H2029" s="47">
        <f t="shared" si="219"/>
        <v>50.274017635717335</v>
      </c>
      <c r="I2029" s="59">
        <v>21.107214676597078</v>
      </c>
      <c r="J2029" s="47">
        <f t="shared" si="220"/>
        <v>40.314780032300419</v>
      </c>
      <c r="K2029" s="97">
        <f t="shared" si="215"/>
        <v>7</v>
      </c>
      <c r="L2029" s="2">
        <f t="shared" si="216"/>
        <v>3.5682261331371805</v>
      </c>
      <c r="M2029" s="98"/>
      <c r="V2029">
        <v>200</v>
      </c>
      <c r="W2029">
        <v>40</v>
      </c>
      <c r="X2029" s="7">
        <f t="shared" si="214"/>
        <v>31.652153314939131</v>
      </c>
    </row>
    <row r="2030" spans="2:24">
      <c r="B2030" s="90">
        <f t="shared" si="217"/>
        <v>40993.166666666664</v>
      </c>
      <c r="C2030" s="57">
        <v>40993</v>
      </c>
      <c r="D2030" s="58">
        <v>0.16666666666666666</v>
      </c>
      <c r="E2030" s="59">
        <v>7.8762933210443062</v>
      </c>
      <c r="F2030" s="47">
        <f t="shared" si="218"/>
        <v>15.043720243194624</v>
      </c>
      <c r="G2030" s="59">
        <v>27.078989080264911</v>
      </c>
      <c r="H2030" s="47">
        <f t="shared" si="219"/>
        <v>51.720869143305976</v>
      </c>
      <c r="I2030" s="59">
        <v>19.202695759220603</v>
      </c>
      <c r="J2030" s="47">
        <f t="shared" si="220"/>
        <v>36.677148900111348</v>
      </c>
      <c r="K2030" s="97">
        <f t="shared" si="215"/>
        <v>7</v>
      </c>
      <c r="L2030" s="2">
        <f t="shared" si="216"/>
        <v>-6.940499905189057E-2</v>
      </c>
      <c r="M2030" s="98"/>
      <c r="V2030">
        <v>200</v>
      </c>
      <c r="W2030">
        <v>40</v>
      </c>
      <c r="X2030" s="7">
        <f t="shared" si="214"/>
        <v>31.652153314939131</v>
      </c>
    </row>
    <row r="2031" spans="2:24">
      <c r="B2031" s="90">
        <f t="shared" si="217"/>
        <v>40993.208333333336</v>
      </c>
      <c r="C2031" s="57">
        <v>40993</v>
      </c>
      <c r="D2031" s="58">
        <v>0.20833333333333334</v>
      </c>
      <c r="E2031" s="59">
        <v>7.3167044090807405</v>
      </c>
      <c r="F2031" s="47">
        <f t="shared" si="218"/>
        <v>13.974905421344214</v>
      </c>
      <c r="G2031" s="59">
        <v>24.130434635490182</v>
      </c>
      <c r="H2031" s="47">
        <f t="shared" si="219"/>
        <v>46.089130153786243</v>
      </c>
      <c r="I2031" s="59">
        <v>16.813730226409444</v>
      </c>
      <c r="J2031" s="47">
        <f t="shared" si="220"/>
        <v>32.11422473244204</v>
      </c>
      <c r="K2031" s="97">
        <f t="shared" si="215"/>
        <v>7</v>
      </c>
      <c r="L2031" s="2">
        <f t="shared" si="216"/>
        <v>-4.632329166721199</v>
      </c>
      <c r="M2031" s="98"/>
      <c r="V2031">
        <v>200</v>
      </c>
      <c r="W2031">
        <v>40</v>
      </c>
      <c r="X2031" s="7">
        <f t="shared" si="214"/>
        <v>31.652153314939131</v>
      </c>
    </row>
    <row r="2032" spans="2:24">
      <c r="B2032" s="90">
        <f t="shared" si="217"/>
        <v>40993.25</v>
      </c>
      <c r="C2032" s="57">
        <v>40993</v>
      </c>
      <c r="D2032" s="58">
        <v>0.25</v>
      </c>
      <c r="E2032" s="59">
        <v>17.939553151186288</v>
      </c>
      <c r="F2032" s="47">
        <f t="shared" si="218"/>
        <v>34.264546518765812</v>
      </c>
      <c r="G2032" s="59">
        <v>34.857233443862597</v>
      </c>
      <c r="H2032" s="47">
        <f t="shared" si="219"/>
        <v>66.577315877777565</v>
      </c>
      <c r="I2032" s="59">
        <v>16.917680292676305</v>
      </c>
      <c r="J2032" s="47">
        <f t="shared" si="220"/>
        <v>32.312769359011739</v>
      </c>
      <c r="K2032" s="97">
        <f t="shared" si="215"/>
        <v>7</v>
      </c>
      <c r="L2032" s="2">
        <f t="shared" si="216"/>
        <v>-4.4337845401514997</v>
      </c>
      <c r="M2032" s="98"/>
      <c r="V2032">
        <v>200</v>
      </c>
      <c r="W2032">
        <v>40</v>
      </c>
      <c r="X2032" s="7">
        <f t="shared" si="214"/>
        <v>31.652153314939131</v>
      </c>
    </row>
    <row r="2033" spans="2:24">
      <c r="B2033" s="90">
        <f t="shared" si="217"/>
        <v>40993.291666666664</v>
      </c>
      <c r="C2033" s="57">
        <v>40993</v>
      </c>
      <c r="D2033" s="58">
        <v>0.29166666666666669</v>
      </c>
      <c r="E2033" s="59">
        <v>21.459280467662715</v>
      </c>
      <c r="F2033" s="47">
        <f t="shared" si="218"/>
        <v>40.987225693235786</v>
      </c>
      <c r="G2033" s="59">
        <v>36.256530568607246</v>
      </c>
      <c r="H2033" s="47">
        <f t="shared" si="219"/>
        <v>69.249973386039841</v>
      </c>
      <c r="I2033" s="59">
        <v>14.797250100944535</v>
      </c>
      <c r="J2033" s="47">
        <f t="shared" si="220"/>
        <v>28.262747692804059</v>
      </c>
      <c r="K2033" s="97">
        <f t="shared" si="215"/>
        <v>7</v>
      </c>
      <c r="L2033" s="2">
        <f t="shared" si="216"/>
        <v>-8.4838062063591799</v>
      </c>
      <c r="M2033" s="98"/>
      <c r="V2033">
        <v>200</v>
      </c>
      <c r="W2033">
        <v>40</v>
      </c>
      <c r="X2033" s="7">
        <f t="shared" si="214"/>
        <v>31.652153314939131</v>
      </c>
    </row>
    <row r="2034" spans="2:24">
      <c r="B2034" s="90">
        <f t="shared" si="217"/>
        <v>40993.333333333336</v>
      </c>
      <c r="C2034" s="57">
        <v>40993</v>
      </c>
      <c r="D2034" s="58">
        <v>0.33333333333333331</v>
      </c>
      <c r="E2034" s="59">
        <v>26.958600521189471</v>
      </c>
      <c r="F2034" s="47">
        <f t="shared" si="218"/>
        <v>51.490926995471888</v>
      </c>
      <c r="G2034" s="59">
        <v>44.836973883903255</v>
      </c>
      <c r="H2034" s="47">
        <f t="shared" si="219"/>
        <v>85.638620118255218</v>
      </c>
      <c r="I2034" s="59">
        <v>17.878373362713777</v>
      </c>
      <c r="J2034" s="47">
        <f t="shared" si="220"/>
        <v>34.147693122783316</v>
      </c>
      <c r="K2034" s="97">
        <f t="shared" si="215"/>
        <v>7</v>
      </c>
      <c r="L2034" s="2">
        <f t="shared" si="216"/>
        <v>-2.5988607763799223</v>
      </c>
      <c r="M2034" s="98"/>
      <c r="V2034">
        <v>200</v>
      </c>
      <c r="W2034">
        <v>40</v>
      </c>
      <c r="X2034" s="7">
        <f t="shared" si="214"/>
        <v>31.652153314939131</v>
      </c>
    </row>
    <row r="2035" spans="2:24">
      <c r="B2035" s="90">
        <f t="shared" si="217"/>
        <v>40993.375</v>
      </c>
      <c r="C2035" s="57">
        <v>40993</v>
      </c>
      <c r="D2035" s="58">
        <v>0.375</v>
      </c>
      <c r="E2035" s="59">
        <v>26.91818041753713</v>
      </c>
      <c r="F2035" s="47">
        <f t="shared" si="218"/>
        <v>51.413724597495914</v>
      </c>
      <c r="G2035" s="59">
        <v>43.970618372309531</v>
      </c>
      <c r="H2035" s="47">
        <f t="shared" si="219"/>
        <v>83.983881091111201</v>
      </c>
      <c r="I2035" s="59">
        <v>17.052437954772401</v>
      </c>
      <c r="J2035" s="47">
        <f t="shared" si="220"/>
        <v>32.570156493615286</v>
      </c>
      <c r="K2035" s="97">
        <f t="shared" si="215"/>
        <v>7</v>
      </c>
      <c r="L2035" s="2">
        <f t="shared" si="216"/>
        <v>-4.1763974055479522</v>
      </c>
      <c r="M2035" s="98"/>
      <c r="V2035">
        <v>200</v>
      </c>
      <c r="W2035">
        <v>40</v>
      </c>
      <c r="X2035" s="7">
        <f t="shared" si="214"/>
        <v>31.652153314939131</v>
      </c>
    </row>
    <row r="2036" spans="2:24">
      <c r="B2036" s="90">
        <f t="shared" si="217"/>
        <v>40993.416666666664</v>
      </c>
      <c r="C2036" s="57">
        <v>40993</v>
      </c>
      <c r="D2036" s="58">
        <v>0.41666666666666669</v>
      </c>
      <c r="E2036" s="59">
        <v>24.285595740826899</v>
      </c>
      <c r="F2036" s="47">
        <f t="shared" si="218"/>
        <v>46.385487864979375</v>
      </c>
      <c r="G2036" s="59">
        <v>43.134393577327117</v>
      </c>
      <c r="H2036" s="47">
        <f t="shared" si="219"/>
        <v>82.386691732694786</v>
      </c>
      <c r="I2036" s="59">
        <v>18.848797836500218</v>
      </c>
      <c r="J2036" s="47">
        <f t="shared" si="220"/>
        <v>36.001203867715411</v>
      </c>
      <c r="K2036" s="97">
        <f t="shared" si="215"/>
        <v>7</v>
      </c>
      <c r="L2036" s="2">
        <f t="shared" si="216"/>
        <v>-0.74535003144782763</v>
      </c>
      <c r="M2036" s="98"/>
      <c r="V2036">
        <v>200</v>
      </c>
      <c r="W2036">
        <v>40</v>
      </c>
      <c r="X2036" s="7">
        <f t="shared" si="214"/>
        <v>31.652153314939131</v>
      </c>
    </row>
    <row r="2037" spans="2:24">
      <c r="B2037" s="90">
        <f t="shared" si="217"/>
        <v>40993.458333333336</v>
      </c>
      <c r="C2037" s="57">
        <v>40993</v>
      </c>
      <c r="D2037" s="58">
        <v>0.45833333333333331</v>
      </c>
      <c r="E2037" s="59">
        <v>21.312150891214639</v>
      </c>
      <c r="F2037" s="47">
        <f t="shared" si="218"/>
        <v>40.706208202219962</v>
      </c>
      <c r="G2037" s="59">
        <v>39.174240998735378</v>
      </c>
      <c r="H2037" s="47">
        <f t="shared" si="219"/>
        <v>74.822800307584572</v>
      </c>
      <c r="I2037" s="59">
        <v>17.862090107520739</v>
      </c>
      <c r="J2037" s="47">
        <f t="shared" si="220"/>
        <v>34.11659210536461</v>
      </c>
      <c r="K2037" s="97">
        <f t="shared" si="215"/>
        <v>7</v>
      </c>
      <c r="L2037" s="2">
        <f t="shared" si="216"/>
        <v>-2.6299617937986284</v>
      </c>
      <c r="M2037" s="98"/>
      <c r="V2037">
        <v>200</v>
      </c>
      <c r="W2037">
        <v>40</v>
      </c>
      <c r="X2037" s="7">
        <f t="shared" si="214"/>
        <v>31.652153314939131</v>
      </c>
    </row>
    <row r="2038" spans="2:24">
      <c r="B2038" s="90">
        <f t="shared" si="217"/>
        <v>40993.5</v>
      </c>
      <c r="C2038" s="57">
        <v>40993</v>
      </c>
      <c r="D2038" s="58">
        <v>0.5</v>
      </c>
      <c r="E2038" s="59">
        <v>18.962732741657575</v>
      </c>
      <c r="F2038" s="47">
        <f t="shared" si="218"/>
        <v>36.218819536565967</v>
      </c>
      <c r="G2038" s="59">
        <v>34.237828685007841</v>
      </c>
      <c r="H2038" s="47">
        <f t="shared" si="219"/>
        <v>65.39425278836498</v>
      </c>
      <c r="I2038" s="59">
        <v>15.275095943350269</v>
      </c>
      <c r="J2038" s="47">
        <f t="shared" si="220"/>
        <v>29.175433251799014</v>
      </c>
      <c r="K2038" s="97">
        <f t="shared" si="215"/>
        <v>7</v>
      </c>
      <c r="L2038" s="2">
        <f t="shared" si="216"/>
        <v>-7.571120647364225</v>
      </c>
      <c r="M2038" s="98"/>
      <c r="V2038">
        <v>200</v>
      </c>
      <c r="W2038">
        <v>40</v>
      </c>
      <c r="X2038" s="7">
        <f t="shared" si="214"/>
        <v>31.652153314939131</v>
      </c>
    </row>
    <row r="2039" spans="2:24">
      <c r="B2039" s="90">
        <f t="shared" si="217"/>
        <v>40993.541666666664</v>
      </c>
      <c r="C2039" s="57">
        <v>40993</v>
      </c>
      <c r="D2039" s="58">
        <v>0.54166666666666663</v>
      </c>
      <c r="E2039" s="59">
        <v>22.100856205279193</v>
      </c>
      <c r="F2039" s="47">
        <f t="shared" si="218"/>
        <v>42.212635352083254</v>
      </c>
      <c r="G2039" s="59">
        <v>40.711558124343767</v>
      </c>
      <c r="H2039" s="47">
        <f t="shared" si="219"/>
        <v>77.759076017496596</v>
      </c>
      <c r="I2039" s="59">
        <v>18.610701919064574</v>
      </c>
      <c r="J2039" s="47">
        <f t="shared" si="220"/>
        <v>35.546440665413336</v>
      </c>
      <c r="K2039" s="97">
        <f t="shared" si="215"/>
        <v>7</v>
      </c>
      <c r="L2039" s="2">
        <f t="shared" si="216"/>
        <v>-1.200113233749903</v>
      </c>
      <c r="M2039" s="98"/>
      <c r="V2039">
        <v>200</v>
      </c>
      <c r="W2039">
        <v>40</v>
      </c>
      <c r="X2039" s="7">
        <f t="shared" si="214"/>
        <v>31.652153314939131</v>
      </c>
    </row>
    <row r="2040" spans="2:24">
      <c r="B2040" s="90">
        <f t="shared" si="217"/>
        <v>40993.583333333336</v>
      </c>
      <c r="C2040" s="57">
        <v>40993</v>
      </c>
      <c r="D2040" s="58">
        <v>0.58333333333333337</v>
      </c>
      <c r="E2040" s="59">
        <v>28.492313792256599</v>
      </c>
      <c r="F2040" s="47">
        <f t="shared" si="218"/>
        <v>54.420319343210103</v>
      </c>
      <c r="G2040" s="59">
        <v>49.75952087274014</v>
      </c>
      <c r="H2040" s="47">
        <f t="shared" si="219"/>
        <v>95.04068486693366</v>
      </c>
      <c r="I2040" s="59">
        <v>21.267207080483537</v>
      </c>
      <c r="J2040" s="47">
        <f t="shared" si="220"/>
        <v>40.620365523723557</v>
      </c>
      <c r="K2040" s="97">
        <f t="shared" si="215"/>
        <v>7</v>
      </c>
      <c r="L2040" s="2">
        <f t="shared" si="216"/>
        <v>3.873811624560318</v>
      </c>
      <c r="M2040" s="98"/>
      <c r="V2040">
        <v>200</v>
      </c>
      <c r="W2040">
        <v>40</v>
      </c>
      <c r="X2040" s="7">
        <f t="shared" si="214"/>
        <v>31.652153314939131</v>
      </c>
    </row>
    <row r="2041" spans="2:24">
      <c r="B2041" s="90">
        <f t="shared" si="217"/>
        <v>40993.625</v>
      </c>
      <c r="C2041" s="57">
        <v>40993</v>
      </c>
      <c r="D2041" s="58">
        <v>0.625</v>
      </c>
      <c r="E2041" s="59">
        <v>24.45364997223794</v>
      </c>
      <c r="F2041" s="47">
        <f t="shared" si="218"/>
        <v>46.706471446974462</v>
      </c>
      <c r="G2041" s="59">
        <v>45.97620249697615</v>
      </c>
      <c r="H2041" s="47">
        <f t="shared" si="219"/>
        <v>87.814546769224449</v>
      </c>
      <c r="I2041" s="59">
        <v>21.522552524738209</v>
      </c>
      <c r="J2041" s="47">
        <f t="shared" si="220"/>
        <v>41.108075322249981</v>
      </c>
      <c r="K2041" s="97">
        <f t="shared" si="215"/>
        <v>7</v>
      </c>
      <c r="L2041" s="2">
        <f t="shared" si="216"/>
        <v>4.3615214230867423</v>
      </c>
      <c r="M2041" s="98"/>
      <c r="V2041">
        <v>200</v>
      </c>
      <c r="W2041">
        <v>40</v>
      </c>
      <c r="X2041" s="7">
        <f t="shared" si="214"/>
        <v>31.652153314939131</v>
      </c>
    </row>
    <row r="2042" spans="2:24">
      <c r="B2042" s="90">
        <f t="shared" si="217"/>
        <v>40993.666666666664</v>
      </c>
      <c r="C2042" s="57">
        <v>40993</v>
      </c>
      <c r="D2042" s="58">
        <v>0.66666666666666663</v>
      </c>
      <c r="E2042" s="59">
        <v>25.834936624971043</v>
      </c>
      <c r="F2042" s="47">
        <f t="shared" si="218"/>
        <v>49.344728953694691</v>
      </c>
      <c r="G2042" s="59">
        <v>51.832146704508602</v>
      </c>
      <c r="H2042" s="47">
        <f t="shared" si="219"/>
        <v>98.999400205611423</v>
      </c>
      <c r="I2042" s="59">
        <v>25.997210079537556</v>
      </c>
      <c r="J2042" s="47">
        <f t="shared" si="220"/>
        <v>49.654671251916731</v>
      </c>
      <c r="K2042" s="97">
        <f t="shared" si="215"/>
        <v>7</v>
      </c>
      <c r="L2042" s="2">
        <f t="shared" si="216"/>
        <v>12.908117352753493</v>
      </c>
      <c r="M2042" s="98"/>
      <c r="V2042">
        <v>200</v>
      </c>
      <c r="W2042">
        <v>40</v>
      </c>
      <c r="X2042" s="7">
        <f t="shared" si="214"/>
        <v>31.652153314939131</v>
      </c>
    </row>
    <row r="2043" spans="2:24">
      <c r="B2043" s="90">
        <f t="shared" si="217"/>
        <v>40993.708333333336</v>
      </c>
      <c r="C2043" s="57">
        <v>40993</v>
      </c>
      <c r="D2043" s="58">
        <v>0.70833333333333337</v>
      </c>
      <c r="E2043" s="59">
        <v>31.503990467889505</v>
      </c>
      <c r="F2043" s="47">
        <f t="shared" si="218"/>
        <v>60.172621793668952</v>
      </c>
      <c r="G2043" s="59">
        <v>60.033745038360202</v>
      </c>
      <c r="H2043" s="47">
        <f t="shared" si="219"/>
        <v>114.66445302326798</v>
      </c>
      <c r="I2043" s="59">
        <v>28.529754570470701</v>
      </c>
      <c r="J2043" s="47">
        <f t="shared" si="220"/>
        <v>54.491831229599036</v>
      </c>
      <c r="K2043" s="97">
        <f t="shared" si="215"/>
        <v>7</v>
      </c>
      <c r="L2043" s="2">
        <f t="shared" si="216"/>
        <v>17.745277330435798</v>
      </c>
      <c r="M2043" s="98"/>
      <c r="V2043">
        <v>200</v>
      </c>
      <c r="W2043">
        <v>40</v>
      </c>
      <c r="X2043" s="7">
        <f t="shared" si="214"/>
        <v>31.652153314939131</v>
      </c>
    </row>
    <row r="2044" spans="2:24">
      <c r="B2044" s="90">
        <f t="shared" si="217"/>
        <v>40993.75</v>
      </c>
      <c r="C2044" s="57">
        <v>40993</v>
      </c>
      <c r="D2044" s="58">
        <v>0.75</v>
      </c>
      <c r="E2044" s="59">
        <v>30.058063850971845</v>
      </c>
      <c r="F2044" s="47">
        <f t="shared" si="218"/>
        <v>57.410901955356223</v>
      </c>
      <c r="G2044" s="59">
        <v>58.124547309261352</v>
      </c>
      <c r="H2044" s="47">
        <f t="shared" si="219"/>
        <v>111.01788536068918</v>
      </c>
      <c r="I2044" s="59">
        <v>28.066483458289504</v>
      </c>
      <c r="J2044" s="47">
        <f t="shared" si="220"/>
        <v>53.606983405332947</v>
      </c>
      <c r="K2044" s="97">
        <f t="shared" si="215"/>
        <v>7</v>
      </c>
      <c r="L2044" s="2">
        <f t="shared" si="216"/>
        <v>16.860429506169709</v>
      </c>
      <c r="M2044" s="98"/>
      <c r="V2044">
        <v>200</v>
      </c>
      <c r="W2044">
        <v>40</v>
      </c>
      <c r="X2044" s="7">
        <f t="shared" si="214"/>
        <v>31.652153314939131</v>
      </c>
    </row>
    <row r="2045" spans="2:24">
      <c r="B2045" s="90">
        <f t="shared" si="217"/>
        <v>40993.791666666664</v>
      </c>
      <c r="C2045" s="57">
        <v>40993</v>
      </c>
      <c r="D2045" s="58">
        <v>0.79166666666666663</v>
      </c>
      <c r="E2045" s="59">
        <v>43.292498189083183</v>
      </c>
      <c r="F2045" s="47">
        <f t="shared" si="218"/>
        <v>82.688671541148878</v>
      </c>
      <c r="G2045" s="59">
        <v>81.751064603378737</v>
      </c>
      <c r="H2045" s="47">
        <f t="shared" si="219"/>
        <v>156.14453339245338</v>
      </c>
      <c r="I2045" s="59">
        <v>38.458566414295547</v>
      </c>
      <c r="J2045" s="47">
        <f t="shared" si="220"/>
        <v>73.455861851304491</v>
      </c>
      <c r="K2045" s="97">
        <f t="shared" si="215"/>
        <v>7</v>
      </c>
      <c r="L2045" s="2">
        <f t="shared" si="216"/>
        <v>36.709307952141252</v>
      </c>
      <c r="M2045" s="98"/>
      <c r="V2045">
        <v>200</v>
      </c>
      <c r="W2045">
        <v>40</v>
      </c>
      <c r="X2045" s="7">
        <f t="shared" si="214"/>
        <v>31.652153314939131</v>
      </c>
    </row>
    <row r="2046" spans="2:24">
      <c r="B2046" s="90">
        <f t="shared" si="217"/>
        <v>40993.833333333336</v>
      </c>
      <c r="C2046" s="57">
        <v>40993</v>
      </c>
      <c r="D2046" s="58">
        <v>0.83333333333333337</v>
      </c>
      <c r="E2046" s="59">
        <v>19.244279058616577</v>
      </c>
      <c r="F2046" s="47">
        <f t="shared" si="218"/>
        <v>36.756573001957662</v>
      </c>
      <c r="G2046" s="59">
        <v>52.104380669383687</v>
      </c>
      <c r="H2046" s="47">
        <f t="shared" si="219"/>
        <v>99.519367078522833</v>
      </c>
      <c r="I2046" s="59">
        <v>32.86010161076711</v>
      </c>
      <c r="J2046" s="47">
        <f t="shared" si="220"/>
        <v>62.762794076565179</v>
      </c>
      <c r="K2046" s="97">
        <f t="shared" si="215"/>
        <v>7</v>
      </c>
      <c r="L2046" s="2">
        <f t="shared" si="216"/>
        <v>26.01624017740194</v>
      </c>
      <c r="M2046" s="98"/>
      <c r="V2046">
        <v>200</v>
      </c>
      <c r="W2046">
        <v>40</v>
      </c>
      <c r="X2046" s="7">
        <f t="shared" si="214"/>
        <v>31.652153314939131</v>
      </c>
    </row>
    <row r="2047" spans="2:24">
      <c r="B2047" s="90">
        <f t="shared" si="217"/>
        <v>40993.875</v>
      </c>
      <c r="C2047" s="57">
        <v>40993</v>
      </c>
      <c r="D2047" s="58">
        <v>0.875</v>
      </c>
      <c r="E2047" s="59">
        <v>11.583936626069308</v>
      </c>
      <c r="F2047" s="47">
        <f t="shared" si="218"/>
        <v>22.125318955792377</v>
      </c>
      <c r="G2047" s="59">
        <v>42.672185493870948</v>
      </c>
      <c r="H2047" s="47">
        <f t="shared" si="219"/>
        <v>81.503874293293507</v>
      </c>
      <c r="I2047" s="59">
        <v>31.088248867801639</v>
      </c>
      <c r="J2047" s="47">
        <f t="shared" si="220"/>
        <v>59.378555337501126</v>
      </c>
      <c r="K2047" s="97">
        <f t="shared" si="215"/>
        <v>7</v>
      </c>
      <c r="L2047" s="2">
        <f t="shared" si="216"/>
        <v>22.632001438337888</v>
      </c>
      <c r="M2047" s="98"/>
      <c r="V2047">
        <v>200</v>
      </c>
      <c r="W2047">
        <v>40</v>
      </c>
      <c r="X2047" s="7">
        <f t="shared" si="214"/>
        <v>31.652153314939131</v>
      </c>
    </row>
    <row r="2048" spans="2:24">
      <c r="B2048" s="90">
        <f t="shared" si="217"/>
        <v>40993.916666666664</v>
      </c>
      <c r="C2048" s="57">
        <v>40993</v>
      </c>
      <c r="D2048" s="58">
        <v>0.91666666666666663</v>
      </c>
      <c r="E2048" s="59">
        <v>19.37039021002461</v>
      </c>
      <c r="F2048" s="47">
        <f t="shared" si="218"/>
        <v>36.997445301147003</v>
      </c>
      <c r="G2048" s="59">
        <v>51.513146238772919</v>
      </c>
      <c r="H2048" s="47">
        <f t="shared" si="219"/>
        <v>98.390109316056268</v>
      </c>
      <c r="I2048" s="59">
        <v>32.142756028748309</v>
      </c>
      <c r="J2048" s="47">
        <f t="shared" si="220"/>
        <v>61.392664014909265</v>
      </c>
      <c r="K2048" s="97">
        <f t="shared" si="215"/>
        <v>7</v>
      </c>
      <c r="L2048" s="2">
        <f t="shared" si="216"/>
        <v>24.646110115746026</v>
      </c>
      <c r="M2048" s="98"/>
      <c r="V2048">
        <v>200</v>
      </c>
      <c r="W2048">
        <v>40</v>
      </c>
      <c r="X2048" s="7">
        <f t="shared" si="214"/>
        <v>31.652153314939131</v>
      </c>
    </row>
    <row r="2049" spans="2:24">
      <c r="B2049" s="90">
        <f t="shared" si="217"/>
        <v>40993.958333333336</v>
      </c>
      <c r="C2049" s="57">
        <v>40993</v>
      </c>
      <c r="D2049" s="58">
        <v>0.95833333333333337</v>
      </c>
      <c r="E2049" s="59">
        <v>10.402123216585684</v>
      </c>
      <c r="F2049" s="47">
        <f t="shared" si="218"/>
        <v>19.868055343678655</v>
      </c>
      <c r="G2049" s="59">
        <v>36.857761546706612</v>
      </c>
      <c r="H2049" s="47">
        <f t="shared" si="219"/>
        <v>70.398324554209623</v>
      </c>
      <c r="I2049" s="59">
        <v>26.455638330120934</v>
      </c>
      <c r="J2049" s="47">
        <f t="shared" si="220"/>
        <v>50.530269210530982</v>
      </c>
      <c r="K2049" s="97">
        <f t="shared" si="215"/>
        <v>7</v>
      </c>
      <c r="L2049" s="2">
        <f t="shared" si="216"/>
        <v>13.783715311367743</v>
      </c>
      <c r="M2049" s="98"/>
      <c r="V2049">
        <v>200</v>
      </c>
      <c r="W2049">
        <v>40</v>
      </c>
      <c r="X2049" s="7">
        <f t="shared" si="214"/>
        <v>31.652153314939131</v>
      </c>
    </row>
    <row r="2050" spans="2:24">
      <c r="B2050" s="90">
        <f t="shared" si="217"/>
        <v>40994</v>
      </c>
      <c r="C2050" s="57">
        <v>40993</v>
      </c>
      <c r="D2050" s="58">
        <v>1</v>
      </c>
      <c r="E2050" s="59">
        <v>8.6722173029255067</v>
      </c>
      <c r="F2050" s="47">
        <f t="shared" si="218"/>
        <v>16.563935048587716</v>
      </c>
      <c r="G2050" s="59">
        <v>33.062586135227939</v>
      </c>
      <c r="H2050" s="47">
        <f t="shared" si="219"/>
        <v>63.149539518285358</v>
      </c>
      <c r="I2050" s="59">
        <v>24.390368832302428</v>
      </c>
      <c r="J2050" s="47">
        <f t="shared" si="220"/>
        <v>46.585604469697635</v>
      </c>
      <c r="K2050" s="97">
        <f t="shared" si="215"/>
        <v>7</v>
      </c>
      <c r="L2050" s="2">
        <f t="shared" si="216"/>
        <v>9.8390505705343969</v>
      </c>
      <c r="M2050" s="98"/>
      <c r="V2050">
        <v>200</v>
      </c>
      <c r="W2050">
        <v>40</v>
      </c>
      <c r="X2050" s="7">
        <f t="shared" si="214"/>
        <v>31.652153314939131</v>
      </c>
    </row>
    <row r="2051" spans="2:24">
      <c r="B2051" s="90">
        <f t="shared" si="217"/>
        <v>40994.041666666664</v>
      </c>
      <c r="C2051" s="57">
        <v>40994</v>
      </c>
      <c r="D2051" s="58">
        <v>4.1666666666666664E-2</v>
      </c>
      <c r="E2051" s="59"/>
      <c r="F2051" s="47"/>
      <c r="G2051" s="59"/>
      <c r="H2051" s="47"/>
      <c r="I2051" s="59"/>
      <c r="J2051" s="47"/>
      <c r="K2051" s="97">
        <f t="shared" si="215"/>
        <v>1</v>
      </c>
      <c r="L2051" s="2" t="e">
        <f t="shared" si="216"/>
        <v>#N/A</v>
      </c>
      <c r="M2051" s="98"/>
      <c r="V2051">
        <v>200</v>
      </c>
      <c r="W2051">
        <v>40</v>
      </c>
      <c r="X2051" s="7">
        <f t="shared" si="214"/>
        <v>31.652153314939131</v>
      </c>
    </row>
    <row r="2052" spans="2:24">
      <c r="B2052" s="90">
        <f t="shared" si="217"/>
        <v>40994.083333333336</v>
      </c>
      <c r="C2052" s="57">
        <v>40994</v>
      </c>
      <c r="D2052" s="58">
        <v>8.3333333333333329E-2</v>
      </c>
      <c r="E2052" s="59">
        <v>19.258330309585052</v>
      </c>
      <c r="F2052" s="47">
        <f t="shared" si="218"/>
        <v>36.783410891307447</v>
      </c>
      <c r="G2052" s="59">
        <v>39.17574975157963</v>
      </c>
      <c r="H2052" s="47">
        <f t="shared" si="219"/>
        <v>74.825682025517096</v>
      </c>
      <c r="I2052" s="59">
        <v>19.917419441994582</v>
      </c>
      <c r="J2052" s="47">
        <f t="shared" si="220"/>
        <v>38.042271134209649</v>
      </c>
      <c r="K2052" s="97">
        <f t="shared" si="215"/>
        <v>1</v>
      </c>
      <c r="L2052" s="2">
        <f t="shared" si="216"/>
        <v>1.2957172350464106</v>
      </c>
      <c r="M2052" s="98"/>
      <c r="V2052">
        <v>200</v>
      </c>
      <c r="W2052">
        <v>40</v>
      </c>
      <c r="X2052" s="7">
        <f t="shared" si="214"/>
        <v>31.652153314939131</v>
      </c>
    </row>
    <row r="2053" spans="2:24">
      <c r="B2053" s="90">
        <f t="shared" si="217"/>
        <v>40994.125</v>
      </c>
      <c r="C2053" s="57">
        <v>40994</v>
      </c>
      <c r="D2053" s="58">
        <v>0.125</v>
      </c>
      <c r="E2053" s="59">
        <v>23.678459920525313</v>
      </c>
      <c r="F2053" s="47">
        <f t="shared" si="218"/>
        <v>45.225858448203347</v>
      </c>
      <c r="G2053" s="59">
        <v>45.72308194392668</v>
      </c>
      <c r="H2053" s="47">
        <f t="shared" si="219"/>
        <v>87.331086512899958</v>
      </c>
      <c r="I2053" s="59">
        <v>22.044622023401367</v>
      </c>
      <c r="J2053" s="47">
        <f t="shared" si="220"/>
        <v>42.105228064696611</v>
      </c>
      <c r="K2053" s="97">
        <f t="shared" si="215"/>
        <v>1</v>
      </c>
      <c r="L2053" s="2">
        <f t="shared" si="216"/>
        <v>5.3586741655333725</v>
      </c>
      <c r="M2053" s="98"/>
      <c r="V2053">
        <v>200</v>
      </c>
      <c r="W2053">
        <v>40</v>
      </c>
      <c r="X2053" s="7">
        <f t="shared" si="214"/>
        <v>31.652153314939131</v>
      </c>
    </row>
    <row r="2054" spans="2:24">
      <c r="B2054" s="90">
        <f t="shared" si="217"/>
        <v>40994.166666666664</v>
      </c>
      <c r="C2054" s="57">
        <v>40994</v>
      </c>
      <c r="D2054" s="58">
        <v>0.16666666666666666</v>
      </c>
      <c r="E2054" s="59">
        <v>25.553462327098273</v>
      </c>
      <c r="F2054" s="47">
        <f t="shared" si="218"/>
        <v>48.807113044757699</v>
      </c>
      <c r="G2054" s="59">
        <v>46.080003398503294</v>
      </c>
      <c r="H2054" s="47">
        <f t="shared" si="219"/>
        <v>88.012806491141291</v>
      </c>
      <c r="I2054" s="59">
        <v>20.52654107140502</v>
      </c>
      <c r="J2054" s="47">
        <f t="shared" si="220"/>
        <v>39.205693446383584</v>
      </c>
      <c r="K2054" s="97">
        <f t="shared" si="215"/>
        <v>1</v>
      </c>
      <c r="L2054" s="2">
        <f t="shared" si="216"/>
        <v>2.4591395472203459</v>
      </c>
      <c r="M2054" s="98"/>
      <c r="V2054">
        <v>200</v>
      </c>
      <c r="W2054">
        <v>40</v>
      </c>
      <c r="X2054" s="7">
        <f t="shared" si="214"/>
        <v>31.652153314939131</v>
      </c>
    </row>
    <row r="2055" spans="2:24">
      <c r="B2055" s="90">
        <f t="shared" si="217"/>
        <v>40994.208333333336</v>
      </c>
      <c r="C2055" s="57">
        <v>40994</v>
      </c>
      <c r="D2055" s="58">
        <v>0.20833333333333334</v>
      </c>
      <c r="E2055" s="59">
        <v>49.602671414282128</v>
      </c>
      <c r="F2055" s="47">
        <f t="shared" si="218"/>
        <v>94.741102401278866</v>
      </c>
      <c r="G2055" s="59">
        <v>82.403422633771086</v>
      </c>
      <c r="H2055" s="47">
        <f t="shared" si="219"/>
        <v>157.39053723050276</v>
      </c>
      <c r="I2055" s="59">
        <v>32.800751219488959</v>
      </c>
      <c r="J2055" s="47">
        <f t="shared" si="220"/>
        <v>62.649434829223907</v>
      </c>
      <c r="K2055" s="97">
        <f t="shared" si="215"/>
        <v>1</v>
      </c>
      <c r="L2055" s="2">
        <f t="shared" si="216"/>
        <v>25.902880930060668</v>
      </c>
      <c r="M2055" s="98"/>
      <c r="V2055">
        <v>200</v>
      </c>
      <c r="W2055">
        <v>40</v>
      </c>
      <c r="X2055" s="7">
        <f t="shared" si="214"/>
        <v>31.652153314939131</v>
      </c>
    </row>
    <row r="2056" spans="2:24">
      <c r="B2056" s="90">
        <f t="shared" si="217"/>
        <v>40994.25</v>
      </c>
      <c r="C2056" s="57">
        <v>40994</v>
      </c>
      <c r="D2056" s="58">
        <v>0.25</v>
      </c>
      <c r="E2056" s="59">
        <v>72.425694277700529</v>
      </c>
      <c r="F2056" s="47">
        <f t="shared" si="218"/>
        <v>138.333076070408</v>
      </c>
      <c r="G2056" s="59">
        <v>110.22354559153865</v>
      </c>
      <c r="H2056" s="47">
        <f t="shared" si="219"/>
        <v>210.52697207983883</v>
      </c>
      <c r="I2056" s="59">
        <v>37.797851313838116</v>
      </c>
      <c r="J2056" s="47">
        <f t="shared" si="220"/>
        <v>72.193896009430802</v>
      </c>
      <c r="K2056" s="97">
        <f t="shared" si="215"/>
        <v>1</v>
      </c>
      <c r="L2056" s="2">
        <f t="shared" si="216"/>
        <v>35.447342110267563</v>
      </c>
      <c r="M2056" s="98"/>
      <c r="V2056">
        <v>200</v>
      </c>
      <c r="W2056">
        <v>40</v>
      </c>
      <c r="X2056" s="7">
        <f t="shared" si="214"/>
        <v>31.652153314939131</v>
      </c>
    </row>
    <row r="2057" spans="2:24">
      <c r="B2057" s="90">
        <f t="shared" si="217"/>
        <v>40994.291666666664</v>
      </c>
      <c r="C2057" s="57">
        <v>40994</v>
      </c>
      <c r="D2057" s="58">
        <v>0.29166666666666669</v>
      </c>
      <c r="E2057" s="59">
        <v>71.448314071261677</v>
      </c>
      <c r="F2057" s="47">
        <f t="shared" si="218"/>
        <v>136.46627987610981</v>
      </c>
      <c r="G2057" s="59">
        <v>105.74676886910763</v>
      </c>
      <c r="H2057" s="47">
        <f t="shared" si="219"/>
        <v>201.97632853999556</v>
      </c>
      <c r="I2057" s="59">
        <v>34.298454797845949</v>
      </c>
      <c r="J2057" s="47">
        <f t="shared" si="220"/>
        <v>65.510048663885755</v>
      </c>
      <c r="K2057" s="97">
        <f t="shared" si="215"/>
        <v>1</v>
      </c>
      <c r="L2057" s="2">
        <f t="shared" si="216"/>
        <v>28.763494764722516</v>
      </c>
      <c r="M2057" s="98"/>
      <c r="V2057">
        <v>200</v>
      </c>
      <c r="W2057">
        <v>40</v>
      </c>
      <c r="X2057" s="7">
        <f t="shared" si="214"/>
        <v>31.652153314939131</v>
      </c>
    </row>
    <row r="2058" spans="2:24">
      <c r="B2058" s="90">
        <f t="shared" si="217"/>
        <v>40994.333333333336</v>
      </c>
      <c r="C2058" s="57">
        <v>40994</v>
      </c>
      <c r="D2058" s="58">
        <v>0.33333333333333331</v>
      </c>
      <c r="E2058" s="59">
        <v>74.507668685002784</v>
      </c>
      <c r="F2058" s="47">
        <f t="shared" si="218"/>
        <v>142.30964718835531</v>
      </c>
      <c r="G2058" s="59">
        <v>107.98672613435923</v>
      </c>
      <c r="H2058" s="47">
        <f t="shared" si="219"/>
        <v>206.25464691662611</v>
      </c>
      <c r="I2058" s="59">
        <v>33.479057449356439</v>
      </c>
      <c r="J2058" s="47">
        <f t="shared" si="220"/>
        <v>63.944999728270794</v>
      </c>
      <c r="K2058" s="97">
        <f t="shared" si="215"/>
        <v>1</v>
      </c>
      <c r="L2058" s="2">
        <f t="shared" si="216"/>
        <v>27.198445829107555</v>
      </c>
      <c r="M2058" s="98"/>
      <c r="V2058">
        <v>200</v>
      </c>
      <c r="W2058">
        <v>40</v>
      </c>
      <c r="X2058" s="7">
        <f t="shared" ref="X2058:X2121" si="221">AVERAGE($J$2999:$J$8770)</f>
        <v>31.652153314939131</v>
      </c>
    </row>
    <row r="2059" spans="2:24">
      <c r="B2059" s="90">
        <f t="shared" si="217"/>
        <v>40994.375</v>
      </c>
      <c r="C2059" s="57">
        <v>40994</v>
      </c>
      <c r="D2059" s="58">
        <v>0.375</v>
      </c>
      <c r="E2059" s="59">
        <v>85.755340783144433</v>
      </c>
      <c r="F2059" s="47">
        <f t="shared" si="218"/>
        <v>163.79270089580587</v>
      </c>
      <c r="G2059" s="59">
        <v>124.98685199189335</v>
      </c>
      <c r="H2059" s="47">
        <f t="shared" si="219"/>
        <v>238.72488730451627</v>
      </c>
      <c r="I2059" s="59">
        <v>39.231511208748913</v>
      </c>
      <c r="J2059" s="47">
        <f t="shared" si="220"/>
        <v>74.932186408710422</v>
      </c>
      <c r="K2059" s="97">
        <f t="shared" ref="K2059:K2122" si="222">WEEKDAY(C2059,2)</f>
        <v>1</v>
      </c>
      <c r="L2059" s="2">
        <f t="shared" ref="L2059:L2122" si="223">IF(J2059="",NA(),J2059-(AVERAGE($J$10:$J$8770)))</f>
        <v>38.185632509547183</v>
      </c>
      <c r="M2059" s="98"/>
      <c r="V2059">
        <v>200</v>
      </c>
      <c r="W2059">
        <v>40</v>
      </c>
      <c r="X2059" s="7">
        <f t="shared" si="221"/>
        <v>31.652153314939131</v>
      </c>
    </row>
    <row r="2060" spans="2:24">
      <c r="B2060" s="90">
        <f t="shared" si="217"/>
        <v>40994.416666666664</v>
      </c>
      <c r="C2060" s="57">
        <v>40994</v>
      </c>
      <c r="D2060" s="58">
        <v>0.41666666666666669</v>
      </c>
      <c r="E2060" s="59">
        <v>81.688780149456292</v>
      </c>
      <c r="F2060" s="47">
        <f t="shared" si="218"/>
        <v>156.02557008546151</v>
      </c>
      <c r="G2060" s="59">
        <v>120.77861319859548</v>
      </c>
      <c r="H2060" s="47">
        <f t="shared" si="219"/>
        <v>230.68715120931736</v>
      </c>
      <c r="I2060" s="59">
        <v>39.089833049139187</v>
      </c>
      <c r="J2060" s="47">
        <f t="shared" si="220"/>
        <v>74.661581123855839</v>
      </c>
      <c r="K2060" s="97">
        <f t="shared" si="222"/>
        <v>1</v>
      </c>
      <c r="L2060" s="2">
        <f t="shared" si="223"/>
        <v>37.915027224692601</v>
      </c>
      <c r="M2060" s="98"/>
      <c r="V2060">
        <v>200</v>
      </c>
      <c r="W2060">
        <v>40</v>
      </c>
      <c r="X2060" s="7">
        <f t="shared" si="221"/>
        <v>31.652153314939131</v>
      </c>
    </row>
    <row r="2061" spans="2:24">
      <c r="B2061" s="90">
        <f t="shared" si="217"/>
        <v>40994.458333333336</v>
      </c>
      <c r="C2061" s="57">
        <v>40994</v>
      </c>
      <c r="D2061" s="58">
        <v>0.45833333333333331</v>
      </c>
      <c r="E2061" s="59">
        <v>69.572497898002297</v>
      </c>
      <c r="F2061" s="47">
        <f t="shared" si="218"/>
        <v>132.88347098518437</v>
      </c>
      <c r="G2061" s="59">
        <v>109.26341978478368</v>
      </c>
      <c r="H2061" s="47">
        <f t="shared" si="219"/>
        <v>208.69313178893682</v>
      </c>
      <c r="I2061" s="59">
        <v>39.690921886781368</v>
      </c>
      <c r="J2061" s="47">
        <f t="shared" si="220"/>
        <v>75.809660803752408</v>
      </c>
      <c r="K2061" s="97">
        <f t="shared" si="222"/>
        <v>1</v>
      </c>
      <c r="L2061" s="2">
        <f t="shared" si="223"/>
        <v>39.063106904589169</v>
      </c>
      <c r="M2061" s="98"/>
      <c r="V2061">
        <v>200</v>
      </c>
      <c r="W2061">
        <v>40</v>
      </c>
      <c r="X2061" s="7">
        <f t="shared" si="221"/>
        <v>31.652153314939131</v>
      </c>
    </row>
    <row r="2062" spans="2:24">
      <c r="B2062" s="90">
        <f t="shared" si="217"/>
        <v>40994.5</v>
      </c>
      <c r="C2062" s="57">
        <v>40994</v>
      </c>
      <c r="D2062" s="58">
        <v>0.5</v>
      </c>
      <c r="E2062" s="59">
        <v>33.863409407134199</v>
      </c>
      <c r="F2062" s="47">
        <f t="shared" si="218"/>
        <v>64.679111967626312</v>
      </c>
      <c r="G2062" s="59">
        <v>60.124077147750754</v>
      </c>
      <c r="H2062" s="47">
        <f t="shared" si="219"/>
        <v>114.83698735220393</v>
      </c>
      <c r="I2062" s="59">
        <v>26.260667740616551</v>
      </c>
      <c r="J2062" s="47">
        <f t="shared" si="220"/>
        <v>50.157875384577608</v>
      </c>
      <c r="K2062" s="97">
        <f t="shared" si="222"/>
        <v>1</v>
      </c>
      <c r="L2062" s="2">
        <f t="shared" si="223"/>
        <v>13.411321485414369</v>
      </c>
      <c r="M2062" s="98"/>
      <c r="V2062">
        <v>200</v>
      </c>
      <c r="W2062">
        <v>40</v>
      </c>
      <c r="X2062" s="7">
        <f t="shared" si="221"/>
        <v>31.652153314939131</v>
      </c>
    </row>
    <row r="2063" spans="2:24">
      <c r="B2063" s="90">
        <f t="shared" si="217"/>
        <v>40994.541666666664</v>
      </c>
      <c r="C2063" s="57">
        <v>40994</v>
      </c>
      <c r="D2063" s="58">
        <v>0.54166666666666663</v>
      </c>
      <c r="E2063" s="59">
        <v>30.707152215627914</v>
      </c>
      <c r="F2063" s="47">
        <f t="shared" si="218"/>
        <v>58.650660731849314</v>
      </c>
      <c r="G2063" s="59">
        <v>54.675285079154236</v>
      </c>
      <c r="H2063" s="47">
        <f t="shared" si="219"/>
        <v>104.42979450118459</v>
      </c>
      <c r="I2063" s="59">
        <v>23.968132863526321</v>
      </c>
      <c r="J2063" s="47">
        <f t="shared" si="220"/>
        <v>45.779133769335274</v>
      </c>
      <c r="K2063" s="97">
        <f t="shared" si="222"/>
        <v>1</v>
      </c>
      <c r="L2063" s="2">
        <f t="shared" si="223"/>
        <v>9.0325798701720359</v>
      </c>
      <c r="M2063" s="98"/>
      <c r="V2063">
        <v>200</v>
      </c>
      <c r="W2063">
        <v>40</v>
      </c>
      <c r="X2063" s="7">
        <f t="shared" si="221"/>
        <v>31.652153314939131</v>
      </c>
    </row>
    <row r="2064" spans="2:24">
      <c r="B2064" s="90">
        <f t="shared" si="217"/>
        <v>40994.583333333336</v>
      </c>
      <c r="C2064" s="57">
        <v>40994</v>
      </c>
      <c r="D2064" s="58">
        <v>0.58333333333333337</v>
      </c>
      <c r="E2064" s="59">
        <v>31.429878621495831</v>
      </c>
      <c r="F2064" s="47">
        <f t="shared" si="218"/>
        <v>60.031068167057036</v>
      </c>
      <c r="G2064" s="59">
        <v>58.232744889450863</v>
      </c>
      <c r="H2064" s="47">
        <f t="shared" si="219"/>
        <v>111.22454273885114</v>
      </c>
      <c r="I2064" s="59">
        <v>26.802866267955043</v>
      </c>
      <c r="J2064" s="47">
        <f t="shared" si="220"/>
        <v>51.193474571794127</v>
      </c>
      <c r="K2064" s="97">
        <f t="shared" si="222"/>
        <v>1</v>
      </c>
      <c r="L2064" s="2">
        <f t="shared" si="223"/>
        <v>14.446920672630888</v>
      </c>
      <c r="M2064" s="98"/>
      <c r="V2064">
        <v>200</v>
      </c>
      <c r="W2064">
        <v>40</v>
      </c>
      <c r="X2064" s="7">
        <f t="shared" si="221"/>
        <v>31.652153314939131</v>
      </c>
    </row>
    <row r="2065" spans="2:24">
      <c r="B2065" s="90">
        <f t="shared" si="217"/>
        <v>40994.625</v>
      </c>
      <c r="C2065" s="57">
        <v>40994</v>
      </c>
      <c r="D2065" s="58">
        <v>0.625</v>
      </c>
      <c r="E2065" s="59">
        <v>29.076498194648821</v>
      </c>
      <c r="F2065" s="47">
        <f t="shared" si="218"/>
        <v>55.536111551779243</v>
      </c>
      <c r="G2065" s="59">
        <v>52.831841913996918</v>
      </c>
      <c r="H2065" s="47">
        <f t="shared" si="219"/>
        <v>100.90881805573412</v>
      </c>
      <c r="I2065" s="59">
        <v>23.755343719348094</v>
      </c>
      <c r="J2065" s="47">
        <f t="shared" si="220"/>
        <v>45.372706503954859</v>
      </c>
      <c r="K2065" s="97">
        <f t="shared" si="222"/>
        <v>1</v>
      </c>
      <c r="L2065" s="2">
        <f t="shared" si="223"/>
        <v>8.6261526047916206</v>
      </c>
      <c r="M2065" s="98"/>
      <c r="V2065">
        <v>200</v>
      </c>
      <c r="W2065">
        <v>40</v>
      </c>
      <c r="X2065" s="7">
        <f t="shared" si="221"/>
        <v>31.652153314939131</v>
      </c>
    </row>
    <row r="2066" spans="2:24">
      <c r="B2066" s="90">
        <f t="shared" ref="B2066:B2129" si="224">C2066+D2066</f>
        <v>40994.666666666664</v>
      </c>
      <c r="C2066" s="57">
        <v>40994</v>
      </c>
      <c r="D2066" s="58">
        <v>0.66666666666666663</v>
      </c>
      <c r="E2066" s="59">
        <v>21.002357962863172</v>
      </c>
      <c r="F2066" s="47">
        <f t="shared" ref="F2066:F2129" si="225">IF(E2066&lt;&gt;"",E2066*1.91,"")</f>
        <v>40.114503709068657</v>
      </c>
      <c r="G2066" s="59">
        <v>41.491896920570177</v>
      </c>
      <c r="H2066" s="47">
        <f t="shared" si="219"/>
        <v>79.249523118289034</v>
      </c>
      <c r="I2066" s="59">
        <v>20.489538957707005</v>
      </c>
      <c r="J2066" s="47">
        <f t="shared" si="220"/>
        <v>39.135019409220376</v>
      </c>
      <c r="K2066" s="97">
        <f t="shared" si="222"/>
        <v>1</v>
      </c>
      <c r="L2066" s="2">
        <f t="shared" si="223"/>
        <v>2.3884655100571379</v>
      </c>
      <c r="M2066" s="98"/>
      <c r="V2066">
        <v>200</v>
      </c>
      <c r="W2066">
        <v>40</v>
      </c>
      <c r="X2066" s="7">
        <f t="shared" si="221"/>
        <v>31.652153314939131</v>
      </c>
    </row>
    <row r="2067" spans="2:24">
      <c r="B2067" s="90">
        <f t="shared" si="224"/>
        <v>40994.708333333336</v>
      </c>
      <c r="C2067" s="57">
        <v>40994</v>
      </c>
      <c r="D2067" s="58">
        <v>0.70833333333333337</v>
      </c>
      <c r="E2067" s="59">
        <v>13.830531815537093</v>
      </c>
      <c r="F2067" s="47">
        <f t="shared" si="225"/>
        <v>26.416315767675847</v>
      </c>
      <c r="G2067" s="59">
        <v>32.835483102183815</v>
      </c>
      <c r="H2067" s="47">
        <f t="shared" si="219"/>
        <v>62.715772725171085</v>
      </c>
      <c r="I2067" s="59">
        <v>19.004951286646719</v>
      </c>
      <c r="J2067" s="47">
        <f t="shared" si="220"/>
        <v>36.299456957495231</v>
      </c>
      <c r="K2067" s="97">
        <f t="shared" si="222"/>
        <v>1</v>
      </c>
      <c r="L2067" s="2">
        <f t="shared" si="223"/>
        <v>-0.44709694166800773</v>
      </c>
      <c r="M2067" s="98"/>
      <c r="V2067">
        <v>200</v>
      </c>
      <c r="W2067">
        <v>40</v>
      </c>
      <c r="X2067" s="7">
        <f t="shared" si="221"/>
        <v>31.652153314939131</v>
      </c>
    </row>
    <row r="2068" spans="2:24">
      <c r="B2068" s="90">
        <f t="shared" si="224"/>
        <v>40994.75</v>
      </c>
      <c r="C2068" s="57">
        <v>40994</v>
      </c>
      <c r="D2068" s="58">
        <v>0.75</v>
      </c>
      <c r="E2068" s="59">
        <v>14.682533436734879</v>
      </c>
      <c r="F2068" s="47">
        <f t="shared" si="225"/>
        <v>28.043638864163619</v>
      </c>
      <c r="G2068" s="59">
        <v>39.825045172970611</v>
      </c>
      <c r="H2068" s="47">
        <f t="shared" ref="H2068:H2131" si="226">IF(G2068&lt;&gt;"",G2068*1.91,"")</f>
        <v>76.065836280373858</v>
      </c>
      <c r="I2068" s="59">
        <v>25.142511736235729</v>
      </c>
      <c r="J2068" s="47">
        <f t="shared" ref="J2068:J2131" si="227">IF(I2068&lt;&gt;"",I2068*1.91,"")</f>
        <v>48.02219741621024</v>
      </c>
      <c r="K2068" s="97">
        <f t="shared" si="222"/>
        <v>1</v>
      </c>
      <c r="L2068" s="2">
        <f t="shared" si="223"/>
        <v>11.275643517047001</v>
      </c>
      <c r="M2068" s="98"/>
      <c r="V2068">
        <v>200</v>
      </c>
      <c r="W2068">
        <v>40</v>
      </c>
      <c r="X2068" s="7">
        <f t="shared" si="221"/>
        <v>31.652153314939131</v>
      </c>
    </row>
    <row r="2069" spans="2:24">
      <c r="B2069" s="90">
        <f t="shared" si="224"/>
        <v>40994.791666666664</v>
      </c>
      <c r="C2069" s="57">
        <v>40994</v>
      </c>
      <c r="D2069" s="58">
        <v>0.79166666666666663</v>
      </c>
      <c r="E2069" s="59">
        <v>5.1972735807404797</v>
      </c>
      <c r="F2069" s="47">
        <f t="shared" si="225"/>
        <v>9.9267925392143166</v>
      </c>
      <c r="G2069" s="59">
        <v>26.345266037770678</v>
      </c>
      <c r="H2069" s="47">
        <f t="shared" si="226"/>
        <v>50.319458132141989</v>
      </c>
      <c r="I2069" s="59">
        <v>21.147992457030199</v>
      </c>
      <c r="J2069" s="47">
        <f t="shared" si="227"/>
        <v>40.392665592927678</v>
      </c>
      <c r="K2069" s="97">
        <f t="shared" si="222"/>
        <v>1</v>
      </c>
      <c r="L2069" s="2">
        <f t="shared" si="223"/>
        <v>3.6461116937644391</v>
      </c>
      <c r="M2069" s="98"/>
      <c r="V2069">
        <v>200</v>
      </c>
      <c r="W2069">
        <v>40</v>
      </c>
      <c r="X2069" s="7">
        <f t="shared" si="221"/>
        <v>31.652153314939131</v>
      </c>
    </row>
    <row r="2070" spans="2:24">
      <c r="B2070" s="90">
        <f t="shared" si="224"/>
        <v>40994.833333333336</v>
      </c>
      <c r="C2070" s="57">
        <v>40994</v>
      </c>
      <c r="D2070" s="58">
        <v>0.83333333333333337</v>
      </c>
      <c r="E2070" s="59">
        <v>2.1862215212020977</v>
      </c>
      <c r="F2070" s="47">
        <f t="shared" si="225"/>
        <v>4.175683105496006</v>
      </c>
      <c r="G2070" s="59">
        <v>21.75814685248988</v>
      </c>
      <c r="H2070" s="47">
        <f t="shared" si="226"/>
        <v>41.55806048825567</v>
      </c>
      <c r="I2070" s="59">
        <v>19.57192533128778</v>
      </c>
      <c r="J2070" s="47">
        <f t="shared" si="227"/>
        <v>37.382377382759657</v>
      </c>
      <c r="K2070" s="97">
        <f t="shared" si="222"/>
        <v>1</v>
      </c>
      <c r="L2070" s="2">
        <f t="shared" si="223"/>
        <v>0.63582348359641827</v>
      </c>
      <c r="M2070" s="98"/>
      <c r="V2070">
        <v>200</v>
      </c>
      <c r="W2070">
        <v>40</v>
      </c>
      <c r="X2070" s="7">
        <f t="shared" si="221"/>
        <v>31.652153314939131</v>
      </c>
    </row>
    <row r="2071" spans="2:24">
      <c r="B2071" s="90">
        <f t="shared" si="224"/>
        <v>40994.875</v>
      </c>
      <c r="C2071" s="57">
        <v>40994</v>
      </c>
      <c r="D2071" s="58">
        <v>0.875</v>
      </c>
      <c r="E2071" s="59">
        <v>1.6196847360202926</v>
      </c>
      <c r="F2071" s="47">
        <f t="shared" si="225"/>
        <v>3.093597845798759</v>
      </c>
      <c r="G2071" s="59">
        <v>18.373162700258149</v>
      </c>
      <c r="H2071" s="47">
        <f t="shared" si="226"/>
        <v>35.092740757493061</v>
      </c>
      <c r="I2071" s="59">
        <v>16.75347796423786</v>
      </c>
      <c r="J2071" s="47">
        <f t="shared" si="227"/>
        <v>31.99914291169431</v>
      </c>
      <c r="K2071" s="97">
        <f t="shared" si="222"/>
        <v>1</v>
      </c>
      <c r="L2071" s="2">
        <f t="shared" si="223"/>
        <v>-4.7474109874689283</v>
      </c>
      <c r="M2071" s="98"/>
      <c r="V2071">
        <v>200</v>
      </c>
      <c r="W2071">
        <v>40</v>
      </c>
      <c r="X2071" s="7">
        <f t="shared" si="221"/>
        <v>31.652153314939131</v>
      </c>
    </row>
    <row r="2072" spans="2:24">
      <c r="B2072" s="90">
        <f t="shared" si="224"/>
        <v>40994.916666666664</v>
      </c>
      <c r="C2072" s="57">
        <v>40994</v>
      </c>
      <c r="D2072" s="58">
        <v>0.91666666666666663</v>
      </c>
      <c r="E2072" s="59">
        <v>1.6031560774726017</v>
      </c>
      <c r="F2072" s="47">
        <f t="shared" si="225"/>
        <v>3.0620281079726692</v>
      </c>
      <c r="G2072" s="59">
        <v>16.61603298071746</v>
      </c>
      <c r="H2072" s="47">
        <f t="shared" si="226"/>
        <v>31.736622993170347</v>
      </c>
      <c r="I2072" s="59">
        <v>15.012876903244857</v>
      </c>
      <c r="J2072" s="47">
        <f t="shared" si="227"/>
        <v>28.674594885197674</v>
      </c>
      <c r="K2072" s="97">
        <f t="shared" si="222"/>
        <v>1</v>
      </c>
      <c r="L2072" s="2">
        <f t="shared" si="223"/>
        <v>-8.0719590139655644</v>
      </c>
      <c r="M2072" s="98"/>
      <c r="V2072">
        <v>200</v>
      </c>
      <c r="W2072">
        <v>40</v>
      </c>
      <c r="X2072" s="7">
        <f t="shared" si="221"/>
        <v>31.652153314939131</v>
      </c>
    </row>
    <row r="2073" spans="2:24">
      <c r="B2073" s="90">
        <f t="shared" si="224"/>
        <v>40994.958333333336</v>
      </c>
      <c r="C2073" s="57">
        <v>40994</v>
      </c>
      <c r="D2073" s="58">
        <v>0.95833333333333337</v>
      </c>
      <c r="E2073" s="59">
        <v>7.9431288637312143</v>
      </c>
      <c r="F2073" s="47">
        <f t="shared" si="225"/>
        <v>15.171376129726619</v>
      </c>
      <c r="G2073" s="59">
        <v>26.419920171521444</v>
      </c>
      <c r="H2073" s="47">
        <f t="shared" si="226"/>
        <v>50.462047527605954</v>
      </c>
      <c r="I2073" s="59">
        <v>18.476791307790229</v>
      </c>
      <c r="J2073" s="47">
        <f t="shared" si="227"/>
        <v>35.290671397879336</v>
      </c>
      <c r="K2073" s="97">
        <f t="shared" si="222"/>
        <v>1</v>
      </c>
      <c r="L2073" s="2">
        <f t="shared" si="223"/>
        <v>-1.4558825012839023</v>
      </c>
      <c r="M2073" s="98"/>
      <c r="V2073">
        <v>200</v>
      </c>
      <c r="W2073">
        <v>40</v>
      </c>
      <c r="X2073" s="7">
        <f t="shared" si="221"/>
        <v>31.652153314939131</v>
      </c>
    </row>
    <row r="2074" spans="2:24">
      <c r="B2074" s="90">
        <f t="shared" si="224"/>
        <v>40995</v>
      </c>
      <c r="C2074" s="57">
        <v>40994</v>
      </c>
      <c r="D2074" s="58">
        <v>1</v>
      </c>
      <c r="E2074" s="59">
        <v>36.518682798183917</v>
      </c>
      <c r="F2074" s="47">
        <f t="shared" si="225"/>
        <v>69.750684144531277</v>
      </c>
      <c r="G2074" s="59">
        <v>64.915128523502375</v>
      </c>
      <c r="H2074" s="47">
        <f t="shared" si="226"/>
        <v>123.98789547988953</v>
      </c>
      <c r="I2074" s="59">
        <v>28.396445725318451</v>
      </c>
      <c r="J2074" s="47">
        <f t="shared" si="227"/>
        <v>54.237211335358239</v>
      </c>
      <c r="K2074" s="97">
        <f t="shared" si="222"/>
        <v>1</v>
      </c>
      <c r="L2074" s="2">
        <f t="shared" si="223"/>
        <v>17.490657436195001</v>
      </c>
      <c r="M2074" s="98"/>
      <c r="V2074">
        <v>200</v>
      </c>
      <c r="W2074">
        <v>40</v>
      </c>
      <c r="X2074" s="7">
        <f t="shared" si="221"/>
        <v>31.652153314939131</v>
      </c>
    </row>
    <row r="2075" spans="2:24">
      <c r="B2075" s="90">
        <f t="shared" si="224"/>
        <v>40995.041666666664</v>
      </c>
      <c r="C2075" s="57">
        <v>40995</v>
      </c>
      <c r="D2075" s="58">
        <v>4.1666666666666664E-2</v>
      </c>
      <c r="E2075" s="59"/>
      <c r="F2075" s="47"/>
      <c r="G2075" s="59"/>
      <c r="H2075" s="47"/>
      <c r="I2075" s="59"/>
      <c r="J2075" s="47"/>
      <c r="K2075" s="97">
        <f t="shared" si="222"/>
        <v>2</v>
      </c>
      <c r="L2075" s="2" t="e">
        <f t="shared" si="223"/>
        <v>#N/A</v>
      </c>
      <c r="M2075" s="98"/>
      <c r="V2075">
        <v>200</v>
      </c>
      <c r="W2075">
        <v>40</v>
      </c>
      <c r="X2075" s="7">
        <f t="shared" si="221"/>
        <v>31.652153314939131</v>
      </c>
    </row>
    <row r="2076" spans="2:24">
      <c r="B2076" s="90">
        <f t="shared" si="224"/>
        <v>40995.083333333336</v>
      </c>
      <c r="C2076" s="57">
        <v>40995</v>
      </c>
      <c r="D2076" s="58">
        <v>8.3333333333333329E-2</v>
      </c>
      <c r="E2076" s="59">
        <v>51.998958234397463</v>
      </c>
      <c r="F2076" s="47">
        <f t="shared" si="225"/>
        <v>99.318010227699148</v>
      </c>
      <c r="G2076" s="59">
        <v>80.022327118552042</v>
      </c>
      <c r="H2076" s="47">
        <f t="shared" si="226"/>
        <v>152.8426447964344</v>
      </c>
      <c r="I2076" s="59">
        <v>28.023368884154593</v>
      </c>
      <c r="J2076" s="47">
        <f t="shared" si="227"/>
        <v>53.524634568735273</v>
      </c>
      <c r="K2076" s="97">
        <f t="shared" si="222"/>
        <v>2</v>
      </c>
      <c r="L2076" s="2">
        <f t="shared" si="223"/>
        <v>16.778080669572034</v>
      </c>
      <c r="M2076" s="98"/>
      <c r="V2076">
        <v>200</v>
      </c>
      <c r="W2076">
        <v>40</v>
      </c>
      <c r="X2076" s="7">
        <f t="shared" si="221"/>
        <v>31.652153314939131</v>
      </c>
    </row>
    <row r="2077" spans="2:24">
      <c r="B2077" s="90">
        <f t="shared" si="224"/>
        <v>40995.125</v>
      </c>
      <c r="C2077" s="57">
        <v>40995</v>
      </c>
      <c r="D2077" s="58">
        <v>0.125</v>
      </c>
      <c r="E2077" s="59">
        <v>44.018842182636234</v>
      </c>
      <c r="F2077" s="47">
        <f t="shared" si="225"/>
        <v>84.0759885688352</v>
      </c>
      <c r="G2077" s="59">
        <v>72.111103346557357</v>
      </c>
      <c r="H2077" s="47">
        <f t="shared" si="226"/>
        <v>137.73220739192453</v>
      </c>
      <c r="I2077" s="59">
        <v>28.092261163921123</v>
      </c>
      <c r="J2077" s="47">
        <f t="shared" si="227"/>
        <v>53.65621882308934</v>
      </c>
      <c r="K2077" s="97">
        <f t="shared" si="222"/>
        <v>2</v>
      </c>
      <c r="L2077" s="2">
        <f t="shared" si="223"/>
        <v>16.909664923926101</v>
      </c>
      <c r="M2077" s="98"/>
      <c r="V2077">
        <v>200</v>
      </c>
      <c r="W2077">
        <v>40</v>
      </c>
      <c r="X2077" s="7">
        <f t="shared" si="221"/>
        <v>31.652153314939131</v>
      </c>
    </row>
    <row r="2078" spans="2:24">
      <c r="B2078" s="90">
        <f t="shared" si="224"/>
        <v>40995.166666666664</v>
      </c>
      <c r="C2078" s="57">
        <v>40995</v>
      </c>
      <c r="D2078" s="58">
        <v>0.16666666666666666</v>
      </c>
      <c r="E2078" s="59">
        <v>68.30278860286424</v>
      </c>
      <c r="F2078" s="47">
        <f t="shared" si="225"/>
        <v>130.45832623147069</v>
      </c>
      <c r="G2078" s="59">
        <v>96.26313343696431</v>
      </c>
      <c r="H2078" s="47">
        <f t="shared" si="226"/>
        <v>183.86258486460181</v>
      </c>
      <c r="I2078" s="59">
        <v>27.960344834100077</v>
      </c>
      <c r="J2078" s="47">
        <f t="shared" si="227"/>
        <v>53.404258633131143</v>
      </c>
      <c r="K2078" s="97">
        <f t="shared" si="222"/>
        <v>2</v>
      </c>
      <c r="L2078" s="2">
        <f t="shared" si="223"/>
        <v>16.657704733967904</v>
      </c>
      <c r="M2078" s="98"/>
      <c r="V2078">
        <v>200</v>
      </c>
      <c r="W2078">
        <v>40</v>
      </c>
      <c r="X2078" s="7">
        <f t="shared" si="221"/>
        <v>31.652153314939131</v>
      </c>
    </row>
    <row r="2079" spans="2:24">
      <c r="B2079" s="90">
        <f t="shared" si="224"/>
        <v>40995.208333333336</v>
      </c>
      <c r="C2079" s="57">
        <v>40995</v>
      </c>
      <c r="D2079" s="58">
        <v>0.20833333333333334</v>
      </c>
      <c r="E2079" s="59">
        <v>114.30892943583265</v>
      </c>
      <c r="F2079" s="47">
        <f t="shared" si="225"/>
        <v>218.33005522244036</v>
      </c>
      <c r="G2079" s="59">
        <v>157.50141935392386</v>
      </c>
      <c r="H2079" s="47">
        <f t="shared" si="226"/>
        <v>300.82771096599458</v>
      </c>
      <c r="I2079" s="59">
        <v>43.192489918091226</v>
      </c>
      <c r="J2079" s="47">
        <f t="shared" si="227"/>
        <v>82.497655743554233</v>
      </c>
      <c r="K2079" s="97">
        <f t="shared" si="222"/>
        <v>2</v>
      </c>
      <c r="L2079" s="2">
        <f t="shared" si="223"/>
        <v>45.751101844390995</v>
      </c>
      <c r="M2079" s="98"/>
      <c r="V2079">
        <v>200</v>
      </c>
      <c r="W2079">
        <v>40</v>
      </c>
      <c r="X2079" s="7">
        <f t="shared" si="221"/>
        <v>31.652153314939131</v>
      </c>
    </row>
    <row r="2080" spans="2:24">
      <c r="B2080" s="90">
        <f t="shared" si="224"/>
        <v>40995.25</v>
      </c>
      <c r="C2080" s="57">
        <v>40995</v>
      </c>
      <c r="D2080" s="58">
        <v>0.25</v>
      </c>
      <c r="E2080" s="59">
        <v>130.83123382817354</v>
      </c>
      <c r="F2080" s="47">
        <f t="shared" si="225"/>
        <v>249.88765661181145</v>
      </c>
      <c r="G2080" s="59">
        <v>197.13425279869256</v>
      </c>
      <c r="H2080" s="47">
        <f t="shared" si="226"/>
        <v>376.52642284550279</v>
      </c>
      <c r="I2080" s="59">
        <v>66.30301897051902</v>
      </c>
      <c r="J2080" s="47">
        <f t="shared" si="227"/>
        <v>126.63876623369133</v>
      </c>
      <c r="K2080" s="97">
        <f t="shared" si="222"/>
        <v>2</v>
      </c>
      <c r="L2080" s="2">
        <f t="shared" si="223"/>
        <v>89.892212334528097</v>
      </c>
      <c r="M2080" s="98"/>
      <c r="V2080">
        <v>200</v>
      </c>
      <c r="W2080">
        <v>40</v>
      </c>
      <c r="X2080" s="7">
        <f t="shared" si="221"/>
        <v>31.652153314939131</v>
      </c>
    </row>
    <row r="2081" spans="2:24">
      <c r="B2081" s="90">
        <f t="shared" si="224"/>
        <v>40995.291666666664</v>
      </c>
      <c r="C2081" s="57">
        <v>40995</v>
      </c>
      <c r="D2081" s="58">
        <v>0.29166666666666669</v>
      </c>
      <c r="E2081" s="59">
        <v>80.136699799380025</v>
      </c>
      <c r="F2081" s="47">
        <f t="shared" si="225"/>
        <v>153.06109661681583</v>
      </c>
      <c r="G2081" s="59">
        <v>128.55216857530954</v>
      </c>
      <c r="H2081" s="47">
        <f t="shared" si="226"/>
        <v>245.53464197884119</v>
      </c>
      <c r="I2081" s="59">
        <v>48.415468775929511</v>
      </c>
      <c r="J2081" s="47">
        <f t="shared" si="227"/>
        <v>92.473545362025362</v>
      </c>
      <c r="K2081" s="97">
        <f t="shared" si="222"/>
        <v>2</v>
      </c>
      <c r="L2081" s="2">
        <f t="shared" si="223"/>
        <v>55.726991462862124</v>
      </c>
      <c r="M2081" s="98"/>
      <c r="V2081">
        <v>200</v>
      </c>
      <c r="W2081">
        <v>40</v>
      </c>
      <c r="X2081" s="7">
        <f t="shared" si="221"/>
        <v>31.652153314939131</v>
      </c>
    </row>
    <row r="2082" spans="2:24">
      <c r="B2082" s="90">
        <f t="shared" si="224"/>
        <v>40995.333333333336</v>
      </c>
      <c r="C2082" s="57">
        <v>40995</v>
      </c>
      <c r="D2082" s="58">
        <v>0.33333333333333331</v>
      </c>
      <c r="E2082" s="59">
        <v>71.145782149549959</v>
      </c>
      <c r="F2082" s="47">
        <f t="shared" si="225"/>
        <v>135.88844390564043</v>
      </c>
      <c r="G2082" s="59">
        <v>112.56072004497224</v>
      </c>
      <c r="H2082" s="47">
        <f t="shared" si="226"/>
        <v>214.99097528589698</v>
      </c>
      <c r="I2082" s="59">
        <v>41.414937895422284</v>
      </c>
      <c r="J2082" s="47">
        <f t="shared" si="227"/>
        <v>79.102531380256565</v>
      </c>
      <c r="K2082" s="97">
        <f t="shared" si="222"/>
        <v>2</v>
      </c>
      <c r="L2082" s="2">
        <f t="shared" si="223"/>
        <v>42.355977481093326</v>
      </c>
      <c r="M2082" s="98"/>
      <c r="V2082">
        <v>200</v>
      </c>
      <c r="W2082">
        <v>40</v>
      </c>
      <c r="X2082" s="7">
        <f t="shared" si="221"/>
        <v>31.652153314939131</v>
      </c>
    </row>
    <row r="2083" spans="2:24">
      <c r="B2083" s="90">
        <f t="shared" si="224"/>
        <v>40995.375</v>
      </c>
      <c r="C2083" s="57">
        <v>40995</v>
      </c>
      <c r="D2083" s="58">
        <v>0.375</v>
      </c>
      <c r="E2083" s="59">
        <v>64.806542099311912</v>
      </c>
      <c r="F2083" s="47">
        <f t="shared" si="225"/>
        <v>123.78049540968574</v>
      </c>
      <c r="G2083" s="59">
        <v>107.97962183938914</v>
      </c>
      <c r="H2083" s="47">
        <f t="shared" si="226"/>
        <v>206.24107771323324</v>
      </c>
      <c r="I2083" s="59">
        <v>43.173079740077227</v>
      </c>
      <c r="J2083" s="47">
        <f t="shared" si="227"/>
        <v>82.460582303547497</v>
      </c>
      <c r="K2083" s="97">
        <f t="shared" si="222"/>
        <v>2</v>
      </c>
      <c r="L2083" s="2">
        <f t="shared" si="223"/>
        <v>45.714028404384258</v>
      </c>
      <c r="M2083" s="98"/>
      <c r="V2083">
        <v>200</v>
      </c>
      <c r="W2083">
        <v>40</v>
      </c>
      <c r="X2083" s="7">
        <f t="shared" si="221"/>
        <v>31.652153314939131</v>
      </c>
    </row>
    <row r="2084" spans="2:24">
      <c r="B2084" s="90">
        <f t="shared" si="224"/>
        <v>40995.416666666664</v>
      </c>
      <c r="C2084" s="57">
        <v>40995</v>
      </c>
      <c r="D2084" s="58">
        <v>0.41666666666666669</v>
      </c>
      <c r="E2084" s="59">
        <v>49.03543840292572</v>
      </c>
      <c r="F2084" s="47">
        <f t="shared" si="225"/>
        <v>93.657687349588116</v>
      </c>
      <c r="G2084" s="59">
        <v>88.040554018830221</v>
      </c>
      <c r="H2084" s="47">
        <f t="shared" si="226"/>
        <v>168.15745817596573</v>
      </c>
      <c r="I2084" s="59">
        <v>39.005115615904501</v>
      </c>
      <c r="J2084" s="47">
        <f t="shared" si="227"/>
        <v>74.499770826377599</v>
      </c>
      <c r="K2084" s="97">
        <f t="shared" si="222"/>
        <v>2</v>
      </c>
      <c r="L2084" s="2">
        <f t="shared" si="223"/>
        <v>37.753216927214361</v>
      </c>
      <c r="M2084" s="98"/>
      <c r="V2084">
        <v>200</v>
      </c>
      <c r="W2084">
        <v>40</v>
      </c>
      <c r="X2084" s="7">
        <f t="shared" si="221"/>
        <v>31.652153314939131</v>
      </c>
    </row>
    <row r="2085" spans="2:24">
      <c r="B2085" s="90">
        <f t="shared" si="224"/>
        <v>40995.458333333336</v>
      </c>
      <c r="C2085" s="57">
        <v>40995</v>
      </c>
      <c r="D2085" s="58">
        <v>0.45833333333333331</v>
      </c>
      <c r="E2085" s="59">
        <v>42.904878773985573</v>
      </c>
      <c r="F2085" s="47">
        <f t="shared" si="225"/>
        <v>81.948318458312443</v>
      </c>
      <c r="G2085" s="59">
        <v>78.634010990190205</v>
      </c>
      <c r="H2085" s="47">
        <f t="shared" si="226"/>
        <v>150.1909609912633</v>
      </c>
      <c r="I2085" s="59">
        <v>35.729132216204633</v>
      </c>
      <c r="J2085" s="47">
        <f t="shared" si="227"/>
        <v>68.242642532950839</v>
      </c>
      <c r="K2085" s="97">
        <f t="shared" si="222"/>
        <v>2</v>
      </c>
      <c r="L2085" s="2">
        <f t="shared" si="223"/>
        <v>31.4960886337876</v>
      </c>
      <c r="M2085" s="98"/>
      <c r="V2085">
        <v>200</v>
      </c>
      <c r="W2085">
        <v>40</v>
      </c>
      <c r="X2085" s="7">
        <f t="shared" si="221"/>
        <v>31.652153314939131</v>
      </c>
    </row>
    <row r="2086" spans="2:24">
      <c r="B2086" s="90">
        <f t="shared" si="224"/>
        <v>40995.5</v>
      </c>
      <c r="C2086" s="57">
        <v>40995</v>
      </c>
      <c r="D2086" s="58">
        <v>0.5</v>
      </c>
      <c r="E2086" s="59">
        <v>35.954276635607201</v>
      </c>
      <c r="F2086" s="47">
        <f t="shared" si="225"/>
        <v>68.672668374009746</v>
      </c>
      <c r="G2086" s="59">
        <v>63.274522842102058</v>
      </c>
      <c r="H2086" s="47">
        <f t="shared" si="226"/>
        <v>120.85433862841492</v>
      </c>
      <c r="I2086" s="59">
        <v>27.320246206494851</v>
      </c>
      <c r="J2086" s="47">
        <f t="shared" si="227"/>
        <v>52.181670254405162</v>
      </c>
      <c r="K2086" s="97">
        <f t="shared" si="222"/>
        <v>2</v>
      </c>
      <c r="L2086" s="2">
        <f t="shared" si="223"/>
        <v>15.435116355241924</v>
      </c>
      <c r="M2086" s="98"/>
      <c r="V2086">
        <v>200</v>
      </c>
      <c r="W2086">
        <v>40</v>
      </c>
      <c r="X2086" s="7">
        <f t="shared" si="221"/>
        <v>31.652153314939131</v>
      </c>
    </row>
    <row r="2087" spans="2:24">
      <c r="B2087" s="90">
        <f t="shared" si="224"/>
        <v>40995.541666666664</v>
      </c>
      <c r="C2087" s="57">
        <v>40995</v>
      </c>
      <c r="D2087" s="58">
        <v>0.54166666666666663</v>
      </c>
      <c r="E2087" s="59">
        <v>44.224473900227977</v>
      </c>
      <c r="F2087" s="47">
        <f t="shared" si="225"/>
        <v>84.468745149435435</v>
      </c>
      <c r="G2087" s="59">
        <v>76.505744390394682</v>
      </c>
      <c r="H2087" s="47">
        <f t="shared" si="226"/>
        <v>146.12597178565383</v>
      </c>
      <c r="I2087" s="59">
        <v>32.281270490166705</v>
      </c>
      <c r="J2087" s="47">
        <f t="shared" si="227"/>
        <v>61.657226636218404</v>
      </c>
      <c r="K2087" s="97">
        <f t="shared" si="222"/>
        <v>2</v>
      </c>
      <c r="L2087" s="2">
        <f t="shared" si="223"/>
        <v>24.910672737055165</v>
      </c>
      <c r="M2087" s="98"/>
      <c r="V2087">
        <v>200</v>
      </c>
      <c r="W2087">
        <v>40</v>
      </c>
      <c r="X2087" s="7">
        <f t="shared" si="221"/>
        <v>31.652153314939131</v>
      </c>
    </row>
    <row r="2088" spans="2:24">
      <c r="B2088" s="90">
        <f t="shared" si="224"/>
        <v>40995.583333333336</v>
      </c>
      <c r="C2088" s="57">
        <v>40995</v>
      </c>
      <c r="D2088" s="58">
        <v>0.58333333333333337</v>
      </c>
      <c r="E2088" s="59">
        <v>38.797410863933806</v>
      </c>
      <c r="F2088" s="47">
        <f t="shared" si="225"/>
        <v>74.103054750113571</v>
      </c>
      <c r="G2088" s="59">
        <v>68.861027487512715</v>
      </c>
      <c r="H2088" s="47">
        <f t="shared" si="226"/>
        <v>131.52456250114929</v>
      </c>
      <c r="I2088" s="59">
        <v>30.063616623578898</v>
      </c>
      <c r="J2088" s="47">
        <f t="shared" si="227"/>
        <v>57.421507751035691</v>
      </c>
      <c r="K2088" s="97">
        <f t="shared" si="222"/>
        <v>2</v>
      </c>
      <c r="L2088" s="2">
        <f t="shared" si="223"/>
        <v>20.674953851872452</v>
      </c>
      <c r="M2088" s="98"/>
      <c r="V2088">
        <v>200</v>
      </c>
      <c r="W2088">
        <v>40</v>
      </c>
      <c r="X2088" s="7">
        <f t="shared" si="221"/>
        <v>31.652153314939131</v>
      </c>
    </row>
    <row r="2089" spans="2:24">
      <c r="B2089" s="90">
        <f t="shared" si="224"/>
        <v>40995.625</v>
      </c>
      <c r="C2089" s="57">
        <v>40995</v>
      </c>
      <c r="D2089" s="58">
        <v>0.625</v>
      </c>
      <c r="E2089" s="59">
        <v>30.871409847035103</v>
      </c>
      <c r="F2089" s="47">
        <f t="shared" si="225"/>
        <v>58.964392807837044</v>
      </c>
      <c r="G2089" s="59">
        <v>61.017172986017357</v>
      </c>
      <c r="H2089" s="47">
        <f t="shared" si="226"/>
        <v>116.54280040329314</v>
      </c>
      <c r="I2089" s="59">
        <v>30.145763138982261</v>
      </c>
      <c r="J2089" s="47">
        <f t="shared" si="227"/>
        <v>57.578407595456113</v>
      </c>
      <c r="K2089" s="97">
        <f t="shared" si="222"/>
        <v>2</v>
      </c>
      <c r="L2089" s="2">
        <f t="shared" si="223"/>
        <v>20.831853696292875</v>
      </c>
      <c r="M2089" s="98"/>
      <c r="V2089">
        <v>200</v>
      </c>
      <c r="W2089">
        <v>40</v>
      </c>
      <c r="X2089" s="7">
        <f t="shared" si="221"/>
        <v>31.652153314939131</v>
      </c>
    </row>
    <row r="2090" spans="2:24">
      <c r="B2090" s="90">
        <f t="shared" si="224"/>
        <v>40995.666666666664</v>
      </c>
      <c r="C2090" s="57">
        <v>40995</v>
      </c>
      <c r="D2090" s="58">
        <v>0.66666666666666663</v>
      </c>
      <c r="E2090" s="59">
        <v>33.528748810581035</v>
      </c>
      <c r="F2090" s="47">
        <f t="shared" si="225"/>
        <v>64.039910228209777</v>
      </c>
      <c r="G2090" s="59">
        <v>65.543963575084518</v>
      </c>
      <c r="H2090" s="47">
        <f t="shared" si="226"/>
        <v>125.18897042841142</v>
      </c>
      <c r="I2090" s="59">
        <v>32.01521476450349</v>
      </c>
      <c r="J2090" s="47">
        <f t="shared" si="227"/>
        <v>61.14906020020166</v>
      </c>
      <c r="K2090" s="97">
        <f t="shared" si="222"/>
        <v>2</v>
      </c>
      <c r="L2090" s="2">
        <f t="shared" si="223"/>
        <v>24.402506301038422</v>
      </c>
      <c r="M2090" s="98"/>
      <c r="V2090">
        <v>200</v>
      </c>
      <c r="W2090">
        <v>40</v>
      </c>
      <c r="X2090" s="7">
        <f t="shared" si="221"/>
        <v>31.652153314939131</v>
      </c>
    </row>
    <row r="2091" spans="2:24">
      <c r="B2091" s="90">
        <f t="shared" si="224"/>
        <v>40995.708333333336</v>
      </c>
      <c r="C2091" s="57">
        <v>40995</v>
      </c>
      <c r="D2091" s="58">
        <v>0.70833333333333337</v>
      </c>
      <c r="E2091" s="59">
        <v>21.447132766131769</v>
      </c>
      <c r="F2091" s="47">
        <f t="shared" si="225"/>
        <v>40.964023583311679</v>
      </c>
      <c r="G2091" s="59">
        <v>46.866530237559644</v>
      </c>
      <c r="H2091" s="47">
        <f t="shared" si="226"/>
        <v>89.51507275373892</v>
      </c>
      <c r="I2091" s="59">
        <v>25.419397471427878</v>
      </c>
      <c r="J2091" s="47">
        <f t="shared" si="227"/>
        <v>48.551049170427248</v>
      </c>
      <c r="K2091" s="97">
        <f t="shared" si="222"/>
        <v>2</v>
      </c>
      <c r="L2091" s="2">
        <f t="shared" si="223"/>
        <v>11.80449527126401</v>
      </c>
      <c r="M2091" s="98"/>
      <c r="V2091">
        <v>200</v>
      </c>
      <c r="W2091">
        <v>40</v>
      </c>
      <c r="X2091" s="7">
        <f t="shared" si="221"/>
        <v>31.652153314939131</v>
      </c>
    </row>
    <row r="2092" spans="2:24">
      <c r="B2092" s="90">
        <f t="shared" si="224"/>
        <v>40995.75</v>
      </c>
      <c r="C2092" s="57">
        <v>40995</v>
      </c>
      <c r="D2092" s="58">
        <v>0.75</v>
      </c>
      <c r="E2092" s="59">
        <v>9.4630299584509778</v>
      </c>
      <c r="F2092" s="47">
        <f t="shared" si="225"/>
        <v>18.074387220641366</v>
      </c>
      <c r="G2092" s="59">
        <v>32.234253539077365</v>
      </c>
      <c r="H2092" s="47">
        <f t="shared" si="226"/>
        <v>61.567424259637761</v>
      </c>
      <c r="I2092" s="59">
        <v>22.771223580626391</v>
      </c>
      <c r="J2092" s="47">
        <f t="shared" si="227"/>
        <v>43.493037038996405</v>
      </c>
      <c r="K2092" s="97">
        <f t="shared" si="222"/>
        <v>2</v>
      </c>
      <c r="L2092" s="2">
        <f t="shared" si="223"/>
        <v>6.7464831398331668</v>
      </c>
      <c r="M2092" s="98"/>
      <c r="V2092">
        <v>200</v>
      </c>
      <c r="W2092">
        <v>40</v>
      </c>
      <c r="X2092" s="7">
        <f t="shared" si="221"/>
        <v>31.652153314939131</v>
      </c>
    </row>
    <row r="2093" spans="2:24">
      <c r="B2093" s="90">
        <f t="shared" si="224"/>
        <v>40995.791666666664</v>
      </c>
      <c r="C2093" s="57">
        <v>40995</v>
      </c>
      <c r="D2093" s="58">
        <v>0.79166666666666663</v>
      </c>
      <c r="E2093" s="59">
        <v>3.5299379280441316</v>
      </c>
      <c r="F2093" s="47">
        <f t="shared" si="225"/>
        <v>6.7421814425642914</v>
      </c>
      <c r="G2093" s="59">
        <v>23.510448296587334</v>
      </c>
      <c r="H2093" s="47">
        <f t="shared" si="226"/>
        <v>44.90495624648181</v>
      </c>
      <c r="I2093" s="59">
        <v>19.980510368543207</v>
      </c>
      <c r="J2093" s="47">
        <f t="shared" si="227"/>
        <v>38.162774803917522</v>
      </c>
      <c r="K2093" s="97">
        <f t="shared" si="222"/>
        <v>2</v>
      </c>
      <c r="L2093" s="2">
        <f t="shared" si="223"/>
        <v>1.4162209047542831</v>
      </c>
      <c r="M2093" s="98"/>
      <c r="V2093">
        <v>200</v>
      </c>
      <c r="W2093">
        <v>40</v>
      </c>
      <c r="X2093" s="7">
        <f t="shared" si="221"/>
        <v>31.652153314939131</v>
      </c>
    </row>
    <row r="2094" spans="2:24">
      <c r="B2094" s="90">
        <f t="shared" si="224"/>
        <v>40995.833333333336</v>
      </c>
      <c r="C2094" s="57">
        <v>40995</v>
      </c>
      <c r="D2094" s="58">
        <v>0.83333333333333337</v>
      </c>
      <c r="E2094" s="59">
        <v>3.4470496832993009</v>
      </c>
      <c r="F2094" s="47">
        <f t="shared" si="225"/>
        <v>6.5838648951016649</v>
      </c>
      <c r="G2094" s="59">
        <v>24.782927879172853</v>
      </c>
      <c r="H2094" s="47">
        <f t="shared" si="226"/>
        <v>47.335392249220149</v>
      </c>
      <c r="I2094" s="59">
        <v>21.335878195873548</v>
      </c>
      <c r="J2094" s="47">
        <f t="shared" si="227"/>
        <v>40.751527354118473</v>
      </c>
      <c r="K2094" s="97">
        <f t="shared" si="222"/>
        <v>2</v>
      </c>
      <c r="L2094" s="2">
        <f t="shared" si="223"/>
        <v>4.004973454955234</v>
      </c>
      <c r="M2094" s="98"/>
      <c r="V2094">
        <v>200</v>
      </c>
      <c r="W2094">
        <v>40</v>
      </c>
      <c r="X2094" s="7">
        <f t="shared" si="221"/>
        <v>31.652153314939131</v>
      </c>
    </row>
    <row r="2095" spans="2:24">
      <c r="B2095" s="90">
        <f t="shared" si="224"/>
        <v>40995.875</v>
      </c>
      <c r="C2095" s="57">
        <v>40995</v>
      </c>
      <c r="D2095" s="58">
        <v>0.875</v>
      </c>
      <c r="E2095" s="59">
        <v>16.105935854574316</v>
      </c>
      <c r="F2095" s="47">
        <f t="shared" si="225"/>
        <v>30.762337482236941</v>
      </c>
      <c r="G2095" s="59">
        <v>43.313915103400888</v>
      </c>
      <c r="H2095" s="47">
        <f t="shared" si="226"/>
        <v>82.72957784749569</v>
      </c>
      <c r="I2095" s="59">
        <v>27.207979248826572</v>
      </c>
      <c r="J2095" s="47">
        <f t="shared" si="227"/>
        <v>51.967240365258746</v>
      </c>
      <c r="K2095" s="97">
        <f t="shared" si="222"/>
        <v>2</v>
      </c>
      <c r="L2095" s="2">
        <f t="shared" si="223"/>
        <v>15.220686466095508</v>
      </c>
      <c r="M2095" s="98"/>
      <c r="V2095">
        <v>200</v>
      </c>
      <c r="W2095">
        <v>40</v>
      </c>
      <c r="X2095" s="7">
        <f t="shared" si="221"/>
        <v>31.652153314939131</v>
      </c>
    </row>
    <row r="2096" spans="2:24">
      <c r="B2096" s="90">
        <f t="shared" si="224"/>
        <v>40995.916666666664</v>
      </c>
      <c r="C2096" s="57">
        <v>40995</v>
      </c>
      <c r="D2096" s="58">
        <v>0.91666666666666663</v>
      </c>
      <c r="E2096" s="59">
        <v>36.887139207868337</v>
      </c>
      <c r="F2096" s="47">
        <f t="shared" si="225"/>
        <v>70.454435887028524</v>
      </c>
      <c r="G2096" s="59">
        <v>75.028987265465361</v>
      </c>
      <c r="H2096" s="47">
        <f t="shared" si="226"/>
        <v>143.30536567703882</v>
      </c>
      <c r="I2096" s="59">
        <v>38.141848057597016</v>
      </c>
      <c r="J2096" s="47">
        <f t="shared" si="227"/>
        <v>72.850929790010298</v>
      </c>
      <c r="K2096" s="97">
        <f t="shared" si="222"/>
        <v>2</v>
      </c>
      <c r="L2096" s="2">
        <f t="shared" si="223"/>
        <v>36.104375890847059</v>
      </c>
      <c r="M2096" s="98"/>
      <c r="V2096">
        <v>200</v>
      </c>
      <c r="W2096">
        <v>40</v>
      </c>
      <c r="X2096" s="7">
        <f t="shared" si="221"/>
        <v>31.652153314939131</v>
      </c>
    </row>
    <row r="2097" spans="2:24">
      <c r="B2097" s="90">
        <f t="shared" si="224"/>
        <v>40995.958333333336</v>
      </c>
      <c r="C2097" s="57">
        <v>40995</v>
      </c>
      <c r="D2097" s="58">
        <v>0.95833333333333337</v>
      </c>
      <c r="E2097" s="59">
        <v>35.182197892781382</v>
      </c>
      <c r="F2097" s="47">
        <f t="shared" si="225"/>
        <v>67.197997975212431</v>
      </c>
      <c r="G2097" s="59">
        <v>68.030495121163554</v>
      </c>
      <c r="H2097" s="47">
        <f t="shared" si="226"/>
        <v>129.93824568142239</v>
      </c>
      <c r="I2097" s="59">
        <v>32.848297228382172</v>
      </c>
      <c r="J2097" s="47">
        <f t="shared" si="227"/>
        <v>62.740247706209949</v>
      </c>
      <c r="K2097" s="97">
        <f t="shared" si="222"/>
        <v>2</v>
      </c>
      <c r="L2097" s="2">
        <f t="shared" si="223"/>
        <v>25.993693807046711</v>
      </c>
      <c r="M2097" s="98"/>
      <c r="V2097">
        <v>200</v>
      </c>
      <c r="W2097">
        <v>40</v>
      </c>
      <c r="X2097" s="7">
        <f t="shared" si="221"/>
        <v>31.652153314939131</v>
      </c>
    </row>
    <row r="2098" spans="2:24">
      <c r="B2098" s="90">
        <f t="shared" si="224"/>
        <v>40996</v>
      </c>
      <c r="C2098" s="57">
        <v>40995</v>
      </c>
      <c r="D2098" s="58">
        <v>1</v>
      </c>
      <c r="E2098" s="59">
        <v>64.848713760327783</v>
      </c>
      <c r="F2098" s="47">
        <f t="shared" si="225"/>
        <v>123.86104328222606</v>
      </c>
      <c r="G2098" s="59">
        <v>107.20761530333563</v>
      </c>
      <c r="H2098" s="47">
        <f t="shared" si="226"/>
        <v>204.76654522937105</v>
      </c>
      <c r="I2098" s="59">
        <v>42.358901543007853</v>
      </c>
      <c r="J2098" s="47">
        <f t="shared" si="227"/>
        <v>80.905501947144998</v>
      </c>
      <c r="K2098" s="97">
        <f t="shared" si="222"/>
        <v>2</v>
      </c>
      <c r="L2098" s="2">
        <f t="shared" si="223"/>
        <v>44.15894804798176</v>
      </c>
      <c r="M2098" s="98"/>
      <c r="V2098">
        <v>200</v>
      </c>
      <c r="W2098">
        <v>40</v>
      </c>
      <c r="X2098" s="7">
        <f t="shared" si="221"/>
        <v>31.652153314939131</v>
      </c>
    </row>
    <row r="2099" spans="2:24">
      <c r="B2099" s="90">
        <f t="shared" si="224"/>
        <v>40996.041666666664</v>
      </c>
      <c r="C2099" s="57">
        <v>40996</v>
      </c>
      <c r="D2099" s="58">
        <v>4.1666666666666664E-2</v>
      </c>
      <c r="E2099" s="59"/>
      <c r="F2099" s="47"/>
      <c r="G2099" s="59"/>
      <c r="H2099" s="47"/>
      <c r="I2099" s="59"/>
      <c r="J2099" s="47"/>
      <c r="K2099" s="97">
        <f t="shared" si="222"/>
        <v>3</v>
      </c>
      <c r="L2099" s="2" t="e">
        <f t="shared" si="223"/>
        <v>#N/A</v>
      </c>
      <c r="M2099" s="98"/>
      <c r="V2099">
        <v>200</v>
      </c>
      <c r="W2099">
        <v>40</v>
      </c>
      <c r="X2099" s="7">
        <f t="shared" si="221"/>
        <v>31.652153314939131</v>
      </c>
    </row>
    <row r="2100" spans="2:24">
      <c r="B2100" s="90">
        <f t="shared" si="224"/>
        <v>40996.083333333336</v>
      </c>
      <c r="C2100" s="57">
        <v>40996</v>
      </c>
      <c r="D2100" s="58">
        <v>8.3333333333333329E-2</v>
      </c>
      <c r="E2100" s="59">
        <v>31.829302856665343</v>
      </c>
      <c r="F2100" s="47">
        <f t="shared" si="225"/>
        <v>60.7939684562308</v>
      </c>
      <c r="G2100" s="59">
        <v>63.750026650962923</v>
      </c>
      <c r="H2100" s="47">
        <f t="shared" si="226"/>
        <v>121.76255090333918</v>
      </c>
      <c r="I2100" s="59">
        <v>31.920723794297579</v>
      </c>
      <c r="J2100" s="47">
        <f t="shared" si="227"/>
        <v>60.968582447108375</v>
      </c>
      <c r="K2100" s="97">
        <f t="shared" si="222"/>
        <v>3</v>
      </c>
      <c r="L2100" s="2">
        <f t="shared" si="223"/>
        <v>24.222028547945136</v>
      </c>
      <c r="M2100" s="98"/>
      <c r="V2100">
        <v>200</v>
      </c>
      <c r="W2100">
        <v>40</v>
      </c>
      <c r="X2100" s="7">
        <f t="shared" si="221"/>
        <v>31.652153314939131</v>
      </c>
    </row>
    <row r="2101" spans="2:24">
      <c r="B2101" s="90">
        <f t="shared" si="224"/>
        <v>40996.125</v>
      </c>
      <c r="C2101" s="57">
        <v>40996</v>
      </c>
      <c r="D2101" s="58">
        <v>0.125</v>
      </c>
      <c r="E2101" s="59">
        <v>56.521147915534264</v>
      </c>
      <c r="F2101" s="47">
        <f t="shared" si="225"/>
        <v>107.95539251867044</v>
      </c>
      <c r="G2101" s="59">
        <v>86.449448213840839</v>
      </c>
      <c r="H2101" s="47">
        <f t="shared" si="226"/>
        <v>165.118446088436</v>
      </c>
      <c r="I2101" s="59">
        <v>29.928300298306585</v>
      </c>
      <c r="J2101" s="47">
        <f t="shared" si="227"/>
        <v>57.163053569765573</v>
      </c>
      <c r="K2101" s="97">
        <f t="shared" si="222"/>
        <v>3</v>
      </c>
      <c r="L2101" s="2">
        <f t="shared" si="223"/>
        <v>20.416499670602335</v>
      </c>
      <c r="M2101" s="98"/>
      <c r="V2101">
        <v>200</v>
      </c>
      <c r="W2101">
        <v>40</v>
      </c>
      <c r="X2101" s="7">
        <f t="shared" si="221"/>
        <v>31.652153314939131</v>
      </c>
    </row>
    <row r="2102" spans="2:24">
      <c r="B2102" s="90">
        <f t="shared" si="224"/>
        <v>40996.166666666664</v>
      </c>
      <c r="C2102" s="57">
        <v>40996</v>
      </c>
      <c r="D2102" s="58">
        <v>0.16666666666666666</v>
      </c>
      <c r="E2102" s="59">
        <v>55.132825805005481</v>
      </c>
      <c r="F2102" s="47">
        <f t="shared" si="225"/>
        <v>105.30369728756047</v>
      </c>
      <c r="G2102" s="59">
        <v>86.216528530613942</v>
      </c>
      <c r="H2102" s="47">
        <f t="shared" si="226"/>
        <v>164.67356949347263</v>
      </c>
      <c r="I2102" s="59">
        <v>31.083702725608461</v>
      </c>
      <c r="J2102" s="47">
        <f t="shared" si="227"/>
        <v>59.369872205912159</v>
      </c>
      <c r="K2102" s="97">
        <f t="shared" si="222"/>
        <v>3</v>
      </c>
      <c r="L2102" s="2">
        <f t="shared" si="223"/>
        <v>22.623318306748921</v>
      </c>
      <c r="M2102" s="98"/>
      <c r="V2102">
        <v>200</v>
      </c>
      <c r="W2102">
        <v>40</v>
      </c>
      <c r="X2102" s="7">
        <f t="shared" si="221"/>
        <v>31.652153314939131</v>
      </c>
    </row>
    <row r="2103" spans="2:24">
      <c r="B2103" s="90">
        <f t="shared" si="224"/>
        <v>40996.208333333336</v>
      </c>
      <c r="C2103" s="57">
        <v>40996</v>
      </c>
      <c r="D2103" s="58">
        <v>0.20833333333333334</v>
      </c>
      <c r="E2103" s="59">
        <v>112.5466441788453</v>
      </c>
      <c r="F2103" s="47">
        <f t="shared" si="225"/>
        <v>214.9640903815945</v>
      </c>
      <c r="G2103" s="59">
        <v>155.68372707271283</v>
      </c>
      <c r="H2103" s="47">
        <f t="shared" si="226"/>
        <v>297.35591870888146</v>
      </c>
      <c r="I2103" s="59">
        <v>43.1370828938675</v>
      </c>
      <c r="J2103" s="47">
        <f t="shared" si="227"/>
        <v>82.391828327286916</v>
      </c>
      <c r="K2103" s="97">
        <f t="shared" si="222"/>
        <v>3</v>
      </c>
      <c r="L2103" s="2">
        <f t="shared" si="223"/>
        <v>45.645274428123678</v>
      </c>
      <c r="M2103" s="98"/>
      <c r="V2103">
        <v>200</v>
      </c>
      <c r="W2103">
        <v>40</v>
      </c>
      <c r="X2103" s="7">
        <f t="shared" si="221"/>
        <v>31.652153314939131</v>
      </c>
    </row>
    <row r="2104" spans="2:24">
      <c r="B2104" s="90">
        <f t="shared" si="224"/>
        <v>40996.25</v>
      </c>
      <c r="C2104" s="57">
        <v>40996</v>
      </c>
      <c r="D2104" s="58">
        <v>0.25</v>
      </c>
      <c r="E2104" s="59">
        <v>104.88885369353372</v>
      </c>
      <c r="F2104" s="47">
        <f t="shared" si="225"/>
        <v>200.33771055464939</v>
      </c>
      <c r="G2104" s="59">
        <v>149.72587006325574</v>
      </c>
      <c r="H2104" s="47">
        <f t="shared" si="226"/>
        <v>285.97641182081844</v>
      </c>
      <c r="I2104" s="59">
        <v>44.837016369722008</v>
      </c>
      <c r="J2104" s="47">
        <f t="shared" si="227"/>
        <v>85.638701266169036</v>
      </c>
      <c r="K2104" s="97">
        <f t="shared" si="222"/>
        <v>3</v>
      </c>
      <c r="L2104" s="2">
        <f t="shared" si="223"/>
        <v>48.892147367005798</v>
      </c>
      <c r="M2104" s="98"/>
      <c r="V2104">
        <v>200</v>
      </c>
      <c r="W2104">
        <v>40</v>
      </c>
      <c r="X2104" s="7">
        <f t="shared" si="221"/>
        <v>31.652153314939131</v>
      </c>
    </row>
    <row r="2105" spans="2:24">
      <c r="B2105" s="90">
        <f t="shared" si="224"/>
        <v>40996.291666666664</v>
      </c>
      <c r="C2105" s="57">
        <v>40996</v>
      </c>
      <c r="D2105" s="58">
        <v>0.29166666666666669</v>
      </c>
      <c r="E2105" s="59">
        <v>52.141893312863083</v>
      </c>
      <c r="F2105" s="47">
        <f t="shared" si="225"/>
        <v>99.591016227568488</v>
      </c>
      <c r="G2105" s="59">
        <v>82.148733922897904</v>
      </c>
      <c r="H2105" s="47">
        <f t="shared" si="226"/>
        <v>156.90408179273498</v>
      </c>
      <c r="I2105" s="59">
        <v>30.006840610034818</v>
      </c>
      <c r="J2105" s="47">
        <f t="shared" si="227"/>
        <v>57.313065565166497</v>
      </c>
      <c r="K2105" s="97">
        <f t="shared" si="222"/>
        <v>3</v>
      </c>
      <c r="L2105" s="2">
        <f t="shared" si="223"/>
        <v>20.566511666003258</v>
      </c>
      <c r="M2105" s="98"/>
      <c r="V2105">
        <v>200</v>
      </c>
      <c r="W2105">
        <v>40</v>
      </c>
      <c r="X2105" s="7">
        <f t="shared" si="221"/>
        <v>31.652153314939131</v>
      </c>
    </row>
    <row r="2106" spans="2:24">
      <c r="B2106" s="90">
        <f t="shared" si="224"/>
        <v>40996.333333333336</v>
      </c>
      <c r="C2106" s="57">
        <v>40996</v>
      </c>
      <c r="D2106" s="58">
        <v>0.33333333333333331</v>
      </c>
      <c r="E2106" s="59">
        <v>94.553294783870655</v>
      </c>
      <c r="F2106" s="47">
        <f t="shared" si="225"/>
        <v>180.59679303719295</v>
      </c>
      <c r="G2106" s="59">
        <v>140.67147915924036</v>
      </c>
      <c r="H2106" s="47">
        <f t="shared" si="226"/>
        <v>268.68252519414909</v>
      </c>
      <c r="I2106" s="59">
        <v>46.118184375369708</v>
      </c>
      <c r="J2106" s="47">
        <f t="shared" si="227"/>
        <v>88.085732156956141</v>
      </c>
      <c r="K2106" s="97">
        <f t="shared" si="222"/>
        <v>3</v>
      </c>
      <c r="L2106" s="2">
        <f t="shared" si="223"/>
        <v>51.339178257792902</v>
      </c>
      <c r="M2106" s="98"/>
      <c r="V2106">
        <v>200</v>
      </c>
      <c r="W2106">
        <v>40</v>
      </c>
      <c r="X2106" s="7">
        <f t="shared" si="221"/>
        <v>31.652153314939131</v>
      </c>
    </row>
    <row r="2107" spans="2:24">
      <c r="B2107" s="90">
        <f t="shared" si="224"/>
        <v>40996.375</v>
      </c>
      <c r="C2107" s="57">
        <v>40996</v>
      </c>
      <c r="D2107" s="58">
        <v>0.375</v>
      </c>
      <c r="E2107" s="59">
        <v>65.352771221012389</v>
      </c>
      <c r="F2107" s="47">
        <f t="shared" si="225"/>
        <v>124.82379303213366</v>
      </c>
      <c r="G2107" s="59">
        <v>103.75554357517949</v>
      </c>
      <c r="H2107" s="47">
        <f t="shared" si="226"/>
        <v>198.1730882285928</v>
      </c>
      <c r="I2107" s="59">
        <v>38.402772354167098</v>
      </c>
      <c r="J2107" s="47">
        <f t="shared" si="227"/>
        <v>73.349295196459153</v>
      </c>
      <c r="K2107" s="97">
        <f t="shared" si="222"/>
        <v>3</v>
      </c>
      <c r="L2107" s="2">
        <f t="shared" si="223"/>
        <v>36.602741297295914</v>
      </c>
      <c r="M2107" s="98"/>
      <c r="V2107">
        <v>200</v>
      </c>
      <c r="W2107">
        <v>40</v>
      </c>
      <c r="X2107" s="7">
        <f t="shared" si="221"/>
        <v>31.652153314939131</v>
      </c>
    </row>
    <row r="2108" spans="2:24">
      <c r="B2108" s="90">
        <f t="shared" si="224"/>
        <v>40996.416666666664</v>
      </c>
      <c r="C2108" s="57">
        <v>40996</v>
      </c>
      <c r="D2108" s="58">
        <v>0.41666666666666669</v>
      </c>
      <c r="E2108" s="59">
        <v>40.505555637128346</v>
      </c>
      <c r="F2108" s="47">
        <f t="shared" si="225"/>
        <v>77.365611266915138</v>
      </c>
      <c r="G2108" s="59">
        <v>69.402856776497131</v>
      </c>
      <c r="H2108" s="47">
        <f t="shared" si="226"/>
        <v>132.55945644310953</v>
      </c>
      <c r="I2108" s="59">
        <v>28.897301139368782</v>
      </c>
      <c r="J2108" s="47">
        <f t="shared" si="227"/>
        <v>55.193845176194372</v>
      </c>
      <c r="K2108" s="97">
        <f t="shared" si="222"/>
        <v>3</v>
      </c>
      <c r="L2108" s="2">
        <f t="shared" si="223"/>
        <v>18.447291277031134</v>
      </c>
      <c r="M2108" s="98"/>
      <c r="V2108">
        <v>200</v>
      </c>
      <c r="W2108">
        <v>40</v>
      </c>
      <c r="X2108" s="7">
        <f t="shared" si="221"/>
        <v>31.652153314939131</v>
      </c>
    </row>
    <row r="2109" spans="2:24">
      <c r="B2109" s="90">
        <f t="shared" si="224"/>
        <v>40996.458333333336</v>
      </c>
      <c r="C2109" s="57">
        <v>40996</v>
      </c>
      <c r="D2109" s="58">
        <v>0.45833333333333331</v>
      </c>
      <c r="E2109" s="59">
        <v>39.716853990597855</v>
      </c>
      <c r="F2109" s="47">
        <f t="shared" si="225"/>
        <v>75.859191122041906</v>
      </c>
      <c r="G2109" s="59">
        <v>63.438369153418101</v>
      </c>
      <c r="H2109" s="47">
        <f t="shared" si="226"/>
        <v>121.16728508302857</v>
      </c>
      <c r="I2109" s="59">
        <v>23.72151516282025</v>
      </c>
      <c r="J2109" s="47">
        <f t="shared" si="227"/>
        <v>45.308093960986675</v>
      </c>
      <c r="K2109" s="97">
        <f t="shared" si="222"/>
        <v>3</v>
      </c>
      <c r="L2109" s="2">
        <f t="shared" si="223"/>
        <v>8.5615400618234361</v>
      </c>
      <c r="M2109" s="98"/>
      <c r="V2109">
        <v>200</v>
      </c>
      <c r="W2109">
        <v>40</v>
      </c>
      <c r="X2109" s="7">
        <f t="shared" si="221"/>
        <v>31.652153314939131</v>
      </c>
    </row>
    <row r="2110" spans="2:24">
      <c r="B2110" s="90">
        <f t="shared" si="224"/>
        <v>40996.5</v>
      </c>
      <c r="C2110" s="57">
        <v>40996</v>
      </c>
      <c r="D2110" s="58">
        <v>0.5</v>
      </c>
      <c r="E2110" s="59">
        <v>29.86804091026513</v>
      </c>
      <c r="F2110" s="47">
        <f t="shared" si="225"/>
        <v>57.047958138606397</v>
      </c>
      <c r="G2110" s="59">
        <v>52.902180696604361</v>
      </c>
      <c r="H2110" s="47">
        <f t="shared" si="226"/>
        <v>101.04316513051432</v>
      </c>
      <c r="I2110" s="59">
        <v>23.034139786339225</v>
      </c>
      <c r="J2110" s="47">
        <f t="shared" si="227"/>
        <v>43.995206991907914</v>
      </c>
      <c r="K2110" s="97">
        <f t="shared" si="222"/>
        <v>3</v>
      </c>
      <c r="L2110" s="2">
        <f t="shared" si="223"/>
        <v>7.2486530927446751</v>
      </c>
      <c r="M2110" s="98"/>
      <c r="V2110">
        <v>200</v>
      </c>
      <c r="W2110">
        <v>40</v>
      </c>
      <c r="X2110" s="7">
        <f t="shared" si="221"/>
        <v>31.652153314939131</v>
      </c>
    </row>
    <row r="2111" spans="2:24">
      <c r="B2111" s="90">
        <f t="shared" si="224"/>
        <v>40996.541666666664</v>
      </c>
      <c r="C2111" s="57">
        <v>40996</v>
      </c>
      <c r="D2111" s="58">
        <v>0.54166666666666663</v>
      </c>
      <c r="E2111" s="59">
        <v>37.486812994155414</v>
      </c>
      <c r="F2111" s="47">
        <f t="shared" si="225"/>
        <v>71.599812818836838</v>
      </c>
      <c r="G2111" s="59">
        <v>64.08459809430569</v>
      </c>
      <c r="H2111" s="47">
        <f t="shared" si="226"/>
        <v>122.40158236012387</v>
      </c>
      <c r="I2111" s="59">
        <v>26.597785100150283</v>
      </c>
      <c r="J2111" s="47">
        <f t="shared" si="227"/>
        <v>50.801769541287037</v>
      </c>
      <c r="K2111" s="97">
        <f t="shared" si="222"/>
        <v>3</v>
      </c>
      <c r="L2111" s="2">
        <f t="shared" si="223"/>
        <v>14.055215642123798</v>
      </c>
      <c r="M2111" s="98"/>
      <c r="V2111">
        <v>200</v>
      </c>
      <c r="W2111">
        <v>40</v>
      </c>
      <c r="X2111" s="7">
        <f t="shared" si="221"/>
        <v>31.652153314939131</v>
      </c>
    </row>
    <row r="2112" spans="2:24">
      <c r="B2112" s="90">
        <f t="shared" si="224"/>
        <v>40996.583333333336</v>
      </c>
      <c r="C2112" s="57">
        <v>40996</v>
      </c>
      <c r="D2112" s="58">
        <v>0.58333333333333337</v>
      </c>
      <c r="E2112" s="59">
        <v>28.273789042643042</v>
      </c>
      <c r="F2112" s="47">
        <f t="shared" si="225"/>
        <v>54.002937071448208</v>
      </c>
      <c r="G2112" s="59">
        <v>50.327768704627609</v>
      </c>
      <c r="H2112" s="47">
        <f t="shared" si="226"/>
        <v>96.126038225838727</v>
      </c>
      <c r="I2112" s="59">
        <v>22.053979661984567</v>
      </c>
      <c r="J2112" s="47">
        <f t="shared" si="227"/>
        <v>42.123101154390518</v>
      </c>
      <c r="K2112" s="97">
        <f t="shared" si="222"/>
        <v>3</v>
      </c>
      <c r="L2112" s="2">
        <f t="shared" si="223"/>
        <v>5.3765472552272797</v>
      </c>
      <c r="M2112" s="98"/>
      <c r="V2112">
        <v>200</v>
      </c>
      <c r="W2112">
        <v>40</v>
      </c>
      <c r="X2112" s="7">
        <f t="shared" si="221"/>
        <v>31.652153314939131</v>
      </c>
    </row>
    <row r="2113" spans="2:24">
      <c r="B2113" s="90">
        <f t="shared" si="224"/>
        <v>40996.625</v>
      </c>
      <c r="C2113" s="57">
        <v>40996</v>
      </c>
      <c r="D2113" s="58">
        <v>0.625</v>
      </c>
      <c r="E2113" s="59">
        <v>22.656422787839219</v>
      </c>
      <c r="F2113" s="47">
        <f t="shared" si="225"/>
        <v>43.273767524772907</v>
      </c>
      <c r="G2113" s="59">
        <v>41.015770448119866</v>
      </c>
      <c r="H2113" s="47">
        <f t="shared" si="226"/>
        <v>78.340121555908937</v>
      </c>
      <c r="I2113" s="59">
        <v>18.359347660280651</v>
      </c>
      <c r="J2113" s="47">
        <f t="shared" si="227"/>
        <v>35.066354031136044</v>
      </c>
      <c r="K2113" s="97">
        <f t="shared" si="222"/>
        <v>3</v>
      </c>
      <c r="L2113" s="2">
        <f t="shared" si="223"/>
        <v>-1.680199868027195</v>
      </c>
      <c r="M2113" s="98"/>
      <c r="V2113">
        <v>200</v>
      </c>
      <c r="W2113">
        <v>40</v>
      </c>
      <c r="X2113" s="7">
        <f t="shared" si="221"/>
        <v>31.652153314939131</v>
      </c>
    </row>
    <row r="2114" spans="2:24">
      <c r="B2114" s="90">
        <f t="shared" si="224"/>
        <v>40996.666666666664</v>
      </c>
      <c r="C2114" s="57">
        <v>40996</v>
      </c>
      <c r="D2114" s="58">
        <v>0.66666666666666663</v>
      </c>
      <c r="E2114" s="59">
        <v>25.789631854535632</v>
      </c>
      <c r="F2114" s="47">
        <f t="shared" si="225"/>
        <v>49.258196842163052</v>
      </c>
      <c r="G2114" s="59">
        <v>49.59366790576879</v>
      </c>
      <c r="H2114" s="47">
        <f t="shared" si="226"/>
        <v>94.723905700018378</v>
      </c>
      <c r="I2114" s="59">
        <v>23.804036051233165</v>
      </c>
      <c r="J2114" s="47">
        <f t="shared" si="227"/>
        <v>45.465708857855347</v>
      </c>
      <c r="K2114" s="97">
        <f t="shared" si="222"/>
        <v>3</v>
      </c>
      <c r="L2114" s="2">
        <f t="shared" si="223"/>
        <v>8.7191549586921084</v>
      </c>
      <c r="M2114" s="98"/>
      <c r="V2114">
        <v>200</v>
      </c>
      <c r="W2114">
        <v>40</v>
      </c>
      <c r="X2114" s="7">
        <f t="shared" si="221"/>
        <v>31.652153314939131</v>
      </c>
    </row>
    <row r="2115" spans="2:24">
      <c r="B2115" s="90">
        <f t="shared" si="224"/>
        <v>40996.708333333336</v>
      </c>
      <c r="C2115" s="57">
        <v>40996</v>
      </c>
      <c r="D2115" s="58">
        <v>0.70833333333333337</v>
      </c>
      <c r="E2115" s="59">
        <v>31.559327891797004</v>
      </c>
      <c r="F2115" s="47">
        <f t="shared" si="225"/>
        <v>60.278316273332273</v>
      </c>
      <c r="G2115" s="59">
        <v>64.449103197376772</v>
      </c>
      <c r="H2115" s="47">
        <f t="shared" si="226"/>
        <v>123.09778710698963</v>
      </c>
      <c r="I2115" s="59">
        <v>32.889775305579761</v>
      </c>
      <c r="J2115" s="47">
        <f t="shared" si="227"/>
        <v>62.819470833657341</v>
      </c>
      <c r="K2115" s="97">
        <f t="shared" si="222"/>
        <v>3</v>
      </c>
      <c r="L2115" s="2">
        <f t="shared" si="223"/>
        <v>26.072916934494103</v>
      </c>
      <c r="M2115" s="98"/>
      <c r="V2115">
        <v>200</v>
      </c>
      <c r="W2115">
        <v>40</v>
      </c>
      <c r="X2115" s="7">
        <f t="shared" si="221"/>
        <v>31.652153314939131</v>
      </c>
    </row>
    <row r="2116" spans="2:24">
      <c r="B2116" s="90">
        <f t="shared" si="224"/>
        <v>40996.75</v>
      </c>
      <c r="C2116" s="57">
        <v>40996</v>
      </c>
      <c r="D2116" s="58">
        <v>0.75</v>
      </c>
      <c r="E2116" s="59">
        <v>28.151558720755581</v>
      </c>
      <c r="F2116" s="47">
        <f t="shared" si="225"/>
        <v>53.769477156643156</v>
      </c>
      <c r="G2116" s="59">
        <v>66.494874990580996</v>
      </c>
      <c r="H2116" s="47">
        <f t="shared" si="226"/>
        <v>127.0052112320097</v>
      </c>
      <c r="I2116" s="59">
        <v>38.343316269825415</v>
      </c>
      <c r="J2116" s="47">
        <f t="shared" si="227"/>
        <v>73.235734075366537</v>
      </c>
      <c r="K2116" s="97">
        <f t="shared" si="222"/>
        <v>3</v>
      </c>
      <c r="L2116" s="2">
        <f t="shared" si="223"/>
        <v>36.489180176203298</v>
      </c>
      <c r="M2116" s="98"/>
      <c r="V2116">
        <v>200</v>
      </c>
      <c r="W2116">
        <v>40</v>
      </c>
      <c r="X2116" s="7">
        <f t="shared" si="221"/>
        <v>31.652153314939131</v>
      </c>
    </row>
    <row r="2117" spans="2:24">
      <c r="B2117" s="90">
        <f t="shared" si="224"/>
        <v>40996.791666666664</v>
      </c>
      <c r="C2117" s="57">
        <v>40996</v>
      </c>
      <c r="D2117" s="58">
        <v>0.79166666666666663</v>
      </c>
      <c r="E2117" s="59">
        <v>13.327362990200562</v>
      </c>
      <c r="F2117" s="47">
        <f t="shared" si="225"/>
        <v>25.455263311283073</v>
      </c>
      <c r="G2117" s="59">
        <v>46.493285440364573</v>
      </c>
      <c r="H2117" s="47">
        <f t="shared" si="226"/>
        <v>88.802175191096325</v>
      </c>
      <c r="I2117" s="59">
        <v>33.165922450164018</v>
      </c>
      <c r="J2117" s="47">
        <f t="shared" si="227"/>
        <v>63.34691187981327</v>
      </c>
      <c r="K2117" s="97">
        <f t="shared" si="222"/>
        <v>3</v>
      </c>
      <c r="L2117" s="2">
        <f t="shared" si="223"/>
        <v>26.600357980650031</v>
      </c>
      <c r="M2117" s="98"/>
      <c r="V2117">
        <v>200</v>
      </c>
      <c r="W2117">
        <v>40</v>
      </c>
      <c r="X2117" s="7">
        <f t="shared" si="221"/>
        <v>31.652153314939131</v>
      </c>
    </row>
    <row r="2118" spans="2:24">
      <c r="B2118" s="90">
        <f t="shared" si="224"/>
        <v>40996.833333333336</v>
      </c>
      <c r="C2118" s="57">
        <v>40996</v>
      </c>
      <c r="D2118" s="58">
        <v>0.83333333333333337</v>
      </c>
      <c r="E2118" s="59">
        <v>14.144881003395113</v>
      </c>
      <c r="F2118" s="47">
        <f t="shared" si="225"/>
        <v>27.016722716484665</v>
      </c>
      <c r="G2118" s="59">
        <v>47.260365076545341</v>
      </c>
      <c r="H2118" s="47">
        <f t="shared" si="226"/>
        <v>90.26729729620159</v>
      </c>
      <c r="I2118" s="59">
        <v>33.115484073150235</v>
      </c>
      <c r="J2118" s="47">
        <f t="shared" si="227"/>
        <v>63.250574579716947</v>
      </c>
      <c r="K2118" s="97">
        <f t="shared" si="222"/>
        <v>3</v>
      </c>
      <c r="L2118" s="2">
        <f t="shared" si="223"/>
        <v>26.504020680553708</v>
      </c>
      <c r="M2118" s="98"/>
      <c r="V2118">
        <v>200</v>
      </c>
      <c r="W2118">
        <v>40</v>
      </c>
      <c r="X2118" s="7">
        <f t="shared" si="221"/>
        <v>31.652153314939131</v>
      </c>
    </row>
    <row r="2119" spans="2:24">
      <c r="B2119" s="90">
        <f t="shared" si="224"/>
        <v>40996.875</v>
      </c>
      <c r="C2119" s="57">
        <v>40996</v>
      </c>
      <c r="D2119" s="58">
        <v>0.875</v>
      </c>
      <c r="E2119" s="59">
        <v>42.073384036455792</v>
      </c>
      <c r="F2119" s="47">
        <f t="shared" si="225"/>
        <v>80.360163509630553</v>
      </c>
      <c r="G2119" s="59">
        <v>83.083243072071141</v>
      </c>
      <c r="H2119" s="47">
        <f t="shared" si="226"/>
        <v>158.68899426765589</v>
      </c>
      <c r="I2119" s="59">
        <v>41.009859035615357</v>
      </c>
      <c r="J2119" s="47">
        <f t="shared" si="227"/>
        <v>78.328830758025333</v>
      </c>
      <c r="K2119" s="97">
        <f t="shared" si="222"/>
        <v>3</v>
      </c>
      <c r="L2119" s="2">
        <f t="shared" si="223"/>
        <v>41.582276858862095</v>
      </c>
      <c r="M2119" s="98"/>
      <c r="V2119">
        <v>200</v>
      </c>
      <c r="W2119">
        <v>40</v>
      </c>
      <c r="X2119" s="7">
        <f t="shared" si="221"/>
        <v>31.652153314939131</v>
      </c>
    </row>
    <row r="2120" spans="2:24">
      <c r="B2120" s="90">
        <f t="shared" si="224"/>
        <v>40996.916666666664</v>
      </c>
      <c r="C2120" s="57">
        <v>40996</v>
      </c>
      <c r="D2120" s="58">
        <v>0.91666666666666663</v>
      </c>
      <c r="E2120" s="59">
        <v>67.625712993044147</v>
      </c>
      <c r="F2120" s="47">
        <f t="shared" si="225"/>
        <v>129.1651118167143</v>
      </c>
      <c r="G2120" s="59">
        <v>111.28696189799834</v>
      </c>
      <c r="H2120" s="47">
        <f t="shared" si="226"/>
        <v>212.55809722517682</v>
      </c>
      <c r="I2120" s="59">
        <v>43.661248904954192</v>
      </c>
      <c r="J2120" s="47">
        <f t="shared" si="227"/>
        <v>83.392985408462508</v>
      </c>
      <c r="K2120" s="97">
        <f t="shared" si="222"/>
        <v>3</v>
      </c>
      <c r="L2120" s="2">
        <f t="shared" si="223"/>
        <v>46.646431509299269</v>
      </c>
      <c r="M2120" s="98"/>
      <c r="V2120">
        <v>200</v>
      </c>
      <c r="W2120">
        <v>40</v>
      </c>
      <c r="X2120" s="7">
        <f t="shared" si="221"/>
        <v>31.652153314939131</v>
      </c>
    </row>
    <row r="2121" spans="2:24">
      <c r="B2121" s="90">
        <f t="shared" si="224"/>
        <v>40996.958333333336</v>
      </c>
      <c r="C2121" s="57">
        <v>40996</v>
      </c>
      <c r="D2121" s="58">
        <v>0.95833333333333337</v>
      </c>
      <c r="E2121" s="59">
        <v>20.109274283695331</v>
      </c>
      <c r="F2121" s="47">
        <f t="shared" si="225"/>
        <v>38.408713881858084</v>
      </c>
      <c r="G2121" s="59">
        <v>51.670737475301991</v>
      </c>
      <c r="H2121" s="47">
        <f t="shared" si="226"/>
        <v>98.691108577826796</v>
      </c>
      <c r="I2121" s="59">
        <v>31.561463191606663</v>
      </c>
      <c r="J2121" s="47">
        <f t="shared" si="227"/>
        <v>60.282394695968726</v>
      </c>
      <c r="K2121" s="97">
        <f t="shared" si="222"/>
        <v>3</v>
      </c>
      <c r="L2121" s="2">
        <f t="shared" si="223"/>
        <v>23.535840796805488</v>
      </c>
      <c r="M2121" s="98"/>
      <c r="V2121">
        <v>200</v>
      </c>
      <c r="W2121">
        <v>40</v>
      </c>
      <c r="X2121" s="7">
        <f t="shared" si="221"/>
        <v>31.652153314939131</v>
      </c>
    </row>
    <row r="2122" spans="2:24">
      <c r="B2122" s="90">
        <f t="shared" si="224"/>
        <v>40997</v>
      </c>
      <c r="C2122" s="57">
        <v>40996</v>
      </c>
      <c r="D2122" s="58">
        <v>1</v>
      </c>
      <c r="E2122" s="59">
        <v>55.853738294445378</v>
      </c>
      <c r="F2122" s="47">
        <f t="shared" si="225"/>
        <v>106.68064014239067</v>
      </c>
      <c r="G2122" s="59">
        <v>90.150641338700638</v>
      </c>
      <c r="H2122" s="47">
        <f t="shared" si="226"/>
        <v>172.1877249569182</v>
      </c>
      <c r="I2122" s="59">
        <v>34.296903044255259</v>
      </c>
      <c r="J2122" s="47">
        <f t="shared" si="227"/>
        <v>65.507084814527545</v>
      </c>
      <c r="K2122" s="97">
        <f t="shared" si="222"/>
        <v>3</v>
      </c>
      <c r="L2122" s="2">
        <f t="shared" si="223"/>
        <v>28.760530915364306</v>
      </c>
      <c r="M2122" s="98"/>
      <c r="V2122">
        <v>200</v>
      </c>
      <c r="W2122">
        <v>40</v>
      </c>
      <c r="X2122" s="7">
        <f t="shared" ref="X2122:X2185" si="228">AVERAGE($J$2999:$J$8770)</f>
        <v>31.652153314939131</v>
      </c>
    </row>
    <row r="2123" spans="2:24">
      <c r="B2123" s="90">
        <f t="shared" si="224"/>
        <v>40997.041666666664</v>
      </c>
      <c r="C2123" s="57">
        <v>40997</v>
      </c>
      <c r="D2123" s="58">
        <v>4.1666666666666664E-2</v>
      </c>
      <c r="E2123" s="59"/>
      <c r="F2123" s="47"/>
      <c r="G2123" s="59"/>
      <c r="H2123" s="47"/>
      <c r="I2123" s="59"/>
      <c r="J2123" s="47"/>
      <c r="K2123" s="97">
        <f t="shared" ref="K2123:K2186" si="229">WEEKDAY(C2123,2)</f>
        <v>4</v>
      </c>
      <c r="L2123" s="2" t="e">
        <f t="shared" ref="L2123:L2186" si="230">IF(J2123="",NA(),J2123-(AVERAGE($J$10:$J$8770)))</f>
        <v>#N/A</v>
      </c>
      <c r="M2123" s="98"/>
      <c r="V2123">
        <v>200</v>
      </c>
      <c r="W2123">
        <v>40</v>
      </c>
      <c r="X2123" s="7">
        <f t="shared" si="228"/>
        <v>31.652153314939131</v>
      </c>
    </row>
    <row r="2124" spans="2:24">
      <c r="B2124" s="90">
        <f t="shared" si="224"/>
        <v>40997.083333333336</v>
      </c>
      <c r="C2124" s="57">
        <v>40997</v>
      </c>
      <c r="D2124" s="58">
        <v>8.3333333333333329E-2</v>
      </c>
      <c r="E2124" s="59">
        <v>37.389406940796945</v>
      </c>
      <c r="F2124" s="47">
        <f t="shared" si="225"/>
        <v>71.413767256922156</v>
      </c>
      <c r="G2124" s="59">
        <v>68.577637932213818</v>
      </c>
      <c r="H2124" s="47">
        <f t="shared" si="226"/>
        <v>130.98328845052839</v>
      </c>
      <c r="I2124" s="59">
        <v>31.18823099141688</v>
      </c>
      <c r="J2124" s="47">
        <f t="shared" si="227"/>
        <v>59.569521193606235</v>
      </c>
      <c r="K2124" s="97">
        <f t="shared" si="229"/>
        <v>4</v>
      </c>
      <c r="L2124" s="2">
        <f t="shared" si="230"/>
        <v>22.822967294442996</v>
      </c>
      <c r="M2124" s="98"/>
      <c r="V2124">
        <v>200</v>
      </c>
      <c r="W2124">
        <v>40</v>
      </c>
      <c r="X2124" s="7">
        <f t="shared" si="228"/>
        <v>31.652153314939131</v>
      </c>
    </row>
    <row r="2125" spans="2:24">
      <c r="B2125" s="90">
        <f t="shared" si="224"/>
        <v>40997.125</v>
      </c>
      <c r="C2125" s="57">
        <v>40997</v>
      </c>
      <c r="D2125" s="58">
        <v>0.125</v>
      </c>
      <c r="E2125" s="59">
        <v>20.322303658830965</v>
      </c>
      <c r="F2125" s="47">
        <f t="shared" si="225"/>
        <v>38.81559998836714</v>
      </c>
      <c r="G2125" s="59">
        <v>48.707896643336362</v>
      </c>
      <c r="H2125" s="47">
        <f t="shared" si="226"/>
        <v>93.032082588772454</v>
      </c>
      <c r="I2125" s="59">
        <v>28.385592984505397</v>
      </c>
      <c r="J2125" s="47">
        <f t="shared" si="227"/>
        <v>54.216482600405307</v>
      </c>
      <c r="K2125" s="97">
        <f t="shared" si="229"/>
        <v>4</v>
      </c>
      <c r="L2125" s="2">
        <f t="shared" si="230"/>
        <v>17.469928701242068</v>
      </c>
      <c r="M2125" s="98"/>
      <c r="V2125">
        <v>200</v>
      </c>
      <c r="W2125">
        <v>40</v>
      </c>
      <c r="X2125" s="7">
        <f t="shared" si="228"/>
        <v>31.652153314939131</v>
      </c>
    </row>
    <row r="2126" spans="2:24">
      <c r="B2126" s="90">
        <f t="shared" si="224"/>
        <v>40997.166666666664</v>
      </c>
      <c r="C2126" s="57">
        <v>40997</v>
      </c>
      <c r="D2126" s="58">
        <v>0.16666666666666666</v>
      </c>
      <c r="E2126" s="59">
        <v>33.425171720002851</v>
      </c>
      <c r="F2126" s="47">
        <f t="shared" si="225"/>
        <v>63.842077985205442</v>
      </c>
      <c r="G2126" s="59">
        <v>59.757576712269383</v>
      </c>
      <c r="H2126" s="47">
        <f t="shared" si="226"/>
        <v>114.13697152043451</v>
      </c>
      <c r="I2126" s="59">
        <v>26.33240499226654</v>
      </c>
      <c r="J2126" s="47">
        <f t="shared" si="227"/>
        <v>50.294893535229086</v>
      </c>
      <c r="K2126" s="97">
        <f t="shared" si="229"/>
        <v>4</v>
      </c>
      <c r="L2126" s="2">
        <f t="shared" si="230"/>
        <v>13.548339636065847</v>
      </c>
      <c r="M2126" s="98"/>
      <c r="V2126">
        <v>200</v>
      </c>
      <c r="W2126">
        <v>40</v>
      </c>
      <c r="X2126" s="7">
        <f t="shared" si="228"/>
        <v>31.652153314939131</v>
      </c>
    </row>
    <row r="2127" spans="2:24">
      <c r="B2127" s="90">
        <f t="shared" si="224"/>
        <v>40997.208333333336</v>
      </c>
      <c r="C2127" s="57">
        <v>40997</v>
      </c>
      <c r="D2127" s="58">
        <v>0.20833333333333334</v>
      </c>
      <c r="E2127" s="59">
        <v>38.236232910464601</v>
      </c>
      <c r="F2127" s="47">
        <f t="shared" si="225"/>
        <v>73.03120485898738</v>
      </c>
      <c r="G2127" s="59">
        <v>67.928542590822119</v>
      </c>
      <c r="H2127" s="47">
        <f t="shared" si="226"/>
        <v>129.74351634847025</v>
      </c>
      <c r="I2127" s="59">
        <v>29.692309680357518</v>
      </c>
      <c r="J2127" s="47">
        <f t="shared" si="227"/>
        <v>56.712311489482857</v>
      </c>
      <c r="K2127" s="97">
        <f t="shared" si="229"/>
        <v>4</v>
      </c>
      <c r="L2127" s="2">
        <f t="shared" si="230"/>
        <v>19.965757590319619</v>
      </c>
      <c r="M2127" s="98"/>
      <c r="V2127">
        <v>200</v>
      </c>
      <c r="W2127">
        <v>40</v>
      </c>
      <c r="X2127" s="7">
        <f t="shared" si="228"/>
        <v>31.652153314939131</v>
      </c>
    </row>
    <row r="2128" spans="2:24">
      <c r="B2128" s="90">
        <f t="shared" si="224"/>
        <v>40997.25</v>
      </c>
      <c r="C2128" s="57">
        <v>40997</v>
      </c>
      <c r="D2128" s="58">
        <v>0.25</v>
      </c>
      <c r="E2128" s="59">
        <v>27.677683579722927</v>
      </c>
      <c r="F2128" s="47">
        <f t="shared" si="225"/>
        <v>52.86437563727079</v>
      </c>
      <c r="G2128" s="59">
        <v>59.333590068580065</v>
      </c>
      <c r="H2128" s="47">
        <f t="shared" si="226"/>
        <v>113.32715703098792</v>
      </c>
      <c r="I2128" s="59">
        <v>31.655906488857134</v>
      </c>
      <c r="J2128" s="47">
        <f t="shared" si="227"/>
        <v>60.462781393717123</v>
      </c>
      <c r="K2128" s="97">
        <f t="shared" si="229"/>
        <v>4</v>
      </c>
      <c r="L2128" s="2">
        <f t="shared" si="230"/>
        <v>23.716227494553884</v>
      </c>
      <c r="M2128" s="98"/>
      <c r="V2128">
        <v>200</v>
      </c>
      <c r="W2128">
        <v>40</v>
      </c>
      <c r="X2128" s="7">
        <f t="shared" si="228"/>
        <v>31.652153314939131</v>
      </c>
    </row>
    <row r="2129" spans="2:24">
      <c r="B2129" s="90">
        <f t="shared" si="224"/>
        <v>40997.291666666664</v>
      </c>
      <c r="C2129" s="57">
        <v>40997</v>
      </c>
      <c r="D2129" s="58">
        <v>0.29166666666666669</v>
      </c>
      <c r="E2129" s="59">
        <v>33.859261674924291</v>
      </c>
      <c r="F2129" s="47">
        <f t="shared" si="225"/>
        <v>64.671189799105392</v>
      </c>
      <c r="G2129" s="59">
        <v>62.520958868647526</v>
      </c>
      <c r="H2129" s="47">
        <f t="shared" si="226"/>
        <v>119.41503143911677</v>
      </c>
      <c r="I2129" s="59">
        <v>28.661697193723235</v>
      </c>
      <c r="J2129" s="47">
        <f t="shared" si="227"/>
        <v>54.743841640011375</v>
      </c>
      <c r="K2129" s="97">
        <f t="shared" si="229"/>
        <v>4</v>
      </c>
      <c r="L2129" s="2">
        <f t="shared" si="230"/>
        <v>17.997287740848137</v>
      </c>
      <c r="M2129" s="98"/>
      <c r="V2129">
        <v>200</v>
      </c>
      <c r="W2129">
        <v>40</v>
      </c>
      <c r="X2129" s="7">
        <f t="shared" si="228"/>
        <v>31.652153314939131</v>
      </c>
    </row>
    <row r="2130" spans="2:24">
      <c r="B2130" s="90">
        <f t="shared" ref="B2130:B2193" si="231">C2130+D2130</f>
        <v>40997.333333333336</v>
      </c>
      <c r="C2130" s="57">
        <v>40997</v>
      </c>
      <c r="D2130" s="58">
        <v>0.33333333333333331</v>
      </c>
      <c r="E2130" s="59">
        <v>38.469165705317963</v>
      </c>
      <c r="F2130" s="47">
        <f t="shared" ref="F2130:F2193" si="232">IF(E2130&lt;&gt;"",E2130*1.91,"")</f>
        <v>73.476106497157303</v>
      </c>
      <c r="G2130" s="59">
        <v>71.998675544481443</v>
      </c>
      <c r="H2130" s="47">
        <f t="shared" si="226"/>
        <v>137.51747028995956</v>
      </c>
      <c r="I2130" s="59">
        <v>33.529509839163488</v>
      </c>
      <c r="J2130" s="47">
        <f t="shared" si="227"/>
        <v>64.041363792802258</v>
      </c>
      <c r="K2130" s="97">
        <f t="shared" si="229"/>
        <v>4</v>
      </c>
      <c r="L2130" s="2">
        <f t="shared" si="230"/>
        <v>27.29480989363902</v>
      </c>
      <c r="M2130" s="98"/>
      <c r="V2130">
        <v>200</v>
      </c>
      <c r="W2130">
        <v>40</v>
      </c>
      <c r="X2130" s="7">
        <f t="shared" si="228"/>
        <v>31.652153314939131</v>
      </c>
    </row>
    <row r="2131" spans="2:24">
      <c r="B2131" s="90">
        <f t="shared" si="231"/>
        <v>40997.375</v>
      </c>
      <c r="C2131" s="57">
        <v>40997</v>
      </c>
      <c r="D2131" s="58">
        <v>0.375</v>
      </c>
      <c r="E2131" s="59">
        <v>35.634357987237003</v>
      </c>
      <c r="F2131" s="47">
        <f t="shared" si="232"/>
        <v>68.061623755622676</v>
      </c>
      <c r="G2131" s="59">
        <v>60.809532892793875</v>
      </c>
      <c r="H2131" s="47">
        <f t="shared" si="226"/>
        <v>116.1462078252363</v>
      </c>
      <c r="I2131" s="59">
        <v>25.175174905556879</v>
      </c>
      <c r="J2131" s="47">
        <f t="shared" si="227"/>
        <v>48.084584069613641</v>
      </c>
      <c r="K2131" s="97">
        <f t="shared" si="229"/>
        <v>4</v>
      </c>
      <c r="L2131" s="2">
        <f t="shared" si="230"/>
        <v>11.338030170450402</v>
      </c>
      <c r="M2131" s="98"/>
      <c r="V2131">
        <v>200</v>
      </c>
      <c r="W2131">
        <v>40</v>
      </c>
      <c r="X2131" s="7">
        <f t="shared" si="228"/>
        <v>31.652153314939131</v>
      </c>
    </row>
    <row r="2132" spans="2:24">
      <c r="B2132" s="90">
        <f t="shared" si="231"/>
        <v>40997.416666666664</v>
      </c>
      <c r="C2132" s="57">
        <v>40997</v>
      </c>
      <c r="D2132" s="58">
        <v>0.41666666666666669</v>
      </c>
      <c r="E2132" s="59">
        <v>38.941938728268575</v>
      </c>
      <c r="F2132" s="47">
        <f t="shared" si="232"/>
        <v>74.379102970992975</v>
      </c>
      <c r="G2132" s="59">
        <v>65.844766607023814</v>
      </c>
      <c r="H2132" s="47">
        <f t="shared" ref="H2132:H2195" si="233">IF(G2132&lt;&gt;"",G2132*1.91,"")</f>
        <v>125.76350421941548</v>
      </c>
      <c r="I2132" s="59">
        <v>26.90282787875524</v>
      </c>
      <c r="J2132" s="47">
        <f t="shared" ref="J2132:J2195" si="234">IF(I2132&lt;&gt;"",I2132*1.91,"")</f>
        <v>51.384401248422506</v>
      </c>
      <c r="K2132" s="97">
        <f t="shared" si="229"/>
        <v>4</v>
      </c>
      <c r="L2132" s="2">
        <f t="shared" si="230"/>
        <v>14.637847349259268</v>
      </c>
      <c r="M2132" s="98"/>
      <c r="V2132">
        <v>200</v>
      </c>
      <c r="W2132">
        <v>40</v>
      </c>
      <c r="X2132" s="7">
        <f t="shared" si="228"/>
        <v>31.652153314939131</v>
      </c>
    </row>
    <row r="2133" spans="2:24">
      <c r="B2133" s="90">
        <f t="shared" si="231"/>
        <v>40997.458333333336</v>
      </c>
      <c r="C2133" s="57">
        <v>40997</v>
      </c>
      <c r="D2133" s="58">
        <v>0.45833333333333331</v>
      </c>
      <c r="E2133" s="59">
        <v>25.479542269573784</v>
      </c>
      <c r="F2133" s="47">
        <f t="shared" si="232"/>
        <v>48.665925734885924</v>
      </c>
      <c r="G2133" s="59">
        <v>44.387196273833077</v>
      </c>
      <c r="H2133" s="47">
        <f t="shared" si="233"/>
        <v>84.779544883021174</v>
      </c>
      <c r="I2133" s="59">
        <v>18.907654004259292</v>
      </c>
      <c r="J2133" s="47">
        <f t="shared" si="234"/>
        <v>36.11361914813525</v>
      </c>
      <c r="K2133" s="97">
        <f t="shared" si="229"/>
        <v>4</v>
      </c>
      <c r="L2133" s="2">
        <f t="shared" si="230"/>
        <v>-0.6329347510279888</v>
      </c>
      <c r="M2133" s="98"/>
      <c r="V2133">
        <v>200</v>
      </c>
      <c r="W2133">
        <v>40</v>
      </c>
      <c r="X2133" s="7">
        <f t="shared" si="228"/>
        <v>31.652153314939131</v>
      </c>
    </row>
    <row r="2134" spans="2:24">
      <c r="B2134" s="90">
        <f t="shared" si="231"/>
        <v>40997.5</v>
      </c>
      <c r="C2134" s="57">
        <v>40997</v>
      </c>
      <c r="D2134" s="58">
        <v>0.5</v>
      </c>
      <c r="E2134" s="59">
        <v>29.697045789280804</v>
      </c>
      <c r="F2134" s="47">
        <f t="shared" si="232"/>
        <v>56.721357457526331</v>
      </c>
      <c r="G2134" s="59">
        <v>52.242836433748678</v>
      </c>
      <c r="H2134" s="47">
        <f t="shared" si="233"/>
        <v>99.783817588459968</v>
      </c>
      <c r="I2134" s="59">
        <v>22.545790644467878</v>
      </c>
      <c r="J2134" s="47">
        <f t="shared" si="234"/>
        <v>43.062460130933644</v>
      </c>
      <c r="K2134" s="97">
        <f t="shared" si="229"/>
        <v>4</v>
      </c>
      <c r="L2134" s="2">
        <f t="shared" si="230"/>
        <v>6.3159062317704056</v>
      </c>
      <c r="M2134" s="98"/>
      <c r="V2134">
        <v>200</v>
      </c>
      <c r="W2134">
        <v>40</v>
      </c>
      <c r="X2134" s="7">
        <f t="shared" si="228"/>
        <v>31.652153314939131</v>
      </c>
    </row>
    <row r="2135" spans="2:24">
      <c r="B2135" s="90">
        <f t="shared" si="231"/>
        <v>40997.541666666664</v>
      </c>
      <c r="C2135" s="57">
        <v>40997</v>
      </c>
      <c r="D2135" s="58">
        <v>0.54166666666666663</v>
      </c>
      <c r="E2135" s="59">
        <v>35.247539578240307</v>
      </c>
      <c r="F2135" s="47">
        <f t="shared" si="232"/>
        <v>67.322800594438988</v>
      </c>
      <c r="G2135" s="59">
        <v>59.339363873963897</v>
      </c>
      <c r="H2135" s="47">
        <f t="shared" si="233"/>
        <v>113.33818499927104</v>
      </c>
      <c r="I2135" s="59">
        <v>24.091824295723594</v>
      </c>
      <c r="J2135" s="47">
        <f t="shared" si="234"/>
        <v>46.015384404832062</v>
      </c>
      <c r="K2135" s="97">
        <f t="shared" si="229"/>
        <v>4</v>
      </c>
      <c r="L2135" s="2">
        <f t="shared" si="230"/>
        <v>9.2688305056688236</v>
      </c>
      <c r="M2135" s="98"/>
      <c r="V2135">
        <v>200</v>
      </c>
      <c r="W2135">
        <v>40</v>
      </c>
      <c r="X2135" s="7">
        <f t="shared" si="228"/>
        <v>31.652153314939131</v>
      </c>
    </row>
    <row r="2136" spans="2:24">
      <c r="B2136" s="90">
        <f t="shared" si="231"/>
        <v>40997.583333333336</v>
      </c>
      <c r="C2136" s="57">
        <v>40997</v>
      </c>
      <c r="D2136" s="58">
        <v>0.58333333333333337</v>
      </c>
      <c r="E2136" s="59">
        <v>29.430178526629668</v>
      </c>
      <c r="F2136" s="47">
        <f t="shared" si="232"/>
        <v>56.211640985862665</v>
      </c>
      <c r="G2136" s="59">
        <v>51.374512182531774</v>
      </c>
      <c r="H2136" s="47">
        <f t="shared" si="233"/>
        <v>98.125318268635681</v>
      </c>
      <c r="I2136" s="59">
        <v>21.944333655902106</v>
      </c>
      <c r="J2136" s="47">
        <f t="shared" si="234"/>
        <v>41.913677282773023</v>
      </c>
      <c r="K2136" s="97">
        <f t="shared" si="229"/>
        <v>4</v>
      </c>
      <c r="L2136" s="2">
        <f t="shared" si="230"/>
        <v>5.1671233836097841</v>
      </c>
      <c r="M2136" s="98"/>
      <c r="V2136">
        <v>200</v>
      </c>
      <c r="W2136">
        <v>40</v>
      </c>
      <c r="X2136" s="7">
        <f t="shared" si="228"/>
        <v>31.652153314939131</v>
      </c>
    </row>
    <row r="2137" spans="2:24">
      <c r="B2137" s="90">
        <f t="shared" si="231"/>
        <v>40997.625</v>
      </c>
      <c r="C2137" s="57">
        <v>40997</v>
      </c>
      <c r="D2137" s="58">
        <v>0.625</v>
      </c>
      <c r="E2137" s="59">
        <v>21.194754213578971</v>
      </c>
      <c r="F2137" s="47">
        <f t="shared" si="232"/>
        <v>40.481980547935834</v>
      </c>
      <c r="G2137" s="59">
        <v>45.285195768941051</v>
      </c>
      <c r="H2137" s="47">
        <f t="shared" si="233"/>
        <v>86.494723918677408</v>
      </c>
      <c r="I2137" s="59">
        <v>24.090441555362077</v>
      </c>
      <c r="J2137" s="47">
        <f t="shared" si="234"/>
        <v>46.012743370741568</v>
      </c>
      <c r="K2137" s="97">
        <f t="shared" si="229"/>
        <v>4</v>
      </c>
      <c r="L2137" s="2">
        <f t="shared" si="230"/>
        <v>9.2661894715783291</v>
      </c>
      <c r="M2137" s="98"/>
      <c r="V2137">
        <v>200</v>
      </c>
      <c r="W2137">
        <v>40</v>
      </c>
      <c r="X2137" s="7">
        <f t="shared" si="228"/>
        <v>31.652153314939131</v>
      </c>
    </row>
    <row r="2138" spans="2:24">
      <c r="B2138" s="90">
        <f t="shared" si="231"/>
        <v>40997.666666666664</v>
      </c>
      <c r="C2138" s="57">
        <v>40997</v>
      </c>
      <c r="D2138" s="58">
        <v>0.66666666666666663</v>
      </c>
      <c r="E2138" s="59">
        <v>19.699285132001286</v>
      </c>
      <c r="F2138" s="47">
        <f t="shared" si="232"/>
        <v>37.625634602122453</v>
      </c>
      <c r="G2138" s="59">
        <v>41.130781748196362</v>
      </c>
      <c r="H2138" s="47">
        <f t="shared" si="233"/>
        <v>78.559793139055046</v>
      </c>
      <c r="I2138" s="59">
        <v>21.431496616195076</v>
      </c>
      <c r="J2138" s="47">
        <f t="shared" si="234"/>
        <v>40.934158536932593</v>
      </c>
      <c r="K2138" s="97">
        <f t="shared" si="229"/>
        <v>4</v>
      </c>
      <c r="L2138" s="2">
        <f t="shared" si="230"/>
        <v>4.1876046377693541</v>
      </c>
      <c r="M2138" s="98"/>
      <c r="V2138">
        <v>200</v>
      </c>
      <c r="W2138">
        <v>40</v>
      </c>
      <c r="X2138" s="7">
        <f t="shared" si="228"/>
        <v>31.652153314939131</v>
      </c>
    </row>
    <row r="2139" spans="2:24">
      <c r="B2139" s="90">
        <f t="shared" si="231"/>
        <v>40997.708333333336</v>
      </c>
      <c r="C2139" s="57">
        <v>40997</v>
      </c>
      <c r="D2139" s="58">
        <v>0.70833333333333337</v>
      </c>
      <c r="E2139" s="59">
        <v>26.812169138496799</v>
      </c>
      <c r="F2139" s="47">
        <f t="shared" si="232"/>
        <v>51.211243054528886</v>
      </c>
      <c r="G2139" s="59">
        <v>58.157627809630668</v>
      </c>
      <c r="H2139" s="47">
        <f t="shared" si="233"/>
        <v>111.08106911639457</v>
      </c>
      <c r="I2139" s="59">
        <v>31.345458671133873</v>
      </c>
      <c r="J2139" s="47">
        <f t="shared" si="234"/>
        <v>59.869826061865695</v>
      </c>
      <c r="K2139" s="97">
        <f t="shared" si="229"/>
        <v>4</v>
      </c>
      <c r="L2139" s="2">
        <f t="shared" si="230"/>
        <v>23.123272162702456</v>
      </c>
      <c r="M2139" s="98"/>
      <c r="V2139">
        <v>200</v>
      </c>
      <c r="W2139">
        <v>40</v>
      </c>
      <c r="X2139" s="7">
        <f t="shared" si="228"/>
        <v>31.652153314939131</v>
      </c>
    </row>
    <row r="2140" spans="2:24">
      <c r="B2140" s="90">
        <f t="shared" si="231"/>
        <v>40997.75</v>
      </c>
      <c r="C2140" s="57">
        <v>40997</v>
      </c>
      <c r="D2140" s="58">
        <v>0.75</v>
      </c>
      <c r="E2140" s="59">
        <v>19.602131695856283</v>
      </c>
      <c r="F2140" s="47">
        <f t="shared" si="232"/>
        <v>37.440071539085501</v>
      </c>
      <c r="G2140" s="59">
        <v>57.095272092621386</v>
      </c>
      <c r="H2140" s="47">
        <f t="shared" si="233"/>
        <v>109.05196969690684</v>
      </c>
      <c r="I2140" s="59">
        <v>37.493140396765099</v>
      </c>
      <c r="J2140" s="47">
        <f t="shared" si="234"/>
        <v>71.611898157821344</v>
      </c>
      <c r="K2140" s="97">
        <f t="shared" si="229"/>
        <v>4</v>
      </c>
      <c r="L2140" s="2">
        <f t="shared" si="230"/>
        <v>34.865344258658105</v>
      </c>
      <c r="M2140" s="98"/>
      <c r="V2140">
        <v>200</v>
      </c>
      <c r="W2140">
        <v>40</v>
      </c>
      <c r="X2140" s="7">
        <f t="shared" si="228"/>
        <v>31.652153314939131</v>
      </c>
    </row>
    <row r="2141" spans="2:24">
      <c r="B2141" s="90">
        <f t="shared" si="231"/>
        <v>40997.791666666664</v>
      </c>
      <c r="C2141" s="57">
        <v>40997</v>
      </c>
      <c r="D2141" s="58">
        <v>0.79166666666666663</v>
      </c>
      <c r="E2141" s="59">
        <v>40.423829791313139</v>
      </c>
      <c r="F2141" s="47">
        <f t="shared" si="232"/>
        <v>77.209514901408099</v>
      </c>
      <c r="G2141" s="59">
        <v>92.747250619201878</v>
      </c>
      <c r="H2141" s="47">
        <f t="shared" si="233"/>
        <v>177.14724868267558</v>
      </c>
      <c r="I2141" s="59">
        <v>52.323420827888754</v>
      </c>
      <c r="J2141" s="47">
        <f t="shared" si="234"/>
        <v>99.937733781267511</v>
      </c>
      <c r="K2141" s="97">
        <f t="shared" si="229"/>
        <v>4</v>
      </c>
      <c r="L2141" s="2">
        <f t="shared" si="230"/>
        <v>63.191179882104272</v>
      </c>
      <c r="M2141" s="98"/>
      <c r="V2141">
        <v>200</v>
      </c>
      <c r="W2141">
        <v>40</v>
      </c>
      <c r="X2141" s="7">
        <f t="shared" si="228"/>
        <v>31.652153314939131</v>
      </c>
    </row>
    <row r="2142" spans="2:24">
      <c r="B2142" s="90">
        <f t="shared" si="231"/>
        <v>40997.833333333336</v>
      </c>
      <c r="C2142" s="57">
        <v>40997</v>
      </c>
      <c r="D2142" s="58">
        <v>0.83333333333333337</v>
      </c>
      <c r="E2142" s="59">
        <v>38.099723437481096</v>
      </c>
      <c r="F2142" s="47">
        <f t="shared" si="232"/>
        <v>72.770471765588894</v>
      </c>
      <c r="G2142" s="59">
        <v>89.988643044718756</v>
      </c>
      <c r="H2142" s="47">
        <f t="shared" si="233"/>
        <v>171.87830821541283</v>
      </c>
      <c r="I2142" s="59">
        <v>51.888919607237654</v>
      </c>
      <c r="J2142" s="47">
        <f t="shared" si="234"/>
        <v>99.107836449823921</v>
      </c>
      <c r="K2142" s="97">
        <f t="shared" si="229"/>
        <v>4</v>
      </c>
      <c r="L2142" s="2">
        <f t="shared" si="230"/>
        <v>62.361282550660682</v>
      </c>
      <c r="M2142" s="98"/>
      <c r="V2142">
        <v>200</v>
      </c>
      <c r="W2142">
        <v>40</v>
      </c>
      <c r="X2142" s="7">
        <f t="shared" si="228"/>
        <v>31.652153314939131</v>
      </c>
    </row>
    <row r="2143" spans="2:24">
      <c r="B2143" s="90">
        <f t="shared" si="231"/>
        <v>40997.875</v>
      </c>
      <c r="C2143" s="57">
        <v>40997</v>
      </c>
      <c r="D2143" s="58">
        <v>0.875</v>
      </c>
      <c r="E2143" s="59">
        <v>11.67760960373842</v>
      </c>
      <c r="F2143" s="47">
        <f t="shared" si="232"/>
        <v>22.304234343140379</v>
      </c>
      <c r="G2143" s="59">
        <v>46.162657572473371</v>
      </c>
      <c r="H2143" s="47">
        <f t="shared" si="233"/>
        <v>88.170675963424131</v>
      </c>
      <c r="I2143" s="59">
        <v>34.485047968734946</v>
      </c>
      <c r="J2143" s="47">
        <f t="shared" si="234"/>
        <v>65.866441620283751</v>
      </c>
      <c r="K2143" s="97">
        <f t="shared" si="229"/>
        <v>4</v>
      </c>
      <c r="L2143" s="2">
        <f t="shared" si="230"/>
        <v>29.119887721120513</v>
      </c>
      <c r="M2143" s="98"/>
      <c r="V2143">
        <v>200</v>
      </c>
      <c r="W2143">
        <v>40</v>
      </c>
      <c r="X2143" s="7">
        <f t="shared" si="228"/>
        <v>31.652153314939131</v>
      </c>
    </row>
    <row r="2144" spans="2:24">
      <c r="B2144" s="90">
        <f t="shared" si="231"/>
        <v>40997.916666666664</v>
      </c>
      <c r="C2144" s="57">
        <v>40997</v>
      </c>
      <c r="D2144" s="58">
        <v>0.91666666666666663</v>
      </c>
      <c r="E2144" s="59">
        <v>9.8445853930841078</v>
      </c>
      <c r="F2144" s="47">
        <f t="shared" si="232"/>
        <v>18.803158100790647</v>
      </c>
      <c r="G2144" s="59">
        <v>29.191806402841454</v>
      </c>
      <c r="H2144" s="47">
        <f t="shared" si="233"/>
        <v>55.756350229427177</v>
      </c>
      <c r="I2144" s="59">
        <v>19.347221009757348</v>
      </c>
      <c r="J2144" s="47">
        <f t="shared" si="234"/>
        <v>36.95319212863653</v>
      </c>
      <c r="K2144" s="97">
        <f t="shared" si="229"/>
        <v>4</v>
      </c>
      <c r="L2144" s="2">
        <f t="shared" si="230"/>
        <v>0.2066382294732918</v>
      </c>
      <c r="M2144" s="98"/>
      <c r="V2144">
        <v>200</v>
      </c>
      <c r="W2144">
        <v>40</v>
      </c>
      <c r="X2144" s="7">
        <f t="shared" si="228"/>
        <v>31.652153314939131</v>
      </c>
    </row>
    <row r="2145" spans="2:24">
      <c r="B2145" s="90">
        <f t="shared" si="231"/>
        <v>40997.958333333336</v>
      </c>
      <c r="C2145" s="57">
        <v>40997</v>
      </c>
      <c r="D2145" s="58">
        <v>0.95833333333333337</v>
      </c>
      <c r="E2145" s="59">
        <v>3.9138431799069369</v>
      </c>
      <c r="F2145" s="47">
        <f t="shared" si="232"/>
        <v>7.4754404736222488</v>
      </c>
      <c r="G2145" s="59">
        <v>14.04242797608703</v>
      </c>
      <c r="H2145" s="47">
        <f t="shared" si="233"/>
        <v>26.821037434326225</v>
      </c>
      <c r="I2145" s="59">
        <v>10.128584796180094</v>
      </c>
      <c r="J2145" s="47">
        <f t="shared" si="234"/>
        <v>19.345596960703979</v>
      </c>
      <c r="K2145" s="97">
        <f t="shared" si="229"/>
        <v>4</v>
      </c>
      <c r="L2145" s="2">
        <f t="shared" si="230"/>
        <v>-17.40095693845926</v>
      </c>
      <c r="M2145" s="98"/>
      <c r="V2145">
        <v>200</v>
      </c>
      <c r="W2145">
        <v>40</v>
      </c>
      <c r="X2145" s="7">
        <f t="shared" si="228"/>
        <v>31.652153314939131</v>
      </c>
    </row>
    <row r="2146" spans="2:24">
      <c r="B2146" s="90">
        <f t="shared" si="231"/>
        <v>40998</v>
      </c>
      <c r="C2146" s="57">
        <v>40997</v>
      </c>
      <c r="D2146" s="58">
        <v>1</v>
      </c>
      <c r="E2146" s="59">
        <v>3.976187910879756</v>
      </c>
      <c r="F2146" s="47">
        <f t="shared" si="232"/>
        <v>7.5945189097803336</v>
      </c>
      <c r="G2146" s="59">
        <v>9.8980415351287032</v>
      </c>
      <c r="H2146" s="47">
        <f t="shared" si="233"/>
        <v>18.905259332095824</v>
      </c>
      <c r="I2146" s="59">
        <v>5.9218536242489463</v>
      </c>
      <c r="J2146" s="47">
        <f t="shared" si="234"/>
        <v>11.310740422315487</v>
      </c>
      <c r="K2146" s="97">
        <f t="shared" si="229"/>
        <v>4</v>
      </c>
      <c r="L2146" s="2">
        <f t="shared" si="230"/>
        <v>-25.435813476847752</v>
      </c>
      <c r="M2146" s="98"/>
      <c r="V2146">
        <v>200</v>
      </c>
      <c r="W2146">
        <v>40</v>
      </c>
      <c r="X2146" s="7">
        <f t="shared" si="228"/>
        <v>31.652153314939131</v>
      </c>
    </row>
    <row r="2147" spans="2:24">
      <c r="B2147" s="90">
        <f t="shared" si="231"/>
        <v>40998.041666666664</v>
      </c>
      <c r="C2147" s="57">
        <v>40998</v>
      </c>
      <c r="D2147" s="58">
        <v>4.1666666666666664E-2</v>
      </c>
      <c r="E2147" s="59"/>
      <c r="F2147" s="47"/>
      <c r="G2147" s="59"/>
      <c r="H2147" s="47"/>
      <c r="I2147" s="59"/>
      <c r="J2147" s="47"/>
      <c r="K2147" s="97">
        <f t="shared" si="229"/>
        <v>5</v>
      </c>
      <c r="L2147" s="2" t="e">
        <f t="shared" si="230"/>
        <v>#N/A</v>
      </c>
      <c r="M2147" s="98"/>
      <c r="V2147">
        <v>200</v>
      </c>
      <c r="W2147">
        <v>40</v>
      </c>
      <c r="X2147" s="7">
        <f t="shared" si="228"/>
        <v>31.652153314939131</v>
      </c>
    </row>
    <row r="2148" spans="2:24">
      <c r="B2148" s="90">
        <f t="shared" si="231"/>
        <v>40998.083333333336</v>
      </c>
      <c r="C2148" s="57">
        <v>40998</v>
      </c>
      <c r="D2148" s="58">
        <v>8.3333333333333329E-2</v>
      </c>
      <c r="E2148" s="59">
        <v>12.123554891418774</v>
      </c>
      <c r="F2148" s="47">
        <f t="shared" si="232"/>
        <v>23.155989842609856</v>
      </c>
      <c r="G2148" s="59">
        <v>21.076339638204132</v>
      </c>
      <c r="H2148" s="47">
        <f t="shared" si="233"/>
        <v>40.255808708969887</v>
      </c>
      <c r="I2148" s="59">
        <v>8.952784746785353</v>
      </c>
      <c r="J2148" s="47">
        <f t="shared" si="234"/>
        <v>17.099818866360025</v>
      </c>
      <c r="K2148" s="97">
        <f t="shared" si="229"/>
        <v>5</v>
      </c>
      <c r="L2148" s="2">
        <f t="shared" si="230"/>
        <v>-19.646735032803214</v>
      </c>
      <c r="M2148" s="98"/>
      <c r="V2148">
        <v>200</v>
      </c>
      <c r="W2148">
        <v>40</v>
      </c>
      <c r="X2148" s="7">
        <f t="shared" si="228"/>
        <v>31.652153314939131</v>
      </c>
    </row>
    <row r="2149" spans="2:24">
      <c r="B2149" s="90">
        <f t="shared" si="231"/>
        <v>40998.125</v>
      </c>
      <c r="C2149" s="57">
        <v>40998</v>
      </c>
      <c r="D2149" s="58">
        <v>0.125</v>
      </c>
      <c r="E2149" s="59">
        <v>10.623810075954284</v>
      </c>
      <c r="F2149" s="47">
        <f t="shared" si="232"/>
        <v>20.291477245072681</v>
      </c>
      <c r="G2149" s="59">
        <v>22.337539640622225</v>
      </c>
      <c r="H2149" s="47">
        <f t="shared" si="233"/>
        <v>42.664700713588445</v>
      </c>
      <c r="I2149" s="59">
        <v>11.713729564667943</v>
      </c>
      <c r="J2149" s="47">
        <f t="shared" si="234"/>
        <v>22.373223468515771</v>
      </c>
      <c r="K2149" s="97">
        <f t="shared" si="229"/>
        <v>5</v>
      </c>
      <c r="L2149" s="2">
        <f t="shared" si="230"/>
        <v>-14.373330430647467</v>
      </c>
      <c r="M2149" s="98"/>
      <c r="V2149">
        <v>200</v>
      </c>
      <c r="W2149">
        <v>40</v>
      </c>
      <c r="X2149" s="7">
        <f t="shared" si="228"/>
        <v>31.652153314939131</v>
      </c>
    </row>
    <row r="2150" spans="2:24">
      <c r="B2150" s="90">
        <f t="shared" si="231"/>
        <v>40998.166666666664</v>
      </c>
      <c r="C2150" s="57">
        <v>40998</v>
      </c>
      <c r="D2150" s="58">
        <v>0.16666666666666666</v>
      </c>
      <c r="E2150" s="59">
        <v>11.443131654871783</v>
      </c>
      <c r="F2150" s="47">
        <f t="shared" si="232"/>
        <v>21.856381460805103</v>
      </c>
      <c r="G2150" s="59">
        <v>22.447730987484515</v>
      </c>
      <c r="H2150" s="47">
        <f t="shared" si="233"/>
        <v>42.87516618609542</v>
      </c>
      <c r="I2150" s="59">
        <v>11.004599332612733</v>
      </c>
      <c r="J2150" s="47">
        <f t="shared" si="234"/>
        <v>21.018784725290317</v>
      </c>
      <c r="K2150" s="97">
        <f t="shared" si="229"/>
        <v>5</v>
      </c>
      <c r="L2150" s="2">
        <f t="shared" si="230"/>
        <v>-15.727769173872922</v>
      </c>
      <c r="M2150" s="98"/>
      <c r="V2150">
        <v>200</v>
      </c>
      <c r="W2150">
        <v>40</v>
      </c>
      <c r="X2150" s="7">
        <f t="shared" si="228"/>
        <v>31.652153314939131</v>
      </c>
    </row>
    <row r="2151" spans="2:24">
      <c r="B2151" s="90">
        <f t="shared" si="231"/>
        <v>40998.208333333336</v>
      </c>
      <c r="C2151" s="57">
        <v>40998</v>
      </c>
      <c r="D2151" s="58">
        <v>0.20833333333333334</v>
      </c>
      <c r="E2151" s="59">
        <v>53.450832636276765</v>
      </c>
      <c r="F2151" s="47">
        <f t="shared" si="232"/>
        <v>102.09109033528861</v>
      </c>
      <c r="G2151" s="59">
        <v>86.381012925967767</v>
      </c>
      <c r="H2151" s="47">
        <f t="shared" si="233"/>
        <v>164.98773468859844</v>
      </c>
      <c r="I2151" s="59">
        <v>32.930180289690995</v>
      </c>
      <c r="J2151" s="47">
        <f t="shared" si="234"/>
        <v>62.896644353309796</v>
      </c>
      <c r="K2151" s="97">
        <f t="shared" si="229"/>
        <v>5</v>
      </c>
      <c r="L2151" s="2">
        <f t="shared" si="230"/>
        <v>26.150090454146557</v>
      </c>
      <c r="M2151" s="98"/>
      <c r="V2151">
        <v>200</v>
      </c>
      <c r="W2151">
        <v>40</v>
      </c>
      <c r="X2151" s="7">
        <f t="shared" si="228"/>
        <v>31.652153314939131</v>
      </c>
    </row>
    <row r="2152" spans="2:24">
      <c r="B2152" s="90">
        <f t="shared" si="231"/>
        <v>40998.25</v>
      </c>
      <c r="C2152" s="57">
        <v>40998</v>
      </c>
      <c r="D2152" s="58">
        <v>0.25</v>
      </c>
      <c r="E2152" s="59">
        <v>74.639542508197479</v>
      </c>
      <c r="F2152" s="47">
        <f t="shared" si="232"/>
        <v>142.56152619065719</v>
      </c>
      <c r="G2152" s="59">
        <v>123.65472888704515</v>
      </c>
      <c r="H2152" s="47">
        <f t="shared" si="233"/>
        <v>236.18053217425623</v>
      </c>
      <c r="I2152" s="59">
        <v>49.015186378847659</v>
      </c>
      <c r="J2152" s="47">
        <f t="shared" si="234"/>
        <v>93.619005983599024</v>
      </c>
      <c r="K2152" s="97">
        <f t="shared" si="229"/>
        <v>5</v>
      </c>
      <c r="L2152" s="2">
        <f t="shared" si="230"/>
        <v>56.872452084435785</v>
      </c>
      <c r="M2152" s="98"/>
      <c r="V2152">
        <v>200</v>
      </c>
      <c r="W2152">
        <v>40</v>
      </c>
      <c r="X2152" s="7">
        <f t="shared" si="228"/>
        <v>31.652153314939131</v>
      </c>
    </row>
    <row r="2153" spans="2:24">
      <c r="B2153" s="90">
        <f t="shared" si="231"/>
        <v>40998.291666666664</v>
      </c>
      <c r="C2153" s="57">
        <v>40998</v>
      </c>
      <c r="D2153" s="58">
        <v>0.29166666666666669</v>
      </c>
      <c r="E2153" s="59">
        <v>50.677722588741617</v>
      </c>
      <c r="F2153" s="47">
        <f t="shared" si="232"/>
        <v>96.79445014449648</v>
      </c>
      <c r="G2153" s="59">
        <v>83.175593800030327</v>
      </c>
      <c r="H2153" s="47">
        <f t="shared" si="233"/>
        <v>158.86538415805791</v>
      </c>
      <c r="I2153" s="59">
        <v>32.497871211288697</v>
      </c>
      <c r="J2153" s="47">
        <f t="shared" si="234"/>
        <v>62.070934013561406</v>
      </c>
      <c r="K2153" s="97">
        <f t="shared" si="229"/>
        <v>5</v>
      </c>
      <c r="L2153" s="2">
        <f t="shared" si="230"/>
        <v>25.324380114398167</v>
      </c>
      <c r="M2153" s="98"/>
      <c r="V2153">
        <v>200</v>
      </c>
      <c r="W2153">
        <v>40</v>
      </c>
      <c r="X2153" s="7">
        <f t="shared" si="228"/>
        <v>31.652153314939131</v>
      </c>
    </row>
    <row r="2154" spans="2:24">
      <c r="B2154" s="90">
        <f t="shared" si="231"/>
        <v>40998.333333333336</v>
      </c>
      <c r="C2154" s="57">
        <v>40998</v>
      </c>
      <c r="D2154" s="58">
        <v>0.33333333333333331</v>
      </c>
      <c r="E2154" s="59">
        <v>33.416060918999413</v>
      </c>
      <c r="F2154" s="47">
        <f t="shared" si="232"/>
        <v>63.824676355288879</v>
      </c>
      <c r="G2154" s="59">
        <v>53.707270962632833</v>
      </c>
      <c r="H2154" s="47">
        <f t="shared" si="233"/>
        <v>102.5808875386287</v>
      </c>
      <c r="I2154" s="59">
        <v>20.291210043633427</v>
      </c>
      <c r="J2154" s="47">
        <f t="shared" si="234"/>
        <v>38.756211183339843</v>
      </c>
      <c r="K2154" s="97">
        <f t="shared" si="229"/>
        <v>5</v>
      </c>
      <c r="L2154" s="2">
        <f t="shared" si="230"/>
        <v>2.0096572841766047</v>
      </c>
      <c r="M2154" s="98"/>
      <c r="V2154">
        <v>200</v>
      </c>
      <c r="W2154">
        <v>40</v>
      </c>
      <c r="X2154" s="7">
        <f t="shared" si="228"/>
        <v>31.652153314939131</v>
      </c>
    </row>
    <row r="2155" spans="2:24">
      <c r="B2155" s="90">
        <f t="shared" si="231"/>
        <v>40998.375</v>
      </c>
      <c r="C2155" s="57">
        <v>40998</v>
      </c>
      <c r="D2155" s="58">
        <v>0.375</v>
      </c>
      <c r="E2155" s="59">
        <v>42.613065688142427</v>
      </c>
      <c r="F2155" s="47">
        <f t="shared" si="232"/>
        <v>81.390955464352032</v>
      </c>
      <c r="G2155" s="59">
        <v>68.833911563865769</v>
      </c>
      <c r="H2155" s="47">
        <f t="shared" si="233"/>
        <v>131.47277108698361</v>
      </c>
      <c r="I2155" s="59">
        <v>26.220845875723342</v>
      </c>
      <c r="J2155" s="47">
        <f t="shared" si="234"/>
        <v>50.081815622631581</v>
      </c>
      <c r="K2155" s="97">
        <f t="shared" si="229"/>
        <v>5</v>
      </c>
      <c r="L2155" s="2">
        <f t="shared" si="230"/>
        <v>13.335261723468342</v>
      </c>
      <c r="M2155" s="98"/>
      <c r="V2155">
        <v>200</v>
      </c>
      <c r="W2155">
        <v>40</v>
      </c>
      <c r="X2155" s="7">
        <f t="shared" si="228"/>
        <v>31.652153314939131</v>
      </c>
    </row>
    <row r="2156" spans="2:24">
      <c r="B2156" s="90">
        <f t="shared" si="231"/>
        <v>40998.416666666664</v>
      </c>
      <c r="C2156" s="57">
        <v>40998</v>
      </c>
      <c r="D2156" s="58">
        <v>0.41666666666666669</v>
      </c>
      <c r="E2156" s="59">
        <v>33.896229983846901</v>
      </c>
      <c r="F2156" s="47">
        <f t="shared" si="232"/>
        <v>64.741799269147577</v>
      </c>
      <c r="G2156" s="59">
        <v>54.132169189041306</v>
      </c>
      <c r="H2156" s="47">
        <f t="shared" si="233"/>
        <v>103.39244315106889</v>
      </c>
      <c r="I2156" s="59">
        <v>20.235939205194413</v>
      </c>
      <c r="J2156" s="47">
        <f t="shared" si="234"/>
        <v>38.650643881921326</v>
      </c>
      <c r="K2156" s="97">
        <f t="shared" si="229"/>
        <v>5</v>
      </c>
      <c r="L2156" s="2">
        <f t="shared" si="230"/>
        <v>1.9040899827580873</v>
      </c>
      <c r="M2156" s="98"/>
      <c r="V2156">
        <v>200</v>
      </c>
      <c r="W2156">
        <v>40</v>
      </c>
      <c r="X2156" s="7">
        <f t="shared" si="228"/>
        <v>31.652153314939131</v>
      </c>
    </row>
    <row r="2157" spans="2:24">
      <c r="B2157" s="90">
        <f t="shared" si="231"/>
        <v>40998.458333333336</v>
      </c>
      <c r="C2157" s="57">
        <v>40998</v>
      </c>
      <c r="D2157" s="58">
        <v>0.45833333333333331</v>
      </c>
      <c r="E2157" s="59">
        <v>27.469972729943898</v>
      </c>
      <c r="F2157" s="47">
        <f t="shared" si="232"/>
        <v>52.467647914192845</v>
      </c>
      <c r="G2157" s="59">
        <v>42.289810199946913</v>
      </c>
      <c r="H2157" s="47">
        <f t="shared" si="233"/>
        <v>80.7735374818986</v>
      </c>
      <c r="I2157" s="59">
        <v>14.819837470003012</v>
      </c>
      <c r="J2157" s="47">
        <f t="shared" si="234"/>
        <v>28.305889567705751</v>
      </c>
      <c r="K2157" s="97">
        <f t="shared" si="229"/>
        <v>5</v>
      </c>
      <c r="L2157" s="2">
        <f t="shared" si="230"/>
        <v>-8.4406643314574872</v>
      </c>
      <c r="M2157" s="98"/>
      <c r="V2157">
        <v>200</v>
      </c>
      <c r="W2157">
        <v>40</v>
      </c>
      <c r="X2157" s="7">
        <f t="shared" si="228"/>
        <v>31.652153314939131</v>
      </c>
    </row>
    <row r="2158" spans="2:24">
      <c r="B2158" s="90">
        <f t="shared" si="231"/>
        <v>40998.5</v>
      </c>
      <c r="C2158" s="57">
        <v>40998</v>
      </c>
      <c r="D2158" s="58">
        <v>0.5</v>
      </c>
      <c r="E2158" s="59">
        <v>27.023188648055651</v>
      </c>
      <c r="F2158" s="47">
        <f t="shared" si="232"/>
        <v>51.614290317786292</v>
      </c>
      <c r="G2158" s="59">
        <v>41.71812784614692</v>
      </c>
      <c r="H2158" s="47">
        <f t="shared" si="233"/>
        <v>79.68162418614061</v>
      </c>
      <c r="I2158" s="59">
        <v>14.694939198091273</v>
      </c>
      <c r="J2158" s="47">
        <f t="shared" si="234"/>
        <v>28.067333868354329</v>
      </c>
      <c r="K2158" s="97">
        <f t="shared" si="229"/>
        <v>5</v>
      </c>
      <c r="L2158" s="2">
        <f t="shared" si="230"/>
        <v>-8.67922003080891</v>
      </c>
      <c r="M2158" s="98"/>
      <c r="V2158">
        <v>200</v>
      </c>
      <c r="W2158">
        <v>40</v>
      </c>
      <c r="X2158" s="7">
        <f t="shared" si="228"/>
        <v>31.652153314939131</v>
      </c>
    </row>
    <row r="2159" spans="2:24">
      <c r="B2159" s="90">
        <f t="shared" si="231"/>
        <v>40998.541666666664</v>
      </c>
      <c r="C2159" s="57">
        <v>40998</v>
      </c>
      <c r="D2159" s="58">
        <v>0.54166666666666663</v>
      </c>
      <c r="E2159" s="59">
        <v>28.441370751492222</v>
      </c>
      <c r="F2159" s="47">
        <f t="shared" si="232"/>
        <v>54.323018135350139</v>
      </c>
      <c r="G2159" s="59">
        <v>45.631416330161649</v>
      </c>
      <c r="H2159" s="47">
        <f t="shared" si="233"/>
        <v>87.156005190608752</v>
      </c>
      <c r="I2159" s="59">
        <v>17.190045578669427</v>
      </c>
      <c r="J2159" s="47">
        <f t="shared" si="234"/>
        <v>32.832987055258606</v>
      </c>
      <c r="K2159" s="97">
        <f t="shared" si="229"/>
        <v>5</v>
      </c>
      <c r="L2159" s="2">
        <f t="shared" si="230"/>
        <v>-3.9135668439046327</v>
      </c>
      <c r="M2159" s="98"/>
      <c r="V2159">
        <v>200</v>
      </c>
      <c r="W2159">
        <v>40</v>
      </c>
      <c r="X2159" s="7">
        <f t="shared" si="228"/>
        <v>31.652153314939131</v>
      </c>
    </row>
    <row r="2160" spans="2:24">
      <c r="B2160" s="90">
        <f t="shared" si="231"/>
        <v>40998.583333333336</v>
      </c>
      <c r="C2160" s="57">
        <v>40998</v>
      </c>
      <c r="D2160" s="58">
        <v>0.58333333333333337</v>
      </c>
      <c r="E2160" s="59">
        <v>22.707983665331412</v>
      </c>
      <c r="F2160" s="47">
        <f t="shared" si="232"/>
        <v>43.372248800782998</v>
      </c>
      <c r="G2160" s="59">
        <v>40.310013185413695</v>
      </c>
      <c r="H2160" s="47">
        <f t="shared" si="233"/>
        <v>76.99212518414015</v>
      </c>
      <c r="I2160" s="59">
        <v>17.602029520082283</v>
      </c>
      <c r="J2160" s="47">
        <f t="shared" si="234"/>
        <v>33.619876383357159</v>
      </c>
      <c r="K2160" s="97">
        <f t="shared" si="229"/>
        <v>5</v>
      </c>
      <c r="L2160" s="2">
        <f t="shared" si="230"/>
        <v>-3.1266775158060796</v>
      </c>
      <c r="M2160" s="98"/>
      <c r="V2160">
        <v>200</v>
      </c>
      <c r="W2160">
        <v>40</v>
      </c>
      <c r="X2160" s="7">
        <f t="shared" si="228"/>
        <v>31.652153314939131</v>
      </c>
    </row>
    <row r="2161" spans="2:24">
      <c r="B2161" s="90">
        <f t="shared" si="231"/>
        <v>40998.625</v>
      </c>
      <c r="C2161" s="57">
        <v>40998</v>
      </c>
      <c r="D2161" s="58">
        <v>0.625</v>
      </c>
      <c r="E2161" s="59">
        <v>28.486377729109101</v>
      </c>
      <c r="F2161" s="47">
        <f t="shared" si="232"/>
        <v>54.408981462598383</v>
      </c>
      <c r="G2161" s="59">
        <v>51.018918068089675</v>
      </c>
      <c r="H2161" s="47">
        <f t="shared" si="233"/>
        <v>97.446133510051283</v>
      </c>
      <c r="I2161" s="59">
        <v>22.532540338980581</v>
      </c>
      <c r="J2161" s="47">
        <f t="shared" si="234"/>
        <v>43.037152047452906</v>
      </c>
      <c r="K2161" s="97">
        <f t="shared" si="229"/>
        <v>5</v>
      </c>
      <c r="L2161" s="2">
        <f t="shared" si="230"/>
        <v>6.2905981482896678</v>
      </c>
      <c r="M2161" s="98"/>
      <c r="V2161">
        <v>200</v>
      </c>
      <c r="W2161">
        <v>40</v>
      </c>
      <c r="X2161" s="7">
        <f t="shared" si="228"/>
        <v>31.652153314939131</v>
      </c>
    </row>
    <row r="2162" spans="2:24">
      <c r="B2162" s="90">
        <f t="shared" si="231"/>
        <v>40998.666666666664</v>
      </c>
      <c r="C2162" s="57">
        <v>40998</v>
      </c>
      <c r="D2162" s="58">
        <v>0.66666666666666663</v>
      </c>
      <c r="E2162" s="59">
        <v>29.305256531518186</v>
      </c>
      <c r="F2162" s="47">
        <f t="shared" si="232"/>
        <v>55.973039975199733</v>
      </c>
      <c r="G2162" s="59">
        <v>59.820142322303653</v>
      </c>
      <c r="H2162" s="47">
        <f t="shared" si="233"/>
        <v>114.25647183559997</v>
      </c>
      <c r="I2162" s="59">
        <v>30.51488579078547</v>
      </c>
      <c r="J2162" s="47">
        <f t="shared" si="234"/>
        <v>58.283431860400249</v>
      </c>
      <c r="K2162" s="97">
        <f t="shared" si="229"/>
        <v>5</v>
      </c>
      <c r="L2162" s="2">
        <f t="shared" si="230"/>
        <v>21.53687796123701</v>
      </c>
      <c r="M2162" s="98"/>
      <c r="V2162">
        <v>200</v>
      </c>
      <c r="W2162">
        <v>40</v>
      </c>
      <c r="X2162" s="7">
        <f t="shared" si="228"/>
        <v>31.652153314939131</v>
      </c>
    </row>
    <row r="2163" spans="2:24">
      <c r="B2163" s="90">
        <f t="shared" si="231"/>
        <v>40998.708333333336</v>
      </c>
      <c r="C2163" s="57">
        <v>40998</v>
      </c>
      <c r="D2163" s="58">
        <v>0.70833333333333337</v>
      </c>
      <c r="E2163" s="59">
        <v>25.591077387483178</v>
      </c>
      <c r="F2163" s="47">
        <f t="shared" si="232"/>
        <v>48.878957810092871</v>
      </c>
      <c r="G2163" s="59">
        <v>53.403623468563069</v>
      </c>
      <c r="H2163" s="47">
        <f t="shared" si="233"/>
        <v>102.00092082495546</v>
      </c>
      <c r="I2163" s="59">
        <v>27.812546081079887</v>
      </c>
      <c r="J2163" s="47">
        <f t="shared" si="234"/>
        <v>53.12196301486258</v>
      </c>
      <c r="K2163" s="97">
        <f t="shared" si="229"/>
        <v>5</v>
      </c>
      <c r="L2163" s="2">
        <f t="shared" si="230"/>
        <v>16.375409115699341</v>
      </c>
      <c r="M2163" s="98"/>
      <c r="V2163">
        <v>200</v>
      </c>
      <c r="W2163">
        <v>40</v>
      </c>
      <c r="X2163" s="7">
        <f t="shared" si="228"/>
        <v>31.652153314939131</v>
      </c>
    </row>
    <row r="2164" spans="2:24">
      <c r="B2164" s="90">
        <f t="shared" si="231"/>
        <v>40998.75</v>
      </c>
      <c r="C2164" s="57">
        <v>40998</v>
      </c>
      <c r="D2164" s="58">
        <v>0.75</v>
      </c>
      <c r="E2164" s="59">
        <v>11.923451964834227</v>
      </c>
      <c r="F2164" s="47">
        <f t="shared" si="232"/>
        <v>22.773793252833372</v>
      </c>
      <c r="G2164" s="59">
        <v>37.291254577583416</v>
      </c>
      <c r="H2164" s="47">
        <f t="shared" si="233"/>
        <v>71.226296243184322</v>
      </c>
      <c r="I2164" s="59">
        <v>25.367802612749188</v>
      </c>
      <c r="J2164" s="47">
        <f t="shared" si="234"/>
        <v>48.452502990350943</v>
      </c>
      <c r="K2164" s="97">
        <f t="shared" si="229"/>
        <v>5</v>
      </c>
      <c r="L2164" s="2">
        <f t="shared" si="230"/>
        <v>11.705949091187705</v>
      </c>
      <c r="M2164" s="98"/>
      <c r="V2164">
        <v>200</v>
      </c>
      <c r="W2164">
        <v>40</v>
      </c>
      <c r="X2164" s="7">
        <f t="shared" si="228"/>
        <v>31.652153314939131</v>
      </c>
    </row>
    <row r="2165" spans="2:24">
      <c r="B2165" s="90">
        <f t="shared" si="231"/>
        <v>40998.791666666664</v>
      </c>
      <c r="C2165" s="57">
        <v>40998</v>
      </c>
      <c r="D2165" s="58">
        <v>0.79166666666666663</v>
      </c>
      <c r="E2165" s="59">
        <v>9.3972624846099038</v>
      </c>
      <c r="F2165" s="47">
        <f t="shared" si="232"/>
        <v>17.948771345604914</v>
      </c>
      <c r="G2165" s="59">
        <v>41.072137997231032</v>
      </c>
      <c r="H2165" s="47">
        <f t="shared" si="233"/>
        <v>78.447783574711266</v>
      </c>
      <c r="I2165" s="59">
        <v>31.674875512621124</v>
      </c>
      <c r="J2165" s="47">
        <f t="shared" si="234"/>
        <v>60.499012229106341</v>
      </c>
      <c r="K2165" s="97">
        <f t="shared" si="229"/>
        <v>5</v>
      </c>
      <c r="L2165" s="2">
        <f t="shared" si="230"/>
        <v>23.752458329943103</v>
      </c>
      <c r="M2165" s="98"/>
      <c r="V2165">
        <v>200</v>
      </c>
      <c r="W2165">
        <v>40</v>
      </c>
      <c r="X2165" s="7">
        <f t="shared" si="228"/>
        <v>31.652153314939131</v>
      </c>
    </row>
    <row r="2166" spans="2:24">
      <c r="B2166" s="90">
        <f t="shared" si="231"/>
        <v>40998.833333333336</v>
      </c>
      <c r="C2166" s="57">
        <v>40998</v>
      </c>
      <c r="D2166" s="58">
        <v>0.83333333333333337</v>
      </c>
      <c r="E2166" s="59">
        <v>18.652720142751292</v>
      </c>
      <c r="F2166" s="47">
        <f t="shared" si="232"/>
        <v>35.626695472654966</v>
      </c>
      <c r="G2166" s="59">
        <v>54.584925171770102</v>
      </c>
      <c r="H2166" s="47">
        <f t="shared" si="233"/>
        <v>104.2572070780809</v>
      </c>
      <c r="I2166" s="59">
        <v>35.93220502901881</v>
      </c>
      <c r="J2166" s="47">
        <f t="shared" si="234"/>
        <v>68.630511605425923</v>
      </c>
      <c r="K2166" s="97">
        <f t="shared" si="229"/>
        <v>5</v>
      </c>
      <c r="L2166" s="2">
        <f t="shared" si="230"/>
        <v>31.883957706262684</v>
      </c>
      <c r="M2166" s="98"/>
      <c r="V2166">
        <v>200</v>
      </c>
      <c r="W2166">
        <v>40</v>
      </c>
      <c r="X2166" s="7">
        <f t="shared" si="228"/>
        <v>31.652153314939131</v>
      </c>
    </row>
    <row r="2167" spans="2:24">
      <c r="B2167" s="90">
        <f t="shared" si="231"/>
        <v>40998.875</v>
      </c>
      <c r="C2167" s="57">
        <v>40998</v>
      </c>
      <c r="D2167" s="58">
        <v>0.875</v>
      </c>
      <c r="E2167" s="59">
        <v>9.8932689235500213</v>
      </c>
      <c r="F2167" s="47">
        <f t="shared" si="232"/>
        <v>18.89614364398054</v>
      </c>
      <c r="G2167" s="59">
        <v>38.597756971595473</v>
      </c>
      <c r="H2167" s="47">
        <f t="shared" si="233"/>
        <v>73.721715815747345</v>
      </c>
      <c r="I2167" s="59">
        <v>28.704488048045455</v>
      </c>
      <c r="J2167" s="47">
        <f t="shared" si="234"/>
        <v>54.825572171766815</v>
      </c>
      <c r="K2167" s="97">
        <f t="shared" si="229"/>
        <v>5</v>
      </c>
      <c r="L2167" s="2">
        <f t="shared" si="230"/>
        <v>18.079018272603577</v>
      </c>
      <c r="M2167" s="98"/>
      <c r="V2167">
        <v>200</v>
      </c>
      <c r="W2167">
        <v>40</v>
      </c>
      <c r="X2167" s="7">
        <f t="shared" si="228"/>
        <v>31.652153314939131</v>
      </c>
    </row>
    <row r="2168" spans="2:24">
      <c r="B2168" s="90">
        <f t="shared" si="231"/>
        <v>40998.916666666664</v>
      </c>
      <c r="C2168" s="57">
        <v>40998</v>
      </c>
      <c r="D2168" s="58">
        <v>0.91666666666666663</v>
      </c>
      <c r="E2168" s="59">
        <v>7.3947204018075157</v>
      </c>
      <c r="F2168" s="47">
        <f t="shared" si="232"/>
        <v>14.123915967452355</v>
      </c>
      <c r="G2168" s="59">
        <v>28.857691310785931</v>
      </c>
      <c r="H2168" s="47">
        <f t="shared" si="233"/>
        <v>55.118190403601126</v>
      </c>
      <c r="I2168" s="59">
        <v>21.46297090897842</v>
      </c>
      <c r="J2168" s="47">
        <f t="shared" si="234"/>
        <v>40.994274436148778</v>
      </c>
      <c r="K2168" s="97">
        <f t="shared" si="229"/>
        <v>5</v>
      </c>
      <c r="L2168" s="2">
        <f t="shared" si="230"/>
        <v>4.2477205369855398</v>
      </c>
      <c r="M2168" s="98"/>
      <c r="V2168">
        <v>200</v>
      </c>
      <c r="W2168">
        <v>40</v>
      </c>
      <c r="X2168" s="7">
        <f t="shared" si="228"/>
        <v>31.652153314939131</v>
      </c>
    </row>
    <row r="2169" spans="2:24">
      <c r="B2169" s="90">
        <f t="shared" si="231"/>
        <v>40998.958333333336</v>
      </c>
      <c r="C2169" s="57">
        <v>40998</v>
      </c>
      <c r="D2169" s="58">
        <v>0.95833333333333337</v>
      </c>
      <c r="E2169" s="59">
        <v>7.3500156694918335</v>
      </c>
      <c r="F2169" s="47">
        <f t="shared" si="232"/>
        <v>14.038529928729401</v>
      </c>
      <c r="G2169" s="59">
        <v>26.425577425626486</v>
      </c>
      <c r="H2169" s="47">
        <f t="shared" si="233"/>
        <v>50.472852882946583</v>
      </c>
      <c r="I2169" s="59">
        <v>19.07556175613465</v>
      </c>
      <c r="J2169" s="47">
        <f t="shared" si="234"/>
        <v>36.43432295421718</v>
      </c>
      <c r="K2169" s="97">
        <f t="shared" si="229"/>
        <v>5</v>
      </c>
      <c r="L2169" s="2">
        <f t="shared" si="230"/>
        <v>-0.31223094494605874</v>
      </c>
      <c r="M2169" s="98"/>
      <c r="V2169">
        <v>200</v>
      </c>
      <c r="W2169">
        <v>40</v>
      </c>
      <c r="X2169" s="7">
        <f t="shared" si="228"/>
        <v>31.652153314939131</v>
      </c>
    </row>
    <row r="2170" spans="2:24">
      <c r="B2170" s="90">
        <f t="shared" si="231"/>
        <v>40999</v>
      </c>
      <c r="C2170" s="57">
        <v>40998</v>
      </c>
      <c r="D2170" s="58">
        <v>1</v>
      </c>
      <c r="E2170" s="59">
        <v>3.51515382685665</v>
      </c>
      <c r="F2170" s="47">
        <f t="shared" si="232"/>
        <v>6.7139438092962012</v>
      </c>
      <c r="G2170" s="59">
        <v>10.863209602589192</v>
      </c>
      <c r="H2170" s="47">
        <f t="shared" si="233"/>
        <v>20.748730340945357</v>
      </c>
      <c r="I2170" s="59">
        <v>7.3480557757325435</v>
      </c>
      <c r="J2170" s="47">
        <f t="shared" si="234"/>
        <v>14.034786531649157</v>
      </c>
      <c r="K2170" s="97">
        <f t="shared" si="229"/>
        <v>5</v>
      </c>
      <c r="L2170" s="2">
        <f t="shared" si="230"/>
        <v>-22.711767367514081</v>
      </c>
      <c r="M2170" s="98"/>
      <c r="V2170">
        <v>200</v>
      </c>
      <c r="W2170">
        <v>40</v>
      </c>
      <c r="X2170" s="7">
        <f t="shared" si="228"/>
        <v>31.652153314939131</v>
      </c>
    </row>
    <row r="2171" spans="2:24">
      <c r="B2171" s="90">
        <f t="shared" si="231"/>
        <v>40999.041666666664</v>
      </c>
      <c r="C2171" s="57">
        <v>40999</v>
      </c>
      <c r="D2171" s="58">
        <v>4.1666666666666664E-2</v>
      </c>
      <c r="E2171" s="59"/>
      <c r="F2171" s="47"/>
      <c r="G2171" s="59"/>
      <c r="H2171" s="47"/>
      <c r="I2171" s="59"/>
      <c r="J2171" s="47"/>
      <c r="K2171" s="97">
        <f t="shared" si="229"/>
        <v>6</v>
      </c>
      <c r="L2171" s="2" t="e">
        <f t="shared" si="230"/>
        <v>#N/A</v>
      </c>
      <c r="M2171" s="98"/>
      <c r="V2171">
        <v>200</v>
      </c>
      <c r="W2171">
        <v>40</v>
      </c>
      <c r="X2171" s="7">
        <f t="shared" si="228"/>
        <v>31.652153314939131</v>
      </c>
    </row>
    <row r="2172" spans="2:24">
      <c r="B2172" s="90">
        <f t="shared" si="231"/>
        <v>40999.083333333336</v>
      </c>
      <c r="C2172" s="57">
        <v>40999</v>
      </c>
      <c r="D2172" s="58">
        <v>8.3333333333333329E-2</v>
      </c>
      <c r="E2172" s="59">
        <v>6.8545624846664008</v>
      </c>
      <c r="F2172" s="47">
        <f t="shared" si="232"/>
        <v>13.092214345712826</v>
      </c>
      <c r="G2172" s="59">
        <v>11.613500056517521</v>
      </c>
      <c r="H2172" s="47">
        <f t="shared" si="233"/>
        <v>22.181785107948464</v>
      </c>
      <c r="I2172" s="59">
        <v>4.7589375718511215</v>
      </c>
      <c r="J2172" s="47">
        <f t="shared" si="234"/>
        <v>9.0895707622356419</v>
      </c>
      <c r="K2172" s="97">
        <f t="shared" si="229"/>
        <v>6</v>
      </c>
      <c r="L2172" s="2">
        <f t="shared" si="230"/>
        <v>-27.656983136927597</v>
      </c>
      <c r="M2172" s="98"/>
      <c r="V2172">
        <v>200</v>
      </c>
      <c r="W2172">
        <v>40</v>
      </c>
      <c r="X2172" s="7">
        <f t="shared" si="228"/>
        <v>31.652153314939131</v>
      </c>
    </row>
    <row r="2173" spans="2:24">
      <c r="B2173" s="90">
        <f t="shared" si="231"/>
        <v>40999.125</v>
      </c>
      <c r="C2173" s="57">
        <v>40999</v>
      </c>
      <c r="D2173" s="58">
        <v>0.125</v>
      </c>
      <c r="E2173" s="59">
        <v>5.2297508669343102</v>
      </c>
      <c r="F2173" s="47">
        <f t="shared" si="232"/>
        <v>9.988824155844533</v>
      </c>
      <c r="G2173" s="59">
        <v>7.0680322652552245</v>
      </c>
      <c r="H2173" s="47">
        <f t="shared" si="233"/>
        <v>13.499941626637478</v>
      </c>
      <c r="I2173" s="59">
        <v>1.8382813983209141</v>
      </c>
      <c r="J2173" s="47">
        <f t="shared" si="234"/>
        <v>3.5111174707929456</v>
      </c>
      <c r="K2173" s="97">
        <f t="shared" si="229"/>
        <v>6</v>
      </c>
      <c r="L2173" s="2">
        <f t="shared" si="230"/>
        <v>-33.235436428370292</v>
      </c>
      <c r="M2173" s="98"/>
      <c r="V2173">
        <v>200</v>
      </c>
      <c r="W2173">
        <v>40</v>
      </c>
      <c r="X2173" s="7">
        <f t="shared" si="228"/>
        <v>31.652153314939131</v>
      </c>
    </row>
    <row r="2174" spans="2:24">
      <c r="B2174" s="90">
        <f t="shared" si="231"/>
        <v>40999.166666666664</v>
      </c>
      <c r="C2174" s="57">
        <v>40999</v>
      </c>
      <c r="D2174" s="58">
        <v>0.16666666666666666</v>
      </c>
      <c r="E2174" s="59">
        <v>8.5599643681360238</v>
      </c>
      <c r="F2174" s="47">
        <f t="shared" si="232"/>
        <v>16.349531943139805</v>
      </c>
      <c r="G2174" s="59">
        <v>14.884852203692279</v>
      </c>
      <c r="H2174" s="47">
        <f t="shared" si="233"/>
        <v>28.430067709052253</v>
      </c>
      <c r="I2174" s="59">
        <v>6.3248878355562548</v>
      </c>
      <c r="J2174" s="47">
        <f t="shared" si="234"/>
        <v>12.080535765912446</v>
      </c>
      <c r="K2174" s="97">
        <f t="shared" si="229"/>
        <v>6</v>
      </c>
      <c r="L2174" s="2">
        <f t="shared" si="230"/>
        <v>-24.666018133250795</v>
      </c>
      <c r="M2174" s="98"/>
      <c r="V2174">
        <v>200</v>
      </c>
      <c r="W2174">
        <v>40</v>
      </c>
      <c r="X2174" s="7">
        <f t="shared" si="228"/>
        <v>31.652153314939131</v>
      </c>
    </row>
    <row r="2175" spans="2:24">
      <c r="B2175" s="90">
        <f t="shared" si="231"/>
        <v>40999.208333333336</v>
      </c>
      <c r="C2175" s="57">
        <v>40999</v>
      </c>
      <c r="D2175" s="58">
        <v>0.20833333333333334</v>
      </c>
      <c r="E2175" s="59">
        <v>7.9845720336494583</v>
      </c>
      <c r="F2175" s="47">
        <f t="shared" si="232"/>
        <v>15.250532584270465</v>
      </c>
      <c r="G2175" s="59">
        <v>15.803794454651323</v>
      </c>
      <c r="H2175" s="47">
        <f t="shared" si="233"/>
        <v>30.185247408384026</v>
      </c>
      <c r="I2175" s="59">
        <v>7.8192224210018644</v>
      </c>
      <c r="J2175" s="47">
        <f t="shared" si="234"/>
        <v>14.934714824113561</v>
      </c>
      <c r="K2175" s="97">
        <f t="shared" si="229"/>
        <v>6</v>
      </c>
      <c r="L2175" s="2">
        <f t="shared" si="230"/>
        <v>-21.811839075049676</v>
      </c>
      <c r="M2175" s="98"/>
      <c r="V2175">
        <v>200</v>
      </c>
      <c r="W2175">
        <v>40</v>
      </c>
      <c r="X2175" s="7">
        <f t="shared" si="228"/>
        <v>31.652153314939131</v>
      </c>
    </row>
    <row r="2176" spans="2:24">
      <c r="B2176" s="90">
        <f t="shared" si="231"/>
        <v>40999.25</v>
      </c>
      <c r="C2176" s="57">
        <v>40999</v>
      </c>
      <c r="D2176" s="58">
        <v>0.25</v>
      </c>
      <c r="E2176" s="59">
        <v>17.476579611705784</v>
      </c>
      <c r="F2176" s="47">
        <f t="shared" si="232"/>
        <v>33.380267058358044</v>
      </c>
      <c r="G2176" s="59">
        <v>32.901844955690429</v>
      </c>
      <c r="H2176" s="47">
        <f t="shared" si="233"/>
        <v>62.842523865368719</v>
      </c>
      <c r="I2176" s="59">
        <v>15.425265343984645</v>
      </c>
      <c r="J2176" s="47">
        <f t="shared" si="234"/>
        <v>29.462256807010672</v>
      </c>
      <c r="K2176" s="97">
        <f t="shared" si="229"/>
        <v>6</v>
      </c>
      <c r="L2176" s="2">
        <f t="shared" si="230"/>
        <v>-7.2842970921525669</v>
      </c>
      <c r="M2176" s="98"/>
      <c r="V2176">
        <v>200</v>
      </c>
      <c r="W2176">
        <v>40</v>
      </c>
      <c r="X2176" s="7">
        <f t="shared" si="228"/>
        <v>31.652153314939131</v>
      </c>
    </row>
    <row r="2177" spans="2:24">
      <c r="B2177" s="90">
        <f t="shared" si="231"/>
        <v>40999.291666666664</v>
      </c>
      <c r="C2177" s="57">
        <v>40999</v>
      </c>
      <c r="D2177" s="58">
        <v>0.29166666666666669</v>
      </c>
      <c r="E2177" s="59">
        <v>29.121765110673735</v>
      </c>
      <c r="F2177" s="47">
        <f t="shared" si="232"/>
        <v>55.622571361386832</v>
      </c>
      <c r="G2177" s="59">
        <v>47.654800270400912</v>
      </c>
      <c r="H2177" s="47">
        <f t="shared" si="233"/>
        <v>91.020668516465733</v>
      </c>
      <c r="I2177" s="59">
        <v>18.533035159727181</v>
      </c>
      <c r="J2177" s="47">
        <f t="shared" si="234"/>
        <v>35.398097155078915</v>
      </c>
      <c r="K2177" s="97">
        <f t="shared" si="229"/>
        <v>6</v>
      </c>
      <c r="L2177" s="2">
        <f t="shared" si="230"/>
        <v>-1.3484567440843236</v>
      </c>
      <c r="M2177" s="98"/>
      <c r="V2177">
        <v>200</v>
      </c>
      <c r="W2177">
        <v>40</v>
      </c>
      <c r="X2177" s="7">
        <f t="shared" si="228"/>
        <v>31.652153314939131</v>
      </c>
    </row>
    <row r="2178" spans="2:24">
      <c r="B2178" s="90">
        <f t="shared" si="231"/>
        <v>40999.333333333336</v>
      </c>
      <c r="C2178" s="57">
        <v>40999</v>
      </c>
      <c r="D2178" s="58">
        <v>0.33333333333333331</v>
      </c>
      <c r="E2178" s="59">
        <v>18.289666151121068</v>
      </c>
      <c r="F2178" s="47">
        <f t="shared" si="232"/>
        <v>34.933262348641236</v>
      </c>
      <c r="G2178" s="59">
        <v>31.394294594986093</v>
      </c>
      <c r="H2178" s="47">
        <f t="shared" si="233"/>
        <v>59.963102676423432</v>
      </c>
      <c r="I2178" s="59">
        <v>13.10462844386503</v>
      </c>
      <c r="J2178" s="47">
        <f t="shared" si="234"/>
        <v>25.029840327782207</v>
      </c>
      <c r="K2178" s="97">
        <f t="shared" si="229"/>
        <v>6</v>
      </c>
      <c r="L2178" s="2">
        <f t="shared" si="230"/>
        <v>-11.716713571381032</v>
      </c>
      <c r="M2178" s="98"/>
      <c r="V2178">
        <v>200</v>
      </c>
      <c r="W2178">
        <v>40</v>
      </c>
      <c r="X2178" s="7">
        <f t="shared" si="228"/>
        <v>31.652153314939131</v>
      </c>
    </row>
    <row r="2179" spans="2:24">
      <c r="B2179" s="90">
        <f t="shared" si="231"/>
        <v>40999.375</v>
      </c>
      <c r="C2179" s="57">
        <v>40999</v>
      </c>
      <c r="D2179" s="58">
        <v>0.375</v>
      </c>
      <c r="E2179" s="59">
        <v>18.511071645453576</v>
      </c>
      <c r="F2179" s="47">
        <f t="shared" si="232"/>
        <v>35.356146842816329</v>
      </c>
      <c r="G2179" s="59">
        <v>31.349309259687345</v>
      </c>
      <c r="H2179" s="47">
        <f t="shared" si="233"/>
        <v>59.877180686002824</v>
      </c>
      <c r="I2179" s="59">
        <v>12.838237614233766</v>
      </c>
      <c r="J2179" s="47">
        <f t="shared" si="234"/>
        <v>24.52103384318649</v>
      </c>
      <c r="K2179" s="97">
        <f t="shared" si="229"/>
        <v>6</v>
      </c>
      <c r="L2179" s="2">
        <f t="shared" si="230"/>
        <v>-12.225520055976748</v>
      </c>
      <c r="M2179" s="98"/>
      <c r="V2179">
        <v>200</v>
      </c>
      <c r="W2179">
        <v>40</v>
      </c>
      <c r="X2179" s="7">
        <f t="shared" si="228"/>
        <v>31.652153314939131</v>
      </c>
    </row>
    <row r="2180" spans="2:24">
      <c r="B2180" s="90">
        <f t="shared" si="231"/>
        <v>40999.416666666664</v>
      </c>
      <c r="C2180" s="57">
        <v>40999</v>
      </c>
      <c r="D2180" s="58">
        <v>0.41666666666666669</v>
      </c>
      <c r="E2180" s="59">
        <v>19.73233616389269</v>
      </c>
      <c r="F2180" s="47">
        <f t="shared" si="232"/>
        <v>37.688762073035036</v>
      </c>
      <c r="G2180" s="59">
        <v>35.826177999974412</v>
      </c>
      <c r="H2180" s="47">
        <f t="shared" si="233"/>
        <v>68.427999979951124</v>
      </c>
      <c r="I2180" s="59">
        <v>16.093841836081722</v>
      </c>
      <c r="J2180" s="47">
        <f t="shared" si="234"/>
        <v>30.739237906916088</v>
      </c>
      <c r="K2180" s="97">
        <f t="shared" si="229"/>
        <v>6</v>
      </c>
      <c r="L2180" s="2">
        <f t="shared" si="230"/>
        <v>-6.0073159922471504</v>
      </c>
      <c r="M2180" s="98"/>
      <c r="V2180">
        <v>200</v>
      </c>
      <c r="W2180">
        <v>40</v>
      </c>
      <c r="X2180" s="7">
        <f t="shared" si="228"/>
        <v>31.652153314939131</v>
      </c>
    </row>
    <row r="2181" spans="2:24">
      <c r="B2181" s="90">
        <f t="shared" si="231"/>
        <v>40999.458333333336</v>
      </c>
      <c r="C2181" s="57">
        <v>40999</v>
      </c>
      <c r="D2181" s="58">
        <v>0.45833333333333331</v>
      </c>
      <c r="E2181" s="59">
        <v>15.450262038502036</v>
      </c>
      <c r="F2181" s="47">
        <f t="shared" si="232"/>
        <v>29.510000493538886</v>
      </c>
      <c r="G2181" s="59">
        <v>27.636459652700474</v>
      </c>
      <c r="H2181" s="47">
        <f t="shared" si="233"/>
        <v>52.785637936657899</v>
      </c>
      <c r="I2181" s="59">
        <v>12.186197614198441</v>
      </c>
      <c r="J2181" s="47">
        <f t="shared" si="234"/>
        <v>23.275637443119024</v>
      </c>
      <c r="K2181" s="97">
        <f t="shared" si="229"/>
        <v>6</v>
      </c>
      <c r="L2181" s="2">
        <f t="shared" si="230"/>
        <v>-13.470916456044215</v>
      </c>
      <c r="M2181" s="98"/>
      <c r="V2181">
        <v>200</v>
      </c>
      <c r="W2181">
        <v>40</v>
      </c>
      <c r="X2181" s="7">
        <f t="shared" si="228"/>
        <v>31.652153314939131</v>
      </c>
    </row>
    <row r="2182" spans="2:24">
      <c r="B2182" s="90">
        <f t="shared" si="231"/>
        <v>40999.5</v>
      </c>
      <c r="C2182" s="57">
        <v>40999</v>
      </c>
      <c r="D2182" s="58">
        <v>0.5</v>
      </c>
      <c r="E2182" s="59">
        <v>15.104614520758773</v>
      </c>
      <c r="F2182" s="47">
        <f t="shared" si="232"/>
        <v>28.849813734649256</v>
      </c>
      <c r="G2182" s="59">
        <v>27.220874287772137</v>
      </c>
      <c r="H2182" s="47">
        <f t="shared" si="233"/>
        <v>51.991869889644782</v>
      </c>
      <c r="I2182" s="59">
        <v>12.116259767013364</v>
      </c>
      <c r="J2182" s="47">
        <f t="shared" si="234"/>
        <v>23.142056154995526</v>
      </c>
      <c r="K2182" s="97">
        <f t="shared" si="229"/>
        <v>6</v>
      </c>
      <c r="L2182" s="2">
        <f t="shared" si="230"/>
        <v>-13.604497744167713</v>
      </c>
      <c r="M2182" s="98"/>
      <c r="V2182">
        <v>200</v>
      </c>
      <c r="W2182">
        <v>40</v>
      </c>
      <c r="X2182" s="7">
        <f t="shared" si="228"/>
        <v>31.652153314939131</v>
      </c>
    </row>
    <row r="2183" spans="2:24">
      <c r="B2183" s="90">
        <f t="shared" si="231"/>
        <v>40999.541666666664</v>
      </c>
      <c r="C2183" s="57">
        <v>40999</v>
      </c>
      <c r="D2183" s="58">
        <v>0.54166666666666663</v>
      </c>
      <c r="E2183" s="59">
        <v>15.010035124301821</v>
      </c>
      <c r="F2183" s="47">
        <f t="shared" si="232"/>
        <v>28.669167087416476</v>
      </c>
      <c r="G2183" s="59">
        <v>24.731260970207664</v>
      </c>
      <c r="H2183" s="47">
        <f t="shared" si="233"/>
        <v>47.236708453096639</v>
      </c>
      <c r="I2183" s="59">
        <v>9.7212258459058454</v>
      </c>
      <c r="J2183" s="47">
        <f t="shared" si="234"/>
        <v>18.567541365680164</v>
      </c>
      <c r="K2183" s="97">
        <f t="shared" si="229"/>
        <v>6</v>
      </c>
      <c r="L2183" s="2">
        <f t="shared" si="230"/>
        <v>-18.179012533483075</v>
      </c>
      <c r="M2183" s="98"/>
      <c r="V2183">
        <v>200</v>
      </c>
      <c r="W2183">
        <v>40</v>
      </c>
      <c r="X2183" s="7">
        <f t="shared" si="228"/>
        <v>31.652153314939131</v>
      </c>
    </row>
    <row r="2184" spans="2:24">
      <c r="B2184" s="90">
        <f t="shared" si="231"/>
        <v>40999.583333333336</v>
      </c>
      <c r="C2184" s="57">
        <v>40999</v>
      </c>
      <c r="D2184" s="58">
        <v>0.58333333333333337</v>
      </c>
      <c r="E2184" s="59">
        <v>15.17385301889988</v>
      </c>
      <c r="F2184" s="47">
        <f t="shared" si="232"/>
        <v>28.982059266098769</v>
      </c>
      <c r="G2184" s="59">
        <v>24.244859003216899</v>
      </c>
      <c r="H2184" s="47">
        <f t="shared" si="233"/>
        <v>46.307680696144274</v>
      </c>
      <c r="I2184" s="59">
        <v>9.0710059843170185</v>
      </c>
      <c r="J2184" s="47">
        <f t="shared" si="234"/>
        <v>17.325621430045505</v>
      </c>
      <c r="K2184" s="97">
        <f t="shared" si="229"/>
        <v>6</v>
      </c>
      <c r="L2184" s="2">
        <f t="shared" si="230"/>
        <v>-19.420932469117734</v>
      </c>
      <c r="M2184" s="98"/>
      <c r="V2184">
        <v>200</v>
      </c>
      <c r="W2184">
        <v>40</v>
      </c>
      <c r="X2184" s="7">
        <f t="shared" si="228"/>
        <v>31.652153314939131</v>
      </c>
    </row>
    <row r="2185" spans="2:24">
      <c r="B2185" s="90">
        <f t="shared" si="231"/>
        <v>40999.625</v>
      </c>
      <c r="C2185" s="57">
        <v>40999</v>
      </c>
      <c r="D2185" s="58">
        <v>0.625</v>
      </c>
      <c r="E2185" s="59">
        <v>13.758780972756092</v>
      </c>
      <c r="F2185" s="47">
        <f t="shared" si="232"/>
        <v>26.279271657964134</v>
      </c>
      <c r="G2185" s="59">
        <v>21.629098857809396</v>
      </c>
      <c r="H2185" s="47">
        <f t="shared" si="233"/>
        <v>41.311578818415946</v>
      </c>
      <c r="I2185" s="59">
        <v>7.8703178850533035</v>
      </c>
      <c r="J2185" s="47">
        <f t="shared" si="234"/>
        <v>15.032307160451809</v>
      </c>
      <c r="K2185" s="97">
        <f t="shared" si="229"/>
        <v>6</v>
      </c>
      <c r="L2185" s="2">
        <f t="shared" si="230"/>
        <v>-21.714246738711431</v>
      </c>
      <c r="M2185" s="98"/>
      <c r="V2185">
        <v>200</v>
      </c>
      <c r="W2185">
        <v>40</v>
      </c>
      <c r="X2185" s="7">
        <f t="shared" si="228"/>
        <v>31.652153314939131</v>
      </c>
    </row>
    <row r="2186" spans="2:24">
      <c r="B2186" s="90">
        <f t="shared" si="231"/>
        <v>40999.666666666664</v>
      </c>
      <c r="C2186" s="57">
        <v>40999</v>
      </c>
      <c r="D2186" s="58">
        <v>0.66666666666666663</v>
      </c>
      <c r="E2186" s="59">
        <v>13.88429207240063</v>
      </c>
      <c r="F2186" s="47">
        <f t="shared" si="232"/>
        <v>26.518997858285204</v>
      </c>
      <c r="G2186" s="59">
        <v>25.159284956670906</v>
      </c>
      <c r="H2186" s="47">
        <f t="shared" si="233"/>
        <v>48.054234267241426</v>
      </c>
      <c r="I2186" s="59">
        <v>11.274992884270278</v>
      </c>
      <c r="J2186" s="47">
        <f t="shared" si="234"/>
        <v>21.53523640895623</v>
      </c>
      <c r="K2186" s="97">
        <f t="shared" si="229"/>
        <v>6</v>
      </c>
      <c r="L2186" s="2">
        <f t="shared" si="230"/>
        <v>-15.211317490207009</v>
      </c>
      <c r="M2186" s="98"/>
      <c r="V2186">
        <v>200</v>
      </c>
      <c r="W2186">
        <v>40</v>
      </c>
      <c r="X2186" s="7">
        <f t="shared" ref="X2186:X2249" si="235">AVERAGE($J$2999:$J$8770)</f>
        <v>31.652153314939131</v>
      </c>
    </row>
    <row r="2187" spans="2:24">
      <c r="B2187" s="90">
        <f t="shared" si="231"/>
        <v>40999.708333333336</v>
      </c>
      <c r="C2187" s="57">
        <v>40999</v>
      </c>
      <c r="D2187" s="58">
        <v>0.70833333333333337</v>
      </c>
      <c r="E2187" s="59">
        <v>18.658876332167239</v>
      </c>
      <c r="F2187" s="47">
        <f t="shared" si="232"/>
        <v>35.638453794439428</v>
      </c>
      <c r="G2187" s="59">
        <v>30.025680683713091</v>
      </c>
      <c r="H2187" s="47">
        <f t="shared" si="233"/>
        <v>57.349050105892005</v>
      </c>
      <c r="I2187" s="59">
        <v>11.366804351545852</v>
      </c>
      <c r="J2187" s="47">
        <f t="shared" si="234"/>
        <v>21.710596311452576</v>
      </c>
      <c r="K2187" s="97">
        <f t="shared" ref="K2187:K2250" si="236">WEEKDAY(C2187,2)</f>
        <v>6</v>
      </c>
      <c r="L2187" s="2">
        <f t="shared" ref="L2187:L2250" si="237">IF(J2187="",NA(),J2187-(AVERAGE($J$10:$J$8770)))</f>
        <v>-15.035957587710662</v>
      </c>
      <c r="M2187" s="98"/>
      <c r="V2187">
        <v>200</v>
      </c>
      <c r="W2187">
        <v>40</v>
      </c>
      <c r="X2187" s="7">
        <f t="shared" si="235"/>
        <v>31.652153314939131</v>
      </c>
    </row>
    <row r="2188" spans="2:24">
      <c r="B2188" s="90">
        <f t="shared" si="231"/>
        <v>40999.75</v>
      </c>
      <c r="C2188" s="57">
        <v>40999</v>
      </c>
      <c r="D2188" s="58">
        <v>0.75</v>
      </c>
      <c r="E2188" s="59">
        <v>12.20889932405394</v>
      </c>
      <c r="F2188" s="47">
        <f t="shared" si="232"/>
        <v>23.318997708943023</v>
      </c>
      <c r="G2188" s="59">
        <v>25.015701436615217</v>
      </c>
      <c r="H2188" s="47">
        <f t="shared" si="233"/>
        <v>47.779989743935062</v>
      </c>
      <c r="I2188" s="59">
        <v>12.806802112561275</v>
      </c>
      <c r="J2188" s="47">
        <f t="shared" si="234"/>
        <v>24.460992034992035</v>
      </c>
      <c r="K2188" s="97">
        <f t="shared" si="236"/>
        <v>6</v>
      </c>
      <c r="L2188" s="2">
        <f t="shared" si="237"/>
        <v>-12.285561864171203</v>
      </c>
      <c r="M2188" s="98"/>
      <c r="V2188">
        <v>200</v>
      </c>
      <c r="W2188">
        <v>40</v>
      </c>
      <c r="X2188" s="7">
        <f t="shared" si="235"/>
        <v>31.652153314939131</v>
      </c>
    </row>
    <row r="2189" spans="2:24">
      <c r="B2189" s="90">
        <f t="shared" si="231"/>
        <v>40999.791666666664</v>
      </c>
      <c r="C2189" s="57">
        <v>40999</v>
      </c>
      <c r="D2189" s="58">
        <v>0.79166666666666663</v>
      </c>
      <c r="E2189" s="59">
        <v>12.207486371687356</v>
      </c>
      <c r="F2189" s="47">
        <f t="shared" si="232"/>
        <v>23.316298969922848</v>
      </c>
      <c r="G2189" s="59">
        <v>21.154233606080567</v>
      </c>
      <c r="H2189" s="47">
        <f t="shared" si="233"/>
        <v>40.40458618761388</v>
      </c>
      <c r="I2189" s="59">
        <v>8.9467472343932108</v>
      </c>
      <c r="J2189" s="47">
        <f t="shared" si="234"/>
        <v>17.088287217691033</v>
      </c>
      <c r="K2189" s="97">
        <f t="shared" si="236"/>
        <v>6</v>
      </c>
      <c r="L2189" s="2">
        <f t="shared" si="237"/>
        <v>-19.658266681472206</v>
      </c>
      <c r="M2189" s="98"/>
      <c r="V2189">
        <v>200</v>
      </c>
      <c r="W2189">
        <v>40</v>
      </c>
      <c r="X2189" s="7">
        <f t="shared" si="235"/>
        <v>31.652153314939131</v>
      </c>
    </row>
    <row r="2190" spans="2:24">
      <c r="B2190" s="90">
        <f t="shared" si="231"/>
        <v>40999.833333333336</v>
      </c>
      <c r="C2190" s="57">
        <v>40999</v>
      </c>
      <c r="D2190" s="58">
        <v>0.83333333333333337</v>
      </c>
      <c r="E2190" s="59">
        <v>9.4632295313680821</v>
      </c>
      <c r="F2190" s="47">
        <f t="shared" si="232"/>
        <v>18.074768404913037</v>
      </c>
      <c r="G2190" s="59">
        <v>15.348791201523335</v>
      </c>
      <c r="H2190" s="47">
        <f t="shared" si="233"/>
        <v>29.316191194909567</v>
      </c>
      <c r="I2190" s="59">
        <v>5.8855616701552549</v>
      </c>
      <c r="J2190" s="47">
        <f t="shared" si="234"/>
        <v>11.241422789996536</v>
      </c>
      <c r="K2190" s="97">
        <f t="shared" si="236"/>
        <v>6</v>
      </c>
      <c r="L2190" s="2">
        <f t="shared" si="237"/>
        <v>-25.505131109166705</v>
      </c>
      <c r="M2190" s="98"/>
      <c r="V2190">
        <v>200</v>
      </c>
      <c r="W2190">
        <v>40</v>
      </c>
      <c r="X2190" s="7">
        <f t="shared" si="235"/>
        <v>31.652153314939131</v>
      </c>
    </row>
    <row r="2191" spans="2:24">
      <c r="B2191" s="90">
        <f t="shared" si="231"/>
        <v>40999.875</v>
      </c>
      <c r="C2191" s="57">
        <v>40999</v>
      </c>
      <c r="D2191" s="58">
        <v>0.875</v>
      </c>
      <c r="E2191" s="59">
        <v>8.6573794154084656</v>
      </c>
      <c r="F2191" s="47">
        <f t="shared" si="232"/>
        <v>16.535594683430169</v>
      </c>
      <c r="G2191" s="59">
        <v>15.280114484825447</v>
      </c>
      <c r="H2191" s="47">
        <f t="shared" si="233"/>
        <v>29.185018666016603</v>
      </c>
      <c r="I2191" s="59">
        <v>6.6227350694169829</v>
      </c>
      <c r="J2191" s="47">
        <f t="shared" si="234"/>
        <v>12.649423982586438</v>
      </c>
      <c r="K2191" s="97">
        <f t="shared" si="236"/>
        <v>6</v>
      </c>
      <c r="L2191" s="2">
        <f t="shared" si="237"/>
        <v>-24.097129916576801</v>
      </c>
      <c r="M2191" s="98"/>
      <c r="V2191">
        <v>200</v>
      </c>
      <c r="W2191">
        <v>40</v>
      </c>
      <c r="X2191" s="7">
        <f t="shared" si="235"/>
        <v>31.652153314939131</v>
      </c>
    </row>
    <row r="2192" spans="2:24">
      <c r="B2192" s="90">
        <f t="shared" si="231"/>
        <v>40999.916666666664</v>
      </c>
      <c r="C2192" s="57">
        <v>40999</v>
      </c>
      <c r="D2192" s="58">
        <v>0.91666666666666663</v>
      </c>
      <c r="E2192" s="59">
        <v>7.3415135631361004</v>
      </c>
      <c r="F2192" s="47">
        <f t="shared" si="232"/>
        <v>14.022290905589951</v>
      </c>
      <c r="G2192" s="59">
        <v>16.527755997942091</v>
      </c>
      <c r="H2192" s="47">
        <f t="shared" si="233"/>
        <v>31.568013956069393</v>
      </c>
      <c r="I2192" s="59">
        <v>9.1862424348059903</v>
      </c>
      <c r="J2192" s="47">
        <f t="shared" si="234"/>
        <v>17.545723050479442</v>
      </c>
      <c r="K2192" s="97">
        <f t="shared" si="236"/>
        <v>6</v>
      </c>
      <c r="L2192" s="2">
        <f t="shared" si="237"/>
        <v>-19.200830848683797</v>
      </c>
      <c r="M2192" s="98"/>
      <c r="V2192">
        <v>200</v>
      </c>
      <c r="W2192">
        <v>40</v>
      </c>
      <c r="X2192" s="7">
        <f t="shared" si="235"/>
        <v>31.652153314939131</v>
      </c>
    </row>
    <row r="2193" spans="2:24">
      <c r="B2193" s="90">
        <f t="shared" si="231"/>
        <v>40999.958333333336</v>
      </c>
      <c r="C2193" s="57">
        <v>40999</v>
      </c>
      <c r="D2193" s="58">
        <v>0.95833333333333337</v>
      </c>
      <c r="E2193" s="59">
        <v>7.7657846137595108</v>
      </c>
      <c r="F2193" s="47">
        <f t="shared" si="232"/>
        <v>14.832648612280664</v>
      </c>
      <c r="G2193" s="59">
        <v>20.580720987796404</v>
      </c>
      <c r="H2193" s="47">
        <f t="shared" si="233"/>
        <v>39.309177086691129</v>
      </c>
      <c r="I2193" s="59">
        <v>12.814936374036893</v>
      </c>
      <c r="J2193" s="47">
        <f t="shared" si="234"/>
        <v>24.476528474410465</v>
      </c>
      <c r="K2193" s="97">
        <f t="shared" si="236"/>
        <v>6</v>
      </c>
      <c r="L2193" s="2">
        <f t="shared" si="237"/>
        <v>-12.270025424752774</v>
      </c>
      <c r="M2193" s="98"/>
      <c r="V2193">
        <v>200</v>
      </c>
      <c r="W2193">
        <v>40</v>
      </c>
      <c r="X2193" s="7">
        <f t="shared" si="235"/>
        <v>31.652153314939131</v>
      </c>
    </row>
    <row r="2194" spans="2:24">
      <c r="B2194" s="90">
        <f t="shared" ref="B2194:B2257" si="238">C2194+D2194</f>
        <v>41000</v>
      </c>
      <c r="C2194" s="57">
        <v>40999</v>
      </c>
      <c r="D2194" s="58">
        <v>1</v>
      </c>
      <c r="E2194" s="59">
        <v>5.4345513705984398</v>
      </c>
      <c r="F2194" s="47">
        <f t="shared" ref="F2194:F2257" si="239">IF(E2194&lt;&gt;"",E2194*1.91,"")</f>
        <v>10.37999311784302</v>
      </c>
      <c r="G2194" s="59">
        <v>16.087034626687608</v>
      </c>
      <c r="H2194" s="47">
        <f t="shared" si="233"/>
        <v>30.726236136973331</v>
      </c>
      <c r="I2194" s="59">
        <v>10.652483256089168</v>
      </c>
      <c r="J2194" s="47">
        <f t="shared" si="234"/>
        <v>20.346243019130309</v>
      </c>
      <c r="K2194" s="97">
        <f t="shared" si="236"/>
        <v>6</v>
      </c>
      <c r="L2194" s="2">
        <f t="shared" si="237"/>
        <v>-16.400310880032929</v>
      </c>
      <c r="M2194" s="98"/>
      <c r="V2194">
        <v>200</v>
      </c>
      <c r="W2194">
        <v>40</v>
      </c>
      <c r="X2194" s="7">
        <f t="shared" si="235"/>
        <v>31.652153314939131</v>
      </c>
    </row>
    <row r="2195" spans="2:24">
      <c r="B2195" s="90">
        <f t="shared" si="238"/>
        <v>41000.041666666664</v>
      </c>
      <c r="C2195" s="57">
        <v>41000</v>
      </c>
      <c r="D2195" s="58">
        <v>4.1666666666666664E-2</v>
      </c>
      <c r="E2195" s="59"/>
      <c r="F2195" s="47"/>
      <c r="G2195" s="59"/>
      <c r="H2195" s="47"/>
      <c r="I2195" s="59"/>
      <c r="J2195" s="47"/>
      <c r="K2195" s="97">
        <f t="shared" si="236"/>
        <v>7</v>
      </c>
      <c r="L2195" s="2" t="e">
        <f t="shared" si="237"/>
        <v>#N/A</v>
      </c>
      <c r="M2195" s="98"/>
      <c r="V2195">
        <v>200</v>
      </c>
      <c r="W2195">
        <v>40</v>
      </c>
      <c r="X2195" s="7">
        <f t="shared" si="235"/>
        <v>31.652153314939131</v>
      </c>
    </row>
    <row r="2196" spans="2:24">
      <c r="B2196" s="90">
        <f t="shared" si="238"/>
        <v>41000.083333333336</v>
      </c>
      <c r="C2196" s="57">
        <v>41000</v>
      </c>
      <c r="D2196" s="58">
        <v>8.3333333333333329E-2</v>
      </c>
      <c r="E2196" s="59">
        <v>3.4767259954651824</v>
      </c>
      <c r="F2196" s="47">
        <f t="shared" si="239"/>
        <v>6.6405466513384983</v>
      </c>
      <c r="G2196" s="59">
        <v>12.749441898160988</v>
      </c>
      <c r="H2196" s="47">
        <f t="shared" ref="H2196:H2259" si="240">IF(G2196&lt;&gt;"",G2196*1.91,"")</f>
        <v>24.351434025487485</v>
      </c>
      <c r="I2196" s="59">
        <v>9.2727159026958059</v>
      </c>
      <c r="J2196" s="47">
        <f t="shared" ref="J2196:J2259" si="241">IF(I2196&lt;&gt;"",I2196*1.91,"")</f>
        <v>17.710887374148989</v>
      </c>
      <c r="K2196" s="97">
        <f t="shared" si="236"/>
        <v>7</v>
      </c>
      <c r="L2196" s="2">
        <f t="shared" si="237"/>
        <v>-19.03566652501425</v>
      </c>
      <c r="M2196" s="98"/>
      <c r="V2196">
        <v>200</v>
      </c>
      <c r="W2196">
        <v>40</v>
      </c>
      <c r="X2196" s="7">
        <f t="shared" si="235"/>
        <v>31.652153314939131</v>
      </c>
    </row>
    <row r="2197" spans="2:24">
      <c r="B2197" s="90">
        <f t="shared" si="238"/>
        <v>41000.125</v>
      </c>
      <c r="C2197" s="57">
        <v>41000</v>
      </c>
      <c r="D2197" s="58">
        <v>0.125</v>
      </c>
      <c r="E2197" s="59">
        <v>4.465947092356684</v>
      </c>
      <c r="F2197" s="47">
        <f t="shared" si="239"/>
        <v>8.5299589464012655</v>
      </c>
      <c r="G2197" s="59">
        <v>14.015511551979113</v>
      </c>
      <c r="H2197" s="47">
        <f t="shared" si="240"/>
        <v>26.769627064280105</v>
      </c>
      <c r="I2197" s="59">
        <v>9.5495644596224274</v>
      </c>
      <c r="J2197" s="47">
        <f t="shared" si="241"/>
        <v>18.239668117878836</v>
      </c>
      <c r="K2197" s="97">
        <f t="shared" si="236"/>
        <v>7</v>
      </c>
      <c r="L2197" s="2">
        <f t="shared" si="237"/>
        <v>-18.506885781284403</v>
      </c>
      <c r="M2197" s="98"/>
      <c r="V2197">
        <v>200</v>
      </c>
      <c r="W2197">
        <v>40</v>
      </c>
      <c r="X2197" s="7">
        <f t="shared" si="235"/>
        <v>31.652153314939131</v>
      </c>
    </row>
    <row r="2198" spans="2:24">
      <c r="B2198" s="90">
        <f t="shared" si="238"/>
        <v>41000.166666666664</v>
      </c>
      <c r="C2198" s="57">
        <v>41000</v>
      </c>
      <c r="D2198" s="58">
        <v>0.16666666666666666</v>
      </c>
      <c r="E2198" s="59">
        <v>6.9616628496612405</v>
      </c>
      <c r="F2198" s="47">
        <f t="shared" si="239"/>
        <v>13.296776042852969</v>
      </c>
      <c r="G2198" s="59">
        <v>17.979626701352899</v>
      </c>
      <c r="H2198" s="47">
        <f t="shared" si="240"/>
        <v>34.341086999584036</v>
      </c>
      <c r="I2198" s="59">
        <v>11.017963851691661</v>
      </c>
      <c r="J2198" s="47">
        <f t="shared" si="241"/>
        <v>21.044310956731071</v>
      </c>
      <c r="K2198" s="97">
        <f t="shared" si="236"/>
        <v>7</v>
      </c>
      <c r="L2198" s="2">
        <f t="shared" si="237"/>
        <v>-15.702242942432168</v>
      </c>
      <c r="M2198" s="98"/>
      <c r="V2198">
        <v>200</v>
      </c>
      <c r="W2198">
        <v>40</v>
      </c>
      <c r="X2198" s="7">
        <f t="shared" si="235"/>
        <v>31.652153314939131</v>
      </c>
    </row>
    <row r="2199" spans="2:24">
      <c r="B2199" s="90">
        <f t="shared" si="238"/>
        <v>41000.208333333336</v>
      </c>
      <c r="C2199" s="57">
        <v>41000</v>
      </c>
      <c r="D2199" s="58">
        <v>0.20833333333333334</v>
      </c>
      <c r="E2199" s="59">
        <v>17.706318553385028</v>
      </c>
      <c r="F2199" s="47">
        <f t="shared" si="239"/>
        <v>33.819068436965402</v>
      </c>
      <c r="G2199" s="59">
        <v>31.415224855042013</v>
      </c>
      <c r="H2199" s="47">
        <f t="shared" si="240"/>
        <v>60.003079473130242</v>
      </c>
      <c r="I2199" s="59">
        <v>13.708906301656985</v>
      </c>
      <c r="J2199" s="47">
        <f t="shared" si="241"/>
        <v>26.18401103616484</v>
      </c>
      <c r="K2199" s="97">
        <f t="shared" si="236"/>
        <v>7</v>
      </c>
      <c r="L2199" s="2">
        <f t="shared" si="237"/>
        <v>-10.562542862998399</v>
      </c>
      <c r="M2199" s="98"/>
      <c r="V2199">
        <v>200</v>
      </c>
      <c r="W2199">
        <v>40</v>
      </c>
      <c r="X2199" s="7">
        <f t="shared" si="235"/>
        <v>31.652153314939131</v>
      </c>
    </row>
    <row r="2200" spans="2:24">
      <c r="B2200" s="90">
        <f t="shared" si="238"/>
        <v>41000.25</v>
      </c>
      <c r="C2200" s="57">
        <v>41000</v>
      </c>
      <c r="D2200" s="58">
        <v>0.25</v>
      </c>
      <c r="E2200" s="59">
        <v>43.175748462939033</v>
      </c>
      <c r="F2200" s="47">
        <f t="shared" si="239"/>
        <v>82.465679564213545</v>
      </c>
      <c r="G2200" s="59">
        <v>69.795263596666246</v>
      </c>
      <c r="H2200" s="47">
        <f t="shared" si="240"/>
        <v>133.30895346963251</v>
      </c>
      <c r="I2200" s="59">
        <v>26.619515133727219</v>
      </c>
      <c r="J2200" s="47">
        <f t="shared" si="241"/>
        <v>50.84327390541899</v>
      </c>
      <c r="K2200" s="97">
        <f t="shared" si="236"/>
        <v>7</v>
      </c>
      <c r="L2200" s="2">
        <f t="shared" si="237"/>
        <v>14.096720006255751</v>
      </c>
      <c r="M2200" s="98"/>
      <c r="V2200">
        <v>200</v>
      </c>
      <c r="W2200">
        <v>40</v>
      </c>
      <c r="X2200" s="7">
        <f t="shared" si="235"/>
        <v>31.652153314939131</v>
      </c>
    </row>
    <row r="2201" spans="2:24">
      <c r="B2201" s="90">
        <f t="shared" si="238"/>
        <v>41000.291666666664</v>
      </c>
      <c r="C2201" s="57">
        <v>41000</v>
      </c>
      <c r="D2201" s="58">
        <v>0.29166666666666669</v>
      </c>
      <c r="E2201" s="59">
        <v>29.702536026706024</v>
      </c>
      <c r="F2201" s="47">
        <f t="shared" si="239"/>
        <v>56.731843811008503</v>
      </c>
      <c r="G2201" s="59">
        <v>50.641108156739932</v>
      </c>
      <c r="H2201" s="47">
        <f t="shared" si="240"/>
        <v>96.724516579373272</v>
      </c>
      <c r="I2201" s="59">
        <v>20.938572130033911</v>
      </c>
      <c r="J2201" s="47">
        <f t="shared" si="241"/>
        <v>39.99267276836477</v>
      </c>
      <c r="K2201" s="97">
        <f t="shared" si="236"/>
        <v>7</v>
      </c>
      <c r="L2201" s="2">
        <f t="shared" si="237"/>
        <v>3.2461188692015313</v>
      </c>
      <c r="M2201" s="98"/>
      <c r="V2201">
        <v>200</v>
      </c>
      <c r="W2201">
        <v>40</v>
      </c>
      <c r="X2201" s="7">
        <f t="shared" si="235"/>
        <v>31.652153314939131</v>
      </c>
    </row>
    <row r="2202" spans="2:24">
      <c r="B2202" s="90">
        <f t="shared" si="238"/>
        <v>41000.333333333336</v>
      </c>
      <c r="C2202" s="57">
        <v>41000</v>
      </c>
      <c r="D2202" s="58">
        <v>0.33333333333333331</v>
      </c>
      <c r="E2202" s="59">
        <v>19.597973398134542</v>
      </c>
      <c r="F2202" s="47">
        <f t="shared" si="239"/>
        <v>37.432129190436974</v>
      </c>
      <c r="G2202" s="59">
        <v>32.982417306602542</v>
      </c>
      <c r="H2202" s="47">
        <f t="shared" si="240"/>
        <v>62.996417055610856</v>
      </c>
      <c r="I2202" s="59">
        <v>13.384443908467997</v>
      </c>
      <c r="J2202" s="47">
        <f t="shared" si="241"/>
        <v>25.564287865173874</v>
      </c>
      <c r="K2202" s="97">
        <f t="shared" si="236"/>
        <v>7</v>
      </c>
      <c r="L2202" s="2">
        <f t="shared" si="237"/>
        <v>-11.182266033989364</v>
      </c>
      <c r="M2202" s="98"/>
      <c r="V2202">
        <v>200</v>
      </c>
      <c r="W2202">
        <v>40</v>
      </c>
      <c r="X2202" s="7">
        <f t="shared" si="235"/>
        <v>31.652153314939131</v>
      </c>
    </row>
    <row r="2203" spans="2:24">
      <c r="B2203" s="90">
        <f t="shared" si="238"/>
        <v>41000.375</v>
      </c>
      <c r="C2203" s="57">
        <v>41000</v>
      </c>
      <c r="D2203" s="58">
        <v>0.375</v>
      </c>
      <c r="E2203" s="59">
        <v>19.347967303947929</v>
      </c>
      <c r="F2203" s="47">
        <f t="shared" si="239"/>
        <v>36.95461755054054</v>
      </c>
      <c r="G2203" s="59">
        <v>31.697710405120706</v>
      </c>
      <c r="H2203" s="47">
        <f t="shared" si="240"/>
        <v>60.542626873780549</v>
      </c>
      <c r="I2203" s="59">
        <v>12.349743101172777</v>
      </c>
      <c r="J2203" s="47">
        <f t="shared" si="241"/>
        <v>23.588009323240001</v>
      </c>
      <c r="K2203" s="97">
        <f t="shared" si="236"/>
        <v>7</v>
      </c>
      <c r="L2203" s="2">
        <f t="shared" si="237"/>
        <v>-13.158544575923237</v>
      </c>
      <c r="M2203" s="98"/>
      <c r="V2203">
        <v>200</v>
      </c>
      <c r="W2203">
        <v>40</v>
      </c>
      <c r="X2203" s="7">
        <f t="shared" si="235"/>
        <v>31.652153314939131</v>
      </c>
    </row>
    <row r="2204" spans="2:24">
      <c r="B2204" s="90">
        <f t="shared" si="238"/>
        <v>41000.416666666664</v>
      </c>
      <c r="C2204" s="57">
        <v>41000</v>
      </c>
      <c r="D2204" s="58">
        <v>0.41666666666666669</v>
      </c>
      <c r="E2204" s="59">
        <v>15.501572741954678</v>
      </c>
      <c r="F2204" s="47">
        <f t="shared" si="239"/>
        <v>29.608003937133436</v>
      </c>
      <c r="G2204" s="59">
        <v>25.38094149910053</v>
      </c>
      <c r="H2204" s="47">
        <f t="shared" si="240"/>
        <v>48.477598263282012</v>
      </c>
      <c r="I2204" s="59">
        <v>9.8793687571458513</v>
      </c>
      <c r="J2204" s="47">
        <f t="shared" si="241"/>
        <v>18.869594326148576</v>
      </c>
      <c r="K2204" s="97">
        <f t="shared" si="236"/>
        <v>7</v>
      </c>
      <c r="L2204" s="2">
        <f t="shared" si="237"/>
        <v>-17.876959573014663</v>
      </c>
      <c r="M2204" s="98"/>
      <c r="V2204">
        <v>200</v>
      </c>
      <c r="W2204">
        <v>40</v>
      </c>
      <c r="X2204" s="7">
        <f t="shared" si="235"/>
        <v>31.652153314939131</v>
      </c>
    </row>
    <row r="2205" spans="2:24">
      <c r="B2205" s="90">
        <f t="shared" si="238"/>
        <v>41000.458333333336</v>
      </c>
      <c r="C2205" s="57">
        <v>41000</v>
      </c>
      <c r="D2205" s="58">
        <v>0.45833333333333331</v>
      </c>
      <c r="E2205" s="59">
        <v>12.018832041328654</v>
      </c>
      <c r="F2205" s="47">
        <f t="shared" si="239"/>
        <v>22.95596919893773</v>
      </c>
      <c r="G2205" s="59">
        <v>19.252422293852707</v>
      </c>
      <c r="H2205" s="47">
        <f t="shared" si="240"/>
        <v>36.772126581258668</v>
      </c>
      <c r="I2205" s="59">
        <v>7.2335902525240563</v>
      </c>
      <c r="J2205" s="47">
        <f t="shared" si="241"/>
        <v>13.816157382320947</v>
      </c>
      <c r="K2205" s="97">
        <f t="shared" si="236"/>
        <v>7</v>
      </c>
      <c r="L2205" s="2">
        <f t="shared" si="237"/>
        <v>-22.930396516842293</v>
      </c>
      <c r="M2205" s="98"/>
      <c r="V2205">
        <v>200</v>
      </c>
      <c r="W2205">
        <v>40</v>
      </c>
      <c r="X2205" s="7">
        <f t="shared" si="235"/>
        <v>31.652153314939131</v>
      </c>
    </row>
    <row r="2206" spans="2:24">
      <c r="B2206" s="90">
        <f t="shared" si="238"/>
        <v>41000.5</v>
      </c>
      <c r="C2206" s="57">
        <v>41000</v>
      </c>
      <c r="D2206" s="58">
        <v>0.5</v>
      </c>
      <c r="E2206" s="59">
        <v>15.82975134295345</v>
      </c>
      <c r="F2206" s="47">
        <f t="shared" si="239"/>
        <v>30.23482506504109</v>
      </c>
      <c r="G2206" s="59">
        <v>24.621361937832852</v>
      </c>
      <c r="H2206" s="47">
        <f t="shared" si="240"/>
        <v>47.026801301260747</v>
      </c>
      <c r="I2206" s="59">
        <v>8.7916105948794083</v>
      </c>
      <c r="J2206" s="47">
        <f t="shared" si="241"/>
        <v>16.791976236219668</v>
      </c>
      <c r="K2206" s="97">
        <f t="shared" si="236"/>
        <v>7</v>
      </c>
      <c r="L2206" s="2">
        <f t="shared" si="237"/>
        <v>-19.954577662943571</v>
      </c>
      <c r="M2206" s="98"/>
      <c r="V2206">
        <v>200</v>
      </c>
      <c r="W2206">
        <v>40</v>
      </c>
      <c r="X2206" s="7">
        <f t="shared" si="235"/>
        <v>31.652153314939131</v>
      </c>
    </row>
    <row r="2207" spans="2:24">
      <c r="B2207" s="90">
        <f t="shared" si="238"/>
        <v>41000.541666666664</v>
      </c>
      <c r="C2207" s="57">
        <v>41000</v>
      </c>
      <c r="D2207" s="58">
        <v>0.54166666666666663</v>
      </c>
      <c r="E2207" s="59">
        <v>15.320710805973697</v>
      </c>
      <c r="F2207" s="47">
        <f t="shared" si="239"/>
        <v>29.26255763940976</v>
      </c>
      <c r="G2207" s="59">
        <v>24.336729950819816</v>
      </c>
      <c r="H2207" s="47">
        <f t="shared" si="240"/>
        <v>46.483154206065848</v>
      </c>
      <c r="I2207" s="59">
        <v>9.0160191448461156</v>
      </c>
      <c r="J2207" s="47">
        <f t="shared" si="241"/>
        <v>17.220596566656081</v>
      </c>
      <c r="K2207" s="97">
        <f t="shared" si="236"/>
        <v>7</v>
      </c>
      <c r="L2207" s="2">
        <f t="shared" si="237"/>
        <v>-19.525957332507158</v>
      </c>
      <c r="M2207" s="98"/>
      <c r="V2207">
        <v>200</v>
      </c>
      <c r="W2207">
        <v>40</v>
      </c>
      <c r="X2207" s="7">
        <f t="shared" si="235"/>
        <v>31.652153314939131</v>
      </c>
    </row>
    <row r="2208" spans="2:24">
      <c r="B2208" s="90">
        <f t="shared" si="238"/>
        <v>41000.583333333336</v>
      </c>
      <c r="C2208" s="57">
        <v>41000</v>
      </c>
      <c r="D2208" s="58">
        <v>0.58333333333333337</v>
      </c>
      <c r="E2208" s="59">
        <v>10.600336039845908</v>
      </c>
      <c r="F2208" s="47">
        <f t="shared" si="239"/>
        <v>20.246641836105685</v>
      </c>
      <c r="G2208" s="59">
        <v>15.770364689756434</v>
      </c>
      <c r="H2208" s="47">
        <f t="shared" si="240"/>
        <v>30.121396557434789</v>
      </c>
      <c r="I2208" s="59">
        <v>5.1700286499105275</v>
      </c>
      <c r="J2208" s="47">
        <f t="shared" si="241"/>
        <v>9.8747547213291078</v>
      </c>
      <c r="K2208" s="97">
        <f t="shared" si="236"/>
        <v>7</v>
      </c>
      <c r="L2208" s="2">
        <f t="shared" si="237"/>
        <v>-26.871799177834131</v>
      </c>
      <c r="M2208" s="98"/>
      <c r="V2208">
        <v>200</v>
      </c>
      <c r="W2208">
        <v>40</v>
      </c>
      <c r="X2208" s="7">
        <f t="shared" si="235"/>
        <v>31.652153314939131</v>
      </c>
    </row>
    <row r="2209" spans="2:24">
      <c r="B2209" s="90">
        <f t="shared" si="238"/>
        <v>41000.625</v>
      </c>
      <c r="C2209" s="57">
        <v>41000</v>
      </c>
      <c r="D2209" s="58">
        <v>0.625</v>
      </c>
      <c r="E2209" s="59">
        <v>12.614576386240966</v>
      </c>
      <c r="F2209" s="47">
        <f t="shared" si="239"/>
        <v>24.093840897720245</v>
      </c>
      <c r="G2209" s="59">
        <v>21.110396290721368</v>
      </c>
      <c r="H2209" s="47">
        <f t="shared" si="240"/>
        <v>40.320856915277815</v>
      </c>
      <c r="I2209" s="59">
        <v>8.4958199044804026</v>
      </c>
      <c r="J2209" s="47">
        <f t="shared" si="241"/>
        <v>16.227016017557567</v>
      </c>
      <c r="K2209" s="97">
        <f t="shared" si="236"/>
        <v>7</v>
      </c>
      <c r="L2209" s="2">
        <f t="shared" si="237"/>
        <v>-20.519537881605672</v>
      </c>
      <c r="M2209" s="98"/>
      <c r="V2209">
        <v>200</v>
      </c>
      <c r="W2209">
        <v>40</v>
      </c>
      <c r="X2209" s="7">
        <f t="shared" si="235"/>
        <v>31.652153314939131</v>
      </c>
    </row>
    <row r="2210" spans="2:24">
      <c r="B2210" s="90">
        <f t="shared" si="238"/>
        <v>41000.666666666664</v>
      </c>
      <c r="C2210" s="57">
        <v>41000</v>
      </c>
      <c r="D2210" s="58">
        <v>0.66666666666666663</v>
      </c>
      <c r="E2210" s="59">
        <v>14.485253828239532</v>
      </c>
      <c r="F2210" s="47">
        <f t="shared" si="239"/>
        <v>27.666834811937505</v>
      </c>
      <c r="G2210" s="59">
        <v>25.286289705680861</v>
      </c>
      <c r="H2210" s="47">
        <f t="shared" si="240"/>
        <v>48.296813337850445</v>
      </c>
      <c r="I2210" s="59">
        <v>10.801035877441327</v>
      </c>
      <c r="J2210" s="47">
        <f t="shared" si="241"/>
        <v>20.629978525912936</v>
      </c>
      <c r="K2210" s="97">
        <f t="shared" si="236"/>
        <v>7</v>
      </c>
      <c r="L2210" s="2">
        <f t="shared" si="237"/>
        <v>-16.116575373250303</v>
      </c>
      <c r="M2210" s="98"/>
      <c r="V2210">
        <v>200</v>
      </c>
      <c r="W2210">
        <v>40</v>
      </c>
      <c r="X2210" s="7">
        <f t="shared" si="235"/>
        <v>31.652153314939131</v>
      </c>
    </row>
    <row r="2211" spans="2:24">
      <c r="B2211" s="90">
        <f t="shared" si="238"/>
        <v>41000.708333333336</v>
      </c>
      <c r="C2211" s="57">
        <v>41000</v>
      </c>
      <c r="D2211" s="58">
        <v>0.70833333333333337</v>
      </c>
      <c r="E2211" s="59">
        <v>22.46899416738875</v>
      </c>
      <c r="F2211" s="47">
        <f t="shared" si="239"/>
        <v>42.91577885971251</v>
      </c>
      <c r="G2211" s="59">
        <v>40.24870055542727</v>
      </c>
      <c r="H2211" s="47">
        <f t="shared" si="240"/>
        <v>76.875018060866083</v>
      </c>
      <c r="I2211" s="59">
        <v>17.77970638803852</v>
      </c>
      <c r="J2211" s="47">
        <f t="shared" si="241"/>
        <v>33.959239201153572</v>
      </c>
      <c r="K2211" s="97">
        <f t="shared" si="236"/>
        <v>7</v>
      </c>
      <c r="L2211" s="2">
        <f t="shared" si="237"/>
        <v>-2.7873146980096664</v>
      </c>
      <c r="M2211" s="98"/>
      <c r="V2211">
        <v>200</v>
      </c>
      <c r="W2211">
        <v>40</v>
      </c>
      <c r="X2211" s="7">
        <f t="shared" si="235"/>
        <v>31.652153314939131</v>
      </c>
    </row>
    <row r="2212" spans="2:24">
      <c r="B2212" s="90">
        <f t="shared" si="238"/>
        <v>41000.75</v>
      </c>
      <c r="C2212" s="57">
        <v>41000</v>
      </c>
      <c r="D2212" s="58">
        <v>0.75</v>
      </c>
      <c r="E2212" s="59">
        <v>17.484214041562304</v>
      </c>
      <c r="F2212" s="47">
        <f t="shared" si="239"/>
        <v>33.394848819383995</v>
      </c>
      <c r="G2212" s="59">
        <v>39.31800301047253</v>
      </c>
      <c r="H2212" s="47">
        <f t="shared" si="240"/>
        <v>75.09738575000253</v>
      </c>
      <c r="I2212" s="59">
        <v>21.833788968910227</v>
      </c>
      <c r="J2212" s="47">
        <f t="shared" si="241"/>
        <v>41.702536930618528</v>
      </c>
      <c r="K2212" s="97">
        <f t="shared" si="236"/>
        <v>7</v>
      </c>
      <c r="L2212" s="2">
        <f t="shared" si="237"/>
        <v>4.9559830314552897</v>
      </c>
      <c r="M2212" s="98"/>
      <c r="V2212">
        <v>200</v>
      </c>
      <c r="W2212">
        <v>40</v>
      </c>
      <c r="X2212" s="7">
        <f t="shared" si="235"/>
        <v>31.652153314939131</v>
      </c>
    </row>
    <row r="2213" spans="2:24">
      <c r="B2213" s="90">
        <f t="shared" si="238"/>
        <v>41000.791666666664</v>
      </c>
      <c r="C2213" s="57">
        <v>41000</v>
      </c>
      <c r="D2213" s="58">
        <v>0.79166666666666663</v>
      </c>
      <c r="E2213" s="59">
        <v>12.898959457780453</v>
      </c>
      <c r="F2213" s="47">
        <f t="shared" si="239"/>
        <v>24.637012564360663</v>
      </c>
      <c r="G2213" s="59">
        <v>39.246344412287677</v>
      </c>
      <c r="H2213" s="47">
        <f t="shared" si="240"/>
        <v>74.960517827469459</v>
      </c>
      <c r="I2213" s="59">
        <v>26.34738495450722</v>
      </c>
      <c r="J2213" s="47">
        <f t="shared" si="241"/>
        <v>50.323505263108785</v>
      </c>
      <c r="K2213" s="97">
        <f t="shared" si="236"/>
        <v>7</v>
      </c>
      <c r="L2213" s="2">
        <f t="shared" si="237"/>
        <v>13.576951363945547</v>
      </c>
      <c r="M2213" s="98"/>
      <c r="V2213">
        <v>200</v>
      </c>
      <c r="W2213">
        <v>40</v>
      </c>
      <c r="X2213" s="7">
        <f t="shared" si="235"/>
        <v>31.652153314939131</v>
      </c>
    </row>
    <row r="2214" spans="2:24">
      <c r="B2214" s="90">
        <f t="shared" si="238"/>
        <v>41000.833333333336</v>
      </c>
      <c r="C2214" s="57">
        <v>41000</v>
      </c>
      <c r="D2214" s="58">
        <v>0.83333333333333337</v>
      </c>
      <c r="E2214" s="59">
        <v>7.8838866700684749</v>
      </c>
      <c r="F2214" s="47">
        <f t="shared" si="239"/>
        <v>15.058223539830786</v>
      </c>
      <c r="G2214" s="59">
        <v>34.288790817891275</v>
      </c>
      <c r="H2214" s="47">
        <f t="shared" si="240"/>
        <v>65.49159046217234</v>
      </c>
      <c r="I2214" s="59">
        <v>26.404904147822805</v>
      </c>
      <c r="J2214" s="47">
        <f t="shared" si="241"/>
        <v>50.433366922341555</v>
      </c>
      <c r="K2214" s="97">
        <f t="shared" si="236"/>
        <v>7</v>
      </c>
      <c r="L2214" s="2">
        <f t="shared" si="237"/>
        <v>13.686813023178317</v>
      </c>
      <c r="M2214" s="98"/>
      <c r="V2214">
        <v>200</v>
      </c>
      <c r="W2214">
        <v>40</v>
      </c>
      <c r="X2214" s="7">
        <f t="shared" si="235"/>
        <v>31.652153314939131</v>
      </c>
    </row>
    <row r="2215" spans="2:24">
      <c r="B2215" s="90">
        <f t="shared" si="238"/>
        <v>41000.875</v>
      </c>
      <c r="C2215" s="57">
        <v>41000</v>
      </c>
      <c r="D2215" s="58">
        <v>0.875</v>
      </c>
      <c r="E2215" s="59">
        <v>26.895477566454776</v>
      </c>
      <c r="F2215" s="47">
        <f t="shared" si="239"/>
        <v>51.370362151928617</v>
      </c>
      <c r="G2215" s="59">
        <v>63.553941631134009</v>
      </c>
      <c r="H2215" s="47">
        <f t="shared" si="240"/>
        <v>121.38802851546595</v>
      </c>
      <c r="I2215" s="59">
        <v>36.658464064679244</v>
      </c>
      <c r="J2215" s="47">
        <f t="shared" si="241"/>
        <v>70.017666363537359</v>
      </c>
      <c r="K2215" s="97">
        <f t="shared" si="236"/>
        <v>7</v>
      </c>
      <c r="L2215" s="2">
        <f t="shared" si="237"/>
        <v>33.27111246437412</v>
      </c>
      <c r="M2215" s="98"/>
      <c r="V2215">
        <v>200</v>
      </c>
      <c r="W2215">
        <v>40</v>
      </c>
      <c r="X2215" s="7">
        <f t="shared" si="235"/>
        <v>31.652153314939131</v>
      </c>
    </row>
    <row r="2216" spans="2:24">
      <c r="B2216" s="90">
        <f t="shared" si="238"/>
        <v>41000.916666666664</v>
      </c>
      <c r="C2216" s="57">
        <v>41000</v>
      </c>
      <c r="D2216" s="58">
        <v>0.91666666666666663</v>
      </c>
      <c r="E2216" s="59">
        <v>37.822915189776239</v>
      </c>
      <c r="F2216" s="47">
        <f t="shared" si="239"/>
        <v>72.241768012472619</v>
      </c>
      <c r="G2216" s="59">
        <v>72.174318842821606</v>
      </c>
      <c r="H2216" s="47">
        <f t="shared" si="240"/>
        <v>137.85294898978927</v>
      </c>
      <c r="I2216" s="59">
        <v>34.351403653045367</v>
      </c>
      <c r="J2216" s="47">
        <f t="shared" si="241"/>
        <v>65.61118097731665</v>
      </c>
      <c r="K2216" s="97">
        <f t="shared" si="236"/>
        <v>7</v>
      </c>
      <c r="L2216" s="2">
        <f t="shared" si="237"/>
        <v>28.864627078153411</v>
      </c>
      <c r="M2216" s="98"/>
      <c r="V2216">
        <v>200</v>
      </c>
      <c r="W2216">
        <v>40</v>
      </c>
      <c r="X2216" s="7">
        <f t="shared" si="235"/>
        <v>31.652153314939131</v>
      </c>
    </row>
    <row r="2217" spans="2:24">
      <c r="B2217" s="90">
        <f t="shared" si="238"/>
        <v>41000.958333333336</v>
      </c>
      <c r="C2217" s="57">
        <v>41000</v>
      </c>
      <c r="D2217" s="58">
        <v>0.95833333333333337</v>
      </c>
      <c r="E2217" s="59">
        <v>12.337026169449008</v>
      </c>
      <c r="F2217" s="47">
        <f t="shared" si="239"/>
        <v>23.563719983647605</v>
      </c>
      <c r="G2217" s="59">
        <v>36.626700122959846</v>
      </c>
      <c r="H2217" s="47">
        <f t="shared" si="240"/>
        <v>69.956997234853304</v>
      </c>
      <c r="I2217" s="59">
        <v>24.289673953510835</v>
      </c>
      <c r="J2217" s="47">
        <f t="shared" si="241"/>
        <v>46.393277251205696</v>
      </c>
      <c r="K2217" s="97">
        <f t="shared" si="236"/>
        <v>7</v>
      </c>
      <c r="L2217" s="2">
        <f t="shared" si="237"/>
        <v>9.6467233520424571</v>
      </c>
      <c r="M2217" s="98"/>
      <c r="V2217">
        <v>200</v>
      </c>
      <c r="W2217">
        <v>40</v>
      </c>
      <c r="X2217" s="7">
        <f t="shared" si="235"/>
        <v>31.652153314939131</v>
      </c>
    </row>
    <row r="2218" spans="2:24">
      <c r="B2218" s="90">
        <f t="shared" si="238"/>
        <v>41001</v>
      </c>
      <c r="C2218" s="57">
        <v>41000</v>
      </c>
      <c r="D2218" s="58">
        <v>1</v>
      </c>
      <c r="E2218" s="59">
        <v>6.7540350148904675</v>
      </c>
      <c r="F2218" s="47">
        <f t="shared" si="239"/>
        <v>12.900206878440793</v>
      </c>
      <c r="G2218" s="59">
        <v>24.347931895198769</v>
      </c>
      <c r="H2218" s="47">
        <f t="shared" si="240"/>
        <v>46.50454991982965</v>
      </c>
      <c r="I2218" s="59">
        <v>17.5938968803083</v>
      </c>
      <c r="J2218" s="47">
        <f t="shared" si="241"/>
        <v>33.604343041388852</v>
      </c>
      <c r="K2218" s="97">
        <f t="shared" si="236"/>
        <v>7</v>
      </c>
      <c r="L2218" s="2">
        <f t="shared" si="237"/>
        <v>-3.142210857774387</v>
      </c>
      <c r="M2218" s="98"/>
      <c r="V2218">
        <v>200</v>
      </c>
      <c r="W2218">
        <v>40</v>
      </c>
      <c r="X2218" s="7">
        <f t="shared" si="235"/>
        <v>31.652153314939131</v>
      </c>
    </row>
    <row r="2219" spans="2:24">
      <c r="B2219" s="90">
        <f t="shared" si="238"/>
        <v>41001.041666666664</v>
      </c>
      <c r="C2219" s="57">
        <v>41001</v>
      </c>
      <c r="D2219" s="58">
        <v>4.1666666666666664E-2</v>
      </c>
      <c r="E2219" s="59"/>
      <c r="F2219" s="47"/>
      <c r="G2219" s="59"/>
      <c r="H2219" s="47"/>
      <c r="I2219" s="59"/>
      <c r="J2219" s="47"/>
      <c r="K2219" s="97">
        <f t="shared" si="236"/>
        <v>1</v>
      </c>
      <c r="L2219" s="2" t="e">
        <f t="shared" si="237"/>
        <v>#N/A</v>
      </c>
      <c r="M2219" s="98"/>
      <c r="V2219">
        <v>200</v>
      </c>
      <c r="W2219">
        <v>40</v>
      </c>
      <c r="X2219" s="7">
        <f t="shared" si="235"/>
        <v>31.652153314939131</v>
      </c>
    </row>
    <row r="2220" spans="2:24">
      <c r="B2220" s="90">
        <f t="shared" si="238"/>
        <v>41001.083333333336</v>
      </c>
      <c r="C2220" s="57">
        <v>41001</v>
      </c>
      <c r="D2220" s="58">
        <v>8.3333333333333329E-2</v>
      </c>
      <c r="E2220" s="59">
        <v>14.563409869846572</v>
      </c>
      <c r="F2220" s="47">
        <f t="shared" si="239"/>
        <v>27.816112851406952</v>
      </c>
      <c r="G2220" s="59">
        <v>34.678440906834659</v>
      </c>
      <c r="H2220" s="47">
        <f t="shared" si="240"/>
        <v>66.235822132054196</v>
      </c>
      <c r="I2220" s="59">
        <v>20.115031036988093</v>
      </c>
      <c r="J2220" s="47">
        <f t="shared" si="241"/>
        <v>38.419709280647254</v>
      </c>
      <c r="K2220" s="97">
        <f t="shared" si="236"/>
        <v>1</v>
      </c>
      <c r="L2220" s="2">
        <f t="shared" si="237"/>
        <v>1.6731553814840154</v>
      </c>
      <c r="M2220" s="98"/>
      <c r="V2220">
        <v>200</v>
      </c>
      <c r="W2220">
        <v>40</v>
      </c>
      <c r="X2220" s="7">
        <f t="shared" si="235"/>
        <v>31.652153314939131</v>
      </c>
    </row>
    <row r="2221" spans="2:24">
      <c r="B2221" s="90">
        <f t="shared" si="238"/>
        <v>41001.125</v>
      </c>
      <c r="C2221" s="57">
        <v>41001</v>
      </c>
      <c r="D2221" s="58">
        <v>0.125</v>
      </c>
      <c r="E2221" s="59">
        <v>9.6729392287772935</v>
      </c>
      <c r="F2221" s="47">
        <f t="shared" si="239"/>
        <v>18.475313926964631</v>
      </c>
      <c r="G2221" s="59">
        <v>24.854648098132849</v>
      </c>
      <c r="H2221" s="47">
        <f t="shared" si="240"/>
        <v>47.472377867433735</v>
      </c>
      <c r="I2221" s="59">
        <v>15.181708869355552</v>
      </c>
      <c r="J2221" s="47">
        <f t="shared" si="241"/>
        <v>28.997063940469101</v>
      </c>
      <c r="K2221" s="97">
        <f t="shared" si="236"/>
        <v>1</v>
      </c>
      <c r="L2221" s="2">
        <f t="shared" si="237"/>
        <v>-7.7494899586941379</v>
      </c>
      <c r="M2221" s="98"/>
      <c r="V2221">
        <v>200</v>
      </c>
      <c r="W2221">
        <v>40</v>
      </c>
      <c r="X2221" s="7">
        <f t="shared" si="235"/>
        <v>31.652153314939131</v>
      </c>
    </row>
    <row r="2222" spans="2:24">
      <c r="B2222" s="90">
        <f t="shared" si="238"/>
        <v>41001.166666666664</v>
      </c>
      <c r="C2222" s="57">
        <v>41001</v>
      </c>
      <c r="D2222" s="58">
        <v>0.16666666666666666</v>
      </c>
      <c r="E2222" s="59">
        <v>16.828295589411962</v>
      </c>
      <c r="F2222" s="47">
        <f t="shared" si="239"/>
        <v>32.142044575776843</v>
      </c>
      <c r="G2222" s="59">
        <v>31.465962755899501</v>
      </c>
      <c r="H2222" s="47">
        <f t="shared" si="240"/>
        <v>60.099988863768047</v>
      </c>
      <c r="I2222" s="59">
        <v>14.637667166487537</v>
      </c>
      <c r="J2222" s="47">
        <f t="shared" si="241"/>
        <v>27.957944287991193</v>
      </c>
      <c r="K2222" s="97">
        <f t="shared" si="236"/>
        <v>1</v>
      </c>
      <c r="L2222" s="2">
        <f t="shared" si="237"/>
        <v>-8.7886096111720455</v>
      </c>
      <c r="M2222" s="98"/>
      <c r="V2222">
        <v>200</v>
      </c>
      <c r="W2222">
        <v>40</v>
      </c>
      <c r="X2222" s="7">
        <f t="shared" si="235"/>
        <v>31.652153314939131</v>
      </c>
    </row>
    <row r="2223" spans="2:24">
      <c r="B2223" s="90">
        <f t="shared" si="238"/>
        <v>41001.208333333336</v>
      </c>
      <c r="C2223" s="57">
        <v>41001</v>
      </c>
      <c r="D2223" s="58">
        <v>0.20833333333333334</v>
      </c>
      <c r="E2223" s="59">
        <v>20.066285533996037</v>
      </c>
      <c r="F2223" s="47">
        <f t="shared" si="239"/>
        <v>38.32660536993243</v>
      </c>
      <c r="G2223" s="59">
        <v>40.018846299643343</v>
      </c>
      <c r="H2223" s="47">
        <f t="shared" si="240"/>
        <v>76.435996432318788</v>
      </c>
      <c r="I2223" s="59">
        <v>19.952560765647306</v>
      </c>
      <c r="J2223" s="47">
        <f t="shared" si="241"/>
        <v>38.109391062386351</v>
      </c>
      <c r="K2223" s="97">
        <f t="shared" si="236"/>
        <v>1</v>
      </c>
      <c r="L2223" s="2">
        <f t="shared" si="237"/>
        <v>1.3628371632231122</v>
      </c>
      <c r="M2223" s="98"/>
      <c r="V2223">
        <v>200</v>
      </c>
      <c r="W2223">
        <v>40</v>
      </c>
      <c r="X2223" s="7">
        <f t="shared" si="235"/>
        <v>31.652153314939131</v>
      </c>
    </row>
    <row r="2224" spans="2:24">
      <c r="B2224" s="90">
        <f t="shared" si="238"/>
        <v>41001.25</v>
      </c>
      <c r="C2224" s="57">
        <v>41001</v>
      </c>
      <c r="D2224" s="58">
        <v>0.25</v>
      </c>
      <c r="E2224" s="59">
        <v>15.021454666061539</v>
      </c>
      <c r="F2224" s="47">
        <f t="shared" si="239"/>
        <v>28.690978412177536</v>
      </c>
      <c r="G2224" s="59">
        <v>34.902839435748788</v>
      </c>
      <c r="H2224" s="47">
        <f t="shared" si="240"/>
        <v>66.664423322280186</v>
      </c>
      <c r="I2224" s="59">
        <v>19.881384769687244</v>
      </c>
      <c r="J2224" s="47">
        <f t="shared" si="241"/>
        <v>37.973444910102636</v>
      </c>
      <c r="K2224" s="97">
        <f t="shared" si="236"/>
        <v>1</v>
      </c>
      <c r="L2224" s="2">
        <f t="shared" si="237"/>
        <v>1.2268910109393971</v>
      </c>
      <c r="M2224" s="98"/>
      <c r="V2224">
        <v>200</v>
      </c>
      <c r="W2224">
        <v>40</v>
      </c>
      <c r="X2224" s="7">
        <f t="shared" si="235"/>
        <v>31.652153314939131</v>
      </c>
    </row>
    <row r="2225" spans="2:24">
      <c r="B2225" s="90">
        <f t="shared" si="238"/>
        <v>41001.291666666664</v>
      </c>
      <c r="C2225" s="57">
        <v>41001</v>
      </c>
      <c r="D2225" s="58">
        <v>0.29166666666666669</v>
      </c>
      <c r="E2225" s="59">
        <v>21.005387575030042</v>
      </c>
      <c r="F2225" s="47">
        <f t="shared" si="239"/>
        <v>40.120290268307379</v>
      </c>
      <c r="G2225" s="59">
        <v>41.859309707164144</v>
      </c>
      <c r="H2225" s="47">
        <f t="shared" si="240"/>
        <v>79.95128154068351</v>
      </c>
      <c r="I2225" s="59">
        <v>20.853922132134109</v>
      </c>
      <c r="J2225" s="47">
        <f t="shared" si="241"/>
        <v>39.830991272376146</v>
      </c>
      <c r="K2225" s="97">
        <f t="shared" si="236"/>
        <v>1</v>
      </c>
      <c r="L2225" s="2">
        <f t="shared" si="237"/>
        <v>3.0844373732129071</v>
      </c>
      <c r="M2225" s="98"/>
      <c r="V2225">
        <v>200</v>
      </c>
      <c r="W2225">
        <v>40</v>
      </c>
      <c r="X2225" s="7">
        <f t="shared" si="235"/>
        <v>31.652153314939131</v>
      </c>
    </row>
    <row r="2226" spans="2:24">
      <c r="B2226" s="90">
        <f t="shared" si="238"/>
        <v>41001.333333333336</v>
      </c>
      <c r="C2226" s="57">
        <v>41001</v>
      </c>
      <c r="D2226" s="58">
        <v>0.33333333333333331</v>
      </c>
      <c r="E2226" s="59">
        <v>44.330452382867222</v>
      </c>
      <c r="F2226" s="47">
        <f t="shared" si="239"/>
        <v>84.671164051276392</v>
      </c>
      <c r="G2226" s="59">
        <v>69.336214848905115</v>
      </c>
      <c r="H2226" s="47">
        <f t="shared" si="240"/>
        <v>132.43217036140877</v>
      </c>
      <c r="I2226" s="59">
        <v>25.005762466037897</v>
      </c>
      <c r="J2226" s="47">
        <f t="shared" si="241"/>
        <v>47.76100631013238</v>
      </c>
      <c r="K2226" s="97">
        <f t="shared" si="236"/>
        <v>1</v>
      </c>
      <c r="L2226" s="2">
        <f t="shared" si="237"/>
        <v>11.014452410969142</v>
      </c>
      <c r="M2226" s="98"/>
      <c r="V2226">
        <v>200</v>
      </c>
      <c r="W2226">
        <v>40</v>
      </c>
      <c r="X2226" s="7">
        <f t="shared" si="235"/>
        <v>31.652153314939131</v>
      </c>
    </row>
    <row r="2227" spans="2:24">
      <c r="B2227" s="90">
        <f t="shared" si="238"/>
        <v>41001.375</v>
      </c>
      <c r="C2227" s="57">
        <v>41001</v>
      </c>
      <c r="D2227" s="58">
        <v>0.375</v>
      </c>
      <c r="E2227" s="59">
        <v>33.510682379512232</v>
      </c>
      <c r="F2227" s="47">
        <f t="shared" si="239"/>
        <v>64.005403344868355</v>
      </c>
      <c r="G2227" s="59">
        <v>54.977171696761907</v>
      </c>
      <c r="H2227" s="47">
        <f t="shared" si="240"/>
        <v>105.00639794081523</v>
      </c>
      <c r="I2227" s="59">
        <v>21.466489317249675</v>
      </c>
      <c r="J2227" s="47">
        <f t="shared" si="241"/>
        <v>41.000994595946878</v>
      </c>
      <c r="K2227" s="97">
        <f t="shared" si="236"/>
        <v>1</v>
      </c>
      <c r="L2227" s="2">
        <f t="shared" si="237"/>
        <v>4.2544406967836395</v>
      </c>
      <c r="M2227" s="98"/>
      <c r="V2227">
        <v>200</v>
      </c>
      <c r="W2227">
        <v>40</v>
      </c>
      <c r="X2227" s="7">
        <f t="shared" si="235"/>
        <v>31.652153314939131</v>
      </c>
    </row>
    <row r="2228" spans="2:24">
      <c r="B2228" s="90">
        <f t="shared" si="238"/>
        <v>41001.416666666664</v>
      </c>
      <c r="C2228" s="57">
        <v>41001</v>
      </c>
      <c r="D2228" s="58">
        <v>0.41666666666666669</v>
      </c>
      <c r="E2228" s="59">
        <v>21.303108576285751</v>
      </c>
      <c r="F2228" s="47">
        <f t="shared" si="239"/>
        <v>40.688937380705781</v>
      </c>
      <c r="G2228" s="59">
        <v>33.807426786554153</v>
      </c>
      <c r="H2228" s="47">
        <f t="shared" si="240"/>
        <v>64.572185162318434</v>
      </c>
      <c r="I2228" s="59">
        <v>12.504318210268401</v>
      </c>
      <c r="J2228" s="47">
        <f t="shared" si="241"/>
        <v>23.883247781612646</v>
      </c>
      <c r="K2228" s="97">
        <f t="shared" si="236"/>
        <v>1</v>
      </c>
      <c r="L2228" s="2">
        <f t="shared" si="237"/>
        <v>-12.863306117550593</v>
      </c>
      <c r="M2228" s="98"/>
      <c r="V2228">
        <v>200</v>
      </c>
      <c r="W2228">
        <v>40</v>
      </c>
      <c r="X2228" s="7">
        <f t="shared" si="235"/>
        <v>31.652153314939131</v>
      </c>
    </row>
    <row r="2229" spans="2:24">
      <c r="B2229" s="90">
        <f t="shared" si="238"/>
        <v>41001.458333333336</v>
      </c>
      <c r="C2229" s="57">
        <v>41001</v>
      </c>
      <c r="D2229" s="58">
        <v>0.45833333333333331</v>
      </c>
      <c r="E2229" s="59">
        <v>22.718452154418745</v>
      </c>
      <c r="F2229" s="47">
        <f t="shared" si="239"/>
        <v>43.392243614939801</v>
      </c>
      <c r="G2229" s="59">
        <v>35.88269509537816</v>
      </c>
      <c r="H2229" s="47">
        <f t="shared" si="240"/>
        <v>68.535947632172281</v>
      </c>
      <c r="I2229" s="59">
        <v>13.164242940959415</v>
      </c>
      <c r="J2229" s="47">
        <f t="shared" si="241"/>
        <v>25.14370401723248</v>
      </c>
      <c r="K2229" s="97">
        <f t="shared" si="236"/>
        <v>1</v>
      </c>
      <c r="L2229" s="2">
        <f t="shared" si="237"/>
        <v>-11.602849881930759</v>
      </c>
      <c r="M2229" s="98"/>
      <c r="V2229">
        <v>200</v>
      </c>
      <c r="W2229">
        <v>40</v>
      </c>
      <c r="X2229" s="7">
        <f t="shared" si="235"/>
        <v>31.652153314939131</v>
      </c>
    </row>
    <row r="2230" spans="2:24">
      <c r="B2230" s="90">
        <f t="shared" si="238"/>
        <v>41001.5</v>
      </c>
      <c r="C2230" s="57">
        <v>41001</v>
      </c>
      <c r="D2230" s="58">
        <v>0.5</v>
      </c>
      <c r="E2230" s="59">
        <v>22.837952999914226</v>
      </c>
      <c r="F2230" s="47">
        <f t="shared" si="239"/>
        <v>43.620490229836172</v>
      </c>
      <c r="G2230" s="59">
        <v>38.417350105529252</v>
      </c>
      <c r="H2230" s="47">
        <f t="shared" si="240"/>
        <v>73.377138701560867</v>
      </c>
      <c r="I2230" s="59">
        <v>15.579397105615024</v>
      </c>
      <c r="J2230" s="47">
        <f t="shared" si="241"/>
        <v>29.756648471724695</v>
      </c>
      <c r="K2230" s="97">
        <f t="shared" si="236"/>
        <v>1</v>
      </c>
      <c r="L2230" s="2">
        <f t="shared" si="237"/>
        <v>-6.9899054274385435</v>
      </c>
      <c r="M2230" s="98"/>
      <c r="V2230">
        <v>200</v>
      </c>
      <c r="W2230">
        <v>40</v>
      </c>
      <c r="X2230" s="7">
        <f t="shared" si="235"/>
        <v>31.652153314939131</v>
      </c>
    </row>
    <row r="2231" spans="2:24">
      <c r="B2231" s="90">
        <f t="shared" si="238"/>
        <v>41001.541666666664</v>
      </c>
      <c r="C2231" s="57">
        <v>41001</v>
      </c>
      <c r="D2231" s="58">
        <v>0.54166666666666663</v>
      </c>
      <c r="E2231" s="59">
        <v>22.107445719078637</v>
      </c>
      <c r="F2231" s="47">
        <f t="shared" si="239"/>
        <v>42.225221323440195</v>
      </c>
      <c r="G2231" s="59">
        <v>38.582971320449829</v>
      </c>
      <c r="H2231" s="47">
        <f t="shared" si="240"/>
        <v>73.693475222059163</v>
      </c>
      <c r="I2231" s="59">
        <v>16.475525601371192</v>
      </c>
      <c r="J2231" s="47">
        <f t="shared" si="241"/>
        <v>31.468253898618975</v>
      </c>
      <c r="K2231" s="97">
        <f t="shared" si="236"/>
        <v>1</v>
      </c>
      <c r="L2231" s="2">
        <f t="shared" si="237"/>
        <v>-5.2783000005442631</v>
      </c>
      <c r="M2231" s="98"/>
      <c r="V2231">
        <v>200</v>
      </c>
      <c r="W2231">
        <v>40</v>
      </c>
      <c r="X2231" s="7">
        <f t="shared" si="235"/>
        <v>31.652153314939131</v>
      </c>
    </row>
    <row r="2232" spans="2:24">
      <c r="B2232" s="90">
        <f t="shared" si="238"/>
        <v>41001.583333333336</v>
      </c>
      <c r="C2232" s="57">
        <v>41001</v>
      </c>
      <c r="D2232" s="58">
        <v>0.58333333333333337</v>
      </c>
      <c r="E2232" s="59">
        <v>22.985501593758556</v>
      </c>
      <c r="F2232" s="47">
        <f t="shared" si="239"/>
        <v>43.902308044078843</v>
      </c>
      <c r="G2232" s="59">
        <v>40.479639411430711</v>
      </c>
      <c r="H2232" s="47">
        <f t="shared" si="240"/>
        <v>77.316111275832654</v>
      </c>
      <c r="I2232" s="59">
        <v>17.494137817672151</v>
      </c>
      <c r="J2232" s="47">
        <f t="shared" si="241"/>
        <v>33.413803231753803</v>
      </c>
      <c r="K2232" s="97">
        <f t="shared" si="236"/>
        <v>1</v>
      </c>
      <c r="L2232" s="2">
        <f t="shared" si="237"/>
        <v>-3.3327506674094352</v>
      </c>
      <c r="M2232" s="98"/>
      <c r="V2232">
        <v>200</v>
      </c>
      <c r="W2232">
        <v>40</v>
      </c>
      <c r="X2232" s="7">
        <f t="shared" si="235"/>
        <v>31.652153314939131</v>
      </c>
    </row>
    <row r="2233" spans="2:24">
      <c r="B2233" s="90">
        <f t="shared" si="238"/>
        <v>41001.625</v>
      </c>
      <c r="C2233" s="57">
        <v>41001</v>
      </c>
      <c r="D2233" s="58">
        <v>0.625</v>
      </c>
      <c r="E2233" s="59">
        <v>16.357444228627291</v>
      </c>
      <c r="F2233" s="47">
        <f t="shared" si="239"/>
        <v>31.242718476678125</v>
      </c>
      <c r="G2233" s="59">
        <v>31.675463579131517</v>
      </c>
      <c r="H2233" s="47">
        <f t="shared" si="240"/>
        <v>60.500135436141193</v>
      </c>
      <c r="I2233" s="59">
        <v>15.318019350504223</v>
      </c>
      <c r="J2233" s="47">
        <f t="shared" si="241"/>
        <v>29.257416959463065</v>
      </c>
      <c r="K2233" s="97">
        <f t="shared" si="236"/>
        <v>1</v>
      </c>
      <c r="L2233" s="2">
        <f t="shared" si="237"/>
        <v>-7.4891369397001739</v>
      </c>
      <c r="M2233" s="98"/>
      <c r="V2233">
        <v>200</v>
      </c>
      <c r="W2233">
        <v>40</v>
      </c>
      <c r="X2233" s="7">
        <f t="shared" si="235"/>
        <v>31.652153314939131</v>
      </c>
    </row>
    <row r="2234" spans="2:24">
      <c r="B2234" s="90">
        <f t="shared" si="238"/>
        <v>41001.666666666664</v>
      </c>
      <c r="C2234" s="57">
        <v>41001</v>
      </c>
      <c r="D2234" s="58">
        <v>0.66666666666666663</v>
      </c>
      <c r="E2234" s="59">
        <v>16.334706036066844</v>
      </c>
      <c r="F2234" s="47">
        <f t="shared" si="239"/>
        <v>31.199288528887671</v>
      </c>
      <c r="G2234" s="59">
        <v>31.619863097387142</v>
      </c>
      <c r="H2234" s="47">
        <f t="shared" si="240"/>
        <v>60.393938516009442</v>
      </c>
      <c r="I2234" s="59">
        <v>15.285157061320298</v>
      </c>
      <c r="J2234" s="47">
        <f t="shared" si="241"/>
        <v>29.194649987121768</v>
      </c>
      <c r="K2234" s="97">
        <f t="shared" si="236"/>
        <v>1</v>
      </c>
      <c r="L2234" s="2">
        <f t="shared" si="237"/>
        <v>-7.551903912041471</v>
      </c>
      <c r="M2234" s="98"/>
      <c r="V2234">
        <v>200</v>
      </c>
      <c r="W2234">
        <v>40</v>
      </c>
      <c r="X2234" s="7">
        <f t="shared" si="235"/>
        <v>31.652153314939131</v>
      </c>
    </row>
    <row r="2235" spans="2:24">
      <c r="B2235" s="90">
        <f t="shared" si="238"/>
        <v>41001.708333333336</v>
      </c>
      <c r="C2235" s="57">
        <v>41001</v>
      </c>
      <c r="D2235" s="58">
        <v>0.70833333333333337</v>
      </c>
      <c r="E2235" s="59">
        <v>16.813776803404661</v>
      </c>
      <c r="F2235" s="47">
        <f t="shared" si="239"/>
        <v>32.114313694502904</v>
      </c>
      <c r="G2235" s="59">
        <v>39.779448240452062</v>
      </c>
      <c r="H2235" s="47">
        <f t="shared" si="240"/>
        <v>75.978746139263436</v>
      </c>
      <c r="I2235" s="59">
        <v>22.965671437047401</v>
      </c>
      <c r="J2235" s="47">
        <f t="shared" si="241"/>
        <v>43.864432444760531</v>
      </c>
      <c r="K2235" s="97">
        <f t="shared" si="236"/>
        <v>1</v>
      </c>
      <c r="L2235" s="2">
        <f t="shared" si="237"/>
        <v>7.1178785455972928</v>
      </c>
      <c r="M2235" s="98"/>
      <c r="V2235">
        <v>200</v>
      </c>
      <c r="W2235">
        <v>40</v>
      </c>
      <c r="X2235" s="7">
        <f t="shared" si="235"/>
        <v>31.652153314939131</v>
      </c>
    </row>
    <row r="2236" spans="2:24">
      <c r="B2236" s="90">
        <f t="shared" si="238"/>
        <v>41001.75</v>
      </c>
      <c r="C2236" s="57">
        <v>41001</v>
      </c>
      <c r="D2236" s="58">
        <v>0.75</v>
      </c>
      <c r="E2236" s="59">
        <v>32.784754850908939</v>
      </c>
      <c r="F2236" s="47">
        <f t="shared" si="239"/>
        <v>62.618881765236068</v>
      </c>
      <c r="G2236" s="59">
        <v>71.989578527651815</v>
      </c>
      <c r="H2236" s="47">
        <f t="shared" si="240"/>
        <v>137.50009498781498</v>
      </c>
      <c r="I2236" s="59">
        <v>39.204823676742876</v>
      </c>
      <c r="J2236" s="47">
        <f t="shared" si="241"/>
        <v>74.881213222578893</v>
      </c>
      <c r="K2236" s="97">
        <f t="shared" si="236"/>
        <v>1</v>
      </c>
      <c r="L2236" s="2">
        <f t="shared" si="237"/>
        <v>38.134659323415654</v>
      </c>
      <c r="M2236" s="98"/>
      <c r="V2236">
        <v>200</v>
      </c>
      <c r="W2236">
        <v>40</v>
      </c>
      <c r="X2236" s="7">
        <f t="shared" si="235"/>
        <v>31.652153314939131</v>
      </c>
    </row>
    <row r="2237" spans="2:24">
      <c r="B2237" s="90">
        <f t="shared" si="238"/>
        <v>41001.791666666664</v>
      </c>
      <c r="C2237" s="57">
        <v>41001</v>
      </c>
      <c r="D2237" s="58">
        <v>0.79166666666666663</v>
      </c>
      <c r="E2237" s="59">
        <v>26.664468400727586</v>
      </c>
      <c r="F2237" s="47">
        <f t="shared" si="239"/>
        <v>50.929134645389688</v>
      </c>
      <c r="G2237" s="59">
        <v>66.439957099973782</v>
      </c>
      <c r="H2237" s="47">
        <f t="shared" si="240"/>
        <v>126.90031806094991</v>
      </c>
      <c r="I2237" s="59">
        <v>39.775488699246203</v>
      </c>
      <c r="J2237" s="47">
        <f t="shared" si="241"/>
        <v>75.971183415560247</v>
      </c>
      <c r="K2237" s="97">
        <f t="shared" si="236"/>
        <v>1</v>
      </c>
      <c r="L2237" s="2">
        <f t="shared" si="237"/>
        <v>39.224629516397009</v>
      </c>
      <c r="M2237" s="98"/>
      <c r="V2237">
        <v>200</v>
      </c>
      <c r="W2237">
        <v>40</v>
      </c>
      <c r="X2237" s="7">
        <f t="shared" si="235"/>
        <v>31.652153314939131</v>
      </c>
    </row>
    <row r="2238" spans="2:24">
      <c r="B2238" s="90">
        <f t="shared" si="238"/>
        <v>41001.833333333336</v>
      </c>
      <c r="C2238" s="57">
        <v>41001</v>
      </c>
      <c r="D2238" s="58">
        <v>0.83333333333333337</v>
      </c>
      <c r="E2238" s="59">
        <v>13.692593673695256</v>
      </c>
      <c r="F2238" s="47">
        <f t="shared" si="239"/>
        <v>26.152853916757937</v>
      </c>
      <c r="G2238" s="59">
        <v>37.302549509095385</v>
      </c>
      <c r="H2238" s="47">
        <f t="shared" si="240"/>
        <v>71.247869562372188</v>
      </c>
      <c r="I2238" s="59">
        <v>23.609955835400129</v>
      </c>
      <c r="J2238" s="47">
        <f t="shared" si="241"/>
        <v>45.095015645614247</v>
      </c>
      <c r="K2238" s="97">
        <f t="shared" si="236"/>
        <v>1</v>
      </c>
      <c r="L2238" s="2">
        <f t="shared" si="237"/>
        <v>8.348461746451008</v>
      </c>
      <c r="M2238" s="98"/>
      <c r="V2238">
        <v>200</v>
      </c>
      <c r="W2238">
        <v>40</v>
      </c>
      <c r="X2238" s="7">
        <f t="shared" si="235"/>
        <v>31.652153314939131</v>
      </c>
    </row>
    <row r="2239" spans="2:24">
      <c r="B2239" s="90">
        <f t="shared" si="238"/>
        <v>41001.875</v>
      </c>
      <c r="C2239" s="57">
        <v>41001</v>
      </c>
      <c r="D2239" s="58">
        <v>0.875</v>
      </c>
      <c r="E2239" s="59">
        <v>28.103086906996623</v>
      </c>
      <c r="F2239" s="47">
        <f t="shared" si="239"/>
        <v>53.676895992363548</v>
      </c>
      <c r="G2239" s="59">
        <v>62.529000904619707</v>
      </c>
      <c r="H2239" s="47">
        <f t="shared" si="240"/>
        <v>119.43039172782363</v>
      </c>
      <c r="I2239" s="59">
        <v>34.425913997623077</v>
      </c>
      <c r="J2239" s="47">
        <f t="shared" si="241"/>
        <v>65.753495735460078</v>
      </c>
      <c r="K2239" s="97">
        <f t="shared" si="236"/>
        <v>1</v>
      </c>
      <c r="L2239" s="2">
        <f t="shared" si="237"/>
        <v>29.006941836296839</v>
      </c>
      <c r="M2239" s="98"/>
      <c r="V2239">
        <v>200</v>
      </c>
      <c r="W2239">
        <v>40</v>
      </c>
      <c r="X2239" s="7">
        <f t="shared" si="235"/>
        <v>31.652153314939131</v>
      </c>
    </row>
    <row r="2240" spans="2:24">
      <c r="B2240" s="90">
        <f t="shared" si="238"/>
        <v>41001.916666666664</v>
      </c>
      <c r="C2240" s="57">
        <v>41001</v>
      </c>
      <c r="D2240" s="58">
        <v>0.91666666666666663</v>
      </c>
      <c r="E2240" s="59">
        <v>15.119234018303208</v>
      </c>
      <c r="F2240" s="47">
        <f t="shared" si="239"/>
        <v>28.877736974959127</v>
      </c>
      <c r="G2240" s="59">
        <v>43.005456324938493</v>
      </c>
      <c r="H2240" s="47">
        <f t="shared" si="240"/>
        <v>82.14042158063252</v>
      </c>
      <c r="I2240" s="59">
        <v>27.886222306635279</v>
      </c>
      <c r="J2240" s="47">
        <f t="shared" si="241"/>
        <v>53.262684605673378</v>
      </c>
      <c r="K2240" s="97">
        <f t="shared" si="236"/>
        <v>1</v>
      </c>
      <c r="L2240" s="2">
        <f t="shared" si="237"/>
        <v>16.51613070651014</v>
      </c>
      <c r="M2240" s="98"/>
      <c r="V2240">
        <v>200</v>
      </c>
      <c r="W2240">
        <v>40</v>
      </c>
      <c r="X2240" s="7">
        <f t="shared" si="235"/>
        <v>31.652153314939131</v>
      </c>
    </row>
    <row r="2241" spans="2:24">
      <c r="B2241" s="90">
        <f t="shared" si="238"/>
        <v>41001.958333333336</v>
      </c>
      <c r="C2241" s="57">
        <v>41001</v>
      </c>
      <c r="D2241" s="58">
        <v>0.95833333333333337</v>
      </c>
      <c r="E2241" s="59">
        <v>13.539401408350367</v>
      </c>
      <c r="F2241" s="47">
        <f t="shared" si="239"/>
        <v>25.8602566899492</v>
      </c>
      <c r="G2241" s="59">
        <v>41.098487167200354</v>
      </c>
      <c r="H2241" s="47">
        <f t="shared" si="240"/>
        <v>78.498110489352669</v>
      </c>
      <c r="I2241" s="59">
        <v>27.559085758849989</v>
      </c>
      <c r="J2241" s="47">
        <f t="shared" si="241"/>
        <v>52.637853799403473</v>
      </c>
      <c r="K2241" s="97">
        <f t="shared" si="236"/>
        <v>1</v>
      </c>
      <c r="L2241" s="2">
        <f t="shared" si="237"/>
        <v>15.891299900240234</v>
      </c>
      <c r="M2241" s="98"/>
      <c r="V2241">
        <v>200</v>
      </c>
      <c r="W2241">
        <v>40</v>
      </c>
      <c r="X2241" s="7">
        <f t="shared" si="235"/>
        <v>31.652153314939131</v>
      </c>
    </row>
    <row r="2242" spans="2:24">
      <c r="B2242" s="90">
        <f t="shared" si="238"/>
        <v>41002</v>
      </c>
      <c r="C2242" s="57">
        <v>41001</v>
      </c>
      <c r="D2242" s="58">
        <v>1</v>
      </c>
      <c r="E2242" s="59">
        <v>10.536939326118397</v>
      </c>
      <c r="F2242" s="47">
        <f t="shared" si="239"/>
        <v>20.125554112886135</v>
      </c>
      <c r="G2242" s="59">
        <v>33.178214181467311</v>
      </c>
      <c r="H2242" s="47">
        <f t="shared" si="240"/>
        <v>63.370389086602565</v>
      </c>
      <c r="I2242" s="59">
        <v>22.641274855348914</v>
      </c>
      <c r="J2242" s="47">
        <f t="shared" si="241"/>
        <v>43.244834973716422</v>
      </c>
      <c r="K2242" s="97">
        <f t="shared" si="236"/>
        <v>1</v>
      </c>
      <c r="L2242" s="2">
        <f t="shared" si="237"/>
        <v>6.4982810745531836</v>
      </c>
      <c r="M2242" s="98"/>
      <c r="V2242">
        <v>200</v>
      </c>
      <c r="W2242">
        <v>40</v>
      </c>
      <c r="X2242" s="7">
        <f t="shared" si="235"/>
        <v>31.652153314939131</v>
      </c>
    </row>
    <row r="2243" spans="2:24">
      <c r="B2243" s="90">
        <f t="shared" si="238"/>
        <v>41002.041666666664</v>
      </c>
      <c r="C2243" s="57">
        <v>41002</v>
      </c>
      <c r="D2243" s="58">
        <v>4.1666666666666664E-2</v>
      </c>
      <c r="E2243" s="59"/>
      <c r="F2243" s="47"/>
      <c r="G2243" s="59"/>
      <c r="H2243" s="47"/>
      <c r="I2243" s="59"/>
      <c r="J2243" s="47"/>
      <c r="K2243" s="97">
        <f t="shared" si="236"/>
        <v>2</v>
      </c>
      <c r="L2243" s="2" t="e">
        <f t="shared" si="237"/>
        <v>#N/A</v>
      </c>
      <c r="M2243" s="98"/>
      <c r="V2243">
        <v>200</v>
      </c>
      <c r="W2243">
        <v>40</v>
      </c>
      <c r="X2243" s="7">
        <f t="shared" si="235"/>
        <v>31.652153314939131</v>
      </c>
    </row>
    <row r="2244" spans="2:24">
      <c r="B2244" s="90">
        <f t="shared" si="238"/>
        <v>41002.083333333336</v>
      </c>
      <c r="C2244" s="57">
        <v>41002</v>
      </c>
      <c r="D2244" s="58">
        <v>8.3333333333333329E-2</v>
      </c>
      <c r="E2244" s="59">
        <v>23.417565181662866</v>
      </c>
      <c r="F2244" s="47">
        <f t="shared" si="239"/>
        <v>44.727549496976074</v>
      </c>
      <c r="G2244" s="59">
        <v>38.912306280313516</v>
      </c>
      <c r="H2244" s="47">
        <f t="shared" si="240"/>
        <v>74.322504995398816</v>
      </c>
      <c r="I2244" s="59">
        <v>15.494741098650648</v>
      </c>
      <c r="J2244" s="47">
        <f t="shared" si="241"/>
        <v>29.594955498422735</v>
      </c>
      <c r="K2244" s="97">
        <f t="shared" si="236"/>
        <v>2</v>
      </c>
      <c r="L2244" s="2">
        <f t="shared" si="237"/>
        <v>-7.1515984007405038</v>
      </c>
      <c r="M2244" s="98"/>
      <c r="V2244">
        <v>200</v>
      </c>
      <c r="W2244">
        <v>40</v>
      </c>
      <c r="X2244" s="7">
        <f t="shared" si="235"/>
        <v>31.652153314939131</v>
      </c>
    </row>
    <row r="2245" spans="2:24">
      <c r="B2245" s="90">
        <f t="shared" si="238"/>
        <v>41002.125</v>
      </c>
      <c r="C2245" s="57">
        <v>41002</v>
      </c>
      <c r="D2245" s="58">
        <v>0.125</v>
      </c>
      <c r="E2245" s="59">
        <v>10.224435768889515</v>
      </c>
      <c r="F2245" s="47">
        <f t="shared" si="239"/>
        <v>19.528672318578973</v>
      </c>
      <c r="G2245" s="59">
        <v>20.312678320162796</v>
      </c>
      <c r="H2245" s="47">
        <f t="shared" si="240"/>
        <v>38.797215591510941</v>
      </c>
      <c r="I2245" s="59">
        <v>10.088242551273281</v>
      </c>
      <c r="J2245" s="47">
        <f t="shared" si="241"/>
        <v>19.268543272931964</v>
      </c>
      <c r="K2245" s="97">
        <f t="shared" si="236"/>
        <v>2</v>
      </c>
      <c r="L2245" s="2">
        <f t="shared" si="237"/>
        <v>-17.478010626231274</v>
      </c>
      <c r="M2245" s="98"/>
      <c r="V2245">
        <v>200</v>
      </c>
      <c r="W2245">
        <v>40</v>
      </c>
      <c r="X2245" s="7">
        <f t="shared" si="235"/>
        <v>31.652153314939131</v>
      </c>
    </row>
    <row r="2246" spans="2:24">
      <c r="B2246" s="90">
        <f t="shared" si="238"/>
        <v>41002.166666666664</v>
      </c>
      <c r="C2246" s="57">
        <v>41002</v>
      </c>
      <c r="D2246" s="58">
        <v>0.16666666666666666</v>
      </c>
      <c r="E2246" s="59">
        <v>56.28880219863035</v>
      </c>
      <c r="F2246" s="47">
        <f t="shared" si="239"/>
        <v>107.51161219938396</v>
      </c>
      <c r="G2246" s="59">
        <v>77.057449736959484</v>
      </c>
      <c r="H2246" s="47">
        <f t="shared" si="240"/>
        <v>147.1797289975926</v>
      </c>
      <c r="I2246" s="59">
        <v>20.768647538329144</v>
      </c>
      <c r="J2246" s="47">
        <f t="shared" si="241"/>
        <v>39.668116798208665</v>
      </c>
      <c r="K2246" s="97">
        <f t="shared" si="236"/>
        <v>2</v>
      </c>
      <c r="L2246" s="2">
        <f t="shared" si="237"/>
        <v>2.9215628990454263</v>
      </c>
      <c r="M2246" s="98"/>
      <c r="V2246">
        <v>200</v>
      </c>
      <c r="W2246">
        <v>40</v>
      </c>
      <c r="X2246" s="7">
        <f t="shared" si="235"/>
        <v>31.652153314939131</v>
      </c>
    </row>
    <row r="2247" spans="2:24">
      <c r="B2247" s="90">
        <f t="shared" si="238"/>
        <v>41002.208333333336</v>
      </c>
      <c r="C2247" s="57">
        <v>41002</v>
      </c>
      <c r="D2247" s="58">
        <v>0.20833333333333334</v>
      </c>
      <c r="E2247" s="59">
        <v>19.77411250808121</v>
      </c>
      <c r="F2247" s="47">
        <f t="shared" si="239"/>
        <v>37.768554890435112</v>
      </c>
      <c r="G2247" s="59">
        <v>35.874389743496288</v>
      </c>
      <c r="H2247" s="47">
        <f t="shared" si="240"/>
        <v>68.520084410077899</v>
      </c>
      <c r="I2247" s="59">
        <v>16.100277235415085</v>
      </c>
      <c r="J2247" s="47">
        <f t="shared" si="241"/>
        <v>30.751529519642812</v>
      </c>
      <c r="K2247" s="97">
        <f t="shared" si="236"/>
        <v>2</v>
      </c>
      <c r="L2247" s="2">
        <f t="shared" si="237"/>
        <v>-5.9950243795204265</v>
      </c>
      <c r="M2247" s="98"/>
      <c r="V2247">
        <v>200</v>
      </c>
      <c r="W2247">
        <v>40</v>
      </c>
      <c r="X2247" s="7">
        <f t="shared" si="235"/>
        <v>31.652153314939131</v>
      </c>
    </row>
    <row r="2248" spans="2:24">
      <c r="B2248" s="90">
        <f t="shared" si="238"/>
        <v>41002.25</v>
      </c>
      <c r="C2248" s="57">
        <v>41002</v>
      </c>
      <c r="D2248" s="58">
        <v>0.25</v>
      </c>
      <c r="E2248" s="59">
        <v>14.438452298233628</v>
      </c>
      <c r="F2248" s="47">
        <f t="shared" si="239"/>
        <v>27.577443889626228</v>
      </c>
      <c r="G2248" s="59">
        <v>33.461839370295507</v>
      </c>
      <c r="H2248" s="47">
        <f t="shared" si="240"/>
        <v>63.912113197264418</v>
      </c>
      <c r="I2248" s="59">
        <v>19.02338707206188</v>
      </c>
      <c r="J2248" s="47">
        <f t="shared" si="241"/>
        <v>36.334669307638187</v>
      </c>
      <c r="K2248" s="97">
        <f t="shared" si="236"/>
        <v>2</v>
      </c>
      <c r="L2248" s="2">
        <f t="shared" si="237"/>
        <v>-0.41188459152505175</v>
      </c>
      <c r="M2248" s="98"/>
      <c r="V2248">
        <v>200</v>
      </c>
      <c r="W2248">
        <v>40</v>
      </c>
      <c r="X2248" s="7">
        <f t="shared" si="235"/>
        <v>31.652153314939131</v>
      </c>
    </row>
    <row r="2249" spans="2:24">
      <c r="B2249" s="90">
        <f t="shared" si="238"/>
        <v>41002.291666666664</v>
      </c>
      <c r="C2249" s="57">
        <v>41002</v>
      </c>
      <c r="D2249" s="58">
        <v>0.29166666666666669</v>
      </c>
      <c r="E2249" s="59">
        <v>9.3812302037021613</v>
      </c>
      <c r="F2249" s="47">
        <f t="shared" si="239"/>
        <v>17.918149689071129</v>
      </c>
      <c r="G2249" s="59">
        <v>23.946406407871173</v>
      </c>
      <c r="H2249" s="47">
        <f t="shared" si="240"/>
        <v>45.737636239033939</v>
      </c>
      <c r="I2249" s="59">
        <v>14.56517620416901</v>
      </c>
      <c r="J2249" s="47">
        <f t="shared" si="241"/>
        <v>27.819486549962807</v>
      </c>
      <c r="K2249" s="97">
        <f t="shared" si="236"/>
        <v>2</v>
      </c>
      <c r="L2249" s="2">
        <f t="shared" si="237"/>
        <v>-8.9270673492004313</v>
      </c>
      <c r="M2249" s="98"/>
      <c r="V2249">
        <v>200</v>
      </c>
      <c r="W2249">
        <v>40</v>
      </c>
      <c r="X2249" s="7">
        <f t="shared" si="235"/>
        <v>31.652153314939131</v>
      </c>
    </row>
    <row r="2250" spans="2:24">
      <c r="B2250" s="90">
        <f t="shared" si="238"/>
        <v>41002.333333333336</v>
      </c>
      <c r="C2250" s="57">
        <v>41002</v>
      </c>
      <c r="D2250" s="58">
        <v>0.33333333333333331</v>
      </c>
      <c r="E2250" s="59">
        <v>18.771366210877272</v>
      </c>
      <c r="F2250" s="47">
        <f t="shared" si="239"/>
        <v>35.853309462775584</v>
      </c>
      <c r="G2250" s="59">
        <v>34.387443417752635</v>
      </c>
      <c r="H2250" s="47">
        <f t="shared" si="240"/>
        <v>65.680016927907531</v>
      </c>
      <c r="I2250" s="59">
        <v>15.616077206875362</v>
      </c>
      <c r="J2250" s="47">
        <f t="shared" si="241"/>
        <v>29.826707465131939</v>
      </c>
      <c r="K2250" s="97">
        <f t="shared" si="236"/>
        <v>2</v>
      </c>
      <c r="L2250" s="2">
        <f t="shared" si="237"/>
        <v>-6.9198464340312995</v>
      </c>
      <c r="M2250" s="98"/>
      <c r="V2250">
        <v>200</v>
      </c>
      <c r="W2250">
        <v>40</v>
      </c>
      <c r="X2250" s="7">
        <f t="shared" ref="X2250:X2313" si="242">AVERAGE($J$2999:$J$8770)</f>
        <v>31.652153314939131</v>
      </c>
    </row>
    <row r="2251" spans="2:24">
      <c r="B2251" s="90">
        <f t="shared" si="238"/>
        <v>41002.375</v>
      </c>
      <c r="C2251" s="57">
        <v>41002</v>
      </c>
      <c r="D2251" s="58">
        <v>0.375</v>
      </c>
      <c r="E2251" s="59">
        <v>30.235144106710003</v>
      </c>
      <c r="F2251" s="47">
        <f t="shared" si="239"/>
        <v>57.749125243816103</v>
      </c>
      <c r="G2251" s="59">
        <v>51.68148979503183</v>
      </c>
      <c r="H2251" s="47">
        <f t="shared" si="240"/>
        <v>98.711645508510784</v>
      </c>
      <c r="I2251" s="59">
        <v>21.44634568832182</v>
      </c>
      <c r="J2251" s="47">
        <f t="shared" si="241"/>
        <v>40.962520264694675</v>
      </c>
      <c r="K2251" s="97">
        <f t="shared" ref="K2251:K2314" si="243">WEEKDAY(C2251,2)</f>
        <v>2</v>
      </c>
      <c r="L2251" s="2">
        <f t="shared" ref="L2251:L2314" si="244">IF(J2251="",NA(),J2251-(AVERAGE($J$10:$J$8770)))</f>
        <v>4.2159663655314361</v>
      </c>
      <c r="M2251" s="98"/>
      <c r="V2251">
        <v>200</v>
      </c>
      <c r="W2251">
        <v>40</v>
      </c>
      <c r="X2251" s="7">
        <f t="shared" si="242"/>
        <v>31.652153314939131</v>
      </c>
    </row>
    <row r="2252" spans="2:24">
      <c r="B2252" s="90">
        <f t="shared" si="238"/>
        <v>41002.416666666664</v>
      </c>
      <c r="C2252" s="57">
        <v>41002</v>
      </c>
      <c r="D2252" s="58">
        <v>0.41666666666666669</v>
      </c>
      <c r="E2252" s="59">
        <v>33.560836082602194</v>
      </c>
      <c r="F2252" s="47">
        <f t="shared" si="239"/>
        <v>64.101196917770181</v>
      </c>
      <c r="G2252" s="59">
        <v>55.557412081286202</v>
      </c>
      <c r="H2252" s="47">
        <f t="shared" si="240"/>
        <v>106.11465707525664</v>
      </c>
      <c r="I2252" s="59">
        <v>21.996575998684005</v>
      </c>
      <c r="J2252" s="47">
        <f t="shared" si="241"/>
        <v>42.013460157486449</v>
      </c>
      <c r="K2252" s="97">
        <f t="shared" si="243"/>
        <v>2</v>
      </c>
      <c r="L2252" s="2">
        <f t="shared" si="244"/>
        <v>5.2669062583232105</v>
      </c>
      <c r="M2252" s="98"/>
      <c r="V2252">
        <v>200</v>
      </c>
      <c r="W2252">
        <v>40</v>
      </c>
      <c r="X2252" s="7">
        <f t="shared" si="242"/>
        <v>31.652153314939131</v>
      </c>
    </row>
    <row r="2253" spans="2:24">
      <c r="B2253" s="90">
        <f t="shared" si="238"/>
        <v>41002.458333333336</v>
      </c>
      <c r="C2253" s="57">
        <v>41002</v>
      </c>
      <c r="D2253" s="58">
        <v>0.45833333333333331</v>
      </c>
      <c r="E2253" s="59">
        <v>28.462506839960426</v>
      </c>
      <c r="F2253" s="47">
        <f t="shared" si="239"/>
        <v>54.363388064324411</v>
      </c>
      <c r="G2253" s="59">
        <v>47.536000051599274</v>
      </c>
      <c r="H2253" s="47">
        <f t="shared" si="240"/>
        <v>90.793760098554614</v>
      </c>
      <c r="I2253" s="59">
        <v>19.073493211638855</v>
      </c>
      <c r="J2253" s="47">
        <f t="shared" si="241"/>
        <v>36.43037203423021</v>
      </c>
      <c r="K2253" s="97">
        <f t="shared" si="243"/>
        <v>2</v>
      </c>
      <c r="L2253" s="2">
        <f t="shared" si="244"/>
        <v>-0.31618186493302858</v>
      </c>
      <c r="M2253" s="98"/>
      <c r="V2253">
        <v>200</v>
      </c>
      <c r="W2253">
        <v>40</v>
      </c>
      <c r="X2253" s="7">
        <f t="shared" si="242"/>
        <v>31.652153314939131</v>
      </c>
    </row>
    <row r="2254" spans="2:24">
      <c r="B2254" s="90">
        <f t="shared" si="238"/>
        <v>41002.5</v>
      </c>
      <c r="C2254" s="57">
        <v>41002</v>
      </c>
      <c r="D2254" s="58">
        <v>0.5</v>
      </c>
      <c r="E2254" s="59">
        <v>26.367569049060229</v>
      </c>
      <c r="F2254" s="47">
        <f t="shared" si="239"/>
        <v>50.362056883705037</v>
      </c>
      <c r="G2254" s="59">
        <v>45.57408724120836</v>
      </c>
      <c r="H2254" s="47">
        <f t="shared" si="240"/>
        <v>87.046506630707967</v>
      </c>
      <c r="I2254" s="59">
        <v>19.206518192148128</v>
      </c>
      <c r="J2254" s="47">
        <f t="shared" si="241"/>
        <v>36.684449747002922</v>
      </c>
      <c r="K2254" s="97">
        <f t="shared" si="243"/>
        <v>2</v>
      </c>
      <c r="L2254" s="2">
        <f t="shared" si="244"/>
        <v>-6.2104152160316062E-2</v>
      </c>
      <c r="M2254" s="98"/>
      <c r="V2254">
        <v>200</v>
      </c>
      <c r="W2254">
        <v>40</v>
      </c>
      <c r="X2254" s="7">
        <f t="shared" si="242"/>
        <v>31.652153314939131</v>
      </c>
    </row>
    <row r="2255" spans="2:24">
      <c r="B2255" s="90">
        <f t="shared" si="238"/>
        <v>41002.541666666664</v>
      </c>
      <c r="C2255" s="57">
        <v>41002</v>
      </c>
      <c r="D2255" s="58">
        <v>0.54166666666666663</v>
      </c>
      <c r="E2255" s="59">
        <v>25.376190254514079</v>
      </c>
      <c r="F2255" s="47">
        <f t="shared" si="239"/>
        <v>48.468523386121888</v>
      </c>
      <c r="G2255" s="59">
        <v>37.330563570261589</v>
      </c>
      <c r="H2255" s="47">
        <f t="shared" si="240"/>
        <v>71.301376419199627</v>
      </c>
      <c r="I2255" s="59">
        <v>11.954373315747514</v>
      </c>
      <c r="J2255" s="47">
        <f t="shared" si="241"/>
        <v>22.83285303307775</v>
      </c>
      <c r="K2255" s="97">
        <f t="shared" si="243"/>
        <v>2</v>
      </c>
      <c r="L2255" s="2">
        <f t="shared" si="244"/>
        <v>-13.913700866085488</v>
      </c>
      <c r="M2255" s="98"/>
      <c r="V2255">
        <v>200</v>
      </c>
      <c r="W2255">
        <v>40</v>
      </c>
      <c r="X2255" s="7">
        <f t="shared" si="242"/>
        <v>31.652153314939131</v>
      </c>
    </row>
    <row r="2256" spans="2:24">
      <c r="B2256" s="90">
        <f t="shared" si="238"/>
        <v>41002.583333333336</v>
      </c>
      <c r="C2256" s="57">
        <v>41002</v>
      </c>
      <c r="D2256" s="58">
        <v>0.58333333333333337</v>
      </c>
      <c r="E2256" s="59">
        <v>16.492062824943872</v>
      </c>
      <c r="F2256" s="47">
        <f t="shared" si="239"/>
        <v>31.499839995642795</v>
      </c>
      <c r="G2256" s="59">
        <v>28.594466414049158</v>
      </c>
      <c r="H2256" s="47">
        <f t="shared" si="240"/>
        <v>54.615430850833889</v>
      </c>
      <c r="I2256" s="59">
        <v>12.102403589105283</v>
      </c>
      <c r="J2256" s="47">
        <f t="shared" si="241"/>
        <v>23.11559085519109</v>
      </c>
      <c r="K2256" s="97">
        <f t="shared" si="243"/>
        <v>2</v>
      </c>
      <c r="L2256" s="2">
        <f t="shared" si="244"/>
        <v>-13.630963043972148</v>
      </c>
      <c r="M2256" s="98"/>
      <c r="V2256">
        <v>200</v>
      </c>
      <c r="W2256">
        <v>40</v>
      </c>
      <c r="X2256" s="7">
        <f t="shared" si="242"/>
        <v>31.652153314939131</v>
      </c>
    </row>
    <row r="2257" spans="2:24">
      <c r="B2257" s="90">
        <f t="shared" si="238"/>
        <v>41002.625</v>
      </c>
      <c r="C2257" s="57">
        <v>41002</v>
      </c>
      <c r="D2257" s="58">
        <v>0.625</v>
      </c>
      <c r="E2257" s="59">
        <v>14.467793694394333</v>
      </c>
      <c r="F2257" s="47">
        <f t="shared" si="239"/>
        <v>27.633485956293175</v>
      </c>
      <c r="G2257" s="59">
        <v>26.474229399457762</v>
      </c>
      <c r="H2257" s="47">
        <f t="shared" si="240"/>
        <v>50.56577815296432</v>
      </c>
      <c r="I2257" s="59">
        <v>12.006435705063428</v>
      </c>
      <c r="J2257" s="47">
        <f t="shared" si="241"/>
        <v>22.932292196671145</v>
      </c>
      <c r="K2257" s="97">
        <f t="shared" si="243"/>
        <v>2</v>
      </c>
      <c r="L2257" s="2">
        <f t="shared" si="244"/>
        <v>-13.814261702492093</v>
      </c>
      <c r="M2257" s="98"/>
      <c r="V2257">
        <v>200</v>
      </c>
      <c r="W2257">
        <v>40</v>
      </c>
      <c r="X2257" s="7">
        <f t="shared" si="242"/>
        <v>31.652153314939131</v>
      </c>
    </row>
    <row r="2258" spans="2:24">
      <c r="B2258" s="90">
        <f t="shared" ref="B2258:B2321" si="245">C2258+D2258</f>
        <v>41002.666666666664</v>
      </c>
      <c r="C2258" s="57">
        <v>41002</v>
      </c>
      <c r="D2258" s="58">
        <v>0.66666666666666663</v>
      </c>
      <c r="E2258" s="59">
        <v>10.588224521760372</v>
      </c>
      <c r="F2258" s="47">
        <f t="shared" ref="F2258:F2321" si="246">IF(E2258&lt;&gt;"",E2258*1.91,"")</f>
        <v>20.22350883656231</v>
      </c>
      <c r="G2258" s="59">
        <v>18.952559450849527</v>
      </c>
      <c r="H2258" s="47">
        <f t="shared" si="240"/>
        <v>36.199388551122595</v>
      </c>
      <c r="I2258" s="59">
        <v>8.3643349290891589</v>
      </c>
      <c r="J2258" s="47">
        <f t="shared" si="241"/>
        <v>15.975879714560293</v>
      </c>
      <c r="K2258" s="97">
        <f t="shared" si="243"/>
        <v>2</v>
      </c>
      <c r="L2258" s="2">
        <f t="shared" si="244"/>
        <v>-20.770674184602946</v>
      </c>
      <c r="M2258" s="98"/>
      <c r="V2258">
        <v>200</v>
      </c>
      <c r="W2258">
        <v>40</v>
      </c>
      <c r="X2258" s="7">
        <f t="shared" si="242"/>
        <v>31.652153314939131</v>
      </c>
    </row>
    <row r="2259" spans="2:24">
      <c r="B2259" s="90">
        <f t="shared" si="245"/>
        <v>41002.708333333336</v>
      </c>
      <c r="C2259" s="57">
        <v>41002</v>
      </c>
      <c r="D2259" s="58">
        <v>0.70833333333333337</v>
      </c>
      <c r="E2259" s="59">
        <v>17.516049346459138</v>
      </c>
      <c r="F2259" s="47">
        <f t="shared" si="246"/>
        <v>33.455654251736952</v>
      </c>
      <c r="G2259" s="59">
        <v>33.286294921178808</v>
      </c>
      <c r="H2259" s="47">
        <f t="shared" si="240"/>
        <v>63.576823299451519</v>
      </c>
      <c r="I2259" s="59">
        <v>15.770245574719674</v>
      </c>
      <c r="J2259" s="47">
        <f t="shared" si="241"/>
        <v>30.121169047714577</v>
      </c>
      <c r="K2259" s="97">
        <f t="shared" si="243"/>
        <v>2</v>
      </c>
      <c r="L2259" s="2">
        <f t="shared" si="244"/>
        <v>-6.6253848514486613</v>
      </c>
      <c r="M2259" s="98"/>
      <c r="V2259">
        <v>200</v>
      </c>
      <c r="W2259">
        <v>40</v>
      </c>
      <c r="X2259" s="7">
        <f t="shared" si="242"/>
        <v>31.652153314939131</v>
      </c>
    </row>
    <row r="2260" spans="2:24">
      <c r="B2260" s="90">
        <f t="shared" si="245"/>
        <v>41002.75</v>
      </c>
      <c r="C2260" s="57">
        <v>41002</v>
      </c>
      <c r="D2260" s="58">
        <v>0.75</v>
      </c>
      <c r="E2260" s="59">
        <v>10.233634284917235</v>
      </c>
      <c r="F2260" s="47">
        <f t="shared" si="246"/>
        <v>19.546241484191917</v>
      </c>
      <c r="G2260" s="59">
        <v>24.294335690939786</v>
      </c>
      <c r="H2260" s="47">
        <f t="shared" ref="H2260:H2323" si="247">IF(G2260&lt;&gt;"",G2260*1.91,"")</f>
        <v>46.402181169694991</v>
      </c>
      <c r="I2260" s="59">
        <v>14.060701406022552</v>
      </c>
      <c r="J2260" s="47">
        <f t="shared" ref="J2260:J2323" si="248">IF(I2260&lt;&gt;"",I2260*1.91,"")</f>
        <v>26.855939685503074</v>
      </c>
      <c r="K2260" s="97">
        <f t="shared" si="243"/>
        <v>2</v>
      </c>
      <c r="L2260" s="2">
        <f t="shared" si="244"/>
        <v>-9.8906142136601645</v>
      </c>
      <c r="M2260" s="98"/>
      <c r="V2260">
        <v>200</v>
      </c>
      <c r="W2260">
        <v>40</v>
      </c>
      <c r="X2260" s="7">
        <f t="shared" si="242"/>
        <v>31.652153314939131</v>
      </c>
    </row>
    <row r="2261" spans="2:24">
      <c r="B2261" s="90">
        <f t="shared" si="245"/>
        <v>41002.791666666664</v>
      </c>
      <c r="C2261" s="57">
        <v>41002</v>
      </c>
      <c r="D2261" s="58">
        <v>0.79166666666666663</v>
      </c>
      <c r="E2261" s="59">
        <v>6.9111809027516475</v>
      </c>
      <c r="F2261" s="47">
        <f t="shared" si="246"/>
        <v>13.200355524255647</v>
      </c>
      <c r="G2261" s="59">
        <v>10.83992923661738</v>
      </c>
      <c r="H2261" s="47">
        <f t="shared" si="247"/>
        <v>20.704264841939196</v>
      </c>
      <c r="I2261" s="59">
        <v>3.9287483338657316</v>
      </c>
      <c r="J2261" s="47">
        <f t="shared" si="248"/>
        <v>7.5039093176835472</v>
      </c>
      <c r="K2261" s="97">
        <f t="shared" si="243"/>
        <v>2</v>
      </c>
      <c r="L2261" s="2">
        <f t="shared" si="244"/>
        <v>-29.242644581479691</v>
      </c>
      <c r="M2261" s="98"/>
      <c r="V2261">
        <v>200</v>
      </c>
      <c r="W2261">
        <v>40</v>
      </c>
      <c r="X2261" s="7">
        <f t="shared" si="242"/>
        <v>31.652153314939131</v>
      </c>
    </row>
    <row r="2262" spans="2:24">
      <c r="B2262" s="90">
        <f t="shared" si="245"/>
        <v>41002.833333333336</v>
      </c>
      <c r="C2262" s="57">
        <v>41002</v>
      </c>
      <c r="D2262" s="58">
        <v>0.83333333333333337</v>
      </c>
      <c r="E2262" s="59">
        <v>12.362748298525009</v>
      </c>
      <c r="F2262" s="47">
        <f t="shared" si="246"/>
        <v>23.612849250182766</v>
      </c>
      <c r="G2262" s="59">
        <v>27.573611899900264</v>
      </c>
      <c r="H2262" s="47">
        <f t="shared" si="247"/>
        <v>52.665598728809499</v>
      </c>
      <c r="I2262" s="59">
        <v>15.210863601375253</v>
      </c>
      <c r="J2262" s="47">
        <f t="shared" si="248"/>
        <v>29.052749478626733</v>
      </c>
      <c r="K2262" s="97">
        <f t="shared" si="243"/>
        <v>2</v>
      </c>
      <c r="L2262" s="2">
        <f t="shared" si="244"/>
        <v>-7.6938044205365053</v>
      </c>
      <c r="M2262" s="98"/>
      <c r="V2262">
        <v>200</v>
      </c>
      <c r="W2262">
        <v>40</v>
      </c>
      <c r="X2262" s="7">
        <f t="shared" si="242"/>
        <v>31.652153314939131</v>
      </c>
    </row>
    <row r="2263" spans="2:24">
      <c r="B2263" s="90">
        <f t="shared" si="245"/>
        <v>41002.875</v>
      </c>
      <c r="C2263" s="57">
        <v>41002</v>
      </c>
      <c r="D2263" s="58">
        <v>0.875</v>
      </c>
      <c r="E2263" s="59">
        <v>14.541778961462734</v>
      </c>
      <c r="F2263" s="47">
        <f t="shared" si="246"/>
        <v>27.774797816393821</v>
      </c>
      <c r="G2263" s="59">
        <v>24.37770258042309</v>
      </c>
      <c r="H2263" s="47">
        <f t="shared" si="247"/>
        <v>46.561411928608102</v>
      </c>
      <c r="I2263" s="59">
        <v>9.8359236189603561</v>
      </c>
      <c r="J2263" s="47">
        <f t="shared" si="248"/>
        <v>18.786614112214281</v>
      </c>
      <c r="K2263" s="97">
        <f t="shared" si="243"/>
        <v>2</v>
      </c>
      <c r="L2263" s="2">
        <f t="shared" si="244"/>
        <v>-17.959939786948958</v>
      </c>
      <c r="M2263" s="98"/>
      <c r="V2263">
        <v>200</v>
      </c>
      <c r="W2263">
        <v>40</v>
      </c>
      <c r="X2263" s="7">
        <f t="shared" si="242"/>
        <v>31.652153314939131</v>
      </c>
    </row>
    <row r="2264" spans="2:24">
      <c r="B2264" s="90">
        <f t="shared" si="245"/>
        <v>41002.916666666664</v>
      </c>
      <c r="C2264" s="57">
        <v>41002</v>
      </c>
      <c r="D2264" s="58">
        <v>0.91666666666666663</v>
      </c>
      <c r="E2264" s="59">
        <v>8.6073685447004369</v>
      </c>
      <c r="F2264" s="47">
        <f t="shared" si="246"/>
        <v>16.440073920377834</v>
      </c>
      <c r="G2264" s="59">
        <v>14.399087125841815</v>
      </c>
      <c r="H2264" s="47">
        <f t="shared" si="247"/>
        <v>27.502256410357866</v>
      </c>
      <c r="I2264" s="59">
        <v>5.7917185811413763</v>
      </c>
      <c r="J2264" s="47">
        <f t="shared" si="248"/>
        <v>11.062182489980028</v>
      </c>
      <c r="K2264" s="97">
        <f t="shared" si="243"/>
        <v>2</v>
      </c>
      <c r="L2264" s="2">
        <f t="shared" si="244"/>
        <v>-25.68437140918321</v>
      </c>
      <c r="M2264" s="98"/>
      <c r="V2264">
        <v>200</v>
      </c>
      <c r="W2264">
        <v>40</v>
      </c>
      <c r="X2264" s="7">
        <f t="shared" si="242"/>
        <v>31.652153314939131</v>
      </c>
    </row>
    <row r="2265" spans="2:24">
      <c r="B2265" s="90">
        <f t="shared" si="245"/>
        <v>41002.958333333336</v>
      </c>
      <c r="C2265" s="57">
        <v>41002</v>
      </c>
      <c r="D2265" s="58">
        <v>0.95833333333333337</v>
      </c>
      <c r="E2265" s="59">
        <v>4.8022506556263824</v>
      </c>
      <c r="F2265" s="47">
        <f t="shared" si="246"/>
        <v>9.1722987522463892</v>
      </c>
      <c r="G2265" s="59">
        <v>13.100975741313521</v>
      </c>
      <c r="H2265" s="47">
        <f t="shared" si="247"/>
        <v>25.022863665908822</v>
      </c>
      <c r="I2265" s="59">
        <v>8.2987250856871384</v>
      </c>
      <c r="J2265" s="47">
        <f t="shared" si="248"/>
        <v>15.850564913662433</v>
      </c>
      <c r="K2265" s="97">
        <f t="shared" si="243"/>
        <v>2</v>
      </c>
      <c r="L2265" s="2">
        <f t="shared" si="244"/>
        <v>-20.895988985500807</v>
      </c>
      <c r="M2265" s="98"/>
      <c r="V2265">
        <v>200</v>
      </c>
      <c r="W2265">
        <v>40</v>
      </c>
      <c r="X2265" s="7">
        <f t="shared" si="242"/>
        <v>31.652153314939131</v>
      </c>
    </row>
    <row r="2266" spans="2:24">
      <c r="B2266" s="90">
        <f t="shared" si="245"/>
        <v>41003</v>
      </c>
      <c r="C2266" s="57">
        <v>41002</v>
      </c>
      <c r="D2266" s="58">
        <v>1</v>
      </c>
      <c r="E2266" s="59">
        <v>10.924566565291244</v>
      </c>
      <c r="F2266" s="47">
        <f t="shared" si="246"/>
        <v>20.865922139706274</v>
      </c>
      <c r="G2266" s="59">
        <v>20.330168530275863</v>
      </c>
      <c r="H2266" s="47">
        <f t="shared" si="247"/>
        <v>38.830621892826898</v>
      </c>
      <c r="I2266" s="59">
        <v>9.4056019649846192</v>
      </c>
      <c r="J2266" s="47">
        <f t="shared" si="248"/>
        <v>17.964699753120623</v>
      </c>
      <c r="K2266" s="97">
        <f t="shared" si="243"/>
        <v>2</v>
      </c>
      <c r="L2266" s="2">
        <f t="shared" si="244"/>
        <v>-18.781854146042615</v>
      </c>
      <c r="M2266" s="98"/>
      <c r="V2266">
        <v>200</v>
      </c>
      <c r="W2266">
        <v>40</v>
      </c>
      <c r="X2266" s="7">
        <f t="shared" si="242"/>
        <v>31.652153314939131</v>
      </c>
    </row>
    <row r="2267" spans="2:24">
      <c r="B2267" s="90">
        <f t="shared" si="245"/>
        <v>41003.041666666664</v>
      </c>
      <c r="C2267" s="57">
        <v>41003</v>
      </c>
      <c r="D2267" s="58">
        <v>4.1666666666666664E-2</v>
      </c>
      <c r="E2267" s="59"/>
      <c r="F2267" s="47"/>
      <c r="G2267" s="59"/>
      <c r="H2267" s="47"/>
      <c r="I2267" s="59"/>
      <c r="J2267" s="47"/>
      <c r="K2267" s="97">
        <f t="shared" si="243"/>
        <v>3</v>
      </c>
      <c r="L2267" s="2" t="e">
        <f t="shared" si="244"/>
        <v>#N/A</v>
      </c>
      <c r="M2267" s="98"/>
      <c r="V2267">
        <v>200</v>
      </c>
      <c r="W2267">
        <v>40</v>
      </c>
      <c r="X2267" s="7">
        <f t="shared" si="242"/>
        <v>31.652153314939131</v>
      </c>
    </row>
    <row r="2268" spans="2:24">
      <c r="B2268" s="90">
        <f t="shared" si="245"/>
        <v>41003.083333333336</v>
      </c>
      <c r="C2268" s="57">
        <v>41003</v>
      </c>
      <c r="D2268" s="58">
        <v>8.3333333333333329E-2</v>
      </c>
      <c r="E2268" s="59">
        <v>7.4856620210512093</v>
      </c>
      <c r="F2268" s="47">
        <f t="shared" si="246"/>
        <v>14.297614460207809</v>
      </c>
      <c r="G2268" s="59">
        <v>9.3596118829748711</v>
      </c>
      <c r="H2268" s="47">
        <f t="shared" si="247"/>
        <v>17.876858696482003</v>
      </c>
      <c r="I2268" s="59">
        <v>1.8739498619236628</v>
      </c>
      <c r="J2268" s="47">
        <f t="shared" si="248"/>
        <v>3.5792442362741959</v>
      </c>
      <c r="K2268" s="97">
        <f t="shared" si="243"/>
        <v>3</v>
      </c>
      <c r="L2268" s="2">
        <f t="shared" si="244"/>
        <v>-33.167309662889039</v>
      </c>
      <c r="M2268" s="98"/>
      <c r="V2268">
        <v>200</v>
      </c>
      <c r="W2268">
        <v>40</v>
      </c>
      <c r="X2268" s="7">
        <f t="shared" si="242"/>
        <v>31.652153314939131</v>
      </c>
    </row>
    <row r="2269" spans="2:24">
      <c r="B2269" s="90">
        <f t="shared" si="245"/>
        <v>41003.125</v>
      </c>
      <c r="C2269" s="57">
        <v>41003</v>
      </c>
      <c r="D2269" s="58">
        <v>0.125</v>
      </c>
      <c r="E2269" s="59">
        <v>11.162946543663955</v>
      </c>
      <c r="F2269" s="47">
        <f t="shared" si="246"/>
        <v>21.321227898398153</v>
      </c>
      <c r="G2269" s="59">
        <v>15.809573181381355</v>
      </c>
      <c r="H2269" s="47">
        <f t="shared" si="247"/>
        <v>30.196284776438386</v>
      </c>
      <c r="I2269" s="59">
        <v>4.6466266377173984</v>
      </c>
      <c r="J2269" s="47">
        <f t="shared" si="248"/>
        <v>8.8750568780402297</v>
      </c>
      <c r="K2269" s="97">
        <f t="shared" si="243"/>
        <v>3</v>
      </c>
      <c r="L2269" s="2">
        <f t="shared" si="244"/>
        <v>-27.871497021123009</v>
      </c>
      <c r="M2269" s="98"/>
      <c r="V2269">
        <v>200</v>
      </c>
      <c r="W2269">
        <v>40</v>
      </c>
      <c r="X2269" s="7">
        <f t="shared" si="242"/>
        <v>31.652153314939131</v>
      </c>
    </row>
    <row r="2270" spans="2:24">
      <c r="B2270" s="90">
        <f t="shared" si="245"/>
        <v>41003.166666666664</v>
      </c>
      <c r="C2270" s="57">
        <v>41003</v>
      </c>
      <c r="D2270" s="58">
        <v>0.16666666666666666</v>
      </c>
      <c r="E2270" s="59">
        <v>9.5843261047654131</v>
      </c>
      <c r="F2270" s="47">
        <f t="shared" si="246"/>
        <v>18.306062860101939</v>
      </c>
      <c r="G2270" s="59">
        <v>13.540141297405167</v>
      </c>
      <c r="H2270" s="47">
        <f t="shared" si="247"/>
        <v>25.86166987804387</v>
      </c>
      <c r="I2270" s="59">
        <v>3.9558151926397551</v>
      </c>
      <c r="J2270" s="47">
        <f t="shared" si="248"/>
        <v>7.5556070179419317</v>
      </c>
      <c r="K2270" s="97">
        <f t="shared" si="243"/>
        <v>3</v>
      </c>
      <c r="L2270" s="2">
        <f t="shared" si="244"/>
        <v>-29.190946881221308</v>
      </c>
      <c r="M2270" s="98"/>
      <c r="V2270">
        <v>200</v>
      </c>
      <c r="W2270">
        <v>40</v>
      </c>
      <c r="X2270" s="7">
        <f t="shared" si="242"/>
        <v>31.652153314939131</v>
      </c>
    </row>
    <row r="2271" spans="2:24">
      <c r="B2271" s="90">
        <f t="shared" si="245"/>
        <v>41003.208333333336</v>
      </c>
      <c r="C2271" s="57">
        <v>41003</v>
      </c>
      <c r="D2271" s="58">
        <v>0.20833333333333334</v>
      </c>
      <c r="E2271" s="59">
        <v>37.383520053869297</v>
      </c>
      <c r="F2271" s="47">
        <f t="shared" si="246"/>
        <v>71.402523302890359</v>
      </c>
      <c r="G2271" s="59">
        <v>53.433240794293489</v>
      </c>
      <c r="H2271" s="47">
        <f t="shared" si="247"/>
        <v>102.05748991710055</v>
      </c>
      <c r="I2271" s="59">
        <v>16.049720740424185</v>
      </c>
      <c r="J2271" s="47">
        <f t="shared" si="248"/>
        <v>30.654966614210192</v>
      </c>
      <c r="K2271" s="97">
        <f t="shared" si="243"/>
        <v>3</v>
      </c>
      <c r="L2271" s="2">
        <f t="shared" si="244"/>
        <v>-6.0915872849530466</v>
      </c>
      <c r="M2271" s="98"/>
      <c r="V2271">
        <v>200</v>
      </c>
      <c r="W2271">
        <v>40</v>
      </c>
      <c r="X2271" s="7">
        <f t="shared" si="242"/>
        <v>31.652153314939131</v>
      </c>
    </row>
    <row r="2272" spans="2:24">
      <c r="B2272" s="90">
        <f t="shared" si="245"/>
        <v>41003.25</v>
      </c>
      <c r="C2272" s="57">
        <v>41003</v>
      </c>
      <c r="D2272" s="58">
        <v>0.25</v>
      </c>
      <c r="E2272" s="59">
        <v>24.657706040819818</v>
      </c>
      <c r="F2272" s="47">
        <f t="shared" si="246"/>
        <v>47.096218537965854</v>
      </c>
      <c r="G2272" s="59">
        <v>42.448156672457536</v>
      </c>
      <c r="H2272" s="47">
        <f t="shared" si="247"/>
        <v>81.075979244393892</v>
      </c>
      <c r="I2272" s="59">
        <v>17.790450631637714</v>
      </c>
      <c r="J2272" s="47">
        <f t="shared" si="248"/>
        <v>33.979760706428031</v>
      </c>
      <c r="K2272" s="97">
        <f t="shared" si="243"/>
        <v>3</v>
      </c>
      <c r="L2272" s="2">
        <f t="shared" si="244"/>
        <v>-2.7667931927352072</v>
      </c>
      <c r="M2272" s="98"/>
      <c r="V2272">
        <v>200</v>
      </c>
      <c r="W2272">
        <v>40</v>
      </c>
      <c r="X2272" s="7">
        <f t="shared" si="242"/>
        <v>31.652153314939131</v>
      </c>
    </row>
    <row r="2273" spans="2:24">
      <c r="B2273" s="90">
        <f t="shared" si="245"/>
        <v>41003.291666666664</v>
      </c>
      <c r="C2273" s="57">
        <v>41003</v>
      </c>
      <c r="D2273" s="58">
        <v>0.29166666666666669</v>
      </c>
      <c r="E2273" s="59">
        <v>43.61113186048749</v>
      </c>
      <c r="F2273" s="47">
        <f t="shared" si="246"/>
        <v>83.297261853531097</v>
      </c>
      <c r="G2273" s="59">
        <v>66.965224282903094</v>
      </c>
      <c r="H2273" s="47">
        <f t="shared" si="247"/>
        <v>127.90357838034491</v>
      </c>
      <c r="I2273" s="59">
        <v>23.354092422415597</v>
      </c>
      <c r="J2273" s="47">
        <f t="shared" si="248"/>
        <v>44.606316526813792</v>
      </c>
      <c r="K2273" s="97">
        <f t="shared" si="243"/>
        <v>3</v>
      </c>
      <c r="L2273" s="2">
        <f t="shared" si="244"/>
        <v>7.8597626276505537</v>
      </c>
      <c r="M2273" s="98"/>
      <c r="V2273">
        <v>200</v>
      </c>
      <c r="W2273">
        <v>40</v>
      </c>
      <c r="X2273" s="7">
        <f t="shared" si="242"/>
        <v>31.652153314939131</v>
      </c>
    </row>
    <row r="2274" spans="2:24">
      <c r="B2274" s="90">
        <f t="shared" si="245"/>
        <v>41003.333333333336</v>
      </c>
      <c r="C2274" s="57">
        <v>41003</v>
      </c>
      <c r="D2274" s="58">
        <v>0.33333333333333331</v>
      </c>
      <c r="E2274" s="59">
        <v>47.01031302378739</v>
      </c>
      <c r="F2274" s="47">
        <f t="shared" si="246"/>
        <v>89.789697875433916</v>
      </c>
      <c r="G2274" s="59">
        <v>72.670890214821341</v>
      </c>
      <c r="H2274" s="47">
        <f t="shared" si="247"/>
        <v>138.80140031030876</v>
      </c>
      <c r="I2274" s="59">
        <v>25.660577191033958</v>
      </c>
      <c r="J2274" s="47">
        <f t="shared" si="248"/>
        <v>49.011702434874856</v>
      </c>
      <c r="K2274" s="97">
        <f t="shared" si="243"/>
        <v>3</v>
      </c>
      <c r="L2274" s="2">
        <f t="shared" si="244"/>
        <v>12.265148535711617</v>
      </c>
      <c r="M2274" s="98"/>
      <c r="V2274">
        <v>200</v>
      </c>
      <c r="W2274">
        <v>40</v>
      </c>
      <c r="X2274" s="7">
        <f t="shared" si="242"/>
        <v>31.652153314939131</v>
      </c>
    </row>
    <row r="2275" spans="2:24">
      <c r="B2275" s="90">
        <f t="shared" si="245"/>
        <v>41003.375</v>
      </c>
      <c r="C2275" s="57">
        <v>41003</v>
      </c>
      <c r="D2275" s="58">
        <v>0.375</v>
      </c>
      <c r="E2275" s="59">
        <v>45.13518902309098</v>
      </c>
      <c r="F2275" s="47">
        <f t="shared" si="246"/>
        <v>86.208211034103769</v>
      </c>
      <c r="G2275" s="59">
        <v>65.21605295153762</v>
      </c>
      <c r="H2275" s="47">
        <f t="shared" si="247"/>
        <v>124.56266113743685</v>
      </c>
      <c r="I2275" s="59">
        <v>20.080863928446647</v>
      </c>
      <c r="J2275" s="47">
        <f t="shared" si="248"/>
        <v>38.354450103333093</v>
      </c>
      <c r="K2275" s="97">
        <f t="shared" si="243"/>
        <v>3</v>
      </c>
      <c r="L2275" s="2">
        <f t="shared" si="244"/>
        <v>1.6078962041698546</v>
      </c>
      <c r="M2275" s="98"/>
      <c r="V2275">
        <v>200</v>
      </c>
      <c r="W2275">
        <v>40</v>
      </c>
      <c r="X2275" s="7">
        <f t="shared" si="242"/>
        <v>31.652153314939131</v>
      </c>
    </row>
    <row r="2276" spans="2:24">
      <c r="B2276" s="90">
        <f t="shared" si="245"/>
        <v>41003.416666666664</v>
      </c>
      <c r="C2276" s="57">
        <v>41003</v>
      </c>
      <c r="D2276" s="58">
        <v>0.41666666666666669</v>
      </c>
      <c r="E2276" s="59">
        <v>44.634965038630391</v>
      </c>
      <c r="F2276" s="47">
        <f t="shared" si="246"/>
        <v>85.252783223784036</v>
      </c>
      <c r="G2276" s="59">
        <v>69.935264885971009</v>
      </c>
      <c r="H2276" s="47">
        <f t="shared" si="247"/>
        <v>133.57635593220462</v>
      </c>
      <c r="I2276" s="59">
        <v>25.300299847340611</v>
      </c>
      <c r="J2276" s="47">
        <f t="shared" si="248"/>
        <v>48.323572708420564</v>
      </c>
      <c r="K2276" s="97">
        <f t="shared" si="243"/>
        <v>3</v>
      </c>
      <c r="L2276" s="2">
        <f t="shared" si="244"/>
        <v>11.577018809257325</v>
      </c>
      <c r="M2276" s="98"/>
      <c r="V2276">
        <v>200</v>
      </c>
      <c r="W2276">
        <v>40</v>
      </c>
      <c r="X2276" s="7">
        <f t="shared" si="242"/>
        <v>31.652153314939131</v>
      </c>
    </row>
    <row r="2277" spans="2:24">
      <c r="B2277" s="90">
        <f t="shared" si="245"/>
        <v>41003.458333333336</v>
      </c>
      <c r="C2277" s="57">
        <v>41003</v>
      </c>
      <c r="D2277" s="58">
        <v>0.45833333333333331</v>
      </c>
      <c r="E2277" s="59">
        <v>48.361149659095467</v>
      </c>
      <c r="F2277" s="47">
        <f t="shared" si="246"/>
        <v>92.369795848872343</v>
      </c>
      <c r="G2277" s="59">
        <v>73.874812075879021</v>
      </c>
      <c r="H2277" s="47">
        <f t="shared" si="247"/>
        <v>141.10089106492893</v>
      </c>
      <c r="I2277" s="59">
        <v>25.513662416783546</v>
      </c>
      <c r="J2277" s="47">
        <f t="shared" si="248"/>
        <v>48.731095216056573</v>
      </c>
      <c r="K2277" s="97">
        <f t="shared" si="243"/>
        <v>3</v>
      </c>
      <c r="L2277" s="2">
        <f t="shared" si="244"/>
        <v>11.984541316893335</v>
      </c>
      <c r="M2277" s="98"/>
      <c r="V2277">
        <v>200</v>
      </c>
      <c r="W2277">
        <v>40</v>
      </c>
      <c r="X2277" s="7">
        <f t="shared" si="242"/>
        <v>31.652153314939131</v>
      </c>
    </row>
    <row r="2278" spans="2:24">
      <c r="B2278" s="90">
        <f t="shared" si="245"/>
        <v>41003.5</v>
      </c>
      <c r="C2278" s="57">
        <v>41003</v>
      </c>
      <c r="D2278" s="58">
        <v>0.5</v>
      </c>
      <c r="E2278" s="59">
        <v>43.468424627681692</v>
      </c>
      <c r="F2278" s="47">
        <f t="shared" si="246"/>
        <v>83.024691038872035</v>
      </c>
      <c r="G2278" s="59">
        <v>68.744338336666132</v>
      </c>
      <c r="H2278" s="47">
        <f t="shared" si="247"/>
        <v>131.30168622303231</v>
      </c>
      <c r="I2278" s="59">
        <v>25.27591370898444</v>
      </c>
      <c r="J2278" s="47">
        <f t="shared" si="248"/>
        <v>48.276995184160278</v>
      </c>
      <c r="K2278" s="97">
        <f t="shared" si="243"/>
        <v>3</v>
      </c>
      <c r="L2278" s="2">
        <f t="shared" si="244"/>
        <v>11.530441284997039</v>
      </c>
      <c r="M2278" s="98"/>
      <c r="V2278">
        <v>200</v>
      </c>
      <c r="W2278">
        <v>40</v>
      </c>
      <c r="X2278" s="7">
        <f t="shared" si="242"/>
        <v>31.652153314939131</v>
      </c>
    </row>
    <row r="2279" spans="2:24">
      <c r="B2279" s="90">
        <f t="shared" si="245"/>
        <v>41003.541666666664</v>
      </c>
      <c r="C2279" s="57">
        <v>41003</v>
      </c>
      <c r="D2279" s="58">
        <v>0.54166666666666663</v>
      </c>
      <c r="E2279" s="59">
        <v>34.552190691571262</v>
      </c>
      <c r="F2279" s="47">
        <f t="shared" si="246"/>
        <v>65.994684220901107</v>
      </c>
      <c r="G2279" s="59">
        <v>57.579796919147974</v>
      </c>
      <c r="H2279" s="47">
        <f t="shared" si="247"/>
        <v>109.97741211557262</v>
      </c>
      <c r="I2279" s="59">
        <v>23.027606227576701</v>
      </c>
      <c r="J2279" s="47">
        <f t="shared" si="248"/>
        <v>43.982727894671498</v>
      </c>
      <c r="K2279" s="97">
        <f t="shared" si="243"/>
        <v>3</v>
      </c>
      <c r="L2279" s="2">
        <f t="shared" si="244"/>
        <v>7.2361739955082598</v>
      </c>
      <c r="M2279" s="98"/>
      <c r="V2279">
        <v>200</v>
      </c>
      <c r="W2279">
        <v>40</v>
      </c>
      <c r="X2279" s="7">
        <f t="shared" si="242"/>
        <v>31.652153314939131</v>
      </c>
    </row>
    <row r="2280" spans="2:24">
      <c r="B2280" s="90">
        <f t="shared" si="245"/>
        <v>41003.583333333336</v>
      </c>
      <c r="C2280" s="57">
        <v>41003</v>
      </c>
      <c r="D2280" s="58">
        <v>0.58333333333333337</v>
      </c>
      <c r="E2280" s="59"/>
      <c r="F2280" s="47"/>
      <c r="G2280" s="59"/>
      <c r="H2280" s="47"/>
      <c r="I2280" s="59"/>
      <c r="J2280" s="47"/>
      <c r="K2280" s="97">
        <f t="shared" si="243"/>
        <v>3</v>
      </c>
      <c r="L2280" s="2" t="e">
        <f t="shared" si="244"/>
        <v>#N/A</v>
      </c>
      <c r="M2280" s="98"/>
      <c r="V2280">
        <v>200</v>
      </c>
      <c r="W2280">
        <v>40</v>
      </c>
      <c r="X2280" s="7">
        <f t="shared" si="242"/>
        <v>31.652153314939131</v>
      </c>
    </row>
    <row r="2281" spans="2:24">
      <c r="B2281" s="90">
        <f t="shared" si="245"/>
        <v>41003.625</v>
      </c>
      <c r="C2281" s="57">
        <v>41003</v>
      </c>
      <c r="D2281" s="58">
        <v>0.625</v>
      </c>
      <c r="E2281" s="59">
        <v>35.139798339694444</v>
      </c>
      <c r="F2281" s="47">
        <f t="shared" si="246"/>
        <v>67.11701482881638</v>
      </c>
      <c r="G2281" s="59">
        <v>63.132952494927835</v>
      </c>
      <c r="H2281" s="47">
        <f t="shared" si="247"/>
        <v>120.58393926531215</v>
      </c>
      <c r="I2281" s="59">
        <v>27.993154155233384</v>
      </c>
      <c r="J2281" s="47">
        <f t="shared" si="248"/>
        <v>53.466924436495759</v>
      </c>
      <c r="K2281" s="97">
        <f t="shared" si="243"/>
        <v>3</v>
      </c>
      <c r="L2281" s="2">
        <f t="shared" si="244"/>
        <v>16.720370537332521</v>
      </c>
      <c r="M2281" s="98"/>
      <c r="V2281">
        <v>200</v>
      </c>
      <c r="W2281">
        <v>40</v>
      </c>
      <c r="X2281" s="7">
        <f t="shared" si="242"/>
        <v>31.652153314939131</v>
      </c>
    </row>
    <row r="2282" spans="2:24">
      <c r="B2282" s="90">
        <f t="shared" si="245"/>
        <v>41003.666666666664</v>
      </c>
      <c r="C2282" s="57">
        <v>41003</v>
      </c>
      <c r="D2282" s="58">
        <v>0.66666666666666663</v>
      </c>
      <c r="E2282" s="59">
        <v>44.806494202223604</v>
      </c>
      <c r="F2282" s="47">
        <f t="shared" si="246"/>
        <v>85.580403926247087</v>
      </c>
      <c r="G2282" s="59">
        <v>93.34079151626166</v>
      </c>
      <c r="H2282" s="47">
        <f t="shared" si="247"/>
        <v>178.28091179605977</v>
      </c>
      <c r="I2282" s="59">
        <v>48.534297314038056</v>
      </c>
      <c r="J2282" s="47">
        <f t="shared" si="248"/>
        <v>92.700507869812682</v>
      </c>
      <c r="K2282" s="97">
        <f t="shared" si="243"/>
        <v>3</v>
      </c>
      <c r="L2282" s="2">
        <f t="shared" si="244"/>
        <v>55.953953970649444</v>
      </c>
      <c r="M2282" s="98"/>
      <c r="V2282">
        <v>200</v>
      </c>
      <c r="W2282">
        <v>40</v>
      </c>
      <c r="X2282" s="7">
        <f t="shared" si="242"/>
        <v>31.652153314939131</v>
      </c>
    </row>
    <row r="2283" spans="2:24">
      <c r="B2283" s="90">
        <f t="shared" si="245"/>
        <v>41003.708333333336</v>
      </c>
      <c r="C2283" s="57">
        <v>41003</v>
      </c>
      <c r="D2283" s="58">
        <v>0.70833333333333337</v>
      </c>
      <c r="E2283" s="59">
        <v>30.9093770023226</v>
      </c>
      <c r="F2283" s="47">
        <f t="shared" si="246"/>
        <v>59.036910074436165</v>
      </c>
      <c r="G2283" s="59">
        <v>69.652151612961333</v>
      </c>
      <c r="H2283" s="47">
        <f t="shared" si="247"/>
        <v>133.03560958075613</v>
      </c>
      <c r="I2283" s="59">
        <v>38.742774610638747</v>
      </c>
      <c r="J2283" s="47">
        <f t="shared" si="248"/>
        <v>73.998699506320008</v>
      </c>
      <c r="K2283" s="97">
        <f t="shared" si="243"/>
        <v>3</v>
      </c>
      <c r="L2283" s="2">
        <f t="shared" si="244"/>
        <v>37.25214560715677</v>
      </c>
      <c r="M2283" s="98"/>
      <c r="V2283">
        <v>200</v>
      </c>
      <c r="W2283">
        <v>40</v>
      </c>
      <c r="X2283" s="7">
        <f t="shared" si="242"/>
        <v>31.652153314939131</v>
      </c>
    </row>
    <row r="2284" spans="2:24">
      <c r="B2284" s="90">
        <f t="shared" si="245"/>
        <v>41003.75</v>
      </c>
      <c r="C2284" s="57">
        <v>41003</v>
      </c>
      <c r="D2284" s="58">
        <v>0.75</v>
      </c>
      <c r="E2284" s="59">
        <v>47.656866678868546</v>
      </c>
      <c r="F2284" s="47">
        <f t="shared" si="246"/>
        <v>91.024615356638918</v>
      </c>
      <c r="G2284" s="59">
        <v>89.636087126438213</v>
      </c>
      <c r="H2284" s="47">
        <f t="shared" si="247"/>
        <v>171.20492641149698</v>
      </c>
      <c r="I2284" s="59">
        <v>41.979220447569659</v>
      </c>
      <c r="J2284" s="47">
        <f t="shared" si="248"/>
        <v>80.180311054858052</v>
      </c>
      <c r="K2284" s="97">
        <f t="shared" si="243"/>
        <v>3</v>
      </c>
      <c r="L2284" s="2">
        <f t="shared" si="244"/>
        <v>43.433757155694813</v>
      </c>
      <c r="M2284" s="98"/>
      <c r="V2284">
        <v>200</v>
      </c>
      <c r="W2284">
        <v>40</v>
      </c>
      <c r="X2284" s="7">
        <f t="shared" si="242"/>
        <v>31.652153314939131</v>
      </c>
    </row>
    <row r="2285" spans="2:24">
      <c r="B2285" s="90">
        <f t="shared" si="245"/>
        <v>41003.791666666664</v>
      </c>
      <c r="C2285" s="57">
        <v>41003</v>
      </c>
      <c r="D2285" s="58">
        <v>0.79166666666666663</v>
      </c>
      <c r="E2285" s="59">
        <v>64.366317429561462</v>
      </c>
      <c r="F2285" s="47">
        <f t="shared" si="246"/>
        <v>122.93966629046238</v>
      </c>
      <c r="G2285" s="59">
        <v>125.16283556041762</v>
      </c>
      <c r="H2285" s="47">
        <f t="shared" si="247"/>
        <v>239.06101592039764</v>
      </c>
      <c r="I2285" s="59">
        <v>60.796518130856171</v>
      </c>
      <c r="J2285" s="47">
        <f t="shared" si="248"/>
        <v>116.12134962993528</v>
      </c>
      <c r="K2285" s="97">
        <f t="shared" si="243"/>
        <v>3</v>
      </c>
      <c r="L2285" s="2">
        <f t="shared" si="244"/>
        <v>79.374795730772036</v>
      </c>
      <c r="M2285" s="98"/>
      <c r="V2285">
        <v>200</v>
      </c>
      <c r="W2285">
        <v>40</v>
      </c>
      <c r="X2285" s="7">
        <f t="shared" si="242"/>
        <v>31.652153314939131</v>
      </c>
    </row>
    <row r="2286" spans="2:24">
      <c r="B2286" s="90">
        <f t="shared" si="245"/>
        <v>41003.833333333336</v>
      </c>
      <c r="C2286" s="57">
        <v>41003</v>
      </c>
      <c r="D2286" s="58">
        <v>0.83333333333333337</v>
      </c>
      <c r="E2286" s="59">
        <v>23.030390301329312</v>
      </c>
      <c r="F2286" s="47">
        <f t="shared" si="246"/>
        <v>43.988045475538982</v>
      </c>
      <c r="G2286" s="59">
        <v>59.582954058430388</v>
      </c>
      <c r="H2286" s="47">
        <f t="shared" si="247"/>
        <v>113.80344225160204</v>
      </c>
      <c r="I2286" s="59">
        <v>36.552563757101076</v>
      </c>
      <c r="J2286" s="47">
        <f t="shared" si="248"/>
        <v>69.815396776063054</v>
      </c>
      <c r="K2286" s="97">
        <f t="shared" si="243"/>
        <v>3</v>
      </c>
      <c r="L2286" s="2">
        <f t="shared" si="244"/>
        <v>33.068842876899815</v>
      </c>
      <c r="M2286" s="98"/>
      <c r="V2286">
        <v>200</v>
      </c>
      <c r="W2286">
        <v>40</v>
      </c>
      <c r="X2286" s="7">
        <f t="shared" si="242"/>
        <v>31.652153314939131</v>
      </c>
    </row>
    <row r="2287" spans="2:24">
      <c r="B2287" s="90">
        <f t="shared" si="245"/>
        <v>41003.875</v>
      </c>
      <c r="C2287" s="57">
        <v>41003</v>
      </c>
      <c r="D2287" s="58">
        <v>0.875</v>
      </c>
      <c r="E2287" s="59">
        <v>11.693775535124246</v>
      </c>
      <c r="F2287" s="47">
        <f t="shared" si="246"/>
        <v>22.335111272087307</v>
      </c>
      <c r="G2287" s="59">
        <v>32.89793338077957</v>
      </c>
      <c r="H2287" s="47">
        <f t="shared" si="247"/>
        <v>62.835052757288977</v>
      </c>
      <c r="I2287" s="59">
        <v>21.204157845655327</v>
      </c>
      <c r="J2287" s="47">
        <f t="shared" si="248"/>
        <v>40.499941485201674</v>
      </c>
      <c r="K2287" s="97">
        <f t="shared" si="243"/>
        <v>3</v>
      </c>
      <c r="L2287" s="2">
        <f t="shared" si="244"/>
        <v>3.7533875860384356</v>
      </c>
      <c r="M2287" s="98"/>
      <c r="V2287">
        <v>200</v>
      </c>
      <c r="W2287">
        <v>40</v>
      </c>
      <c r="X2287" s="7">
        <f t="shared" si="242"/>
        <v>31.652153314939131</v>
      </c>
    </row>
    <row r="2288" spans="2:24">
      <c r="B2288" s="90">
        <f t="shared" si="245"/>
        <v>41003.916666666664</v>
      </c>
      <c r="C2288" s="57">
        <v>41003</v>
      </c>
      <c r="D2288" s="58">
        <v>0.91666666666666663</v>
      </c>
      <c r="E2288" s="59">
        <v>6.4374991332598643</v>
      </c>
      <c r="F2288" s="47">
        <f t="shared" si="246"/>
        <v>12.295623344526341</v>
      </c>
      <c r="G2288" s="59">
        <v>24.168584165732401</v>
      </c>
      <c r="H2288" s="47">
        <f t="shared" si="247"/>
        <v>46.161995756548883</v>
      </c>
      <c r="I2288" s="59">
        <v>17.731085032472535</v>
      </c>
      <c r="J2288" s="47">
        <f t="shared" si="248"/>
        <v>33.866372412022542</v>
      </c>
      <c r="K2288" s="97">
        <f t="shared" si="243"/>
        <v>3</v>
      </c>
      <c r="L2288" s="2">
        <f t="shared" si="244"/>
        <v>-2.8801814871406961</v>
      </c>
      <c r="M2288" s="98"/>
      <c r="V2288">
        <v>200</v>
      </c>
      <c r="W2288">
        <v>40</v>
      </c>
      <c r="X2288" s="7">
        <f t="shared" si="242"/>
        <v>31.652153314939131</v>
      </c>
    </row>
    <row r="2289" spans="2:24">
      <c r="B2289" s="90">
        <f t="shared" si="245"/>
        <v>41003.958333333336</v>
      </c>
      <c r="C2289" s="57">
        <v>41003</v>
      </c>
      <c r="D2289" s="58">
        <v>0.95833333333333337</v>
      </c>
      <c r="E2289" s="59">
        <v>10.643408520651038</v>
      </c>
      <c r="F2289" s="47">
        <f t="shared" si="246"/>
        <v>20.32891027444348</v>
      </c>
      <c r="G2289" s="59">
        <v>23.597466828572173</v>
      </c>
      <c r="H2289" s="47">
        <f t="shared" si="247"/>
        <v>45.071161642572847</v>
      </c>
      <c r="I2289" s="59">
        <v>12.954058307921137</v>
      </c>
      <c r="J2289" s="47">
        <f t="shared" si="248"/>
        <v>24.74225136812937</v>
      </c>
      <c r="K2289" s="97">
        <f t="shared" si="243"/>
        <v>3</v>
      </c>
      <c r="L2289" s="2">
        <f t="shared" si="244"/>
        <v>-12.004302531033868</v>
      </c>
      <c r="M2289" s="98"/>
      <c r="V2289">
        <v>200</v>
      </c>
      <c r="W2289">
        <v>40</v>
      </c>
      <c r="X2289" s="7">
        <f t="shared" si="242"/>
        <v>31.652153314939131</v>
      </c>
    </row>
    <row r="2290" spans="2:24">
      <c r="B2290" s="90">
        <f t="shared" si="245"/>
        <v>41004</v>
      </c>
      <c r="C2290" s="57">
        <v>41003</v>
      </c>
      <c r="D2290" s="58">
        <v>1</v>
      </c>
      <c r="E2290" s="59">
        <v>11.602868392644684</v>
      </c>
      <c r="F2290" s="47">
        <f t="shared" si="246"/>
        <v>22.161478629951347</v>
      </c>
      <c r="G2290" s="59">
        <v>23.715872835902285</v>
      </c>
      <c r="H2290" s="47">
        <f t="shared" si="247"/>
        <v>45.29731711657336</v>
      </c>
      <c r="I2290" s="59">
        <v>12.113004443257598</v>
      </c>
      <c r="J2290" s="47">
        <f t="shared" si="248"/>
        <v>23.13583848662201</v>
      </c>
      <c r="K2290" s="97">
        <f t="shared" si="243"/>
        <v>3</v>
      </c>
      <c r="L2290" s="2">
        <f t="shared" si="244"/>
        <v>-13.610715412541229</v>
      </c>
      <c r="M2290" s="98"/>
      <c r="V2290">
        <v>200</v>
      </c>
      <c r="W2290">
        <v>40</v>
      </c>
      <c r="X2290" s="7">
        <f t="shared" si="242"/>
        <v>31.652153314939131</v>
      </c>
    </row>
    <row r="2291" spans="2:24">
      <c r="B2291" s="90">
        <f t="shared" si="245"/>
        <v>41004.041666666664</v>
      </c>
      <c r="C2291" s="57">
        <v>41004</v>
      </c>
      <c r="D2291" s="58">
        <v>4.1666666666666664E-2</v>
      </c>
      <c r="E2291" s="59"/>
      <c r="F2291" s="47"/>
      <c r="G2291" s="59"/>
      <c r="H2291" s="47"/>
      <c r="I2291" s="59"/>
      <c r="J2291" s="47"/>
      <c r="K2291" s="97">
        <f t="shared" si="243"/>
        <v>4</v>
      </c>
      <c r="L2291" s="2" t="e">
        <f t="shared" si="244"/>
        <v>#N/A</v>
      </c>
      <c r="M2291" s="98"/>
      <c r="V2291">
        <v>200</v>
      </c>
      <c r="W2291">
        <v>40</v>
      </c>
      <c r="X2291" s="7">
        <f t="shared" si="242"/>
        <v>31.652153314939131</v>
      </c>
    </row>
    <row r="2292" spans="2:24">
      <c r="B2292" s="90">
        <f t="shared" si="245"/>
        <v>41004.083333333336</v>
      </c>
      <c r="C2292" s="57">
        <v>41004</v>
      </c>
      <c r="D2292" s="58">
        <v>8.3333333333333329E-2</v>
      </c>
      <c r="E2292" s="59">
        <v>4.4350137194924617</v>
      </c>
      <c r="F2292" s="47">
        <f t="shared" si="246"/>
        <v>8.4708762042306009</v>
      </c>
      <c r="G2292" s="59">
        <v>10.630919431910019</v>
      </c>
      <c r="H2292" s="47">
        <f t="shared" si="247"/>
        <v>20.305056114948137</v>
      </c>
      <c r="I2292" s="59">
        <v>6.1959057124175576</v>
      </c>
      <c r="J2292" s="47">
        <f t="shared" si="248"/>
        <v>11.834179910717534</v>
      </c>
      <c r="K2292" s="97">
        <f t="shared" si="243"/>
        <v>4</v>
      </c>
      <c r="L2292" s="2">
        <f t="shared" si="244"/>
        <v>-24.912373988445704</v>
      </c>
      <c r="M2292" s="98"/>
      <c r="V2292">
        <v>200</v>
      </c>
      <c r="W2292">
        <v>40</v>
      </c>
      <c r="X2292" s="7">
        <f t="shared" si="242"/>
        <v>31.652153314939131</v>
      </c>
    </row>
    <row r="2293" spans="2:24">
      <c r="B2293" s="90">
        <f t="shared" si="245"/>
        <v>41004.125</v>
      </c>
      <c r="C2293" s="57">
        <v>41004</v>
      </c>
      <c r="D2293" s="58">
        <v>0.125</v>
      </c>
      <c r="E2293" s="59">
        <v>7.462557970332659</v>
      </c>
      <c r="F2293" s="47">
        <f t="shared" si="246"/>
        <v>14.253485723335379</v>
      </c>
      <c r="G2293" s="59">
        <v>13.776988143520194</v>
      </c>
      <c r="H2293" s="47">
        <f t="shared" si="247"/>
        <v>26.31404735412357</v>
      </c>
      <c r="I2293" s="59">
        <v>6.3144301731875361</v>
      </c>
      <c r="J2293" s="47">
        <f t="shared" si="248"/>
        <v>12.060561630788193</v>
      </c>
      <c r="K2293" s="97">
        <f t="shared" si="243"/>
        <v>4</v>
      </c>
      <c r="L2293" s="2">
        <f t="shared" si="244"/>
        <v>-24.685992268375045</v>
      </c>
      <c r="M2293" s="98"/>
      <c r="V2293">
        <v>200</v>
      </c>
      <c r="W2293">
        <v>40</v>
      </c>
      <c r="X2293" s="7">
        <f t="shared" si="242"/>
        <v>31.652153314939131</v>
      </c>
    </row>
    <row r="2294" spans="2:24">
      <c r="B2294" s="90">
        <f t="shared" si="245"/>
        <v>41004.166666666664</v>
      </c>
      <c r="C2294" s="57">
        <v>41004</v>
      </c>
      <c r="D2294" s="58">
        <v>0.16666666666666666</v>
      </c>
      <c r="E2294" s="59">
        <v>10.203374423854017</v>
      </c>
      <c r="F2294" s="47">
        <f t="shared" si="246"/>
        <v>19.488445149561173</v>
      </c>
      <c r="G2294" s="59">
        <v>18.897861078427503</v>
      </c>
      <c r="H2294" s="47">
        <f t="shared" si="247"/>
        <v>36.09491465979653</v>
      </c>
      <c r="I2294" s="59">
        <v>8.6944866545734882</v>
      </c>
      <c r="J2294" s="47">
        <f t="shared" si="248"/>
        <v>16.60646951023536</v>
      </c>
      <c r="K2294" s="97">
        <f t="shared" si="243"/>
        <v>4</v>
      </c>
      <c r="L2294" s="2">
        <f t="shared" si="244"/>
        <v>-20.140084388927878</v>
      </c>
      <c r="M2294" s="98"/>
      <c r="V2294">
        <v>200</v>
      </c>
      <c r="W2294">
        <v>40</v>
      </c>
      <c r="X2294" s="7">
        <f t="shared" si="242"/>
        <v>31.652153314939131</v>
      </c>
    </row>
    <row r="2295" spans="2:24">
      <c r="B2295" s="90">
        <f t="shared" si="245"/>
        <v>41004.208333333336</v>
      </c>
      <c r="C2295" s="57">
        <v>41004</v>
      </c>
      <c r="D2295" s="58">
        <v>0.20833333333333334</v>
      </c>
      <c r="E2295" s="59">
        <v>20.597580022082518</v>
      </c>
      <c r="F2295" s="47">
        <f t="shared" si="246"/>
        <v>39.341377842177607</v>
      </c>
      <c r="G2295" s="59">
        <v>36.088292407185655</v>
      </c>
      <c r="H2295" s="47">
        <f t="shared" si="247"/>
        <v>68.928638497724592</v>
      </c>
      <c r="I2295" s="59">
        <v>15.49071238510313</v>
      </c>
      <c r="J2295" s="47">
        <f t="shared" si="248"/>
        <v>29.587260655546977</v>
      </c>
      <c r="K2295" s="97">
        <f t="shared" si="243"/>
        <v>4</v>
      </c>
      <c r="L2295" s="2">
        <f t="shared" si="244"/>
        <v>-7.1592932436162613</v>
      </c>
      <c r="M2295" s="98"/>
      <c r="V2295">
        <v>200</v>
      </c>
      <c r="W2295">
        <v>40</v>
      </c>
      <c r="X2295" s="7">
        <f t="shared" si="242"/>
        <v>31.652153314939131</v>
      </c>
    </row>
    <row r="2296" spans="2:24">
      <c r="B2296" s="90">
        <f t="shared" si="245"/>
        <v>41004.25</v>
      </c>
      <c r="C2296" s="57">
        <v>41004</v>
      </c>
      <c r="D2296" s="58">
        <v>0.25</v>
      </c>
      <c r="E2296" s="59">
        <v>29.104706058158243</v>
      </c>
      <c r="F2296" s="47">
        <f t="shared" si="246"/>
        <v>55.589988571082245</v>
      </c>
      <c r="G2296" s="59">
        <v>53.056968533713594</v>
      </c>
      <c r="H2296" s="47">
        <f t="shared" si="247"/>
        <v>101.33880989939296</v>
      </c>
      <c r="I2296" s="59">
        <v>23.952262475555358</v>
      </c>
      <c r="J2296" s="47">
        <f t="shared" si="248"/>
        <v>45.748821328310733</v>
      </c>
      <c r="K2296" s="97">
        <f t="shared" si="243"/>
        <v>4</v>
      </c>
      <c r="L2296" s="2">
        <f t="shared" si="244"/>
        <v>9.0022674291474942</v>
      </c>
      <c r="M2296" s="98"/>
      <c r="V2296">
        <v>200</v>
      </c>
      <c r="W2296">
        <v>40</v>
      </c>
      <c r="X2296" s="7">
        <f t="shared" si="242"/>
        <v>31.652153314939131</v>
      </c>
    </row>
    <row r="2297" spans="2:24">
      <c r="B2297" s="90">
        <f t="shared" si="245"/>
        <v>41004.291666666664</v>
      </c>
      <c r="C2297" s="57">
        <v>41004</v>
      </c>
      <c r="D2297" s="58">
        <v>0.29166666666666669</v>
      </c>
      <c r="E2297" s="59">
        <v>30.387738956382439</v>
      </c>
      <c r="F2297" s="47">
        <f t="shared" si="246"/>
        <v>58.040581406690457</v>
      </c>
      <c r="G2297" s="59">
        <v>55.634995395976794</v>
      </c>
      <c r="H2297" s="47">
        <f t="shared" si="247"/>
        <v>106.26284120631567</v>
      </c>
      <c r="I2297" s="59">
        <v>25.247256439594359</v>
      </c>
      <c r="J2297" s="47">
        <f t="shared" si="248"/>
        <v>48.222259799625228</v>
      </c>
      <c r="K2297" s="97">
        <f t="shared" si="243"/>
        <v>4</v>
      </c>
      <c r="L2297" s="2">
        <f t="shared" si="244"/>
        <v>11.475705900461989</v>
      </c>
      <c r="M2297" s="98"/>
      <c r="V2297">
        <v>200</v>
      </c>
      <c r="W2297">
        <v>40</v>
      </c>
      <c r="X2297" s="7">
        <f t="shared" si="242"/>
        <v>31.652153314939131</v>
      </c>
    </row>
    <row r="2298" spans="2:24">
      <c r="B2298" s="90">
        <f t="shared" si="245"/>
        <v>41004.333333333336</v>
      </c>
      <c r="C2298" s="57">
        <v>41004</v>
      </c>
      <c r="D2298" s="58">
        <v>0.33333333333333331</v>
      </c>
      <c r="E2298" s="59">
        <v>25.060857341234215</v>
      </c>
      <c r="F2298" s="47">
        <f t="shared" si="246"/>
        <v>47.866237521757348</v>
      </c>
      <c r="G2298" s="59">
        <v>47.836575944078305</v>
      </c>
      <c r="H2298" s="47">
        <f t="shared" si="247"/>
        <v>91.36786005318956</v>
      </c>
      <c r="I2298" s="59">
        <v>22.775718602844083</v>
      </c>
      <c r="J2298" s="47">
        <f t="shared" si="248"/>
        <v>43.501622531432197</v>
      </c>
      <c r="K2298" s="97">
        <f t="shared" si="243"/>
        <v>4</v>
      </c>
      <c r="L2298" s="2">
        <f t="shared" si="244"/>
        <v>6.7550686322689586</v>
      </c>
      <c r="M2298" s="98"/>
      <c r="V2298">
        <v>200</v>
      </c>
      <c r="W2298">
        <v>40</v>
      </c>
      <c r="X2298" s="7">
        <f t="shared" si="242"/>
        <v>31.652153314939131</v>
      </c>
    </row>
    <row r="2299" spans="2:24">
      <c r="B2299" s="90">
        <f t="shared" si="245"/>
        <v>41004.375</v>
      </c>
      <c r="C2299" s="57">
        <v>41004</v>
      </c>
      <c r="D2299" s="58">
        <v>0.375</v>
      </c>
      <c r="E2299" s="59">
        <v>45.18569258713157</v>
      </c>
      <c r="F2299" s="47">
        <f t="shared" si="246"/>
        <v>86.304672841421294</v>
      </c>
      <c r="G2299" s="59">
        <v>71.267241248865687</v>
      </c>
      <c r="H2299" s="47">
        <f t="shared" si="247"/>
        <v>136.12043078533347</v>
      </c>
      <c r="I2299" s="59">
        <v>26.081548661734118</v>
      </c>
      <c r="J2299" s="47">
        <f t="shared" si="248"/>
        <v>49.81575794391216</v>
      </c>
      <c r="K2299" s="97">
        <f t="shared" si="243"/>
        <v>4</v>
      </c>
      <c r="L2299" s="2">
        <f t="shared" si="244"/>
        <v>13.069204044748922</v>
      </c>
      <c r="M2299" s="98"/>
      <c r="V2299">
        <v>200</v>
      </c>
      <c r="W2299">
        <v>40</v>
      </c>
      <c r="X2299" s="7">
        <f t="shared" si="242"/>
        <v>31.652153314939131</v>
      </c>
    </row>
    <row r="2300" spans="2:24">
      <c r="B2300" s="90">
        <f t="shared" si="245"/>
        <v>41004.416666666664</v>
      </c>
      <c r="C2300" s="57">
        <v>41004</v>
      </c>
      <c r="D2300" s="58">
        <v>0.41666666666666669</v>
      </c>
      <c r="E2300" s="59">
        <v>42.640810547235013</v>
      </c>
      <c r="F2300" s="47">
        <f t="shared" si="246"/>
        <v>81.443948145218869</v>
      </c>
      <c r="G2300" s="59">
        <v>73.129367055015109</v>
      </c>
      <c r="H2300" s="47">
        <f t="shared" si="247"/>
        <v>139.67709107507886</v>
      </c>
      <c r="I2300" s="59">
        <v>30.488556507780096</v>
      </c>
      <c r="J2300" s="47">
        <f t="shared" si="248"/>
        <v>58.23314292985998</v>
      </c>
      <c r="K2300" s="97">
        <f t="shared" si="243"/>
        <v>4</v>
      </c>
      <c r="L2300" s="2">
        <f t="shared" si="244"/>
        <v>21.486589030696742</v>
      </c>
      <c r="M2300" s="98"/>
      <c r="V2300">
        <v>200</v>
      </c>
      <c r="W2300">
        <v>40</v>
      </c>
      <c r="X2300" s="7">
        <f t="shared" si="242"/>
        <v>31.652153314939131</v>
      </c>
    </row>
    <row r="2301" spans="2:24">
      <c r="B2301" s="90">
        <f t="shared" si="245"/>
        <v>41004.458333333336</v>
      </c>
      <c r="C2301" s="57">
        <v>41004</v>
      </c>
      <c r="D2301" s="58">
        <v>0.45833333333333331</v>
      </c>
      <c r="E2301" s="59">
        <v>36.6195702167078</v>
      </c>
      <c r="F2301" s="47">
        <f t="shared" si="246"/>
        <v>69.943379113911888</v>
      </c>
      <c r="G2301" s="59">
        <v>64.107133107335613</v>
      </c>
      <c r="H2301" s="47">
        <f t="shared" si="247"/>
        <v>122.44462423501102</v>
      </c>
      <c r="I2301" s="59">
        <v>27.487562890627821</v>
      </c>
      <c r="J2301" s="47">
        <f t="shared" si="248"/>
        <v>52.501245121099139</v>
      </c>
      <c r="K2301" s="97">
        <f t="shared" si="243"/>
        <v>4</v>
      </c>
      <c r="L2301" s="2">
        <f t="shared" si="244"/>
        <v>15.7546912219359</v>
      </c>
      <c r="M2301" s="98"/>
      <c r="V2301">
        <v>200</v>
      </c>
      <c r="W2301">
        <v>40</v>
      </c>
      <c r="X2301" s="7">
        <f t="shared" si="242"/>
        <v>31.652153314939131</v>
      </c>
    </row>
    <row r="2302" spans="2:24">
      <c r="B2302" s="90">
        <f t="shared" si="245"/>
        <v>41004.5</v>
      </c>
      <c r="C2302" s="57">
        <v>41004</v>
      </c>
      <c r="D2302" s="58">
        <v>0.5</v>
      </c>
      <c r="E2302" s="59">
        <v>30.284700111359051</v>
      </c>
      <c r="F2302" s="47">
        <f t="shared" si="246"/>
        <v>57.843777212695784</v>
      </c>
      <c r="G2302" s="59">
        <v>54.667811688807134</v>
      </c>
      <c r="H2302" s="47">
        <f t="shared" si="247"/>
        <v>104.41552032562163</v>
      </c>
      <c r="I2302" s="59">
        <v>24.383111577448087</v>
      </c>
      <c r="J2302" s="47">
        <f t="shared" si="248"/>
        <v>46.571743112925844</v>
      </c>
      <c r="K2302" s="97">
        <f t="shared" si="243"/>
        <v>4</v>
      </c>
      <c r="L2302" s="2">
        <f t="shared" si="244"/>
        <v>9.8251892137626058</v>
      </c>
      <c r="M2302" s="98"/>
      <c r="V2302">
        <v>200</v>
      </c>
      <c r="W2302">
        <v>40</v>
      </c>
      <c r="X2302" s="7">
        <f t="shared" si="242"/>
        <v>31.652153314939131</v>
      </c>
    </row>
    <row r="2303" spans="2:24">
      <c r="B2303" s="90">
        <f t="shared" si="245"/>
        <v>41004.541666666664</v>
      </c>
      <c r="C2303" s="57">
        <v>41004</v>
      </c>
      <c r="D2303" s="58">
        <v>0.54166666666666663</v>
      </c>
      <c r="E2303" s="59">
        <v>38.713679877685529</v>
      </c>
      <c r="F2303" s="47">
        <f t="shared" si="246"/>
        <v>73.943128566379357</v>
      </c>
      <c r="G2303" s="59">
        <v>64.951790530946354</v>
      </c>
      <c r="H2303" s="47">
        <f t="shared" si="247"/>
        <v>124.05791991410753</v>
      </c>
      <c r="I2303" s="59">
        <v>26.238110653260836</v>
      </c>
      <c r="J2303" s="47">
        <f t="shared" si="248"/>
        <v>50.114791347728193</v>
      </c>
      <c r="K2303" s="97">
        <f t="shared" si="243"/>
        <v>4</v>
      </c>
      <c r="L2303" s="2">
        <f t="shared" si="244"/>
        <v>13.368237448564955</v>
      </c>
      <c r="M2303" s="98"/>
      <c r="V2303">
        <v>200</v>
      </c>
      <c r="W2303">
        <v>40</v>
      </c>
      <c r="X2303" s="7">
        <f t="shared" si="242"/>
        <v>31.652153314939131</v>
      </c>
    </row>
    <row r="2304" spans="2:24">
      <c r="B2304" s="90">
        <f t="shared" si="245"/>
        <v>41004.583333333336</v>
      </c>
      <c r="C2304" s="57">
        <v>41004</v>
      </c>
      <c r="D2304" s="58">
        <v>0.58333333333333337</v>
      </c>
      <c r="E2304" s="59">
        <v>32.89927592054935</v>
      </c>
      <c r="F2304" s="47">
        <f t="shared" si="246"/>
        <v>62.837617008249254</v>
      </c>
      <c r="G2304" s="59">
        <v>59.780624889308314</v>
      </c>
      <c r="H2304" s="47">
        <f t="shared" si="247"/>
        <v>114.18099353857887</v>
      </c>
      <c r="I2304" s="59">
        <v>26.881348968758964</v>
      </c>
      <c r="J2304" s="47">
        <f t="shared" si="248"/>
        <v>51.343376530329621</v>
      </c>
      <c r="K2304" s="97">
        <f t="shared" si="243"/>
        <v>4</v>
      </c>
      <c r="L2304" s="2">
        <f t="shared" si="244"/>
        <v>14.596822631166383</v>
      </c>
      <c r="M2304" s="98"/>
      <c r="V2304">
        <v>200</v>
      </c>
      <c r="W2304">
        <v>40</v>
      </c>
      <c r="X2304" s="7">
        <f t="shared" si="242"/>
        <v>31.652153314939131</v>
      </c>
    </row>
    <row r="2305" spans="2:24">
      <c r="B2305" s="90">
        <f t="shared" si="245"/>
        <v>41004.625</v>
      </c>
      <c r="C2305" s="57">
        <v>41004</v>
      </c>
      <c r="D2305" s="58">
        <v>0.625</v>
      </c>
      <c r="E2305" s="59">
        <v>30.3684576208029</v>
      </c>
      <c r="F2305" s="47">
        <f t="shared" si="246"/>
        <v>58.003754055733538</v>
      </c>
      <c r="G2305" s="59">
        <v>60.186434128609434</v>
      </c>
      <c r="H2305" s="47">
        <f t="shared" si="247"/>
        <v>114.95608918564402</v>
      </c>
      <c r="I2305" s="59">
        <v>29.817976507806527</v>
      </c>
      <c r="J2305" s="47">
        <f t="shared" si="248"/>
        <v>56.952335129910466</v>
      </c>
      <c r="K2305" s="97">
        <f t="shared" si="243"/>
        <v>4</v>
      </c>
      <c r="L2305" s="2">
        <f t="shared" si="244"/>
        <v>20.205781230747228</v>
      </c>
      <c r="M2305" s="98"/>
      <c r="V2305">
        <v>200</v>
      </c>
      <c r="W2305">
        <v>40</v>
      </c>
      <c r="X2305" s="7">
        <f t="shared" si="242"/>
        <v>31.652153314939131</v>
      </c>
    </row>
    <row r="2306" spans="2:24">
      <c r="B2306" s="90">
        <f t="shared" si="245"/>
        <v>41004.666666666664</v>
      </c>
      <c r="C2306" s="57">
        <v>41004</v>
      </c>
      <c r="D2306" s="58">
        <v>0.66666666666666663</v>
      </c>
      <c r="E2306" s="59">
        <v>28.32209925193861</v>
      </c>
      <c r="F2306" s="47">
        <f t="shared" si="246"/>
        <v>54.095209571202744</v>
      </c>
      <c r="G2306" s="59">
        <v>56.584290969282279</v>
      </c>
      <c r="H2306" s="47">
        <f t="shared" si="247"/>
        <v>108.07599575132915</v>
      </c>
      <c r="I2306" s="59">
        <v>28.262191717343672</v>
      </c>
      <c r="J2306" s="47">
        <f t="shared" si="248"/>
        <v>53.980786180126408</v>
      </c>
      <c r="K2306" s="97">
        <f t="shared" si="243"/>
        <v>4</v>
      </c>
      <c r="L2306" s="2">
        <f t="shared" si="244"/>
        <v>17.23423228096317</v>
      </c>
      <c r="M2306" s="98"/>
      <c r="V2306">
        <v>200</v>
      </c>
      <c r="W2306">
        <v>40</v>
      </c>
      <c r="X2306" s="7">
        <f t="shared" si="242"/>
        <v>31.652153314939131</v>
      </c>
    </row>
    <row r="2307" spans="2:24">
      <c r="B2307" s="90">
        <f t="shared" si="245"/>
        <v>41004.708333333336</v>
      </c>
      <c r="C2307" s="57">
        <v>41004</v>
      </c>
      <c r="D2307" s="58">
        <v>0.70833333333333337</v>
      </c>
      <c r="E2307" s="59">
        <v>24.284181067262345</v>
      </c>
      <c r="F2307" s="47">
        <f t="shared" si="246"/>
        <v>46.382785838471079</v>
      </c>
      <c r="G2307" s="59">
        <v>49.436059452822555</v>
      </c>
      <c r="H2307" s="47">
        <f t="shared" si="247"/>
        <v>94.422873554891069</v>
      </c>
      <c r="I2307" s="59">
        <v>25.151878385560206</v>
      </c>
      <c r="J2307" s="47">
        <f t="shared" si="248"/>
        <v>48.04008771641999</v>
      </c>
      <c r="K2307" s="97">
        <f t="shared" si="243"/>
        <v>4</v>
      </c>
      <c r="L2307" s="2">
        <f t="shared" si="244"/>
        <v>11.293533817256751</v>
      </c>
      <c r="M2307" s="98"/>
      <c r="V2307">
        <v>200</v>
      </c>
      <c r="W2307">
        <v>40</v>
      </c>
      <c r="X2307" s="7">
        <f t="shared" si="242"/>
        <v>31.652153314939131</v>
      </c>
    </row>
    <row r="2308" spans="2:24">
      <c r="B2308" s="90">
        <f t="shared" si="245"/>
        <v>41004.75</v>
      </c>
      <c r="C2308" s="57">
        <v>41004</v>
      </c>
      <c r="D2308" s="58">
        <v>0.75</v>
      </c>
      <c r="E2308" s="59">
        <v>31.551694955309017</v>
      </c>
      <c r="F2308" s="47">
        <f t="shared" si="246"/>
        <v>60.263737364640221</v>
      </c>
      <c r="G2308" s="59">
        <v>63.171170160512091</v>
      </c>
      <c r="H2308" s="47">
        <f t="shared" si="247"/>
        <v>120.6569350065781</v>
      </c>
      <c r="I2308" s="59">
        <v>31.619475205203077</v>
      </c>
      <c r="J2308" s="47">
        <f t="shared" si="248"/>
        <v>60.393197641937874</v>
      </c>
      <c r="K2308" s="97">
        <f t="shared" si="243"/>
        <v>4</v>
      </c>
      <c r="L2308" s="2">
        <f t="shared" si="244"/>
        <v>23.646643742774636</v>
      </c>
      <c r="M2308" s="98"/>
      <c r="V2308">
        <v>200</v>
      </c>
      <c r="W2308">
        <v>40</v>
      </c>
      <c r="X2308" s="7">
        <f t="shared" si="242"/>
        <v>31.652153314939131</v>
      </c>
    </row>
    <row r="2309" spans="2:24">
      <c r="B2309" s="90">
        <f t="shared" si="245"/>
        <v>41004.791666666664</v>
      </c>
      <c r="C2309" s="57">
        <v>41004</v>
      </c>
      <c r="D2309" s="58">
        <v>0.79166666666666663</v>
      </c>
      <c r="E2309" s="59">
        <v>37.20651309312413</v>
      </c>
      <c r="F2309" s="47">
        <f t="shared" si="246"/>
        <v>71.064440007867091</v>
      </c>
      <c r="G2309" s="59">
        <v>73.569357312973111</v>
      </c>
      <c r="H2309" s="47">
        <f t="shared" si="247"/>
        <v>140.51747246777865</v>
      </c>
      <c r="I2309" s="59">
        <v>36.362844219848981</v>
      </c>
      <c r="J2309" s="47">
        <f t="shared" si="248"/>
        <v>69.453032459911554</v>
      </c>
      <c r="K2309" s="97">
        <f t="shared" si="243"/>
        <v>4</v>
      </c>
      <c r="L2309" s="2">
        <f t="shared" si="244"/>
        <v>32.706478560748316</v>
      </c>
      <c r="M2309" s="98"/>
      <c r="V2309">
        <v>200</v>
      </c>
      <c r="W2309">
        <v>40</v>
      </c>
      <c r="X2309" s="7">
        <f t="shared" si="242"/>
        <v>31.652153314939131</v>
      </c>
    </row>
    <row r="2310" spans="2:24">
      <c r="B2310" s="90">
        <f t="shared" si="245"/>
        <v>41004.833333333336</v>
      </c>
      <c r="C2310" s="57">
        <v>41004</v>
      </c>
      <c r="D2310" s="58">
        <v>0.83333333333333337</v>
      </c>
      <c r="E2310" s="59">
        <v>32.41138320205566</v>
      </c>
      <c r="F2310" s="47">
        <f t="shared" si="246"/>
        <v>61.905741915926306</v>
      </c>
      <c r="G2310" s="59">
        <v>71.050557380597851</v>
      </c>
      <c r="H2310" s="47">
        <f t="shared" si="247"/>
        <v>135.70656459694189</v>
      </c>
      <c r="I2310" s="59">
        <v>38.639174178542206</v>
      </c>
      <c r="J2310" s="47">
        <f t="shared" si="248"/>
        <v>73.800822681015603</v>
      </c>
      <c r="K2310" s="97">
        <f t="shared" si="243"/>
        <v>4</v>
      </c>
      <c r="L2310" s="2">
        <f t="shared" si="244"/>
        <v>37.054268781852365</v>
      </c>
      <c r="M2310" s="98"/>
      <c r="V2310">
        <v>200</v>
      </c>
      <c r="W2310">
        <v>40</v>
      </c>
      <c r="X2310" s="7">
        <f t="shared" si="242"/>
        <v>31.652153314939131</v>
      </c>
    </row>
    <row r="2311" spans="2:24">
      <c r="B2311" s="90">
        <f t="shared" si="245"/>
        <v>41004.875</v>
      </c>
      <c r="C2311" s="57">
        <v>41004</v>
      </c>
      <c r="D2311" s="58">
        <v>0.875</v>
      </c>
      <c r="E2311" s="59">
        <v>24.746663671834863</v>
      </c>
      <c r="F2311" s="47">
        <f t="shared" si="246"/>
        <v>47.266127613204588</v>
      </c>
      <c r="G2311" s="59">
        <v>61.635103808602423</v>
      </c>
      <c r="H2311" s="47">
        <f t="shared" si="247"/>
        <v>117.72304827443062</v>
      </c>
      <c r="I2311" s="59">
        <v>36.888440136767557</v>
      </c>
      <c r="J2311" s="47">
        <f t="shared" si="248"/>
        <v>70.456920661226036</v>
      </c>
      <c r="K2311" s="97">
        <f t="shared" si="243"/>
        <v>4</v>
      </c>
      <c r="L2311" s="2">
        <f t="shared" si="244"/>
        <v>33.710366762062797</v>
      </c>
      <c r="M2311" s="98"/>
      <c r="V2311">
        <v>200</v>
      </c>
      <c r="W2311">
        <v>40</v>
      </c>
      <c r="X2311" s="7">
        <f t="shared" si="242"/>
        <v>31.652153314939131</v>
      </c>
    </row>
    <row r="2312" spans="2:24">
      <c r="B2312" s="90">
        <f t="shared" si="245"/>
        <v>41004.916666666664</v>
      </c>
      <c r="C2312" s="57">
        <v>41004</v>
      </c>
      <c r="D2312" s="58">
        <v>0.91666666666666663</v>
      </c>
      <c r="E2312" s="59">
        <v>17.988272245585136</v>
      </c>
      <c r="F2312" s="47">
        <f t="shared" si="246"/>
        <v>34.357599989067609</v>
      </c>
      <c r="G2312" s="59">
        <v>43.089425704393889</v>
      </c>
      <c r="H2312" s="47">
        <f t="shared" si="247"/>
        <v>82.300803095392325</v>
      </c>
      <c r="I2312" s="59">
        <v>25.101153458808746</v>
      </c>
      <c r="J2312" s="47">
        <f t="shared" si="248"/>
        <v>47.943203106324702</v>
      </c>
      <c r="K2312" s="97">
        <f t="shared" si="243"/>
        <v>4</v>
      </c>
      <c r="L2312" s="2">
        <f t="shared" si="244"/>
        <v>11.196649207161464</v>
      </c>
      <c r="M2312" s="98"/>
      <c r="V2312">
        <v>200</v>
      </c>
      <c r="W2312">
        <v>40</v>
      </c>
      <c r="X2312" s="7">
        <f t="shared" si="242"/>
        <v>31.652153314939131</v>
      </c>
    </row>
    <row r="2313" spans="2:24">
      <c r="B2313" s="90">
        <f t="shared" si="245"/>
        <v>41004.958333333336</v>
      </c>
      <c r="C2313" s="57">
        <v>41004</v>
      </c>
      <c r="D2313" s="58">
        <v>0.95833333333333337</v>
      </c>
      <c r="E2313" s="59">
        <v>17.880177478144216</v>
      </c>
      <c r="F2313" s="47">
        <f t="shared" si="246"/>
        <v>34.15113898325545</v>
      </c>
      <c r="G2313" s="59">
        <v>41.166879985812244</v>
      </c>
      <c r="H2313" s="47">
        <f t="shared" si="247"/>
        <v>78.628740772901381</v>
      </c>
      <c r="I2313" s="59">
        <v>23.286702507668029</v>
      </c>
      <c r="J2313" s="47">
        <f t="shared" si="248"/>
        <v>44.477601789645931</v>
      </c>
      <c r="K2313" s="97">
        <f t="shared" si="243"/>
        <v>4</v>
      </c>
      <c r="L2313" s="2">
        <f t="shared" si="244"/>
        <v>7.7310478904826923</v>
      </c>
      <c r="M2313" s="98"/>
      <c r="V2313">
        <v>200</v>
      </c>
      <c r="W2313">
        <v>40</v>
      </c>
      <c r="X2313" s="7">
        <f t="shared" si="242"/>
        <v>31.652153314939131</v>
      </c>
    </row>
    <row r="2314" spans="2:24">
      <c r="B2314" s="90">
        <f t="shared" si="245"/>
        <v>41005</v>
      </c>
      <c r="C2314" s="57">
        <v>41004</v>
      </c>
      <c r="D2314" s="58">
        <v>1</v>
      </c>
      <c r="E2314" s="59">
        <v>18.083039876326595</v>
      </c>
      <c r="F2314" s="47">
        <f t="shared" si="246"/>
        <v>34.538606163783797</v>
      </c>
      <c r="G2314" s="59">
        <v>45.799289551019456</v>
      </c>
      <c r="H2314" s="47">
        <f t="shared" si="247"/>
        <v>87.476643042447151</v>
      </c>
      <c r="I2314" s="59">
        <v>27.716249674692861</v>
      </c>
      <c r="J2314" s="47">
        <f t="shared" si="248"/>
        <v>52.938036878663361</v>
      </c>
      <c r="K2314" s="97">
        <f t="shared" si="243"/>
        <v>4</v>
      </c>
      <c r="L2314" s="2">
        <f t="shared" si="244"/>
        <v>16.191482979500122</v>
      </c>
      <c r="M2314" s="98"/>
      <c r="V2314">
        <v>200</v>
      </c>
      <c r="W2314">
        <v>40</v>
      </c>
      <c r="X2314" s="7">
        <f t="shared" ref="X2314:X2377" si="249">AVERAGE($J$2999:$J$8770)</f>
        <v>31.652153314939131</v>
      </c>
    </row>
    <row r="2315" spans="2:24">
      <c r="B2315" s="90">
        <f t="shared" si="245"/>
        <v>41005.041666666664</v>
      </c>
      <c r="C2315" s="57">
        <v>41005</v>
      </c>
      <c r="D2315" s="58">
        <v>4.1666666666666664E-2</v>
      </c>
      <c r="E2315" s="59"/>
      <c r="F2315" s="47"/>
      <c r="G2315" s="59"/>
      <c r="H2315" s="47"/>
      <c r="I2315" s="59"/>
      <c r="J2315" s="47"/>
      <c r="K2315" s="97">
        <f t="shared" ref="K2315:K2378" si="250">WEEKDAY(C2315,2)</f>
        <v>5</v>
      </c>
      <c r="L2315" s="2" t="e">
        <f t="shared" ref="L2315:L2378" si="251">IF(J2315="",NA(),J2315-(AVERAGE($J$10:$J$8770)))</f>
        <v>#N/A</v>
      </c>
      <c r="M2315" s="98"/>
      <c r="V2315">
        <v>200</v>
      </c>
      <c r="W2315">
        <v>40</v>
      </c>
      <c r="X2315" s="7">
        <f t="shared" si="249"/>
        <v>31.652153314939131</v>
      </c>
    </row>
    <row r="2316" spans="2:24">
      <c r="B2316" s="90">
        <f t="shared" si="245"/>
        <v>41005.083333333336</v>
      </c>
      <c r="C2316" s="57">
        <v>41005</v>
      </c>
      <c r="D2316" s="58">
        <v>8.3333333333333329E-2</v>
      </c>
      <c r="E2316" s="59">
        <v>14.382146003118748</v>
      </c>
      <c r="F2316" s="47">
        <f t="shared" si="246"/>
        <v>27.469898865956807</v>
      </c>
      <c r="G2316" s="59">
        <v>42.880095928474887</v>
      </c>
      <c r="H2316" s="47">
        <f t="shared" si="247"/>
        <v>81.90098322338703</v>
      </c>
      <c r="I2316" s="59">
        <v>28.497949925356139</v>
      </c>
      <c r="J2316" s="47">
        <f t="shared" si="248"/>
        <v>54.431084357430223</v>
      </c>
      <c r="K2316" s="97">
        <f t="shared" si="250"/>
        <v>5</v>
      </c>
      <c r="L2316" s="2">
        <f t="shared" si="251"/>
        <v>17.684530458266984</v>
      </c>
      <c r="M2316" s="98"/>
      <c r="V2316">
        <v>200</v>
      </c>
      <c r="W2316">
        <v>40</v>
      </c>
      <c r="X2316" s="7">
        <f t="shared" si="249"/>
        <v>31.652153314939131</v>
      </c>
    </row>
    <row r="2317" spans="2:24">
      <c r="B2317" s="90">
        <f t="shared" si="245"/>
        <v>41005.125</v>
      </c>
      <c r="C2317" s="57">
        <v>41005</v>
      </c>
      <c r="D2317" s="58">
        <v>0.125</v>
      </c>
      <c r="E2317" s="59">
        <v>14.150951860893498</v>
      </c>
      <c r="F2317" s="47">
        <f t="shared" si="246"/>
        <v>27.028318054306581</v>
      </c>
      <c r="G2317" s="59">
        <v>35.952270910901561</v>
      </c>
      <c r="H2317" s="47">
        <f t="shared" si="247"/>
        <v>68.668837439821985</v>
      </c>
      <c r="I2317" s="59">
        <v>21.801319050008061</v>
      </c>
      <c r="J2317" s="47">
        <f t="shared" si="248"/>
        <v>41.640519385515397</v>
      </c>
      <c r="K2317" s="97">
        <f t="shared" si="250"/>
        <v>5</v>
      </c>
      <c r="L2317" s="2">
        <f t="shared" si="251"/>
        <v>4.8939654863521582</v>
      </c>
      <c r="M2317" s="98"/>
      <c r="V2317">
        <v>200</v>
      </c>
      <c r="W2317">
        <v>40</v>
      </c>
      <c r="X2317" s="7">
        <f t="shared" si="249"/>
        <v>31.652153314939131</v>
      </c>
    </row>
    <row r="2318" spans="2:24">
      <c r="B2318" s="90">
        <f t="shared" si="245"/>
        <v>41005.166666666664</v>
      </c>
      <c r="C2318" s="57">
        <v>41005</v>
      </c>
      <c r="D2318" s="58">
        <v>0.16666666666666666</v>
      </c>
      <c r="E2318" s="59">
        <v>8.5346048025946377</v>
      </c>
      <c r="F2318" s="47">
        <f t="shared" si="246"/>
        <v>16.301095172955758</v>
      </c>
      <c r="G2318" s="59">
        <v>26.862963391025374</v>
      </c>
      <c r="H2318" s="47">
        <f t="shared" si="247"/>
        <v>51.30826007685846</v>
      </c>
      <c r="I2318" s="59">
        <v>18.328358588430735</v>
      </c>
      <c r="J2318" s="47">
        <f t="shared" si="248"/>
        <v>35.007164903902705</v>
      </c>
      <c r="K2318" s="97">
        <f t="shared" si="250"/>
        <v>5</v>
      </c>
      <c r="L2318" s="2">
        <f t="shared" si="251"/>
        <v>-1.7393889952605335</v>
      </c>
      <c r="M2318" s="98"/>
      <c r="V2318">
        <v>200</v>
      </c>
      <c r="W2318">
        <v>40</v>
      </c>
      <c r="X2318" s="7">
        <f t="shared" si="249"/>
        <v>31.652153314939131</v>
      </c>
    </row>
    <row r="2319" spans="2:24">
      <c r="B2319" s="90">
        <f t="shared" si="245"/>
        <v>41005.208333333336</v>
      </c>
      <c r="C2319" s="57">
        <v>41005</v>
      </c>
      <c r="D2319" s="58">
        <v>0.20833333333333334</v>
      </c>
      <c r="E2319" s="59">
        <v>33.808798169619465</v>
      </c>
      <c r="F2319" s="47">
        <f t="shared" si="246"/>
        <v>64.574804503973169</v>
      </c>
      <c r="G2319" s="59">
        <v>61.951700410129881</v>
      </c>
      <c r="H2319" s="47">
        <f t="shared" si="247"/>
        <v>118.32774778334807</v>
      </c>
      <c r="I2319" s="59">
        <v>28.142902240510416</v>
      </c>
      <c r="J2319" s="47">
        <f t="shared" si="248"/>
        <v>53.75294327937489</v>
      </c>
      <c r="K2319" s="97">
        <f t="shared" si="250"/>
        <v>5</v>
      </c>
      <c r="L2319" s="2">
        <f t="shared" si="251"/>
        <v>17.006389380211651</v>
      </c>
      <c r="M2319" s="98"/>
      <c r="V2319">
        <v>200</v>
      </c>
      <c r="W2319">
        <v>40</v>
      </c>
      <c r="X2319" s="7">
        <f t="shared" si="249"/>
        <v>31.652153314939131</v>
      </c>
    </row>
    <row r="2320" spans="2:24">
      <c r="B2320" s="90">
        <f t="shared" si="245"/>
        <v>41005.25</v>
      </c>
      <c r="C2320" s="57">
        <v>41005</v>
      </c>
      <c r="D2320" s="58">
        <v>0.25</v>
      </c>
      <c r="E2320" s="59">
        <v>44.206139619059286</v>
      </c>
      <c r="F2320" s="47">
        <f t="shared" si="246"/>
        <v>84.433726672403239</v>
      </c>
      <c r="G2320" s="59">
        <v>80.778074376315189</v>
      </c>
      <c r="H2320" s="47">
        <f t="shared" si="247"/>
        <v>154.286122058762</v>
      </c>
      <c r="I2320" s="59">
        <v>36.571934757255903</v>
      </c>
      <c r="J2320" s="47">
        <f t="shared" si="248"/>
        <v>69.852395386358765</v>
      </c>
      <c r="K2320" s="97">
        <f t="shared" si="250"/>
        <v>5</v>
      </c>
      <c r="L2320" s="2">
        <f t="shared" si="251"/>
        <v>33.105841487195526</v>
      </c>
      <c r="M2320" s="98"/>
      <c r="V2320">
        <v>200</v>
      </c>
      <c r="W2320">
        <v>40</v>
      </c>
      <c r="X2320" s="7">
        <f t="shared" si="249"/>
        <v>31.652153314939131</v>
      </c>
    </row>
    <row r="2321" spans="2:24">
      <c r="B2321" s="90">
        <f t="shared" si="245"/>
        <v>41005.291666666664</v>
      </c>
      <c r="C2321" s="57">
        <v>41005</v>
      </c>
      <c r="D2321" s="58">
        <v>0.29166666666666669</v>
      </c>
      <c r="E2321" s="59">
        <v>19.004433240159258</v>
      </c>
      <c r="F2321" s="47">
        <f t="shared" si="246"/>
        <v>36.298467488704183</v>
      </c>
      <c r="G2321" s="59">
        <v>46.450161510935189</v>
      </c>
      <c r="H2321" s="47">
        <f t="shared" si="247"/>
        <v>88.719808485886205</v>
      </c>
      <c r="I2321" s="59">
        <v>27.445728270775927</v>
      </c>
      <c r="J2321" s="47">
        <f t="shared" si="248"/>
        <v>52.421340997182021</v>
      </c>
      <c r="K2321" s="97">
        <f t="shared" si="250"/>
        <v>5</v>
      </c>
      <c r="L2321" s="2">
        <f t="shared" si="251"/>
        <v>15.674787098018783</v>
      </c>
      <c r="M2321" s="98"/>
      <c r="V2321">
        <v>200</v>
      </c>
      <c r="W2321">
        <v>40</v>
      </c>
      <c r="X2321" s="7">
        <f t="shared" si="249"/>
        <v>31.652153314939131</v>
      </c>
    </row>
    <row r="2322" spans="2:24">
      <c r="B2322" s="90">
        <f t="shared" ref="B2322:B2385" si="252">C2322+D2322</f>
        <v>41005.333333333336</v>
      </c>
      <c r="C2322" s="57">
        <v>41005</v>
      </c>
      <c r="D2322" s="58">
        <v>0.33333333333333331</v>
      </c>
      <c r="E2322" s="59">
        <v>22.205251593195577</v>
      </c>
      <c r="F2322" s="47">
        <f t="shared" ref="F2322:F2385" si="253">IF(E2322&lt;&gt;"",E2322*1.91,"")</f>
        <v>42.412030543003553</v>
      </c>
      <c r="G2322" s="59">
        <v>45.950018475638338</v>
      </c>
      <c r="H2322" s="47">
        <f t="shared" si="247"/>
        <v>87.764535288469219</v>
      </c>
      <c r="I2322" s="59">
        <v>23.744766882442761</v>
      </c>
      <c r="J2322" s="47">
        <f t="shared" si="248"/>
        <v>45.352504745465673</v>
      </c>
      <c r="K2322" s="97">
        <f t="shared" si="250"/>
        <v>5</v>
      </c>
      <c r="L2322" s="2">
        <f t="shared" si="251"/>
        <v>8.6059508463024343</v>
      </c>
      <c r="M2322" s="98"/>
      <c r="V2322">
        <v>200</v>
      </c>
      <c r="W2322">
        <v>40</v>
      </c>
      <c r="X2322" s="7">
        <f t="shared" si="249"/>
        <v>31.652153314939131</v>
      </c>
    </row>
    <row r="2323" spans="2:24">
      <c r="B2323" s="90">
        <f t="shared" si="252"/>
        <v>41005.375</v>
      </c>
      <c r="C2323" s="57">
        <v>41005</v>
      </c>
      <c r="D2323" s="58">
        <v>0.375</v>
      </c>
      <c r="E2323" s="59">
        <v>19.617813650937698</v>
      </c>
      <c r="F2323" s="47">
        <f t="shared" si="253"/>
        <v>37.470024073291</v>
      </c>
      <c r="G2323" s="59">
        <v>37.064331071428569</v>
      </c>
      <c r="H2323" s="47">
        <f t="shared" si="247"/>
        <v>70.792872346428567</v>
      </c>
      <c r="I2323" s="59">
        <v>17.446517420490871</v>
      </c>
      <c r="J2323" s="47">
        <f t="shared" si="248"/>
        <v>33.322848273137559</v>
      </c>
      <c r="K2323" s="97">
        <f t="shared" si="250"/>
        <v>5</v>
      </c>
      <c r="L2323" s="2">
        <f t="shared" si="251"/>
        <v>-3.4237056260256793</v>
      </c>
      <c r="M2323" s="98"/>
      <c r="V2323">
        <v>200</v>
      </c>
      <c r="W2323">
        <v>40</v>
      </c>
      <c r="X2323" s="7">
        <f t="shared" si="249"/>
        <v>31.652153314939131</v>
      </c>
    </row>
    <row r="2324" spans="2:24">
      <c r="B2324" s="90">
        <f t="shared" si="252"/>
        <v>41005.416666666664</v>
      </c>
      <c r="C2324" s="57">
        <v>41005</v>
      </c>
      <c r="D2324" s="58">
        <v>0.41666666666666669</v>
      </c>
      <c r="E2324" s="59">
        <v>18.733035003217669</v>
      </c>
      <c r="F2324" s="47">
        <f t="shared" si="253"/>
        <v>35.780096856145747</v>
      </c>
      <c r="G2324" s="59">
        <v>38.841386987132637</v>
      </c>
      <c r="H2324" s="47">
        <f t="shared" ref="H2324:H2387" si="254">IF(G2324&lt;&gt;"",G2324*1.91,"")</f>
        <v>74.18704914542333</v>
      </c>
      <c r="I2324" s="59">
        <v>20.108351983914968</v>
      </c>
      <c r="J2324" s="47">
        <f t="shared" ref="J2324:J2387" si="255">IF(I2324&lt;&gt;"",I2324*1.91,"")</f>
        <v>38.406952289277591</v>
      </c>
      <c r="K2324" s="97">
        <f t="shared" si="250"/>
        <v>5</v>
      </c>
      <c r="L2324" s="2">
        <f t="shared" si="251"/>
        <v>1.6603983901143522</v>
      </c>
      <c r="M2324" s="98"/>
      <c r="V2324">
        <v>200</v>
      </c>
      <c r="W2324">
        <v>40</v>
      </c>
      <c r="X2324" s="7">
        <f t="shared" si="249"/>
        <v>31.652153314939131</v>
      </c>
    </row>
    <row r="2325" spans="2:24">
      <c r="B2325" s="90">
        <f t="shared" si="252"/>
        <v>41005.458333333336</v>
      </c>
      <c r="C2325" s="57">
        <v>41005</v>
      </c>
      <c r="D2325" s="58">
        <v>0.45833333333333331</v>
      </c>
      <c r="E2325" s="59">
        <v>14.642763505672125</v>
      </c>
      <c r="F2325" s="47">
        <f t="shared" si="253"/>
        <v>27.967678295833757</v>
      </c>
      <c r="G2325" s="59">
        <v>31.182513950119763</v>
      </c>
      <c r="H2325" s="47">
        <f t="shared" si="254"/>
        <v>59.558601644728746</v>
      </c>
      <c r="I2325" s="59">
        <v>16.539750444447634</v>
      </c>
      <c r="J2325" s="47">
        <f t="shared" si="255"/>
        <v>31.590923348894979</v>
      </c>
      <c r="K2325" s="97">
        <f t="shared" si="250"/>
        <v>5</v>
      </c>
      <c r="L2325" s="2">
        <f t="shared" si="251"/>
        <v>-5.1556305502682598</v>
      </c>
      <c r="M2325" s="98"/>
      <c r="V2325">
        <v>200</v>
      </c>
      <c r="W2325">
        <v>40</v>
      </c>
      <c r="X2325" s="7">
        <f t="shared" si="249"/>
        <v>31.652153314939131</v>
      </c>
    </row>
    <row r="2326" spans="2:24">
      <c r="B2326" s="90">
        <f t="shared" si="252"/>
        <v>41005.5</v>
      </c>
      <c r="C2326" s="57">
        <v>41005</v>
      </c>
      <c r="D2326" s="58">
        <v>0.5</v>
      </c>
      <c r="E2326" s="59">
        <v>10.48724718347953</v>
      </c>
      <c r="F2326" s="47">
        <f t="shared" si="253"/>
        <v>20.030642120445901</v>
      </c>
      <c r="G2326" s="59">
        <v>22.964294641736341</v>
      </c>
      <c r="H2326" s="47">
        <f t="shared" si="254"/>
        <v>43.861802765716412</v>
      </c>
      <c r="I2326" s="59">
        <v>12.477047458256807</v>
      </c>
      <c r="J2326" s="47">
        <f t="shared" si="255"/>
        <v>23.831160645270501</v>
      </c>
      <c r="K2326" s="97">
        <f t="shared" si="250"/>
        <v>5</v>
      </c>
      <c r="L2326" s="2">
        <f t="shared" si="251"/>
        <v>-12.915393253892738</v>
      </c>
      <c r="M2326" s="98"/>
      <c r="V2326">
        <v>200</v>
      </c>
      <c r="W2326">
        <v>40</v>
      </c>
      <c r="X2326" s="7">
        <f t="shared" si="249"/>
        <v>31.652153314939131</v>
      </c>
    </row>
    <row r="2327" spans="2:24">
      <c r="B2327" s="90">
        <f t="shared" si="252"/>
        <v>41005.541666666664</v>
      </c>
      <c r="C2327" s="57">
        <v>41005</v>
      </c>
      <c r="D2327" s="58">
        <v>0.54166666666666663</v>
      </c>
      <c r="E2327" s="59">
        <v>14.300845479634493</v>
      </c>
      <c r="F2327" s="47">
        <f t="shared" si="253"/>
        <v>27.314614866101881</v>
      </c>
      <c r="G2327" s="59">
        <v>30.974083987688982</v>
      </c>
      <c r="H2327" s="47">
        <f t="shared" si="254"/>
        <v>59.160500416485952</v>
      </c>
      <c r="I2327" s="59">
        <v>16.673238508054489</v>
      </c>
      <c r="J2327" s="47">
        <f t="shared" si="255"/>
        <v>31.845885550384072</v>
      </c>
      <c r="K2327" s="97">
        <f t="shared" si="250"/>
        <v>5</v>
      </c>
      <c r="L2327" s="2">
        <f t="shared" si="251"/>
        <v>-4.9006683487791669</v>
      </c>
      <c r="M2327" s="98"/>
      <c r="V2327">
        <v>200</v>
      </c>
      <c r="W2327">
        <v>40</v>
      </c>
      <c r="X2327" s="7">
        <f t="shared" si="249"/>
        <v>31.652153314939131</v>
      </c>
    </row>
    <row r="2328" spans="2:24">
      <c r="B2328" s="90">
        <f t="shared" si="252"/>
        <v>41005.583333333336</v>
      </c>
      <c r="C2328" s="57">
        <v>41005</v>
      </c>
      <c r="D2328" s="58">
        <v>0.58333333333333337</v>
      </c>
      <c r="E2328" s="59">
        <v>12.229187513840692</v>
      </c>
      <c r="F2328" s="47">
        <f t="shared" si="253"/>
        <v>23.357748151435722</v>
      </c>
      <c r="G2328" s="59">
        <v>29.622453844480567</v>
      </c>
      <c r="H2328" s="47">
        <f t="shared" si="254"/>
        <v>56.578886842957878</v>
      </c>
      <c r="I2328" s="59">
        <v>17.393266330639872</v>
      </c>
      <c r="J2328" s="47">
        <f t="shared" si="255"/>
        <v>33.221138691522157</v>
      </c>
      <c r="K2328" s="97">
        <f t="shared" si="250"/>
        <v>5</v>
      </c>
      <c r="L2328" s="2">
        <f t="shared" si="251"/>
        <v>-3.5254152076410818</v>
      </c>
      <c r="M2328" s="98"/>
      <c r="V2328">
        <v>200</v>
      </c>
      <c r="W2328">
        <v>40</v>
      </c>
      <c r="X2328" s="7">
        <f t="shared" si="249"/>
        <v>31.652153314939131</v>
      </c>
    </row>
    <row r="2329" spans="2:24">
      <c r="B2329" s="90">
        <f t="shared" si="252"/>
        <v>41005.625</v>
      </c>
      <c r="C2329" s="57">
        <v>41005</v>
      </c>
      <c r="D2329" s="58">
        <v>0.625</v>
      </c>
      <c r="E2329" s="59">
        <v>12.050921212211076</v>
      </c>
      <c r="F2329" s="47">
        <f t="shared" si="253"/>
        <v>23.017259515323154</v>
      </c>
      <c r="G2329" s="59">
        <v>29.851993364038474</v>
      </c>
      <c r="H2329" s="47">
        <f t="shared" si="254"/>
        <v>57.017307325313482</v>
      </c>
      <c r="I2329" s="59">
        <v>17.801072151827398</v>
      </c>
      <c r="J2329" s="47">
        <f t="shared" si="255"/>
        <v>34.000047809990328</v>
      </c>
      <c r="K2329" s="97">
        <f t="shared" si="250"/>
        <v>5</v>
      </c>
      <c r="L2329" s="2">
        <f t="shared" si="251"/>
        <v>-2.7465060891729109</v>
      </c>
      <c r="M2329" s="98"/>
      <c r="V2329">
        <v>200</v>
      </c>
      <c r="W2329">
        <v>40</v>
      </c>
      <c r="X2329" s="7">
        <f t="shared" si="249"/>
        <v>31.652153314939131</v>
      </c>
    </row>
    <row r="2330" spans="2:24">
      <c r="B2330" s="90">
        <f t="shared" si="252"/>
        <v>41005.666666666664</v>
      </c>
      <c r="C2330" s="57">
        <v>41005</v>
      </c>
      <c r="D2330" s="58">
        <v>0.66666666666666663</v>
      </c>
      <c r="E2330" s="59">
        <v>10.599039806518853</v>
      </c>
      <c r="F2330" s="47">
        <f t="shared" si="253"/>
        <v>20.244166030451009</v>
      </c>
      <c r="G2330" s="59">
        <v>28.48552806657678</v>
      </c>
      <c r="H2330" s="47">
        <f t="shared" si="254"/>
        <v>54.407358607161648</v>
      </c>
      <c r="I2330" s="59">
        <v>17.886488260057927</v>
      </c>
      <c r="J2330" s="47">
        <f t="shared" si="255"/>
        <v>34.163192576710642</v>
      </c>
      <c r="K2330" s="97">
        <f t="shared" si="250"/>
        <v>5</v>
      </c>
      <c r="L2330" s="2">
        <f t="shared" si="251"/>
        <v>-2.5833613224525962</v>
      </c>
      <c r="M2330" s="98"/>
      <c r="V2330">
        <v>200</v>
      </c>
      <c r="W2330">
        <v>40</v>
      </c>
      <c r="X2330" s="7">
        <f t="shared" si="249"/>
        <v>31.652153314939131</v>
      </c>
    </row>
    <row r="2331" spans="2:24">
      <c r="B2331" s="90">
        <f t="shared" si="252"/>
        <v>41005.708333333336</v>
      </c>
      <c r="C2331" s="57">
        <v>41005</v>
      </c>
      <c r="D2331" s="58">
        <v>0.70833333333333337</v>
      </c>
      <c r="E2331" s="59">
        <v>15.088371967549502</v>
      </c>
      <c r="F2331" s="47">
        <f t="shared" si="253"/>
        <v>28.818790458019549</v>
      </c>
      <c r="G2331" s="59">
        <v>35.225015072715053</v>
      </c>
      <c r="H2331" s="47">
        <f t="shared" si="254"/>
        <v>67.27977878888575</v>
      </c>
      <c r="I2331" s="59">
        <v>20.13664310516555</v>
      </c>
      <c r="J2331" s="47">
        <f t="shared" si="255"/>
        <v>38.460988330866201</v>
      </c>
      <c r="K2331" s="97">
        <f t="shared" si="250"/>
        <v>5</v>
      </c>
      <c r="L2331" s="2">
        <f t="shared" si="251"/>
        <v>1.7144344317029621</v>
      </c>
      <c r="M2331" s="98"/>
      <c r="V2331">
        <v>200</v>
      </c>
      <c r="W2331">
        <v>40</v>
      </c>
      <c r="X2331" s="7">
        <f t="shared" si="249"/>
        <v>31.652153314939131</v>
      </c>
    </row>
    <row r="2332" spans="2:24">
      <c r="B2332" s="90">
        <f t="shared" si="252"/>
        <v>41005.75</v>
      </c>
      <c r="C2332" s="57">
        <v>41005</v>
      </c>
      <c r="D2332" s="58">
        <v>0.75</v>
      </c>
      <c r="E2332" s="59">
        <v>8.9494734115176886</v>
      </c>
      <c r="F2332" s="47">
        <f t="shared" si="253"/>
        <v>17.093494215998785</v>
      </c>
      <c r="G2332" s="59">
        <v>25.157762734552787</v>
      </c>
      <c r="H2332" s="47">
        <f t="shared" si="254"/>
        <v>48.051326822995819</v>
      </c>
      <c r="I2332" s="59">
        <v>16.208289323035096</v>
      </c>
      <c r="J2332" s="47">
        <f t="shared" si="255"/>
        <v>30.957832606997034</v>
      </c>
      <c r="K2332" s="97">
        <f t="shared" si="250"/>
        <v>5</v>
      </c>
      <c r="L2332" s="2">
        <f t="shared" si="251"/>
        <v>-5.7887212921662048</v>
      </c>
      <c r="M2332" s="98"/>
      <c r="V2332">
        <v>200</v>
      </c>
      <c r="W2332">
        <v>40</v>
      </c>
      <c r="X2332" s="7">
        <f t="shared" si="249"/>
        <v>31.652153314939131</v>
      </c>
    </row>
    <row r="2333" spans="2:24">
      <c r="B2333" s="90">
        <f t="shared" si="252"/>
        <v>41005.791666666664</v>
      </c>
      <c r="C2333" s="57">
        <v>41005</v>
      </c>
      <c r="D2333" s="58">
        <v>0.79166666666666663</v>
      </c>
      <c r="E2333" s="59">
        <v>9.4128121121251045</v>
      </c>
      <c r="F2333" s="47">
        <f t="shared" si="253"/>
        <v>17.978471134158948</v>
      </c>
      <c r="G2333" s="59">
        <v>25.919292193936489</v>
      </c>
      <c r="H2333" s="47">
        <f t="shared" si="254"/>
        <v>49.505848090418688</v>
      </c>
      <c r="I2333" s="59">
        <v>16.506480081811386</v>
      </c>
      <c r="J2333" s="47">
        <f t="shared" si="255"/>
        <v>31.527376956259747</v>
      </c>
      <c r="K2333" s="97">
        <f t="shared" si="250"/>
        <v>5</v>
      </c>
      <c r="L2333" s="2">
        <f t="shared" si="251"/>
        <v>-5.2191769429034913</v>
      </c>
      <c r="M2333" s="98"/>
      <c r="V2333">
        <v>200</v>
      </c>
      <c r="W2333">
        <v>40</v>
      </c>
      <c r="X2333" s="7">
        <f t="shared" si="249"/>
        <v>31.652153314939131</v>
      </c>
    </row>
    <row r="2334" spans="2:24">
      <c r="B2334" s="90">
        <f t="shared" si="252"/>
        <v>41005.833333333336</v>
      </c>
      <c r="C2334" s="57">
        <v>41005</v>
      </c>
      <c r="D2334" s="58">
        <v>0.83333333333333337</v>
      </c>
      <c r="E2334" s="59">
        <v>2.9720143868889517</v>
      </c>
      <c r="F2334" s="47">
        <f t="shared" si="253"/>
        <v>5.6765474789578976</v>
      </c>
      <c r="G2334" s="59">
        <v>14.174895965152887</v>
      </c>
      <c r="H2334" s="47">
        <f t="shared" si="254"/>
        <v>27.074051293442011</v>
      </c>
      <c r="I2334" s="59">
        <v>11.202881578263936</v>
      </c>
      <c r="J2334" s="47">
        <f t="shared" si="255"/>
        <v>21.397503814484118</v>
      </c>
      <c r="K2334" s="97">
        <f t="shared" si="250"/>
        <v>5</v>
      </c>
      <c r="L2334" s="2">
        <f t="shared" si="251"/>
        <v>-15.349050084679121</v>
      </c>
      <c r="M2334" s="98"/>
      <c r="V2334">
        <v>200</v>
      </c>
      <c r="W2334">
        <v>40</v>
      </c>
      <c r="X2334" s="7">
        <f t="shared" si="249"/>
        <v>31.652153314939131</v>
      </c>
    </row>
    <row r="2335" spans="2:24">
      <c r="B2335" s="90">
        <f t="shared" si="252"/>
        <v>41005.875</v>
      </c>
      <c r="C2335" s="57">
        <v>41005</v>
      </c>
      <c r="D2335" s="58">
        <v>0.875</v>
      </c>
      <c r="E2335" s="59">
        <v>5.2735167114480559</v>
      </c>
      <c r="F2335" s="47">
        <f t="shared" si="253"/>
        <v>10.072416918865786</v>
      </c>
      <c r="G2335" s="59">
        <v>21.02788477360636</v>
      </c>
      <c r="H2335" s="47">
        <f t="shared" si="254"/>
        <v>40.163259917588142</v>
      </c>
      <c r="I2335" s="59">
        <v>15.754368062158305</v>
      </c>
      <c r="J2335" s="47">
        <f t="shared" si="255"/>
        <v>30.090842998722362</v>
      </c>
      <c r="K2335" s="97">
        <f t="shared" si="250"/>
        <v>5</v>
      </c>
      <c r="L2335" s="2">
        <f t="shared" si="251"/>
        <v>-6.6557109004408765</v>
      </c>
      <c r="M2335" s="98"/>
      <c r="V2335">
        <v>200</v>
      </c>
      <c r="W2335">
        <v>40</v>
      </c>
      <c r="X2335" s="7">
        <f t="shared" si="249"/>
        <v>31.652153314939131</v>
      </c>
    </row>
    <row r="2336" spans="2:24">
      <c r="B2336" s="90">
        <f t="shared" si="252"/>
        <v>41005.916666666664</v>
      </c>
      <c r="C2336" s="57">
        <v>41005</v>
      </c>
      <c r="D2336" s="58">
        <v>0.91666666666666663</v>
      </c>
      <c r="E2336" s="59">
        <v>4.1470038778841207</v>
      </c>
      <c r="F2336" s="47">
        <f t="shared" si="253"/>
        <v>7.9207774067586705</v>
      </c>
      <c r="G2336" s="59">
        <v>15.571955666306074</v>
      </c>
      <c r="H2336" s="47">
        <f t="shared" si="254"/>
        <v>29.742435322644599</v>
      </c>
      <c r="I2336" s="59">
        <v>11.424951788421954</v>
      </c>
      <c r="J2336" s="47">
        <f t="shared" si="255"/>
        <v>21.821657915885929</v>
      </c>
      <c r="K2336" s="97">
        <f t="shared" si="250"/>
        <v>5</v>
      </c>
      <c r="L2336" s="2">
        <f t="shared" si="251"/>
        <v>-14.92489598327731</v>
      </c>
      <c r="M2336" s="98"/>
      <c r="V2336">
        <v>200</v>
      </c>
      <c r="W2336">
        <v>40</v>
      </c>
      <c r="X2336" s="7">
        <f t="shared" si="249"/>
        <v>31.652153314939131</v>
      </c>
    </row>
    <row r="2337" spans="2:24">
      <c r="B2337" s="90">
        <f t="shared" si="252"/>
        <v>41005.958333333336</v>
      </c>
      <c r="C2337" s="57">
        <v>41005</v>
      </c>
      <c r="D2337" s="58">
        <v>0.95833333333333337</v>
      </c>
      <c r="E2337" s="59">
        <v>4.931161643158279</v>
      </c>
      <c r="F2337" s="47">
        <f t="shared" si="253"/>
        <v>9.4185187384323132</v>
      </c>
      <c r="G2337" s="59">
        <v>14.431066525661038</v>
      </c>
      <c r="H2337" s="47">
        <f t="shared" si="254"/>
        <v>27.563337064012583</v>
      </c>
      <c r="I2337" s="59">
        <v>9.4999048825027579</v>
      </c>
      <c r="J2337" s="47">
        <f t="shared" si="255"/>
        <v>18.144818325580268</v>
      </c>
      <c r="K2337" s="97">
        <f t="shared" si="250"/>
        <v>5</v>
      </c>
      <c r="L2337" s="2">
        <f t="shared" si="251"/>
        <v>-18.601735573582971</v>
      </c>
      <c r="M2337" s="98"/>
      <c r="V2337">
        <v>200</v>
      </c>
      <c r="W2337">
        <v>40</v>
      </c>
      <c r="X2337" s="7">
        <f t="shared" si="249"/>
        <v>31.652153314939131</v>
      </c>
    </row>
    <row r="2338" spans="2:24">
      <c r="B2338" s="90">
        <f t="shared" si="252"/>
        <v>41006</v>
      </c>
      <c r="C2338" s="57">
        <v>41005</v>
      </c>
      <c r="D2338" s="58">
        <v>1</v>
      </c>
      <c r="E2338" s="59">
        <v>3.0687615882724226</v>
      </c>
      <c r="F2338" s="47">
        <f t="shared" si="253"/>
        <v>5.8613346336003271</v>
      </c>
      <c r="G2338" s="59">
        <v>11.705815289097327</v>
      </c>
      <c r="H2338" s="47">
        <f t="shared" si="254"/>
        <v>22.358107202175894</v>
      </c>
      <c r="I2338" s="59">
        <v>8.6370537008249038</v>
      </c>
      <c r="J2338" s="47">
        <f t="shared" si="255"/>
        <v>16.496772568575565</v>
      </c>
      <c r="K2338" s="97">
        <f t="shared" si="250"/>
        <v>5</v>
      </c>
      <c r="L2338" s="2">
        <f t="shared" si="251"/>
        <v>-20.249781330587673</v>
      </c>
      <c r="M2338" s="98"/>
      <c r="V2338">
        <v>200</v>
      </c>
      <c r="W2338">
        <v>40</v>
      </c>
      <c r="X2338" s="7">
        <f t="shared" si="249"/>
        <v>31.652153314939131</v>
      </c>
    </row>
    <row r="2339" spans="2:24">
      <c r="B2339" s="90">
        <f t="shared" si="252"/>
        <v>41006.041666666664</v>
      </c>
      <c r="C2339" s="57">
        <v>41006</v>
      </c>
      <c r="D2339" s="58">
        <v>4.1666666666666664E-2</v>
      </c>
      <c r="E2339" s="59"/>
      <c r="F2339" s="47"/>
      <c r="G2339" s="59"/>
      <c r="H2339" s="47"/>
      <c r="I2339" s="59"/>
      <c r="J2339" s="47"/>
      <c r="K2339" s="97">
        <f t="shared" si="250"/>
        <v>6</v>
      </c>
      <c r="L2339" s="2" t="e">
        <f t="shared" si="251"/>
        <v>#N/A</v>
      </c>
      <c r="M2339" s="98"/>
      <c r="V2339">
        <v>200</v>
      </c>
      <c r="W2339">
        <v>40</v>
      </c>
      <c r="X2339" s="7">
        <f t="shared" si="249"/>
        <v>31.652153314939131</v>
      </c>
    </row>
    <row r="2340" spans="2:24">
      <c r="B2340" s="90">
        <f t="shared" si="252"/>
        <v>41006.083333333336</v>
      </c>
      <c r="C2340" s="57">
        <v>41006</v>
      </c>
      <c r="D2340" s="58">
        <v>8.3333333333333329E-2</v>
      </c>
      <c r="E2340" s="59">
        <v>3.0712928127526307</v>
      </c>
      <c r="F2340" s="47">
        <f t="shared" si="253"/>
        <v>5.8661692723575243</v>
      </c>
      <c r="G2340" s="59">
        <v>10.615534338614829</v>
      </c>
      <c r="H2340" s="47">
        <f t="shared" si="254"/>
        <v>20.275670586754323</v>
      </c>
      <c r="I2340" s="59">
        <v>7.5442415258621995</v>
      </c>
      <c r="J2340" s="47">
        <f t="shared" si="255"/>
        <v>14.409501314396801</v>
      </c>
      <c r="K2340" s="97">
        <f t="shared" si="250"/>
        <v>6</v>
      </c>
      <c r="L2340" s="2">
        <f t="shared" si="251"/>
        <v>-22.33705258476644</v>
      </c>
      <c r="M2340" s="98"/>
      <c r="V2340">
        <v>200</v>
      </c>
      <c r="W2340">
        <v>40</v>
      </c>
      <c r="X2340" s="7">
        <f t="shared" si="249"/>
        <v>31.652153314939131</v>
      </c>
    </row>
    <row r="2341" spans="2:24">
      <c r="B2341" s="90">
        <f t="shared" si="252"/>
        <v>41006.125</v>
      </c>
      <c r="C2341" s="57">
        <v>41006</v>
      </c>
      <c r="D2341" s="58">
        <v>0.125</v>
      </c>
      <c r="E2341" s="59">
        <v>5.2934487369983252</v>
      </c>
      <c r="F2341" s="47">
        <f t="shared" si="253"/>
        <v>10.110487087666801</v>
      </c>
      <c r="G2341" s="59">
        <v>13.918155991573517</v>
      </c>
      <c r="H2341" s="47">
        <f t="shared" si="254"/>
        <v>26.583677943905418</v>
      </c>
      <c r="I2341" s="59">
        <v>8.6247072545751919</v>
      </c>
      <c r="J2341" s="47">
        <f t="shared" si="255"/>
        <v>16.473190856238617</v>
      </c>
      <c r="K2341" s="97">
        <f t="shared" si="250"/>
        <v>6</v>
      </c>
      <c r="L2341" s="2">
        <f t="shared" si="251"/>
        <v>-20.273363042924622</v>
      </c>
      <c r="M2341" s="98"/>
      <c r="V2341">
        <v>200</v>
      </c>
      <c r="W2341">
        <v>40</v>
      </c>
      <c r="X2341" s="7">
        <f t="shared" si="249"/>
        <v>31.652153314939131</v>
      </c>
    </row>
    <row r="2342" spans="2:24">
      <c r="B2342" s="90">
        <f t="shared" si="252"/>
        <v>41006.166666666664</v>
      </c>
      <c r="C2342" s="57">
        <v>41006</v>
      </c>
      <c r="D2342" s="58">
        <v>0.16666666666666666</v>
      </c>
      <c r="E2342" s="59">
        <v>5.9329361109984973</v>
      </c>
      <c r="F2342" s="47">
        <f t="shared" si="253"/>
        <v>11.33190797200713</v>
      </c>
      <c r="G2342" s="59">
        <v>16.243757119750612</v>
      </c>
      <c r="H2342" s="47">
        <f t="shared" si="254"/>
        <v>31.025576098723668</v>
      </c>
      <c r="I2342" s="59">
        <v>10.310821008752114</v>
      </c>
      <c r="J2342" s="47">
        <f t="shared" si="255"/>
        <v>19.693668126716538</v>
      </c>
      <c r="K2342" s="97">
        <f t="shared" si="250"/>
        <v>6</v>
      </c>
      <c r="L2342" s="2">
        <f t="shared" si="251"/>
        <v>-17.0528857724467</v>
      </c>
      <c r="M2342" s="98"/>
      <c r="V2342">
        <v>200</v>
      </c>
      <c r="W2342">
        <v>40</v>
      </c>
      <c r="X2342" s="7">
        <f t="shared" si="249"/>
        <v>31.652153314939131</v>
      </c>
    </row>
    <row r="2343" spans="2:24">
      <c r="B2343" s="90">
        <f t="shared" si="252"/>
        <v>41006.208333333336</v>
      </c>
      <c r="C2343" s="57">
        <v>41006</v>
      </c>
      <c r="D2343" s="58">
        <v>0.20833333333333334</v>
      </c>
      <c r="E2343" s="59">
        <v>10.86236614427586</v>
      </c>
      <c r="F2343" s="47">
        <f t="shared" si="253"/>
        <v>20.747119335566893</v>
      </c>
      <c r="G2343" s="59">
        <v>24.669112295148928</v>
      </c>
      <c r="H2343" s="47">
        <f t="shared" si="254"/>
        <v>47.118004483734452</v>
      </c>
      <c r="I2343" s="59">
        <v>13.806746150873069</v>
      </c>
      <c r="J2343" s="47">
        <f t="shared" si="255"/>
        <v>26.370885148167559</v>
      </c>
      <c r="K2343" s="97">
        <f t="shared" si="250"/>
        <v>6</v>
      </c>
      <c r="L2343" s="2">
        <f t="shared" si="251"/>
        <v>-10.375668750995679</v>
      </c>
      <c r="M2343" s="98"/>
      <c r="V2343">
        <v>200</v>
      </c>
      <c r="W2343">
        <v>40</v>
      </c>
      <c r="X2343" s="7">
        <f t="shared" si="249"/>
        <v>31.652153314939131</v>
      </c>
    </row>
    <row r="2344" spans="2:24">
      <c r="B2344" s="90">
        <f t="shared" si="252"/>
        <v>41006.25</v>
      </c>
      <c r="C2344" s="57">
        <v>41006</v>
      </c>
      <c r="D2344" s="58">
        <v>0.25</v>
      </c>
      <c r="E2344" s="59">
        <v>13.545658713640135</v>
      </c>
      <c r="F2344" s="47">
        <f t="shared" si="253"/>
        <v>25.872208143052656</v>
      </c>
      <c r="G2344" s="59">
        <v>30.443738558658069</v>
      </c>
      <c r="H2344" s="47">
        <f t="shared" si="254"/>
        <v>58.147540647036912</v>
      </c>
      <c r="I2344" s="59">
        <v>16.898079845017936</v>
      </c>
      <c r="J2344" s="47">
        <f t="shared" si="255"/>
        <v>32.275332503984259</v>
      </c>
      <c r="K2344" s="97">
        <f t="shared" si="250"/>
        <v>6</v>
      </c>
      <c r="L2344" s="2">
        <f t="shared" si="251"/>
        <v>-4.4712213951789792</v>
      </c>
      <c r="M2344" s="98"/>
      <c r="V2344">
        <v>200</v>
      </c>
      <c r="W2344">
        <v>40</v>
      </c>
      <c r="X2344" s="7">
        <f t="shared" si="249"/>
        <v>31.652153314939131</v>
      </c>
    </row>
    <row r="2345" spans="2:24">
      <c r="B2345" s="90">
        <f t="shared" si="252"/>
        <v>41006.291666666664</v>
      </c>
      <c r="C2345" s="57">
        <v>41006</v>
      </c>
      <c r="D2345" s="58">
        <v>0.29166666666666669</v>
      </c>
      <c r="E2345" s="59">
        <v>18.996632102305885</v>
      </c>
      <c r="F2345" s="47">
        <f t="shared" si="253"/>
        <v>36.283567315404241</v>
      </c>
      <c r="G2345" s="59">
        <v>35.854026873463212</v>
      </c>
      <c r="H2345" s="47">
        <f t="shared" si="254"/>
        <v>68.481191328314736</v>
      </c>
      <c r="I2345" s="59">
        <v>16.857394771157331</v>
      </c>
      <c r="J2345" s="47">
        <f t="shared" si="255"/>
        <v>32.197624012910502</v>
      </c>
      <c r="K2345" s="97">
        <f t="shared" si="250"/>
        <v>6</v>
      </c>
      <c r="L2345" s="2">
        <f t="shared" si="251"/>
        <v>-4.5489298862527363</v>
      </c>
      <c r="M2345" s="98"/>
      <c r="V2345">
        <v>200</v>
      </c>
      <c r="W2345">
        <v>40</v>
      </c>
      <c r="X2345" s="7">
        <f t="shared" si="249"/>
        <v>31.652153314939131</v>
      </c>
    </row>
    <row r="2346" spans="2:24">
      <c r="B2346" s="90">
        <f t="shared" si="252"/>
        <v>41006.333333333336</v>
      </c>
      <c r="C2346" s="57">
        <v>41006</v>
      </c>
      <c r="D2346" s="58">
        <v>0.33333333333333331</v>
      </c>
      <c r="E2346" s="59">
        <v>16.931533603141396</v>
      </c>
      <c r="F2346" s="47">
        <f t="shared" si="253"/>
        <v>32.339229182000068</v>
      </c>
      <c r="G2346" s="59">
        <v>32.424599030996646</v>
      </c>
      <c r="H2346" s="47">
        <f t="shared" si="254"/>
        <v>61.930984149203589</v>
      </c>
      <c r="I2346" s="59">
        <v>15.49306542785525</v>
      </c>
      <c r="J2346" s="47">
        <f t="shared" si="255"/>
        <v>29.591754967203524</v>
      </c>
      <c r="K2346" s="97">
        <f t="shared" si="250"/>
        <v>6</v>
      </c>
      <c r="L2346" s="2">
        <f t="shared" si="251"/>
        <v>-7.1547989319597143</v>
      </c>
      <c r="M2346" s="98"/>
      <c r="V2346">
        <v>200</v>
      </c>
      <c r="W2346">
        <v>40</v>
      </c>
      <c r="X2346" s="7">
        <f t="shared" si="249"/>
        <v>31.652153314939131</v>
      </c>
    </row>
    <row r="2347" spans="2:24">
      <c r="B2347" s="90">
        <f t="shared" si="252"/>
        <v>41006.375</v>
      </c>
      <c r="C2347" s="57">
        <v>41006</v>
      </c>
      <c r="D2347" s="58">
        <v>0.375</v>
      </c>
      <c r="E2347" s="59">
        <v>14.77950312582222</v>
      </c>
      <c r="F2347" s="47">
        <f t="shared" si="253"/>
        <v>28.22885097032044</v>
      </c>
      <c r="G2347" s="59">
        <v>29.064232311787201</v>
      </c>
      <c r="H2347" s="47">
        <f t="shared" si="254"/>
        <v>55.512683715513553</v>
      </c>
      <c r="I2347" s="59">
        <v>14.284729185964981</v>
      </c>
      <c r="J2347" s="47">
        <f t="shared" si="255"/>
        <v>27.283832745193113</v>
      </c>
      <c r="K2347" s="97">
        <f t="shared" si="250"/>
        <v>6</v>
      </c>
      <c r="L2347" s="2">
        <f t="shared" si="251"/>
        <v>-9.4627211539701257</v>
      </c>
      <c r="M2347" s="98"/>
      <c r="V2347">
        <v>200</v>
      </c>
      <c r="W2347">
        <v>40</v>
      </c>
      <c r="X2347" s="7">
        <f t="shared" si="249"/>
        <v>31.652153314939131</v>
      </c>
    </row>
    <row r="2348" spans="2:24">
      <c r="B2348" s="90">
        <f t="shared" si="252"/>
        <v>41006.416666666664</v>
      </c>
      <c r="C2348" s="57">
        <v>41006</v>
      </c>
      <c r="D2348" s="58">
        <v>0.41666666666666669</v>
      </c>
      <c r="E2348" s="59">
        <v>18.015676932900178</v>
      </c>
      <c r="F2348" s="47">
        <f t="shared" si="253"/>
        <v>34.40994294183934</v>
      </c>
      <c r="G2348" s="59">
        <v>37.663213266923719</v>
      </c>
      <c r="H2348" s="47">
        <f t="shared" si="254"/>
        <v>71.936737339824305</v>
      </c>
      <c r="I2348" s="59">
        <v>19.647536334023549</v>
      </c>
      <c r="J2348" s="47">
        <f t="shared" si="255"/>
        <v>37.526794397984979</v>
      </c>
      <c r="K2348" s="97">
        <f t="shared" si="250"/>
        <v>6</v>
      </c>
      <c r="L2348" s="2">
        <f t="shared" si="251"/>
        <v>0.7802404988217404</v>
      </c>
      <c r="M2348" s="98"/>
      <c r="V2348">
        <v>200</v>
      </c>
      <c r="W2348">
        <v>40</v>
      </c>
      <c r="X2348" s="7">
        <f t="shared" si="249"/>
        <v>31.652153314939131</v>
      </c>
    </row>
    <row r="2349" spans="2:24">
      <c r="B2349" s="90">
        <f t="shared" si="252"/>
        <v>41006.458333333336</v>
      </c>
      <c r="C2349" s="57">
        <v>41006</v>
      </c>
      <c r="D2349" s="58">
        <v>0.45833333333333331</v>
      </c>
      <c r="E2349" s="59">
        <v>17.461014947179553</v>
      </c>
      <c r="F2349" s="47">
        <f t="shared" si="253"/>
        <v>33.350538549112947</v>
      </c>
      <c r="G2349" s="59">
        <v>37.169905086575639</v>
      </c>
      <c r="H2349" s="47">
        <f t="shared" si="254"/>
        <v>70.994518715359462</v>
      </c>
      <c r="I2349" s="59">
        <v>19.708890139396086</v>
      </c>
      <c r="J2349" s="47">
        <f t="shared" si="255"/>
        <v>37.643980166246521</v>
      </c>
      <c r="K2349" s="97">
        <f t="shared" si="250"/>
        <v>6</v>
      </c>
      <c r="L2349" s="2">
        <f t="shared" si="251"/>
        <v>0.89742626708328288</v>
      </c>
      <c r="M2349" s="98"/>
      <c r="V2349">
        <v>200</v>
      </c>
      <c r="W2349">
        <v>40</v>
      </c>
      <c r="X2349" s="7">
        <f t="shared" si="249"/>
        <v>31.652153314939131</v>
      </c>
    </row>
    <row r="2350" spans="2:24">
      <c r="B2350" s="90">
        <f t="shared" si="252"/>
        <v>41006.5</v>
      </c>
      <c r="C2350" s="57">
        <v>41006</v>
      </c>
      <c r="D2350" s="58">
        <v>0.5</v>
      </c>
      <c r="E2350" s="59">
        <v>20.429519690728799</v>
      </c>
      <c r="F2350" s="47">
        <f t="shared" si="253"/>
        <v>39.020382609292007</v>
      </c>
      <c r="G2350" s="59">
        <v>40.203984875458239</v>
      </c>
      <c r="H2350" s="47">
        <f t="shared" si="254"/>
        <v>76.789611112125229</v>
      </c>
      <c r="I2350" s="59">
        <v>19.774465184729443</v>
      </c>
      <c r="J2350" s="47">
        <f t="shared" si="255"/>
        <v>37.769228502833236</v>
      </c>
      <c r="K2350" s="97">
        <f t="shared" si="250"/>
        <v>6</v>
      </c>
      <c r="L2350" s="2">
        <f t="shared" si="251"/>
        <v>1.0226746036699979</v>
      </c>
      <c r="M2350" s="98"/>
      <c r="V2350">
        <v>200</v>
      </c>
      <c r="W2350">
        <v>40</v>
      </c>
      <c r="X2350" s="7">
        <f t="shared" si="249"/>
        <v>31.652153314939131</v>
      </c>
    </row>
    <row r="2351" spans="2:24">
      <c r="B2351" s="90">
        <f t="shared" si="252"/>
        <v>41006.541666666664</v>
      </c>
      <c r="C2351" s="57">
        <v>41006</v>
      </c>
      <c r="D2351" s="58">
        <v>0.54166666666666663</v>
      </c>
      <c r="E2351" s="59">
        <v>15.287439181521769</v>
      </c>
      <c r="F2351" s="47">
        <f t="shared" si="253"/>
        <v>29.199008836706579</v>
      </c>
      <c r="G2351" s="59">
        <v>33.632119732530128</v>
      </c>
      <c r="H2351" s="47">
        <f t="shared" si="254"/>
        <v>64.237348689132546</v>
      </c>
      <c r="I2351" s="59">
        <v>18.344680551008359</v>
      </c>
      <c r="J2351" s="47">
        <f t="shared" si="255"/>
        <v>35.038339852425963</v>
      </c>
      <c r="K2351" s="97">
        <f t="shared" si="250"/>
        <v>6</v>
      </c>
      <c r="L2351" s="2">
        <f t="shared" si="251"/>
        <v>-1.7082140467372753</v>
      </c>
      <c r="M2351" s="98"/>
      <c r="V2351">
        <v>200</v>
      </c>
      <c r="W2351">
        <v>40</v>
      </c>
      <c r="X2351" s="7">
        <f t="shared" si="249"/>
        <v>31.652153314939131</v>
      </c>
    </row>
    <row r="2352" spans="2:24">
      <c r="B2352" s="90">
        <f t="shared" si="252"/>
        <v>41006.583333333336</v>
      </c>
      <c r="C2352" s="57">
        <v>41006</v>
      </c>
      <c r="D2352" s="58">
        <v>0.58333333333333337</v>
      </c>
      <c r="E2352" s="59">
        <v>11.542426727063839</v>
      </c>
      <c r="F2352" s="47">
        <f t="shared" si="253"/>
        <v>22.04603504869193</v>
      </c>
      <c r="G2352" s="59">
        <v>28.476564708827787</v>
      </c>
      <c r="H2352" s="47">
        <f t="shared" si="254"/>
        <v>54.390238593861071</v>
      </c>
      <c r="I2352" s="59">
        <v>16.934137981763946</v>
      </c>
      <c r="J2352" s="47">
        <f t="shared" si="255"/>
        <v>32.344203545169137</v>
      </c>
      <c r="K2352" s="97">
        <f t="shared" si="250"/>
        <v>6</v>
      </c>
      <c r="L2352" s="2">
        <f t="shared" si="251"/>
        <v>-4.4023503539941018</v>
      </c>
      <c r="M2352" s="98"/>
      <c r="V2352">
        <v>200</v>
      </c>
      <c r="W2352">
        <v>40</v>
      </c>
      <c r="X2352" s="7">
        <f t="shared" si="249"/>
        <v>31.652153314939131</v>
      </c>
    </row>
    <row r="2353" spans="2:24">
      <c r="B2353" s="90">
        <f t="shared" si="252"/>
        <v>41006.625</v>
      </c>
      <c r="C2353" s="57">
        <v>41006</v>
      </c>
      <c r="D2353" s="58">
        <v>0.625</v>
      </c>
      <c r="E2353" s="59">
        <v>10.625619536694742</v>
      </c>
      <c r="F2353" s="47">
        <f t="shared" si="253"/>
        <v>20.294933315086958</v>
      </c>
      <c r="G2353" s="59">
        <v>24.543809805545475</v>
      </c>
      <c r="H2353" s="47">
        <f t="shared" si="254"/>
        <v>46.878676728591856</v>
      </c>
      <c r="I2353" s="59">
        <v>13.918190268850736</v>
      </c>
      <c r="J2353" s="47">
        <f t="shared" si="255"/>
        <v>26.583743413504905</v>
      </c>
      <c r="K2353" s="97">
        <f t="shared" si="250"/>
        <v>6</v>
      </c>
      <c r="L2353" s="2">
        <f t="shared" si="251"/>
        <v>-10.162810485658333</v>
      </c>
      <c r="M2353" s="98"/>
      <c r="V2353">
        <v>200</v>
      </c>
      <c r="W2353">
        <v>40</v>
      </c>
      <c r="X2353" s="7">
        <f t="shared" si="249"/>
        <v>31.652153314939131</v>
      </c>
    </row>
    <row r="2354" spans="2:24">
      <c r="B2354" s="90">
        <f t="shared" si="252"/>
        <v>41006.666666666664</v>
      </c>
      <c r="C2354" s="57">
        <v>41006</v>
      </c>
      <c r="D2354" s="58">
        <v>0.66666666666666663</v>
      </c>
      <c r="E2354" s="59">
        <v>12.730240606411522</v>
      </c>
      <c r="F2354" s="47">
        <f t="shared" si="253"/>
        <v>24.314759558246006</v>
      </c>
      <c r="G2354" s="59">
        <v>29.455422160986025</v>
      </c>
      <c r="H2354" s="47">
        <f t="shared" si="254"/>
        <v>56.259856327483305</v>
      </c>
      <c r="I2354" s="59">
        <v>16.725181554574501</v>
      </c>
      <c r="J2354" s="47">
        <f t="shared" si="255"/>
        <v>31.945096769237296</v>
      </c>
      <c r="K2354" s="97">
        <f t="shared" si="250"/>
        <v>6</v>
      </c>
      <c r="L2354" s="2">
        <f t="shared" si="251"/>
        <v>-4.801457129925943</v>
      </c>
      <c r="M2354" s="98"/>
      <c r="V2354">
        <v>200</v>
      </c>
      <c r="W2354">
        <v>40</v>
      </c>
      <c r="X2354" s="7">
        <f t="shared" si="249"/>
        <v>31.652153314939131</v>
      </c>
    </row>
    <row r="2355" spans="2:24">
      <c r="B2355" s="90">
        <f t="shared" si="252"/>
        <v>41006.708333333336</v>
      </c>
      <c r="C2355" s="57">
        <v>41006</v>
      </c>
      <c r="D2355" s="58">
        <v>0.70833333333333337</v>
      </c>
      <c r="E2355" s="59">
        <v>13.765812701959721</v>
      </c>
      <c r="F2355" s="47">
        <f t="shared" si="253"/>
        <v>26.292702260743066</v>
      </c>
      <c r="G2355" s="59">
        <v>30.238299794373066</v>
      </c>
      <c r="H2355" s="47">
        <f t="shared" si="254"/>
        <v>57.755152607252555</v>
      </c>
      <c r="I2355" s="59">
        <v>16.472487092413342</v>
      </c>
      <c r="J2355" s="47">
        <f t="shared" si="255"/>
        <v>31.462450346509481</v>
      </c>
      <c r="K2355" s="97">
        <f t="shared" si="250"/>
        <v>6</v>
      </c>
      <c r="L2355" s="2">
        <f t="shared" si="251"/>
        <v>-5.2841035526537574</v>
      </c>
      <c r="M2355" s="98"/>
      <c r="V2355">
        <v>200</v>
      </c>
      <c r="W2355">
        <v>40</v>
      </c>
      <c r="X2355" s="7">
        <f t="shared" si="249"/>
        <v>31.652153314939131</v>
      </c>
    </row>
    <row r="2356" spans="2:24">
      <c r="B2356" s="90">
        <f t="shared" si="252"/>
        <v>41006.75</v>
      </c>
      <c r="C2356" s="57">
        <v>41006</v>
      </c>
      <c r="D2356" s="58">
        <v>0.75</v>
      </c>
      <c r="E2356" s="59">
        <v>11.656788229930493</v>
      </c>
      <c r="F2356" s="47">
        <f t="shared" si="253"/>
        <v>22.264465519167242</v>
      </c>
      <c r="G2356" s="59">
        <v>30.987748346215596</v>
      </c>
      <c r="H2356" s="47">
        <f t="shared" si="254"/>
        <v>59.186599341271787</v>
      </c>
      <c r="I2356" s="59">
        <v>19.330960116285105</v>
      </c>
      <c r="J2356" s="47">
        <f t="shared" si="255"/>
        <v>36.922133822104549</v>
      </c>
      <c r="K2356" s="97">
        <f t="shared" si="250"/>
        <v>6</v>
      </c>
      <c r="L2356" s="2">
        <f t="shared" si="251"/>
        <v>0.17557992294130997</v>
      </c>
      <c r="M2356" s="98"/>
      <c r="V2356">
        <v>200</v>
      </c>
      <c r="W2356">
        <v>40</v>
      </c>
      <c r="X2356" s="7">
        <f t="shared" si="249"/>
        <v>31.652153314939131</v>
      </c>
    </row>
    <row r="2357" spans="2:24">
      <c r="B2357" s="90">
        <f t="shared" si="252"/>
        <v>41006.791666666664</v>
      </c>
      <c r="C2357" s="57">
        <v>41006</v>
      </c>
      <c r="D2357" s="58">
        <v>0.79166666666666663</v>
      </c>
      <c r="E2357" s="59">
        <v>9.4969808231480197</v>
      </c>
      <c r="F2357" s="47">
        <f t="shared" si="253"/>
        <v>18.139233372212718</v>
      </c>
      <c r="G2357" s="59">
        <v>37.033064465643704</v>
      </c>
      <c r="H2357" s="47">
        <f t="shared" si="254"/>
        <v>70.733153129379474</v>
      </c>
      <c r="I2357" s="59">
        <v>27.53608364249569</v>
      </c>
      <c r="J2357" s="47">
        <f t="shared" si="255"/>
        <v>52.593919757166766</v>
      </c>
      <c r="K2357" s="97">
        <f t="shared" si="250"/>
        <v>6</v>
      </c>
      <c r="L2357" s="2">
        <f t="shared" si="251"/>
        <v>15.847365858003528</v>
      </c>
      <c r="M2357" s="98"/>
      <c r="V2357">
        <v>200</v>
      </c>
      <c r="W2357">
        <v>40</v>
      </c>
      <c r="X2357" s="7">
        <f t="shared" si="249"/>
        <v>31.652153314939131</v>
      </c>
    </row>
    <row r="2358" spans="2:24">
      <c r="B2358" s="90">
        <f t="shared" si="252"/>
        <v>41006.833333333336</v>
      </c>
      <c r="C2358" s="57">
        <v>41006</v>
      </c>
      <c r="D2358" s="58">
        <v>0.83333333333333337</v>
      </c>
      <c r="E2358" s="59">
        <v>4.6894344554671434</v>
      </c>
      <c r="F2358" s="47">
        <f t="shared" si="253"/>
        <v>8.9568198099422442</v>
      </c>
      <c r="G2358" s="59">
        <v>27.785612762848235</v>
      </c>
      <c r="H2358" s="47">
        <f t="shared" si="254"/>
        <v>53.070520377040125</v>
      </c>
      <c r="I2358" s="59">
        <v>23.096178307381091</v>
      </c>
      <c r="J2358" s="47">
        <f t="shared" si="255"/>
        <v>44.113700567097879</v>
      </c>
      <c r="K2358" s="97">
        <f t="shared" si="250"/>
        <v>6</v>
      </c>
      <c r="L2358" s="2">
        <f t="shared" si="251"/>
        <v>7.3671466679346409</v>
      </c>
      <c r="M2358" s="98"/>
      <c r="V2358">
        <v>200</v>
      </c>
      <c r="W2358">
        <v>40</v>
      </c>
      <c r="X2358" s="7">
        <f t="shared" si="249"/>
        <v>31.652153314939131</v>
      </c>
    </row>
    <row r="2359" spans="2:24">
      <c r="B2359" s="90">
        <f t="shared" si="252"/>
        <v>41006.875</v>
      </c>
      <c r="C2359" s="57">
        <v>41006</v>
      </c>
      <c r="D2359" s="58">
        <v>0.875</v>
      </c>
      <c r="E2359" s="59">
        <v>3.1521102939716532</v>
      </c>
      <c r="F2359" s="47">
        <f t="shared" si="253"/>
        <v>6.0205306614858571</v>
      </c>
      <c r="G2359" s="59">
        <v>28.883035548456135</v>
      </c>
      <c r="H2359" s="47">
        <f t="shared" si="254"/>
        <v>55.166597897551213</v>
      </c>
      <c r="I2359" s="59">
        <v>25.730925254484486</v>
      </c>
      <c r="J2359" s="47">
        <f t="shared" si="255"/>
        <v>49.146067236065363</v>
      </c>
      <c r="K2359" s="97">
        <f t="shared" si="250"/>
        <v>6</v>
      </c>
      <c r="L2359" s="2">
        <f t="shared" si="251"/>
        <v>12.399513336902125</v>
      </c>
      <c r="M2359" s="98"/>
      <c r="V2359">
        <v>200</v>
      </c>
      <c r="W2359">
        <v>40</v>
      </c>
      <c r="X2359" s="7">
        <f t="shared" si="249"/>
        <v>31.652153314939131</v>
      </c>
    </row>
    <row r="2360" spans="2:24">
      <c r="B2360" s="90">
        <f t="shared" si="252"/>
        <v>41006.916666666664</v>
      </c>
      <c r="C2360" s="57">
        <v>41006</v>
      </c>
      <c r="D2360" s="58">
        <v>0.91666666666666663</v>
      </c>
      <c r="E2360" s="59">
        <v>2.2301772351101405</v>
      </c>
      <c r="F2360" s="47">
        <f t="shared" si="253"/>
        <v>4.2596385190603678</v>
      </c>
      <c r="G2360" s="59">
        <v>24.416608043216982</v>
      </c>
      <c r="H2360" s="47">
        <f t="shared" si="254"/>
        <v>46.635721362544437</v>
      </c>
      <c r="I2360" s="59">
        <v>22.186430808106838</v>
      </c>
      <c r="J2360" s="47">
        <f t="shared" si="255"/>
        <v>42.376082843484056</v>
      </c>
      <c r="K2360" s="97">
        <f t="shared" si="250"/>
        <v>6</v>
      </c>
      <c r="L2360" s="2">
        <f t="shared" si="251"/>
        <v>5.6295289443208176</v>
      </c>
      <c r="M2360" s="98"/>
      <c r="V2360">
        <v>200</v>
      </c>
      <c r="W2360">
        <v>40</v>
      </c>
      <c r="X2360" s="7">
        <f t="shared" si="249"/>
        <v>31.652153314939131</v>
      </c>
    </row>
    <row r="2361" spans="2:24">
      <c r="B2361" s="90">
        <f t="shared" si="252"/>
        <v>41006.958333333336</v>
      </c>
      <c r="C2361" s="57">
        <v>41006</v>
      </c>
      <c r="D2361" s="58">
        <v>0.95833333333333337</v>
      </c>
      <c r="E2361" s="59">
        <v>1.5833568923932164</v>
      </c>
      <c r="F2361" s="47">
        <f t="shared" si="253"/>
        <v>3.0242116644710433</v>
      </c>
      <c r="G2361" s="59">
        <v>20.524654805057896</v>
      </c>
      <c r="H2361" s="47">
        <f t="shared" si="254"/>
        <v>39.202090677660578</v>
      </c>
      <c r="I2361" s="59">
        <v>18.941297912664677</v>
      </c>
      <c r="J2361" s="47">
        <f t="shared" si="255"/>
        <v>36.177879013189532</v>
      </c>
      <c r="K2361" s="97">
        <f t="shared" si="250"/>
        <v>6</v>
      </c>
      <c r="L2361" s="2">
        <f t="shared" si="251"/>
        <v>-0.56867488597370652</v>
      </c>
      <c r="M2361" s="98"/>
      <c r="V2361">
        <v>200</v>
      </c>
      <c r="W2361">
        <v>40</v>
      </c>
      <c r="X2361" s="7">
        <f t="shared" si="249"/>
        <v>31.652153314939131</v>
      </c>
    </row>
    <row r="2362" spans="2:24">
      <c r="B2362" s="90">
        <f t="shared" si="252"/>
        <v>41007</v>
      </c>
      <c r="C2362" s="57">
        <v>41006</v>
      </c>
      <c r="D2362" s="58">
        <v>1</v>
      </c>
      <c r="E2362" s="59">
        <v>5.3704950053419687</v>
      </c>
      <c r="F2362" s="47">
        <f t="shared" si="253"/>
        <v>10.257645460203159</v>
      </c>
      <c r="G2362" s="59">
        <v>23.646094009635952</v>
      </c>
      <c r="H2362" s="47">
        <f t="shared" si="254"/>
        <v>45.164039558404667</v>
      </c>
      <c r="I2362" s="59">
        <v>18.27559900429398</v>
      </c>
      <c r="J2362" s="47">
        <f t="shared" si="255"/>
        <v>34.906394098201503</v>
      </c>
      <c r="K2362" s="97">
        <f t="shared" si="250"/>
        <v>6</v>
      </c>
      <c r="L2362" s="2">
        <f t="shared" si="251"/>
        <v>-1.8401598009617359</v>
      </c>
      <c r="M2362" s="98"/>
      <c r="V2362">
        <v>200</v>
      </c>
      <c r="W2362">
        <v>40</v>
      </c>
      <c r="X2362" s="7">
        <f t="shared" si="249"/>
        <v>31.652153314939131</v>
      </c>
    </row>
    <row r="2363" spans="2:24">
      <c r="B2363" s="90">
        <f t="shared" si="252"/>
        <v>41007.041666666664</v>
      </c>
      <c r="C2363" s="57">
        <v>41007</v>
      </c>
      <c r="D2363" s="58">
        <v>4.1666666666666664E-2</v>
      </c>
      <c r="E2363" s="59"/>
      <c r="F2363" s="47"/>
      <c r="G2363" s="59"/>
      <c r="H2363" s="47"/>
      <c r="I2363" s="59"/>
      <c r="J2363" s="47"/>
      <c r="K2363" s="97">
        <f t="shared" si="250"/>
        <v>7</v>
      </c>
      <c r="L2363" s="2" t="e">
        <f t="shared" si="251"/>
        <v>#N/A</v>
      </c>
      <c r="M2363" s="98"/>
      <c r="V2363">
        <v>200</v>
      </c>
      <c r="W2363">
        <v>40</v>
      </c>
      <c r="X2363" s="7">
        <f t="shared" si="249"/>
        <v>31.652153314939131</v>
      </c>
    </row>
    <row r="2364" spans="2:24">
      <c r="B2364" s="90">
        <f t="shared" si="252"/>
        <v>41007.083333333336</v>
      </c>
      <c r="C2364" s="57">
        <v>41007</v>
      </c>
      <c r="D2364" s="58">
        <v>8.3333333333333329E-2</v>
      </c>
      <c r="E2364" s="59">
        <v>8.1538113962738645</v>
      </c>
      <c r="F2364" s="47">
        <f t="shared" si="253"/>
        <v>15.57377976688308</v>
      </c>
      <c r="G2364" s="59">
        <v>20.682482041915318</v>
      </c>
      <c r="H2364" s="47">
        <f t="shared" si="254"/>
        <v>39.503540700058252</v>
      </c>
      <c r="I2364" s="59">
        <v>12.528670645641453</v>
      </c>
      <c r="J2364" s="47">
        <f t="shared" si="255"/>
        <v>23.929760933175174</v>
      </c>
      <c r="K2364" s="97">
        <f t="shared" si="250"/>
        <v>7</v>
      </c>
      <c r="L2364" s="2">
        <f t="shared" si="251"/>
        <v>-12.816792965988064</v>
      </c>
      <c r="M2364" s="98"/>
      <c r="V2364">
        <v>200</v>
      </c>
      <c r="W2364">
        <v>40</v>
      </c>
      <c r="X2364" s="7">
        <f t="shared" si="249"/>
        <v>31.652153314939131</v>
      </c>
    </row>
    <row r="2365" spans="2:24">
      <c r="B2365" s="90">
        <f t="shared" si="252"/>
        <v>41007.125</v>
      </c>
      <c r="C2365" s="57">
        <v>41007</v>
      </c>
      <c r="D2365" s="58">
        <v>0.125</v>
      </c>
      <c r="E2365" s="59">
        <v>2.7590201198256796</v>
      </c>
      <c r="F2365" s="47">
        <f t="shared" si="253"/>
        <v>5.2697284288670483</v>
      </c>
      <c r="G2365" s="59">
        <v>10.671766554443598</v>
      </c>
      <c r="H2365" s="47">
        <f t="shared" si="254"/>
        <v>20.383074118987274</v>
      </c>
      <c r="I2365" s="59">
        <v>7.9127464346179188</v>
      </c>
      <c r="J2365" s="47">
        <f t="shared" si="255"/>
        <v>15.113345690120225</v>
      </c>
      <c r="K2365" s="97">
        <f t="shared" si="250"/>
        <v>7</v>
      </c>
      <c r="L2365" s="2">
        <f t="shared" si="251"/>
        <v>-21.633208209043012</v>
      </c>
      <c r="M2365" s="98"/>
      <c r="V2365">
        <v>200</v>
      </c>
      <c r="W2365">
        <v>40</v>
      </c>
      <c r="X2365" s="7">
        <f t="shared" si="249"/>
        <v>31.652153314939131</v>
      </c>
    </row>
    <row r="2366" spans="2:24">
      <c r="B2366" s="90">
        <f t="shared" si="252"/>
        <v>41007.166666666664</v>
      </c>
      <c r="C2366" s="57">
        <v>41007</v>
      </c>
      <c r="D2366" s="58">
        <v>0.16666666666666666</v>
      </c>
      <c r="E2366" s="59">
        <v>3.9901749028328588</v>
      </c>
      <c r="F2366" s="47">
        <f t="shared" si="253"/>
        <v>7.6212340644107597</v>
      </c>
      <c r="G2366" s="59">
        <v>10.670865224299394</v>
      </c>
      <c r="H2366" s="47">
        <f t="shared" si="254"/>
        <v>20.381352578411843</v>
      </c>
      <c r="I2366" s="59">
        <v>6.6806903214665363</v>
      </c>
      <c r="J2366" s="47">
        <f t="shared" si="255"/>
        <v>12.760118514001084</v>
      </c>
      <c r="K2366" s="97">
        <f t="shared" si="250"/>
        <v>7</v>
      </c>
      <c r="L2366" s="2">
        <f t="shared" si="251"/>
        <v>-23.986435385162153</v>
      </c>
      <c r="M2366" s="98"/>
      <c r="V2366">
        <v>200</v>
      </c>
      <c r="W2366">
        <v>40</v>
      </c>
      <c r="X2366" s="7">
        <f t="shared" si="249"/>
        <v>31.652153314939131</v>
      </c>
    </row>
    <row r="2367" spans="2:24">
      <c r="B2367" s="90">
        <f t="shared" si="252"/>
        <v>41007.208333333336</v>
      </c>
      <c r="C2367" s="57">
        <v>41007</v>
      </c>
      <c r="D2367" s="58">
        <v>0.20833333333333334</v>
      </c>
      <c r="E2367" s="59">
        <v>6.6069456884504616</v>
      </c>
      <c r="F2367" s="47">
        <f t="shared" si="253"/>
        <v>12.61926626494038</v>
      </c>
      <c r="G2367" s="59">
        <v>15.312334885340654</v>
      </c>
      <c r="H2367" s="47">
        <f t="shared" si="254"/>
        <v>29.246559631000647</v>
      </c>
      <c r="I2367" s="59">
        <v>8.7053891968901933</v>
      </c>
      <c r="J2367" s="47">
        <f t="shared" si="255"/>
        <v>16.627293366060268</v>
      </c>
      <c r="K2367" s="97">
        <f t="shared" si="250"/>
        <v>7</v>
      </c>
      <c r="L2367" s="2">
        <f t="shared" si="251"/>
        <v>-20.11926053310297</v>
      </c>
      <c r="M2367" s="98"/>
      <c r="V2367">
        <v>200</v>
      </c>
      <c r="W2367">
        <v>40</v>
      </c>
      <c r="X2367" s="7">
        <f t="shared" si="249"/>
        <v>31.652153314939131</v>
      </c>
    </row>
    <row r="2368" spans="2:24">
      <c r="B2368" s="90">
        <f t="shared" si="252"/>
        <v>41007.25</v>
      </c>
      <c r="C2368" s="57">
        <v>41007</v>
      </c>
      <c r="D2368" s="58">
        <v>0.25</v>
      </c>
      <c r="E2368" s="59">
        <v>5.7259675611168088</v>
      </c>
      <c r="F2368" s="47">
        <f t="shared" si="253"/>
        <v>10.936598041733104</v>
      </c>
      <c r="G2368" s="59">
        <v>13.471250539515676</v>
      </c>
      <c r="H2368" s="47">
        <f t="shared" si="254"/>
        <v>25.730088530474941</v>
      </c>
      <c r="I2368" s="59">
        <v>7.7452829783988655</v>
      </c>
      <c r="J2368" s="47">
        <f t="shared" si="255"/>
        <v>14.793490488741833</v>
      </c>
      <c r="K2368" s="97">
        <f t="shared" si="250"/>
        <v>7</v>
      </c>
      <c r="L2368" s="2">
        <f t="shared" si="251"/>
        <v>-21.953063410421407</v>
      </c>
      <c r="M2368" s="98"/>
      <c r="V2368">
        <v>200</v>
      </c>
      <c r="W2368">
        <v>40</v>
      </c>
      <c r="X2368" s="7">
        <f t="shared" si="249"/>
        <v>31.652153314939131</v>
      </c>
    </row>
    <row r="2369" spans="2:24">
      <c r="B2369" s="90">
        <f t="shared" si="252"/>
        <v>41007.291666666664</v>
      </c>
      <c r="C2369" s="57">
        <v>41007</v>
      </c>
      <c r="D2369" s="58">
        <v>0.29166666666666669</v>
      </c>
      <c r="E2369" s="59">
        <v>2.7640748335249965</v>
      </c>
      <c r="F2369" s="47">
        <f t="shared" si="253"/>
        <v>5.2793829320327434</v>
      </c>
      <c r="G2369" s="59">
        <v>8.074972607281671</v>
      </c>
      <c r="H2369" s="47">
        <f t="shared" si="254"/>
        <v>15.423197679907991</v>
      </c>
      <c r="I2369" s="59">
        <v>5.3108977737566745</v>
      </c>
      <c r="J2369" s="47">
        <f t="shared" si="255"/>
        <v>10.143814747875249</v>
      </c>
      <c r="K2369" s="97">
        <f t="shared" si="250"/>
        <v>7</v>
      </c>
      <c r="L2369" s="2">
        <f t="shared" si="251"/>
        <v>-26.602739151287992</v>
      </c>
      <c r="M2369" s="98"/>
      <c r="V2369">
        <v>200</v>
      </c>
      <c r="W2369">
        <v>40</v>
      </c>
      <c r="X2369" s="7">
        <f t="shared" si="249"/>
        <v>31.652153314939131</v>
      </c>
    </row>
    <row r="2370" spans="2:24">
      <c r="B2370" s="90">
        <f t="shared" si="252"/>
        <v>41007.333333333336</v>
      </c>
      <c r="C2370" s="57">
        <v>41007</v>
      </c>
      <c r="D2370" s="58">
        <v>0.33333333333333331</v>
      </c>
      <c r="E2370" s="59">
        <v>2.8510391099981565</v>
      </c>
      <c r="F2370" s="47">
        <f t="shared" si="253"/>
        <v>5.445484700096479</v>
      </c>
      <c r="G2370" s="59">
        <v>7.863747014310043</v>
      </c>
      <c r="H2370" s="47">
        <f t="shared" si="254"/>
        <v>15.019756797332182</v>
      </c>
      <c r="I2370" s="59">
        <v>5.0127079043118865</v>
      </c>
      <c r="J2370" s="47">
        <f t="shared" si="255"/>
        <v>9.5742720972357027</v>
      </c>
      <c r="K2370" s="97">
        <f t="shared" si="250"/>
        <v>7</v>
      </c>
      <c r="L2370" s="2">
        <f t="shared" si="251"/>
        <v>-27.172281801927536</v>
      </c>
      <c r="M2370" s="98"/>
      <c r="V2370">
        <v>200</v>
      </c>
      <c r="W2370">
        <v>40</v>
      </c>
      <c r="X2370" s="7">
        <f t="shared" si="249"/>
        <v>31.652153314939131</v>
      </c>
    </row>
    <row r="2371" spans="2:24">
      <c r="B2371" s="90">
        <f t="shared" si="252"/>
        <v>41007.375</v>
      </c>
      <c r="C2371" s="57">
        <v>41007</v>
      </c>
      <c r="D2371" s="58">
        <v>0.375</v>
      </c>
      <c r="E2371" s="59">
        <v>7.174819233961947</v>
      </c>
      <c r="F2371" s="47">
        <f t="shared" si="253"/>
        <v>13.703904736867319</v>
      </c>
      <c r="G2371" s="59">
        <v>14.366221754442012</v>
      </c>
      <c r="H2371" s="47">
        <f t="shared" si="254"/>
        <v>27.439483550984242</v>
      </c>
      <c r="I2371" s="59">
        <v>7.1914025204800662</v>
      </c>
      <c r="J2371" s="47">
        <f t="shared" si="255"/>
        <v>13.735578814116925</v>
      </c>
      <c r="K2371" s="97">
        <f t="shared" si="250"/>
        <v>7</v>
      </c>
      <c r="L2371" s="2">
        <f t="shared" si="251"/>
        <v>-23.010975085046312</v>
      </c>
      <c r="M2371" s="98"/>
      <c r="V2371">
        <v>200</v>
      </c>
      <c r="W2371">
        <v>40</v>
      </c>
      <c r="X2371" s="7">
        <f t="shared" si="249"/>
        <v>31.652153314939131</v>
      </c>
    </row>
    <row r="2372" spans="2:24">
      <c r="B2372" s="90">
        <f t="shared" si="252"/>
        <v>41007.416666666664</v>
      </c>
      <c r="C2372" s="57">
        <v>41007</v>
      </c>
      <c r="D2372" s="58">
        <v>0.41666666666666669</v>
      </c>
      <c r="E2372" s="59">
        <v>5.4753687964152595</v>
      </c>
      <c r="F2372" s="47">
        <f t="shared" si="253"/>
        <v>10.457954401153145</v>
      </c>
      <c r="G2372" s="59">
        <v>13.690310412153258</v>
      </c>
      <c r="H2372" s="47">
        <f t="shared" si="254"/>
        <v>26.148492887212722</v>
      </c>
      <c r="I2372" s="59">
        <v>8.2149416157379989</v>
      </c>
      <c r="J2372" s="47">
        <f t="shared" si="255"/>
        <v>15.690538486059577</v>
      </c>
      <c r="K2372" s="97">
        <f t="shared" si="250"/>
        <v>7</v>
      </c>
      <c r="L2372" s="2">
        <f t="shared" si="251"/>
        <v>-21.056015413103662</v>
      </c>
      <c r="M2372" s="98"/>
      <c r="V2372">
        <v>200</v>
      </c>
      <c r="W2372">
        <v>40</v>
      </c>
      <c r="X2372" s="7">
        <f t="shared" si="249"/>
        <v>31.652153314939131</v>
      </c>
    </row>
    <row r="2373" spans="2:24">
      <c r="B2373" s="90">
        <f t="shared" si="252"/>
        <v>41007.458333333336</v>
      </c>
      <c r="C2373" s="57">
        <v>41007</v>
      </c>
      <c r="D2373" s="58">
        <v>0.45833333333333331</v>
      </c>
      <c r="E2373" s="59">
        <v>15.960458588666729</v>
      </c>
      <c r="F2373" s="47">
        <f t="shared" si="253"/>
        <v>30.484475904353452</v>
      </c>
      <c r="G2373" s="59">
        <v>30.646296149805725</v>
      </c>
      <c r="H2373" s="47">
        <f t="shared" si="254"/>
        <v>58.534425646128931</v>
      </c>
      <c r="I2373" s="59">
        <v>14.685837561138996</v>
      </c>
      <c r="J2373" s="47">
        <f t="shared" si="255"/>
        <v>28.049949741775482</v>
      </c>
      <c r="K2373" s="97">
        <f t="shared" si="250"/>
        <v>7</v>
      </c>
      <c r="L2373" s="2">
        <f t="shared" si="251"/>
        <v>-8.6966041573877568</v>
      </c>
      <c r="M2373" s="98"/>
      <c r="V2373">
        <v>200</v>
      </c>
      <c r="W2373">
        <v>40</v>
      </c>
      <c r="X2373" s="7">
        <f t="shared" si="249"/>
        <v>31.652153314939131</v>
      </c>
    </row>
    <row r="2374" spans="2:24">
      <c r="B2374" s="90">
        <f t="shared" si="252"/>
        <v>41007.5</v>
      </c>
      <c r="C2374" s="57">
        <v>41007</v>
      </c>
      <c r="D2374" s="58">
        <v>0.5</v>
      </c>
      <c r="E2374" s="59">
        <v>10.801460820707863</v>
      </c>
      <c r="F2374" s="47">
        <f t="shared" si="253"/>
        <v>20.630790167552018</v>
      </c>
      <c r="G2374" s="59">
        <v>23.224034853156414</v>
      </c>
      <c r="H2374" s="47">
        <f t="shared" si="254"/>
        <v>44.357906569528751</v>
      </c>
      <c r="I2374" s="59">
        <v>12.422574032448553</v>
      </c>
      <c r="J2374" s="47">
        <f t="shared" si="255"/>
        <v>23.727116401976737</v>
      </c>
      <c r="K2374" s="97">
        <f t="shared" si="250"/>
        <v>7</v>
      </c>
      <c r="L2374" s="2">
        <f t="shared" si="251"/>
        <v>-13.019437497186502</v>
      </c>
      <c r="M2374" s="98"/>
      <c r="V2374">
        <v>200</v>
      </c>
      <c r="W2374">
        <v>40</v>
      </c>
      <c r="X2374" s="7">
        <f t="shared" si="249"/>
        <v>31.652153314939131</v>
      </c>
    </row>
    <row r="2375" spans="2:24">
      <c r="B2375" s="90">
        <f t="shared" si="252"/>
        <v>41007.541666666664</v>
      </c>
      <c r="C2375" s="57">
        <v>41007</v>
      </c>
      <c r="D2375" s="58">
        <v>0.54166666666666663</v>
      </c>
      <c r="E2375" s="59">
        <v>4.5775548303424412</v>
      </c>
      <c r="F2375" s="47">
        <f t="shared" si="253"/>
        <v>8.7431297259540628</v>
      </c>
      <c r="G2375" s="59">
        <v>10.420218894061236</v>
      </c>
      <c r="H2375" s="47">
        <f t="shared" si="254"/>
        <v>19.902618087656961</v>
      </c>
      <c r="I2375" s="59">
        <v>5.8426640637187948</v>
      </c>
      <c r="J2375" s="47">
        <f t="shared" si="255"/>
        <v>11.159488361702898</v>
      </c>
      <c r="K2375" s="97">
        <f t="shared" si="250"/>
        <v>7</v>
      </c>
      <c r="L2375" s="2">
        <f t="shared" si="251"/>
        <v>-25.58706553746034</v>
      </c>
      <c r="M2375" s="98"/>
      <c r="V2375">
        <v>200</v>
      </c>
      <c r="W2375">
        <v>40</v>
      </c>
      <c r="X2375" s="7">
        <f t="shared" si="249"/>
        <v>31.652153314939131</v>
      </c>
    </row>
    <row r="2376" spans="2:24">
      <c r="B2376" s="90">
        <f t="shared" si="252"/>
        <v>41007.583333333336</v>
      </c>
      <c r="C2376" s="57">
        <v>41007</v>
      </c>
      <c r="D2376" s="58">
        <v>0.58333333333333337</v>
      </c>
      <c r="E2376" s="59">
        <v>7.1006581579522017</v>
      </c>
      <c r="F2376" s="47">
        <f t="shared" si="253"/>
        <v>13.562257081688704</v>
      </c>
      <c r="G2376" s="59">
        <v>13.052217986932266</v>
      </c>
      <c r="H2376" s="47">
        <f t="shared" si="254"/>
        <v>24.929736355040628</v>
      </c>
      <c r="I2376" s="59">
        <v>5.9515598289800664</v>
      </c>
      <c r="J2376" s="47">
        <f t="shared" si="255"/>
        <v>11.367479273351927</v>
      </c>
      <c r="K2376" s="97">
        <f t="shared" si="250"/>
        <v>7</v>
      </c>
      <c r="L2376" s="2">
        <f t="shared" si="251"/>
        <v>-25.379074625811313</v>
      </c>
      <c r="M2376" s="98"/>
      <c r="V2376">
        <v>200</v>
      </c>
      <c r="W2376">
        <v>40</v>
      </c>
      <c r="X2376" s="7">
        <f t="shared" si="249"/>
        <v>31.652153314939131</v>
      </c>
    </row>
    <row r="2377" spans="2:24">
      <c r="B2377" s="90">
        <f t="shared" si="252"/>
        <v>41007.625</v>
      </c>
      <c r="C2377" s="57">
        <v>41007</v>
      </c>
      <c r="D2377" s="58">
        <v>0.625</v>
      </c>
      <c r="E2377" s="59">
        <v>5.8259919111805312</v>
      </c>
      <c r="F2377" s="47">
        <f t="shared" si="253"/>
        <v>11.127644550354814</v>
      </c>
      <c r="G2377" s="59">
        <v>13.162791203808913</v>
      </c>
      <c r="H2377" s="47">
        <f t="shared" si="254"/>
        <v>25.140931199275023</v>
      </c>
      <c r="I2377" s="59">
        <v>7.3367992926283812</v>
      </c>
      <c r="J2377" s="47">
        <f t="shared" si="255"/>
        <v>14.013286648920207</v>
      </c>
      <c r="K2377" s="97">
        <f t="shared" si="250"/>
        <v>7</v>
      </c>
      <c r="L2377" s="2">
        <f t="shared" si="251"/>
        <v>-22.733267250243031</v>
      </c>
      <c r="M2377" s="98"/>
      <c r="V2377">
        <v>200</v>
      </c>
      <c r="W2377">
        <v>40</v>
      </c>
      <c r="X2377" s="7">
        <f t="shared" si="249"/>
        <v>31.652153314939131</v>
      </c>
    </row>
    <row r="2378" spans="2:24">
      <c r="B2378" s="90">
        <f t="shared" si="252"/>
        <v>41007.666666666664</v>
      </c>
      <c r="C2378" s="57">
        <v>41007</v>
      </c>
      <c r="D2378" s="58">
        <v>0.66666666666666663</v>
      </c>
      <c r="E2378" s="59">
        <v>7.3230797637201297</v>
      </c>
      <c r="F2378" s="47">
        <f t="shared" si="253"/>
        <v>13.987082348705448</v>
      </c>
      <c r="G2378" s="59">
        <v>15.45178596003738</v>
      </c>
      <c r="H2378" s="47">
        <f t="shared" si="254"/>
        <v>29.512911183671395</v>
      </c>
      <c r="I2378" s="59">
        <v>8.1287061963172516</v>
      </c>
      <c r="J2378" s="47">
        <f t="shared" si="255"/>
        <v>15.525828834965949</v>
      </c>
      <c r="K2378" s="97">
        <f t="shared" si="250"/>
        <v>7</v>
      </c>
      <c r="L2378" s="2">
        <f t="shared" si="251"/>
        <v>-21.220725064197289</v>
      </c>
      <c r="M2378" s="98"/>
      <c r="V2378">
        <v>200</v>
      </c>
      <c r="W2378">
        <v>40</v>
      </c>
      <c r="X2378" s="7">
        <f t="shared" ref="X2378:X2441" si="256">AVERAGE($J$2999:$J$8770)</f>
        <v>31.652153314939131</v>
      </c>
    </row>
    <row r="2379" spans="2:24">
      <c r="B2379" s="90">
        <f t="shared" si="252"/>
        <v>41007.708333333336</v>
      </c>
      <c r="C2379" s="57">
        <v>41007</v>
      </c>
      <c r="D2379" s="58">
        <v>0.70833333333333337</v>
      </c>
      <c r="E2379" s="59">
        <v>5.381950416217089</v>
      </c>
      <c r="F2379" s="47">
        <f t="shared" si="253"/>
        <v>10.27952529497464</v>
      </c>
      <c r="G2379" s="59">
        <v>11.852343655133028</v>
      </c>
      <c r="H2379" s="47">
        <f t="shared" si="254"/>
        <v>22.637976381304082</v>
      </c>
      <c r="I2379" s="59">
        <v>6.4703932389159391</v>
      </c>
      <c r="J2379" s="47">
        <f t="shared" si="255"/>
        <v>12.358451086329444</v>
      </c>
      <c r="K2379" s="97">
        <f t="shared" ref="K2379:K2442" si="257">WEEKDAY(C2379,2)</f>
        <v>7</v>
      </c>
      <c r="L2379" s="2">
        <f t="shared" ref="L2379:L2442" si="258">IF(J2379="",NA(),J2379-(AVERAGE($J$10:$J$8770)))</f>
        <v>-24.388102812833793</v>
      </c>
      <c r="M2379" s="98"/>
      <c r="V2379">
        <v>200</v>
      </c>
      <c r="W2379">
        <v>40</v>
      </c>
      <c r="X2379" s="7">
        <f t="shared" si="256"/>
        <v>31.652153314939131</v>
      </c>
    </row>
    <row r="2380" spans="2:24">
      <c r="B2380" s="90">
        <f t="shared" si="252"/>
        <v>41007.75</v>
      </c>
      <c r="C2380" s="57">
        <v>41007</v>
      </c>
      <c r="D2380" s="58">
        <v>0.75</v>
      </c>
      <c r="E2380" s="59">
        <v>4.0878532903219709</v>
      </c>
      <c r="F2380" s="47">
        <f t="shared" si="253"/>
        <v>7.8077997845149643</v>
      </c>
      <c r="G2380" s="59">
        <v>11.544673259553328</v>
      </c>
      <c r="H2380" s="47">
        <f t="shared" si="254"/>
        <v>22.050325925746854</v>
      </c>
      <c r="I2380" s="59">
        <v>7.4568199692313586</v>
      </c>
      <c r="J2380" s="47">
        <f t="shared" si="255"/>
        <v>14.242526141231894</v>
      </c>
      <c r="K2380" s="97">
        <f t="shared" si="257"/>
        <v>7</v>
      </c>
      <c r="L2380" s="2">
        <f t="shared" si="258"/>
        <v>-22.504027757931347</v>
      </c>
      <c r="M2380" s="98"/>
      <c r="V2380">
        <v>200</v>
      </c>
      <c r="W2380">
        <v>40</v>
      </c>
      <c r="X2380" s="7">
        <f t="shared" si="256"/>
        <v>31.652153314939131</v>
      </c>
    </row>
    <row r="2381" spans="2:24">
      <c r="B2381" s="90">
        <f t="shared" si="252"/>
        <v>41007.791666666664</v>
      </c>
      <c r="C2381" s="57">
        <v>41007</v>
      </c>
      <c r="D2381" s="58">
        <v>0.79166666666666663</v>
      </c>
      <c r="E2381" s="59">
        <v>2.5160234965136312</v>
      </c>
      <c r="F2381" s="47">
        <f t="shared" si="253"/>
        <v>4.8056048783410352</v>
      </c>
      <c r="G2381" s="59">
        <v>7.9561447993416463</v>
      </c>
      <c r="H2381" s="47">
        <f t="shared" si="254"/>
        <v>15.196236566742543</v>
      </c>
      <c r="I2381" s="59">
        <v>5.4401213028280164</v>
      </c>
      <c r="J2381" s="47">
        <f t="shared" si="255"/>
        <v>10.390631688401511</v>
      </c>
      <c r="K2381" s="97">
        <f t="shared" si="257"/>
        <v>7</v>
      </c>
      <c r="L2381" s="2">
        <f t="shared" si="258"/>
        <v>-26.355922210761726</v>
      </c>
      <c r="M2381" s="98"/>
      <c r="V2381">
        <v>200</v>
      </c>
      <c r="W2381">
        <v>40</v>
      </c>
      <c r="X2381" s="7">
        <f t="shared" si="256"/>
        <v>31.652153314939131</v>
      </c>
    </row>
    <row r="2382" spans="2:24">
      <c r="B2382" s="90">
        <f t="shared" si="252"/>
        <v>41007.833333333336</v>
      </c>
      <c r="C2382" s="57">
        <v>41007</v>
      </c>
      <c r="D2382" s="58">
        <v>0.83333333333333337</v>
      </c>
      <c r="E2382" s="59">
        <v>1.7844332576076585</v>
      </c>
      <c r="F2382" s="47">
        <f t="shared" si="253"/>
        <v>3.4082675220306275</v>
      </c>
      <c r="G2382" s="59">
        <v>7.187364503170679</v>
      </c>
      <c r="H2382" s="47">
        <f t="shared" si="254"/>
        <v>13.727866201055996</v>
      </c>
      <c r="I2382" s="59">
        <v>5.4029312455630221</v>
      </c>
      <c r="J2382" s="47">
        <f t="shared" si="255"/>
        <v>10.319598679025372</v>
      </c>
      <c r="K2382" s="97">
        <f t="shared" si="257"/>
        <v>7</v>
      </c>
      <c r="L2382" s="2">
        <f t="shared" si="258"/>
        <v>-26.426955220137867</v>
      </c>
      <c r="M2382" s="98"/>
      <c r="V2382">
        <v>200</v>
      </c>
      <c r="W2382">
        <v>40</v>
      </c>
      <c r="X2382" s="7">
        <f t="shared" si="256"/>
        <v>31.652153314939131</v>
      </c>
    </row>
    <row r="2383" spans="2:24">
      <c r="B2383" s="90">
        <f t="shared" si="252"/>
        <v>41007.875</v>
      </c>
      <c r="C2383" s="57">
        <v>41007</v>
      </c>
      <c r="D2383" s="58">
        <v>0.875</v>
      </c>
      <c r="E2383" s="59">
        <v>1.4512366840747726</v>
      </c>
      <c r="F2383" s="47">
        <f t="shared" si="253"/>
        <v>2.7718620665828153</v>
      </c>
      <c r="G2383" s="59">
        <v>4.1245208720540329</v>
      </c>
      <c r="H2383" s="47">
        <f t="shared" si="254"/>
        <v>7.8778348656232025</v>
      </c>
      <c r="I2383" s="59">
        <v>2.6732841879792604</v>
      </c>
      <c r="J2383" s="47">
        <f t="shared" si="255"/>
        <v>5.1059727990403871</v>
      </c>
      <c r="K2383" s="97">
        <f t="shared" si="257"/>
        <v>7</v>
      </c>
      <c r="L2383" s="2">
        <f t="shared" si="258"/>
        <v>-31.640581100122851</v>
      </c>
      <c r="M2383" s="98"/>
      <c r="V2383">
        <v>200</v>
      </c>
      <c r="W2383">
        <v>40</v>
      </c>
      <c r="X2383" s="7">
        <f t="shared" si="256"/>
        <v>31.652153314939131</v>
      </c>
    </row>
    <row r="2384" spans="2:24">
      <c r="B2384" s="90">
        <f t="shared" si="252"/>
        <v>41007.916666666664</v>
      </c>
      <c r="C2384" s="57">
        <v>41007</v>
      </c>
      <c r="D2384" s="58">
        <v>0.91666666666666663</v>
      </c>
      <c r="E2384" s="59">
        <v>2.7431592843233554</v>
      </c>
      <c r="F2384" s="47">
        <f t="shared" si="253"/>
        <v>5.2394342330576089</v>
      </c>
      <c r="G2384" s="59">
        <v>5.5690631768618513</v>
      </c>
      <c r="H2384" s="47">
        <f t="shared" si="254"/>
        <v>10.636910667806136</v>
      </c>
      <c r="I2384" s="59">
        <v>2.8259038925384949</v>
      </c>
      <c r="J2384" s="47">
        <f t="shared" si="255"/>
        <v>5.3974764347485253</v>
      </c>
      <c r="K2384" s="97">
        <f t="shared" si="257"/>
        <v>7</v>
      </c>
      <c r="L2384" s="2">
        <f t="shared" si="258"/>
        <v>-31.349077464414712</v>
      </c>
      <c r="M2384" s="98"/>
      <c r="V2384">
        <v>200</v>
      </c>
      <c r="W2384">
        <v>40</v>
      </c>
      <c r="X2384" s="7">
        <f t="shared" si="256"/>
        <v>31.652153314939131</v>
      </c>
    </row>
    <row r="2385" spans="2:24">
      <c r="B2385" s="90">
        <f t="shared" si="252"/>
        <v>41007.958333333336</v>
      </c>
      <c r="C2385" s="57">
        <v>41007</v>
      </c>
      <c r="D2385" s="58">
        <v>0.95833333333333337</v>
      </c>
      <c r="E2385" s="59">
        <v>1.2460395658711805</v>
      </c>
      <c r="F2385" s="47">
        <f t="shared" si="253"/>
        <v>2.3799355708139545</v>
      </c>
      <c r="G2385" s="59">
        <v>3.6574968578633023</v>
      </c>
      <c r="H2385" s="47">
        <f t="shared" si="254"/>
        <v>6.9858189985189068</v>
      </c>
      <c r="I2385" s="59">
        <v>2.4114572919921216</v>
      </c>
      <c r="J2385" s="47">
        <f t="shared" si="255"/>
        <v>4.6058834277049518</v>
      </c>
      <c r="K2385" s="97">
        <f t="shared" si="257"/>
        <v>7</v>
      </c>
      <c r="L2385" s="2">
        <f t="shared" si="258"/>
        <v>-32.140670471458286</v>
      </c>
      <c r="M2385" s="98"/>
      <c r="V2385">
        <v>200</v>
      </c>
      <c r="W2385">
        <v>40</v>
      </c>
      <c r="X2385" s="7">
        <f t="shared" si="256"/>
        <v>31.652153314939131</v>
      </c>
    </row>
    <row r="2386" spans="2:24">
      <c r="B2386" s="90">
        <f t="shared" ref="B2386:B2449" si="259">C2386+D2386</f>
        <v>41008</v>
      </c>
      <c r="C2386" s="57">
        <v>41007</v>
      </c>
      <c r="D2386" s="58">
        <v>1</v>
      </c>
      <c r="E2386" s="59">
        <v>1.8111443879618845</v>
      </c>
      <c r="F2386" s="47">
        <f t="shared" ref="F2386:F2449" si="260">IF(E2386&lt;&gt;"",E2386*1.91,"")</f>
        <v>3.4592857810071993</v>
      </c>
      <c r="G2386" s="59">
        <v>5.0182004972349699</v>
      </c>
      <c r="H2386" s="47">
        <f t="shared" si="254"/>
        <v>9.5847629497187921</v>
      </c>
      <c r="I2386" s="59">
        <v>3.2070561092730854</v>
      </c>
      <c r="J2386" s="47">
        <f t="shared" si="255"/>
        <v>6.1254771687115932</v>
      </c>
      <c r="K2386" s="97">
        <f t="shared" si="257"/>
        <v>7</v>
      </c>
      <c r="L2386" s="2">
        <f t="shared" si="258"/>
        <v>-30.621076730451644</v>
      </c>
      <c r="M2386" s="98"/>
      <c r="V2386">
        <v>200</v>
      </c>
      <c r="W2386">
        <v>40</v>
      </c>
      <c r="X2386" s="7">
        <f t="shared" si="256"/>
        <v>31.652153314939131</v>
      </c>
    </row>
    <row r="2387" spans="2:24">
      <c r="B2387" s="90">
        <f t="shared" si="259"/>
        <v>41008.041666666664</v>
      </c>
      <c r="C2387" s="57">
        <v>41008</v>
      </c>
      <c r="D2387" s="58">
        <v>4.1666666666666664E-2</v>
      </c>
      <c r="E2387" s="59"/>
      <c r="F2387" s="47"/>
      <c r="G2387" s="59"/>
      <c r="H2387" s="47"/>
      <c r="I2387" s="59"/>
      <c r="J2387" s="47"/>
      <c r="K2387" s="97">
        <f t="shared" si="257"/>
        <v>1</v>
      </c>
      <c r="L2387" s="2" t="e">
        <f t="shared" si="258"/>
        <v>#N/A</v>
      </c>
      <c r="M2387" s="98"/>
      <c r="V2387">
        <v>200</v>
      </c>
      <c r="W2387">
        <v>40</v>
      </c>
      <c r="X2387" s="7">
        <f t="shared" si="256"/>
        <v>31.652153314939131</v>
      </c>
    </row>
    <row r="2388" spans="2:24">
      <c r="B2388" s="90">
        <f t="shared" si="259"/>
        <v>41008.083333333336</v>
      </c>
      <c r="C2388" s="57">
        <v>41008</v>
      </c>
      <c r="D2388" s="58">
        <v>8.3333333333333329E-2</v>
      </c>
      <c r="E2388" s="59">
        <v>1.7629167843177724</v>
      </c>
      <c r="F2388" s="47">
        <f t="shared" si="260"/>
        <v>3.3671710580469454</v>
      </c>
      <c r="G2388" s="59">
        <v>4.0190102371709928</v>
      </c>
      <c r="H2388" s="47">
        <f t="shared" ref="H2388:H2451" si="261">IF(G2388&lt;&gt;"",G2388*1.91,"")</f>
        <v>7.6763095529965959</v>
      </c>
      <c r="I2388" s="59">
        <v>2.2560934528532202</v>
      </c>
      <c r="J2388" s="47">
        <f t="shared" ref="J2388:J2451" si="262">IF(I2388&lt;&gt;"",I2388*1.91,"")</f>
        <v>4.3091384949496501</v>
      </c>
      <c r="K2388" s="97">
        <f t="shared" si="257"/>
        <v>1</v>
      </c>
      <c r="L2388" s="2">
        <f t="shared" si="258"/>
        <v>-32.437415404213588</v>
      </c>
      <c r="M2388" s="98"/>
      <c r="V2388">
        <v>200</v>
      </c>
      <c r="W2388">
        <v>40</v>
      </c>
      <c r="X2388" s="7">
        <f t="shared" si="256"/>
        <v>31.652153314939131</v>
      </c>
    </row>
    <row r="2389" spans="2:24">
      <c r="B2389" s="90">
        <f t="shared" si="259"/>
        <v>41008.125</v>
      </c>
      <c r="C2389" s="57">
        <v>41008</v>
      </c>
      <c r="D2389" s="58">
        <v>0.125</v>
      </c>
      <c r="E2389" s="59">
        <v>3.4268960107450881</v>
      </c>
      <c r="F2389" s="47">
        <f t="shared" si="260"/>
        <v>6.5453713805231182</v>
      </c>
      <c r="G2389" s="59">
        <v>6.0077688848384767</v>
      </c>
      <c r="H2389" s="47">
        <f t="shared" si="261"/>
        <v>11.47483857004149</v>
      </c>
      <c r="I2389" s="59">
        <v>2.5808728740933882</v>
      </c>
      <c r="J2389" s="47">
        <f t="shared" si="262"/>
        <v>4.9294671895183715</v>
      </c>
      <c r="K2389" s="97">
        <f t="shared" si="257"/>
        <v>1</v>
      </c>
      <c r="L2389" s="2">
        <f t="shared" si="258"/>
        <v>-31.817086709644869</v>
      </c>
      <c r="M2389" s="98"/>
      <c r="V2389">
        <v>200</v>
      </c>
      <c r="W2389">
        <v>40</v>
      </c>
      <c r="X2389" s="7">
        <f t="shared" si="256"/>
        <v>31.652153314939131</v>
      </c>
    </row>
    <row r="2390" spans="2:24">
      <c r="B2390" s="90">
        <f t="shared" si="259"/>
        <v>41008.166666666664</v>
      </c>
      <c r="C2390" s="57">
        <v>41008</v>
      </c>
      <c r="D2390" s="58">
        <v>0.16666666666666666</v>
      </c>
      <c r="E2390" s="59">
        <v>5.1899287399004344</v>
      </c>
      <c r="F2390" s="47">
        <f t="shared" si="260"/>
        <v>9.9127638932098296</v>
      </c>
      <c r="G2390" s="59">
        <v>9.1415663344073437</v>
      </c>
      <c r="H2390" s="47">
        <f t="shared" si="261"/>
        <v>17.460391698718027</v>
      </c>
      <c r="I2390" s="59">
        <v>3.9516375945069107</v>
      </c>
      <c r="J2390" s="47">
        <f t="shared" si="262"/>
        <v>7.5476278055081991</v>
      </c>
      <c r="K2390" s="97">
        <f t="shared" si="257"/>
        <v>1</v>
      </c>
      <c r="L2390" s="2">
        <f t="shared" si="258"/>
        <v>-29.198926093655039</v>
      </c>
      <c r="M2390" s="98"/>
      <c r="V2390">
        <v>200</v>
      </c>
      <c r="W2390">
        <v>40</v>
      </c>
      <c r="X2390" s="7">
        <f t="shared" si="256"/>
        <v>31.652153314939131</v>
      </c>
    </row>
    <row r="2391" spans="2:24">
      <c r="B2391" s="90">
        <f t="shared" si="259"/>
        <v>41008.208333333336</v>
      </c>
      <c r="C2391" s="57">
        <v>41008</v>
      </c>
      <c r="D2391" s="58">
        <v>0.20833333333333334</v>
      </c>
      <c r="E2391" s="59">
        <v>8.117136406332893</v>
      </c>
      <c r="F2391" s="47">
        <f t="shared" si="260"/>
        <v>15.503730536095825</v>
      </c>
      <c r="G2391" s="59">
        <v>15.487257282900719</v>
      </c>
      <c r="H2391" s="47">
        <f t="shared" si="261"/>
        <v>29.580661410340372</v>
      </c>
      <c r="I2391" s="59">
        <v>7.3701208765678281</v>
      </c>
      <c r="J2391" s="47">
        <f t="shared" si="262"/>
        <v>14.076930874244551</v>
      </c>
      <c r="K2391" s="97">
        <f t="shared" si="257"/>
        <v>1</v>
      </c>
      <c r="L2391" s="2">
        <f t="shared" si="258"/>
        <v>-22.669623024918685</v>
      </c>
      <c r="M2391" s="98"/>
      <c r="V2391">
        <v>200</v>
      </c>
      <c r="W2391">
        <v>40</v>
      </c>
      <c r="X2391" s="7">
        <f t="shared" si="256"/>
        <v>31.652153314939131</v>
      </c>
    </row>
    <row r="2392" spans="2:24">
      <c r="B2392" s="90">
        <f t="shared" si="259"/>
        <v>41008.25</v>
      </c>
      <c r="C2392" s="57">
        <v>41008</v>
      </c>
      <c r="D2392" s="58">
        <v>0.25</v>
      </c>
      <c r="E2392" s="59">
        <v>12.479040563623805</v>
      </c>
      <c r="F2392" s="47">
        <f t="shared" si="260"/>
        <v>23.834967476521467</v>
      </c>
      <c r="G2392" s="59">
        <v>22.396959728783898</v>
      </c>
      <c r="H2392" s="47">
        <f t="shared" si="261"/>
        <v>42.778193081977243</v>
      </c>
      <c r="I2392" s="59">
        <v>9.9179191651600913</v>
      </c>
      <c r="J2392" s="47">
        <f t="shared" si="262"/>
        <v>18.943225605455773</v>
      </c>
      <c r="K2392" s="97">
        <f t="shared" si="257"/>
        <v>1</v>
      </c>
      <c r="L2392" s="2">
        <f t="shared" si="258"/>
        <v>-17.803328293707466</v>
      </c>
      <c r="M2392" s="98"/>
      <c r="V2392">
        <v>200</v>
      </c>
      <c r="W2392">
        <v>40</v>
      </c>
      <c r="X2392" s="7">
        <f t="shared" si="256"/>
        <v>31.652153314939131</v>
      </c>
    </row>
    <row r="2393" spans="2:24">
      <c r="B2393" s="90">
        <f t="shared" si="259"/>
        <v>41008.291666666664</v>
      </c>
      <c r="C2393" s="57">
        <v>41008</v>
      </c>
      <c r="D2393" s="58">
        <v>0.29166666666666669</v>
      </c>
      <c r="E2393" s="59">
        <v>14.041888992947676</v>
      </c>
      <c r="F2393" s="47">
        <f t="shared" si="260"/>
        <v>26.820007976530061</v>
      </c>
      <c r="G2393" s="59">
        <v>25.318636948755934</v>
      </c>
      <c r="H2393" s="47">
        <f t="shared" si="261"/>
        <v>48.35859657212383</v>
      </c>
      <c r="I2393" s="59">
        <v>11.276747955808258</v>
      </c>
      <c r="J2393" s="47">
        <f t="shared" si="262"/>
        <v>21.538588595593772</v>
      </c>
      <c r="K2393" s="97">
        <f t="shared" si="257"/>
        <v>1</v>
      </c>
      <c r="L2393" s="2">
        <f t="shared" si="258"/>
        <v>-15.207965303569466</v>
      </c>
      <c r="M2393" s="98"/>
      <c r="V2393">
        <v>200</v>
      </c>
      <c r="W2393">
        <v>40</v>
      </c>
      <c r="X2393" s="7">
        <f t="shared" si="256"/>
        <v>31.652153314939131</v>
      </c>
    </row>
    <row r="2394" spans="2:24">
      <c r="B2394" s="90">
        <f t="shared" si="259"/>
        <v>41008.333333333336</v>
      </c>
      <c r="C2394" s="57">
        <v>41008</v>
      </c>
      <c r="D2394" s="58">
        <v>0.33333333333333331</v>
      </c>
      <c r="E2394" s="59">
        <v>17.392124509059013</v>
      </c>
      <c r="F2394" s="47">
        <f t="shared" si="260"/>
        <v>33.218957812302712</v>
      </c>
      <c r="G2394" s="59">
        <v>32.454370909067308</v>
      </c>
      <c r="H2394" s="47">
        <f t="shared" si="261"/>
        <v>61.987848436318558</v>
      </c>
      <c r="I2394" s="59">
        <v>15.062246400008295</v>
      </c>
      <c r="J2394" s="47">
        <f t="shared" si="262"/>
        <v>28.768890624015842</v>
      </c>
      <c r="K2394" s="97">
        <f t="shared" si="257"/>
        <v>1</v>
      </c>
      <c r="L2394" s="2">
        <f t="shared" si="258"/>
        <v>-7.9776632751473961</v>
      </c>
      <c r="M2394" s="98"/>
      <c r="V2394">
        <v>200</v>
      </c>
      <c r="W2394">
        <v>40</v>
      </c>
      <c r="X2394" s="7">
        <f t="shared" si="256"/>
        <v>31.652153314939131</v>
      </c>
    </row>
    <row r="2395" spans="2:24">
      <c r="B2395" s="90">
        <f t="shared" si="259"/>
        <v>41008.375</v>
      </c>
      <c r="C2395" s="57">
        <v>41008</v>
      </c>
      <c r="D2395" s="58">
        <v>0.375</v>
      </c>
      <c r="E2395" s="59">
        <v>23.256827588711211</v>
      </c>
      <c r="F2395" s="47">
        <f t="shared" si="260"/>
        <v>44.420540694438408</v>
      </c>
      <c r="G2395" s="59">
        <v>45.822054893128652</v>
      </c>
      <c r="H2395" s="47">
        <f t="shared" si="261"/>
        <v>87.520124845875728</v>
      </c>
      <c r="I2395" s="59">
        <v>22.565227304417441</v>
      </c>
      <c r="J2395" s="47">
        <f t="shared" si="262"/>
        <v>43.099584151437313</v>
      </c>
      <c r="K2395" s="97">
        <f t="shared" si="257"/>
        <v>1</v>
      </c>
      <c r="L2395" s="2">
        <f t="shared" si="258"/>
        <v>6.353030252274074</v>
      </c>
      <c r="M2395" s="98"/>
      <c r="V2395">
        <v>200</v>
      </c>
      <c r="W2395">
        <v>40</v>
      </c>
      <c r="X2395" s="7">
        <f t="shared" si="256"/>
        <v>31.652153314939131</v>
      </c>
    </row>
    <row r="2396" spans="2:24">
      <c r="B2396" s="90">
        <f t="shared" si="259"/>
        <v>41008.416666666664</v>
      </c>
      <c r="C2396" s="57">
        <v>41008</v>
      </c>
      <c r="D2396" s="58">
        <v>0.41666666666666669</v>
      </c>
      <c r="E2396" s="59">
        <v>26.230524246333538</v>
      </c>
      <c r="F2396" s="47">
        <f t="shared" si="260"/>
        <v>50.100301310497052</v>
      </c>
      <c r="G2396" s="59">
        <v>47.728316550508829</v>
      </c>
      <c r="H2396" s="47">
        <f t="shared" si="261"/>
        <v>91.161084611471864</v>
      </c>
      <c r="I2396" s="59">
        <v>21.497792304175292</v>
      </c>
      <c r="J2396" s="47">
        <f t="shared" si="262"/>
        <v>41.060783300974805</v>
      </c>
      <c r="K2396" s="97">
        <f t="shared" si="257"/>
        <v>1</v>
      </c>
      <c r="L2396" s="2">
        <f t="shared" si="258"/>
        <v>4.3142294018115663</v>
      </c>
      <c r="M2396" s="98"/>
      <c r="V2396">
        <v>200</v>
      </c>
      <c r="W2396">
        <v>40</v>
      </c>
      <c r="X2396" s="7">
        <f t="shared" si="256"/>
        <v>31.652153314939131</v>
      </c>
    </row>
    <row r="2397" spans="2:24">
      <c r="B2397" s="90">
        <f t="shared" si="259"/>
        <v>41008.458333333336</v>
      </c>
      <c r="C2397" s="57">
        <v>41008</v>
      </c>
      <c r="D2397" s="58">
        <v>0.45833333333333331</v>
      </c>
      <c r="E2397" s="59">
        <v>29.745403209784524</v>
      </c>
      <c r="F2397" s="47">
        <f t="shared" si="260"/>
        <v>56.813720130688438</v>
      </c>
      <c r="G2397" s="59">
        <v>55.096514005607716</v>
      </c>
      <c r="H2397" s="47">
        <f t="shared" si="261"/>
        <v>105.23434175071074</v>
      </c>
      <c r="I2397" s="59">
        <v>25.351110795823189</v>
      </c>
      <c r="J2397" s="47">
        <f t="shared" si="262"/>
        <v>48.420621620022288</v>
      </c>
      <c r="K2397" s="97">
        <f t="shared" si="257"/>
        <v>1</v>
      </c>
      <c r="L2397" s="2">
        <f t="shared" si="258"/>
        <v>11.67406772085905</v>
      </c>
      <c r="M2397" s="98"/>
      <c r="V2397">
        <v>200</v>
      </c>
      <c r="W2397">
        <v>40</v>
      </c>
      <c r="X2397" s="7">
        <f t="shared" si="256"/>
        <v>31.652153314939131</v>
      </c>
    </row>
    <row r="2398" spans="2:24">
      <c r="B2398" s="90">
        <f t="shared" si="259"/>
        <v>41008.5</v>
      </c>
      <c r="C2398" s="57">
        <v>41008</v>
      </c>
      <c r="D2398" s="58">
        <v>0.5</v>
      </c>
      <c r="E2398" s="59">
        <v>21.813767929669979</v>
      </c>
      <c r="F2398" s="47">
        <f t="shared" si="260"/>
        <v>41.66429674566966</v>
      </c>
      <c r="G2398" s="59">
        <v>42.043922997562674</v>
      </c>
      <c r="H2398" s="47">
        <f t="shared" si="261"/>
        <v>80.303892925344698</v>
      </c>
      <c r="I2398" s="59">
        <v>20.230155067892696</v>
      </c>
      <c r="J2398" s="47">
        <f t="shared" si="262"/>
        <v>38.639596179675046</v>
      </c>
      <c r="K2398" s="97">
        <f t="shared" si="257"/>
        <v>1</v>
      </c>
      <c r="L2398" s="2">
        <f t="shared" si="258"/>
        <v>1.893042280511807</v>
      </c>
      <c r="M2398" s="98"/>
      <c r="V2398">
        <v>200</v>
      </c>
      <c r="W2398">
        <v>40</v>
      </c>
      <c r="X2398" s="7">
        <f t="shared" si="256"/>
        <v>31.652153314939131</v>
      </c>
    </row>
    <row r="2399" spans="2:24">
      <c r="B2399" s="90">
        <f t="shared" si="259"/>
        <v>41008.541666666664</v>
      </c>
      <c r="C2399" s="57">
        <v>41008</v>
      </c>
      <c r="D2399" s="58">
        <v>0.54166666666666663</v>
      </c>
      <c r="E2399" s="59">
        <v>25.77071582001572</v>
      </c>
      <c r="F2399" s="47">
        <f t="shared" si="260"/>
        <v>49.222067216230023</v>
      </c>
      <c r="G2399" s="59">
        <v>48.2315975836283</v>
      </c>
      <c r="H2399" s="47">
        <f t="shared" si="261"/>
        <v>92.122351384730052</v>
      </c>
      <c r="I2399" s="59">
        <v>22.460881763612587</v>
      </c>
      <c r="J2399" s="47">
        <f t="shared" si="262"/>
        <v>42.900284168500036</v>
      </c>
      <c r="K2399" s="97">
        <f t="shared" si="257"/>
        <v>1</v>
      </c>
      <c r="L2399" s="2">
        <f t="shared" si="258"/>
        <v>6.1537302693367977</v>
      </c>
      <c r="M2399" s="98"/>
      <c r="V2399">
        <v>200</v>
      </c>
      <c r="W2399">
        <v>40</v>
      </c>
      <c r="X2399" s="7">
        <f t="shared" si="256"/>
        <v>31.652153314939131</v>
      </c>
    </row>
    <row r="2400" spans="2:24">
      <c r="B2400" s="90">
        <f t="shared" si="259"/>
        <v>41008.583333333336</v>
      </c>
      <c r="C2400" s="57">
        <v>41008</v>
      </c>
      <c r="D2400" s="58">
        <v>0.58333333333333337</v>
      </c>
      <c r="E2400" s="59">
        <v>17.116425614251323</v>
      </c>
      <c r="F2400" s="47">
        <f t="shared" si="260"/>
        <v>32.692372923220027</v>
      </c>
      <c r="G2400" s="59">
        <v>36.551238811556907</v>
      </c>
      <c r="H2400" s="47">
        <f t="shared" si="261"/>
        <v>69.812866130073687</v>
      </c>
      <c r="I2400" s="59">
        <v>19.434813197305584</v>
      </c>
      <c r="J2400" s="47">
        <f t="shared" si="262"/>
        <v>37.120493206853666</v>
      </c>
      <c r="K2400" s="97">
        <f t="shared" si="257"/>
        <v>1</v>
      </c>
      <c r="L2400" s="2">
        <f t="shared" si="258"/>
        <v>0.37393930769042782</v>
      </c>
      <c r="M2400" s="98"/>
      <c r="V2400">
        <v>200</v>
      </c>
      <c r="W2400">
        <v>40</v>
      </c>
      <c r="X2400" s="7">
        <f t="shared" si="256"/>
        <v>31.652153314939131</v>
      </c>
    </row>
    <row r="2401" spans="2:24">
      <c r="B2401" s="90">
        <f t="shared" si="259"/>
        <v>41008.625</v>
      </c>
      <c r="C2401" s="57">
        <v>41008</v>
      </c>
      <c r="D2401" s="58">
        <v>0.625</v>
      </c>
      <c r="E2401" s="59">
        <v>23.967321276092012</v>
      </c>
      <c r="F2401" s="47">
        <f t="shared" si="260"/>
        <v>45.777583637335738</v>
      </c>
      <c r="G2401" s="59">
        <v>46.882455851729844</v>
      </c>
      <c r="H2401" s="47">
        <f t="shared" si="261"/>
        <v>89.545490676803993</v>
      </c>
      <c r="I2401" s="59">
        <v>22.91513457563784</v>
      </c>
      <c r="J2401" s="47">
        <f t="shared" si="262"/>
        <v>43.76790703946827</v>
      </c>
      <c r="K2401" s="97">
        <f t="shared" si="257"/>
        <v>1</v>
      </c>
      <c r="L2401" s="2">
        <f t="shared" si="258"/>
        <v>7.0213531403050311</v>
      </c>
      <c r="M2401" s="98"/>
      <c r="V2401">
        <v>200</v>
      </c>
      <c r="W2401">
        <v>40</v>
      </c>
      <c r="X2401" s="7">
        <f t="shared" si="256"/>
        <v>31.652153314939131</v>
      </c>
    </row>
    <row r="2402" spans="2:24">
      <c r="B2402" s="90">
        <f t="shared" si="259"/>
        <v>41008.666666666664</v>
      </c>
      <c r="C2402" s="57">
        <v>41008</v>
      </c>
      <c r="D2402" s="58">
        <v>0.66666666666666663</v>
      </c>
      <c r="E2402" s="59">
        <v>20.682571374657648</v>
      </c>
      <c r="F2402" s="47">
        <f t="shared" si="260"/>
        <v>39.503711325596107</v>
      </c>
      <c r="G2402" s="59">
        <v>44.881572023674096</v>
      </c>
      <c r="H2402" s="47">
        <f t="shared" si="261"/>
        <v>85.723802565217525</v>
      </c>
      <c r="I2402" s="59">
        <v>24.19900064901644</v>
      </c>
      <c r="J2402" s="47">
        <f t="shared" si="262"/>
        <v>46.220091239621397</v>
      </c>
      <c r="K2402" s="97">
        <f t="shared" si="257"/>
        <v>1</v>
      </c>
      <c r="L2402" s="2">
        <f t="shared" si="258"/>
        <v>9.473537340458158</v>
      </c>
      <c r="M2402" s="98"/>
      <c r="V2402">
        <v>200</v>
      </c>
      <c r="W2402">
        <v>40</v>
      </c>
      <c r="X2402" s="7">
        <f t="shared" si="256"/>
        <v>31.652153314939131</v>
      </c>
    </row>
    <row r="2403" spans="2:24">
      <c r="B2403" s="90">
        <f t="shared" si="259"/>
        <v>41008.708333333336</v>
      </c>
      <c r="C2403" s="57">
        <v>41008</v>
      </c>
      <c r="D2403" s="58">
        <v>0.70833333333333337</v>
      </c>
      <c r="E2403" s="59">
        <v>22.383624897022194</v>
      </c>
      <c r="F2403" s="47">
        <f t="shared" si="260"/>
        <v>42.752723553312393</v>
      </c>
      <c r="G2403" s="59">
        <v>44.080788536381661</v>
      </c>
      <c r="H2403" s="47">
        <f t="shared" si="261"/>
        <v>84.194306104488973</v>
      </c>
      <c r="I2403" s="59">
        <v>21.697163639359466</v>
      </c>
      <c r="J2403" s="47">
        <f t="shared" si="262"/>
        <v>41.44158255117658</v>
      </c>
      <c r="K2403" s="97">
        <f t="shared" si="257"/>
        <v>1</v>
      </c>
      <c r="L2403" s="2">
        <f t="shared" si="258"/>
        <v>4.6950286520133417</v>
      </c>
      <c r="M2403" s="98"/>
      <c r="V2403">
        <v>200</v>
      </c>
      <c r="W2403">
        <v>40</v>
      </c>
      <c r="X2403" s="7">
        <f t="shared" si="256"/>
        <v>31.652153314939131</v>
      </c>
    </row>
    <row r="2404" spans="2:24">
      <c r="B2404" s="90">
        <f t="shared" si="259"/>
        <v>41008.75</v>
      </c>
      <c r="C2404" s="57">
        <v>41008</v>
      </c>
      <c r="D2404" s="58">
        <v>0.75</v>
      </c>
      <c r="E2404" s="59">
        <v>17.156424648060309</v>
      </c>
      <c r="F2404" s="47">
        <f t="shared" si="260"/>
        <v>32.768771077795186</v>
      </c>
      <c r="G2404" s="59">
        <v>35.548124100568515</v>
      </c>
      <c r="H2404" s="47">
        <f t="shared" si="261"/>
        <v>67.896917032085867</v>
      </c>
      <c r="I2404" s="59">
        <v>18.391699452508206</v>
      </c>
      <c r="J2404" s="47">
        <f t="shared" si="262"/>
        <v>35.128145954290673</v>
      </c>
      <c r="K2404" s="97">
        <f t="shared" si="257"/>
        <v>1</v>
      </c>
      <c r="L2404" s="2">
        <f t="shared" si="258"/>
        <v>-1.6184079448725655</v>
      </c>
      <c r="M2404" s="98"/>
      <c r="V2404">
        <v>200</v>
      </c>
      <c r="W2404">
        <v>40</v>
      </c>
      <c r="X2404" s="7">
        <f t="shared" si="256"/>
        <v>31.652153314939131</v>
      </c>
    </row>
    <row r="2405" spans="2:24">
      <c r="B2405" s="90">
        <f t="shared" si="259"/>
        <v>41008.791666666664</v>
      </c>
      <c r="C2405" s="57">
        <v>41008</v>
      </c>
      <c r="D2405" s="58">
        <v>0.79166666666666663</v>
      </c>
      <c r="E2405" s="59">
        <v>18.642481852033328</v>
      </c>
      <c r="F2405" s="47">
        <f t="shared" si="260"/>
        <v>35.607140337383655</v>
      </c>
      <c r="G2405" s="59">
        <v>35.77561396898691</v>
      </c>
      <c r="H2405" s="47">
        <f t="shared" si="261"/>
        <v>68.331422680765002</v>
      </c>
      <c r="I2405" s="59">
        <v>17.133132116953583</v>
      </c>
      <c r="J2405" s="47">
        <f t="shared" si="262"/>
        <v>32.72428234338134</v>
      </c>
      <c r="K2405" s="97">
        <f t="shared" si="257"/>
        <v>1</v>
      </c>
      <c r="L2405" s="2">
        <f t="shared" si="258"/>
        <v>-4.0222715557818987</v>
      </c>
      <c r="M2405" s="98"/>
      <c r="V2405">
        <v>200</v>
      </c>
      <c r="W2405">
        <v>40</v>
      </c>
      <c r="X2405" s="7">
        <f t="shared" si="256"/>
        <v>31.652153314939131</v>
      </c>
    </row>
    <row r="2406" spans="2:24">
      <c r="B2406" s="90">
        <f t="shared" si="259"/>
        <v>41008.833333333336</v>
      </c>
      <c r="C2406" s="57">
        <v>41008</v>
      </c>
      <c r="D2406" s="58">
        <v>0.83333333333333337</v>
      </c>
      <c r="E2406" s="59">
        <v>9.44340622977907</v>
      </c>
      <c r="F2406" s="47">
        <f t="shared" si="260"/>
        <v>18.036905898878022</v>
      </c>
      <c r="G2406" s="59">
        <v>20.758849172048748</v>
      </c>
      <c r="H2406" s="47">
        <f t="shared" si="261"/>
        <v>39.649401918613108</v>
      </c>
      <c r="I2406" s="59">
        <v>11.31544294226968</v>
      </c>
      <c r="J2406" s="47">
        <f t="shared" si="262"/>
        <v>21.612496019735087</v>
      </c>
      <c r="K2406" s="97">
        <f t="shared" si="257"/>
        <v>1</v>
      </c>
      <c r="L2406" s="2">
        <f t="shared" si="258"/>
        <v>-15.134057879428152</v>
      </c>
      <c r="M2406" s="98"/>
      <c r="V2406">
        <v>200</v>
      </c>
      <c r="W2406">
        <v>40</v>
      </c>
      <c r="X2406" s="7">
        <f t="shared" si="256"/>
        <v>31.652153314939131</v>
      </c>
    </row>
    <row r="2407" spans="2:24">
      <c r="B2407" s="90">
        <f t="shared" si="259"/>
        <v>41008.875</v>
      </c>
      <c r="C2407" s="57">
        <v>41008</v>
      </c>
      <c r="D2407" s="58">
        <v>0.875</v>
      </c>
      <c r="E2407" s="59">
        <v>7.6461969532233205</v>
      </c>
      <c r="F2407" s="47">
        <f t="shared" si="260"/>
        <v>14.604236180656542</v>
      </c>
      <c r="G2407" s="59">
        <v>15.078931185694966</v>
      </c>
      <c r="H2407" s="47">
        <f t="shared" si="261"/>
        <v>28.800758564677384</v>
      </c>
      <c r="I2407" s="59">
        <v>7.4327342324716454</v>
      </c>
      <c r="J2407" s="47">
        <f t="shared" si="262"/>
        <v>14.196522384020842</v>
      </c>
      <c r="K2407" s="97">
        <f t="shared" si="257"/>
        <v>1</v>
      </c>
      <c r="L2407" s="2">
        <f t="shared" si="258"/>
        <v>-22.550031515142397</v>
      </c>
      <c r="M2407" s="98"/>
      <c r="V2407">
        <v>200</v>
      </c>
      <c r="W2407">
        <v>40</v>
      </c>
      <c r="X2407" s="7">
        <f t="shared" si="256"/>
        <v>31.652153314939131</v>
      </c>
    </row>
    <row r="2408" spans="2:24">
      <c r="B2408" s="90">
        <f t="shared" si="259"/>
        <v>41008.916666666664</v>
      </c>
      <c r="C2408" s="57">
        <v>41008</v>
      </c>
      <c r="D2408" s="58">
        <v>0.91666666666666663</v>
      </c>
      <c r="E2408" s="59">
        <v>6.9360925588559841</v>
      </c>
      <c r="F2408" s="47">
        <f t="shared" si="260"/>
        <v>13.247936787414929</v>
      </c>
      <c r="G2408" s="59">
        <v>13.782220329917461</v>
      </c>
      <c r="H2408" s="47">
        <f t="shared" si="261"/>
        <v>26.324040830142348</v>
      </c>
      <c r="I2408" s="59">
        <v>6.846127771061477</v>
      </c>
      <c r="J2408" s="47">
        <f t="shared" si="262"/>
        <v>13.076104042727421</v>
      </c>
      <c r="K2408" s="97">
        <f t="shared" si="257"/>
        <v>1</v>
      </c>
      <c r="L2408" s="2">
        <f t="shared" si="258"/>
        <v>-23.670449856435816</v>
      </c>
      <c r="M2408" s="98"/>
      <c r="V2408">
        <v>200</v>
      </c>
      <c r="W2408">
        <v>40</v>
      </c>
      <c r="X2408" s="7">
        <f t="shared" si="256"/>
        <v>31.652153314939131</v>
      </c>
    </row>
    <row r="2409" spans="2:24">
      <c r="B2409" s="90">
        <f t="shared" si="259"/>
        <v>41008.958333333336</v>
      </c>
      <c r="C2409" s="57">
        <v>41008</v>
      </c>
      <c r="D2409" s="58">
        <v>0.95833333333333337</v>
      </c>
      <c r="E2409" s="59">
        <v>4.9478888506759517</v>
      </c>
      <c r="F2409" s="47">
        <f t="shared" si="260"/>
        <v>9.4504677047910679</v>
      </c>
      <c r="G2409" s="59">
        <v>10.704652123967447</v>
      </c>
      <c r="H2409" s="47">
        <f t="shared" si="261"/>
        <v>20.445885556777824</v>
      </c>
      <c r="I2409" s="59">
        <v>5.7567632732914955</v>
      </c>
      <c r="J2409" s="47">
        <f t="shared" si="262"/>
        <v>10.995417851986756</v>
      </c>
      <c r="K2409" s="97">
        <f t="shared" si="257"/>
        <v>1</v>
      </c>
      <c r="L2409" s="2">
        <f t="shared" si="258"/>
        <v>-25.75113604717648</v>
      </c>
      <c r="M2409" s="98"/>
      <c r="V2409">
        <v>200</v>
      </c>
      <c r="W2409">
        <v>40</v>
      </c>
      <c r="X2409" s="7">
        <f t="shared" si="256"/>
        <v>31.652153314939131</v>
      </c>
    </row>
    <row r="2410" spans="2:24">
      <c r="B2410" s="90">
        <f t="shared" si="259"/>
        <v>41009</v>
      </c>
      <c r="C2410" s="57">
        <v>41008</v>
      </c>
      <c r="D2410" s="58">
        <v>1</v>
      </c>
      <c r="E2410" s="59">
        <v>2.1043367584169772</v>
      </c>
      <c r="F2410" s="47">
        <f t="shared" si="260"/>
        <v>4.0192832085764261</v>
      </c>
      <c r="G2410" s="59">
        <v>3.4279999722923837</v>
      </c>
      <c r="H2410" s="47">
        <f t="shared" si="261"/>
        <v>6.547479947078453</v>
      </c>
      <c r="I2410" s="59">
        <v>1.3236632138754065</v>
      </c>
      <c r="J2410" s="47">
        <f t="shared" si="262"/>
        <v>2.5281967385020265</v>
      </c>
      <c r="K2410" s="97">
        <f t="shared" si="257"/>
        <v>1</v>
      </c>
      <c r="L2410" s="2">
        <f t="shared" si="258"/>
        <v>-34.218357160661213</v>
      </c>
      <c r="M2410" s="98"/>
      <c r="V2410">
        <v>200</v>
      </c>
      <c r="W2410">
        <v>40</v>
      </c>
      <c r="X2410" s="7">
        <f t="shared" si="256"/>
        <v>31.652153314939131</v>
      </c>
    </row>
    <row r="2411" spans="2:24">
      <c r="B2411" s="90">
        <f t="shared" si="259"/>
        <v>41009.041666666664</v>
      </c>
      <c r="C2411" s="57">
        <v>41009</v>
      </c>
      <c r="D2411" s="58">
        <v>4.1666666666666664E-2</v>
      </c>
      <c r="E2411" s="59"/>
      <c r="F2411" s="47"/>
      <c r="G2411" s="59"/>
      <c r="H2411" s="47"/>
      <c r="I2411" s="59"/>
      <c r="J2411" s="47"/>
      <c r="K2411" s="97">
        <f t="shared" si="257"/>
        <v>2</v>
      </c>
      <c r="L2411" s="2" t="e">
        <f t="shared" si="258"/>
        <v>#N/A</v>
      </c>
      <c r="M2411" s="98"/>
      <c r="V2411">
        <v>200</v>
      </c>
      <c r="W2411">
        <v>40</v>
      </c>
      <c r="X2411" s="7">
        <f t="shared" si="256"/>
        <v>31.652153314939131</v>
      </c>
    </row>
    <row r="2412" spans="2:24">
      <c r="B2412" s="90">
        <f t="shared" si="259"/>
        <v>41009.083333333336</v>
      </c>
      <c r="C2412" s="57">
        <v>41009</v>
      </c>
      <c r="D2412" s="58">
        <v>8.3333333333333329E-2</v>
      </c>
      <c r="E2412" s="59">
        <v>2.1261765872411353</v>
      </c>
      <c r="F2412" s="47">
        <f t="shared" si="260"/>
        <v>4.0609972816305682</v>
      </c>
      <c r="G2412" s="59">
        <v>3.2048109634053863</v>
      </c>
      <c r="H2412" s="47">
        <f t="shared" si="261"/>
        <v>6.1211889401042878</v>
      </c>
      <c r="I2412" s="59">
        <v>1.0786343761642512</v>
      </c>
      <c r="J2412" s="47">
        <f t="shared" si="262"/>
        <v>2.0601916584737197</v>
      </c>
      <c r="K2412" s="97">
        <f t="shared" si="257"/>
        <v>2</v>
      </c>
      <c r="L2412" s="2">
        <f t="shared" si="258"/>
        <v>-34.686362240689519</v>
      </c>
      <c r="M2412" s="98"/>
      <c r="V2412">
        <v>200</v>
      </c>
      <c r="W2412">
        <v>40</v>
      </c>
      <c r="X2412" s="7">
        <f t="shared" si="256"/>
        <v>31.652153314939131</v>
      </c>
    </row>
    <row r="2413" spans="2:24">
      <c r="B2413" s="90">
        <f t="shared" si="259"/>
        <v>41009.125</v>
      </c>
      <c r="C2413" s="57">
        <v>41009</v>
      </c>
      <c r="D2413" s="58">
        <v>0.125</v>
      </c>
      <c r="E2413" s="59">
        <v>2.0996358968791573</v>
      </c>
      <c r="F2413" s="47">
        <f t="shared" si="260"/>
        <v>4.01030456303919</v>
      </c>
      <c r="G2413" s="59">
        <v>3.9279864615751188</v>
      </c>
      <c r="H2413" s="47">
        <f t="shared" si="261"/>
        <v>7.5024541416084762</v>
      </c>
      <c r="I2413" s="59">
        <v>1.8283505646959617</v>
      </c>
      <c r="J2413" s="47">
        <f t="shared" si="262"/>
        <v>3.4921495785692866</v>
      </c>
      <c r="K2413" s="97">
        <f t="shared" si="257"/>
        <v>2</v>
      </c>
      <c r="L2413" s="2">
        <f t="shared" si="258"/>
        <v>-33.254404320593949</v>
      </c>
      <c r="M2413" s="98"/>
      <c r="V2413">
        <v>200</v>
      </c>
      <c r="W2413">
        <v>40</v>
      </c>
      <c r="X2413" s="7">
        <f t="shared" si="256"/>
        <v>31.652153314939131</v>
      </c>
    </row>
    <row r="2414" spans="2:24">
      <c r="B2414" s="90">
        <f t="shared" si="259"/>
        <v>41009.166666666664</v>
      </c>
      <c r="C2414" s="57">
        <v>41009</v>
      </c>
      <c r="D2414" s="58">
        <v>0.16666666666666666</v>
      </c>
      <c r="E2414" s="59">
        <v>8.0870248227194281</v>
      </c>
      <c r="F2414" s="47">
        <f t="shared" si="260"/>
        <v>15.446217411394107</v>
      </c>
      <c r="G2414" s="59">
        <v>14.850770353959948</v>
      </c>
      <c r="H2414" s="47">
        <f t="shared" si="261"/>
        <v>28.364971376063501</v>
      </c>
      <c r="I2414" s="59">
        <v>6.7637455312405184</v>
      </c>
      <c r="J2414" s="47">
        <f t="shared" si="262"/>
        <v>12.91875396466939</v>
      </c>
      <c r="K2414" s="97">
        <f t="shared" si="257"/>
        <v>2</v>
      </c>
      <c r="L2414" s="2">
        <f t="shared" si="258"/>
        <v>-23.827799934493846</v>
      </c>
      <c r="M2414" s="98"/>
      <c r="V2414">
        <v>200</v>
      </c>
      <c r="W2414">
        <v>40</v>
      </c>
      <c r="X2414" s="7">
        <f t="shared" si="256"/>
        <v>31.652153314939131</v>
      </c>
    </row>
    <row r="2415" spans="2:24">
      <c r="B2415" s="90">
        <f t="shared" si="259"/>
        <v>41009.208333333336</v>
      </c>
      <c r="C2415" s="57">
        <v>41009</v>
      </c>
      <c r="D2415" s="58">
        <v>0.20833333333333334</v>
      </c>
      <c r="E2415" s="59">
        <v>30.287679400779027</v>
      </c>
      <c r="F2415" s="47">
        <f t="shared" si="260"/>
        <v>57.849467655487942</v>
      </c>
      <c r="G2415" s="59">
        <v>52.586044071665633</v>
      </c>
      <c r="H2415" s="47">
        <f t="shared" si="261"/>
        <v>100.43934417688135</v>
      </c>
      <c r="I2415" s="59">
        <v>22.298364670886613</v>
      </c>
      <c r="J2415" s="47">
        <f t="shared" si="262"/>
        <v>42.589876521393428</v>
      </c>
      <c r="K2415" s="97">
        <f t="shared" si="257"/>
        <v>2</v>
      </c>
      <c r="L2415" s="2">
        <f t="shared" si="258"/>
        <v>5.8433226222301897</v>
      </c>
      <c r="M2415" s="98"/>
      <c r="V2415">
        <v>200</v>
      </c>
      <c r="W2415">
        <v>40</v>
      </c>
      <c r="X2415" s="7">
        <f t="shared" si="256"/>
        <v>31.652153314939131</v>
      </c>
    </row>
    <row r="2416" spans="2:24">
      <c r="B2416" s="90">
        <f t="shared" si="259"/>
        <v>41009.25</v>
      </c>
      <c r="C2416" s="57">
        <v>41009</v>
      </c>
      <c r="D2416" s="58">
        <v>0.25</v>
      </c>
      <c r="E2416" s="59">
        <v>26.803934296136184</v>
      </c>
      <c r="F2416" s="47">
        <f t="shared" si="260"/>
        <v>51.19551450562011</v>
      </c>
      <c r="G2416" s="59">
        <v>48.455438271136302</v>
      </c>
      <c r="H2416" s="47">
        <f t="shared" si="261"/>
        <v>92.549887097870339</v>
      </c>
      <c r="I2416" s="59">
        <v>21.651503975000121</v>
      </c>
      <c r="J2416" s="47">
        <f t="shared" si="262"/>
        <v>41.354372592250229</v>
      </c>
      <c r="K2416" s="97">
        <f t="shared" si="257"/>
        <v>2</v>
      </c>
      <c r="L2416" s="2">
        <f t="shared" si="258"/>
        <v>4.6078186930869904</v>
      </c>
      <c r="M2416" s="98"/>
      <c r="V2416">
        <v>200</v>
      </c>
      <c r="W2416">
        <v>40</v>
      </c>
      <c r="X2416" s="7">
        <f t="shared" si="256"/>
        <v>31.652153314939131</v>
      </c>
    </row>
    <row r="2417" spans="2:24">
      <c r="B2417" s="90">
        <f t="shared" si="259"/>
        <v>41009.291666666664</v>
      </c>
      <c r="C2417" s="57">
        <v>41009</v>
      </c>
      <c r="D2417" s="58">
        <v>0.29166666666666669</v>
      </c>
      <c r="E2417" s="59">
        <v>25.226554599794106</v>
      </c>
      <c r="F2417" s="47">
        <f t="shared" si="260"/>
        <v>48.182719285606744</v>
      </c>
      <c r="G2417" s="59">
        <v>43.627602234922435</v>
      </c>
      <c r="H2417" s="47">
        <f t="shared" si="261"/>
        <v>83.328720268701844</v>
      </c>
      <c r="I2417" s="59">
        <v>18.401047635128329</v>
      </c>
      <c r="J2417" s="47">
        <f t="shared" si="262"/>
        <v>35.146000983095107</v>
      </c>
      <c r="K2417" s="97">
        <f t="shared" si="257"/>
        <v>2</v>
      </c>
      <c r="L2417" s="2">
        <f t="shared" si="258"/>
        <v>-1.600552916068132</v>
      </c>
      <c r="M2417" s="98"/>
      <c r="V2417">
        <v>200</v>
      </c>
      <c r="W2417">
        <v>40</v>
      </c>
      <c r="X2417" s="7">
        <f t="shared" si="256"/>
        <v>31.652153314939131</v>
      </c>
    </row>
    <row r="2418" spans="2:24">
      <c r="B2418" s="90">
        <f t="shared" si="259"/>
        <v>41009.333333333336</v>
      </c>
      <c r="C2418" s="57">
        <v>41009</v>
      </c>
      <c r="D2418" s="58">
        <v>0.33333333333333331</v>
      </c>
      <c r="E2418" s="59">
        <v>18.971113606899202</v>
      </c>
      <c r="F2418" s="47">
        <f t="shared" si="260"/>
        <v>36.234826989177471</v>
      </c>
      <c r="G2418" s="59">
        <v>28.107382919657503</v>
      </c>
      <c r="H2418" s="47">
        <f t="shared" si="261"/>
        <v>53.68510137654583</v>
      </c>
      <c r="I2418" s="59">
        <v>9.1362693127582979</v>
      </c>
      <c r="J2418" s="47">
        <f t="shared" si="262"/>
        <v>17.450274387368349</v>
      </c>
      <c r="K2418" s="97">
        <f t="shared" si="257"/>
        <v>2</v>
      </c>
      <c r="L2418" s="2">
        <f t="shared" si="258"/>
        <v>-19.296279511794889</v>
      </c>
      <c r="M2418" s="98"/>
      <c r="V2418">
        <v>200</v>
      </c>
      <c r="W2418">
        <v>40</v>
      </c>
      <c r="X2418" s="7">
        <f t="shared" si="256"/>
        <v>31.652153314939131</v>
      </c>
    </row>
    <row r="2419" spans="2:24">
      <c r="B2419" s="90">
        <f t="shared" si="259"/>
        <v>41009.375</v>
      </c>
      <c r="C2419" s="57">
        <v>41009</v>
      </c>
      <c r="D2419" s="58">
        <v>0.375</v>
      </c>
      <c r="E2419" s="59">
        <v>23.4925479744781</v>
      </c>
      <c r="F2419" s="47">
        <f t="shared" si="260"/>
        <v>44.870766631253169</v>
      </c>
      <c r="G2419" s="59">
        <v>35.879777897012787</v>
      </c>
      <c r="H2419" s="47">
        <f t="shared" si="261"/>
        <v>68.530375783294417</v>
      </c>
      <c r="I2419" s="59">
        <v>12.387229922534685</v>
      </c>
      <c r="J2419" s="47">
        <f t="shared" si="262"/>
        <v>23.659609152041245</v>
      </c>
      <c r="K2419" s="97">
        <f t="shared" si="257"/>
        <v>2</v>
      </c>
      <c r="L2419" s="2">
        <f t="shared" si="258"/>
        <v>-13.086944747121994</v>
      </c>
      <c r="M2419" s="98"/>
      <c r="V2419">
        <v>200</v>
      </c>
      <c r="W2419">
        <v>40</v>
      </c>
      <c r="X2419" s="7">
        <f t="shared" si="256"/>
        <v>31.652153314939131</v>
      </c>
    </row>
    <row r="2420" spans="2:24">
      <c r="B2420" s="90">
        <f t="shared" si="259"/>
        <v>41009.416666666664</v>
      </c>
      <c r="C2420" s="57">
        <v>41009</v>
      </c>
      <c r="D2420" s="58">
        <v>0.41666666666666669</v>
      </c>
      <c r="E2420" s="59">
        <v>15.409957435059141</v>
      </c>
      <c r="F2420" s="47">
        <f t="shared" si="260"/>
        <v>29.433018700962958</v>
      </c>
      <c r="G2420" s="59">
        <v>25.196010481959981</v>
      </c>
      <c r="H2420" s="47">
        <f t="shared" si="261"/>
        <v>48.124380020543562</v>
      </c>
      <c r="I2420" s="59">
        <v>9.7860530469008395</v>
      </c>
      <c r="J2420" s="47">
        <f t="shared" si="262"/>
        <v>18.691361319580604</v>
      </c>
      <c r="K2420" s="97">
        <f t="shared" si="257"/>
        <v>2</v>
      </c>
      <c r="L2420" s="2">
        <f t="shared" si="258"/>
        <v>-18.055192579582634</v>
      </c>
      <c r="M2420" s="98"/>
      <c r="V2420">
        <v>200</v>
      </c>
      <c r="W2420">
        <v>40</v>
      </c>
      <c r="X2420" s="7">
        <f t="shared" si="256"/>
        <v>31.652153314939131</v>
      </c>
    </row>
    <row r="2421" spans="2:24">
      <c r="B2421" s="90">
        <f t="shared" si="259"/>
        <v>41009.458333333336</v>
      </c>
      <c r="C2421" s="57">
        <v>41009</v>
      </c>
      <c r="D2421" s="58">
        <v>0.45833333333333331</v>
      </c>
      <c r="E2421" s="59">
        <v>25.257690580177375</v>
      </c>
      <c r="F2421" s="47">
        <f t="shared" si="260"/>
        <v>48.242189008138787</v>
      </c>
      <c r="G2421" s="59">
        <v>36.331155919453877</v>
      </c>
      <c r="H2421" s="47">
        <f t="shared" si="261"/>
        <v>69.3925078061569</v>
      </c>
      <c r="I2421" s="59">
        <v>11.073465339276499</v>
      </c>
      <c r="J2421" s="47">
        <f t="shared" si="262"/>
        <v>21.150318798018112</v>
      </c>
      <c r="K2421" s="97">
        <f t="shared" si="257"/>
        <v>2</v>
      </c>
      <c r="L2421" s="2">
        <f t="shared" si="258"/>
        <v>-15.596235101145126</v>
      </c>
      <c r="M2421" s="98"/>
      <c r="V2421">
        <v>200</v>
      </c>
      <c r="W2421">
        <v>40</v>
      </c>
      <c r="X2421" s="7">
        <f t="shared" si="256"/>
        <v>31.652153314939131</v>
      </c>
    </row>
    <row r="2422" spans="2:24">
      <c r="B2422" s="90">
        <f t="shared" si="259"/>
        <v>41009.5</v>
      </c>
      <c r="C2422" s="57">
        <v>41009</v>
      </c>
      <c r="D2422" s="58">
        <v>0.5</v>
      </c>
      <c r="E2422" s="59">
        <v>25.345168482792083</v>
      </c>
      <c r="F2422" s="47">
        <f t="shared" si="260"/>
        <v>48.409271802132878</v>
      </c>
      <c r="G2422" s="59">
        <v>37.428025014684067</v>
      </c>
      <c r="H2422" s="47">
        <f t="shared" si="261"/>
        <v>71.487527778046569</v>
      </c>
      <c r="I2422" s="59">
        <v>12.082856531891982</v>
      </c>
      <c r="J2422" s="47">
        <f t="shared" si="262"/>
        <v>23.078255975913684</v>
      </c>
      <c r="K2422" s="97">
        <f t="shared" si="257"/>
        <v>2</v>
      </c>
      <c r="L2422" s="2">
        <f t="shared" si="258"/>
        <v>-13.668297923249554</v>
      </c>
      <c r="M2422" s="98"/>
      <c r="V2422">
        <v>200</v>
      </c>
      <c r="W2422">
        <v>40</v>
      </c>
      <c r="X2422" s="7">
        <f t="shared" si="256"/>
        <v>31.652153314939131</v>
      </c>
    </row>
    <row r="2423" spans="2:24">
      <c r="B2423" s="90">
        <f t="shared" si="259"/>
        <v>41009.541666666664</v>
      </c>
      <c r="C2423" s="57">
        <v>41009</v>
      </c>
      <c r="D2423" s="58">
        <v>0.54166666666666663</v>
      </c>
      <c r="E2423" s="59">
        <v>18.856964206717215</v>
      </c>
      <c r="F2423" s="47">
        <f t="shared" si="260"/>
        <v>36.016801634829882</v>
      </c>
      <c r="G2423" s="59">
        <v>32.358029716015473</v>
      </c>
      <c r="H2423" s="47">
        <f t="shared" si="261"/>
        <v>61.803836757589551</v>
      </c>
      <c r="I2423" s="59">
        <v>13.501065509298256</v>
      </c>
      <c r="J2423" s="47">
        <f t="shared" si="262"/>
        <v>25.787035122759669</v>
      </c>
      <c r="K2423" s="97">
        <f t="shared" si="257"/>
        <v>2</v>
      </c>
      <c r="L2423" s="2">
        <f t="shared" si="258"/>
        <v>-10.95951877640357</v>
      </c>
      <c r="M2423" s="98"/>
      <c r="V2423">
        <v>200</v>
      </c>
      <c r="W2423">
        <v>40</v>
      </c>
      <c r="X2423" s="7">
        <f t="shared" si="256"/>
        <v>31.652153314939131</v>
      </c>
    </row>
    <row r="2424" spans="2:24">
      <c r="B2424" s="90">
        <f t="shared" si="259"/>
        <v>41009.583333333336</v>
      </c>
      <c r="C2424" s="57">
        <v>41009</v>
      </c>
      <c r="D2424" s="58">
        <v>0.58333333333333337</v>
      </c>
      <c r="E2424" s="59">
        <v>39.761600266435224</v>
      </c>
      <c r="F2424" s="47">
        <f t="shared" si="260"/>
        <v>75.944656508891271</v>
      </c>
      <c r="G2424" s="59">
        <v>63.169686234042999</v>
      </c>
      <c r="H2424" s="47">
        <f t="shared" si="261"/>
        <v>120.65410070702212</v>
      </c>
      <c r="I2424" s="59">
        <v>23.408085967607771</v>
      </c>
      <c r="J2424" s="47">
        <f t="shared" si="262"/>
        <v>44.709444198130839</v>
      </c>
      <c r="K2424" s="97">
        <f t="shared" si="257"/>
        <v>2</v>
      </c>
      <c r="L2424" s="2">
        <f t="shared" si="258"/>
        <v>7.9628902989676007</v>
      </c>
      <c r="M2424" s="98"/>
      <c r="V2424">
        <v>200</v>
      </c>
      <c r="W2424">
        <v>40</v>
      </c>
      <c r="X2424" s="7">
        <f t="shared" si="256"/>
        <v>31.652153314939131</v>
      </c>
    </row>
    <row r="2425" spans="2:24">
      <c r="B2425" s="90">
        <f t="shared" si="259"/>
        <v>41009.625</v>
      </c>
      <c r="C2425" s="57">
        <v>41009</v>
      </c>
      <c r="D2425" s="58">
        <v>0.625</v>
      </c>
      <c r="E2425" s="59">
        <v>16.175106705285941</v>
      </c>
      <c r="F2425" s="47">
        <f t="shared" si="260"/>
        <v>30.894453807096145</v>
      </c>
      <c r="G2425" s="59">
        <v>28.014569065102915</v>
      </c>
      <c r="H2425" s="47">
        <f t="shared" si="261"/>
        <v>53.507826914346566</v>
      </c>
      <c r="I2425" s="59">
        <v>11.83946235981697</v>
      </c>
      <c r="J2425" s="47">
        <f t="shared" si="262"/>
        <v>22.61337310725041</v>
      </c>
      <c r="K2425" s="97">
        <f t="shared" si="257"/>
        <v>2</v>
      </c>
      <c r="L2425" s="2">
        <f t="shared" si="258"/>
        <v>-14.133180791912828</v>
      </c>
      <c r="M2425" s="98"/>
      <c r="V2425">
        <v>200</v>
      </c>
      <c r="W2425">
        <v>40</v>
      </c>
      <c r="X2425" s="7">
        <f t="shared" si="256"/>
        <v>31.652153314939131</v>
      </c>
    </row>
    <row r="2426" spans="2:24">
      <c r="B2426" s="90">
        <f t="shared" si="259"/>
        <v>41009.666666666664</v>
      </c>
      <c r="C2426" s="57">
        <v>41009</v>
      </c>
      <c r="D2426" s="58">
        <v>0.66666666666666663</v>
      </c>
      <c r="E2426" s="59">
        <v>19.293141589962854</v>
      </c>
      <c r="F2426" s="47">
        <f t="shared" si="260"/>
        <v>36.849900436829053</v>
      </c>
      <c r="G2426" s="59">
        <v>34.700447479250457</v>
      </c>
      <c r="H2426" s="47">
        <f t="shared" si="261"/>
        <v>66.277854685368368</v>
      </c>
      <c r="I2426" s="59">
        <v>15.40730588928761</v>
      </c>
      <c r="J2426" s="47">
        <f t="shared" si="262"/>
        <v>29.427954248539333</v>
      </c>
      <c r="K2426" s="97">
        <f t="shared" si="257"/>
        <v>2</v>
      </c>
      <c r="L2426" s="2">
        <f t="shared" si="258"/>
        <v>-7.3185996506239057</v>
      </c>
      <c r="M2426" s="98"/>
      <c r="V2426">
        <v>200</v>
      </c>
      <c r="W2426">
        <v>40</v>
      </c>
      <c r="X2426" s="7">
        <f t="shared" si="256"/>
        <v>31.652153314939131</v>
      </c>
    </row>
    <row r="2427" spans="2:24">
      <c r="B2427" s="90">
        <f t="shared" si="259"/>
        <v>41009.708333333336</v>
      </c>
      <c r="C2427" s="57">
        <v>41009</v>
      </c>
      <c r="D2427" s="58">
        <v>0.70833333333333337</v>
      </c>
      <c r="E2427" s="59">
        <v>17.85062538547955</v>
      </c>
      <c r="F2427" s="47">
        <f t="shared" si="260"/>
        <v>34.094694486265936</v>
      </c>
      <c r="G2427" s="59">
        <v>32.537917945915019</v>
      </c>
      <c r="H2427" s="47">
        <f t="shared" si="261"/>
        <v>62.147423276697687</v>
      </c>
      <c r="I2427" s="59">
        <v>14.687292560435473</v>
      </c>
      <c r="J2427" s="47">
        <f t="shared" si="262"/>
        <v>28.052728790431754</v>
      </c>
      <c r="K2427" s="97">
        <f t="shared" si="257"/>
        <v>2</v>
      </c>
      <c r="L2427" s="2">
        <f t="shared" si="258"/>
        <v>-8.6938251087314846</v>
      </c>
      <c r="M2427" s="98"/>
      <c r="V2427">
        <v>200</v>
      </c>
      <c r="W2427">
        <v>40</v>
      </c>
      <c r="X2427" s="7">
        <f t="shared" si="256"/>
        <v>31.652153314939131</v>
      </c>
    </row>
    <row r="2428" spans="2:24">
      <c r="B2428" s="90">
        <f t="shared" si="259"/>
        <v>41009.75</v>
      </c>
      <c r="C2428" s="57">
        <v>41009</v>
      </c>
      <c r="D2428" s="58">
        <v>0.75</v>
      </c>
      <c r="E2428" s="59">
        <v>11.929677011133126</v>
      </c>
      <c r="F2428" s="47">
        <f t="shared" si="260"/>
        <v>22.785683091264271</v>
      </c>
      <c r="G2428" s="59">
        <v>26.603237851807098</v>
      </c>
      <c r="H2428" s="47">
        <f t="shared" si="261"/>
        <v>50.812184296951557</v>
      </c>
      <c r="I2428" s="59">
        <v>14.673560840673975</v>
      </c>
      <c r="J2428" s="47">
        <f t="shared" si="262"/>
        <v>28.026501205687293</v>
      </c>
      <c r="K2428" s="97">
        <f t="shared" si="257"/>
        <v>2</v>
      </c>
      <c r="L2428" s="2">
        <f t="shared" si="258"/>
        <v>-8.7200526934759459</v>
      </c>
      <c r="M2428" s="98"/>
      <c r="V2428">
        <v>200</v>
      </c>
      <c r="W2428">
        <v>40</v>
      </c>
      <c r="X2428" s="7">
        <f t="shared" si="256"/>
        <v>31.652153314939131</v>
      </c>
    </row>
    <row r="2429" spans="2:24">
      <c r="B2429" s="90">
        <f t="shared" si="259"/>
        <v>41009.791666666664</v>
      </c>
      <c r="C2429" s="57">
        <v>41009</v>
      </c>
      <c r="D2429" s="58">
        <v>0.79166666666666663</v>
      </c>
      <c r="E2429" s="59">
        <v>8.0966519930062599</v>
      </c>
      <c r="F2429" s="47">
        <f t="shared" si="260"/>
        <v>15.464605306641955</v>
      </c>
      <c r="G2429" s="59">
        <v>21.086661571230124</v>
      </c>
      <c r="H2429" s="47">
        <f t="shared" si="261"/>
        <v>40.275523601049535</v>
      </c>
      <c r="I2429" s="59">
        <v>12.99000957822386</v>
      </c>
      <c r="J2429" s="47">
        <f t="shared" si="262"/>
        <v>24.810918294407571</v>
      </c>
      <c r="K2429" s="97">
        <f t="shared" si="257"/>
        <v>2</v>
      </c>
      <c r="L2429" s="2">
        <f t="shared" si="258"/>
        <v>-11.935635604755667</v>
      </c>
      <c r="M2429" s="98"/>
      <c r="V2429">
        <v>200</v>
      </c>
      <c r="W2429">
        <v>40</v>
      </c>
      <c r="X2429" s="7">
        <f t="shared" si="256"/>
        <v>31.652153314939131</v>
      </c>
    </row>
    <row r="2430" spans="2:24">
      <c r="B2430" s="90">
        <f t="shared" si="259"/>
        <v>41009.833333333336</v>
      </c>
      <c r="C2430" s="57">
        <v>41009</v>
      </c>
      <c r="D2430" s="58">
        <v>0.83333333333333337</v>
      </c>
      <c r="E2430" s="59">
        <v>6.8521146096522214</v>
      </c>
      <c r="F2430" s="47">
        <f t="shared" si="260"/>
        <v>13.087538904435743</v>
      </c>
      <c r="G2430" s="59">
        <v>20.006168963511652</v>
      </c>
      <c r="H2430" s="47">
        <f t="shared" si="261"/>
        <v>38.211782720307255</v>
      </c>
      <c r="I2430" s="59">
        <v>13.154054353859431</v>
      </c>
      <c r="J2430" s="47">
        <f t="shared" si="262"/>
        <v>25.124243815871512</v>
      </c>
      <c r="K2430" s="97">
        <f t="shared" si="257"/>
        <v>2</v>
      </c>
      <c r="L2430" s="2">
        <f t="shared" si="258"/>
        <v>-11.622310083291726</v>
      </c>
      <c r="M2430" s="98"/>
      <c r="V2430">
        <v>200</v>
      </c>
      <c r="W2430">
        <v>40</v>
      </c>
      <c r="X2430" s="7">
        <f t="shared" si="256"/>
        <v>31.652153314939131</v>
      </c>
    </row>
    <row r="2431" spans="2:24">
      <c r="B2431" s="90">
        <f t="shared" si="259"/>
        <v>41009.875</v>
      </c>
      <c r="C2431" s="57">
        <v>41009</v>
      </c>
      <c r="D2431" s="58">
        <v>0.875</v>
      </c>
      <c r="E2431" s="59">
        <v>8.0655535674593608</v>
      </c>
      <c r="F2431" s="47">
        <f t="shared" si="260"/>
        <v>15.405207313847379</v>
      </c>
      <c r="G2431" s="59">
        <v>20.419133752575984</v>
      </c>
      <c r="H2431" s="47">
        <f t="shared" si="261"/>
        <v>39.000545467420125</v>
      </c>
      <c r="I2431" s="59">
        <v>12.353580185116623</v>
      </c>
      <c r="J2431" s="47">
        <f t="shared" si="262"/>
        <v>23.595338153572751</v>
      </c>
      <c r="K2431" s="97">
        <f t="shared" si="257"/>
        <v>2</v>
      </c>
      <c r="L2431" s="2">
        <f t="shared" si="258"/>
        <v>-13.151215745590488</v>
      </c>
      <c r="M2431" s="98"/>
      <c r="V2431">
        <v>200</v>
      </c>
      <c r="W2431">
        <v>40</v>
      </c>
      <c r="X2431" s="7">
        <f t="shared" si="256"/>
        <v>31.652153314939131</v>
      </c>
    </row>
    <row r="2432" spans="2:24">
      <c r="B2432" s="90">
        <f t="shared" si="259"/>
        <v>41009.916666666664</v>
      </c>
      <c r="C2432" s="57">
        <v>41009</v>
      </c>
      <c r="D2432" s="58">
        <v>0.91666666666666663</v>
      </c>
      <c r="E2432" s="59">
        <v>4.8123725416003769</v>
      </c>
      <c r="F2432" s="47">
        <f t="shared" si="260"/>
        <v>9.1916315544567198</v>
      </c>
      <c r="G2432" s="59">
        <v>13.388538389695373</v>
      </c>
      <c r="H2432" s="47">
        <f t="shared" si="261"/>
        <v>25.572108324318162</v>
      </c>
      <c r="I2432" s="59">
        <v>8.5761658480949965</v>
      </c>
      <c r="J2432" s="47">
        <f t="shared" si="262"/>
        <v>16.380476769861442</v>
      </c>
      <c r="K2432" s="97">
        <f t="shared" si="257"/>
        <v>2</v>
      </c>
      <c r="L2432" s="2">
        <f t="shared" si="258"/>
        <v>-20.366077129301797</v>
      </c>
      <c r="M2432" s="98"/>
      <c r="V2432">
        <v>200</v>
      </c>
      <c r="W2432">
        <v>40</v>
      </c>
      <c r="X2432" s="7">
        <f t="shared" si="256"/>
        <v>31.652153314939131</v>
      </c>
    </row>
    <row r="2433" spans="2:24">
      <c r="B2433" s="90">
        <f t="shared" si="259"/>
        <v>41009.958333333336</v>
      </c>
      <c r="C2433" s="57">
        <v>41009</v>
      </c>
      <c r="D2433" s="58">
        <v>0.95833333333333337</v>
      </c>
      <c r="E2433" s="59">
        <v>6.8404157258122966</v>
      </c>
      <c r="F2433" s="47">
        <f t="shared" si="260"/>
        <v>13.065194036301486</v>
      </c>
      <c r="G2433" s="59">
        <v>16.635314796276123</v>
      </c>
      <c r="H2433" s="47">
        <f t="shared" si="261"/>
        <v>31.773451260887395</v>
      </c>
      <c r="I2433" s="59">
        <v>9.7948990704638277</v>
      </c>
      <c r="J2433" s="47">
        <f t="shared" si="262"/>
        <v>18.70825722458591</v>
      </c>
      <c r="K2433" s="97">
        <f t="shared" si="257"/>
        <v>2</v>
      </c>
      <c r="L2433" s="2">
        <f t="shared" si="258"/>
        <v>-18.038296674577328</v>
      </c>
      <c r="M2433" s="98"/>
      <c r="V2433">
        <v>200</v>
      </c>
      <c r="W2433">
        <v>40</v>
      </c>
      <c r="X2433" s="7">
        <f t="shared" si="256"/>
        <v>31.652153314939131</v>
      </c>
    </row>
    <row r="2434" spans="2:24">
      <c r="B2434" s="90">
        <f t="shared" si="259"/>
        <v>41010</v>
      </c>
      <c r="C2434" s="57">
        <v>41009</v>
      </c>
      <c r="D2434" s="58">
        <v>1</v>
      </c>
      <c r="E2434" s="59">
        <v>12.119649915431939</v>
      </c>
      <c r="F2434" s="47">
        <f t="shared" si="260"/>
        <v>23.148531338475003</v>
      </c>
      <c r="G2434" s="59">
        <v>29.002714582304129</v>
      </c>
      <c r="H2434" s="47">
        <f t="shared" si="261"/>
        <v>55.395184852200885</v>
      </c>
      <c r="I2434" s="59">
        <v>16.883064666872194</v>
      </c>
      <c r="J2434" s="47">
        <f t="shared" si="262"/>
        <v>32.246653513725889</v>
      </c>
      <c r="K2434" s="97">
        <f t="shared" si="257"/>
        <v>2</v>
      </c>
      <c r="L2434" s="2">
        <f t="shared" si="258"/>
        <v>-4.4999003854373498</v>
      </c>
      <c r="M2434" s="98"/>
      <c r="V2434">
        <v>200</v>
      </c>
      <c r="W2434">
        <v>40</v>
      </c>
      <c r="X2434" s="7">
        <f t="shared" si="256"/>
        <v>31.652153314939131</v>
      </c>
    </row>
    <row r="2435" spans="2:24">
      <c r="B2435" s="90">
        <f t="shared" si="259"/>
        <v>41010.041666666664</v>
      </c>
      <c r="C2435" s="57">
        <v>41010</v>
      </c>
      <c r="D2435" s="58">
        <v>4.1666666666666664E-2</v>
      </c>
      <c r="E2435" s="59"/>
      <c r="F2435" s="47"/>
      <c r="G2435" s="59"/>
      <c r="H2435" s="47"/>
      <c r="I2435" s="59"/>
      <c r="J2435" s="47"/>
      <c r="K2435" s="97">
        <f t="shared" si="257"/>
        <v>3</v>
      </c>
      <c r="L2435" s="2" t="e">
        <f t="shared" si="258"/>
        <v>#N/A</v>
      </c>
      <c r="M2435" s="98"/>
      <c r="V2435">
        <v>200</v>
      </c>
      <c r="W2435">
        <v>40</v>
      </c>
      <c r="X2435" s="7">
        <f t="shared" si="256"/>
        <v>31.652153314939131</v>
      </c>
    </row>
    <row r="2436" spans="2:24">
      <c r="B2436" s="90">
        <f t="shared" si="259"/>
        <v>41010.083333333336</v>
      </c>
      <c r="C2436" s="57">
        <v>41010</v>
      </c>
      <c r="D2436" s="58">
        <v>8.3333333333333329E-2</v>
      </c>
      <c r="E2436" s="59">
        <v>14.486635924022902</v>
      </c>
      <c r="F2436" s="47">
        <f t="shared" si="260"/>
        <v>27.669474614883743</v>
      </c>
      <c r="G2436" s="59">
        <v>24.228778677075219</v>
      </c>
      <c r="H2436" s="47">
        <f t="shared" si="261"/>
        <v>46.276967273213664</v>
      </c>
      <c r="I2436" s="59">
        <v>9.742142753052315</v>
      </c>
      <c r="J2436" s="47">
        <f t="shared" si="262"/>
        <v>18.607492658329921</v>
      </c>
      <c r="K2436" s="97">
        <f t="shared" si="257"/>
        <v>3</v>
      </c>
      <c r="L2436" s="2">
        <f t="shared" si="258"/>
        <v>-18.139061240833318</v>
      </c>
      <c r="M2436" s="98"/>
      <c r="V2436">
        <v>200</v>
      </c>
      <c r="W2436">
        <v>40</v>
      </c>
      <c r="X2436" s="7">
        <f t="shared" si="256"/>
        <v>31.652153314939131</v>
      </c>
    </row>
    <row r="2437" spans="2:24">
      <c r="B2437" s="90">
        <f t="shared" si="259"/>
        <v>41010.125</v>
      </c>
      <c r="C2437" s="57">
        <v>41010</v>
      </c>
      <c r="D2437" s="58">
        <v>0.125</v>
      </c>
      <c r="E2437" s="59">
        <v>14.061433344505817</v>
      </c>
      <c r="F2437" s="47">
        <f t="shared" si="260"/>
        <v>26.857337688006108</v>
      </c>
      <c r="G2437" s="59">
        <v>29.059441455402069</v>
      </c>
      <c r="H2437" s="47">
        <f t="shared" si="261"/>
        <v>55.50353317981795</v>
      </c>
      <c r="I2437" s="59">
        <v>14.998008110896254</v>
      </c>
      <c r="J2437" s="47">
        <f t="shared" si="262"/>
        <v>28.646195491811845</v>
      </c>
      <c r="K2437" s="97">
        <f t="shared" si="257"/>
        <v>3</v>
      </c>
      <c r="L2437" s="2">
        <f t="shared" si="258"/>
        <v>-8.1003584073513935</v>
      </c>
      <c r="M2437" s="98"/>
      <c r="V2437">
        <v>200</v>
      </c>
      <c r="W2437">
        <v>40</v>
      </c>
      <c r="X2437" s="7">
        <f t="shared" si="256"/>
        <v>31.652153314939131</v>
      </c>
    </row>
    <row r="2438" spans="2:24">
      <c r="B2438" s="90">
        <f t="shared" si="259"/>
        <v>41010.166666666664</v>
      </c>
      <c r="C2438" s="57">
        <v>41010</v>
      </c>
      <c r="D2438" s="58">
        <v>0.16666666666666666</v>
      </c>
      <c r="E2438" s="59">
        <v>44.723645113363766</v>
      </c>
      <c r="F2438" s="47">
        <f t="shared" si="260"/>
        <v>85.422162166524785</v>
      </c>
      <c r="G2438" s="59">
        <v>65.025274299462126</v>
      </c>
      <c r="H2438" s="47">
        <f t="shared" si="261"/>
        <v>124.19827391197265</v>
      </c>
      <c r="I2438" s="59">
        <v>20.301629186098353</v>
      </c>
      <c r="J2438" s="47">
        <f t="shared" si="262"/>
        <v>38.776111745447849</v>
      </c>
      <c r="K2438" s="97">
        <f t="shared" si="257"/>
        <v>3</v>
      </c>
      <c r="L2438" s="2">
        <f t="shared" si="258"/>
        <v>2.0295578462846109</v>
      </c>
      <c r="M2438" s="98"/>
      <c r="V2438">
        <v>200</v>
      </c>
      <c r="W2438">
        <v>40</v>
      </c>
      <c r="X2438" s="7">
        <f t="shared" si="256"/>
        <v>31.652153314939131</v>
      </c>
    </row>
    <row r="2439" spans="2:24">
      <c r="B2439" s="90">
        <f t="shared" si="259"/>
        <v>41010.208333333336</v>
      </c>
      <c r="C2439" s="57">
        <v>41010</v>
      </c>
      <c r="D2439" s="58">
        <v>0.20833333333333334</v>
      </c>
      <c r="E2439" s="59">
        <v>92.028070821225725</v>
      </c>
      <c r="F2439" s="47">
        <f t="shared" si="260"/>
        <v>175.77361526854114</v>
      </c>
      <c r="G2439" s="59">
        <v>130.92851570709581</v>
      </c>
      <c r="H2439" s="47">
        <f t="shared" si="261"/>
        <v>250.073465000553</v>
      </c>
      <c r="I2439" s="59">
        <v>38.900444885870087</v>
      </c>
      <c r="J2439" s="47">
        <f t="shared" si="262"/>
        <v>74.299849732011864</v>
      </c>
      <c r="K2439" s="97">
        <f t="shared" si="257"/>
        <v>3</v>
      </c>
      <c r="L2439" s="2">
        <f t="shared" si="258"/>
        <v>37.553295832848626</v>
      </c>
      <c r="M2439" s="98"/>
      <c r="V2439">
        <v>200</v>
      </c>
      <c r="W2439">
        <v>40</v>
      </c>
      <c r="X2439" s="7">
        <f t="shared" si="256"/>
        <v>31.652153314939131</v>
      </c>
    </row>
    <row r="2440" spans="2:24">
      <c r="B2440" s="90">
        <f t="shared" si="259"/>
        <v>41010.25</v>
      </c>
      <c r="C2440" s="57">
        <v>41010</v>
      </c>
      <c r="D2440" s="58">
        <v>0.25</v>
      </c>
      <c r="E2440" s="59">
        <v>61.946965081311184</v>
      </c>
      <c r="F2440" s="47">
        <f t="shared" si="260"/>
        <v>118.31870330530435</v>
      </c>
      <c r="G2440" s="59">
        <v>98.926378458642134</v>
      </c>
      <c r="H2440" s="47">
        <f t="shared" si="261"/>
        <v>188.94938285600648</v>
      </c>
      <c r="I2440" s="59">
        <v>36.979413377330957</v>
      </c>
      <c r="J2440" s="47">
        <f t="shared" si="262"/>
        <v>70.630679550702126</v>
      </c>
      <c r="K2440" s="97">
        <f t="shared" si="257"/>
        <v>3</v>
      </c>
      <c r="L2440" s="2">
        <f t="shared" si="258"/>
        <v>33.884125651538888</v>
      </c>
      <c r="M2440" s="98"/>
      <c r="V2440">
        <v>200</v>
      </c>
      <c r="W2440">
        <v>40</v>
      </c>
      <c r="X2440" s="7">
        <f t="shared" si="256"/>
        <v>31.652153314939131</v>
      </c>
    </row>
    <row r="2441" spans="2:24">
      <c r="B2441" s="90">
        <f t="shared" si="259"/>
        <v>41010.291666666664</v>
      </c>
      <c r="C2441" s="57">
        <v>41010</v>
      </c>
      <c r="D2441" s="58">
        <v>0.29166666666666669</v>
      </c>
      <c r="E2441" s="59">
        <v>36.579101339951116</v>
      </c>
      <c r="F2441" s="47">
        <f t="shared" si="260"/>
        <v>69.866083559306631</v>
      </c>
      <c r="G2441" s="59">
        <v>61.15769110592835</v>
      </c>
      <c r="H2441" s="47">
        <f t="shared" si="261"/>
        <v>116.81119001232314</v>
      </c>
      <c r="I2441" s="59">
        <v>24.578589765977235</v>
      </c>
      <c r="J2441" s="47">
        <f t="shared" si="262"/>
        <v>46.945106453016514</v>
      </c>
      <c r="K2441" s="97">
        <f t="shared" si="257"/>
        <v>3</v>
      </c>
      <c r="L2441" s="2">
        <f t="shared" si="258"/>
        <v>10.198552553853276</v>
      </c>
      <c r="M2441" s="98"/>
      <c r="V2441">
        <v>200</v>
      </c>
      <c r="W2441">
        <v>40</v>
      </c>
      <c r="X2441" s="7">
        <f t="shared" si="256"/>
        <v>31.652153314939131</v>
      </c>
    </row>
    <row r="2442" spans="2:24">
      <c r="B2442" s="90">
        <f t="shared" si="259"/>
        <v>41010.333333333336</v>
      </c>
      <c r="C2442" s="57">
        <v>41010</v>
      </c>
      <c r="D2442" s="58">
        <v>0.33333333333333331</v>
      </c>
      <c r="E2442" s="59">
        <v>23.094750555136329</v>
      </c>
      <c r="F2442" s="47">
        <f t="shared" si="260"/>
        <v>44.110973560310384</v>
      </c>
      <c r="G2442" s="59">
        <v>43.032642080115338</v>
      </c>
      <c r="H2442" s="47">
        <f t="shared" si="261"/>
        <v>82.192346373020285</v>
      </c>
      <c r="I2442" s="59">
        <v>19.937891524979012</v>
      </c>
      <c r="J2442" s="47">
        <f t="shared" si="262"/>
        <v>38.081372812709908</v>
      </c>
      <c r="K2442" s="97">
        <f t="shared" si="257"/>
        <v>3</v>
      </c>
      <c r="L2442" s="2">
        <f t="shared" si="258"/>
        <v>1.3348189135466697</v>
      </c>
      <c r="M2442" s="98"/>
      <c r="V2442">
        <v>200</v>
      </c>
      <c r="W2442">
        <v>40</v>
      </c>
      <c r="X2442" s="7">
        <f t="shared" ref="X2442:X2505" si="263">AVERAGE($J$2999:$J$8770)</f>
        <v>31.652153314939131</v>
      </c>
    </row>
    <row r="2443" spans="2:24">
      <c r="B2443" s="90">
        <f t="shared" si="259"/>
        <v>41010.375</v>
      </c>
      <c r="C2443" s="57">
        <v>41010</v>
      </c>
      <c r="D2443" s="58">
        <v>0.375</v>
      </c>
      <c r="E2443" s="59">
        <v>33.718195987248535</v>
      </c>
      <c r="F2443" s="47">
        <f t="shared" si="260"/>
        <v>64.401754335644696</v>
      </c>
      <c r="G2443" s="59">
        <v>54.806409176142239</v>
      </c>
      <c r="H2443" s="47">
        <f t="shared" si="261"/>
        <v>104.68024152643167</v>
      </c>
      <c r="I2443" s="59">
        <v>21.088213188893697</v>
      </c>
      <c r="J2443" s="47">
        <f t="shared" si="262"/>
        <v>40.278487190786961</v>
      </c>
      <c r="K2443" s="97">
        <f t="shared" ref="K2443:K2506" si="264">WEEKDAY(C2443,2)</f>
        <v>3</v>
      </c>
      <c r="L2443" s="2">
        <f t="shared" ref="L2443:L2506" si="265">IF(J2443="",NA(),J2443-(AVERAGE($J$10:$J$8770)))</f>
        <v>3.5319332916237229</v>
      </c>
      <c r="M2443" s="98"/>
      <c r="V2443">
        <v>200</v>
      </c>
      <c r="W2443">
        <v>40</v>
      </c>
      <c r="X2443" s="7">
        <f t="shared" si="263"/>
        <v>31.652153314939131</v>
      </c>
    </row>
    <row r="2444" spans="2:24">
      <c r="B2444" s="90">
        <f t="shared" si="259"/>
        <v>41010.416666666664</v>
      </c>
      <c r="C2444" s="57">
        <v>41010</v>
      </c>
      <c r="D2444" s="58">
        <v>0.41666666666666669</v>
      </c>
      <c r="E2444" s="59">
        <v>39.603314056977638</v>
      </c>
      <c r="F2444" s="47">
        <f t="shared" si="260"/>
        <v>75.642329848827288</v>
      </c>
      <c r="G2444" s="59">
        <v>67.495199508955295</v>
      </c>
      <c r="H2444" s="47">
        <f t="shared" si="261"/>
        <v>128.91583106210462</v>
      </c>
      <c r="I2444" s="59">
        <v>27.891885451977661</v>
      </c>
      <c r="J2444" s="47">
        <f t="shared" si="262"/>
        <v>53.273501213277328</v>
      </c>
      <c r="K2444" s="97">
        <f t="shared" si="264"/>
        <v>3</v>
      </c>
      <c r="L2444" s="2">
        <f t="shared" si="265"/>
        <v>16.526947314114089</v>
      </c>
      <c r="M2444" s="98"/>
      <c r="V2444">
        <v>200</v>
      </c>
      <c r="W2444">
        <v>40</v>
      </c>
      <c r="X2444" s="7">
        <f t="shared" si="263"/>
        <v>31.652153314939131</v>
      </c>
    </row>
    <row r="2445" spans="2:24">
      <c r="B2445" s="90">
        <f t="shared" si="259"/>
        <v>41010.458333333336</v>
      </c>
      <c r="C2445" s="57">
        <v>41010</v>
      </c>
      <c r="D2445" s="58">
        <v>0.45833333333333331</v>
      </c>
      <c r="E2445" s="59">
        <v>28.618196135955856</v>
      </c>
      <c r="F2445" s="47">
        <f t="shared" si="260"/>
        <v>54.660754619675679</v>
      </c>
      <c r="G2445" s="59">
        <v>50.04957282227695</v>
      </c>
      <c r="H2445" s="47">
        <f t="shared" si="261"/>
        <v>95.594684090548967</v>
      </c>
      <c r="I2445" s="59">
        <v>21.431376686321094</v>
      </c>
      <c r="J2445" s="47">
        <f t="shared" si="262"/>
        <v>40.933929470873288</v>
      </c>
      <c r="K2445" s="97">
        <f t="shared" si="264"/>
        <v>3</v>
      </c>
      <c r="L2445" s="2">
        <f t="shared" si="265"/>
        <v>4.1873755717100494</v>
      </c>
      <c r="M2445" s="98"/>
      <c r="V2445">
        <v>200</v>
      </c>
      <c r="W2445">
        <v>40</v>
      </c>
      <c r="X2445" s="7">
        <f t="shared" si="263"/>
        <v>31.652153314939131</v>
      </c>
    </row>
    <row r="2446" spans="2:24">
      <c r="B2446" s="90">
        <f t="shared" si="259"/>
        <v>41010.5</v>
      </c>
      <c r="C2446" s="57">
        <v>41010</v>
      </c>
      <c r="D2446" s="58">
        <v>0.5</v>
      </c>
      <c r="E2446" s="59">
        <v>20.756253778005473</v>
      </c>
      <c r="F2446" s="47">
        <f t="shared" si="260"/>
        <v>39.644444715990453</v>
      </c>
      <c r="G2446" s="59">
        <v>38.298882317367898</v>
      </c>
      <c r="H2446" s="47">
        <f t="shared" si="261"/>
        <v>73.150865226172684</v>
      </c>
      <c r="I2446" s="59">
        <v>17.542628539362422</v>
      </c>
      <c r="J2446" s="47">
        <f t="shared" si="262"/>
        <v>33.506420510182224</v>
      </c>
      <c r="K2446" s="97">
        <f t="shared" si="264"/>
        <v>3</v>
      </c>
      <c r="L2446" s="2">
        <f t="shared" si="265"/>
        <v>-3.2401333889810147</v>
      </c>
      <c r="M2446" s="98"/>
      <c r="V2446">
        <v>200</v>
      </c>
      <c r="W2446">
        <v>40</v>
      </c>
      <c r="X2446" s="7">
        <f t="shared" si="263"/>
        <v>31.652153314939131</v>
      </c>
    </row>
    <row r="2447" spans="2:24">
      <c r="B2447" s="90">
        <f t="shared" si="259"/>
        <v>41010.541666666664</v>
      </c>
      <c r="C2447" s="57">
        <v>41010</v>
      </c>
      <c r="D2447" s="58">
        <v>0.54166666666666663</v>
      </c>
      <c r="E2447" s="59">
        <v>19.63725510766222</v>
      </c>
      <c r="F2447" s="47">
        <f t="shared" si="260"/>
        <v>37.507157255634837</v>
      </c>
      <c r="G2447" s="59">
        <v>38.126803492201084</v>
      </c>
      <c r="H2447" s="47">
        <f t="shared" si="261"/>
        <v>72.822194670104068</v>
      </c>
      <c r="I2447" s="59">
        <v>18.489548384538864</v>
      </c>
      <c r="J2447" s="47">
        <f t="shared" si="262"/>
        <v>35.315037414469231</v>
      </c>
      <c r="K2447" s="97">
        <f t="shared" si="264"/>
        <v>3</v>
      </c>
      <c r="L2447" s="2">
        <f t="shared" si="265"/>
        <v>-1.4315164846940078</v>
      </c>
      <c r="M2447" s="98"/>
      <c r="V2447">
        <v>200</v>
      </c>
      <c r="W2447">
        <v>40</v>
      </c>
      <c r="X2447" s="7">
        <f t="shared" si="263"/>
        <v>31.652153314939131</v>
      </c>
    </row>
    <row r="2448" spans="2:24">
      <c r="B2448" s="90">
        <f t="shared" si="259"/>
        <v>41010.583333333336</v>
      </c>
      <c r="C2448" s="57">
        <v>41010</v>
      </c>
      <c r="D2448" s="58">
        <v>0.58333333333333337</v>
      </c>
      <c r="E2448" s="59">
        <v>25.703986641423164</v>
      </c>
      <c r="F2448" s="47">
        <f t="shared" si="260"/>
        <v>49.094614485118242</v>
      </c>
      <c r="G2448" s="59">
        <v>46.264476769995383</v>
      </c>
      <c r="H2448" s="47">
        <f t="shared" si="261"/>
        <v>88.365150630691176</v>
      </c>
      <c r="I2448" s="59">
        <v>20.560490128572219</v>
      </c>
      <c r="J2448" s="47">
        <f t="shared" si="262"/>
        <v>39.27053614557294</v>
      </c>
      <c r="K2448" s="97">
        <f t="shared" si="264"/>
        <v>3</v>
      </c>
      <c r="L2448" s="2">
        <f t="shared" si="265"/>
        <v>2.5239822464097017</v>
      </c>
      <c r="M2448" s="98"/>
      <c r="V2448">
        <v>200</v>
      </c>
      <c r="W2448">
        <v>40</v>
      </c>
      <c r="X2448" s="7">
        <f t="shared" si="263"/>
        <v>31.652153314939131</v>
      </c>
    </row>
    <row r="2449" spans="2:24">
      <c r="B2449" s="90">
        <f t="shared" si="259"/>
        <v>41010.625</v>
      </c>
      <c r="C2449" s="57">
        <v>41010</v>
      </c>
      <c r="D2449" s="58">
        <v>0.625</v>
      </c>
      <c r="E2449" s="59">
        <v>26.088928865411809</v>
      </c>
      <c r="F2449" s="47">
        <f t="shared" si="260"/>
        <v>49.829854132936553</v>
      </c>
      <c r="G2449" s="59">
        <v>50.102554869813915</v>
      </c>
      <c r="H2449" s="47">
        <f t="shared" si="261"/>
        <v>95.695879801344574</v>
      </c>
      <c r="I2449" s="59">
        <v>24.013626004402113</v>
      </c>
      <c r="J2449" s="47">
        <f t="shared" si="262"/>
        <v>45.866025668408035</v>
      </c>
      <c r="K2449" s="97">
        <f t="shared" si="264"/>
        <v>3</v>
      </c>
      <c r="L2449" s="2">
        <f t="shared" si="265"/>
        <v>9.1194717692447966</v>
      </c>
      <c r="M2449" s="98"/>
      <c r="V2449">
        <v>200</v>
      </c>
      <c r="W2449">
        <v>40</v>
      </c>
      <c r="X2449" s="7">
        <f t="shared" si="263"/>
        <v>31.652153314939131</v>
      </c>
    </row>
    <row r="2450" spans="2:24">
      <c r="B2450" s="90">
        <f t="shared" ref="B2450:B2513" si="266">C2450+D2450</f>
        <v>41010.666666666664</v>
      </c>
      <c r="C2450" s="57">
        <v>41010</v>
      </c>
      <c r="D2450" s="58">
        <v>0.66666666666666663</v>
      </c>
      <c r="E2450" s="59">
        <v>19.11130737704811</v>
      </c>
      <c r="F2450" s="47">
        <f t="shared" ref="F2450:F2513" si="267">IF(E2450&lt;&gt;"",E2450*1.91,"")</f>
        <v>36.502597090161892</v>
      </c>
      <c r="G2450" s="59">
        <v>36.958045173390708</v>
      </c>
      <c r="H2450" s="47">
        <f t="shared" si="261"/>
        <v>70.589866281176256</v>
      </c>
      <c r="I2450" s="59">
        <v>17.846737796342595</v>
      </c>
      <c r="J2450" s="47">
        <f t="shared" si="262"/>
        <v>34.087269191014357</v>
      </c>
      <c r="K2450" s="97">
        <f t="shared" si="264"/>
        <v>3</v>
      </c>
      <c r="L2450" s="2">
        <f t="shared" si="265"/>
        <v>-2.6592847081488813</v>
      </c>
      <c r="M2450" s="98"/>
      <c r="V2450">
        <v>200</v>
      </c>
      <c r="W2450">
        <v>40</v>
      </c>
      <c r="X2450" s="7">
        <f t="shared" si="263"/>
        <v>31.652153314939131</v>
      </c>
    </row>
    <row r="2451" spans="2:24">
      <c r="B2451" s="90">
        <f t="shared" si="266"/>
        <v>41010.708333333336</v>
      </c>
      <c r="C2451" s="57">
        <v>41010</v>
      </c>
      <c r="D2451" s="58">
        <v>0.70833333333333337</v>
      </c>
      <c r="E2451" s="59">
        <v>11.981086469171801</v>
      </c>
      <c r="F2451" s="47">
        <f t="shared" si="267"/>
        <v>22.88387515611814</v>
      </c>
      <c r="G2451" s="59">
        <v>31.653876936651415</v>
      </c>
      <c r="H2451" s="47">
        <f t="shared" si="261"/>
        <v>60.4589049490042</v>
      </c>
      <c r="I2451" s="59">
        <v>19.672790467479608</v>
      </c>
      <c r="J2451" s="47">
        <f t="shared" si="262"/>
        <v>37.575029792886049</v>
      </c>
      <c r="K2451" s="97">
        <f t="shared" si="264"/>
        <v>3</v>
      </c>
      <c r="L2451" s="2">
        <f t="shared" si="265"/>
        <v>0.8284758937228105</v>
      </c>
      <c r="M2451" s="98"/>
      <c r="V2451">
        <v>200</v>
      </c>
      <c r="W2451">
        <v>40</v>
      </c>
      <c r="X2451" s="7">
        <f t="shared" si="263"/>
        <v>31.652153314939131</v>
      </c>
    </row>
    <row r="2452" spans="2:24">
      <c r="B2452" s="90">
        <f t="shared" si="266"/>
        <v>41010.75</v>
      </c>
      <c r="C2452" s="57">
        <v>41010</v>
      </c>
      <c r="D2452" s="58">
        <v>0.75</v>
      </c>
      <c r="E2452" s="59">
        <v>7.6022248077670884</v>
      </c>
      <c r="F2452" s="47">
        <f t="shared" si="267"/>
        <v>14.520249382835138</v>
      </c>
      <c r="G2452" s="59">
        <v>28.620590854828592</v>
      </c>
      <c r="H2452" s="47">
        <f t="shared" ref="H2452:H2515" si="268">IF(G2452&lt;&gt;"",G2452*1.91,"")</f>
        <v>54.665328532722611</v>
      </c>
      <c r="I2452" s="59">
        <v>21.018366047061505</v>
      </c>
      <c r="J2452" s="47">
        <f t="shared" ref="J2452:J2515" si="269">IF(I2452&lt;&gt;"",I2452*1.91,"")</f>
        <v>40.145079149887472</v>
      </c>
      <c r="K2452" s="97">
        <f t="shared" si="264"/>
        <v>3</v>
      </c>
      <c r="L2452" s="2">
        <f t="shared" si="265"/>
        <v>3.3985252507242336</v>
      </c>
      <c r="M2452" s="98"/>
      <c r="V2452">
        <v>200</v>
      </c>
      <c r="W2452">
        <v>40</v>
      </c>
      <c r="X2452" s="7">
        <f t="shared" si="263"/>
        <v>31.652153314939131</v>
      </c>
    </row>
    <row r="2453" spans="2:24">
      <c r="B2453" s="90">
        <f t="shared" si="266"/>
        <v>41010.791666666664</v>
      </c>
      <c r="C2453" s="57">
        <v>41010</v>
      </c>
      <c r="D2453" s="58">
        <v>0.79166666666666663</v>
      </c>
      <c r="E2453" s="59">
        <v>5.5543286682282229</v>
      </c>
      <c r="F2453" s="47">
        <f t="shared" si="267"/>
        <v>10.608767756315906</v>
      </c>
      <c r="G2453" s="59">
        <v>29.883829920681322</v>
      </c>
      <c r="H2453" s="47">
        <f t="shared" si="268"/>
        <v>57.078115148501325</v>
      </c>
      <c r="I2453" s="59">
        <v>24.329501252453099</v>
      </c>
      <c r="J2453" s="47">
        <f t="shared" si="269"/>
        <v>46.469347392185419</v>
      </c>
      <c r="K2453" s="97">
        <f t="shared" si="264"/>
        <v>3</v>
      </c>
      <c r="L2453" s="2">
        <f t="shared" si="265"/>
        <v>9.7227934930221807</v>
      </c>
      <c r="M2453" s="98"/>
      <c r="V2453">
        <v>200</v>
      </c>
      <c r="W2453">
        <v>40</v>
      </c>
      <c r="X2453" s="7">
        <f t="shared" si="263"/>
        <v>31.652153314939131</v>
      </c>
    </row>
    <row r="2454" spans="2:24">
      <c r="B2454" s="90">
        <f t="shared" si="266"/>
        <v>41010.833333333336</v>
      </c>
      <c r="C2454" s="57">
        <v>41010</v>
      </c>
      <c r="D2454" s="58">
        <v>0.83333333333333337</v>
      </c>
      <c r="E2454" s="59">
        <v>2.0868440066162357</v>
      </c>
      <c r="F2454" s="47">
        <f t="shared" si="267"/>
        <v>3.9858720526370099</v>
      </c>
      <c r="G2454" s="59">
        <v>24.117704807066868</v>
      </c>
      <c r="H2454" s="47">
        <f t="shared" si="268"/>
        <v>46.064816181497719</v>
      </c>
      <c r="I2454" s="59">
        <v>22.030860800450629</v>
      </c>
      <c r="J2454" s="47">
        <f t="shared" si="269"/>
        <v>42.078944128860698</v>
      </c>
      <c r="K2454" s="97">
        <f t="shared" si="264"/>
        <v>3</v>
      </c>
      <c r="L2454" s="2">
        <f t="shared" si="265"/>
        <v>5.3323902296974595</v>
      </c>
      <c r="M2454" s="98"/>
      <c r="V2454">
        <v>200</v>
      </c>
      <c r="W2454">
        <v>40</v>
      </c>
      <c r="X2454" s="7">
        <f t="shared" si="263"/>
        <v>31.652153314939131</v>
      </c>
    </row>
    <row r="2455" spans="2:24">
      <c r="B2455" s="90">
        <f t="shared" si="266"/>
        <v>41010.875</v>
      </c>
      <c r="C2455" s="57">
        <v>41010</v>
      </c>
      <c r="D2455" s="58">
        <v>0.875</v>
      </c>
      <c r="E2455" s="59">
        <v>6.9425504689047752</v>
      </c>
      <c r="F2455" s="47">
        <f t="shared" si="267"/>
        <v>13.26027139560812</v>
      </c>
      <c r="G2455" s="59">
        <v>26.503575975674785</v>
      </c>
      <c r="H2455" s="47">
        <f t="shared" si="268"/>
        <v>50.621830113538834</v>
      </c>
      <c r="I2455" s="59">
        <v>19.561025506770008</v>
      </c>
      <c r="J2455" s="47">
        <f t="shared" si="269"/>
        <v>37.361558717930713</v>
      </c>
      <c r="K2455" s="97">
        <f t="shared" si="264"/>
        <v>3</v>
      </c>
      <c r="L2455" s="2">
        <f t="shared" si="265"/>
        <v>0.61500481876747415</v>
      </c>
      <c r="M2455" s="98"/>
      <c r="V2455">
        <v>200</v>
      </c>
      <c r="W2455">
        <v>40</v>
      </c>
      <c r="X2455" s="7">
        <f t="shared" si="263"/>
        <v>31.652153314939131</v>
      </c>
    </row>
    <row r="2456" spans="2:24">
      <c r="B2456" s="90">
        <f t="shared" si="266"/>
        <v>41010.916666666664</v>
      </c>
      <c r="C2456" s="57">
        <v>41010</v>
      </c>
      <c r="D2456" s="58">
        <v>0.91666666666666663</v>
      </c>
      <c r="E2456" s="59">
        <v>9.5059943544963126</v>
      </c>
      <c r="F2456" s="47">
        <f t="shared" si="267"/>
        <v>18.156449217087957</v>
      </c>
      <c r="G2456" s="59">
        <v>23.478812499249234</v>
      </c>
      <c r="H2456" s="47">
        <f t="shared" si="268"/>
        <v>44.844531873566034</v>
      </c>
      <c r="I2456" s="59">
        <v>13.972818144752921</v>
      </c>
      <c r="J2456" s="47">
        <f t="shared" si="269"/>
        <v>26.688082656478077</v>
      </c>
      <c r="K2456" s="97">
        <f t="shared" si="264"/>
        <v>3</v>
      </c>
      <c r="L2456" s="2">
        <f t="shared" si="265"/>
        <v>-10.058471242685162</v>
      </c>
      <c r="M2456" s="98"/>
      <c r="V2456">
        <v>200</v>
      </c>
      <c r="W2456">
        <v>40</v>
      </c>
      <c r="X2456" s="7">
        <f t="shared" si="263"/>
        <v>31.652153314939131</v>
      </c>
    </row>
    <row r="2457" spans="2:24">
      <c r="B2457" s="90">
        <f t="shared" si="266"/>
        <v>41010.958333333336</v>
      </c>
      <c r="C2457" s="57">
        <v>41010</v>
      </c>
      <c r="D2457" s="58">
        <v>0.95833333333333337</v>
      </c>
      <c r="E2457" s="59">
        <v>3.6709313242441892</v>
      </c>
      <c r="F2457" s="47">
        <f t="shared" si="267"/>
        <v>7.0114788293064008</v>
      </c>
      <c r="G2457" s="59">
        <v>13.35306430260102</v>
      </c>
      <c r="H2457" s="47">
        <f t="shared" si="268"/>
        <v>25.504352817967945</v>
      </c>
      <c r="I2457" s="59">
        <v>9.6821329783568295</v>
      </c>
      <c r="J2457" s="47">
        <f t="shared" si="269"/>
        <v>18.492873988661543</v>
      </c>
      <c r="K2457" s="97">
        <f t="shared" si="264"/>
        <v>3</v>
      </c>
      <c r="L2457" s="2">
        <f t="shared" si="265"/>
        <v>-18.253679910501695</v>
      </c>
      <c r="M2457" s="98"/>
      <c r="V2457">
        <v>200</v>
      </c>
      <c r="W2457">
        <v>40</v>
      </c>
      <c r="X2457" s="7">
        <f t="shared" si="263"/>
        <v>31.652153314939131</v>
      </c>
    </row>
    <row r="2458" spans="2:24">
      <c r="B2458" s="90">
        <f t="shared" si="266"/>
        <v>41011</v>
      </c>
      <c r="C2458" s="57">
        <v>41010</v>
      </c>
      <c r="D2458" s="58">
        <v>1</v>
      </c>
      <c r="E2458" s="59">
        <v>5.7096226655610378</v>
      </c>
      <c r="F2458" s="47">
        <f t="shared" si="267"/>
        <v>10.905379291221582</v>
      </c>
      <c r="G2458" s="59">
        <v>14.889762257928686</v>
      </c>
      <c r="H2458" s="47">
        <f t="shared" si="268"/>
        <v>28.439445912643787</v>
      </c>
      <c r="I2458" s="59">
        <v>9.1801395923676488</v>
      </c>
      <c r="J2458" s="47">
        <f t="shared" si="269"/>
        <v>17.534066621422209</v>
      </c>
      <c r="K2458" s="97">
        <f t="shared" si="264"/>
        <v>3</v>
      </c>
      <c r="L2458" s="2">
        <f t="shared" si="265"/>
        <v>-19.21248727774103</v>
      </c>
      <c r="M2458" s="98"/>
      <c r="V2458">
        <v>200</v>
      </c>
      <c r="W2458">
        <v>40</v>
      </c>
      <c r="X2458" s="7">
        <f t="shared" si="263"/>
        <v>31.652153314939131</v>
      </c>
    </row>
    <row r="2459" spans="2:24">
      <c r="B2459" s="90">
        <f t="shared" si="266"/>
        <v>41011.041666666664</v>
      </c>
      <c r="C2459" s="57">
        <v>41011</v>
      </c>
      <c r="D2459" s="58">
        <v>4.1666666666666664E-2</v>
      </c>
      <c r="E2459" s="59"/>
      <c r="F2459" s="47"/>
      <c r="G2459" s="59"/>
      <c r="H2459" s="47"/>
      <c r="I2459" s="59"/>
      <c r="J2459" s="47"/>
      <c r="K2459" s="97">
        <f t="shared" si="264"/>
        <v>4</v>
      </c>
      <c r="L2459" s="2" t="e">
        <f t="shared" si="265"/>
        <v>#N/A</v>
      </c>
      <c r="M2459" s="98"/>
      <c r="V2459">
        <v>200</v>
      </c>
      <c r="W2459">
        <v>40</v>
      </c>
      <c r="X2459" s="7">
        <f t="shared" si="263"/>
        <v>31.652153314939131</v>
      </c>
    </row>
    <row r="2460" spans="2:24">
      <c r="B2460" s="90">
        <f t="shared" si="266"/>
        <v>41011.083333333336</v>
      </c>
      <c r="C2460" s="57">
        <v>41011</v>
      </c>
      <c r="D2460" s="58">
        <v>8.3333333333333329E-2</v>
      </c>
      <c r="E2460" s="59">
        <v>7.6276739690928954</v>
      </c>
      <c r="F2460" s="47">
        <f t="shared" si="267"/>
        <v>14.56885728096743</v>
      </c>
      <c r="G2460" s="59">
        <v>18.307453022765927</v>
      </c>
      <c r="H2460" s="47">
        <f t="shared" si="268"/>
        <v>34.96723527348292</v>
      </c>
      <c r="I2460" s="59">
        <v>10.67977905367303</v>
      </c>
      <c r="J2460" s="47">
        <f t="shared" si="269"/>
        <v>20.398377992515488</v>
      </c>
      <c r="K2460" s="97">
        <f t="shared" si="264"/>
        <v>4</v>
      </c>
      <c r="L2460" s="2">
        <f t="shared" si="265"/>
        <v>-16.34817590664775</v>
      </c>
      <c r="M2460" s="98"/>
      <c r="V2460">
        <v>200</v>
      </c>
      <c r="W2460">
        <v>40</v>
      </c>
      <c r="X2460" s="7">
        <f t="shared" si="263"/>
        <v>31.652153314939131</v>
      </c>
    </row>
    <row r="2461" spans="2:24">
      <c r="B2461" s="90">
        <f t="shared" si="266"/>
        <v>41011.125</v>
      </c>
      <c r="C2461" s="57">
        <v>41011</v>
      </c>
      <c r="D2461" s="58">
        <v>0.125</v>
      </c>
      <c r="E2461" s="59">
        <v>2.8223473671911541</v>
      </c>
      <c r="F2461" s="47">
        <f t="shared" si="267"/>
        <v>5.3906834713351044</v>
      </c>
      <c r="G2461" s="59">
        <v>12.008314850794234</v>
      </c>
      <c r="H2461" s="47">
        <f t="shared" si="268"/>
        <v>22.935881365016986</v>
      </c>
      <c r="I2461" s="59">
        <v>9.1859674836030809</v>
      </c>
      <c r="J2461" s="47">
        <f t="shared" si="269"/>
        <v>17.545197893681884</v>
      </c>
      <c r="K2461" s="97">
        <f t="shared" si="264"/>
        <v>4</v>
      </c>
      <c r="L2461" s="2">
        <f t="shared" si="265"/>
        <v>-19.201356005481355</v>
      </c>
      <c r="M2461" s="98"/>
      <c r="V2461">
        <v>200</v>
      </c>
      <c r="W2461">
        <v>40</v>
      </c>
      <c r="X2461" s="7">
        <f t="shared" si="263"/>
        <v>31.652153314939131</v>
      </c>
    </row>
    <row r="2462" spans="2:24">
      <c r="B2462" s="90">
        <f t="shared" si="266"/>
        <v>41011.166666666664</v>
      </c>
      <c r="C2462" s="57">
        <v>41011</v>
      </c>
      <c r="D2462" s="58">
        <v>0.16666666666666666</v>
      </c>
      <c r="E2462" s="59">
        <v>9.2991428709213295</v>
      </c>
      <c r="F2462" s="47">
        <f t="shared" si="267"/>
        <v>17.761362883459739</v>
      </c>
      <c r="G2462" s="59">
        <v>17.657105337125017</v>
      </c>
      <c r="H2462" s="47">
        <f t="shared" si="268"/>
        <v>33.725071193908782</v>
      </c>
      <c r="I2462" s="59">
        <v>8.3579624662036913</v>
      </c>
      <c r="J2462" s="47">
        <f t="shared" si="269"/>
        <v>15.96370831044905</v>
      </c>
      <c r="K2462" s="97">
        <f t="shared" si="264"/>
        <v>4</v>
      </c>
      <c r="L2462" s="2">
        <f t="shared" si="265"/>
        <v>-20.782845588714189</v>
      </c>
      <c r="M2462" s="98"/>
      <c r="V2462">
        <v>200</v>
      </c>
      <c r="W2462">
        <v>40</v>
      </c>
      <c r="X2462" s="7">
        <f t="shared" si="263"/>
        <v>31.652153314939131</v>
      </c>
    </row>
    <row r="2463" spans="2:24">
      <c r="B2463" s="90">
        <f t="shared" si="266"/>
        <v>41011.208333333336</v>
      </c>
      <c r="C2463" s="57">
        <v>41011</v>
      </c>
      <c r="D2463" s="58">
        <v>0.20833333333333334</v>
      </c>
      <c r="E2463" s="59">
        <v>12.05166665854926</v>
      </c>
      <c r="F2463" s="47">
        <f t="shared" si="267"/>
        <v>23.018683317829087</v>
      </c>
      <c r="G2463" s="59">
        <v>27.434724878038505</v>
      </c>
      <c r="H2463" s="47">
        <f t="shared" si="268"/>
        <v>52.400324517053541</v>
      </c>
      <c r="I2463" s="59">
        <v>15.383058219489245</v>
      </c>
      <c r="J2463" s="47">
        <f t="shared" si="269"/>
        <v>29.381641199224457</v>
      </c>
      <c r="K2463" s="97">
        <f t="shared" si="264"/>
        <v>4</v>
      </c>
      <c r="L2463" s="2">
        <f t="shared" si="265"/>
        <v>-7.3649126999387811</v>
      </c>
      <c r="M2463" s="98"/>
      <c r="V2463">
        <v>200</v>
      </c>
      <c r="W2463">
        <v>40</v>
      </c>
      <c r="X2463" s="7">
        <f t="shared" si="263"/>
        <v>31.652153314939131</v>
      </c>
    </row>
    <row r="2464" spans="2:24">
      <c r="B2464" s="90">
        <f t="shared" si="266"/>
        <v>41011.25</v>
      </c>
      <c r="C2464" s="57">
        <v>41011</v>
      </c>
      <c r="D2464" s="58">
        <v>0.25</v>
      </c>
      <c r="E2464" s="59">
        <v>16.809253182447861</v>
      </c>
      <c r="F2464" s="47">
        <f t="shared" si="267"/>
        <v>32.105673578475411</v>
      </c>
      <c r="G2464" s="59">
        <v>38.095531133239803</v>
      </c>
      <c r="H2464" s="47">
        <f t="shared" si="268"/>
        <v>72.762464464488019</v>
      </c>
      <c r="I2464" s="59">
        <v>21.286277950791941</v>
      </c>
      <c r="J2464" s="47">
        <f t="shared" si="269"/>
        <v>40.656790886012608</v>
      </c>
      <c r="K2464" s="97">
        <f t="shared" si="264"/>
        <v>4</v>
      </c>
      <c r="L2464" s="2">
        <f t="shared" si="265"/>
        <v>3.9102369868493696</v>
      </c>
      <c r="M2464" s="98"/>
      <c r="V2464">
        <v>200</v>
      </c>
      <c r="W2464">
        <v>40</v>
      </c>
      <c r="X2464" s="7">
        <f t="shared" si="263"/>
        <v>31.652153314939131</v>
      </c>
    </row>
    <row r="2465" spans="2:24">
      <c r="B2465" s="90">
        <f t="shared" si="266"/>
        <v>41011.291666666664</v>
      </c>
      <c r="C2465" s="57">
        <v>41011</v>
      </c>
      <c r="D2465" s="58">
        <v>0.29166666666666669</v>
      </c>
      <c r="E2465" s="59">
        <v>18.52924034876413</v>
      </c>
      <c r="F2465" s="47">
        <f t="shared" si="267"/>
        <v>35.390849066139488</v>
      </c>
      <c r="G2465" s="59">
        <v>38.984604736386061</v>
      </c>
      <c r="H2465" s="47">
        <f t="shared" si="268"/>
        <v>74.460595046497374</v>
      </c>
      <c r="I2465" s="59">
        <v>20.455364387621934</v>
      </c>
      <c r="J2465" s="47">
        <f t="shared" si="269"/>
        <v>39.069745980357894</v>
      </c>
      <c r="K2465" s="97">
        <f t="shared" si="264"/>
        <v>4</v>
      </c>
      <c r="L2465" s="2">
        <f t="shared" si="265"/>
        <v>2.3231920811946551</v>
      </c>
      <c r="M2465" s="98"/>
      <c r="V2465">
        <v>200</v>
      </c>
      <c r="W2465">
        <v>40</v>
      </c>
      <c r="X2465" s="7">
        <f t="shared" si="263"/>
        <v>31.652153314939131</v>
      </c>
    </row>
    <row r="2466" spans="2:24">
      <c r="B2466" s="90">
        <f t="shared" si="266"/>
        <v>41011.333333333336</v>
      </c>
      <c r="C2466" s="57">
        <v>41011</v>
      </c>
      <c r="D2466" s="58">
        <v>0.33333333333333331</v>
      </c>
      <c r="E2466" s="59">
        <v>18.701397402385258</v>
      </c>
      <c r="F2466" s="47">
        <f t="shared" si="267"/>
        <v>35.719669038555843</v>
      </c>
      <c r="G2466" s="59">
        <v>32.988194294688412</v>
      </c>
      <c r="H2466" s="47">
        <f t="shared" si="268"/>
        <v>63.007451102854866</v>
      </c>
      <c r="I2466" s="59">
        <v>14.286796892303151</v>
      </c>
      <c r="J2466" s="47">
        <f t="shared" si="269"/>
        <v>27.287782064299016</v>
      </c>
      <c r="K2466" s="97">
        <f t="shared" si="264"/>
        <v>4</v>
      </c>
      <c r="L2466" s="2">
        <f t="shared" si="265"/>
        <v>-9.4587718348642227</v>
      </c>
      <c r="M2466" s="98"/>
      <c r="V2466">
        <v>200</v>
      </c>
      <c r="W2466">
        <v>40</v>
      </c>
      <c r="X2466" s="7">
        <f t="shared" si="263"/>
        <v>31.652153314939131</v>
      </c>
    </row>
    <row r="2467" spans="2:24">
      <c r="B2467" s="90">
        <f t="shared" si="266"/>
        <v>41011.375</v>
      </c>
      <c r="C2467" s="57">
        <v>41011</v>
      </c>
      <c r="D2467" s="58">
        <v>0.375</v>
      </c>
      <c r="E2467" s="59">
        <v>31.883930657381491</v>
      </c>
      <c r="F2467" s="47">
        <f t="shared" si="267"/>
        <v>60.898307555598642</v>
      </c>
      <c r="G2467" s="59">
        <v>57.427156707794907</v>
      </c>
      <c r="H2467" s="47">
        <f t="shared" si="268"/>
        <v>109.68586931188827</v>
      </c>
      <c r="I2467" s="59">
        <v>25.543226050413416</v>
      </c>
      <c r="J2467" s="47">
        <f t="shared" si="269"/>
        <v>48.787561756289627</v>
      </c>
      <c r="K2467" s="97">
        <f t="shared" si="264"/>
        <v>4</v>
      </c>
      <c r="L2467" s="2">
        <f t="shared" si="265"/>
        <v>12.041007857126388</v>
      </c>
      <c r="M2467" s="98"/>
      <c r="V2467">
        <v>200</v>
      </c>
      <c r="W2467">
        <v>40</v>
      </c>
      <c r="X2467" s="7">
        <f t="shared" si="263"/>
        <v>31.652153314939131</v>
      </c>
    </row>
    <row r="2468" spans="2:24">
      <c r="B2468" s="90">
        <f t="shared" si="266"/>
        <v>41011.416666666664</v>
      </c>
      <c r="C2468" s="57">
        <v>41011</v>
      </c>
      <c r="D2468" s="58">
        <v>0.41666666666666669</v>
      </c>
      <c r="E2468" s="59">
        <v>32.670608964691823</v>
      </c>
      <c r="F2468" s="47">
        <f t="shared" si="267"/>
        <v>62.400863122561383</v>
      </c>
      <c r="G2468" s="59">
        <v>57.4559302556315</v>
      </c>
      <c r="H2468" s="47">
        <f t="shared" si="268"/>
        <v>109.74082678825616</v>
      </c>
      <c r="I2468" s="59">
        <v>24.78532129093967</v>
      </c>
      <c r="J2468" s="47">
        <f t="shared" si="269"/>
        <v>47.339963665694768</v>
      </c>
      <c r="K2468" s="97">
        <f t="shared" si="264"/>
        <v>4</v>
      </c>
      <c r="L2468" s="2">
        <f t="shared" si="265"/>
        <v>10.593409766531529</v>
      </c>
      <c r="M2468" s="98"/>
      <c r="V2468">
        <v>200</v>
      </c>
      <c r="W2468">
        <v>40</v>
      </c>
      <c r="X2468" s="7">
        <f t="shared" si="263"/>
        <v>31.652153314939131</v>
      </c>
    </row>
    <row r="2469" spans="2:24">
      <c r="B2469" s="90">
        <f t="shared" si="266"/>
        <v>41011.458333333336</v>
      </c>
      <c r="C2469" s="57">
        <v>41011</v>
      </c>
      <c r="D2469" s="58">
        <v>0.45833333333333331</v>
      </c>
      <c r="E2469" s="59">
        <v>36.587356787268511</v>
      </c>
      <c r="F2469" s="47">
        <f t="shared" si="267"/>
        <v>69.88185146368285</v>
      </c>
      <c r="G2469" s="59">
        <v>64.818426364211703</v>
      </c>
      <c r="H2469" s="47">
        <f t="shared" si="268"/>
        <v>123.80319435564435</v>
      </c>
      <c r="I2469" s="59">
        <v>28.231069576943195</v>
      </c>
      <c r="J2469" s="47">
        <f t="shared" si="269"/>
        <v>53.921342891961501</v>
      </c>
      <c r="K2469" s="97">
        <f t="shared" si="264"/>
        <v>4</v>
      </c>
      <c r="L2469" s="2">
        <f t="shared" si="265"/>
        <v>17.174788992798263</v>
      </c>
      <c r="M2469" s="98"/>
      <c r="V2469">
        <v>200</v>
      </c>
      <c r="W2469">
        <v>40</v>
      </c>
      <c r="X2469" s="7">
        <f t="shared" si="263"/>
        <v>31.652153314939131</v>
      </c>
    </row>
    <row r="2470" spans="2:24">
      <c r="B2470" s="90">
        <f t="shared" si="266"/>
        <v>41011.5</v>
      </c>
      <c r="C2470" s="57">
        <v>41011</v>
      </c>
      <c r="D2470" s="58">
        <v>0.5</v>
      </c>
      <c r="E2470" s="59">
        <v>27.137550983033165</v>
      </c>
      <c r="F2470" s="47">
        <f t="shared" si="267"/>
        <v>51.832722377593342</v>
      </c>
      <c r="G2470" s="59">
        <v>50.100728676740388</v>
      </c>
      <c r="H2470" s="47">
        <f t="shared" si="268"/>
        <v>95.69239177257414</v>
      </c>
      <c r="I2470" s="59">
        <v>22.963177693707223</v>
      </c>
      <c r="J2470" s="47">
        <f t="shared" si="269"/>
        <v>43.859669394980791</v>
      </c>
      <c r="K2470" s="97">
        <f t="shared" si="264"/>
        <v>4</v>
      </c>
      <c r="L2470" s="2">
        <f t="shared" si="265"/>
        <v>7.1131154958175529</v>
      </c>
      <c r="M2470" s="98"/>
      <c r="V2470">
        <v>200</v>
      </c>
      <c r="W2470">
        <v>40</v>
      </c>
      <c r="X2470" s="7">
        <f t="shared" si="263"/>
        <v>31.652153314939131</v>
      </c>
    </row>
    <row r="2471" spans="2:24">
      <c r="B2471" s="90">
        <f t="shared" si="266"/>
        <v>41011.541666666664</v>
      </c>
      <c r="C2471" s="57">
        <v>41011</v>
      </c>
      <c r="D2471" s="58">
        <v>0.54166666666666663</v>
      </c>
      <c r="E2471" s="59">
        <v>26.971094777638694</v>
      </c>
      <c r="F2471" s="47">
        <f t="shared" si="267"/>
        <v>51.514791025289902</v>
      </c>
      <c r="G2471" s="59">
        <v>47.143467805851003</v>
      </c>
      <c r="H2471" s="47">
        <f t="shared" si="268"/>
        <v>90.044023509175418</v>
      </c>
      <c r="I2471" s="59">
        <v>20.172373028212309</v>
      </c>
      <c r="J2471" s="47">
        <f t="shared" si="269"/>
        <v>38.529232483885508</v>
      </c>
      <c r="K2471" s="97">
        <f t="shared" si="264"/>
        <v>4</v>
      </c>
      <c r="L2471" s="2">
        <f t="shared" si="265"/>
        <v>1.7826785847222695</v>
      </c>
      <c r="M2471" s="98"/>
      <c r="V2471">
        <v>200</v>
      </c>
      <c r="W2471">
        <v>40</v>
      </c>
      <c r="X2471" s="7">
        <f t="shared" si="263"/>
        <v>31.652153314939131</v>
      </c>
    </row>
    <row r="2472" spans="2:24">
      <c r="B2472" s="90">
        <f t="shared" si="266"/>
        <v>41011.583333333336</v>
      </c>
      <c r="C2472" s="57">
        <v>41011</v>
      </c>
      <c r="D2472" s="58">
        <v>0.58333333333333337</v>
      </c>
      <c r="E2472" s="59">
        <v>29.114952144349587</v>
      </c>
      <c r="F2472" s="47">
        <f t="shared" si="267"/>
        <v>55.609558595707711</v>
      </c>
      <c r="G2472" s="59">
        <v>52.714251635824439</v>
      </c>
      <c r="H2472" s="47">
        <f t="shared" si="268"/>
        <v>100.68422062442467</v>
      </c>
      <c r="I2472" s="59">
        <v>23.599299491474852</v>
      </c>
      <c r="J2472" s="47">
        <f t="shared" si="269"/>
        <v>45.074662028716965</v>
      </c>
      <c r="K2472" s="97">
        <f t="shared" si="264"/>
        <v>4</v>
      </c>
      <c r="L2472" s="2">
        <f t="shared" si="265"/>
        <v>8.3281081295537263</v>
      </c>
      <c r="M2472" s="98"/>
      <c r="V2472">
        <v>200</v>
      </c>
      <c r="W2472">
        <v>40</v>
      </c>
      <c r="X2472" s="7">
        <f t="shared" si="263"/>
        <v>31.652153314939131</v>
      </c>
    </row>
    <row r="2473" spans="2:24">
      <c r="B2473" s="90">
        <f t="shared" si="266"/>
        <v>41011.625</v>
      </c>
      <c r="C2473" s="57">
        <v>41011</v>
      </c>
      <c r="D2473" s="58">
        <v>0.625</v>
      </c>
      <c r="E2473" s="59">
        <v>19.233709900031094</v>
      </c>
      <c r="F2473" s="47">
        <f t="shared" si="267"/>
        <v>36.736385909059386</v>
      </c>
      <c r="G2473" s="59">
        <v>39.844596447093949</v>
      </c>
      <c r="H2473" s="47">
        <f t="shared" si="268"/>
        <v>76.103179213949446</v>
      </c>
      <c r="I2473" s="59">
        <v>20.610886547062854</v>
      </c>
      <c r="J2473" s="47">
        <f t="shared" si="269"/>
        <v>39.366793304890052</v>
      </c>
      <c r="K2473" s="97">
        <f t="shared" si="264"/>
        <v>4</v>
      </c>
      <c r="L2473" s="2">
        <f t="shared" si="265"/>
        <v>2.6202394057268137</v>
      </c>
      <c r="M2473" s="98"/>
      <c r="V2473">
        <v>200</v>
      </c>
      <c r="W2473">
        <v>40</v>
      </c>
      <c r="X2473" s="7">
        <f t="shared" si="263"/>
        <v>31.652153314939131</v>
      </c>
    </row>
    <row r="2474" spans="2:24">
      <c r="B2474" s="90">
        <f t="shared" si="266"/>
        <v>41011.666666666664</v>
      </c>
      <c r="C2474" s="57">
        <v>41011</v>
      </c>
      <c r="D2474" s="58">
        <v>0.66666666666666663</v>
      </c>
      <c r="E2474" s="59">
        <v>16.660211718793171</v>
      </c>
      <c r="F2474" s="47">
        <f t="shared" si="267"/>
        <v>31.821004382894955</v>
      </c>
      <c r="G2474" s="59">
        <v>32.968336823114441</v>
      </c>
      <c r="H2474" s="47">
        <f t="shared" si="268"/>
        <v>62.969523332148583</v>
      </c>
      <c r="I2474" s="59">
        <v>16.30812510432127</v>
      </c>
      <c r="J2474" s="47">
        <f t="shared" si="269"/>
        <v>31.148518949253624</v>
      </c>
      <c r="K2474" s="97">
        <f t="shared" si="264"/>
        <v>4</v>
      </c>
      <c r="L2474" s="2">
        <f t="shared" si="265"/>
        <v>-5.5980349499096143</v>
      </c>
      <c r="M2474" s="98"/>
      <c r="V2474">
        <v>200</v>
      </c>
      <c r="W2474">
        <v>40</v>
      </c>
      <c r="X2474" s="7">
        <f t="shared" si="263"/>
        <v>31.652153314939131</v>
      </c>
    </row>
    <row r="2475" spans="2:24">
      <c r="B2475" s="90">
        <f t="shared" si="266"/>
        <v>41011.708333333336</v>
      </c>
      <c r="C2475" s="57">
        <v>41011</v>
      </c>
      <c r="D2475" s="58">
        <v>0.70833333333333337</v>
      </c>
      <c r="E2475" s="59">
        <v>39.093189546392082</v>
      </c>
      <c r="F2475" s="47">
        <f t="shared" si="267"/>
        <v>74.667992033608868</v>
      </c>
      <c r="G2475" s="59">
        <v>72.247572270842625</v>
      </c>
      <c r="H2475" s="47">
        <f t="shared" si="268"/>
        <v>137.99286303730941</v>
      </c>
      <c r="I2475" s="59">
        <v>33.154382724450542</v>
      </c>
      <c r="J2475" s="47">
        <f t="shared" si="269"/>
        <v>63.32487100370053</v>
      </c>
      <c r="K2475" s="97">
        <f t="shared" si="264"/>
        <v>4</v>
      </c>
      <c r="L2475" s="2">
        <f t="shared" si="265"/>
        <v>26.578317104537291</v>
      </c>
      <c r="M2475" s="98"/>
      <c r="V2475">
        <v>200</v>
      </c>
      <c r="W2475">
        <v>40</v>
      </c>
      <c r="X2475" s="7">
        <f t="shared" si="263"/>
        <v>31.652153314939131</v>
      </c>
    </row>
    <row r="2476" spans="2:24">
      <c r="B2476" s="90">
        <f t="shared" si="266"/>
        <v>41011.75</v>
      </c>
      <c r="C2476" s="57">
        <v>41011</v>
      </c>
      <c r="D2476" s="58">
        <v>0.75</v>
      </c>
      <c r="E2476" s="59">
        <v>25.805325771590692</v>
      </c>
      <c r="F2476" s="47">
        <f t="shared" si="267"/>
        <v>49.288172223738222</v>
      </c>
      <c r="G2476" s="59">
        <v>56.585383625941247</v>
      </c>
      <c r="H2476" s="47">
        <f t="shared" si="268"/>
        <v>108.07808272554777</v>
      </c>
      <c r="I2476" s="59">
        <v>30.780057854350559</v>
      </c>
      <c r="J2476" s="47">
        <f t="shared" si="269"/>
        <v>58.789910501809565</v>
      </c>
      <c r="K2476" s="97">
        <f t="shared" si="264"/>
        <v>4</v>
      </c>
      <c r="L2476" s="2">
        <f t="shared" si="265"/>
        <v>22.043356602646327</v>
      </c>
      <c r="M2476" s="98"/>
      <c r="V2476">
        <v>200</v>
      </c>
      <c r="W2476">
        <v>40</v>
      </c>
      <c r="X2476" s="7">
        <f t="shared" si="263"/>
        <v>31.652153314939131</v>
      </c>
    </row>
    <row r="2477" spans="2:24">
      <c r="B2477" s="90">
        <f t="shared" si="266"/>
        <v>41011.791666666664</v>
      </c>
      <c r="C2477" s="57">
        <v>41011</v>
      </c>
      <c r="D2477" s="58">
        <v>0.79166666666666663</v>
      </c>
      <c r="E2477" s="59">
        <v>11.694536273735274</v>
      </c>
      <c r="F2477" s="47">
        <f t="shared" si="267"/>
        <v>22.336564282834374</v>
      </c>
      <c r="G2477" s="59">
        <v>34.843542634783489</v>
      </c>
      <c r="H2477" s="47">
        <f t="shared" si="268"/>
        <v>66.55116643243646</v>
      </c>
      <c r="I2477" s="59">
        <v>23.149006361048215</v>
      </c>
      <c r="J2477" s="47">
        <f t="shared" si="269"/>
        <v>44.214602149602086</v>
      </c>
      <c r="K2477" s="97">
        <f t="shared" si="264"/>
        <v>4</v>
      </c>
      <c r="L2477" s="2">
        <f t="shared" si="265"/>
        <v>7.4680482504388479</v>
      </c>
      <c r="M2477" s="98"/>
      <c r="V2477">
        <v>200</v>
      </c>
      <c r="W2477">
        <v>40</v>
      </c>
      <c r="X2477" s="7">
        <f t="shared" si="263"/>
        <v>31.652153314939131</v>
      </c>
    </row>
    <row r="2478" spans="2:24">
      <c r="B2478" s="90">
        <f t="shared" si="266"/>
        <v>41011.833333333336</v>
      </c>
      <c r="C2478" s="57">
        <v>41011</v>
      </c>
      <c r="D2478" s="58">
        <v>0.83333333333333337</v>
      </c>
      <c r="E2478" s="59">
        <v>8.3997147772483665</v>
      </c>
      <c r="F2478" s="47">
        <f t="shared" si="267"/>
        <v>16.043455224544378</v>
      </c>
      <c r="G2478" s="59">
        <v>24.778591926141168</v>
      </c>
      <c r="H2478" s="47">
        <f t="shared" si="268"/>
        <v>47.327110578929627</v>
      </c>
      <c r="I2478" s="59">
        <v>16.378877148892798</v>
      </c>
      <c r="J2478" s="47">
        <f t="shared" si="269"/>
        <v>31.283655354385242</v>
      </c>
      <c r="K2478" s="97">
        <f t="shared" si="264"/>
        <v>4</v>
      </c>
      <c r="L2478" s="2">
        <f t="shared" si="265"/>
        <v>-5.4628985447779961</v>
      </c>
      <c r="M2478" s="98"/>
      <c r="V2478">
        <v>200</v>
      </c>
      <c r="W2478">
        <v>40</v>
      </c>
      <c r="X2478" s="7">
        <f t="shared" si="263"/>
        <v>31.652153314939131</v>
      </c>
    </row>
    <row r="2479" spans="2:24">
      <c r="B2479" s="90">
        <f t="shared" si="266"/>
        <v>41011.875</v>
      </c>
      <c r="C2479" s="57">
        <v>41011</v>
      </c>
      <c r="D2479" s="58">
        <v>0.875</v>
      </c>
      <c r="E2479" s="59">
        <v>6.682166216470784</v>
      </c>
      <c r="F2479" s="47">
        <f t="shared" si="267"/>
        <v>12.762937473459196</v>
      </c>
      <c r="G2479" s="59">
        <v>19.323018474094674</v>
      </c>
      <c r="H2479" s="47">
        <f t="shared" si="268"/>
        <v>36.906965285520826</v>
      </c>
      <c r="I2479" s="59">
        <v>12.640852257623891</v>
      </c>
      <c r="J2479" s="47">
        <f t="shared" si="269"/>
        <v>24.14402781206163</v>
      </c>
      <c r="K2479" s="97">
        <f t="shared" si="264"/>
        <v>4</v>
      </c>
      <c r="L2479" s="2">
        <f t="shared" si="265"/>
        <v>-12.602526087101609</v>
      </c>
      <c r="M2479" s="98"/>
      <c r="V2479">
        <v>200</v>
      </c>
      <c r="W2479">
        <v>40</v>
      </c>
      <c r="X2479" s="7">
        <f t="shared" si="263"/>
        <v>31.652153314939131</v>
      </c>
    </row>
    <row r="2480" spans="2:24">
      <c r="B2480" s="90">
        <f t="shared" si="266"/>
        <v>41011.916666666664</v>
      </c>
      <c r="C2480" s="57">
        <v>41011</v>
      </c>
      <c r="D2480" s="58">
        <v>0.91666666666666663</v>
      </c>
      <c r="E2480" s="59">
        <v>9.0218096095151221</v>
      </c>
      <c r="F2480" s="47">
        <f t="shared" si="267"/>
        <v>17.231656354173882</v>
      </c>
      <c r="G2480" s="59">
        <v>21.254293622456682</v>
      </c>
      <c r="H2480" s="47">
        <f t="shared" si="268"/>
        <v>40.595700818892261</v>
      </c>
      <c r="I2480" s="59">
        <v>12.232484012941562</v>
      </c>
      <c r="J2480" s="47">
        <f t="shared" si="269"/>
        <v>23.364044464718383</v>
      </c>
      <c r="K2480" s="97">
        <f t="shared" si="264"/>
        <v>4</v>
      </c>
      <c r="L2480" s="2">
        <f t="shared" si="265"/>
        <v>-13.382509434444856</v>
      </c>
      <c r="M2480" s="98"/>
      <c r="V2480">
        <v>200</v>
      </c>
      <c r="W2480">
        <v>40</v>
      </c>
      <c r="X2480" s="7">
        <f t="shared" si="263"/>
        <v>31.652153314939131</v>
      </c>
    </row>
    <row r="2481" spans="2:24">
      <c r="B2481" s="90">
        <f t="shared" si="266"/>
        <v>41011.958333333336</v>
      </c>
      <c r="C2481" s="57">
        <v>41011</v>
      </c>
      <c r="D2481" s="58">
        <v>0.95833333333333337</v>
      </c>
      <c r="E2481" s="59">
        <v>12.866457903675952</v>
      </c>
      <c r="F2481" s="47">
        <f t="shared" si="267"/>
        <v>24.57493459602107</v>
      </c>
      <c r="G2481" s="59">
        <v>31.871306196250529</v>
      </c>
      <c r="H2481" s="47">
        <f t="shared" si="268"/>
        <v>60.874194834838505</v>
      </c>
      <c r="I2481" s="59">
        <v>19.004848292574579</v>
      </c>
      <c r="J2481" s="47">
        <f t="shared" si="269"/>
        <v>36.299260238817446</v>
      </c>
      <c r="K2481" s="97">
        <f t="shared" si="264"/>
        <v>4</v>
      </c>
      <c r="L2481" s="2">
        <f t="shared" si="265"/>
        <v>-0.44729366034579243</v>
      </c>
      <c r="M2481" s="98"/>
      <c r="V2481">
        <v>200</v>
      </c>
      <c r="W2481">
        <v>40</v>
      </c>
      <c r="X2481" s="7">
        <f t="shared" si="263"/>
        <v>31.652153314939131</v>
      </c>
    </row>
    <row r="2482" spans="2:24">
      <c r="B2482" s="90">
        <f t="shared" si="266"/>
        <v>41012</v>
      </c>
      <c r="C2482" s="57">
        <v>41011</v>
      </c>
      <c r="D2482" s="58">
        <v>1</v>
      </c>
      <c r="E2482" s="59">
        <v>6.714015478829201</v>
      </c>
      <c r="F2482" s="47">
        <f t="shared" si="267"/>
        <v>12.823769564563774</v>
      </c>
      <c r="G2482" s="59">
        <v>21.522710809988254</v>
      </c>
      <c r="H2482" s="47">
        <f t="shared" si="268"/>
        <v>41.10837764707756</v>
      </c>
      <c r="I2482" s="59">
        <v>14.808695331159052</v>
      </c>
      <c r="J2482" s="47">
        <f t="shared" si="269"/>
        <v>28.284608082513788</v>
      </c>
      <c r="K2482" s="97">
        <f t="shared" si="264"/>
        <v>4</v>
      </c>
      <c r="L2482" s="2">
        <f t="shared" si="265"/>
        <v>-8.4619458166494503</v>
      </c>
      <c r="M2482" s="98"/>
      <c r="V2482">
        <v>200</v>
      </c>
      <c r="W2482">
        <v>40</v>
      </c>
      <c r="X2482" s="7">
        <f t="shared" si="263"/>
        <v>31.652153314939131</v>
      </c>
    </row>
    <row r="2483" spans="2:24">
      <c r="B2483" s="90">
        <f t="shared" si="266"/>
        <v>41012.041666666664</v>
      </c>
      <c r="C2483" s="57">
        <v>41012</v>
      </c>
      <c r="D2483" s="58">
        <v>4.1666666666666664E-2</v>
      </c>
      <c r="E2483" s="59"/>
      <c r="F2483" s="47"/>
      <c r="G2483" s="59"/>
      <c r="H2483" s="47"/>
      <c r="I2483" s="59"/>
      <c r="J2483" s="47"/>
      <c r="K2483" s="97">
        <f t="shared" si="264"/>
        <v>5</v>
      </c>
      <c r="L2483" s="2" t="e">
        <f t="shared" si="265"/>
        <v>#N/A</v>
      </c>
      <c r="M2483" s="98"/>
      <c r="V2483">
        <v>200</v>
      </c>
      <c r="W2483">
        <v>40</v>
      </c>
      <c r="X2483" s="7">
        <f t="shared" si="263"/>
        <v>31.652153314939131</v>
      </c>
    </row>
    <row r="2484" spans="2:24">
      <c r="B2484" s="90">
        <f t="shared" si="266"/>
        <v>41012.083333333336</v>
      </c>
      <c r="C2484" s="57">
        <v>41012</v>
      </c>
      <c r="D2484" s="58">
        <v>8.3333333333333329E-2</v>
      </c>
      <c r="E2484" s="59">
        <v>25.27240242729307</v>
      </c>
      <c r="F2484" s="47">
        <f t="shared" si="267"/>
        <v>48.270288636129763</v>
      </c>
      <c r="G2484" s="59">
        <v>43.144148018309721</v>
      </c>
      <c r="H2484" s="47">
        <f t="shared" si="268"/>
        <v>82.405322714971561</v>
      </c>
      <c r="I2484" s="59">
        <v>17.871745591016651</v>
      </c>
      <c r="J2484" s="47">
        <f t="shared" si="269"/>
        <v>34.135034078841805</v>
      </c>
      <c r="K2484" s="97">
        <f t="shared" si="264"/>
        <v>5</v>
      </c>
      <c r="L2484" s="2">
        <f t="shared" si="265"/>
        <v>-2.6115198203214334</v>
      </c>
      <c r="M2484" s="98"/>
      <c r="V2484">
        <v>200</v>
      </c>
      <c r="W2484">
        <v>40</v>
      </c>
      <c r="X2484" s="7">
        <f t="shared" si="263"/>
        <v>31.652153314939131</v>
      </c>
    </row>
    <row r="2485" spans="2:24">
      <c r="B2485" s="90">
        <f t="shared" si="266"/>
        <v>41012.125</v>
      </c>
      <c r="C2485" s="57">
        <v>41012</v>
      </c>
      <c r="D2485" s="58">
        <v>0.125</v>
      </c>
      <c r="E2485" s="59">
        <v>42.043109470516811</v>
      </c>
      <c r="F2485" s="47">
        <f t="shared" si="267"/>
        <v>80.302339088687106</v>
      </c>
      <c r="G2485" s="59">
        <v>61.856853695626697</v>
      </c>
      <c r="H2485" s="47">
        <f t="shared" si="268"/>
        <v>118.14659055864699</v>
      </c>
      <c r="I2485" s="59">
        <v>19.81374422510989</v>
      </c>
      <c r="J2485" s="47">
        <f t="shared" si="269"/>
        <v>37.844251469959886</v>
      </c>
      <c r="K2485" s="97">
        <f t="shared" si="264"/>
        <v>5</v>
      </c>
      <c r="L2485" s="2">
        <f t="shared" si="265"/>
        <v>1.0976975707966474</v>
      </c>
      <c r="M2485" s="98"/>
      <c r="V2485">
        <v>200</v>
      </c>
      <c r="W2485">
        <v>40</v>
      </c>
      <c r="X2485" s="7">
        <f t="shared" si="263"/>
        <v>31.652153314939131</v>
      </c>
    </row>
    <row r="2486" spans="2:24">
      <c r="B2486" s="90">
        <f t="shared" si="266"/>
        <v>41012.166666666664</v>
      </c>
      <c r="C2486" s="57">
        <v>41012</v>
      </c>
      <c r="D2486" s="58">
        <v>0.16666666666666666</v>
      </c>
      <c r="E2486" s="59">
        <v>22.021371560624203</v>
      </c>
      <c r="F2486" s="47">
        <f t="shared" si="267"/>
        <v>42.060819680792228</v>
      </c>
      <c r="G2486" s="59">
        <v>35.750153027453855</v>
      </c>
      <c r="H2486" s="47">
        <f t="shared" si="268"/>
        <v>68.282792282436858</v>
      </c>
      <c r="I2486" s="59">
        <v>13.72878146682965</v>
      </c>
      <c r="J2486" s="47">
        <f t="shared" si="269"/>
        <v>26.22197260164463</v>
      </c>
      <c r="K2486" s="97">
        <f t="shared" si="264"/>
        <v>5</v>
      </c>
      <c r="L2486" s="2">
        <f t="shared" si="265"/>
        <v>-10.524581297518608</v>
      </c>
      <c r="M2486" s="98"/>
      <c r="V2486">
        <v>200</v>
      </c>
      <c r="W2486">
        <v>40</v>
      </c>
      <c r="X2486" s="7">
        <f t="shared" si="263"/>
        <v>31.652153314939131</v>
      </c>
    </row>
    <row r="2487" spans="2:24">
      <c r="B2487" s="90">
        <f t="shared" si="266"/>
        <v>41012.208333333336</v>
      </c>
      <c r="C2487" s="57">
        <v>41012</v>
      </c>
      <c r="D2487" s="58">
        <v>0.20833333333333334</v>
      </c>
      <c r="E2487" s="59">
        <v>18.208336146929796</v>
      </c>
      <c r="F2487" s="47">
        <f t="shared" si="267"/>
        <v>34.777922040635907</v>
      </c>
      <c r="G2487" s="59">
        <v>35.402869038929936</v>
      </c>
      <c r="H2487" s="47">
        <f t="shared" si="268"/>
        <v>67.61947986435618</v>
      </c>
      <c r="I2487" s="59">
        <v>17.19453289200014</v>
      </c>
      <c r="J2487" s="47">
        <f t="shared" si="269"/>
        <v>32.841557823720265</v>
      </c>
      <c r="K2487" s="97">
        <f t="shared" si="264"/>
        <v>5</v>
      </c>
      <c r="L2487" s="2">
        <f t="shared" si="265"/>
        <v>-3.9049960754429733</v>
      </c>
      <c r="M2487" s="98"/>
      <c r="V2487">
        <v>200</v>
      </c>
      <c r="W2487">
        <v>40</v>
      </c>
      <c r="X2487" s="7">
        <f t="shared" si="263"/>
        <v>31.652153314939131</v>
      </c>
    </row>
    <row r="2488" spans="2:24">
      <c r="B2488" s="90">
        <f t="shared" si="266"/>
        <v>41012.25</v>
      </c>
      <c r="C2488" s="57">
        <v>41012</v>
      </c>
      <c r="D2488" s="58">
        <v>0.25</v>
      </c>
      <c r="E2488" s="59">
        <v>45.593058402774844</v>
      </c>
      <c r="F2488" s="47">
        <f t="shared" si="267"/>
        <v>87.082741549299953</v>
      </c>
      <c r="G2488" s="59">
        <v>73.187273813476764</v>
      </c>
      <c r="H2488" s="47">
        <f t="shared" si="268"/>
        <v>139.78769298374061</v>
      </c>
      <c r="I2488" s="59">
        <v>27.594215410701924</v>
      </c>
      <c r="J2488" s="47">
        <f t="shared" si="269"/>
        <v>52.704951434440673</v>
      </c>
      <c r="K2488" s="97">
        <f t="shared" si="264"/>
        <v>5</v>
      </c>
      <c r="L2488" s="2">
        <f t="shared" si="265"/>
        <v>15.958397535277435</v>
      </c>
      <c r="M2488" s="98"/>
      <c r="V2488">
        <v>200</v>
      </c>
      <c r="W2488">
        <v>40</v>
      </c>
      <c r="X2488" s="7">
        <f t="shared" si="263"/>
        <v>31.652153314939131</v>
      </c>
    </row>
    <row r="2489" spans="2:24">
      <c r="B2489" s="90">
        <f t="shared" si="266"/>
        <v>41012.291666666664</v>
      </c>
      <c r="C2489" s="57">
        <v>41012</v>
      </c>
      <c r="D2489" s="58">
        <v>0.29166666666666669</v>
      </c>
      <c r="E2489" s="59">
        <v>69.269140230543471</v>
      </c>
      <c r="F2489" s="47">
        <f t="shared" si="267"/>
        <v>132.30405784033803</v>
      </c>
      <c r="G2489" s="59">
        <v>104.39816987550424</v>
      </c>
      <c r="H2489" s="47">
        <f t="shared" si="268"/>
        <v>199.40050446221309</v>
      </c>
      <c r="I2489" s="59">
        <v>35.129029644960781</v>
      </c>
      <c r="J2489" s="47">
        <f t="shared" si="269"/>
        <v>67.096446621875089</v>
      </c>
      <c r="K2489" s="97">
        <f t="shared" si="264"/>
        <v>5</v>
      </c>
      <c r="L2489" s="2">
        <f t="shared" si="265"/>
        <v>30.34989272271185</v>
      </c>
      <c r="M2489" s="98"/>
      <c r="V2489">
        <v>200</v>
      </c>
      <c r="W2489">
        <v>40</v>
      </c>
      <c r="X2489" s="7">
        <f t="shared" si="263"/>
        <v>31.652153314939131</v>
      </c>
    </row>
    <row r="2490" spans="2:24">
      <c r="B2490" s="90">
        <f t="shared" si="266"/>
        <v>41012.333333333336</v>
      </c>
      <c r="C2490" s="57">
        <v>41012</v>
      </c>
      <c r="D2490" s="58">
        <v>0.33333333333333331</v>
      </c>
      <c r="E2490" s="59">
        <v>48.338907867541366</v>
      </c>
      <c r="F2490" s="47">
        <f t="shared" si="267"/>
        <v>92.327314027004007</v>
      </c>
      <c r="G2490" s="59">
        <v>78.98011274363617</v>
      </c>
      <c r="H2490" s="47">
        <f t="shared" si="268"/>
        <v>150.85201534034508</v>
      </c>
      <c r="I2490" s="59">
        <v>30.641204876094811</v>
      </c>
      <c r="J2490" s="47">
        <f t="shared" si="269"/>
        <v>58.524701313341083</v>
      </c>
      <c r="K2490" s="97">
        <f t="shared" si="264"/>
        <v>5</v>
      </c>
      <c r="L2490" s="2">
        <f t="shared" si="265"/>
        <v>21.778147414177845</v>
      </c>
      <c r="M2490" s="98"/>
      <c r="V2490">
        <v>200</v>
      </c>
      <c r="W2490">
        <v>40</v>
      </c>
      <c r="X2490" s="7">
        <f t="shared" si="263"/>
        <v>31.652153314939131</v>
      </c>
    </row>
    <row r="2491" spans="2:24">
      <c r="B2491" s="90">
        <f t="shared" si="266"/>
        <v>41012.375</v>
      </c>
      <c r="C2491" s="57">
        <v>41012</v>
      </c>
      <c r="D2491" s="58">
        <v>0.375</v>
      </c>
      <c r="E2491" s="59">
        <v>47.659905394001953</v>
      </c>
      <c r="F2491" s="47">
        <f t="shared" si="267"/>
        <v>91.03041930254372</v>
      </c>
      <c r="G2491" s="59">
        <v>73.452405310116063</v>
      </c>
      <c r="H2491" s="47">
        <f t="shared" si="268"/>
        <v>140.29409414232168</v>
      </c>
      <c r="I2491" s="59">
        <v>25.792499916114103</v>
      </c>
      <c r="J2491" s="47">
        <f t="shared" si="269"/>
        <v>49.263674839777934</v>
      </c>
      <c r="K2491" s="97">
        <f t="shared" si="264"/>
        <v>5</v>
      </c>
      <c r="L2491" s="2">
        <f t="shared" si="265"/>
        <v>12.517120940614696</v>
      </c>
      <c r="M2491" s="98"/>
      <c r="V2491">
        <v>200</v>
      </c>
      <c r="W2491">
        <v>40</v>
      </c>
      <c r="X2491" s="7">
        <f t="shared" si="263"/>
        <v>31.652153314939131</v>
      </c>
    </row>
    <row r="2492" spans="2:24">
      <c r="B2492" s="90">
        <f t="shared" si="266"/>
        <v>41012.416666666664</v>
      </c>
      <c r="C2492" s="57">
        <v>41012</v>
      </c>
      <c r="D2492" s="58">
        <v>0.41666666666666669</v>
      </c>
      <c r="E2492" s="59">
        <v>40.967289518756893</v>
      </c>
      <c r="F2492" s="47">
        <f t="shared" si="267"/>
        <v>78.247522980825664</v>
      </c>
      <c r="G2492" s="59">
        <v>66.185816200259623</v>
      </c>
      <c r="H2492" s="47">
        <f t="shared" si="268"/>
        <v>126.41490894249587</v>
      </c>
      <c r="I2492" s="59">
        <v>25.218526681502738</v>
      </c>
      <c r="J2492" s="47">
        <f t="shared" si="269"/>
        <v>48.167385961670227</v>
      </c>
      <c r="K2492" s="97">
        <f t="shared" si="264"/>
        <v>5</v>
      </c>
      <c r="L2492" s="2">
        <f t="shared" si="265"/>
        <v>11.420832062506989</v>
      </c>
      <c r="M2492" s="98"/>
      <c r="V2492">
        <v>200</v>
      </c>
      <c r="W2492">
        <v>40</v>
      </c>
      <c r="X2492" s="7">
        <f t="shared" si="263"/>
        <v>31.652153314939131</v>
      </c>
    </row>
    <row r="2493" spans="2:24">
      <c r="B2493" s="90">
        <f t="shared" si="266"/>
        <v>41012.458333333336</v>
      </c>
      <c r="C2493" s="57">
        <v>41012</v>
      </c>
      <c r="D2493" s="58">
        <v>0.45833333333333331</v>
      </c>
      <c r="E2493" s="59">
        <v>26.172177345281256</v>
      </c>
      <c r="F2493" s="47">
        <f t="shared" si="267"/>
        <v>49.988858729487198</v>
      </c>
      <c r="G2493" s="59">
        <v>45.926020400397881</v>
      </c>
      <c r="H2493" s="47">
        <f t="shared" si="268"/>
        <v>87.718698964759952</v>
      </c>
      <c r="I2493" s="59">
        <v>19.753843055116622</v>
      </c>
      <c r="J2493" s="47">
        <f t="shared" si="269"/>
        <v>37.729840235272746</v>
      </c>
      <c r="K2493" s="97">
        <f t="shared" si="264"/>
        <v>5</v>
      </c>
      <c r="L2493" s="2">
        <f t="shared" si="265"/>
        <v>0.98328633610950789</v>
      </c>
      <c r="M2493" s="98"/>
      <c r="V2493">
        <v>200</v>
      </c>
      <c r="W2493">
        <v>40</v>
      </c>
      <c r="X2493" s="7">
        <f t="shared" si="263"/>
        <v>31.652153314939131</v>
      </c>
    </row>
    <row r="2494" spans="2:24">
      <c r="B2494" s="90">
        <f t="shared" si="266"/>
        <v>41012.5</v>
      </c>
      <c r="C2494" s="57">
        <v>41012</v>
      </c>
      <c r="D2494" s="58">
        <v>0.5</v>
      </c>
      <c r="E2494" s="59">
        <v>25.34266177908345</v>
      </c>
      <c r="F2494" s="47">
        <f t="shared" si="267"/>
        <v>48.404483998049386</v>
      </c>
      <c r="G2494" s="59">
        <v>43.740305929482368</v>
      </c>
      <c r="H2494" s="47">
        <f t="shared" si="268"/>
        <v>83.543984325311314</v>
      </c>
      <c r="I2494" s="59">
        <v>18.397644150398918</v>
      </c>
      <c r="J2494" s="47">
        <f t="shared" si="269"/>
        <v>35.139500327261935</v>
      </c>
      <c r="K2494" s="97">
        <f t="shared" si="264"/>
        <v>5</v>
      </c>
      <c r="L2494" s="2">
        <f t="shared" si="265"/>
        <v>-1.6070535719013037</v>
      </c>
      <c r="M2494" s="98"/>
      <c r="V2494">
        <v>200</v>
      </c>
      <c r="W2494">
        <v>40</v>
      </c>
      <c r="X2494" s="7">
        <f t="shared" si="263"/>
        <v>31.652153314939131</v>
      </c>
    </row>
    <row r="2495" spans="2:24">
      <c r="B2495" s="90">
        <f t="shared" si="266"/>
        <v>41012.541666666664</v>
      </c>
      <c r="C2495" s="57">
        <v>41012</v>
      </c>
      <c r="D2495" s="58">
        <v>0.54166666666666663</v>
      </c>
      <c r="E2495" s="59">
        <v>27.330058104539425</v>
      </c>
      <c r="F2495" s="47">
        <f t="shared" si="267"/>
        <v>52.200410979670302</v>
      </c>
      <c r="G2495" s="59">
        <v>49.146184611440489</v>
      </c>
      <c r="H2495" s="47">
        <f t="shared" si="268"/>
        <v>93.869212607851324</v>
      </c>
      <c r="I2495" s="59">
        <v>21.816126506901067</v>
      </c>
      <c r="J2495" s="47">
        <f t="shared" si="269"/>
        <v>41.668801628181036</v>
      </c>
      <c r="K2495" s="97">
        <f t="shared" si="264"/>
        <v>5</v>
      </c>
      <c r="L2495" s="2">
        <f t="shared" si="265"/>
        <v>4.9222477290177977</v>
      </c>
      <c r="M2495" s="98"/>
      <c r="V2495">
        <v>200</v>
      </c>
      <c r="W2495">
        <v>40</v>
      </c>
      <c r="X2495" s="7">
        <f t="shared" si="263"/>
        <v>31.652153314939131</v>
      </c>
    </row>
    <row r="2496" spans="2:24">
      <c r="B2496" s="90">
        <f t="shared" si="266"/>
        <v>41012.583333333336</v>
      </c>
      <c r="C2496" s="57">
        <v>41012</v>
      </c>
      <c r="D2496" s="58">
        <v>0.58333333333333337</v>
      </c>
      <c r="E2496" s="59">
        <v>20.902774098479217</v>
      </c>
      <c r="F2496" s="47">
        <f t="shared" si="267"/>
        <v>39.924298528095299</v>
      </c>
      <c r="G2496" s="59">
        <v>40.2245585830292</v>
      </c>
      <c r="H2496" s="47">
        <f t="shared" si="268"/>
        <v>76.828906893585767</v>
      </c>
      <c r="I2496" s="59">
        <v>19.321784484549983</v>
      </c>
      <c r="J2496" s="47">
        <f t="shared" si="269"/>
        <v>36.904608365490468</v>
      </c>
      <c r="K2496" s="97">
        <f t="shared" si="264"/>
        <v>5</v>
      </c>
      <c r="L2496" s="2">
        <f t="shared" si="265"/>
        <v>0.15805446632722919</v>
      </c>
      <c r="M2496" s="98"/>
      <c r="V2496">
        <v>200</v>
      </c>
      <c r="W2496">
        <v>40</v>
      </c>
      <c r="X2496" s="7">
        <f t="shared" si="263"/>
        <v>31.652153314939131</v>
      </c>
    </row>
    <row r="2497" spans="2:24">
      <c r="B2497" s="90">
        <f t="shared" si="266"/>
        <v>41012.625</v>
      </c>
      <c r="C2497" s="57">
        <v>41012</v>
      </c>
      <c r="D2497" s="58">
        <v>0.625</v>
      </c>
      <c r="E2497" s="59">
        <v>17.333324557225797</v>
      </c>
      <c r="F2497" s="47">
        <f t="shared" si="267"/>
        <v>33.106649904301271</v>
      </c>
      <c r="G2497" s="59">
        <v>32.109299386758288</v>
      </c>
      <c r="H2497" s="47">
        <f t="shared" si="268"/>
        <v>61.328761828708323</v>
      </c>
      <c r="I2497" s="59">
        <v>14.775974829532489</v>
      </c>
      <c r="J2497" s="47">
        <f t="shared" si="269"/>
        <v>28.222111924407052</v>
      </c>
      <c r="K2497" s="97">
        <f t="shared" si="264"/>
        <v>5</v>
      </c>
      <c r="L2497" s="2">
        <f t="shared" si="265"/>
        <v>-8.5244419747561864</v>
      </c>
      <c r="M2497" s="98"/>
      <c r="V2497">
        <v>200</v>
      </c>
      <c r="W2497">
        <v>40</v>
      </c>
      <c r="X2497" s="7">
        <f t="shared" si="263"/>
        <v>31.652153314939131</v>
      </c>
    </row>
    <row r="2498" spans="2:24">
      <c r="B2498" s="90">
        <f t="shared" si="266"/>
        <v>41012.666666666664</v>
      </c>
      <c r="C2498" s="57">
        <v>41012</v>
      </c>
      <c r="D2498" s="58">
        <v>0.66666666666666663</v>
      </c>
      <c r="E2498" s="59">
        <v>29.572854418028115</v>
      </c>
      <c r="F2498" s="47">
        <f t="shared" si="267"/>
        <v>56.484151938433698</v>
      </c>
      <c r="G2498" s="59">
        <v>61.486358975475333</v>
      </c>
      <c r="H2498" s="47">
        <f t="shared" si="268"/>
        <v>117.43894564315788</v>
      </c>
      <c r="I2498" s="59">
        <v>31.913504557447222</v>
      </c>
      <c r="J2498" s="47">
        <f t="shared" si="269"/>
        <v>60.954793704724189</v>
      </c>
      <c r="K2498" s="97">
        <f t="shared" si="264"/>
        <v>5</v>
      </c>
      <c r="L2498" s="2">
        <f t="shared" si="265"/>
        <v>24.20823980556095</v>
      </c>
      <c r="M2498" s="98"/>
      <c r="V2498">
        <v>200</v>
      </c>
      <c r="W2498">
        <v>40</v>
      </c>
      <c r="X2498" s="7">
        <f t="shared" si="263"/>
        <v>31.652153314939131</v>
      </c>
    </row>
    <row r="2499" spans="2:24">
      <c r="B2499" s="90">
        <f t="shared" si="266"/>
        <v>41012.708333333336</v>
      </c>
      <c r="C2499" s="57">
        <v>41012</v>
      </c>
      <c r="D2499" s="58">
        <v>0.70833333333333337</v>
      </c>
      <c r="E2499" s="59">
        <v>24.931279634909519</v>
      </c>
      <c r="F2499" s="47">
        <f t="shared" si="267"/>
        <v>47.618744102677176</v>
      </c>
      <c r="G2499" s="59">
        <v>55.941198326658004</v>
      </c>
      <c r="H2499" s="47">
        <f t="shared" si="268"/>
        <v>106.84768880391678</v>
      </c>
      <c r="I2499" s="59">
        <v>31.009918691748481</v>
      </c>
      <c r="J2499" s="47">
        <f t="shared" si="269"/>
        <v>59.228944701239598</v>
      </c>
      <c r="K2499" s="97">
        <f t="shared" si="264"/>
        <v>5</v>
      </c>
      <c r="L2499" s="2">
        <f t="shared" si="265"/>
        <v>22.48239080207636</v>
      </c>
      <c r="M2499" s="98"/>
      <c r="V2499">
        <v>200</v>
      </c>
      <c r="W2499">
        <v>40</v>
      </c>
      <c r="X2499" s="7">
        <f t="shared" si="263"/>
        <v>31.652153314939131</v>
      </c>
    </row>
    <row r="2500" spans="2:24">
      <c r="B2500" s="90">
        <f t="shared" si="266"/>
        <v>41012.75</v>
      </c>
      <c r="C2500" s="57">
        <v>41012</v>
      </c>
      <c r="D2500" s="58">
        <v>0.75</v>
      </c>
      <c r="E2500" s="59">
        <v>15.44168172394072</v>
      </c>
      <c r="F2500" s="47">
        <f t="shared" si="267"/>
        <v>29.493612092726774</v>
      </c>
      <c r="G2500" s="59">
        <v>41.923807679298775</v>
      </c>
      <c r="H2500" s="47">
        <f t="shared" si="268"/>
        <v>80.074472667460654</v>
      </c>
      <c r="I2500" s="59">
        <v>26.482125955358057</v>
      </c>
      <c r="J2500" s="47">
        <f t="shared" si="269"/>
        <v>50.58086057473389</v>
      </c>
      <c r="K2500" s="97">
        <f t="shared" si="264"/>
        <v>5</v>
      </c>
      <c r="L2500" s="2">
        <f t="shared" si="265"/>
        <v>13.834306675570652</v>
      </c>
      <c r="M2500" s="98"/>
      <c r="V2500">
        <v>200</v>
      </c>
      <c r="W2500">
        <v>40</v>
      </c>
      <c r="X2500" s="7">
        <f t="shared" si="263"/>
        <v>31.652153314939131</v>
      </c>
    </row>
    <row r="2501" spans="2:24">
      <c r="B2501" s="90">
        <f t="shared" si="266"/>
        <v>41012.791666666664</v>
      </c>
      <c r="C2501" s="57">
        <v>41012</v>
      </c>
      <c r="D2501" s="58">
        <v>0.79166666666666663</v>
      </c>
      <c r="E2501" s="59">
        <v>9.1175691149142395</v>
      </c>
      <c r="F2501" s="47">
        <f t="shared" si="267"/>
        <v>17.414557009486195</v>
      </c>
      <c r="G2501" s="59">
        <v>26.709956735721349</v>
      </c>
      <c r="H2501" s="47">
        <f t="shared" si="268"/>
        <v>51.016017365227775</v>
      </c>
      <c r="I2501" s="59">
        <v>17.592387620807109</v>
      </c>
      <c r="J2501" s="47">
        <f t="shared" si="269"/>
        <v>33.60146035574158</v>
      </c>
      <c r="K2501" s="97">
        <f t="shared" si="264"/>
        <v>5</v>
      </c>
      <c r="L2501" s="2">
        <f t="shared" si="265"/>
        <v>-3.1450935434216589</v>
      </c>
      <c r="M2501" s="98"/>
      <c r="V2501">
        <v>200</v>
      </c>
      <c r="W2501">
        <v>40</v>
      </c>
      <c r="X2501" s="7">
        <f t="shared" si="263"/>
        <v>31.652153314939131</v>
      </c>
    </row>
    <row r="2502" spans="2:24">
      <c r="B2502" s="90">
        <f t="shared" si="266"/>
        <v>41012.833333333336</v>
      </c>
      <c r="C2502" s="57">
        <v>41012</v>
      </c>
      <c r="D2502" s="58">
        <v>0.83333333333333337</v>
      </c>
      <c r="E2502" s="59">
        <v>12.198987744784928</v>
      </c>
      <c r="F2502" s="47">
        <f t="shared" si="267"/>
        <v>23.30006659253921</v>
      </c>
      <c r="G2502" s="59">
        <v>38.952511932530783</v>
      </c>
      <c r="H2502" s="47">
        <f t="shared" si="268"/>
        <v>74.39929779113379</v>
      </c>
      <c r="I2502" s="59">
        <v>26.753524187745853</v>
      </c>
      <c r="J2502" s="47">
        <f t="shared" si="269"/>
        <v>51.09923119859458</v>
      </c>
      <c r="K2502" s="97">
        <f t="shared" si="264"/>
        <v>5</v>
      </c>
      <c r="L2502" s="2">
        <f t="shared" si="265"/>
        <v>14.352677299431342</v>
      </c>
      <c r="M2502" s="98"/>
      <c r="V2502">
        <v>200</v>
      </c>
      <c r="W2502">
        <v>40</v>
      </c>
      <c r="X2502" s="7">
        <f t="shared" si="263"/>
        <v>31.652153314939131</v>
      </c>
    </row>
    <row r="2503" spans="2:24">
      <c r="B2503" s="90">
        <f t="shared" si="266"/>
        <v>41012.875</v>
      </c>
      <c r="C2503" s="57">
        <v>41012</v>
      </c>
      <c r="D2503" s="58">
        <v>0.875</v>
      </c>
      <c r="E2503" s="59">
        <v>30.616536530876793</v>
      </c>
      <c r="F2503" s="47">
        <f t="shared" si="267"/>
        <v>58.477584773974669</v>
      </c>
      <c r="G2503" s="59">
        <v>72.898368286573628</v>
      </c>
      <c r="H2503" s="47">
        <f t="shared" si="268"/>
        <v>139.23588342735562</v>
      </c>
      <c r="I2503" s="59">
        <v>42.281831755696835</v>
      </c>
      <c r="J2503" s="47">
        <f t="shared" si="269"/>
        <v>80.758298653380947</v>
      </c>
      <c r="K2503" s="97">
        <f t="shared" si="264"/>
        <v>5</v>
      </c>
      <c r="L2503" s="2">
        <f t="shared" si="265"/>
        <v>44.011744754217709</v>
      </c>
      <c r="M2503" s="98"/>
      <c r="V2503">
        <v>200</v>
      </c>
      <c r="W2503">
        <v>40</v>
      </c>
      <c r="X2503" s="7">
        <f t="shared" si="263"/>
        <v>31.652153314939131</v>
      </c>
    </row>
    <row r="2504" spans="2:24">
      <c r="B2504" s="90">
        <f t="shared" si="266"/>
        <v>41012.916666666664</v>
      </c>
      <c r="C2504" s="57">
        <v>41012</v>
      </c>
      <c r="D2504" s="58">
        <v>0.91666666666666663</v>
      </c>
      <c r="E2504" s="59">
        <v>12.879589279365078</v>
      </c>
      <c r="F2504" s="47">
        <f t="shared" si="267"/>
        <v>24.600015523587299</v>
      </c>
      <c r="G2504" s="59">
        <v>38.288834444692348</v>
      </c>
      <c r="H2504" s="47">
        <f t="shared" si="268"/>
        <v>73.131673789362381</v>
      </c>
      <c r="I2504" s="59">
        <v>25.409245165327274</v>
      </c>
      <c r="J2504" s="47">
        <f t="shared" si="269"/>
        <v>48.531658265775093</v>
      </c>
      <c r="K2504" s="97">
        <f t="shared" si="264"/>
        <v>5</v>
      </c>
      <c r="L2504" s="2">
        <f t="shared" si="265"/>
        <v>11.785104366611854</v>
      </c>
      <c r="M2504" s="98"/>
      <c r="V2504">
        <v>200</v>
      </c>
      <c r="W2504">
        <v>40</v>
      </c>
      <c r="X2504" s="7">
        <f t="shared" si="263"/>
        <v>31.652153314939131</v>
      </c>
    </row>
    <row r="2505" spans="2:24">
      <c r="B2505" s="90">
        <f t="shared" si="266"/>
        <v>41012.958333333336</v>
      </c>
      <c r="C2505" s="57">
        <v>41012</v>
      </c>
      <c r="D2505" s="58">
        <v>0.95833333333333337</v>
      </c>
      <c r="E2505" s="59">
        <v>13.652006885637855</v>
      </c>
      <c r="F2505" s="47">
        <f t="shared" si="267"/>
        <v>26.075333151568302</v>
      </c>
      <c r="G2505" s="59">
        <v>33.345343920919881</v>
      </c>
      <c r="H2505" s="47">
        <f t="shared" si="268"/>
        <v>63.689606888956966</v>
      </c>
      <c r="I2505" s="59">
        <v>19.693337035282024</v>
      </c>
      <c r="J2505" s="47">
        <f t="shared" si="269"/>
        <v>37.614273737388665</v>
      </c>
      <c r="K2505" s="97">
        <f t="shared" si="264"/>
        <v>5</v>
      </c>
      <c r="L2505" s="2">
        <f t="shared" si="265"/>
        <v>0.86771983822542609</v>
      </c>
      <c r="M2505" s="98"/>
      <c r="V2505">
        <v>200</v>
      </c>
      <c r="W2505">
        <v>40</v>
      </c>
      <c r="X2505" s="7">
        <f t="shared" si="263"/>
        <v>31.652153314939131</v>
      </c>
    </row>
    <row r="2506" spans="2:24">
      <c r="B2506" s="90">
        <f t="shared" si="266"/>
        <v>41013</v>
      </c>
      <c r="C2506" s="57">
        <v>41012</v>
      </c>
      <c r="D2506" s="58">
        <v>1</v>
      </c>
      <c r="E2506" s="59">
        <v>14.291344822945195</v>
      </c>
      <c r="F2506" s="47">
        <f t="shared" si="267"/>
        <v>27.296468611825322</v>
      </c>
      <c r="G2506" s="59">
        <v>40.163956997304197</v>
      </c>
      <c r="H2506" s="47">
        <f t="shared" si="268"/>
        <v>76.713157864851013</v>
      </c>
      <c r="I2506" s="59">
        <v>25.872612174359002</v>
      </c>
      <c r="J2506" s="47">
        <f t="shared" si="269"/>
        <v>49.416689253025694</v>
      </c>
      <c r="K2506" s="97">
        <f t="shared" si="264"/>
        <v>5</v>
      </c>
      <c r="L2506" s="2">
        <f t="shared" si="265"/>
        <v>12.670135353862456</v>
      </c>
      <c r="M2506" s="98"/>
      <c r="V2506">
        <v>200</v>
      </c>
      <c r="W2506">
        <v>40</v>
      </c>
      <c r="X2506" s="7">
        <f t="shared" ref="X2506:X2569" si="270">AVERAGE($J$2999:$J$8770)</f>
        <v>31.652153314939131</v>
      </c>
    </row>
    <row r="2507" spans="2:24">
      <c r="B2507" s="90">
        <f t="shared" si="266"/>
        <v>41013.041666666664</v>
      </c>
      <c r="C2507" s="57">
        <v>41013</v>
      </c>
      <c r="D2507" s="58">
        <v>4.1666666666666664E-2</v>
      </c>
      <c r="E2507" s="59"/>
      <c r="F2507" s="47"/>
      <c r="G2507" s="59"/>
      <c r="H2507" s="47"/>
      <c r="I2507" s="59"/>
      <c r="J2507" s="47"/>
      <c r="K2507" s="97">
        <f t="shared" ref="K2507:K2570" si="271">WEEKDAY(C2507,2)</f>
        <v>6</v>
      </c>
      <c r="L2507" s="2" t="e">
        <f t="shared" ref="L2507:L2570" si="272">IF(J2507="",NA(),J2507-(AVERAGE($J$10:$J$8770)))</f>
        <v>#N/A</v>
      </c>
      <c r="M2507" s="98"/>
      <c r="V2507">
        <v>200</v>
      </c>
      <c r="W2507">
        <v>40</v>
      </c>
      <c r="X2507" s="7">
        <f t="shared" si="270"/>
        <v>31.652153314939131</v>
      </c>
    </row>
    <row r="2508" spans="2:24">
      <c r="B2508" s="90">
        <f t="shared" si="266"/>
        <v>41013.083333333336</v>
      </c>
      <c r="C2508" s="57">
        <v>41013</v>
      </c>
      <c r="D2508" s="58">
        <v>8.3333333333333329E-2</v>
      </c>
      <c r="E2508" s="59">
        <v>13.004066803820338</v>
      </c>
      <c r="F2508" s="47">
        <f t="shared" si="267"/>
        <v>24.837767595296846</v>
      </c>
      <c r="G2508" s="59">
        <v>47.261985089208842</v>
      </c>
      <c r="H2508" s="47">
        <f t="shared" si="268"/>
        <v>90.270391520388884</v>
      </c>
      <c r="I2508" s="59">
        <v>34.257918285388506</v>
      </c>
      <c r="J2508" s="47">
        <f t="shared" si="269"/>
        <v>65.432623925092045</v>
      </c>
      <c r="K2508" s="97">
        <f t="shared" si="271"/>
        <v>6</v>
      </c>
      <c r="L2508" s="2">
        <f t="shared" si="272"/>
        <v>28.686070025928807</v>
      </c>
      <c r="M2508" s="98"/>
      <c r="V2508">
        <v>200</v>
      </c>
      <c r="W2508">
        <v>40</v>
      </c>
      <c r="X2508" s="7">
        <f t="shared" si="270"/>
        <v>31.652153314939131</v>
      </c>
    </row>
    <row r="2509" spans="2:24">
      <c r="B2509" s="90">
        <f t="shared" si="266"/>
        <v>41013.125</v>
      </c>
      <c r="C2509" s="57">
        <v>41013</v>
      </c>
      <c r="D2509" s="58">
        <v>0.125</v>
      </c>
      <c r="E2509" s="59">
        <v>7.8384319788964536</v>
      </c>
      <c r="F2509" s="47">
        <f t="shared" si="267"/>
        <v>14.971405079692225</v>
      </c>
      <c r="G2509" s="59">
        <v>30.580743736896846</v>
      </c>
      <c r="H2509" s="47">
        <f t="shared" si="268"/>
        <v>58.409220537472976</v>
      </c>
      <c r="I2509" s="59">
        <v>22.74231175800039</v>
      </c>
      <c r="J2509" s="47">
        <f t="shared" si="269"/>
        <v>43.437815457780744</v>
      </c>
      <c r="K2509" s="97">
        <f t="shared" si="271"/>
        <v>6</v>
      </c>
      <c r="L2509" s="2">
        <f t="shared" si="272"/>
        <v>6.691261558617505</v>
      </c>
      <c r="M2509" s="98"/>
      <c r="V2509">
        <v>200</v>
      </c>
      <c r="W2509">
        <v>40</v>
      </c>
      <c r="X2509" s="7">
        <f t="shared" si="270"/>
        <v>31.652153314939131</v>
      </c>
    </row>
    <row r="2510" spans="2:24">
      <c r="B2510" s="90">
        <f t="shared" si="266"/>
        <v>41013.166666666664</v>
      </c>
      <c r="C2510" s="57">
        <v>41013</v>
      </c>
      <c r="D2510" s="58">
        <v>0.16666666666666666</v>
      </c>
      <c r="E2510" s="59">
        <v>9.782493382307889</v>
      </c>
      <c r="F2510" s="47">
        <f t="shared" si="267"/>
        <v>18.684562360208066</v>
      </c>
      <c r="G2510" s="59">
        <v>23.806887014245802</v>
      </c>
      <c r="H2510" s="47">
        <f t="shared" si="268"/>
        <v>45.471154197209479</v>
      </c>
      <c r="I2510" s="59">
        <v>14.024393631937915</v>
      </c>
      <c r="J2510" s="47">
        <f t="shared" si="269"/>
        <v>26.786591837001417</v>
      </c>
      <c r="K2510" s="97">
        <f t="shared" si="271"/>
        <v>6</v>
      </c>
      <c r="L2510" s="2">
        <f t="shared" si="272"/>
        <v>-9.9599620621618214</v>
      </c>
      <c r="M2510" s="98"/>
      <c r="V2510">
        <v>200</v>
      </c>
      <c r="W2510">
        <v>40</v>
      </c>
      <c r="X2510" s="7">
        <f t="shared" si="270"/>
        <v>31.652153314939131</v>
      </c>
    </row>
    <row r="2511" spans="2:24">
      <c r="B2511" s="90">
        <f t="shared" si="266"/>
        <v>41013.208333333336</v>
      </c>
      <c r="C2511" s="57">
        <v>41013</v>
      </c>
      <c r="D2511" s="58">
        <v>0.20833333333333334</v>
      </c>
      <c r="E2511" s="59">
        <v>20.62090982255441</v>
      </c>
      <c r="F2511" s="47">
        <f t="shared" si="267"/>
        <v>39.385937761078921</v>
      </c>
      <c r="G2511" s="59">
        <v>40.007958553763842</v>
      </c>
      <c r="H2511" s="47">
        <f t="shared" si="268"/>
        <v>76.415200837688928</v>
      </c>
      <c r="I2511" s="59">
        <v>19.387048731209436</v>
      </c>
      <c r="J2511" s="47">
        <f t="shared" si="269"/>
        <v>37.029263076610022</v>
      </c>
      <c r="K2511" s="97">
        <f t="shared" si="271"/>
        <v>6</v>
      </c>
      <c r="L2511" s="2">
        <f t="shared" si="272"/>
        <v>0.28270917744678314</v>
      </c>
      <c r="M2511" s="98"/>
      <c r="V2511">
        <v>200</v>
      </c>
      <c r="W2511">
        <v>40</v>
      </c>
      <c r="X2511" s="7">
        <f t="shared" si="270"/>
        <v>31.652153314939131</v>
      </c>
    </row>
    <row r="2512" spans="2:24">
      <c r="B2512" s="90">
        <f t="shared" si="266"/>
        <v>41013.25</v>
      </c>
      <c r="C2512" s="57">
        <v>41013</v>
      </c>
      <c r="D2512" s="58">
        <v>0.25</v>
      </c>
      <c r="E2512" s="59">
        <v>25.329959191399759</v>
      </c>
      <c r="F2512" s="47">
        <f t="shared" si="267"/>
        <v>48.38022205557354</v>
      </c>
      <c r="G2512" s="59">
        <v>46.617355459023834</v>
      </c>
      <c r="H2512" s="47">
        <f t="shared" si="268"/>
        <v>89.039148926735521</v>
      </c>
      <c r="I2512" s="59">
        <v>21.287396267624075</v>
      </c>
      <c r="J2512" s="47">
        <f t="shared" si="269"/>
        <v>40.658926871161981</v>
      </c>
      <c r="K2512" s="97">
        <f t="shared" si="271"/>
        <v>6</v>
      </c>
      <c r="L2512" s="2">
        <f t="shared" si="272"/>
        <v>3.9123729719987423</v>
      </c>
      <c r="M2512" s="98"/>
      <c r="V2512">
        <v>200</v>
      </c>
      <c r="W2512">
        <v>40</v>
      </c>
      <c r="X2512" s="7">
        <f t="shared" si="270"/>
        <v>31.652153314939131</v>
      </c>
    </row>
    <row r="2513" spans="2:24">
      <c r="B2513" s="90">
        <f t="shared" si="266"/>
        <v>41013.291666666664</v>
      </c>
      <c r="C2513" s="57">
        <v>41013</v>
      </c>
      <c r="D2513" s="58">
        <v>0.29166666666666669</v>
      </c>
      <c r="E2513" s="59">
        <v>22.427711095963232</v>
      </c>
      <c r="F2513" s="47">
        <f t="shared" si="267"/>
        <v>42.836928193289772</v>
      </c>
      <c r="G2513" s="59">
        <v>43.611721138202981</v>
      </c>
      <c r="H2513" s="47">
        <f t="shared" si="268"/>
        <v>83.298387373967685</v>
      </c>
      <c r="I2513" s="59">
        <v>21.184010042239752</v>
      </c>
      <c r="J2513" s="47">
        <f t="shared" si="269"/>
        <v>40.461459180677927</v>
      </c>
      <c r="K2513" s="97">
        <f t="shared" si="271"/>
        <v>6</v>
      </c>
      <c r="L2513" s="2">
        <f t="shared" si="272"/>
        <v>3.7149052815146888</v>
      </c>
      <c r="M2513" s="98"/>
      <c r="V2513">
        <v>200</v>
      </c>
      <c r="W2513">
        <v>40</v>
      </c>
      <c r="X2513" s="7">
        <f t="shared" si="270"/>
        <v>31.652153314939131</v>
      </c>
    </row>
    <row r="2514" spans="2:24">
      <c r="B2514" s="90">
        <f t="shared" ref="B2514:B2577" si="273">C2514+D2514</f>
        <v>41013.333333333336</v>
      </c>
      <c r="C2514" s="57">
        <v>41013</v>
      </c>
      <c r="D2514" s="58">
        <v>0.33333333333333331</v>
      </c>
      <c r="E2514" s="59">
        <v>17.474791079357914</v>
      </c>
      <c r="F2514" s="47">
        <f t="shared" ref="F2514:F2577" si="274">IF(E2514&lt;&gt;"",E2514*1.91,"")</f>
        <v>33.376850961573616</v>
      </c>
      <c r="G2514" s="59">
        <v>36.854079247503677</v>
      </c>
      <c r="H2514" s="47">
        <f t="shared" si="268"/>
        <v>70.391291362732019</v>
      </c>
      <c r="I2514" s="59">
        <v>19.379288168145763</v>
      </c>
      <c r="J2514" s="47">
        <f t="shared" si="269"/>
        <v>37.014440401158403</v>
      </c>
      <c r="K2514" s="97">
        <f t="shared" si="271"/>
        <v>6</v>
      </c>
      <c r="L2514" s="2">
        <f t="shared" si="272"/>
        <v>0.26788650199516439</v>
      </c>
      <c r="M2514" s="98"/>
      <c r="V2514">
        <v>200</v>
      </c>
      <c r="W2514">
        <v>40</v>
      </c>
      <c r="X2514" s="7">
        <f t="shared" si="270"/>
        <v>31.652153314939131</v>
      </c>
    </row>
    <row r="2515" spans="2:24">
      <c r="B2515" s="90">
        <f t="shared" si="273"/>
        <v>41013.375</v>
      </c>
      <c r="C2515" s="57">
        <v>41013</v>
      </c>
      <c r="D2515" s="58">
        <v>0.375</v>
      </c>
      <c r="E2515" s="59">
        <v>20.448186048535678</v>
      </c>
      <c r="F2515" s="47">
        <f t="shared" si="274"/>
        <v>39.056035352703141</v>
      </c>
      <c r="G2515" s="59">
        <v>37.656908008565836</v>
      </c>
      <c r="H2515" s="47">
        <f t="shared" si="268"/>
        <v>71.924694296360741</v>
      </c>
      <c r="I2515" s="59">
        <v>17.208721960030157</v>
      </c>
      <c r="J2515" s="47">
        <f t="shared" si="269"/>
        <v>32.8686589436576</v>
      </c>
      <c r="K2515" s="97">
        <f t="shared" si="271"/>
        <v>6</v>
      </c>
      <c r="L2515" s="2">
        <f t="shared" si="272"/>
        <v>-3.8778949555056386</v>
      </c>
      <c r="M2515" s="98"/>
      <c r="V2515">
        <v>200</v>
      </c>
      <c r="W2515">
        <v>40</v>
      </c>
      <c r="X2515" s="7">
        <f t="shared" si="270"/>
        <v>31.652153314939131</v>
      </c>
    </row>
    <row r="2516" spans="2:24">
      <c r="B2516" s="90">
        <f t="shared" si="273"/>
        <v>41013.416666666664</v>
      </c>
      <c r="C2516" s="57">
        <v>41013</v>
      </c>
      <c r="D2516" s="58">
        <v>0.41666666666666669</v>
      </c>
      <c r="E2516" s="59">
        <v>20.918295477667815</v>
      </c>
      <c r="F2516" s="47">
        <f t="shared" si="274"/>
        <v>39.953944362345524</v>
      </c>
      <c r="G2516" s="59">
        <v>40.487331750112311</v>
      </c>
      <c r="H2516" s="47">
        <f t="shared" ref="H2516:H2579" si="275">IF(G2516&lt;&gt;"",G2516*1.91,"")</f>
        <v>77.330803642714514</v>
      </c>
      <c r="I2516" s="59">
        <v>19.569036272444496</v>
      </c>
      <c r="J2516" s="47">
        <f t="shared" ref="J2516:J2579" si="276">IF(I2516&lt;&gt;"",I2516*1.91,"")</f>
        <v>37.376859280368983</v>
      </c>
      <c r="K2516" s="97">
        <f t="shared" si="271"/>
        <v>6</v>
      </c>
      <c r="L2516" s="2">
        <f t="shared" si="272"/>
        <v>0.6303053812057442</v>
      </c>
      <c r="M2516" s="98"/>
      <c r="V2516">
        <v>200</v>
      </c>
      <c r="W2516">
        <v>40</v>
      </c>
      <c r="X2516" s="7">
        <f t="shared" si="270"/>
        <v>31.652153314939131</v>
      </c>
    </row>
    <row r="2517" spans="2:24">
      <c r="B2517" s="90">
        <f t="shared" si="273"/>
        <v>41013.458333333336</v>
      </c>
      <c r="C2517" s="57">
        <v>41013</v>
      </c>
      <c r="D2517" s="58">
        <v>0.45833333333333331</v>
      </c>
      <c r="E2517" s="59">
        <v>19.482971966641102</v>
      </c>
      <c r="F2517" s="47">
        <f t="shared" si="274"/>
        <v>37.212476456284506</v>
      </c>
      <c r="G2517" s="59">
        <v>37.784085654719654</v>
      </c>
      <c r="H2517" s="47">
        <f t="shared" si="275"/>
        <v>72.167603600514539</v>
      </c>
      <c r="I2517" s="59">
        <v>18.301113688078551</v>
      </c>
      <c r="J2517" s="47">
        <f t="shared" si="276"/>
        <v>34.955127144230033</v>
      </c>
      <c r="K2517" s="97">
        <f t="shared" si="271"/>
        <v>6</v>
      </c>
      <c r="L2517" s="2">
        <f t="shared" si="272"/>
        <v>-1.7914267549332052</v>
      </c>
      <c r="M2517" s="98"/>
      <c r="V2517">
        <v>200</v>
      </c>
      <c r="W2517">
        <v>40</v>
      </c>
      <c r="X2517" s="7">
        <f t="shared" si="270"/>
        <v>31.652153314939131</v>
      </c>
    </row>
    <row r="2518" spans="2:24">
      <c r="B2518" s="90">
        <f t="shared" si="273"/>
        <v>41013.5</v>
      </c>
      <c r="C2518" s="57">
        <v>41013</v>
      </c>
      <c r="D2518" s="58">
        <v>0.5</v>
      </c>
      <c r="E2518" s="59">
        <v>16.41811752851418</v>
      </c>
      <c r="F2518" s="47">
        <f t="shared" si="274"/>
        <v>31.358604479462084</v>
      </c>
      <c r="G2518" s="59">
        <v>32.399045523838566</v>
      </c>
      <c r="H2518" s="47">
        <f t="shared" si="275"/>
        <v>61.882176950531658</v>
      </c>
      <c r="I2518" s="59">
        <v>15.980927995324381</v>
      </c>
      <c r="J2518" s="47">
        <f t="shared" si="276"/>
        <v>30.523572471069567</v>
      </c>
      <c r="K2518" s="97">
        <f t="shared" si="271"/>
        <v>6</v>
      </c>
      <c r="L2518" s="2">
        <f t="shared" si="272"/>
        <v>-6.2229814280936715</v>
      </c>
      <c r="M2518" s="98"/>
      <c r="V2518">
        <v>200</v>
      </c>
      <c r="W2518">
        <v>40</v>
      </c>
      <c r="X2518" s="7">
        <f t="shared" si="270"/>
        <v>31.652153314939131</v>
      </c>
    </row>
    <row r="2519" spans="2:24">
      <c r="B2519" s="90">
        <f t="shared" si="273"/>
        <v>41013.541666666664</v>
      </c>
      <c r="C2519" s="57">
        <v>41013</v>
      </c>
      <c r="D2519" s="58">
        <v>0.54166666666666663</v>
      </c>
      <c r="E2519" s="59">
        <v>14.46451451871846</v>
      </c>
      <c r="F2519" s="47">
        <f t="shared" si="274"/>
        <v>27.627222730752258</v>
      </c>
      <c r="G2519" s="59">
        <v>28.003119803249014</v>
      </c>
      <c r="H2519" s="47">
        <f t="shared" si="275"/>
        <v>53.485958824205618</v>
      </c>
      <c r="I2519" s="59">
        <v>13.538605284530554</v>
      </c>
      <c r="J2519" s="47">
        <f t="shared" si="276"/>
        <v>25.858736093453359</v>
      </c>
      <c r="K2519" s="97">
        <f t="shared" si="271"/>
        <v>6</v>
      </c>
      <c r="L2519" s="2">
        <f t="shared" si="272"/>
        <v>-10.887817805709879</v>
      </c>
      <c r="M2519" s="98"/>
      <c r="V2519">
        <v>200</v>
      </c>
      <c r="W2519">
        <v>40</v>
      </c>
      <c r="X2519" s="7">
        <f t="shared" si="270"/>
        <v>31.652153314939131</v>
      </c>
    </row>
    <row r="2520" spans="2:24">
      <c r="B2520" s="90">
        <f t="shared" si="273"/>
        <v>41013.583333333336</v>
      </c>
      <c r="C2520" s="57">
        <v>41013</v>
      </c>
      <c r="D2520" s="58">
        <v>0.58333333333333337</v>
      </c>
      <c r="E2520" s="59">
        <v>12.096763072026132</v>
      </c>
      <c r="F2520" s="47">
        <f t="shared" si="274"/>
        <v>23.104817467569912</v>
      </c>
      <c r="G2520" s="59">
        <v>27.313707174534997</v>
      </c>
      <c r="H2520" s="47">
        <f t="shared" si="275"/>
        <v>52.169180703361839</v>
      </c>
      <c r="I2520" s="59">
        <v>15.216944102508867</v>
      </c>
      <c r="J2520" s="47">
        <f t="shared" si="276"/>
        <v>29.064363235791934</v>
      </c>
      <c r="K2520" s="97">
        <f t="shared" si="271"/>
        <v>6</v>
      </c>
      <c r="L2520" s="2">
        <f t="shared" si="272"/>
        <v>-7.6821906633713049</v>
      </c>
      <c r="M2520" s="98"/>
      <c r="V2520">
        <v>200</v>
      </c>
      <c r="W2520">
        <v>40</v>
      </c>
      <c r="X2520" s="7">
        <f t="shared" si="270"/>
        <v>31.652153314939131</v>
      </c>
    </row>
    <row r="2521" spans="2:24">
      <c r="B2521" s="90">
        <f t="shared" si="273"/>
        <v>41013.625</v>
      </c>
      <c r="C2521" s="57">
        <v>41013</v>
      </c>
      <c r="D2521" s="58">
        <v>0.625</v>
      </c>
      <c r="E2521" s="59">
        <v>9.5304015636581951</v>
      </c>
      <c r="F2521" s="47">
        <f t="shared" si="274"/>
        <v>18.203066986587153</v>
      </c>
      <c r="G2521" s="59">
        <v>21.709705756989027</v>
      </c>
      <c r="H2521" s="47">
        <f t="shared" si="275"/>
        <v>41.46553799584904</v>
      </c>
      <c r="I2521" s="59">
        <v>12.179304193330831</v>
      </c>
      <c r="J2521" s="47">
        <f t="shared" si="276"/>
        <v>23.262471009261887</v>
      </c>
      <c r="K2521" s="97">
        <f t="shared" si="271"/>
        <v>6</v>
      </c>
      <c r="L2521" s="2">
        <f t="shared" si="272"/>
        <v>-13.484082889901352</v>
      </c>
      <c r="M2521" s="98"/>
      <c r="V2521">
        <v>200</v>
      </c>
      <c r="W2521">
        <v>40</v>
      </c>
      <c r="X2521" s="7">
        <f t="shared" si="270"/>
        <v>31.652153314939131</v>
      </c>
    </row>
    <row r="2522" spans="2:24">
      <c r="B2522" s="90">
        <f t="shared" si="273"/>
        <v>41013.666666666664</v>
      </c>
      <c r="C2522" s="57">
        <v>41013</v>
      </c>
      <c r="D2522" s="58">
        <v>0.66666666666666663</v>
      </c>
      <c r="E2522" s="59">
        <v>11.273987573988531</v>
      </c>
      <c r="F2522" s="47">
        <f t="shared" si="274"/>
        <v>21.533316266318096</v>
      </c>
      <c r="G2522" s="59">
        <v>26.057656169823474</v>
      </c>
      <c r="H2522" s="47">
        <f t="shared" si="275"/>
        <v>49.770123284362832</v>
      </c>
      <c r="I2522" s="59">
        <v>14.783668595834946</v>
      </c>
      <c r="J2522" s="47">
        <f t="shared" si="276"/>
        <v>28.236807018044747</v>
      </c>
      <c r="K2522" s="97">
        <f t="shared" si="271"/>
        <v>6</v>
      </c>
      <c r="L2522" s="2">
        <f t="shared" si="272"/>
        <v>-8.5097468811184918</v>
      </c>
      <c r="M2522" s="98"/>
      <c r="V2522">
        <v>200</v>
      </c>
      <c r="W2522">
        <v>40</v>
      </c>
      <c r="X2522" s="7">
        <f t="shared" si="270"/>
        <v>31.652153314939131</v>
      </c>
    </row>
    <row r="2523" spans="2:24">
      <c r="B2523" s="90">
        <f t="shared" si="273"/>
        <v>41013.708333333336</v>
      </c>
      <c r="C2523" s="57">
        <v>41013</v>
      </c>
      <c r="D2523" s="58">
        <v>0.70833333333333337</v>
      </c>
      <c r="E2523" s="59">
        <v>14.245296888943482</v>
      </c>
      <c r="F2523" s="47">
        <f t="shared" si="274"/>
        <v>27.208517057882048</v>
      </c>
      <c r="G2523" s="59">
        <v>34.350633093177926</v>
      </c>
      <c r="H2523" s="47">
        <f t="shared" si="275"/>
        <v>65.609709207969843</v>
      </c>
      <c r="I2523" s="59">
        <v>20.105336204234444</v>
      </c>
      <c r="J2523" s="47">
        <f t="shared" si="276"/>
        <v>38.401192150087788</v>
      </c>
      <c r="K2523" s="97">
        <f t="shared" si="271"/>
        <v>6</v>
      </c>
      <c r="L2523" s="2">
        <f t="shared" si="272"/>
        <v>1.654638250924549</v>
      </c>
      <c r="M2523" s="98"/>
      <c r="V2523">
        <v>200</v>
      </c>
      <c r="W2523">
        <v>40</v>
      </c>
      <c r="X2523" s="7">
        <f t="shared" si="270"/>
        <v>31.652153314939131</v>
      </c>
    </row>
    <row r="2524" spans="2:24">
      <c r="B2524" s="90">
        <f t="shared" si="273"/>
        <v>41013.75</v>
      </c>
      <c r="C2524" s="57">
        <v>41013</v>
      </c>
      <c r="D2524" s="58">
        <v>0.75</v>
      </c>
      <c r="E2524" s="59">
        <v>12.625596859785942</v>
      </c>
      <c r="F2524" s="47">
        <f t="shared" si="274"/>
        <v>24.114890002191149</v>
      </c>
      <c r="G2524" s="59">
        <v>29.750792038214421</v>
      </c>
      <c r="H2524" s="47">
        <f t="shared" si="275"/>
        <v>56.824012792989542</v>
      </c>
      <c r="I2524" s="59">
        <v>17.125195178428484</v>
      </c>
      <c r="J2524" s="47">
        <f t="shared" si="276"/>
        <v>32.709122790798403</v>
      </c>
      <c r="K2524" s="97">
        <f t="shared" si="271"/>
        <v>6</v>
      </c>
      <c r="L2524" s="2">
        <f t="shared" si="272"/>
        <v>-4.0374311083648351</v>
      </c>
      <c r="M2524" s="98"/>
      <c r="V2524">
        <v>200</v>
      </c>
      <c r="W2524">
        <v>40</v>
      </c>
      <c r="X2524" s="7">
        <f t="shared" si="270"/>
        <v>31.652153314939131</v>
      </c>
    </row>
    <row r="2525" spans="2:24">
      <c r="B2525" s="90">
        <f t="shared" si="273"/>
        <v>41013.791666666664</v>
      </c>
      <c r="C2525" s="57">
        <v>41013</v>
      </c>
      <c r="D2525" s="58">
        <v>0.79166666666666663</v>
      </c>
      <c r="E2525" s="59">
        <v>8.308270705503368</v>
      </c>
      <c r="F2525" s="47">
        <f t="shared" si="274"/>
        <v>15.868797047511432</v>
      </c>
      <c r="G2525" s="59">
        <v>22.651164598122925</v>
      </c>
      <c r="H2525" s="47">
        <f t="shared" si="275"/>
        <v>43.263724382414786</v>
      </c>
      <c r="I2525" s="59">
        <v>14.342893892619555</v>
      </c>
      <c r="J2525" s="47">
        <f t="shared" si="276"/>
        <v>27.39492733490335</v>
      </c>
      <c r="K2525" s="97">
        <f t="shared" si="271"/>
        <v>6</v>
      </c>
      <c r="L2525" s="2">
        <f t="shared" si="272"/>
        <v>-9.3516265642598881</v>
      </c>
      <c r="M2525" s="98"/>
      <c r="V2525">
        <v>200</v>
      </c>
      <c r="W2525">
        <v>40</v>
      </c>
      <c r="X2525" s="7">
        <f t="shared" si="270"/>
        <v>31.652153314939131</v>
      </c>
    </row>
    <row r="2526" spans="2:24">
      <c r="B2526" s="90">
        <f t="shared" si="273"/>
        <v>41013.833333333336</v>
      </c>
      <c r="C2526" s="57">
        <v>41013</v>
      </c>
      <c r="D2526" s="58">
        <v>0.83333333333333337</v>
      </c>
      <c r="E2526" s="59">
        <v>6.7513663735772917</v>
      </c>
      <c r="F2526" s="47">
        <f t="shared" si="274"/>
        <v>12.895109773532626</v>
      </c>
      <c r="G2526" s="59">
        <v>17.062250844296436</v>
      </c>
      <c r="H2526" s="47">
        <f t="shared" si="275"/>
        <v>32.588899112606192</v>
      </c>
      <c r="I2526" s="59">
        <v>10.310884470719143</v>
      </c>
      <c r="J2526" s="47">
        <f t="shared" si="276"/>
        <v>19.693789339073565</v>
      </c>
      <c r="K2526" s="97">
        <f t="shared" si="271"/>
        <v>6</v>
      </c>
      <c r="L2526" s="2">
        <f t="shared" si="272"/>
        <v>-17.052764560089674</v>
      </c>
      <c r="M2526" s="98"/>
      <c r="V2526">
        <v>200</v>
      </c>
      <c r="W2526">
        <v>40</v>
      </c>
      <c r="X2526" s="7">
        <f t="shared" si="270"/>
        <v>31.652153314939131</v>
      </c>
    </row>
    <row r="2527" spans="2:24">
      <c r="B2527" s="90">
        <f t="shared" si="273"/>
        <v>41013.875</v>
      </c>
      <c r="C2527" s="57">
        <v>41013</v>
      </c>
      <c r="D2527" s="58">
        <v>0.875</v>
      </c>
      <c r="E2527" s="59">
        <v>6.9864059299143122</v>
      </c>
      <c r="F2527" s="47">
        <f t="shared" si="274"/>
        <v>13.344035326136336</v>
      </c>
      <c r="G2527" s="59">
        <v>15.405992741010865</v>
      </c>
      <c r="H2527" s="47">
        <f t="shared" si="275"/>
        <v>29.425446135330748</v>
      </c>
      <c r="I2527" s="59">
        <v>8.4195868110965524</v>
      </c>
      <c r="J2527" s="47">
        <f t="shared" si="276"/>
        <v>16.081410809194413</v>
      </c>
      <c r="K2527" s="97">
        <f t="shared" si="271"/>
        <v>6</v>
      </c>
      <c r="L2527" s="2">
        <f t="shared" si="272"/>
        <v>-20.665143089968826</v>
      </c>
      <c r="M2527" s="98"/>
      <c r="V2527">
        <v>200</v>
      </c>
      <c r="W2527">
        <v>40</v>
      </c>
      <c r="X2527" s="7">
        <f t="shared" si="270"/>
        <v>31.652153314939131</v>
      </c>
    </row>
    <row r="2528" spans="2:24">
      <c r="B2528" s="90">
        <f t="shared" si="273"/>
        <v>41013.916666666664</v>
      </c>
      <c r="C2528" s="57">
        <v>41013</v>
      </c>
      <c r="D2528" s="58">
        <v>0.91666666666666663</v>
      </c>
      <c r="E2528" s="59">
        <v>5.0031827626403107</v>
      </c>
      <c r="F2528" s="47">
        <f t="shared" si="274"/>
        <v>9.5560790766429928</v>
      </c>
      <c r="G2528" s="59">
        <v>13.411543228108853</v>
      </c>
      <c r="H2528" s="47">
        <f t="shared" si="275"/>
        <v>25.616047565687907</v>
      </c>
      <c r="I2528" s="59">
        <v>8.408360465468542</v>
      </c>
      <c r="J2528" s="47">
        <f t="shared" si="276"/>
        <v>16.059968489044916</v>
      </c>
      <c r="K2528" s="97">
        <f t="shared" si="271"/>
        <v>6</v>
      </c>
      <c r="L2528" s="2">
        <f t="shared" si="272"/>
        <v>-20.686585410118322</v>
      </c>
      <c r="M2528" s="98"/>
      <c r="V2528">
        <v>200</v>
      </c>
      <c r="W2528">
        <v>40</v>
      </c>
      <c r="X2528" s="7">
        <f t="shared" si="270"/>
        <v>31.652153314939131</v>
      </c>
    </row>
    <row r="2529" spans="2:24">
      <c r="B2529" s="90">
        <f t="shared" si="273"/>
        <v>41013.958333333336</v>
      </c>
      <c r="C2529" s="57">
        <v>41013</v>
      </c>
      <c r="D2529" s="58">
        <v>0.95833333333333337</v>
      </c>
      <c r="E2529" s="59">
        <v>3.8796007655056677</v>
      </c>
      <c r="F2529" s="47">
        <f t="shared" si="274"/>
        <v>7.4100374621158247</v>
      </c>
      <c r="G2529" s="59">
        <v>9.7000006871587701</v>
      </c>
      <c r="H2529" s="47">
        <f t="shared" si="275"/>
        <v>18.527001312473249</v>
      </c>
      <c r="I2529" s="59">
        <v>5.8203999216531024</v>
      </c>
      <c r="J2529" s="47">
        <f t="shared" si="276"/>
        <v>11.116963850357426</v>
      </c>
      <c r="K2529" s="97">
        <f t="shared" si="271"/>
        <v>6</v>
      </c>
      <c r="L2529" s="2">
        <f t="shared" si="272"/>
        <v>-25.629590048805813</v>
      </c>
      <c r="M2529" s="98"/>
      <c r="V2529">
        <v>200</v>
      </c>
      <c r="W2529">
        <v>40</v>
      </c>
      <c r="X2529" s="7">
        <f t="shared" si="270"/>
        <v>31.652153314939131</v>
      </c>
    </row>
    <row r="2530" spans="2:24">
      <c r="B2530" s="90">
        <f t="shared" si="273"/>
        <v>41014</v>
      </c>
      <c r="C2530" s="57">
        <v>41013</v>
      </c>
      <c r="D2530" s="58">
        <v>1</v>
      </c>
      <c r="E2530" s="59">
        <v>5.3593848232022685</v>
      </c>
      <c r="F2530" s="47">
        <f t="shared" si="274"/>
        <v>10.236425012316332</v>
      </c>
      <c r="G2530" s="59">
        <v>12.953206356817594</v>
      </c>
      <c r="H2530" s="47">
        <f t="shared" si="275"/>
        <v>24.740624141521604</v>
      </c>
      <c r="I2530" s="59">
        <v>7.5938215336153245</v>
      </c>
      <c r="J2530" s="47">
        <f t="shared" si="276"/>
        <v>14.504199129205269</v>
      </c>
      <c r="K2530" s="97">
        <f t="shared" si="271"/>
        <v>6</v>
      </c>
      <c r="L2530" s="2">
        <f t="shared" si="272"/>
        <v>-22.24235476995797</v>
      </c>
      <c r="M2530" s="98"/>
      <c r="V2530">
        <v>200</v>
      </c>
      <c r="W2530">
        <v>40</v>
      </c>
      <c r="X2530" s="7">
        <f t="shared" si="270"/>
        <v>31.652153314939131</v>
      </c>
    </row>
    <row r="2531" spans="2:24">
      <c r="B2531" s="90">
        <f t="shared" si="273"/>
        <v>41014.041666666664</v>
      </c>
      <c r="C2531" s="57">
        <v>41014</v>
      </c>
      <c r="D2531" s="58">
        <v>4.1666666666666664E-2</v>
      </c>
      <c r="E2531" s="59"/>
      <c r="F2531" s="47"/>
      <c r="G2531" s="59"/>
      <c r="H2531" s="47"/>
      <c r="I2531" s="59"/>
      <c r="J2531" s="47"/>
      <c r="K2531" s="97">
        <f t="shared" si="271"/>
        <v>7</v>
      </c>
      <c r="L2531" s="2" t="e">
        <f t="shared" si="272"/>
        <v>#N/A</v>
      </c>
      <c r="M2531" s="98"/>
      <c r="V2531">
        <v>200</v>
      </c>
      <c r="W2531">
        <v>40</v>
      </c>
      <c r="X2531" s="7">
        <f t="shared" si="270"/>
        <v>31.652153314939131</v>
      </c>
    </row>
    <row r="2532" spans="2:24">
      <c r="B2532" s="90">
        <f t="shared" si="273"/>
        <v>41014.083333333336</v>
      </c>
      <c r="C2532" s="57">
        <v>41014</v>
      </c>
      <c r="D2532" s="58">
        <v>8.3333333333333329E-2</v>
      </c>
      <c r="E2532" s="59">
        <v>3.2041314053373107</v>
      </c>
      <c r="F2532" s="47">
        <f t="shared" si="274"/>
        <v>6.1198909841942628</v>
      </c>
      <c r="G2532" s="59">
        <v>8.7703576087442308</v>
      </c>
      <c r="H2532" s="47">
        <f t="shared" si="275"/>
        <v>16.751383032701479</v>
      </c>
      <c r="I2532" s="59">
        <v>5.5662262034069201</v>
      </c>
      <c r="J2532" s="47">
        <f t="shared" si="276"/>
        <v>10.631492048507218</v>
      </c>
      <c r="K2532" s="97">
        <f t="shared" si="271"/>
        <v>7</v>
      </c>
      <c r="L2532" s="2">
        <f t="shared" si="272"/>
        <v>-26.115061850656019</v>
      </c>
      <c r="M2532" s="98"/>
      <c r="V2532">
        <v>200</v>
      </c>
      <c r="W2532">
        <v>40</v>
      </c>
      <c r="X2532" s="7">
        <f t="shared" si="270"/>
        <v>31.652153314939131</v>
      </c>
    </row>
    <row r="2533" spans="2:24">
      <c r="B2533" s="90">
        <f t="shared" si="273"/>
        <v>41014.125</v>
      </c>
      <c r="C2533" s="57">
        <v>41014</v>
      </c>
      <c r="D2533" s="58">
        <v>0.125</v>
      </c>
      <c r="E2533" s="59">
        <v>2.8166926454306553</v>
      </c>
      <c r="F2533" s="47">
        <f t="shared" si="274"/>
        <v>5.3798829527725518</v>
      </c>
      <c r="G2533" s="59">
        <v>8.0603777962616299</v>
      </c>
      <c r="H2533" s="47">
        <f t="shared" si="275"/>
        <v>15.395321590859712</v>
      </c>
      <c r="I2533" s="59">
        <v>5.2436851508309754</v>
      </c>
      <c r="J2533" s="47">
        <f t="shared" si="276"/>
        <v>10.015438638087163</v>
      </c>
      <c r="K2533" s="97">
        <f t="shared" si="271"/>
        <v>7</v>
      </c>
      <c r="L2533" s="2">
        <f t="shared" si="272"/>
        <v>-26.731115261076077</v>
      </c>
      <c r="M2533" s="98"/>
      <c r="V2533">
        <v>200</v>
      </c>
      <c r="W2533">
        <v>40</v>
      </c>
      <c r="X2533" s="7">
        <f t="shared" si="270"/>
        <v>31.652153314939131</v>
      </c>
    </row>
    <row r="2534" spans="2:24">
      <c r="B2534" s="90">
        <f t="shared" si="273"/>
        <v>41014.166666666664</v>
      </c>
      <c r="C2534" s="57">
        <v>41014</v>
      </c>
      <c r="D2534" s="58">
        <v>0.16666666666666666</v>
      </c>
      <c r="E2534" s="59">
        <v>3.8315475175294544</v>
      </c>
      <c r="F2534" s="47">
        <f t="shared" si="274"/>
        <v>7.318255758481258</v>
      </c>
      <c r="G2534" s="59">
        <v>9.9218557325960539</v>
      </c>
      <c r="H2534" s="47">
        <f t="shared" si="275"/>
        <v>18.950744449258462</v>
      </c>
      <c r="I2534" s="59">
        <v>6.0903082150665986</v>
      </c>
      <c r="J2534" s="47">
        <f t="shared" si="276"/>
        <v>11.632488690777203</v>
      </c>
      <c r="K2534" s="97">
        <f t="shared" si="271"/>
        <v>7</v>
      </c>
      <c r="L2534" s="2">
        <f t="shared" si="272"/>
        <v>-25.114065208386037</v>
      </c>
      <c r="M2534" s="98"/>
      <c r="V2534">
        <v>200</v>
      </c>
      <c r="W2534">
        <v>40</v>
      </c>
      <c r="X2534" s="7">
        <f t="shared" si="270"/>
        <v>31.652153314939131</v>
      </c>
    </row>
    <row r="2535" spans="2:24">
      <c r="B2535" s="90">
        <f t="shared" si="273"/>
        <v>41014.208333333336</v>
      </c>
      <c r="C2535" s="57">
        <v>41014</v>
      </c>
      <c r="D2535" s="58">
        <v>0.20833333333333334</v>
      </c>
      <c r="E2535" s="59">
        <v>5.0159837890629513</v>
      </c>
      <c r="F2535" s="47">
        <f t="shared" si="274"/>
        <v>9.580529037110237</v>
      </c>
      <c r="G2535" s="59">
        <v>12.845569143137396</v>
      </c>
      <c r="H2535" s="47">
        <f t="shared" si="275"/>
        <v>24.535037063392426</v>
      </c>
      <c r="I2535" s="59">
        <v>7.8295853540744442</v>
      </c>
      <c r="J2535" s="47">
        <f t="shared" si="276"/>
        <v>14.954508026282188</v>
      </c>
      <c r="K2535" s="97">
        <f t="shared" si="271"/>
        <v>7</v>
      </c>
      <c r="L2535" s="2">
        <f t="shared" si="272"/>
        <v>-21.792045872881051</v>
      </c>
      <c r="M2535" s="98"/>
      <c r="V2535">
        <v>200</v>
      </c>
      <c r="W2535">
        <v>40</v>
      </c>
      <c r="X2535" s="7">
        <f t="shared" si="270"/>
        <v>31.652153314939131</v>
      </c>
    </row>
    <row r="2536" spans="2:24">
      <c r="B2536" s="90">
        <f t="shared" si="273"/>
        <v>41014.25</v>
      </c>
      <c r="C2536" s="57">
        <v>41014</v>
      </c>
      <c r="D2536" s="58">
        <v>0.25</v>
      </c>
      <c r="E2536" s="59">
        <v>8.901072298754233</v>
      </c>
      <c r="F2536" s="47">
        <f t="shared" si="274"/>
        <v>17.001048090620586</v>
      </c>
      <c r="G2536" s="59">
        <v>18.43744249835288</v>
      </c>
      <c r="H2536" s="47">
        <f t="shared" si="275"/>
        <v>35.215515171854001</v>
      </c>
      <c r="I2536" s="59">
        <v>9.5363701995986467</v>
      </c>
      <c r="J2536" s="47">
        <f t="shared" si="276"/>
        <v>18.214467081233416</v>
      </c>
      <c r="K2536" s="97">
        <f t="shared" si="271"/>
        <v>7</v>
      </c>
      <c r="L2536" s="2">
        <f t="shared" si="272"/>
        <v>-18.532086817929823</v>
      </c>
      <c r="M2536" s="98"/>
      <c r="V2536">
        <v>200</v>
      </c>
      <c r="W2536">
        <v>40</v>
      </c>
      <c r="X2536" s="7">
        <f t="shared" si="270"/>
        <v>31.652153314939131</v>
      </c>
    </row>
    <row r="2537" spans="2:24">
      <c r="B2537" s="90">
        <f t="shared" si="273"/>
        <v>41014.291666666664</v>
      </c>
      <c r="C2537" s="57">
        <v>41014</v>
      </c>
      <c r="D2537" s="58">
        <v>0.29166666666666669</v>
      </c>
      <c r="E2537" s="59">
        <v>11.112629186338797</v>
      </c>
      <c r="F2537" s="47">
        <f t="shared" si="274"/>
        <v>21.225121745907103</v>
      </c>
      <c r="G2537" s="59">
        <v>20.310223248088224</v>
      </c>
      <c r="H2537" s="47">
        <f t="shared" si="275"/>
        <v>38.792526403848505</v>
      </c>
      <c r="I2537" s="59">
        <v>9.1975940617494256</v>
      </c>
      <c r="J2537" s="47">
        <f t="shared" si="276"/>
        <v>17.567404657941402</v>
      </c>
      <c r="K2537" s="97">
        <f t="shared" si="271"/>
        <v>7</v>
      </c>
      <c r="L2537" s="2">
        <f t="shared" si="272"/>
        <v>-19.179149241221836</v>
      </c>
      <c r="M2537" s="98"/>
      <c r="V2537">
        <v>200</v>
      </c>
      <c r="W2537">
        <v>40</v>
      </c>
      <c r="X2537" s="7">
        <f t="shared" si="270"/>
        <v>31.652153314939131</v>
      </c>
    </row>
    <row r="2538" spans="2:24">
      <c r="B2538" s="90">
        <f t="shared" si="273"/>
        <v>41014.333333333336</v>
      </c>
      <c r="C2538" s="57">
        <v>41014</v>
      </c>
      <c r="D2538" s="58">
        <v>0.33333333333333331</v>
      </c>
      <c r="E2538" s="59">
        <v>8.6083435394915853</v>
      </c>
      <c r="F2538" s="47">
        <f t="shared" si="274"/>
        <v>16.441936160428927</v>
      </c>
      <c r="G2538" s="59">
        <v>18.038773222477875</v>
      </c>
      <c r="H2538" s="47">
        <f t="shared" si="275"/>
        <v>34.454056854932738</v>
      </c>
      <c r="I2538" s="59">
        <v>9.4304296829862899</v>
      </c>
      <c r="J2538" s="47">
        <f t="shared" si="276"/>
        <v>18.012120694503814</v>
      </c>
      <c r="K2538" s="97">
        <f t="shared" si="271"/>
        <v>7</v>
      </c>
      <c r="L2538" s="2">
        <f t="shared" si="272"/>
        <v>-18.734433204659425</v>
      </c>
      <c r="M2538" s="98"/>
      <c r="V2538">
        <v>200</v>
      </c>
      <c r="W2538">
        <v>40</v>
      </c>
      <c r="X2538" s="7">
        <f t="shared" si="270"/>
        <v>31.652153314939131</v>
      </c>
    </row>
    <row r="2539" spans="2:24">
      <c r="B2539" s="90">
        <f t="shared" si="273"/>
        <v>41014.375</v>
      </c>
      <c r="C2539" s="57">
        <v>41014</v>
      </c>
      <c r="D2539" s="58">
        <v>0.375</v>
      </c>
      <c r="E2539" s="59">
        <v>11.285042716714997</v>
      </c>
      <c r="F2539" s="47">
        <f t="shared" si="274"/>
        <v>21.554431588925645</v>
      </c>
      <c r="G2539" s="59">
        <v>21.968091750943131</v>
      </c>
      <c r="H2539" s="47">
        <f t="shared" si="275"/>
        <v>41.959055244301382</v>
      </c>
      <c r="I2539" s="59">
        <v>10.683049034228132</v>
      </c>
      <c r="J2539" s="47">
        <f t="shared" si="276"/>
        <v>20.40462365537573</v>
      </c>
      <c r="K2539" s="97">
        <f t="shared" si="271"/>
        <v>7</v>
      </c>
      <c r="L2539" s="2">
        <f t="shared" si="272"/>
        <v>-16.341930243787509</v>
      </c>
      <c r="M2539" s="98"/>
      <c r="V2539">
        <v>200</v>
      </c>
      <c r="W2539">
        <v>40</v>
      </c>
      <c r="X2539" s="7">
        <f t="shared" si="270"/>
        <v>31.652153314939131</v>
      </c>
    </row>
    <row r="2540" spans="2:24">
      <c r="B2540" s="90">
        <f t="shared" si="273"/>
        <v>41014.416666666664</v>
      </c>
      <c r="C2540" s="57">
        <v>41014</v>
      </c>
      <c r="D2540" s="58">
        <v>0.41666666666666669</v>
      </c>
      <c r="E2540" s="59">
        <v>9.6211890169525471</v>
      </c>
      <c r="F2540" s="47">
        <f t="shared" si="274"/>
        <v>18.376471022379363</v>
      </c>
      <c r="G2540" s="59">
        <v>17.953356846802567</v>
      </c>
      <c r="H2540" s="47">
        <f t="shared" si="275"/>
        <v>34.290911577392905</v>
      </c>
      <c r="I2540" s="59">
        <v>8.3321678298500217</v>
      </c>
      <c r="J2540" s="47">
        <f t="shared" si="276"/>
        <v>15.91444055501354</v>
      </c>
      <c r="K2540" s="97">
        <f t="shared" si="271"/>
        <v>7</v>
      </c>
      <c r="L2540" s="2">
        <f t="shared" si="272"/>
        <v>-20.832113344149697</v>
      </c>
      <c r="M2540" s="98"/>
      <c r="V2540">
        <v>200</v>
      </c>
      <c r="W2540">
        <v>40</v>
      </c>
      <c r="X2540" s="7">
        <f t="shared" si="270"/>
        <v>31.652153314939131</v>
      </c>
    </row>
    <row r="2541" spans="2:24">
      <c r="B2541" s="90">
        <f t="shared" si="273"/>
        <v>41014.458333333336</v>
      </c>
      <c r="C2541" s="57">
        <v>41014</v>
      </c>
      <c r="D2541" s="58">
        <v>0.45833333333333331</v>
      </c>
      <c r="E2541" s="59">
        <v>11.203142835028805</v>
      </c>
      <c r="F2541" s="47">
        <f t="shared" si="274"/>
        <v>21.398002814905016</v>
      </c>
      <c r="G2541" s="59">
        <v>20.662200992417631</v>
      </c>
      <c r="H2541" s="47">
        <f t="shared" si="275"/>
        <v>39.464803895517676</v>
      </c>
      <c r="I2541" s="59">
        <v>9.4590581573888262</v>
      </c>
      <c r="J2541" s="47">
        <f t="shared" si="276"/>
        <v>18.066801080612656</v>
      </c>
      <c r="K2541" s="97">
        <f t="shared" si="271"/>
        <v>7</v>
      </c>
      <c r="L2541" s="2">
        <f t="shared" si="272"/>
        <v>-18.679752818550583</v>
      </c>
      <c r="M2541" s="98"/>
      <c r="V2541">
        <v>200</v>
      </c>
      <c r="W2541">
        <v>40</v>
      </c>
      <c r="X2541" s="7">
        <f t="shared" si="270"/>
        <v>31.652153314939131</v>
      </c>
    </row>
    <row r="2542" spans="2:24">
      <c r="B2542" s="90">
        <f t="shared" si="273"/>
        <v>41014.5</v>
      </c>
      <c r="C2542" s="57">
        <v>41014</v>
      </c>
      <c r="D2542" s="58">
        <v>0.5</v>
      </c>
      <c r="E2542" s="59">
        <v>11.028954153899814</v>
      </c>
      <c r="F2542" s="47">
        <f t="shared" si="274"/>
        <v>21.065302433948645</v>
      </c>
      <c r="G2542" s="59">
        <v>20.780831833807937</v>
      </c>
      <c r="H2542" s="47">
        <f t="shared" si="275"/>
        <v>39.691388802573158</v>
      </c>
      <c r="I2542" s="59">
        <v>9.751877679908123</v>
      </c>
      <c r="J2542" s="47">
        <f t="shared" si="276"/>
        <v>18.626086368624513</v>
      </c>
      <c r="K2542" s="97">
        <f t="shared" si="271"/>
        <v>7</v>
      </c>
      <c r="L2542" s="2">
        <f t="shared" si="272"/>
        <v>-18.120467530538725</v>
      </c>
      <c r="M2542" s="98"/>
      <c r="V2542">
        <v>200</v>
      </c>
      <c r="W2542">
        <v>40</v>
      </c>
      <c r="X2542" s="7">
        <f t="shared" si="270"/>
        <v>31.652153314939131</v>
      </c>
    </row>
    <row r="2543" spans="2:24">
      <c r="B2543" s="90">
        <f t="shared" si="273"/>
        <v>41014.541666666664</v>
      </c>
      <c r="C2543" s="57">
        <v>41014</v>
      </c>
      <c r="D2543" s="58">
        <v>0.54166666666666663</v>
      </c>
      <c r="E2543" s="59">
        <v>10.723952287773322</v>
      </c>
      <c r="F2543" s="47">
        <f t="shared" si="274"/>
        <v>20.482748869647043</v>
      </c>
      <c r="G2543" s="59">
        <v>23.802100461024743</v>
      </c>
      <c r="H2543" s="47">
        <f t="shared" si="275"/>
        <v>45.462011880557256</v>
      </c>
      <c r="I2543" s="59">
        <v>13.078148173251423</v>
      </c>
      <c r="J2543" s="47">
        <f t="shared" si="276"/>
        <v>24.979263010910216</v>
      </c>
      <c r="K2543" s="97">
        <f t="shared" si="271"/>
        <v>7</v>
      </c>
      <c r="L2543" s="2">
        <f t="shared" si="272"/>
        <v>-11.767290888253022</v>
      </c>
      <c r="M2543" s="98"/>
      <c r="V2543">
        <v>200</v>
      </c>
      <c r="W2543">
        <v>40</v>
      </c>
      <c r="X2543" s="7">
        <f t="shared" si="270"/>
        <v>31.652153314939131</v>
      </c>
    </row>
    <row r="2544" spans="2:24">
      <c r="B2544" s="90">
        <f t="shared" si="273"/>
        <v>41014.583333333336</v>
      </c>
      <c r="C2544" s="57">
        <v>41014</v>
      </c>
      <c r="D2544" s="58">
        <v>0.58333333333333337</v>
      </c>
      <c r="E2544" s="59">
        <v>9.5904626406487701</v>
      </c>
      <c r="F2544" s="47">
        <f t="shared" si="274"/>
        <v>18.317783643639149</v>
      </c>
      <c r="G2544" s="59">
        <v>21.070670967484389</v>
      </c>
      <c r="H2544" s="47">
        <f t="shared" si="275"/>
        <v>40.244981547895179</v>
      </c>
      <c r="I2544" s="59">
        <v>11.480208326835623</v>
      </c>
      <c r="J2544" s="47">
        <f t="shared" si="276"/>
        <v>21.92719790425604</v>
      </c>
      <c r="K2544" s="97">
        <f t="shared" si="271"/>
        <v>7</v>
      </c>
      <c r="L2544" s="2">
        <f t="shared" si="272"/>
        <v>-14.819355994907198</v>
      </c>
      <c r="M2544" s="98"/>
      <c r="V2544">
        <v>200</v>
      </c>
      <c r="W2544">
        <v>40</v>
      </c>
      <c r="X2544" s="7">
        <f t="shared" si="270"/>
        <v>31.652153314939131</v>
      </c>
    </row>
    <row r="2545" spans="2:24">
      <c r="B2545" s="90">
        <f t="shared" si="273"/>
        <v>41014.625</v>
      </c>
      <c r="C2545" s="57">
        <v>41014</v>
      </c>
      <c r="D2545" s="58">
        <v>0.625</v>
      </c>
      <c r="E2545" s="59">
        <v>11.002964048372556</v>
      </c>
      <c r="F2545" s="47">
        <f t="shared" si="274"/>
        <v>21.015661332391581</v>
      </c>
      <c r="G2545" s="59">
        <v>23.856059413507481</v>
      </c>
      <c r="H2545" s="47">
        <f t="shared" si="275"/>
        <v>45.565073479799288</v>
      </c>
      <c r="I2545" s="59">
        <v>12.853095365134925</v>
      </c>
      <c r="J2545" s="47">
        <f t="shared" si="276"/>
        <v>24.549412147407704</v>
      </c>
      <c r="K2545" s="97">
        <f t="shared" si="271"/>
        <v>7</v>
      </c>
      <c r="L2545" s="2">
        <f t="shared" si="272"/>
        <v>-12.197141751755535</v>
      </c>
      <c r="M2545" s="98"/>
      <c r="V2545">
        <v>200</v>
      </c>
      <c r="W2545">
        <v>40</v>
      </c>
      <c r="X2545" s="7">
        <f t="shared" si="270"/>
        <v>31.652153314939131</v>
      </c>
    </row>
    <row r="2546" spans="2:24">
      <c r="B2546" s="90">
        <f t="shared" si="273"/>
        <v>41014.666666666664</v>
      </c>
      <c r="C2546" s="57">
        <v>41014</v>
      </c>
      <c r="D2546" s="58">
        <v>0.66666666666666663</v>
      </c>
      <c r="E2546" s="59">
        <v>13.389371594485182</v>
      </c>
      <c r="F2546" s="47">
        <f t="shared" si="274"/>
        <v>25.573699745466698</v>
      </c>
      <c r="G2546" s="59">
        <v>25.757254815395825</v>
      </c>
      <c r="H2546" s="47">
        <f t="shared" si="275"/>
        <v>49.196356697406024</v>
      </c>
      <c r="I2546" s="59">
        <v>12.367883220910642</v>
      </c>
      <c r="J2546" s="47">
        <f t="shared" si="276"/>
        <v>23.622656951939323</v>
      </c>
      <c r="K2546" s="97">
        <f t="shared" si="271"/>
        <v>7</v>
      </c>
      <c r="L2546" s="2">
        <f t="shared" si="272"/>
        <v>-13.123896947223916</v>
      </c>
      <c r="M2546" s="98"/>
      <c r="V2546">
        <v>200</v>
      </c>
      <c r="W2546">
        <v>40</v>
      </c>
      <c r="X2546" s="7">
        <f t="shared" si="270"/>
        <v>31.652153314939131</v>
      </c>
    </row>
    <row r="2547" spans="2:24">
      <c r="B2547" s="90">
        <f t="shared" si="273"/>
        <v>41014.708333333336</v>
      </c>
      <c r="C2547" s="57">
        <v>41014</v>
      </c>
      <c r="D2547" s="58">
        <v>0.70833333333333337</v>
      </c>
      <c r="E2547" s="59">
        <v>12.859084353950905</v>
      </c>
      <c r="F2547" s="47">
        <f t="shared" si="274"/>
        <v>24.560851116046226</v>
      </c>
      <c r="G2547" s="59">
        <v>26.288592151271402</v>
      </c>
      <c r="H2547" s="47">
        <f t="shared" si="275"/>
        <v>50.211211008928373</v>
      </c>
      <c r="I2547" s="59">
        <v>13.429507797320497</v>
      </c>
      <c r="J2547" s="47">
        <f t="shared" si="276"/>
        <v>25.650359892882147</v>
      </c>
      <c r="K2547" s="97">
        <f t="shared" si="271"/>
        <v>7</v>
      </c>
      <c r="L2547" s="2">
        <f t="shared" si="272"/>
        <v>-11.096194006281092</v>
      </c>
      <c r="M2547" s="98"/>
      <c r="V2547">
        <v>200</v>
      </c>
      <c r="W2547">
        <v>40</v>
      </c>
      <c r="X2547" s="7">
        <f t="shared" si="270"/>
        <v>31.652153314939131</v>
      </c>
    </row>
    <row r="2548" spans="2:24">
      <c r="B2548" s="90">
        <f t="shared" si="273"/>
        <v>41014.75</v>
      </c>
      <c r="C2548" s="57">
        <v>41014</v>
      </c>
      <c r="D2548" s="58">
        <v>0.75</v>
      </c>
      <c r="E2548" s="59">
        <v>17.675544811634349</v>
      </c>
      <c r="F2548" s="47">
        <f t="shared" si="274"/>
        <v>33.760290590221608</v>
      </c>
      <c r="G2548" s="59">
        <v>36.475672823275005</v>
      </c>
      <c r="H2548" s="47">
        <f t="shared" si="275"/>
        <v>69.668535092455258</v>
      </c>
      <c r="I2548" s="59">
        <v>18.800128011640652</v>
      </c>
      <c r="J2548" s="47">
        <f t="shared" si="276"/>
        <v>35.908244502233643</v>
      </c>
      <c r="K2548" s="97">
        <f t="shared" si="271"/>
        <v>7</v>
      </c>
      <c r="L2548" s="2">
        <f t="shared" si="272"/>
        <v>-0.83830939692959561</v>
      </c>
      <c r="M2548" s="98"/>
      <c r="V2548">
        <v>200</v>
      </c>
      <c r="W2548">
        <v>40</v>
      </c>
      <c r="X2548" s="7">
        <f t="shared" si="270"/>
        <v>31.652153314939131</v>
      </c>
    </row>
    <row r="2549" spans="2:24">
      <c r="B2549" s="90">
        <f t="shared" si="273"/>
        <v>41014.791666666664</v>
      </c>
      <c r="C2549" s="57">
        <v>41014</v>
      </c>
      <c r="D2549" s="58">
        <v>0.79166666666666663</v>
      </c>
      <c r="E2549" s="59">
        <v>19.185239579551482</v>
      </c>
      <c r="F2549" s="47">
        <f t="shared" si="274"/>
        <v>36.643807596943326</v>
      </c>
      <c r="G2549" s="59">
        <v>47.785192073865268</v>
      </c>
      <c r="H2549" s="47">
        <f t="shared" si="275"/>
        <v>91.269716861082657</v>
      </c>
      <c r="I2549" s="59">
        <v>28.59995249431379</v>
      </c>
      <c r="J2549" s="47">
        <f t="shared" si="276"/>
        <v>54.625909264139338</v>
      </c>
      <c r="K2549" s="97">
        <f t="shared" si="271"/>
        <v>7</v>
      </c>
      <c r="L2549" s="2">
        <f t="shared" si="272"/>
        <v>17.879355364976099</v>
      </c>
      <c r="M2549" s="98"/>
      <c r="V2549">
        <v>200</v>
      </c>
      <c r="W2549">
        <v>40</v>
      </c>
      <c r="X2549" s="7">
        <f t="shared" si="270"/>
        <v>31.652153314939131</v>
      </c>
    </row>
    <row r="2550" spans="2:24">
      <c r="B2550" s="90">
        <f t="shared" si="273"/>
        <v>41014.833333333336</v>
      </c>
      <c r="C2550" s="57">
        <v>41014</v>
      </c>
      <c r="D2550" s="58">
        <v>0.83333333333333337</v>
      </c>
      <c r="E2550" s="59">
        <v>12.389840901712429</v>
      </c>
      <c r="F2550" s="47">
        <f t="shared" si="274"/>
        <v>23.664596122270737</v>
      </c>
      <c r="G2550" s="59">
        <v>31.178580788933139</v>
      </c>
      <c r="H2550" s="47">
        <f t="shared" si="275"/>
        <v>59.551089306862295</v>
      </c>
      <c r="I2550" s="59">
        <v>18.788739887220707</v>
      </c>
      <c r="J2550" s="47">
        <f t="shared" si="276"/>
        <v>35.886493184591551</v>
      </c>
      <c r="K2550" s="97">
        <f t="shared" si="271"/>
        <v>7</v>
      </c>
      <c r="L2550" s="2">
        <f t="shared" si="272"/>
        <v>-0.86006071457168787</v>
      </c>
      <c r="M2550" s="98"/>
      <c r="V2550">
        <v>200</v>
      </c>
      <c r="W2550">
        <v>40</v>
      </c>
      <c r="X2550" s="7">
        <f t="shared" si="270"/>
        <v>31.652153314939131</v>
      </c>
    </row>
    <row r="2551" spans="2:24">
      <c r="B2551" s="90">
        <f t="shared" si="273"/>
        <v>41014.875</v>
      </c>
      <c r="C2551" s="57">
        <v>41014</v>
      </c>
      <c r="D2551" s="58">
        <v>0.875</v>
      </c>
      <c r="E2551" s="59">
        <v>8.6687110765730608</v>
      </c>
      <c r="F2551" s="47">
        <f t="shared" si="274"/>
        <v>16.557238156254545</v>
      </c>
      <c r="G2551" s="59">
        <v>26.358072828889561</v>
      </c>
      <c r="H2551" s="47">
        <f t="shared" si="275"/>
        <v>50.343919103179061</v>
      </c>
      <c r="I2551" s="59">
        <v>17.689361752316501</v>
      </c>
      <c r="J2551" s="47">
        <f t="shared" si="276"/>
        <v>33.786680946924513</v>
      </c>
      <c r="K2551" s="97">
        <f t="shared" si="271"/>
        <v>7</v>
      </c>
      <c r="L2551" s="2">
        <f t="shared" si="272"/>
        <v>-2.9598729522387259</v>
      </c>
      <c r="M2551" s="98"/>
      <c r="V2551">
        <v>200</v>
      </c>
      <c r="W2551">
        <v>40</v>
      </c>
      <c r="X2551" s="7">
        <f t="shared" si="270"/>
        <v>31.652153314939131</v>
      </c>
    </row>
    <row r="2552" spans="2:24">
      <c r="B2552" s="90">
        <f t="shared" si="273"/>
        <v>41014.916666666664</v>
      </c>
      <c r="C2552" s="57">
        <v>41014</v>
      </c>
      <c r="D2552" s="58">
        <v>0.91666666666666663</v>
      </c>
      <c r="E2552" s="59">
        <v>6.3599220804220042</v>
      </c>
      <c r="F2552" s="47">
        <f t="shared" si="274"/>
        <v>12.147451173606028</v>
      </c>
      <c r="G2552" s="59">
        <v>20.622353079358632</v>
      </c>
      <c r="H2552" s="47">
        <f t="shared" si="275"/>
        <v>39.388694381574986</v>
      </c>
      <c r="I2552" s="59">
        <v>14.262430998936626</v>
      </c>
      <c r="J2552" s="47">
        <f t="shared" si="276"/>
        <v>27.241243207968953</v>
      </c>
      <c r="K2552" s="97">
        <f t="shared" si="271"/>
        <v>7</v>
      </c>
      <c r="L2552" s="2">
        <f t="shared" si="272"/>
        <v>-9.5053106911942855</v>
      </c>
      <c r="M2552" s="98"/>
      <c r="V2552">
        <v>200</v>
      </c>
      <c r="W2552">
        <v>40</v>
      </c>
      <c r="X2552" s="7">
        <f t="shared" si="270"/>
        <v>31.652153314939131</v>
      </c>
    </row>
    <row r="2553" spans="2:24">
      <c r="B2553" s="90">
        <f t="shared" si="273"/>
        <v>41014.958333333336</v>
      </c>
      <c r="C2553" s="57">
        <v>41014</v>
      </c>
      <c r="D2553" s="58">
        <v>0.95833333333333337</v>
      </c>
      <c r="E2553" s="59">
        <v>7.4842642351175659</v>
      </c>
      <c r="F2553" s="47">
        <f t="shared" si="274"/>
        <v>14.29494468907455</v>
      </c>
      <c r="G2553" s="59">
        <v>20.948615763369453</v>
      </c>
      <c r="H2553" s="47">
        <f t="shared" si="275"/>
        <v>40.011856108035651</v>
      </c>
      <c r="I2553" s="59">
        <v>13.464351528251886</v>
      </c>
      <c r="J2553" s="47">
        <f t="shared" si="276"/>
        <v>25.7169114189611</v>
      </c>
      <c r="K2553" s="97">
        <f t="shared" si="271"/>
        <v>7</v>
      </c>
      <c r="L2553" s="2">
        <f t="shared" si="272"/>
        <v>-11.029642480202138</v>
      </c>
      <c r="M2553" s="98"/>
      <c r="V2553">
        <v>200</v>
      </c>
      <c r="W2553">
        <v>40</v>
      </c>
      <c r="X2553" s="7">
        <f t="shared" si="270"/>
        <v>31.652153314939131</v>
      </c>
    </row>
    <row r="2554" spans="2:24">
      <c r="B2554" s="90">
        <f t="shared" si="273"/>
        <v>41015</v>
      </c>
      <c r="C2554" s="57">
        <v>41014</v>
      </c>
      <c r="D2554" s="58">
        <v>1</v>
      </c>
      <c r="E2554" s="59">
        <v>2.1321782009639554</v>
      </c>
      <c r="F2554" s="47">
        <f t="shared" si="274"/>
        <v>4.072460363841155</v>
      </c>
      <c r="G2554" s="59">
        <v>10.194473438837157</v>
      </c>
      <c r="H2554" s="47">
        <f t="shared" si="275"/>
        <v>19.471444268178971</v>
      </c>
      <c r="I2554" s="59">
        <v>8.0622952378732027</v>
      </c>
      <c r="J2554" s="47">
        <f t="shared" si="276"/>
        <v>15.398983904337816</v>
      </c>
      <c r="K2554" s="97">
        <f t="shared" si="271"/>
        <v>7</v>
      </c>
      <c r="L2554" s="2">
        <f t="shared" si="272"/>
        <v>-21.34756999482542</v>
      </c>
      <c r="M2554" s="98"/>
      <c r="V2554">
        <v>200</v>
      </c>
      <c r="W2554">
        <v>40</v>
      </c>
      <c r="X2554" s="7">
        <f t="shared" si="270"/>
        <v>31.652153314939131</v>
      </c>
    </row>
    <row r="2555" spans="2:24">
      <c r="B2555" s="90">
        <f t="shared" si="273"/>
        <v>41015.041666666664</v>
      </c>
      <c r="C2555" s="57">
        <v>41015</v>
      </c>
      <c r="D2555" s="58">
        <v>4.1666666666666664E-2</v>
      </c>
      <c r="E2555" s="59"/>
      <c r="F2555" s="47"/>
      <c r="G2555" s="59"/>
      <c r="H2555" s="47"/>
      <c r="I2555" s="59"/>
      <c r="J2555" s="47"/>
      <c r="K2555" s="97">
        <f t="shared" si="271"/>
        <v>1</v>
      </c>
      <c r="L2555" s="2" t="e">
        <f t="shared" si="272"/>
        <v>#N/A</v>
      </c>
      <c r="M2555" s="98"/>
      <c r="V2555">
        <v>200</v>
      </c>
      <c r="W2555">
        <v>40</v>
      </c>
      <c r="X2555" s="7">
        <f t="shared" si="270"/>
        <v>31.652153314939131</v>
      </c>
    </row>
    <row r="2556" spans="2:24">
      <c r="B2556" s="90">
        <f t="shared" si="273"/>
        <v>41015.083333333336</v>
      </c>
      <c r="C2556" s="57">
        <v>41015</v>
      </c>
      <c r="D2556" s="58">
        <v>8.3333333333333329E-2</v>
      </c>
      <c r="E2556" s="59">
        <v>13.978483843711068</v>
      </c>
      <c r="F2556" s="47">
        <f t="shared" si="274"/>
        <v>26.698904141488139</v>
      </c>
      <c r="G2556" s="59">
        <v>27.911312745941871</v>
      </c>
      <c r="H2556" s="47">
        <f t="shared" si="275"/>
        <v>53.310607344748973</v>
      </c>
      <c r="I2556" s="59">
        <v>13.932828902230805</v>
      </c>
      <c r="J2556" s="47">
        <f t="shared" si="276"/>
        <v>26.611703203260834</v>
      </c>
      <c r="K2556" s="97">
        <f t="shared" si="271"/>
        <v>1</v>
      </c>
      <c r="L2556" s="2">
        <f t="shared" si="272"/>
        <v>-10.134850695902404</v>
      </c>
      <c r="M2556" s="98"/>
      <c r="V2556">
        <v>200</v>
      </c>
      <c r="W2556">
        <v>40</v>
      </c>
      <c r="X2556" s="7">
        <f t="shared" si="270"/>
        <v>31.652153314939131</v>
      </c>
    </row>
    <row r="2557" spans="2:24">
      <c r="B2557" s="90">
        <f t="shared" si="273"/>
        <v>41015.125</v>
      </c>
      <c r="C2557" s="57">
        <v>41015</v>
      </c>
      <c r="D2557" s="58">
        <v>0.125</v>
      </c>
      <c r="E2557" s="59">
        <v>10.911069082205172</v>
      </c>
      <c r="F2557" s="47">
        <f t="shared" si="274"/>
        <v>20.840141947011876</v>
      </c>
      <c r="G2557" s="59">
        <v>29.573384594561539</v>
      </c>
      <c r="H2557" s="47">
        <f t="shared" si="275"/>
        <v>56.485164575612536</v>
      </c>
      <c r="I2557" s="59">
        <v>18.662315512356365</v>
      </c>
      <c r="J2557" s="47">
        <f t="shared" si="276"/>
        <v>35.645022628600657</v>
      </c>
      <c r="K2557" s="97">
        <f t="shared" si="271"/>
        <v>1</v>
      </c>
      <c r="L2557" s="2">
        <f t="shared" si="272"/>
        <v>-1.1015312705625817</v>
      </c>
      <c r="M2557" s="98"/>
      <c r="V2557">
        <v>200</v>
      </c>
      <c r="W2557">
        <v>40</v>
      </c>
      <c r="X2557" s="7">
        <f t="shared" si="270"/>
        <v>31.652153314939131</v>
      </c>
    </row>
    <row r="2558" spans="2:24">
      <c r="B2558" s="90">
        <f t="shared" si="273"/>
        <v>41015.166666666664</v>
      </c>
      <c r="C2558" s="57">
        <v>41015</v>
      </c>
      <c r="D2558" s="58">
        <v>0.16666666666666666</v>
      </c>
      <c r="E2558" s="59">
        <v>18.691939092361679</v>
      </c>
      <c r="F2558" s="47">
        <f t="shared" si="274"/>
        <v>35.701603666410804</v>
      </c>
      <c r="G2558" s="59">
        <v>38.008659941202048</v>
      </c>
      <c r="H2558" s="47">
        <f t="shared" si="275"/>
        <v>72.596540487695904</v>
      </c>
      <c r="I2558" s="59">
        <v>19.316720848840365</v>
      </c>
      <c r="J2558" s="47">
        <f t="shared" si="276"/>
        <v>36.894936821285093</v>
      </c>
      <c r="K2558" s="97">
        <f t="shared" si="271"/>
        <v>1</v>
      </c>
      <c r="L2558" s="2">
        <f t="shared" si="272"/>
        <v>0.14838292212185422</v>
      </c>
      <c r="M2558" s="98"/>
      <c r="V2558">
        <v>200</v>
      </c>
      <c r="W2558">
        <v>40</v>
      </c>
      <c r="X2558" s="7">
        <f t="shared" si="270"/>
        <v>31.652153314939131</v>
      </c>
    </row>
    <row r="2559" spans="2:24">
      <c r="B2559" s="90">
        <f t="shared" si="273"/>
        <v>41015.208333333336</v>
      </c>
      <c r="C2559" s="57">
        <v>41015</v>
      </c>
      <c r="D2559" s="58">
        <v>0.20833333333333334</v>
      </c>
      <c r="E2559" s="59">
        <v>25.036120942493636</v>
      </c>
      <c r="F2559" s="47">
        <f t="shared" si="274"/>
        <v>47.818991000162839</v>
      </c>
      <c r="G2559" s="59">
        <v>46.828274155683886</v>
      </c>
      <c r="H2559" s="47">
        <f t="shared" si="275"/>
        <v>89.442003637356223</v>
      </c>
      <c r="I2559" s="59">
        <v>21.792153213190247</v>
      </c>
      <c r="J2559" s="47">
        <f t="shared" si="276"/>
        <v>41.623012637193369</v>
      </c>
      <c r="K2559" s="97">
        <f t="shared" si="271"/>
        <v>1</v>
      </c>
      <c r="L2559" s="2">
        <f t="shared" si="272"/>
        <v>4.8764587380301307</v>
      </c>
      <c r="M2559" s="98"/>
      <c r="V2559">
        <v>200</v>
      </c>
      <c r="W2559">
        <v>40</v>
      </c>
      <c r="X2559" s="7">
        <f t="shared" si="270"/>
        <v>31.652153314939131</v>
      </c>
    </row>
    <row r="2560" spans="2:24">
      <c r="B2560" s="90">
        <f t="shared" si="273"/>
        <v>41015.25</v>
      </c>
      <c r="C2560" s="57">
        <v>41015</v>
      </c>
      <c r="D2560" s="58">
        <v>0.25</v>
      </c>
      <c r="E2560" s="59">
        <v>15.864765859123619</v>
      </c>
      <c r="F2560" s="47">
        <f t="shared" si="274"/>
        <v>30.301702790926111</v>
      </c>
      <c r="G2560" s="59">
        <v>37.205105753188974</v>
      </c>
      <c r="H2560" s="47">
        <f t="shared" si="275"/>
        <v>71.061751988590942</v>
      </c>
      <c r="I2560" s="59">
        <v>21.340339894065359</v>
      </c>
      <c r="J2560" s="47">
        <f t="shared" si="276"/>
        <v>40.760049197664834</v>
      </c>
      <c r="K2560" s="97">
        <f t="shared" si="271"/>
        <v>1</v>
      </c>
      <c r="L2560" s="2">
        <f t="shared" si="272"/>
        <v>4.0134952985015957</v>
      </c>
      <c r="M2560" s="98"/>
      <c r="V2560">
        <v>200</v>
      </c>
      <c r="W2560">
        <v>40</v>
      </c>
      <c r="X2560" s="7">
        <f t="shared" si="270"/>
        <v>31.652153314939131</v>
      </c>
    </row>
    <row r="2561" spans="2:24">
      <c r="B2561" s="90">
        <f t="shared" si="273"/>
        <v>41015.291666666664</v>
      </c>
      <c r="C2561" s="57">
        <v>41015</v>
      </c>
      <c r="D2561" s="58">
        <v>0.29166666666666669</v>
      </c>
      <c r="E2561" s="59">
        <v>31.37641065023351</v>
      </c>
      <c r="F2561" s="47">
        <f t="shared" si="274"/>
        <v>59.928944341946</v>
      </c>
      <c r="G2561" s="59">
        <v>62.582055340080231</v>
      </c>
      <c r="H2561" s="47">
        <f t="shared" si="275"/>
        <v>119.53172569955323</v>
      </c>
      <c r="I2561" s="59">
        <v>31.205644689846721</v>
      </c>
      <c r="J2561" s="47">
        <f t="shared" si="276"/>
        <v>59.602781357607235</v>
      </c>
      <c r="K2561" s="97">
        <f t="shared" si="271"/>
        <v>1</v>
      </c>
      <c r="L2561" s="2">
        <f t="shared" si="272"/>
        <v>22.856227458443996</v>
      </c>
      <c r="M2561" s="98"/>
      <c r="V2561">
        <v>200</v>
      </c>
      <c r="W2561">
        <v>40</v>
      </c>
      <c r="X2561" s="7">
        <f t="shared" si="270"/>
        <v>31.652153314939131</v>
      </c>
    </row>
    <row r="2562" spans="2:24">
      <c r="B2562" s="90">
        <f t="shared" si="273"/>
        <v>41015.333333333336</v>
      </c>
      <c r="C2562" s="57">
        <v>41015</v>
      </c>
      <c r="D2562" s="58">
        <v>0.33333333333333331</v>
      </c>
      <c r="E2562" s="59">
        <v>65.630485097592981</v>
      </c>
      <c r="F2562" s="47">
        <f t="shared" si="274"/>
        <v>125.35422653640259</v>
      </c>
      <c r="G2562" s="59">
        <v>103.42041962090602</v>
      </c>
      <c r="H2562" s="47">
        <f t="shared" si="275"/>
        <v>197.53300147593049</v>
      </c>
      <c r="I2562" s="59">
        <v>37.789934523313029</v>
      </c>
      <c r="J2562" s="47">
        <f t="shared" si="276"/>
        <v>72.178774939527884</v>
      </c>
      <c r="K2562" s="97">
        <f t="shared" si="271"/>
        <v>1</v>
      </c>
      <c r="L2562" s="2">
        <f t="shared" si="272"/>
        <v>35.432221040364645</v>
      </c>
      <c r="M2562" s="98"/>
      <c r="V2562">
        <v>200</v>
      </c>
      <c r="W2562">
        <v>40</v>
      </c>
      <c r="X2562" s="7">
        <f t="shared" si="270"/>
        <v>31.652153314939131</v>
      </c>
    </row>
    <row r="2563" spans="2:24">
      <c r="B2563" s="90">
        <f t="shared" si="273"/>
        <v>41015.375</v>
      </c>
      <c r="C2563" s="57">
        <v>41015</v>
      </c>
      <c r="D2563" s="58">
        <v>0.375</v>
      </c>
      <c r="E2563" s="59">
        <v>41.485476076288066</v>
      </c>
      <c r="F2563" s="47">
        <f t="shared" si="274"/>
        <v>79.237259305710197</v>
      </c>
      <c r="G2563" s="59">
        <v>62.355056694487011</v>
      </c>
      <c r="H2563" s="47">
        <f t="shared" si="275"/>
        <v>119.09815828647018</v>
      </c>
      <c r="I2563" s="59">
        <v>20.869580618198945</v>
      </c>
      <c r="J2563" s="47">
        <f t="shared" si="276"/>
        <v>39.860898980759984</v>
      </c>
      <c r="K2563" s="97">
        <f t="shared" si="271"/>
        <v>1</v>
      </c>
      <c r="L2563" s="2">
        <f t="shared" si="272"/>
        <v>3.1143450815967455</v>
      </c>
      <c r="M2563" s="98"/>
      <c r="V2563">
        <v>200</v>
      </c>
      <c r="W2563">
        <v>40</v>
      </c>
      <c r="X2563" s="7">
        <f t="shared" si="270"/>
        <v>31.652153314939131</v>
      </c>
    </row>
    <row r="2564" spans="2:24">
      <c r="B2564" s="90">
        <f t="shared" si="273"/>
        <v>41015.416666666664</v>
      </c>
      <c r="C2564" s="57">
        <v>41015</v>
      </c>
      <c r="D2564" s="58">
        <v>0.41666666666666669</v>
      </c>
      <c r="E2564" s="59">
        <v>39.801993191251924</v>
      </c>
      <c r="F2564" s="47">
        <f t="shared" si="274"/>
        <v>76.021806995291172</v>
      </c>
      <c r="G2564" s="59">
        <v>60.29508936823224</v>
      </c>
      <c r="H2564" s="47">
        <f t="shared" si="275"/>
        <v>115.16362069332358</v>
      </c>
      <c r="I2564" s="59">
        <v>20.493096176980323</v>
      </c>
      <c r="J2564" s="47">
        <f t="shared" si="276"/>
        <v>39.141813698032415</v>
      </c>
      <c r="K2564" s="97">
        <f t="shared" si="271"/>
        <v>1</v>
      </c>
      <c r="L2564" s="2">
        <f t="shared" si="272"/>
        <v>2.3952597988691764</v>
      </c>
      <c r="M2564" s="98"/>
      <c r="V2564">
        <v>200</v>
      </c>
      <c r="W2564">
        <v>40</v>
      </c>
      <c r="X2564" s="7">
        <f t="shared" si="270"/>
        <v>31.652153314939131</v>
      </c>
    </row>
    <row r="2565" spans="2:24">
      <c r="B2565" s="90">
        <f t="shared" si="273"/>
        <v>41015.458333333336</v>
      </c>
      <c r="C2565" s="57">
        <v>41015</v>
      </c>
      <c r="D2565" s="58">
        <v>0.45833333333333331</v>
      </c>
      <c r="E2565" s="59">
        <v>31.897424347598388</v>
      </c>
      <c r="F2565" s="47">
        <f t="shared" si="274"/>
        <v>60.924080503912919</v>
      </c>
      <c r="G2565" s="59">
        <v>50.552381595131834</v>
      </c>
      <c r="H2565" s="47">
        <f t="shared" si="275"/>
        <v>96.555048846701794</v>
      </c>
      <c r="I2565" s="59">
        <v>18.654957247533446</v>
      </c>
      <c r="J2565" s="47">
        <f t="shared" si="276"/>
        <v>35.630968342788883</v>
      </c>
      <c r="K2565" s="97">
        <f t="shared" si="271"/>
        <v>1</v>
      </c>
      <c r="L2565" s="2">
        <f t="shared" si="272"/>
        <v>-1.1155855563743557</v>
      </c>
      <c r="M2565" s="98"/>
      <c r="V2565">
        <v>200</v>
      </c>
      <c r="W2565">
        <v>40</v>
      </c>
      <c r="X2565" s="7">
        <f t="shared" si="270"/>
        <v>31.652153314939131</v>
      </c>
    </row>
    <row r="2566" spans="2:24">
      <c r="B2566" s="90">
        <f t="shared" si="273"/>
        <v>41015.5</v>
      </c>
      <c r="C2566" s="57">
        <v>41015</v>
      </c>
      <c r="D2566" s="58">
        <v>0.5</v>
      </c>
      <c r="E2566" s="59">
        <v>24.542803339236958</v>
      </c>
      <c r="F2566" s="47">
        <f t="shared" si="274"/>
        <v>46.876754377942589</v>
      </c>
      <c r="G2566" s="59">
        <v>40.660536747233166</v>
      </c>
      <c r="H2566" s="47">
        <f t="shared" si="275"/>
        <v>77.66162518721535</v>
      </c>
      <c r="I2566" s="59">
        <v>16.117733407996205</v>
      </c>
      <c r="J2566" s="47">
        <f t="shared" si="276"/>
        <v>30.78487080927275</v>
      </c>
      <c r="K2566" s="97">
        <f t="shared" si="271"/>
        <v>1</v>
      </c>
      <c r="L2566" s="2">
        <f t="shared" si="272"/>
        <v>-5.9616830898904887</v>
      </c>
      <c r="M2566" s="98"/>
      <c r="V2566">
        <v>200</v>
      </c>
      <c r="W2566">
        <v>40</v>
      </c>
      <c r="X2566" s="7">
        <f t="shared" si="270"/>
        <v>31.652153314939131</v>
      </c>
    </row>
    <row r="2567" spans="2:24">
      <c r="B2567" s="90">
        <f t="shared" si="273"/>
        <v>41015.541666666664</v>
      </c>
      <c r="C2567" s="57">
        <v>41015</v>
      </c>
      <c r="D2567" s="58">
        <v>0.54166666666666663</v>
      </c>
      <c r="E2567" s="59">
        <v>19.91915044358214</v>
      </c>
      <c r="F2567" s="47">
        <f t="shared" si="274"/>
        <v>38.045577347241888</v>
      </c>
      <c r="G2567" s="59">
        <v>34.707761041588071</v>
      </c>
      <c r="H2567" s="47">
        <f t="shared" si="275"/>
        <v>66.291823589433207</v>
      </c>
      <c r="I2567" s="59">
        <v>14.788610598005938</v>
      </c>
      <c r="J2567" s="47">
        <f t="shared" si="276"/>
        <v>28.24624624219134</v>
      </c>
      <c r="K2567" s="97">
        <f t="shared" si="271"/>
        <v>1</v>
      </c>
      <c r="L2567" s="2">
        <f t="shared" si="272"/>
        <v>-8.5003076569718985</v>
      </c>
      <c r="M2567" s="98"/>
      <c r="V2567">
        <v>200</v>
      </c>
      <c r="W2567">
        <v>40</v>
      </c>
      <c r="X2567" s="7">
        <f t="shared" si="270"/>
        <v>31.652153314939131</v>
      </c>
    </row>
    <row r="2568" spans="2:24">
      <c r="B2568" s="90">
        <f t="shared" si="273"/>
        <v>41015.583333333336</v>
      </c>
      <c r="C2568" s="57">
        <v>41015</v>
      </c>
      <c r="D2568" s="58">
        <v>0.58333333333333337</v>
      </c>
      <c r="E2568" s="59">
        <v>20.549682140794509</v>
      </c>
      <c r="F2568" s="47">
        <f t="shared" si="274"/>
        <v>39.249892888917508</v>
      </c>
      <c r="G2568" s="59">
        <v>37.877238311783152</v>
      </c>
      <c r="H2568" s="47">
        <f t="shared" si="275"/>
        <v>72.345525175505813</v>
      </c>
      <c r="I2568" s="59">
        <v>17.327556170988643</v>
      </c>
      <c r="J2568" s="47">
        <f t="shared" si="276"/>
        <v>33.095632286588305</v>
      </c>
      <c r="K2568" s="97">
        <f t="shared" si="271"/>
        <v>1</v>
      </c>
      <c r="L2568" s="2">
        <f t="shared" si="272"/>
        <v>-3.6509216125749333</v>
      </c>
      <c r="M2568" s="98"/>
      <c r="V2568">
        <v>200</v>
      </c>
      <c r="W2568">
        <v>40</v>
      </c>
      <c r="X2568" s="7">
        <f t="shared" si="270"/>
        <v>31.652153314939131</v>
      </c>
    </row>
    <row r="2569" spans="2:24">
      <c r="B2569" s="90">
        <f t="shared" si="273"/>
        <v>41015.625</v>
      </c>
      <c r="C2569" s="57">
        <v>41015</v>
      </c>
      <c r="D2569" s="58">
        <v>0.625</v>
      </c>
      <c r="E2569" s="59">
        <v>25.237413045388514</v>
      </c>
      <c r="F2569" s="47">
        <f t="shared" si="274"/>
        <v>48.203458916692064</v>
      </c>
      <c r="G2569" s="59">
        <v>42.218382864272385</v>
      </c>
      <c r="H2569" s="47">
        <f t="shared" si="275"/>
        <v>80.637111270760258</v>
      </c>
      <c r="I2569" s="59">
        <v>16.980969818883874</v>
      </c>
      <c r="J2569" s="47">
        <f t="shared" si="276"/>
        <v>32.433652354068201</v>
      </c>
      <c r="K2569" s="97">
        <f t="shared" si="271"/>
        <v>1</v>
      </c>
      <c r="L2569" s="2">
        <f t="shared" si="272"/>
        <v>-4.3129015450950376</v>
      </c>
      <c r="M2569" s="98"/>
      <c r="V2569">
        <v>200</v>
      </c>
      <c r="W2569">
        <v>40</v>
      </c>
      <c r="X2569" s="7">
        <f t="shared" si="270"/>
        <v>31.652153314939131</v>
      </c>
    </row>
    <row r="2570" spans="2:24">
      <c r="B2570" s="90">
        <f t="shared" si="273"/>
        <v>41015.666666666664</v>
      </c>
      <c r="C2570" s="57">
        <v>41015</v>
      </c>
      <c r="D2570" s="58">
        <v>0.66666666666666663</v>
      </c>
      <c r="E2570" s="59">
        <v>25.053739342991754</v>
      </c>
      <c r="F2570" s="47">
        <f t="shared" si="274"/>
        <v>47.852642145114245</v>
      </c>
      <c r="G2570" s="59">
        <v>47.903355383473937</v>
      </c>
      <c r="H2570" s="47">
        <f t="shared" si="275"/>
        <v>91.49540878243522</v>
      </c>
      <c r="I2570" s="59">
        <v>22.849616040482182</v>
      </c>
      <c r="J2570" s="47">
        <f t="shared" si="276"/>
        <v>43.642766637320968</v>
      </c>
      <c r="K2570" s="97">
        <f t="shared" si="271"/>
        <v>1</v>
      </c>
      <c r="L2570" s="2">
        <f t="shared" si="272"/>
        <v>6.8962127381577289</v>
      </c>
      <c r="M2570" s="98"/>
      <c r="V2570">
        <v>200</v>
      </c>
      <c r="W2570">
        <v>40</v>
      </c>
      <c r="X2570" s="7">
        <f t="shared" ref="X2570:X2633" si="277">AVERAGE($J$2999:$J$8770)</f>
        <v>31.652153314939131</v>
      </c>
    </row>
    <row r="2571" spans="2:24">
      <c r="B2571" s="90">
        <f t="shared" si="273"/>
        <v>41015.708333333336</v>
      </c>
      <c r="C2571" s="57">
        <v>41015</v>
      </c>
      <c r="D2571" s="58">
        <v>0.70833333333333337</v>
      </c>
      <c r="E2571" s="59">
        <v>34.310477409640079</v>
      </c>
      <c r="F2571" s="47">
        <f t="shared" si="274"/>
        <v>65.533011852412542</v>
      </c>
      <c r="G2571" s="59">
        <v>64.561183970519807</v>
      </c>
      <c r="H2571" s="47">
        <f t="shared" si="275"/>
        <v>123.31186138369283</v>
      </c>
      <c r="I2571" s="59">
        <v>30.250706560879735</v>
      </c>
      <c r="J2571" s="47">
        <f t="shared" si="276"/>
        <v>57.778849531280294</v>
      </c>
      <c r="K2571" s="97">
        <f t="shared" ref="K2571:K2634" si="278">WEEKDAY(C2571,2)</f>
        <v>1</v>
      </c>
      <c r="L2571" s="2">
        <f t="shared" ref="L2571:L2634" si="279">IF(J2571="",NA(),J2571-(AVERAGE($J$10:$J$8770)))</f>
        <v>21.032295632117055</v>
      </c>
      <c r="M2571" s="98"/>
      <c r="V2571">
        <v>200</v>
      </c>
      <c r="W2571">
        <v>40</v>
      </c>
      <c r="X2571" s="7">
        <f t="shared" si="277"/>
        <v>31.652153314939131</v>
      </c>
    </row>
    <row r="2572" spans="2:24">
      <c r="B2572" s="90">
        <f t="shared" si="273"/>
        <v>41015.75</v>
      </c>
      <c r="C2572" s="57">
        <v>41015</v>
      </c>
      <c r="D2572" s="58">
        <v>0.75</v>
      </c>
      <c r="E2572" s="59">
        <v>31.017266254031529</v>
      </c>
      <c r="F2572" s="47">
        <f t="shared" si="274"/>
        <v>59.242978545200216</v>
      </c>
      <c r="G2572" s="59">
        <v>64.136130958854295</v>
      </c>
      <c r="H2572" s="47">
        <f t="shared" si="275"/>
        <v>122.5000101314117</v>
      </c>
      <c r="I2572" s="59">
        <v>33.118864704822762</v>
      </c>
      <c r="J2572" s="47">
        <f t="shared" si="276"/>
        <v>63.257031586211475</v>
      </c>
      <c r="K2572" s="97">
        <f t="shared" si="278"/>
        <v>1</v>
      </c>
      <c r="L2572" s="2">
        <f t="shared" si="279"/>
        <v>26.510477687048237</v>
      </c>
      <c r="M2572" s="98"/>
      <c r="V2572">
        <v>200</v>
      </c>
      <c r="W2572">
        <v>40</v>
      </c>
      <c r="X2572" s="7">
        <f t="shared" si="277"/>
        <v>31.652153314939131</v>
      </c>
    </row>
    <row r="2573" spans="2:24">
      <c r="B2573" s="90">
        <f t="shared" si="273"/>
        <v>41015.791666666664</v>
      </c>
      <c r="C2573" s="57">
        <v>41015</v>
      </c>
      <c r="D2573" s="58">
        <v>0.79166666666666663</v>
      </c>
      <c r="E2573" s="59">
        <v>27.180922786120632</v>
      </c>
      <c r="F2573" s="47">
        <f t="shared" si="274"/>
        <v>51.915562521490408</v>
      </c>
      <c r="G2573" s="59">
        <v>64.30636986578935</v>
      </c>
      <c r="H2573" s="47">
        <f t="shared" si="275"/>
        <v>122.82516644365765</v>
      </c>
      <c r="I2573" s="59">
        <v>37.125447079668717</v>
      </c>
      <c r="J2573" s="47">
        <f t="shared" si="276"/>
        <v>70.90960392216725</v>
      </c>
      <c r="K2573" s="97">
        <f t="shared" si="278"/>
        <v>1</v>
      </c>
      <c r="L2573" s="2">
        <f t="shared" si="279"/>
        <v>34.163050023004011</v>
      </c>
      <c r="M2573" s="98"/>
      <c r="V2573">
        <v>200</v>
      </c>
      <c r="W2573">
        <v>40</v>
      </c>
      <c r="X2573" s="7">
        <f t="shared" si="277"/>
        <v>31.652153314939131</v>
      </c>
    </row>
    <row r="2574" spans="2:24">
      <c r="B2574" s="90">
        <f t="shared" si="273"/>
        <v>41015.833333333336</v>
      </c>
      <c r="C2574" s="57">
        <v>41015</v>
      </c>
      <c r="D2574" s="58">
        <v>0.83333333333333337</v>
      </c>
      <c r="E2574" s="59">
        <v>15.054714390815352</v>
      </c>
      <c r="F2574" s="47">
        <f t="shared" si="274"/>
        <v>28.754504486457321</v>
      </c>
      <c r="G2574" s="59">
        <v>39.19683599206094</v>
      </c>
      <c r="H2574" s="47">
        <f t="shared" si="275"/>
        <v>74.865956744836396</v>
      </c>
      <c r="I2574" s="59">
        <v>24.142121601245588</v>
      </c>
      <c r="J2574" s="47">
        <f t="shared" si="276"/>
        <v>46.111452258379074</v>
      </c>
      <c r="K2574" s="97">
        <f t="shared" si="278"/>
        <v>1</v>
      </c>
      <c r="L2574" s="2">
        <f t="shared" si="279"/>
        <v>9.3648983592158359</v>
      </c>
      <c r="M2574" s="98"/>
      <c r="V2574">
        <v>200</v>
      </c>
      <c r="W2574">
        <v>40</v>
      </c>
      <c r="X2574" s="7">
        <f t="shared" si="277"/>
        <v>31.652153314939131</v>
      </c>
    </row>
    <row r="2575" spans="2:24">
      <c r="B2575" s="90">
        <f t="shared" si="273"/>
        <v>41015.875</v>
      </c>
      <c r="C2575" s="57">
        <v>41015</v>
      </c>
      <c r="D2575" s="58">
        <v>0.875</v>
      </c>
      <c r="E2575" s="59">
        <v>5.0296424401225766</v>
      </c>
      <c r="F2575" s="47">
        <f t="shared" si="274"/>
        <v>9.6066170606341217</v>
      </c>
      <c r="G2575" s="59">
        <v>16.049312432604562</v>
      </c>
      <c r="H2575" s="47">
        <f t="shared" si="275"/>
        <v>30.654186746274714</v>
      </c>
      <c r="I2575" s="59">
        <v>11.019669992481987</v>
      </c>
      <c r="J2575" s="47">
        <f t="shared" si="276"/>
        <v>21.047569685640592</v>
      </c>
      <c r="K2575" s="97">
        <f t="shared" si="278"/>
        <v>1</v>
      </c>
      <c r="L2575" s="2">
        <f t="shared" si="279"/>
        <v>-15.698984213522646</v>
      </c>
      <c r="M2575" s="98"/>
      <c r="V2575">
        <v>200</v>
      </c>
      <c r="W2575">
        <v>40</v>
      </c>
      <c r="X2575" s="7">
        <f t="shared" si="277"/>
        <v>31.652153314939131</v>
      </c>
    </row>
    <row r="2576" spans="2:24">
      <c r="B2576" s="90">
        <f t="shared" si="273"/>
        <v>41015.916666666664</v>
      </c>
      <c r="C2576" s="57">
        <v>41015</v>
      </c>
      <c r="D2576" s="58">
        <v>0.91666666666666663</v>
      </c>
      <c r="E2576" s="59">
        <v>3.4517472767437174</v>
      </c>
      <c r="F2576" s="47">
        <f t="shared" si="274"/>
        <v>6.5928372985805002</v>
      </c>
      <c r="G2576" s="59">
        <v>11.211603691475613</v>
      </c>
      <c r="H2576" s="47">
        <f t="shared" si="275"/>
        <v>21.414163050718418</v>
      </c>
      <c r="I2576" s="59">
        <v>7.7598564147318951</v>
      </c>
      <c r="J2576" s="47">
        <f t="shared" si="276"/>
        <v>14.82132575213792</v>
      </c>
      <c r="K2576" s="97">
        <f t="shared" si="278"/>
        <v>1</v>
      </c>
      <c r="L2576" s="2">
        <f t="shared" si="279"/>
        <v>-21.925228147025319</v>
      </c>
      <c r="M2576" s="98"/>
      <c r="V2576">
        <v>200</v>
      </c>
      <c r="W2576">
        <v>40</v>
      </c>
      <c r="X2576" s="7">
        <f t="shared" si="277"/>
        <v>31.652153314939131</v>
      </c>
    </row>
    <row r="2577" spans="2:24">
      <c r="B2577" s="90">
        <f t="shared" si="273"/>
        <v>41015.958333333336</v>
      </c>
      <c r="C2577" s="57">
        <v>41015</v>
      </c>
      <c r="D2577" s="58">
        <v>0.95833333333333337</v>
      </c>
      <c r="E2577" s="59">
        <v>2.7003703050904306</v>
      </c>
      <c r="F2577" s="47">
        <f t="shared" si="274"/>
        <v>5.1577072827227219</v>
      </c>
      <c r="G2577" s="59">
        <v>8.7127804214012219</v>
      </c>
      <c r="H2577" s="47">
        <f t="shared" si="275"/>
        <v>16.641410604876334</v>
      </c>
      <c r="I2577" s="59">
        <v>6.0124101163107904</v>
      </c>
      <c r="J2577" s="47">
        <f t="shared" si="276"/>
        <v>11.483703322153609</v>
      </c>
      <c r="K2577" s="97">
        <f t="shared" si="278"/>
        <v>1</v>
      </c>
      <c r="L2577" s="2">
        <f t="shared" si="279"/>
        <v>-25.26285057700963</v>
      </c>
      <c r="M2577" s="98"/>
      <c r="V2577">
        <v>200</v>
      </c>
      <c r="W2577">
        <v>40</v>
      </c>
      <c r="X2577" s="7">
        <f t="shared" si="277"/>
        <v>31.652153314939131</v>
      </c>
    </row>
    <row r="2578" spans="2:24">
      <c r="B2578" s="90">
        <f t="shared" ref="B2578:B2641" si="280">C2578+D2578</f>
        <v>41016</v>
      </c>
      <c r="C2578" s="57">
        <v>41015</v>
      </c>
      <c r="D2578" s="58">
        <v>1</v>
      </c>
      <c r="E2578" s="59">
        <v>1.4544455398155371</v>
      </c>
      <c r="F2578" s="47">
        <f t="shared" ref="F2578:F2641" si="281">IF(E2578&lt;&gt;"",E2578*1.91,"")</f>
        <v>2.7779909810476759</v>
      </c>
      <c r="G2578" s="59">
        <v>5.4300907957768505</v>
      </c>
      <c r="H2578" s="47">
        <f t="shared" si="275"/>
        <v>10.371473419933784</v>
      </c>
      <c r="I2578" s="59">
        <v>3.9756452559613136</v>
      </c>
      <c r="J2578" s="47">
        <f t="shared" si="276"/>
        <v>7.5934824388861086</v>
      </c>
      <c r="K2578" s="97">
        <f t="shared" si="278"/>
        <v>1</v>
      </c>
      <c r="L2578" s="2">
        <f t="shared" si="279"/>
        <v>-29.153071460277129</v>
      </c>
      <c r="M2578" s="98"/>
      <c r="V2578">
        <v>200</v>
      </c>
      <c r="W2578">
        <v>40</v>
      </c>
      <c r="X2578" s="7">
        <f t="shared" si="277"/>
        <v>31.652153314939131</v>
      </c>
    </row>
    <row r="2579" spans="2:24">
      <c r="B2579" s="90">
        <f t="shared" si="280"/>
        <v>41016.041666666664</v>
      </c>
      <c r="C2579" s="57">
        <v>41016</v>
      </c>
      <c r="D2579" s="58">
        <v>4.1666666666666664E-2</v>
      </c>
      <c r="E2579" s="59"/>
      <c r="F2579" s="47"/>
      <c r="G2579" s="59"/>
      <c r="H2579" s="47"/>
      <c r="I2579" s="59"/>
      <c r="J2579" s="47"/>
      <c r="K2579" s="97">
        <f t="shared" si="278"/>
        <v>2</v>
      </c>
      <c r="L2579" s="2" t="e">
        <f t="shared" si="279"/>
        <v>#N/A</v>
      </c>
      <c r="M2579" s="98"/>
      <c r="V2579">
        <v>200</v>
      </c>
      <c r="W2579">
        <v>40</v>
      </c>
      <c r="X2579" s="7">
        <f t="shared" si="277"/>
        <v>31.652153314939131</v>
      </c>
    </row>
    <row r="2580" spans="2:24">
      <c r="B2580" s="90">
        <f t="shared" si="280"/>
        <v>41016.083333333336</v>
      </c>
      <c r="C2580" s="57">
        <v>41016</v>
      </c>
      <c r="D2580" s="58">
        <v>8.3333333333333329E-2</v>
      </c>
      <c r="E2580" s="59">
        <v>1.3890540695120122</v>
      </c>
      <c r="F2580" s="47">
        <f t="shared" si="281"/>
        <v>2.653093272767943</v>
      </c>
      <c r="G2580" s="59">
        <v>4.3703511435616393</v>
      </c>
      <c r="H2580" s="47">
        <f t="shared" ref="H2580:H2643" si="282">IF(G2580&lt;&gt;"",G2580*1.91,"")</f>
        <v>8.3473706842027315</v>
      </c>
      <c r="I2580" s="59">
        <v>2.9812970740496274</v>
      </c>
      <c r="J2580" s="47">
        <f t="shared" ref="J2580:J2643" si="283">IF(I2580&lt;&gt;"",I2580*1.91,"")</f>
        <v>5.694277411434788</v>
      </c>
      <c r="K2580" s="97">
        <f t="shared" si="278"/>
        <v>2</v>
      </c>
      <c r="L2580" s="2">
        <f t="shared" si="279"/>
        <v>-31.052276487728449</v>
      </c>
      <c r="M2580" s="98"/>
      <c r="V2580">
        <v>200</v>
      </c>
      <c r="W2580">
        <v>40</v>
      </c>
      <c r="X2580" s="7">
        <f t="shared" si="277"/>
        <v>31.652153314939131</v>
      </c>
    </row>
    <row r="2581" spans="2:24">
      <c r="B2581" s="90">
        <f t="shared" si="280"/>
        <v>41016.125</v>
      </c>
      <c r="C2581" s="57">
        <v>41016</v>
      </c>
      <c r="D2581" s="58">
        <v>0.125</v>
      </c>
      <c r="E2581" s="59">
        <v>1.3090801521475075</v>
      </c>
      <c r="F2581" s="47">
        <f t="shared" si="281"/>
        <v>2.5003430906017394</v>
      </c>
      <c r="G2581" s="59">
        <v>3.9754769017162461</v>
      </c>
      <c r="H2581" s="47">
        <f t="shared" si="282"/>
        <v>7.5931608822780294</v>
      </c>
      <c r="I2581" s="59">
        <v>2.6663967495687388</v>
      </c>
      <c r="J2581" s="47">
        <f t="shared" si="283"/>
        <v>5.0928177916762909</v>
      </c>
      <c r="K2581" s="97">
        <f t="shared" si="278"/>
        <v>2</v>
      </c>
      <c r="L2581" s="2">
        <f t="shared" si="279"/>
        <v>-31.653736107486949</v>
      </c>
      <c r="M2581" s="98"/>
      <c r="V2581">
        <v>200</v>
      </c>
      <c r="W2581">
        <v>40</v>
      </c>
      <c r="X2581" s="7">
        <f t="shared" si="277"/>
        <v>31.652153314939131</v>
      </c>
    </row>
    <row r="2582" spans="2:24">
      <c r="B2582" s="90">
        <f t="shared" si="280"/>
        <v>41016.166666666664</v>
      </c>
      <c r="C2582" s="57">
        <v>41016</v>
      </c>
      <c r="D2582" s="58">
        <v>0.16666666666666666</v>
      </c>
      <c r="E2582" s="59">
        <v>2.0557873474426742</v>
      </c>
      <c r="F2582" s="47">
        <f t="shared" si="281"/>
        <v>3.9265538336155075</v>
      </c>
      <c r="G2582" s="59">
        <v>4.826620940196646</v>
      </c>
      <c r="H2582" s="47">
        <f t="shared" si="282"/>
        <v>9.2188459957755935</v>
      </c>
      <c r="I2582" s="59">
        <v>2.7708335927539718</v>
      </c>
      <c r="J2582" s="47">
        <f t="shared" si="283"/>
        <v>5.292292162160086</v>
      </c>
      <c r="K2582" s="97">
        <f t="shared" si="278"/>
        <v>2</v>
      </c>
      <c r="L2582" s="2">
        <f t="shared" si="279"/>
        <v>-31.454261737003151</v>
      </c>
      <c r="M2582" s="98"/>
      <c r="V2582">
        <v>200</v>
      </c>
      <c r="W2582">
        <v>40</v>
      </c>
      <c r="X2582" s="7">
        <f t="shared" si="277"/>
        <v>31.652153314939131</v>
      </c>
    </row>
    <row r="2583" spans="2:24">
      <c r="B2583" s="90">
        <f t="shared" si="280"/>
        <v>41016.208333333336</v>
      </c>
      <c r="C2583" s="57">
        <v>41016</v>
      </c>
      <c r="D2583" s="58">
        <v>0.20833333333333334</v>
      </c>
      <c r="E2583" s="59">
        <v>5.5444148539534499</v>
      </c>
      <c r="F2583" s="47">
        <f t="shared" si="281"/>
        <v>10.58983237105109</v>
      </c>
      <c r="G2583" s="59">
        <v>10.456524967595659</v>
      </c>
      <c r="H2583" s="47">
        <f t="shared" si="282"/>
        <v>19.971962688107705</v>
      </c>
      <c r="I2583" s="59">
        <v>4.9121101136422087</v>
      </c>
      <c r="J2583" s="47">
        <f t="shared" si="283"/>
        <v>9.3821303170566175</v>
      </c>
      <c r="K2583" s="97">
        <f t="shared" si="278"/>
        <v>2</v>
      </c>
      <c r="L2583" s="2">
        <f t="shared" si="279"/>
        <v>-27.364423582106621</v>
      </c>
      <c r="M2583" s="98"/>
      <c r="V2583">
        <v>200</v>
      </c>
      <c r="W2583">
        <v>40</v>
      </c>
      <c r="X2583" s="7">
        <f t="shared" si="277"/>
        <v>31.652153314939131</v>
      </c>
    </row>
    <row r="2584" spans="2:24">
      <c r="B2584" s="90">
        <f t="shared" si="280"/>
        <v>41016.25</v>
      </c>
      <c r="C2584" s="57">
        <v>41016</v>
      </c>
      <c r="D2584" s="58">
        <v>0.25</v>
      </c>
      <c r="E2584" s="59">
        <v>5.6511958357256047</v>
      </c>
      <c r="F2584" s="47">
        <f t="shared" si="281"/>
        <v>10.793784046235904</v>
      </c>
      <c r="G2584" s="59">
        <v>14.69242576536657</v>
      </c>
      <c r="H2584" s="47">
        <f t="shared" si="282"/>
        <v>28.062533211850148</v>
      </c>
      <c r="I2584" s="59">
        <v>9.0412299296409646</v>
      </c>
      <c r="J2584" s="47">
        <f t="shared" si="283"/>
        <v>17.268749165614242</v>
      </c>
      <c r="K2584" s="97">
        <f t="shared" si="278"/>
        <v>2</v>
      </c>
      <c r="L2584" s="2">
        <f t="shared" si="279"/>
        <v>-19.477804733548997</v>
      </c>
      <c r="M2584" s="98"/>
      <c r="V2584">
        <v>200</v>
      </c>
      <c r="W2584">
        <v>40</v>
      </c>
      <c r="X2584" s="7">
        <f t="shared" si="277"/>
        <v>31.652153314939131</v>
      </c>
    </row>
    <row r="2585" spans="2:24">
      <c r="B2585" s="90">
        <f t="shared" si="280"/>
        <v>41016.291666666664</v>
      </c>
      <c r="C2585" s="57">
        <v>41016</v>
      </c>
      <c r="D2585" s="58">
        <v>0.29166666666666669</v>
      </c>
      <c r="E2585" s="59">
        <v>5.6852587204306833</v>
      </c>
      <c r="F2585" s="47">
        <f t="shared" si="281"/>
        <v>10.858844156022604</v>
      </c>
      <c r="G2585" s="59">
        <v>15.602460042653078</v>
      </c>
      <c r="H2585" s="47">
        <f t="shared" si="282"/>
        <v>29.800698681467377</v>
      </c>
      <c r="I2585" s="59">
        <v>9.9172013222223949</v>
      </c>
      <c r="J2585" s="47">
        <f t="shared" si="283"/>
        <v>18.941854525444775</v>
      </c>
      <c r="K2585" s="97">
        <f t="shared" si="278"/>
        <v>2</v>
      </c>
      <c r="L2585" s="2">
        <f t="shared" si="279"/>
        <v>-17.804699373718464</v>
      </c>
      <c r="M2585" s="98"/>
      <c r="V2585">
        <v>200</v>
      </c>
      <c r="W2585">
        <v>40</v>
      </c>
      <c r="X2585" s="7">
        <f t="shared" si="277"/>
        <v>31.652153314939131</v>
      </c>
    </row>
    <row r="2586" spans="2:24">
      <c r="B2586" s="90">
        <f t="shared" si="280"/>
        <v>41016.333333333336</v>
      </c>
      <c r="C2586" s="57">
        <v>41016</v>
      </c>
      <c r="D2586" s="58">
        <v>0.33333333333333331</v>
      </c>
      <c r="E2586" s="59">
        <v>18.392056170562253</v>
      </c>
      <c r="F2586" s="47">
        <f t="shared" si="281"/>
        <v>35.128827285773902</v>
      </c>
      <c r="G2586" s="59">
        <v>35.093696985646318</v>
      </c>
      <c r="H2586" s="47">
        <f t="shared" si="282"/>
        <v>67.028961242584458</v>
      </c>
      <c r="I2586" s="59">
        <v>16.701640815084062</v>
      </c>
      <c r="J2586" s="47">
        <f t="shared" si="283"/>
        <v>31.900133956810556</v>
      </c>
      <c r="K2586" s="97">
        <f t="shared" si="278"/>
        <v>2</v>
      </c>
      <c r="L2586" s="2">
        <f t="shared" si="279"/>
        <v>-4.8464199423526821</v>
      </c>
      <c r="M2586" s="98"/>
      <c r="V2586">
        <v>200</v>
      </c>
      <c r="W2586">
        <v>40</v>
      </c>
      <c r="X2586" s="7">
        <f t="shared" si="277"/>
        <v>31.652153314939131</v>
      </c>
    </row>
    <row r="2587" spans="2:24">
      <c r="B2587" s="90">
        <f t="shared" si="280"/>
        <v>41016.375</v>
      </c>
      <c r="C2587" s="57">
        <v>41016</v>
      </c>
      <c r="D2587" s="58">
        <v>0.375</v>
      </c>
      <c r="E2587" s="59">
        <v>29.33162406038387</v>
      </c>
      <c r="F2587" s="47">
        <f t="shared" si="281"/>
        <v>56.023401955333192</v>
      </c>
      <c r="G2587" s="59">
        <v>53.807286795166391</v>
      </c>
      <c r="H2587" s="47">
        <f t="shared" si="282"/>
        <v>102.7719177787678</v>
      </c>
      <c r="I2587" s="59">
        <v>24.475662734782524</v>
      </c>
      <c r="J2587" s="47">
        <f t="shared" si="283"/>
        <v>46.748515823434623</v>
      </c>
      <c r="K2587" s="97">
        <f t="shared" si="278"/>
        <v>2</v>
      </c>
      <c r="L2587" s="2">
        <f t="shared" si="279"/>
        <v>10.001961924271384</v>
      </c>
      <c r="M2587" s="98"/>
      <c r="V2587">
        <v>200</v>
      </c>
      <c r="W2587">
        <v>40</v>
      </c>
      <c r="X2587" s="7">
        <f t="shared" si="277"/>
        <v>31.652153314939131</v>
      </c>
    </row>
    <row r="2588" spans="2:24">
      <c r="B2588" s="90">
        <f t="shared" si="280"/>
        <v>41016.416666666664</v>
      </c>
      <c r="C2588" s="57">
        <v>41016</v>
      </c>
      <c r="D2588" s="58">
        <v>0.41666666666666669</v>
      </c>
      <c r="E2588" s="59">
        <v>8.7405393891490277</v>
      </c>
      <c r="F2588" s="47">
        <f t="shared" si="281"/>
        <v>16.694430233274641</v>
      </c>
      <c r="G2588" s="59">
        <v>17.712844166022812</v>
      </c>
      <c r="H2588" s="47">
        <f t="shared" si="282"/>
        <v>33.831532357103569</v>
      </c>
      <c r="I2588" s="59">
        <v>8.9723047768737842</v>
      </c>
      <c r="J2588" s="47">
        <f t="shared" si="283"/>
        <v>17.137102123828928</v>
      </c>
      <c r="K2588" s="97">
        <f t="shared" si="278"/>
        <v>2</v>
      </c>
      <c r="L2588" s="2">
        <f t="shared" si="279"/>
        <v>-19.60945177533431</v>
      </c>
      <c r="M2588" s="98"/>
      <c r="V2588">
        <v>200</v>
      </c>
      <c r="W2588">
        <v>40</v>
      </c>
      <c r="X2588" s="7">
        <f t="shared" si="277"/>
        <v>31.652153314939131</v>
      </c>
    </row>
    <row r="2589" spans="2:24">
      <c r="B2589" s="90">
        <f t="shared" si="280"/>
        <v>41016.458333333336</v>
      </c>
      <c r="C2589" s="57">
        <v>41016</v>
      </c>
      <c r="D2589" s="58">
        <v>0.45833333333333331</v>
      </c>
      <c r="E2589" s="59">
        <v>12.140017295403881</v>
      </c>
      <c r="F2589" s="47">
        <f t="shared" si="281"/>
        <v>23.187433034221414</v>
      </c>
      <c r="G2589" s="59">
        <v>23.80829653987961</v>
      </c>
      <c r="H2589" s="47">
        <f t="shared" si="282"/>
        <v>45.473846391170056</v>
      </c>
      <c r="I2589" s="59">
        <v>11.66827924447573</v>
      </c>
      <c r="J2589" s="47">
        <f t="shared" si="283"/>
        <v>22.286413356948643</v>
      </c>
      <c r="K2589" s="97">
        <f t="shared" si="278"/>
        <v>2</v>
      </c>
      <c r="L2589" s="2">
        <f t="shared" si="279"/>
        <v>-14.460140542214596</v>
      </c>
      <c r="M2589" s="98"/>
      <c r="V2589">
        <v>200</v>
      </c>
      <c r="W2589">
        <v>40</v>
      </c>
      <c r="X2589" s="7">
        <f t="shared" si="277"/>
        <v>31.652153314939131</v>
      </c>
    </row>
    <row r="2590" spans="2:24">
      <c r="B2590" s="90">
        <f t="shared" si="280"/>
        <v>41016.5</v>
      </c>
      <c r="C2590" s="57">
        <v>41016</v>
      </c>
      <c r="D2590" s="58">
        <v>0.5</v>
      </c>
      <c r="E2590" s="59">
        <v>14.111483367778755</v>
      </c>
      <c r="F2590" s="47">
        <f t="shared" si="281"/>
        <v>26.952933232457422</v>
      </c>
      <c r="G2590" s="59">
        <v>27.901580290429937</v>
      </c>
      <c r="H2590" s="47">
        <f t="shared" si="282"/>
        <v>53.292018354721179</v>
      </c>
      <c r="I2590" s="59">
        <v>13.79009692265118</v>
      </c>
      <c r="J2590" s="47">
        <f t="shared" si="283"/>
        <v>26.339085122263754</v>
      </c>
      <c r="K2590" s="97">
        <f t="shared" si="278"/>
        <v>2</v>
      </c>
      <c r="L2590" s="2">
        <f t="shared" si="279"/>
        <v>-10.407468776899485</v>
      </c>
      <c r="M2590" s="98"/>
      <c r="V2590">
        <v>200</v>
      </c>
      <c r="W2590">
        <v>40</v>
      </c>
      <c r="X2590" s="7">
        <f t="shared" si="277"/>
        <v>31.652153314939131</v>
      </c>
    </row>
    <row r="2591" spans="2:24">
      <c r="B2591" s="90">
        <f t="shared" si="280"/>
        <v>41016.541666666664</v>
      </c>
      <c r="C2591" s="57">
        <v>41016</v>
      </c>
      <c r="D2591" s="58">
        <v>0.54166666666666663</v>
      </c>
      <c r="E2591" s="59">
        <v>10.758411827153047</v>
      </c>
      <c r="F2591" s="47">
        <f t="shared" si="281"/>
        <v>20.548566589862318</v>
      </c>
      <c r="G2591" s="59">
        <v>21.661234376097141</v>
      </c>
      <c r="H2591" s="47">
        <f t="shared" si="282"/>
        <v>41.372957658345541</v>
      </c>
      <c r="I2591" s="59">
        <v>10.902822548944094</v>
      </c>
      <c r="J2591" s="47">
        <f t="shared" si="283"/>
        <v>20.824391068483219</v>
      </c>
      <c r="K2591" s="97">
        <f t="shared" si="278"/>
        <v>2</v>
      </c>
      <c r="L2591" s="2">
        <f t="shared" si="279"/>
        <v>-15.922162830680019</v>
      </c>
      <c r="M2591" s="98"/>
      <c r="V2591">
        <v>200</v>
      </c>
      <c r="W2591">
        <v>40</v>
      </c>
      <c r="X2591" s="7">
        <f t="shared" si="277"/>
        <v>31.652153314939131</v>
      </c>
    </row>
    <row r="2592" spans="2:24">
      <c r="B2592" s="90">
        <f t="shared" si="280"/>
        <v>41016.583333333336</v>
      </c>
      <c r="C2592" s="57">
        <v>41016</v>
      </c>
      <c r="D2592" s="58">
        <v>0.58333333333333337</v>
      </c>
      <c r="E2592" s="59">
        <v>11.963723369662553</v>
      </c>
      <c r="F2592" s="47">
        <f t="shared" si="281"/>
        <v>22.850711636055475</v>
      </c>
      <c r="G2592" s="59">
        <v>20.798826708745477</v>
      </c>
      <c r="H2592" s="47">
        <f t="shared" si="282"/>
        <v>39.725759013703858</v>
      </c>
      <c r="I2592" s="59">
        <v>8.8351033390829237</v>
      </c>
      <c r="J2592" s="47">
        <f t="shared" si="283"/>
        <v>16.875047377648382</v>
      </c>
      <c r="K2592" s="97">
        <f t="shared" si="278"/>
        <v>2</v>
      </c>
      <c r="L2592" s="2">
        <f t="shared" si="279"/>
        <v>-19.871506521514856</v>
      </c>
      <c r="M2592" s="98"/>
      <c r="V2592">
        <v>200</v>
      </c>
      <c r="W2592">
        <v>40</v>
      </c>
      <c r="X2592" s="7">
        <f t="shared" si="277"/>
        <v>31.652153314939131</v>
      </c>
    </row>
    <row r="2593" spans="2:24">
      <c r="B2593" s="90">
        <f t="shared" si="280"/>
        <v>41016.625</v>
      </c>
      <c r="C2593" s="57">
        <v>41016</v>
      </c>
      <c r="D2593" s="58">
        <v>0.625</v>
      </c>
      <c r="E2593" s="59">
        <v>23.151958013772148</v>
      </c>
      <c r="F2593" s="47">
        <f t="shared" si="281"/>
        <v>44.220239806304804</v>
      </c>
      <c r="G2593" s="59">
        <v>39.651066877213886</v>
      </c>
      <c r="H2593" s="47">
        <f t="shared" si="282"/>
        <v>75.733537735478521</v>
      </c>
      <c r="I2593" s="59">
        <v>16.499108863441734</v>
      </c>
      <c r="J2593" s="47">
        <f t="shared" si="283"/>
        <v>31.51329792917371</v>
      </c>
      <c r="K2593" s="97">
        <f t="shared" si="278"/>
        <v>2</v>
      </c>
      <c r="L2593" s="2">
        <f t="shared" si="279"/>
        <v>-5.2332559699895285</v>
      </c>
      <c r="M2593" s="98"/>
      <c r="V2593">
        <v>200</v>
      </c>
      <c r="W2593">
        <v>40</v>
      </c>
      <c r="X2593" s="7">
        <f t="shared" si="277"/>
        <v>31.652153314939131</v>
      </c>
    </row>
    <row r="2594" spans="2:24">
      <c r="B2594" s="90">
        <f t="shared" si="280"/>
        <v>41016.666666666664</v>
      </c>
      <c r="C2594" s="57">
        <v>41016</v>
      </c>
      <c r="D2594" s="58">
        <v>0.66666666666666663</v>
      </c>
      <c r="E2594" s="59">
        <v>13.734320787801554</v>
      </c>
      <c r="F2594" s="47">
        <f t="shared" si="281"/>
        <v>26.232552704700968</v>
      </c>
      <c r="G2594" s="59">
        <v>27.523845843392699</v>
      </c>
      <c r="H2594" s="47">
        <f t="shared" si="282"/>
        <v>52.570545560880056</v>
      </c>
      <c r="I2594" s="59">
        <v>13.789525055591147</v>
      </c>
      <c r="J2594" s="47">
        <f t="shared" si="283"/>
        <v>26.337992856179088</v>
      </c>
      <c r="K2594" s="97">
        <f t="shared" si="278"/>
        <v>2</v>
      </c>
      <c r="L2594" s="2">
        <f t="shared" si="279"/>
        <v>-10.40856104298415</v>
      </c>
      <c r="M2594" s="98"/>
      <c r="V2594">
        <v>200</v>
      </c>
      <c r="W2594">
        <v>40</v>
      </c>
      <c r="X2594" s="7">
        <f t="shared" si="277"/>
        <v>31.652153314939131</v>
      </c>
    </row>
    <row r="2595" spans="2:24">
      <c r="B2595" s="90">
        <f t="shared" si="280"/>
        <v>41016.708333333336</v>
      </c>
      <c r="C2595" s="57">
        <v>41016</v>
      </c>
      <c r="D2595" s="58">
        <v>0.70833333333333337</v>
      </c>
      <c r="E2595" s="59">
        <v>22.89593151321489</v>
      </c>
      <c r="F2595" s="47">
        <f t="shared" si="281"/>
        <v>43.731229190240441</v>
      </c>
      <c r="G2595" s="59">
        <v>42.575421507369214</v>
      </c>
      <c r="H2595" s="47">
        <f t="shared" si="282"/>
        <v>81.319055079075198</v>
      </c>
      <c r="I2595" s="59">
        <v>19.679489994154331</v>
      </c>
      <c r="J2595" s="47">
        <f t="shared" si="283"/>
        <v>37.587825888834772</v>
      </c>
      <c r="K2595" s="97">
        <f t="shared" si="278"/>
        <v>2</v>
      </c>
      <c r="L2595" s="2">
        <f t="shared" si="279"/>
        <v>0.84127198967153305</v>
      </c>
      <c r="M2595" s="98"/>
      <c r="V2595">
        <v>200</v>
      </c>
      <c r="W2595">
        <v>40</v>
      </c>
      <c r="X2595" s="7">
        <f t="shared" si="277"/>
        <v>31.652153314939131</v>
      </c>
    </row>
    <row r="2596" spans="2:24">
      <c r="B2596" s="90">
        <f t="shared" si="280"/>
        <v>41016.75</v>
      </c>
      <c r="C2596" s="57">
        <v>41016</v>
      </c>
      <c r="D2596" s="58">
        <v>0.75</v>
      </c>
      <c r="E2596" s="59">
        <v>34.126286290628805</v>
      </c>
      <c r="F2596" s="47">
        <f t="shared" si="281"/>
        <v>65.181206815101021</v>
      </c>
      <c r="G2596" s="59">
        <v>64.447116906553276</v>
      </c>
      <c r="H2596" s="47">
        <f t="shared" si="282"/>
        <v>123.09399329151675</v>
      </c>
      <c r="I2596" s="59">
        <v>30.320830615924471</v>
      </c>
      <c r="J2596" s="47">
        <f t="shared" si="283"/>
        <v>57.912786476415739</v>
      </c>
      <c r="K2596" s="97">
        <f t="shared" si="278"/>
        <v>2</v>
      </c>
      <c r="L2596" s="2">
        <f t="shared" si="279"/>
        <v>21.166232577252501</v>
      </c>
      <c r="M2596" s="98"/>
      <c r="V2596">
        <v>200</v>
      </c>
      <c r="W2596">
        <v>40</v>
      </c>
      <c r="X2596" s="7">
        <f t="shared" si="277"/>
        <v>31.652153314939131</v>
      </c>
    </row>
    <row r="2597" spans="2:24">
      <c r="B2597" s="90">
        <f t="shared" si="280"/>
        <v>41016.791666666664</v>
      </c>
      <c r="C2597" s="57">
        <v>41016</v>
      </c>
      <c r="D2597" s="58">
        <v>0.79166666666666663</v>
      </c>
      <c r="E2597" s="59">
        <v>27.589038668919397</v>
      </c>
      <c r="F2597" s="47">
        <f t="shared" si="281"/>
        <v>52.695063857636043</v>
      </c>
      <c r="G2597" s="59">
        <v>58.347570127491529</v>
      </c>
      <c r="H2597" s="47">
        <f t="shared" si="282"/>
        <v>111.44385894350881</v>
      </c>
      <c r="I2597" s="59">
        <v>30.758531458572129</v>
      </c>
      <c r="J2597" s="47">
        <f t="shared" si="283"/>
        <v>58.748795085872764</v>
      </c>
      <c r="K2597" s="97">
        <f t="shared" si="278"/>
        <v>2</v>
      </c>
      <c r="L2597" s="2">
        <f t="shared" si="279"/>
        <v>22.002241186709526</v>
      </c>
      <c r="M2597" s="98"/>
      <c r="V2597">
        <v>200</v>
      </c>
      <c r="W2597">
        <v>40</v>
      </c>
      <c r="X2597" s="7">
        <f t="shared" si="277"/>
        <v>31.652153314939131</v>
      </c>
    </row>
    <row r="2598" spans="2:24">
      <c r="B2598" s="90">
        <f t="shared" si="280"/>
        <v>41016.833333333336</v>
      </c>
      <c r="C2598" s="57">
        <v>41016</v>
      </c>
      <c r="D2598" s="58">
        <v>0.83333333333333337</v>
      </c>
      <c r="E2598" s="59">
        <v>24.124295086444093</v>
      </c>
      <c r="F2598" s="47">
        <f t="shared" si="281"/>
        <v>46.077403615108217</v>
      </c>
      <c r="G2598" s="59">
        <v>49.010407553873868</v>
      </c>
      <c r="H2598" s="47">
        <f t="shared" si="282"/>
        <v>93.609878427899091</v>
      </c>
      <c r="I2598" s="59">
        <v>24.886112467429776</v>
      </c>
      <c r="J2598" s="47">
        <f t="shared" si="283"/>
        <v>47.532474812790866</v>
      </c>
      <c r="K2598" s="97">
        <f t="shared" si="278"/>
        <v>2</v>
      </c>
      <c r="L2598" s="2">
        <f t="shared" si="279"/>
        <v>10.785920913627628</v>
      </c>
      <c r="M2598" s="98"/>
      <c r="V2598">
        <v>200</v>
      </c>
      <c r="W2598">
        <v>40</v>
      </c>
      <c r="X2598" s="7">
        <f t="shared" si="277"/>
        <v>31.652153314939131</v>
      </c>
    </row>
    <row r="2599" spans="2:24">
      <c r="B2599" s="90">
        <f t="shared" si="280"/>
        <v>41016.875</v>
      </c>
      <c r="C2599" s="57">
        <v>41016</v>
      </c>
      <c r="D2599" s="58">
        <v>0.875</v>
      </c>
      <c r="E2599" s="59">
        <v>19.64805970162087</v>
      </c>
      <c r="F2599" s="47">
        <f t="shared" si="281"/>
        <v>37.527794030095862</v>
      </c>
      <c r="G2599" s="59">
        <v>45.014058482976878</v>
      </c>
      <c r="H2599" s="47">
        <f t="shared" si="282"/>
        <v>85.976851702485831</v>
      </c>
      <c r="I2599" s="59">
        <v>25.365998781356009</v>
      </c>
      <c r="J2599" s="47">
        <f t="shared" si="283"/>
        <v>48.449057672389976</v>
      </c>
      <c r="K2599" s="97">
        <f t="shared" si="278"/>
        <v>2</v>
      </c>
      <c r="L2599" s="2">
        <f t="shared" si="279"/>
        <v>11.702503773226738</v>
      </c>
      <c r="M2599" s="98"/>
      <c r="V2599">
        <v>200</v>
      </c>
      <c r="W2599">
        <v>40</v>
      </c>
      <c r="X2599" s="7">
        <f t="shared" si="277"/>
        <v>31.652153314939131</v>
      </c>
    </row>
    <row r="2600" spans="2:24">
      <c r="B2600" s="90">
        <f t="shared" si="280"/>
        <v>41016.916666666664</v>
      </c>
      <c r="C2600" s="57">
        <v>41016</v>
      </c>
      <c r="D2600" s="58">
        <v>0.91666666666666663</v>
      </c>
      <c r="E2600" s="59">
        <v>17.417287998148112</v>
      </c>
      <c r="F2600" s="47">
        <f t="shared" si="281"/>
        <v>33.267020076462892</v>
      </c>
      <c r="G2600" s="59">
        <v>39.659854458279185</v>
      </c>
      <c r="H2600" s="47">
        <f t="shared" si="282"/>
        <v>75.750322015313245</v>
      </c>
      <c r="I2600" s="59">
        <v>22.242566460131069</v>
      </c>
      <c r="J2600" s="47">
        <f t="shared" si="283"/>
        <v>42.483301938850339</v>
      </c>
      <c r="K2600" s="97">
        <f t="shared" si="278"/>
        <v>2</v>
      </c>
      <c r="L2600" s="2">
        <f t="shared" si="279"/>
        <v>5.7367480396871002</v>
      </c>
      <c r="M2600" s="98"/>
      <c r="V2600">
        <v>200</v>
      </c>
      <c r="W2600">
        <v>40</v>
      </c>
      <c r="X2600" s="7">
        <f t="shared" si="277"/>
        <v>31.652153314939131</v>
      </c>
    </row>
    <row r="2601" spans="2:24">
      <c r="B2601" s="90">
        <f t="shared" si="280"/>
        <v>41016.958333333336</v>
      </c>
      <c r="C2601" s="57">
        <v>41016</v>
      </c>
      <c r="D2601" s="58">
        <v>0.95833333333333337</v>
      </c>
      <c r="E2601" s="59">
        <v>10.581068519939519</v>
      </c>
      <c r="F2601" s="47">
        <f t="shared" si="281"/>
        <v>20.209840873084481</v>
      </c>
      <c r="G2601" s="59">
        <v>24.088170137566994</v>
      </c>
      <c r="H2601" s="47">
        <f t="shared" si="282"/>
        <v>46.008404962752955</v>
      </c>
      <c r="I2601" s="59">
        <v>13.507101617627475</v>
      </c>
      <c r="J2601" s="47">
        <f t="shared" si="283"/>
        <v>25.798564089668478</v>
      </c>
      <c r="K2601" s="97">
        <f t="shared" si="278"/>
        <v>2</v>
      </c>
      <c r="L2601" s="2">
        <f t="shared" si="279"/>
        <v>-10.947989809494761</v>
      </c>
      <c r="M2601" s="98"/>
      <c r="V2601">
        <v>200</v>
      </c>
      <c r="W2601">
        <v>40</v>
      </c>
      <c r="X2601" s="7">
        <f t="shared" si="277"/>
        <v>31.652153314939131</v>
      </c>
    </row>
    <row r="2602" spans="2:24">
      <c r="B2602" s="90">
        <f t="shared" si="280"/>
        <v>41017</v>
      </c>
      <c r="C2602" s="57">
        <v>41016</v>
      </c>
      <c r="D2602" s="58">
        <v>1</v>
      </c>
      <c r="E2602" s="59">
        <v>3.0994444768393548</v>
      </c>
      <c r="F2602" s="47">
        <f t="shared" si="281"/>
        <v>5.919938950763167</v>
      </c>
      <c r="G2602" s="59">
        <v>6.489666928670065</v>
      </c>
      <c r="H2602" s="47">
        <f t="shared" si="282"/>
        <v>12.395263833759824</v>
      </c>
      <c r="I2602" s="59">
        <v>3.3902224518307094</v>
      </c>
      <c r="J2602" s="47">
        <f t="shared" si="283"/>
        <v>6.475324882996655</v>
      </c>
      <c r="K2602" s="97">
        <f t="shared" si="278"/>
        <v>2</v>
      </c>
      <c r="L2602" s="2">
        <f t="shared" si="279"/>
        <v>-30.271229016166583</v>
      </c>
      <c r="M2602" s="98"/>
      <c r="V2602">
        <v>200</v>
      </c>
      <c r="W2602">
        <v>40</v>
      </c>
      <c r="X2602" s="7">
        <f t="shared" si="277"/>
        <v>31.652153314939131</v>
      </c>
    </row>
    <row r="2603" spans="2:24">
      <c r="B2603" s="90">
        <f t="shared" si="280"/>
        <v>41017.041666666664</v>
      </c>
      <c r="C2603" s="57">
        <v>41017</v>
      </c>
      <c r="D2603" s="58">
        <v>4.1666666666666664E-2</v>
      </c>
      <c r="E2603" s="59"/>
      <c r="F2603" s="47"/>
      <c r="G2603" s="59"/>
      <c r="H2603" s="47"/>
      <c r="I2603" s="59"/>
      <c r="J2603" s="47"/>
      <c r="K2603" s="97">
        <f t="shared" si="278"/>
        <v>3</v>
      </c>
      <c r="L2603" s="2" t="e">
        <f t="shared" si="279"/>
        <v>#N/A</v>
      </c>
      <c r="M2603" s="98"/>
      <c r="V2603">
        <v>200</v>
      </c>
      <c r="W2603">
        <v>40</v>
      </c>
      <c r="X2603" s="7">
        <f t="shared" si="277"/>
        <v>31.652153314939131</v>
      </c>
    </row>
    <row r="2604" spans="2:24">
      <c r="B2604" s="90">
        <f t="shared" si="280"/>
        <v>41017.083333333336</v>
      </c>
      <c r="C2604" s="57">
        <v>41017</v>
      </c>
      <c r="D2604" s="58">
        <v>8.3333333333333329E-2</v>
      </c>
      <c r="E2604" s="59">
        <v>3.3493812477100033</v>
      </c>
      <c r="F2604" s="47">
        <f t="shared" si="281"/>
        <v>6.3973181831261057</v>
      </c>
      <c r="G2604" s="59">
        <v>4.7811026869100992</v>
      </c>
      <c r="H2604" s="47">
        <f t="shared" si="282"/>
        <v>9.1319061319982886</v>
      </c>
      <c r="I2604" s="59">
        <v>1.4317214392000954</v>
      </c>
      <c r="J2604" s="47">
        <f t="shared" si="283"/>
        <v>2.734587948872182</v>
      </c>
      <c r="K2604" s="97">
        <f t="shared" si="278"/>
        <v>3</v>
      </c>
      <c r="L2604" s="2">
        <f t="shared" si="279"/>
        <v>-34.011965950291057</v>
      </c>
      <c r="M2604" s="98"/>
      <c r="V2604">
        <v>200</v>
      </c>
      <c r="W2604">
        <v>40</v>
      </c>
      <c r="X2604" s="7">
        <f t="shared" si="277"/>
        <v>31.652153314939131</v>
      </c>
    </row>
    <row r="2605" spans="2:24">
      <c r="B2605" s="90">
        <f t="shared" si="280"/>
        <v>41017.125</v>
      </c>
      <c r="C2605" s="57">
        <v>41017</v>
      </c>
      <c r="D2605" s="58">
        <v>0.125</v>
      </c>
      <c r="E2605" s="59">
        <v>1.7535464814871382</v>
      </c>
      <c r="F2605" s="47">
        <f t="shared" si="281"/>
        <v>3.3492737796404337</v>
      </c>
      <c r="G2605" s="59">
        <v>4.0878335730719257</v>
      </c>
      <c r="H2605" s="47">
        <f t="shared" si="282"/>
        <v>7.8077621245673781</v>
      </c>
      <c r="I2605" s="59">
        <v>2.3342870915847871</v>
      </c>
      <c r="J2605" s="47">
        <f t="shared" si="283"/>
        <v>4.458488344926943</v>
      </c>
      <c r="K2605" s="97">
        <f t="shared" si="278"/>
        <v>3</v>
      </c>
      <c r="L2605" s="2">
        <f t="shared" si="279"/>
        <v>-32.288065554236297</v>
      </c>
      <c r="M2605" s="98"/>
      <c r="V2605">
        <v>200</v>
      </c>
      <c r="W2605">
        <v>40</v>
      </c>
      <c r="X2605" s="7">
        <f t="shared" si="277"/>
        <v>31.652153314939131</v>
      </c>
    </row>
    <row r="2606" spans="2:24">
      <c r="B2606" s="90">
        <f t="shared" si="280"/>
        <v>41017.166666666664</v>
      </c>
      <c r="C2606" s="57">
        <v>41017</v>
      </c>
      <c r="D2606" s="58">
        <v>0.16666666666666666</v>
      </c>
      <c r="E2606" s="59">
        <v>3.606603602817529</v>
      </c>
      <c r="F2606" s="47">
        <f t="shared" si="281"/>
        <v>6.88861288138148</v>
      </c>
      <c r="G2606" s="59">
        <v>6.8540460088573667</v>
      </c>
      <c r="H2606" s="47">
        <f t="shared" si="282"/>
        <v>13.09122787691757</v>
      </c>
      <c r="I2606" s="59">
        <v>3.2474424060398377</v>
      </c>
      <c r="J2606" s="47">
        <f t="shared" si="283"/>
        <v>6.2026149955360896</v>
      </c>
      <c r="K2606" s="97">
        <f t="shared" si="278"/>
        <v>3</v>
      </c>
      <c r="L2606" s="2">
        <f t="shared" si="279"/>
        <v>-30.543938903627151</v>
      </c>
      <c r="M2606" s="98"/>
      <c r="V2606">
        <v>200</v>
      </c>
      <c r="W2606">
        <v>40</v>
      </c>
      <c r="X2606" s="7">
        <f t="shared" si="277"/>
        <v>31.652153314939131</v>
      </c>
    </row>
    <row r="2607" spans="2:24">
      <c r="B2607" s="90">
        <f t="shared" si="280"/>
        <v>41017.208333333336</v>
      </c>
      <c r="C2607" s="57">
        <v>41017</v>
      </c>
      <c r="D2607" s="58">
        <v>0.20833333333333334</v>
      </c>
      <c r="E2607" s="59">
        <v>6.6846195409112728</v>
      </c>
      <c r="F2607" s="47">
        <f t="shared" si="281"/>
        <v>12.76762332314053</v>
      </c>
      <c r="G2607" s="59">
        <v>14.521880768015977</v>
      </c>
      <c r="H2607" s="47">
        <f t="shared" si="282"/>
        <v>27.736792266910516</v>
      </c>
      <c r="I2607" s="59">
        <v>7.8372612271047046</v>
      </c>
      <c r="J2607" s="47">
        <f t="shared" si="283"/>
        <v>14.969168943769985</v>
      </c>
      <c r="K2607" s="97">
        <f t="shared" si="278"/>
        <v>3</v>
      </c>
      <c r="L2607" s="2">
        <f t="shared" si="279"/>
        <v>-21.777384955393252</v>
      </c>
      <c r="M2607" s="98"/>
      <c r="V2607">
        <v>200</v>
      </c>
      <c r="W2607">
        <v>40</v>
      </c>
      <c r="X2607" s="7">
        <f t="shared" si="277"/>
        <v>31.652153314939131</v>
      </c>
    </row>
    <row r="2608" spans="2:24">
      <c r="B2608" s="90">
        <f t="shared" si="280"/>
        <v>41017.25</v>
      </c>
      <c r="C2608" s="57">
        <v>41017</v>
      </c>
      <c r="D2608" s="58">
        <v>0.25</v>
      </c>
      <c r="E2608" s="59">
        <v>6.1026069850098104</v>
      </c>
      <c r="F2608" s="47">
        <f t="shared" si="281"/>
        <v>11.655979341368738</v>
      </c>
      <c r="G2608" s="59">
        <v>14.712745372123869</v>
      </c>
      <c r="H2608" s="47">
        <f t="shared" si="282"/>
        <v>28.101343660756591</v>
      </c>
      <c r="I2608" s="59">
        <v>8.6101383871140591</v>
      </c>
      <c r="J2608" s="47">
        <f t="shared" si="283"/>
        <v>16.445364319387853</v>
      </c>
      <c r="K2608" s="97">
        <f t="shared" si="278"/>
        <v>3</v>
      </c>
      <c r="L2608" s="2">
        <f t="shared" si="279"/>
        <v>-20.301189579775386</v>
      </c>
      <c r="M2608" s="98"/>
      <c r="V2608">
        <v>200</v>
      </c>
      <c r="W2608">
        <v>40</v>
      </c>
      <c r="X2608" s="7">
        <f t="shared" si="277"/>
        <v>31.652153314939131</v>
      </c>
    </row>
    <row r="2609" spans="2:24">
      <c r="B2609" s="90">
        <f t="shared" si="280"/>
        <v>41017.291666666664</v>
      </c>
      <c r="C2609" s="57">
        <v>41017</v>
      </c>
      <c r="D2609" s="58">
        <v>0.29166666666666669</v>
      </c>
      <c r="E2609" s="59">
        <v>5.3410986293471909</v>
      </c>
      <c r="F2609" s="47">
        <f t="shared" si="281"/>
        <v>10.201498382053135</v>
      </c>
      <c r="G2609" s="59">
        <v>16.311395592639652</v>
      </c>
      <c r="H2609" s="47">
        <f t="shared" si="282"/>
        <v>31.154765581941735</v>
      </c>
      <c r="I2609" s="59">
        <v>10.97029696329246</v>
      </c>
      <c r="J2609" s="47">
        <f t="shared" si="283"/>
        <v>20.953267199888597</v>
      </c>
      <c r="K2609" s="97">
        <f t="shared" si="278"/>
        <v>3</v>
      </c>
      <c r="L2609" s="2">
        <f t="shared" si="279"/>
        <v>-15.793286699274642</v>
      </c>
      <c r="M2609" s="98"/>
      <c r="V2609">
        <v>200</v>
      </c>
      <c r="W2609">
        <v>40</v>
      </c>
      <c r="X2609" s="7">
        <f t="shared" si="277"/>
        <v>31.652153314939131</v>
      </c>
    </row>
    <row r="2610" spans="2:24">
      <c r="B2610" s="90">
        <f t="shared" si="280"/>
        <v>41017.333333333336</v>
      </c>
      <c r="C2610" s="57">
        <v>41017</v>
      </c>
      <c r="D2610" s="58">
        <v>0.33333333333333331</v>
      </c>
      <c r="E2610" s="59">
        <v>8.676432195981759</v>
      </c>
      <c r="F2610" s="47">
        <f t="shared" si="281"/>
        <v>16.571985494325158</v>
      </c>
      <c r="G2610" s="59">
        <v>19.302507457179647</v>
      </c>
      <c r="H2610" s="47">
        <f t="shared" si="282"/>
        <v>36.867789243213124</v>
      </c>
      <c r="I2610" s="59">
        <v>10.626075261197888</v>
      </c>
      <c r="J2610" s="47">
        <f t="shared" si="283"/>
        <v>20.295803748887966</v>
      </c>
      <c r="K2610" s="97">
        <f t="shared" si="278"/>
        <v>3</v>
      </c>
      <c r="L2610" s="2">
        <f t="shared" si="279"/>
        <v>-16.450750150275272</v>
      </c>
      <c r="M2610" s="98"/>
      <c r="V2610">
        <v>200</v>
      </c>
      <c r="W2610">
        <v>40</v>
      </c>
      <c r="X2610" s="7">
        <f t="shared" si="277"/>
        <v>31.652153314939131</v>
      </c>
    </row>
    <row r="2611" spans="2:24">
      <c r="B2611" s="90">
        <f t="shared" si="280"/>
        <v>41017.375</v>
      </c>
      <c r="C2611" s="57">
        <v>41017</v>
      </c>
      <c r="D2611" s="58">
        <v>0.375</v>
      </c>
      <c r="E2611" s="59">
        <v>7.3376322288072968</v>
      </c>
      <c r="F2611" s="47">
        <f t="shared" si="281"/>
        <v>14.014877557021936</v>
      </c>
      <c r="G2611" s="59">
        <v>16.949217409310741</v>
      </c>
      <c r="H2611" s="47">
        <f t="shared" si="282"/>
        <v>32.373005251783511</v>
      </c>
      <c r="I2611" s="59">
        <v>9.6115851805034431</v>
      </c>
      <c r="J2611" s="47">
        <f t="shared" si="283"/>
        <v>18.358127694761574</v>
      </c>
      <c r="K2611" s="97">
        <f t="shared" si="278"/>
        <v>3</v>
      </c>
      <c r="L2611" s="2">
        <f t="shared" si="279"/>
        <v>-18.388426204401664</v>
      </c>
      <c r="M2611" s="98"/>
      <c r="V2611">
        <v>200</v>
      </c>
      <c r="W2611">
        <v>40</v>
      </c>
      <c r="X2611" s="7">
        <f t="shared" si="277"/>
        <v>31.652153314939131</v>
      </c>
    </row>
    <row r="2612" spans="2:24">
      <c r="B2612" s="90">
        <f t="shared" si="280"/>
        <v>41017.416666666664</v>
      </c>
      <c r="C2612" s="57">
        <v>41017</v>
      </c>
      <c r="D2612" s="58">
        <v>0.41666666666666669</v>
      </c>
      <c r="E2612" s="59">
        <v>9.1352250961910464</v>
      </c>
      <c r="F2612" s="47">
        <f t="shared" si="281"/>
        <v>17.448279933724898</v>
      </c>
      <c r="G2612" s="59">
        <v>20.124241667740467</v>
      </c>
      <c r="H2612" s="47">
        <f t="shared" si="282"/>
        <v>38.43730158538429</v>
      </c>
      <c r="I2612" s="59">
        <v>10.989016571549419</v>
      </c>
      <c r="J2612" s="47">
        <f t="shared" si="283"/>
        <v>20.989021651659389</v>
      </c>
      <c r="K2612" s="97">
        <f t="shared" si="278"/>
        <v>3</v>
      </c>
      <c r="L2612" s="2">
        <f t="shared" si="279"/>
        <v>-15.75753224750385</v>
      </c>
      <c r="M2612" s="98"/>
      <c r="V2612">
        <v>200</v>
      </c>
      <c r="W2612">
        <v>40</v>
      </c>
      <c r="X2612" s="7">
        <f t="shared" si="277"/>
        <v>31.652153314939131</v>
      </c>
    </row>
    <row r="2613" spans="2:24">
      <c r="B2613" s="90">
        <f t="shared" si="280"/>
        <v>41017.458333333336</v>
      </c>
      <c r="C2613" s="57">
        <v>41017</v>
      </c>
      <c r="D2613" s="58">
        <v>0.45833333333333331</v>
      </c>
      <c r="E2613" s="59">
        <v>8.4683266992629616</v>
      </c>
      <c r="F2613" s="47">
        <f t="shared" si="281"/>
        <v>16.174503995592257</v>
      </c>
      <c r="G2613" s="59">
        <v>15.88040463012786</v>
      </c>
      <c r="H2613" s="47">
        <f t="shared" si="282"/>
        <v>30.331572843544212</v>
      </c>
      <c r="I2613" s="59">
        <v>7.4120779308648981</v>
      </c>
      <c r="J2613" s="47">
        <f t="shared" si="283"/>
        <v>14.157068847951955</v>
      </c>
      <c r="K2613" s="97">
        <f t="shared" si="278"/>
        <v>3</v>
      </c>
      <c r="L2613" s="2">
        <f t="shared" si="279"/>
        <v>-22.589485051211284</v>
      </c>
      <c r="M2613" s="98"/>
      <c r="V2613">
        <v>200</v>
      </c>
      <c r="W2613">
        <v>40</v>
      </c>
      <c r="X2613" s="7">
        <f t="shared" si="277"/>
        <v>31.652153314939131</v>
      </c>
    </row>
    <row r="2614" spans="2:24">
      <c r="B2614" s="90">
        <f t="shared" si="280"/>
        <v>41017.5</v>
      </c>
      <c r="C2614" s="57">
        <v>41017</v>
      </c>
      <c r="D2614" s="58">
        <v>0.5</v>
      </c>
      <c r="E2614" s="59">
        <v>14.477220367216978</v>
      </c>
      <c r="F2614" s="47">
        <f t="shared" si="281"/>
        <v>27.651490901384427</v>
      </c>
      <c r="G2614" s="59">
        <v>21.229590148220634</v>
      </c>
      <c r="H2614" s="47">
        <f t="shared" si="282"/>
        <v>40.54851718310141</v>
      </c>
      <c r="I2614" s="59">
        <v>6.7523697810036545</v>
      </c>
      <c r="J2614" s="47">
        <f t="shared" si="283"/>
        <v>12.897026281716979</v>
      </c>
      <c r="K2614" s="97">
        <f t="shared" si="278"/>
        <v>3</v>
      </c>
      <c r="L2614" s="2">
        <f t="shared" si="279"/>
        <v>-23.84952761744626</v>
      </c>
      <c r="M2614" s="98"/>
      <c r="V2614">
        <v>200</v>
      </c>
      <c r="W2614">
        <v>40</v>
      </c>
      <c r="X2614" s="7">
        <f t="shared" si="277"/>
        <v>31.652153314939131</v>
      </c>
    </row>
    <row r="2615" spans="2:24">
      <c r="B2615" s="90">
        <f t="shared" si="280"/>
        <v>41017.541666666664</v>
      </c>
      <c r="C2615" s="57">
        <v>41017</v>
      </c>
      <c r="D2615" s="58">
        <v>0.54166666666666663</v>
      </c>
      <c r="E2615" s="59">
        <v>8.3910406213933904</v>
      </c>
      <c r="F2615" s="47">
        <f t="shared" si="281"/>
        <v>16.026887586861374</v>
      </c>
      <c r="G2615" s="59">
        <v>15.056025120490911</v>
      </c>
      <c r="H2615" s="47">
        <f t="shared" si="282"/>
        <v>28.75700798013764</v>
      </c>
      <c r="I2615" s="59">
        <v>6.6649844990975193</v>
      </c>
      <c r="J2615" s="47">
        <f t="shared" si="283"/>
        <v>12.730120393276261</v>
      </c>
      <c r="K2615" s="97">
        <f t="shared" si="278"/>
        <v>3</v>
      </c>
      <c r="L2615" s="2">
        <f t="shared" si="279"/>
        <v>-24.01643350588698</v>
      </c>
      <c r="M2615" s="98"/>
      <c r="V2615">
        <v>200</v>
      </c>
      <c r="W2615">
        <v>40</v>
      </c>
      <c r="X2615" s="7">
        <f t="shared" si="277"/>
        <v>31.652153314939131</v>
      </c>
    </row>
    <row r="2616" spans="2:24">
      <c r="B2616" s="90">
        <f t="shared" si="280"/>
        <v>41017.583333333336</v>
      </c>
      <c r="C2616" s="57">
        <v>41017</v>
      </c>
      <c r="D2616" s="58">
        <v>0.58333333333333337</v>
      </c>
      <c r="E2616" s="59">
        <v>8.1000858718124071</v>
      </c>
      <c r="F2616" s="47">
        <f t="shared" si="281"/>
        <v>15.471164015161698</v>
      </c>
      <c r="G2616" s="59">
        <v>15.729816523475609</v>
      </c>
      <c r="H2616" s="47">
        <f t="shared" si="282"/>
        <v>30.043949559838413</v>
      </c>
      <c r="I2616" s="59">
        <v>7.6297306516631993</v>
      </c>
      <c r="J2616" s="47">
        <f t="shared" si="283"/>
        <v>14.572785544676711</v>
      </c>
      <c r="K2616" s="97">
        <f t="shared" si="278"/>
        <v>3</v>
      </c>
      <c r="L2616" s="2">
        <f t="shared" si="279"/>
        <v>-22.173768354486526</v>
      </c>
      <c r="M2616" s="98"/>
      <c r="V2616">
        <v>200</v>
      </c>
      <c r="W2616">
        <v>40</v>
      </c>
      <c r="X2616" s="7">
        <f t="shared" si="277"/>
        <v>31.652153314939131</v>
      </c>
    </row>
    <row r="2617" spans="2:24">
      <c r="B2617" s="90">
        <f t="shared" si="280"/>
        <v>41017.625</v>
      </c>
      <c r="C2617" s="57">
        <v>41017</v>
      </c>
      <c r="D2617" s="58">
        <v>0.625</v>
      </c>
      <c r="E2617" s="59">
        <v>5.611230496713155</v>
      </c>
      <c r="F2617" s="47">
        <f t="shared" si="281"/>
        <v>10.717450248722125</v>
      </c>
      <c r="G2617" s="59">
        <v>15.631454908636687</v>
      </c>
      <c r="H2617" s="47">
        <f t="shared" si="282"/>
        <v>29.85607887549607</v>
      </c>
      <c r="I2617" s="59">
        <v>10.020224411923532</v>
      </c>
      <c r="J2617" s="47">
        <f t="shared" si="283"/>
        <v>19.138628626773947</v>
      </c>
      <c r="K2617" s="97">
        <f t="shared" si="278"/>
        <v>3</v>
      </c>
      <c r="L2617" s="2">
        <f t="shared" si="279"/>
        <v>-17.607925272389291</v>
      </c>
      <c r="M2617" s="98"/>
      <c r="V2617">
        <v>200</v>
      </c>
      <c r="W2617">
        <v>40</v>
      </c>
      <c r="X2617" s="7">
        <f t="shared" si="277"/>
        <v>31.652153314939131</v>
      </c>
    </row>
    <row r="2618" spans="2:24">
      <c r="B2618" s="90">
        <f t="shared" si="280"/>
        <v>41017.666666666664</v>
      </c>
      <c r="C2618" s="57">
        <v>41017</v>
      </c>
      <c r="D2618" s="58">
        <v>0.66666666666666663</v>
      </c>
      <c r="E2618" s="59">
        <v>7.4502541463064365</v>
      </c>
      <c r="F2618" s="47">
        <f t="shared" si="281"/>
        <v>14.229985419445294</v>
      </c>
      <c r="G2618" s="59">
        <v>17.450474664036765</v>
      </c>
      <c r="H2618" s="47">
        <f t="shared" si="282"/>
        <v>33.33040660831022</v>
      </c>
      <c r="I2618" s="59">
        <v>10.00022051773033</v>
      </c>
      <c r="J2618" s="47">
        <f t="shared" si="283"/>
        <v>19.100421188864932</v>
      </c>
      <c r="K2618" s="97">
        <f t="shared" si="278"/>
        <v>3</v>
      </c>
      <c r="L2618" s="2">
        <f t="shared" si="279"/>
        <v>-17.646132710298307</v>
      </c>
      <c r="M2618" s="98"/>
      <c r="V2618">
        <v>200</v>
      </c>
      <c r="W2618">
        <v>40</v>
      </c>
      <c r="X2618" s="7">
        <f t="shared" si="277"/>
        <v>31.652153314939131</v>
      </c>
    </row>
    <row r="2619" spans="2:24">
      <c r="B2619" s="90">
        <f t="shared" si="280"/>
        <v>41017.708333333336</v>
      </c>
      <c r="C2619" s="57">
        <v>41017</v>
      </c>
      <c r="D2619" s="58">
        <v>0.70833333333333337</v>
      </c>
      <c r="E2619" s="59">
        <v>10.623632261242857</v>
      </c>
      <c r="F2619" s="47">
        <f t="shared" si="281"/>
        <v>20.291137618973856</v>
      </c>
      <c r="G2619" s="59">
        <v>25.036103963104065</v>
      </c>
      <c r="H2619" s="47">
        <f t="shared" si="282"/>
        <v>47.81895856952876</v>
      </c>
      <c r="I2619" s="59">
        <v>14.412471701861209</v>
      </c>
      <c r="J2619" s="47">
        <f t="shared" si="283"/>
        <v>27.527820950554908</v>
      </c>
      <c r="K2619" s="97">
        <f t="shared" si="278"/>
        <v>3</v>
      </c>
      <c r="L2619" s="2">
        <f t="shared" si="279"/>
        <v>-9.2187329486083307</v>
      </c>
      <c r="M2619" s="98"/>
      <c r="V2619">
        <v>200</v>
      </c>
      <c r="W2619">
        <v>40</v>
      </c>
      <c r="X2619" s="7">
        <f t="shared" si="277"/>
        <v>31.652153314939131</v>
      </c>
    </row>
    <row r="2620" spans="2:24">
      <c r="B2620" s="90">
        <f t="shared" si="280"/>
        <v>41017.75</v>
      </c>
      <c r="C2620" s="57">
        <v>41017</v>
      </c>
      <c r="D2620" s="58">
        <v>0.75</v>
      </c>
      <c r="E2620" s="59">
        <v>28.385334539416334</v>
      </c>
      <c r="F2620" s="47">
        <f t="shared" si="281"/>
        <v>54.215988970285196</v>
      </c>
      <c r="G2620" s="59">
        <v>54.93521959898986</v>
      </c>
      <c r="H2620" s="47">
        <f t="shared" si="282"/>
        <v>104.92626943407063</v>
      </c>
      <c r="I2620" s="59">
        <v>26.549885059573533</v>
      </c>
      <c r="J2620" s="47">
        <f t="shared" si="283"/>
        <v>50.710280463785445</v>
      </c>
      <c r="K2620" s="97">
        <f t="shared" si="278"/>
        <v>3</v>
      </c>
      <c r="L2620" s="2">
        <f t="shared" si="279"/>
        <v>13.963726564622206</v>
      </c>
      <c r="M2620" s="98"/>
      <c r="V2620">
        <v>200</v>
      </c>
      <c r="W2620">
        <v>40</v>
      </c>
      <c r="X2620" s="7">
        <f t="shared" si="277"/>
        <v>31.652153314939131</v>
      </c>
    </row>
    <row r="2621" spans="2:24">
      <c r="B2621" s="90">
        <f t="shared" si="280"/>
        <v>41017.791666666664</v>
      </c>
      <c r="C2621" s="57">
        <v>41017</v>
      </c>
      <c r="D2621" s="58">
        <v>0.79166666666666663</v>
      </c>
      <c r="E2621" s="59">
        <v>20.530006612270682</v>
      </c>
      <c r="F2621" s="47">
        <f t="shared" si="281"/>
        <v>39.212312629437001</v>
      </c>
      <c r="G2621" s="59">
        <v>53.290727199602614</v>
      </c>
      <c r="H2621" s="47">
        <f t="shared" si="282"/>
        <v>101.78528895124099</v>
      </c>
      <c r="I2621" s="59">
        <v>32.760720587331932</v>
      </c>
      <c r="J2621" s="47">
        <f t="shared" si="283"/>
        <v>62.572976321803985</v>
      </c>
      <c r="K2621" s="97">
        <f t="shared" si="278"/>
        <v>3</v>
      </c>
      <c r="L2621" s="2">
        <f t="shared" si="279"/>
        <v>25.826422422640746</v>
      </c>
      <c r="M2621" s="98"/>
      <c r="V2621">
        <v>200</v>
      </c>
      <c r="W2621">
        <v>40</v>
      </c>
      <c r="X2621" s="7">
        <f t="shared" si="277"/>
        <v>31.652153314939131</v>
      </c>
    </row>
    <row r="2622" spans="2:24">
      <c r="B2622" s="90">
        <f t="shared" si="280"/>
        <v>41017.833333333336</v>
      </c>
      <c r="C2622" s="57">
        <v>41017</v>
      </c>
      <c r="D2622" s="58">
        <v>0.83333333333333337</v>
      </c>
      <c r="E2622" s="59">
        <v>4.0177680578135249</v>
      </c>
      <c r="F2622" s="47">
        <f t="shared" si="281"/>
        <v>7.6739369904238321</v>
      </c>
      <c r="G2622" s="59">
        <v>18.899017495629707</v>
      </c>
      <c r="H2622" s="47">
        <f t="shared" si="282"/>
        <v>36.097123416652735</v>
      </c>
      <c r="I2622" s="59">
        <v>14.88124943781618</v>
      </c>
      <c r="J2622" s="47">
        <f t="shared" si="283"/>
        <v>28.423186426228902</v>
      </c>
      <c r="K2622" s="97">
        <f t="shared" si="278"/>
        <v>3</v>
      </c>
      <c r="L2622" s="2">
        <f t="shared" si="279"/>
        <v>-8.3233674729343363</v>
      </c>
      <c r="M2622" s="98"/>
      <c r="V2622">
        <v>200</v>
      </c>
      <c r="W2622">
        <v>40</v>
      </c>
      <c r="X2622" s="7">
        <f t="shared" si="277"/>
        <v>31.652153314939131</v>
      </c>
    </row>
    <row r="2623" spans="2:24">
      <c r="B2623" s="90">
        <f t="shared" si="280"/>
        <v>41017.875</v>
      </c>
      <c r="C2623" s="57">
        <v>41017</v>
      </c>
      <c r="D2623" s="58">
        <v>0.875</v>
      </c>
      <c r="E2623" s="59">
        <v>6.5945314232514036</v>
      </c>
      <c r="F2623" s="47">
        <f t="shared" si="281"/>
        <v>12.595555018410181</v>
      </c>
      <c r="G2623" s="59">
        <v>21.461192638639005</v>
      </c>
      <c r="H2623" s="47">
        <f t="shared" si="282"/>
        <v>40.990877939800498</v>
      </c>
      <c r="I2623" s="59">
        <v>14.866661215387603</v>
      </c>
      <c r="J2623" s="47">
        <f t="shared" si="283"/>
        <v>28.395322921390321</v>
      </c>
      <c r="K2623" s="97">
        <f t="shared" si="278"/>
        <v>3</v>
      </c>
      <c r="L2623" s="2">
        <f t="shared" si="279"/>
        <v>-8.3512309777729179</v>
      </c>
      <c r="M2623" s="98"/>
      <c r="V2623">
        <v>200</v>
      </c>
      <c r="W2623">
        <v>40</v>
      </c>
      <c r="X2623" s="7">
        <f t="shared" si="277"/>
        <v>31.652153314939131</v>
      </c>
    </row>
    <row r="2624" spans="2:24">
      <c r="B2624" s="90">
        <f t="shared" si="280"/>
        <v>41017.916666666664</v>
      </c>
      <c r="C2624" s="57">
        <v>41017</v>
      </c>
      <c r="D2624" s="58">
        <v>0.91666666666666663</v>
      </c>
      <c r="E2624" s="59">
        <v>4.5007559740807821</v>
      </c>
      <c r="F2624" s="47">
        <f t="shared" si="281"/>
        <v>8.596443910494294</v>
      </c>
      <c r="G2624" s="59">
        <v>15.692844665022282</v>
      </c>
      <c r="H2624" s="47">
        <f t="shared" si="282"/>
        <v>29.973333310192558</v>
      </c>
      <c r="I2624" s="59">
        <v>11.1920886909415</v>
      </c>
      <c r="J2624" s="47">
        <f t="shared" si="283"/>
        <v>21.376889399698264</v>
      </c>
      <c r="K2624" s="97">
        <f t="shared" si="278"/>
        <v>3</v>
      </c>
      <c r="L2624" s="2">
        <f t="shared" si="279"/>
        <v>-15.369664499464974</v>
      </c>
      <c r="M2624" s="98"/>
      <c r="V2624">
        <v>200</v>
      </c>
      <c r="W2624">
        <v>40</v>
      </c>
      <c r="X2624" s="7">
        <f t="shared" si="277"/>
        <v>31.652153314939131</v>
      </c>
    </row>
    <row r="2625" spans="2:24">
      <c r="B2625" s="90">
        <f t="shared" si="280"/>
        <v>41017.958333333336</v>
      </c>
      <c r="C2625" s="57">
        <v>41017</v>
      </c>
      <c r="D2625" s="58">
        <v>0.95833333333333337</v>
      </c>
      <c r="E2625" s="59">
        <v>3.0110894464472269</v>
      </c>
      <c r="F2625" s="47">
        <f t="shared" si="281"/>
        <v>5.751180842714203</v>
      </c>
      <c r="G2625" s="59">
        <v>11.848904378680219</v>
      </c>
      <c r="H2625" s="47">
        <f t="shared" si="282"/>
        <v>22.631407363279216</v>
      </c>
      <c r="I2625" s="59">
        <v>8.8378149322329911</v>
      </c>
      <c r="J2625" s="47">
        <f t="shared" si="283"/>
        <v>16.880226520565014</v>
      </c>
      <c r="K2625" s="97">
        <f t="shared" si="278"/>
        <v>3</v>
      </c>
      <c r="L2625" s="2">
        <f t="shared" si="279"/>
        <v>-19.866327378598225</v>
      </c>
      <c r="M2625" s="98"/>
      <c r="V2625">
        <v>200</v>
      </c>
      <c r="W2625">
        <v>40</v>
      </c>
      <c r="X2625" s="7">
        <f t="shared" si="277"/>
        <v>31.652153314939131</v>
      </c>
    </row>
    <row r="2626" spans="2:24">
      <c r="B2626" s="90">
        <f t="shared" si="280"/>
        <v>41018</v>
      </c>
      <c r="C2626" s="57">
        <v>41017</v>
      </c>
      <c r="D2626" s="58">
        <v>1</v>
      </c>
      <c r="E2626" s="59">
        <v>1.933826605494513</v>
      </c>
      <c r="F2626" s="47">
        <f t="shared" si="281"/>
        <v>3.6936088164945198</v>
      </c>
      <c r="G2626" s="59">
        <v>9.162895016409907</v>
      </c>
      <c r="H2626" s="47">
        <f t="shared" si="282"/>
        <v>17.501129481342922</v>
      </c>
      <c r="I2626" s="59">
        <v>7.229068410915394</v>
      </c>
      <c r="J2626" s="47">
        <f t="shared" si="283"/>
        <v>13.807520664848402</v>
      </c>
      <c r="K2626" s="97">
        <f t="shared" si="278"/>
        <v>3</v>
      </c>
      <c r="L2626" s="2">
        <f t="shared" si="279"/>
        <v>-22.939033234314834</v>
      </c>
      <c r="M2626" s="98"/>
      <c r="V2626">
        <v>200</v>
      </c>
      <c r="W2626">
        <v>40</v>
      </c>
      <c r="X2626" s="7">
        <f t="shared" si="277"/>
        <v>31.652153314939131</v>
      </c>
    </row>
    <row r="2627" spans="2:24">
      <c r="B2627" s="90">
        <f t="shared" si="280"/>
        <v>41018.041666666664</v>
      </c>
      <c r="C2627" s="57">
        <v>41018</v>
      </c>
      <c r="D2627" s="58">
        <v>4.1666666666666664E-2</v>
      </c>
      <c r="E2627" s="59"/>
      <c r="F2627" s="47"/>
      <c r="G2627" s="59"/>
      <c r="H2627" s="47"/>
      <c r="I2627" s="59"/>
      <c r="J2627" s="47"/>
      <c r="K2627" s="97">
        <f t="shared" si="278"/>
        <v>4</v>
      </c>
      <c r="L2627" s="2" t="e">
        <f t="shared" si="279"/>
        <v>#N/A</v>
      </c>
      <c r="M2627" s="98"/>
      <c r="V2627">
        <v>200</v>
      </c>
      <c r="W2627">
        <v>40</v>
      </c>
      <c r="X2627" s="7">
        <f t="shared" si="277"/>
        <v>31.652153314939131</v>
      </c>
    </row>
    <row r="2628" spans="2:24">
      <c r="B2628" s="90">
        <f t="shared" si="280"/>
        <v>41018.083333333336</v>
      </c>
      <c r="C2628" s="57">
        <v>41018</v>
      </c>
      <c r="D2628" s="58">
        <v>8.3333333333333329E-2</v>
      </c>
      <c r="E2628" s="59">
        <v>3.2393537295770152</v>
      </c>
      <c r="F2628" s="47">
        <f t="shared" si="281"/>
        <v>6.1871656234920991</v>
      </c>
      <c r="G2628" s="59">
        <v>10.883256968755315</v>
      </c>
      <c r="H2628" s="47">
        <f t="shared" si="282"/>
        <v>20.787020810322652</v>
      </c>
      <c r="I2628" s="59">
        <v>7.6439032391783011</v>
      </c>
      <c r="J2628" s="47">
        <f t="shared" si="283"/>
        <v>14.599855186830554</v>
      </c>
      <c r="K2628" s="97">
        <f t="shared" si="278"/>
        <v>4</v>
      </c>
      <c r="L2628" s="2">
        <f t="shared" si="279"/>
        <v>-22.146698712332686</v>
      </c>
      <c r="M2628" s="98"/>
      <c r="V2628">
        <v>200</v>
      </c>
      <c r="W2628">
        <v>40</v>
      </c>
      <c r="X2628" s="7">
        <f t="shared" si="277"/>
        <v>31.652153314939131</v>
      </c>
    </row>
    <row r="2629" spans="2:24">
      <c r="B2629" s="90">
        <f t="shared" si="280"/>
        <v>41018.125</v>
      </c>
      <c r="C2629" s="57">
        <v>41018</v>
      </c>
      <c r="D2629" s="58">
        <v>0.125</v>
      </c>
      <c r="E2629" s="59">
        <v>2.4847652748839018</v>
      </c>
      <c r="F2629" s="47">
        <f t="shared" si="281"/>
        <v>4.7459016750282519</v>
      </c>
      <c r="G2629" s="59">
        <v>9.6732939721536706</v>
      </c>
      <c r="H2629" s="47">
        <f t="shared" si="282"/>
        <v>18.475991486813509</v>
      </c>
      <c r="I2629" s="59">
        <v>7.1885286972697697</v>
      </c>
      <c r="J2629" s="47">
        <f t="shared" si="283"/>
        <v>13.730089811785259</v>
      </c>
      <c r="K2629" s="97">
        <f t="shared" si="278"/>
        <v>4</v>
      </c>
      <c r="L2629" s="2">
        <f t="shared" si="279"/>
        <v>-23.01646408737798</v>
      </c>
      <c r="M2629" s="98"/>
      <c r="V2629">
        <v>200</v>
      </c>
      <c r="W2629">
        <v>40</v>
      </c>
      <c r="X2629" s="7">
        <f t="shared" si="277"/>
        <v>31.652153314939131</v>
      </c>
    </row>
    <row r="2630" spans="2:24">
      <c r="B2630" s="90">
        <f t="shared" si="280"/>
        <v>41018.166666666664</v>
      </c>
      <c r="C2630" s="57">
        <v>41018</v>
      </c>
      <c r="D2630" s="58">
        <v>0.16666666666666666</v>
      </c>
      <c r="E2630" s="59">
        <v>2.4775376090150738</v>
      </c>
      <c r="F2630" s="47">
        <f t="shared" si="281"/>
        <v>4.7320968332187912</v>
      </c>
      <c r="G2630" s="59">
        <v>7.7071546438362839</v>
      </c>
      <c r="H2630" s="47">
        <f t="shared" si="282"/>
        <v>14.720665369727302</v>
      </c>
      <c r="I2630" s="59">
        <v>5.2296170348212101</v>
      </c>
      <c r="J2630" s="47">
        <f t="shared" si="283"/>
        <v>9.9885685365085113</v>
      </c>
      <c r="K2630" s="97">
        <f t="shared" si="278"/>
        <v>4</v>
      </c>
      <c r="L2630" s="2">
        <f t="shared" si="279"/>
        <v>-26.757985362654729</v>
      </c>
      <c r="M2630" s="98"/>
      <c r="V2630">
        <v>200</v>
      </c>
      <c r="W2630">
        <v>40</v>
      </c>
      <c r="X2630" s="7">
        <f t="shared" si="277"/>
        <v>31.652153314939131</v>
      </c>
    </row>
    <row r="2631" spans="2:24">
      <c r="B2631" s="90">
        <f t="shared" si="280"/>
        <v>41018.208333333336</v>
      </c>
      <c r="C2631" s="57">
        <v>41018</v>
      </c>
      <c r="D2631" s="58">
        <v>0.20833333333333334</v>
      </c>
      <c r="E2631" s="59">
        <v>16.001198452152099</v>
      </c>
      <c r="F2631" s="47">
        <f t="shared" si="281"/>
        <v>30.562289043610509</v>
      </c>
      <c r="G2631" s="59">
        <v>30.763962368396381</v>
      </c>
      <c r="H2631" s="47">
        <f t="shared" si="282"/>
        <v>58.759168123637089</v>
      </c>
      <c r="I2631" s="59">
        <v>14.762763916244285</v>
      </c>
      <c r="J2631" s="47">
        <f t="shared" si="283"/>
        <v>28.196879080026584</v>
      </c>
      <c r="K2631" s="97">
        <f t="shared" si="278"/>
        <v>4</v>
      </c>
      <c r="L2631" s="2">
        <f t="shared" si="279"/>
        <v>-8.5496748191366549</v>
      </c>
      <c r="M2631" s="98"/>
      <c r="V2631">
        <v>200</v>
      </c>
      <c r="W2631">
        <v>40</v>
      </c>
      <c r="X2631" s="7">
        <f t="shared" si="277"/>
        <v>31.652153314939131</v>
      </c>
    </row>
    <row r="2632" spans="2:24">
      <c r="B2632" s="90">
        <f t="shared" si="280"/>
        <v>41018.25</v>
      </c>
      <c r="C2632" s="57">
        <v>41018</v>
      </c>
      <c r="D2632" s="58">
        <v>0.25</v>
      </c>
      <c r="E2632" s="59">
        <v>14.853689667162067</v>
      </c>
      <c r="F2632" s="47">
        <f t="shared" si="281"/>
        <v>28.370547264279548</v>
      </c>
      <c r="G2632" s="59">
        <v>33.967849417152337</v>
      </c>
      <c r="H2632" s="47">
        <f t="shared" si="282"/>
        <v>64.878592386760957</v>
      </c>
      <c r="I2632" s="59">
        <v>19.114159749990264</v>
      </c>
      <c r="J2632" s="47">
        <f t="shared" si="283"/>
        <v>36.508045122481406</v>
      </c>
      <c r="K2632" s="97">
        <f t="shared" si="278"/>
        <v>4</v>
      </c>
      <c r="L2632" s="2">
        <f t="shared" si="279"/>
        <v>-0.23850877668183301</v>
      </c>
      <c r="M2632" s="98"/>
      <c r="V2632">
        <v>200</v>
      </c>
      <c r="W2632">
        <v>40</v>
      </c>
      <c r="X2632" s="7">
        <f t="shared" si="277"/>
        <v>31.652153314939131</v>
      </c>
    </row>
    <row r="2633" spans="2:24">
      <c r="B2633" s="90">
        <f t="shared" si="280"/>
        <v>41018.291666666664</v>
      </c>
      <c r="C2633" s="57">
        <v>41018</v>
      </c>
      <c r="D2633" s="58">
        <v>0.29166666666666669</v>
      </c>
      <c r="E2633" s="59">
        <v>11.238118277021375</v>
      </c>
      <c r="F2633" s="47">
        <f t="shared" si="281"/>
        <v>21.464805909110826</v>
      </c>
      <c r="G2633" s="59">
        <v>29.792035187491223</v>
      </c>
      <c r="H2633" s="47">
        <f t="shared" si="282"/>
        <v>56.902787208108236</v>
      </c>
      <c r="I2633" s="59">
        <v>18.553916910469852</v>
      </c>
      <c r="J2633" s="47">
        <f t="shared" si="283"/>
        <v>35.437981298997414</v>
      </c>
      <c r="K2633" s="97">
        <f t="shared" si="278"/>
        <v>4</v>
      </c>
      <c r="L2633" s="2">
        <f t="shared" si="279"/>
        <v>-1.3085726001658244</v>
      </c>
      <c r="M2633" s="98"/>
      <c r="V2633">
        <v>200</v>
      </c>
      <c r="W2633">
        <v>40</v>
      </c>
      <c r="X2633" s="7">
        <f t="shared" si="277"/>
        <v>31.652153314939131</v>
      </c>
    </row>
    <row r="2634" spans="2:24">
      <c r="B2634" s="90">
        <f t="shared" si="280"/>
        <v>41018.333333333336</v>
      </c>
      <c r="C2634" s="57">
        <v>41018</v>
      </c>
      <c r="D2634" s="58">
        <v>0.33333333333333331</v>
      </c>
      <c r="E2634" s="59">
        <v>20.435840317170978</v>
      </c>
      <c r="F2634" s="47">
        <f t="shared" si="281"/>
        <v>39.032455005796564</v>
      </c>
      <c r="G2634" s="59">
        <v>44.938016106900342</v>
      </c>
      <c r="H2634" s="47">
        <f t="shared" si="282"/>
        <v>85.831610764179644</v>
      </c>
      <c r="I2634" s="59">
        <v>24.502175789729367</v>
      </c>
      <c r="J2634" s="47">
        <f t="shared" si="283"/>
        <v>46.799155758383087</v>
      </c>
      <c r="K2634" s="97">
        <f t="shared" si="278"/>
        <v>4</v>
      </c>
      <c r="L2634" s="2">
        <f t="shared" si="279"/>
        <v>10.052601859219848</v>
      </c>
      <c r="M2634" s="98"/>
      <c r="V2634">
        <v>200</v>
      </c>
      <c r="W2634">
        <v>40</v>
      </c>
      <c r="X2634" s="7">
        <f t="shared" ref="X2634:X2697" si="284">AVERAGE($J$2999:$J$8770)</f>
        <v>31.652153314939131</v>
      </c>
    </row>
    <row r="2635" spans="2:24">
      <c r="B2635" s="90">
        <f t="shared" si="280"/>
        <v>41018.375</v>
      </c>
      <c r="C2635" s="57">
        <v>41018</v>
      </c>
      <c r="D2635" s="58">
        <v>0.375</v>
      </c>
      <c r="E2635" s="59">
        <v>28.81847492174311</v>
      </c>
      <c r="F2635" s="47">
        <f t="shared" si="281"/>
        <v>55.043287100529341</v>
      </c>
      <c r="G2635" s="59">
        <v>51.174001727461338</v>
      </c>
      <c r="H2635" s="47">
        <f t="shared" si="282"/>
        <v>97.74234329945115</v>
      </c>
      <c r="I2635" s="59">
        <v>22.355526805718227</v>
      </c>
      <c r="J2635" s="47">
        <f t="shared" si="283"/>
        <v>42.699056198921809</v>
      </c>
      <c r="K2635" s="97">
        <f t="shared" ref="K2635:K2698" si="285">WEEKDAY(C2635,2)</f>
        <v>4</v>
      </c>
      <c r="L2635" s="2">
        <f t="shared" ref="L2635:L2698" si="286">IF(J2635="",NA(),J2635-(AVERAGE($J$10:$J$8770)))</f>
        <v>5.9525022997585708</v>
      </c>
      <c r="M2635" s="98"/>
      <c r="V2635">
        <v>200</v>
      </c>
      <c r="W2635">
        <v>40</v>
      </c>
      <c r="X2635" s="7">
        <f t="shared" si="284"/>
        <v>31.652153314939131</v>
      </c>
    </row>
    <row r="2636" spans="2:24">
      <c r="B2636" s="90">
        <f t="shared" si="280"/>
        <v>41018.416666666664</v>
      </c>
      <c r="C2636" s="57">
        <v>41018</v>
      </c>
      <c r="D2636" s="58">
        <v>0.41666666666666669</v>
      </c>
      <c r="E2636" s="59">
        <v>22.220378715809037</v>
      </c>
      <c r="F2636" s="47">
        <f t="shared" si="281"/>
        <v>42.440923347195259</v>
      </c>
      <c r="G2636" s="59">
        <v>39.696738514596611</v>
      </c>
      <c r="H2636" s="47">
        <f t="shared" si="282"/>
        <v>75.820770562879517</v>
      </c>
      <c r="I2636" s="59">
        <v>17.476359798787573</v>
      </c>
      <c r="J2636" s="47">
        <f t="shared" si="283"/>
        <v>33.379847215684265</v>
      </c>
      <c r="K2636" s="97">
        <f t="shared" si="285"/>
        <v>4</v>
      </c>
      <c r="L2636" s="2">
        <f t="shared" si="286"/>
        <v>-3.3667066834789736</v>
      </c>
      <c r="M2636" s="98"/>
      <c r="V2636">
        <v>200</v>
      </c>
      <c r="W2636">
        <v>40</v>
      </c>
      <c r="X2636" s="7">
        <f t="shared" si="284"/>
        <v>31.652153314939131</v>
      </c>
    </row>
    <row r="2637" spans="2:24">
      <c r="B2637" s="90">
        <f t="shared" si="280"/>
        <v>41018.458333333336</v>
      </c>
      <c r="C2637" s="57">
        <v>41018</v>
      </c>
      <c r="D2637" s="58">
        <v>0.45833333333333331</v>
      </c>
      <c r="E2637" s="59">
        <v>22.703755713307366</v>
      </c>
      <c r="F2637" s="47">
        <f t="shared" si="281"/>
        <v>43.364173412417067</v>
      </c>
      <c r="G2637" s="59">
        <v>41.52634074476417</v>
      </c>
      <c r="H2637" s="47">
        <f t="shared" si="282"/>
        <v>79.315310822499555</v>
      </c>
      <c r="I2637" s="59">
        <v>18.822585031456811</v>
      </c>
      <c r="J2637" s="47">
        <f t="shared" si="283"/>
        <v>35.951137410082509</v>
      </c>
      <c r="K2637" s="97">
        <f t="shared" si="285"/>
        <v>4</v>
      </c>
      <c r="L2637" s="2">
        <f t="shared" si="286"/>
        <v>-0.79541648908072915</v>
      </c>
      <c r="M2637" s="98"/>
      <c r="V2637">
        <v>200</v>
      </c>
      <c r="W2637">
        <v>40</v>
      </c>
      <c r="X2637" s="7">
        <f t="shared" si="284"/>
        <v>31.652153314939131</v>
      </c>
    </row>
    <row r="2638" spans="2:24">
      <c r="B2638" s="90">
        <f t="shared" si="280"/>
        <v>41018.5</v>
      </c>
      <c r="C2638" s="57">
        <v>41018</v>
      </c>
      <c r="D2638" s="58">
        <v>0.5</v>
      </c>
      <c r="E2638" s="59">
        <v>26.551021054428041</v>
      </c>
      <c r="F2638" s="47">
        <f t="shared" si="281"/>
        <v>50.71245021395756</v>
      </c>
      <c r="G2638" s="59">
        <v>43.882179056912229</v>
      </c>
      <c r="H2638" s="47">
        <f t="shared" si="282"/>
        <v>83.814961998702358</v>
      </c>
      <c r="I2638" s="59">
        <v>17.331158002484187</v>
      </c>
      <c r="J2638" s="47">
        <f t="shared" si="283"/>
        <v>33.102511784744799</v>
      </c>
      <c r="K2638" s="97">
        <f t="shared" si="285"/>
        <v>4</v>
      </c>
      <c r="L2638" s="2">
        <f t="shared" si="286"/>
        <v>-3.6440421144184398</v>
      </c>
      <c r="M2638" s="98"/>
      <c r="V2638">
        <v>200</v>
      </c>
      <c r="W2638">
        <v>40</v>
      </c>
      <c r="X2638" s="7">
        <f t="shared" si="284"/>
        <v>31.652153314939131</v>
      </c>
    </row>
    <row r="2639" spans="2:24">
      <c r="B2639" s="90">
        <f t="shared" si="280"/>
        <v>41018.541666666664</v>
      </c>
      <c r="C2639" s="57">
        <v>41018</v>
      </c>
      <c r="D2639" s="58">
        <v>0.54166666666666663</v>
      </c>
      <c r="E2639" s="59">
        <v>21.083451605516807</v>
      </c>
      <c r="F2639" s="47">
        <f t="shared" si="281"/>
        <v>40.2693925665371</v>
      </c>
      <c r="G2639" s="59">
        <v>36.495326722951852</v>
      </c>
      <c r="H2639" s="47">
        <f t="shared" si="282"/>
        <v>69.706074040838033</v>
      </c>
      <c r="I2639" s="59">
        <v>15.411875117435043</v>
      </c>
      <c r="J2639" s="47">
        <f t="shared" si="283"/>
        <v>29.436681474300933</v>
      </c>
      <c r="K2639" s="97">
        <f t="shared" si="285"/>
        <v>4</v>
      </c>
      <c r="L2639" s="2">
        <f t="shared" si="286"/>
        <v>-7.3098724248623057</v>
      </c>
      <c r="M2639" s="98"/>
      <c r="V2639">
        <v>200</v>
      </c>
      <c r="W2639">
        <v>40</v>
      </c>
      <c r="X2639" s="7">
        <f t="shared" si="284"/>
        <v>31.652153314939131</v>
      </c>
    </row>
    <row r="2640" spans="2:24">
      <c r="B2640" s="90">
        <f t="shared" si="280"/>
        <v>41018.583333333336</v>
      </c>
      <c r="C2640" s="57">
        <v>41018</v>
      </c>
      <c r="D2640" s="58">
        <v>0.58333333333333337</v>
      </c>
      <c r="E2640" s="59">
        <v>15.173944000882299</v>
      </c>
      <c r="F2640" s="47">
        <f t="shared" si="281"/>
        <v>28.982233041685191</v>
      </c>
      <c r="G2640" s="59">
        <v>34.188392103429166</v>
      </c>
      <c r="H2640" s="47">
        <f t="shared" si="282"/>
        <v>65.299828917549704</v>
      </c>
      <c r="I2640" s="59">
        <v>19.014448102546865</v>
      </c>
      <c r="J2640" s="47">
        <f t="shared" si="283"/>
        <v>36.317595875864512</v>
      </c>
      <c r="K2640" s="97">
        <f t="shared" si="285"/>
        <v>4</v>
      </c>
      <c r="L2640" s="2">
        <f t="shared" si="286"/>
        <v>-0.42895802329872623</v>
      </c>
      <c r="M2640" s="98"/>
      <c r="V2640">
        <v>200</v>
      </c>
      <c r="W2640">
        <v>40</v>
      </c>
      <c r="X2640" s="7">
        <f t="shared" si="284"/>
        <v>31.652153314939131</v>
      </c>
    </row>
    <row r="2641" spans="2:24">
      <c r="B2641" s="90">
        <f t="shared" si="280"/>
        <v>41018.625</v>
      </c>
      <c r="C2641" s="57">
        <v>41018</v>
      </c>
      <c r="D2641" s="58">
        <v>0.625</v>
      </c>
      <c r="E2641" s="59">
        <v>5.9367063927537291</v>
      </c>
      <c r="F2641" s="47">
        <f t="shared" si="281"/>
        <v>11.339109210159622</v>
      </c>
      <c r="G2641" s="59">
        <v>15.289433666629199</v>
      </c>
      <c r="H2641" s="47">
        <f t="shared" si="282"/>
        <v>29.202818303261768</v>
      </c>
      <c r="I2641" s="59">
        <v>9.3527272738754696</v>
      </c>
      <c r="J2641" s="47">
        <f t="shared" si="283"/>
        <v>17.863709093102145</v>
      </c>
      <c r="K2641" s="97">
        <f t="shared" si="285"/>
        <v>4</v>
      </c>
      <c r="L2641" s="2">
        <f t="shared" si="286"/>
        <v>-18.882844806061094</v>
      </c>
      <c r="M2641" s="98"/>
      <c r="V2641">
        <v>200</v>
      </c>
      <c r="W2641">
        <v>40</v>
      </c>
      <c r="X2641" s="7">
        <f t="shared" si="284"/>
        <v>31.652153314939131</v>
      </c>
    </row>
    <row r="2642" spans="2:24">
      <c r="B2642" s="90">
        <f t="shared" ref="B2642:B2705" si="287">C2642+D2642</f>
        <v>41018.666666666664</v>
      </c>
      <c r="C2642" s="57">
        <v>41018</v>
      </c>
      <c r="D2642" s="58">
        <v>0.66666666666666663</v>
      </c>
      <c r="E2642" s="59">
        <v>15.460960797068353</v>
      </c>
      <c r="F2642" s="47">
        <f t="shared" ref="F2642:F2705" si="288">IF(E2642&lt;&gt;"",E2642*1.91,"")</f>
        <v>29.530435122400551</v>
      </c>
      <c r="G2642" s="59">
        <v>37.314769318737497</v>
      </c>
      <c r="H2642" s="47">
        <f t="shared" si="282"/>
        <v>71.271209398788613</v>
      </c>
      <c r="I2642" s="59">
        <v>21.853808521669144</v>
      </c>
      <c r="J2642" s="47">
        <f t="shared" si="283"/>
        <v>41.740774276388066</v>
      </c>
      <c r="K2642" s="97">
        <f t="shared" si="285"/>
        <v>4</v>
      </c>
      <c r="L2642" s="2">
        <f t="shared" si="286"/>
        <v>4.9942203772248277</v>
      </c>
      <c r="M2642" s="98"/>
      <c r="V2642">
        <v>200</v>
      </c>
      <c r="W2642">
        <v>40</v>
      </c>
      <c r="X2642" s="7">
        <f t="shared" si="284"/>
        <v>31.652153314939131</v>
      </c>
    </row>
    <row r="2643" spans="2:24">
      <c r="B2643" s="90">
        <f t="shared" si="287"/>
        <v>41018.708333333336</v>
      </c>
      <c r="C2643" s="57">
        <v>41018</v>
      </c>
      <c r="D2643" s="58">
        <v>0.70833333333333337</v>
      </c>
      <c r="E2643" s="59">
        <v>9.4248114720285479</v>
      </c>
      <c r="F2643" s="47">
        <f t="shared" si="288"/>
        <v>18.001389911574524</v>
      </c>
      <c r="G2643" s="59">
        <v>26.284711135362677</v>
      </c>
      <c r="H2643" s="47">
        <f t="shared" si="282"/>
        <v>50.203798268542712</v>
      </c>
      <c r="I2643" s="59">
        <v>16.859899663334126</v>
      </c>
      <c r="J2643" s="47">
        <f t="shared" si="283"/>
        <v>32.202408356968178</v>
      </c>
      <c r="K2643" s="97">
        <f t="shared" si="285"/>
        <v>4</v>
      </c>
      <c r="L2643" s="2">
        <f t="shared" si="286"/>
        <v>-4.5441455421950607</v>
      </c>
      <c r="M2643" s="98"/>
      <c r="V2643">
        <v>200</v>
      </c>
      <c r="W2643">
        <v>40</v>
      </c>
      <c r="X2643" s="7">
        <f t="shared" si="284"/>
        <v>31.652153314939131</v>
      </c>
    </row>
    <row r="2644" spans="2:24">
      <c r="B2644" s="90">
        <f t="shared" si="287"/>
        <v>41018.75</v>
      </c>
      <c r="C2644" s="57">
        <v>41018</v>
      </c>
      <c r="D2644" s="58">
        <v>0.75</v>
      </c>
      <c r="E2644" s="59">
        <v>8.077910282977065</v>
      </c>
      <c r="F2644" s="47">
        <f t="shared" si="288"/>
        <v>15.428808640486194</v>
      </c>
      <c r="G2644" s="59">
        <v>22.008003958700577</v>
      </c>
      <c r="H2644" s="47">
        <f t="shared" ref="H2644:H2707" si="289">IF(G2644&lt;&gt;"",G2644*1.91,"")</f>
        <v>42.035287561118103</v>
      </c>
      <c r="I2644" s="59">
        <v>13.930093675723509</v>
      </c>
      <c r="J2644" s="47">
        <f t="shared" ref="J2644:J2707" si="290">IF(I2644&lt;&gt;"",I2644*1.91,"")</f>
        <v>26.606478920631901</v>
      </c>
      <c r="K2644" s="97">
        <f t="shared" si="285"/>
        <v>4</v>
      </c>
      <c r="L2644" s="2">
        <f t="shared" si="286"/>
        <v>-10.140074978531338</v>
      </c>
      <c r="M2644" s="98"/>
      <c r="V2644">
        <v>200</v>
      </c>
      <c r="W2644">
        <v>40</v>
      </c>
      <c r="X2644" s="7">
        <f t="shared" si="284"/>
        <v>31.652153314939131</v>
      </c>
    </row>
    <row r="2645" spans="2:24">
      <c r="B2645" s="90">
        <f t="shared" si="287"/>
        <v>41018.791666666664</v>
      </c>
      <c r="C2645" s="57">
        <v>41018</v>
      </c>
      <c r="D2645" s="58">
        <v>0.79166666666666663</v>
      </c>
      <c r="E2645" s="59">
        <v>3.3545258733934125</v>
      </c>
      <c r="F2645" s="47">
        <f t="shared" si="288"/>
        <v>6.4071444181814172</v>
      </c>
      <c r="G2645" s="59">
        <v>15.582995196362941</v>
      </c>
      <c r="H2645" s="47">
        <f t="shared" si="289"/>
        <v>29.763520825053217</v>
      </c>
      <c r="I2645" s="59">
        <v>12.228469322969531</v>
      </c>
      <c r="J2645" s="47">
        <f t="shared" si="290"/>
        <v>23.356376406871803</v>
      </c>
      <c r="K2645" s="97">
        <f t="shared" si="285"/>
        <v>4</v>
      </c>
      <c r="L2645" s="2">
        <f t="shared" si="286"/>
        <v>-13.390177492291436</v>
      </c>
      <c r="M2645" s="98"/>
      <c r="V2645">
        <v>200</v>
      </c>
      <c r="W2645">
        <v>40</v>
      </c>
      <c r="X2645" s="7">
        <f t="shared" si="284"/>
        <v>31.652153314939131</v>
      </c>
    </row>
    <row r="2646" spans="2:24">
      <c r="B2646" s="90">
        <f t="shared" si="287"/>
        <v>41018.833333333336</v>
      </c>
      <c r="C2646" s="57">
        <v>41018</v>
      </c>
      <c r="D2646" s="58">
        <v>0.83333333333333337</v>
      </c>
      <c r="E2646" s="59">
        <v>2.6385246712683488</v>
      </c>
      <c r="F2646" s="47">
        <f t="shared" si="288"/>
        <v>5.0395821221225461</v>
      </c>
      <c r="G2646" s="59">
        <v>16.32957925053438</v>
      </c>
      <c r="H2646" s="47">
        <f t="shared" si="289"/>
        <v>31.189496368520665</v>
      </c>
      <c r="I2646" s="59">
        <v>13.691054579266028</v>
      </c>
      <c r="J2646" s="47">
        <f t="shared" si="290"/>
        <v>26.149914246398112</v>
      </c>
      <c r="K2646" s="97">
        <f t="shared" si="285"/>
        <v>4</v>
      </c>
      <c r="L2646" s="2">
        <f t="shared" si="286"/>
        <v>-10.596639652765127</v>
      </c>
      <c r="M2646" s="98"/>
      <c r="V2646">
        <v>200</v>
      </c>
      <c r="W2646">
        <v>40</v>
      </c>
      <c r="X2646" s="7">
        <f t="shared" si="284"/>
        <v>31.652153314939131</v>
      </c>
    </row>
    <row r="2647" spans="2:24">
      <c r="B2647" s="90">
        <f t="shared" si="287"/>
        <v>41018.875</v>
      </c>
      <c r="C2647" s="57">
        <v>41018</v>
      </c>
      <c r="D2647" s="58">
        <v>0.875</v>
      </c>
      <c r="E2647" s="59">
        <v>2.4759379069562071</v>
      </c>
      <c r="F2647" s="47">
        <f t="shared" si="288"/>
        <v>4.7290414022863549</v>
      </c>
      <c r="G2647" s="59">
        <v>18.003085406544812</v>
      </c>
      <c r="H2647" s="47">
        <f t="shared" si="289"/>
        <v>34.385893126500591</v>
      </c>
      <c r="I2647" s="59">
        <v>15.527147499588605</v>
      </c>
      <c r="J2647" s="47">
        <f t="shared" si="290"/>
        <v>29.656851724214235</v>
      </c>
      <c r="K2647" s="97">
        <f t="shared" si="285"/>
        <v>4</v>
      </c>
      <c r="L2647" s="2">
        <f t="shared" si="286"/>
        <v>-7.0897021749490037</v>
      </c>
      <c r="M2647" s="98"/>
      <c r="V2647">
        <v>200</v>
      </c>
      <c r="W2647">
        <v>40</v>
      </c>
      <c r="X2647" s="7">
        <f t="shared" si="284"/>
        <v>31.652153314939131</v>
      </c>
    </row>
    <row r="2648" spans="2:24">
      <c r="B2648" s="90">
        <f t="shared" si="287"/>
        <v>41018.916666666664</v>
      </c>
      <c r="C2648" s="57">
        <v>41018</v>
      </c>
      <c r="D2648" s="58">
        <v>0.91666666666666663</v>
      </c>
      <c r="E2648" s="59">
        <v>1.2622681012846828</v>
      </c>
      <c r="F2648" s="47">
        <f t="shared" si="288"/>
        <v>2.4109320734537443</v>
      </c>
      <c r="G2648" s="59">
        <v>8.2555092901985052</v>
      </c>
      <c r="H2648" s="47">
        <f t="shared" si="289"/>
        <v>15.768022744279143</v>
      </c>
      <c r="I2648" s="59">
        <v>6.9932411889138235</v>
      </c>
      <c r="J2648" s="47">
        <f t="shared" si="290"/>
        <v>13.357090670825402</v>
      </c>
      <c r="K2648" s="97">
        <f t="shared" si="285"/>
        <v>4</v>
      </c>
      <c r="L2648" s="2">
        <f t="shared" si="286"/>
        <v>-23.389463228337839</v>
      </c>
      <c r="M2648" s="98"/>
      <c r="V2648">
        <v>200</v>
      </c>
      <c r="W2648">
        <v>40</v>
      </c>
      <c r="X2648" s="7">
        <f t="shared" si="284"/>
        <v>31.652153314939131</v>
      </c>
    </row>
    <row r="2649" spans="2:24">
      <c r="B2649" s="90">
        <f t="shared" si="287"/>
        <v>41018.958333333336</v>
      </c>
      <c r="C2649" s="57">
        <v>41018</v>
      </c>
      <c r="D2649" s="58">
        <v>0.95833333333333337</v>
      </c>
      <c r="E2649" s="59">
        <v>1.7113782386058838</v>
      </c>
      <c r="F2649" s="47">
        <f t="shared" si="288"/>
        <v>3.2687324357372378</v>
      </c>
      <c r="G2649" s="59">
        <v>7.7009098845505699</v>
      </c>
      <c r="H2649" s="47">
        <f t="shared" si="289"/>
        <v>14.708737879491588</v>
      </c>
      <c r="I2649" s="59">
        <v>5.9895316459446857</v>
      </c>
      <c r="J2649" s="47">
        <f t="shared" si="290"/>
        <v>11.44000544375435</v>
      </c>
      <c r="K2649" s="97">
        <f t="shared" si="285"/>
        <v>4</v>
      </c>
      <c r="L2649" s="2">
        <f t="shared" si="286"/>
        <v>-25.306548455408887</v>
      </c>
      <c r="M2649" s="98"/>
      <c r="V2649">
        <v>200</v>
      </c>
      <c r="W2649">
        <v>40</v>
      </c>
      <c r="X2649" s="7">
        <f t="shared" si="284"/>
        <v>31.652153314939131</v>
      </c>
    </row>
    <row r="2650" spans="2:24">
      <c r="B2650" s="90">
        <f t="shared" si="287"/>
        <v>41019</v>
      </c>
      <c r="C2650" s="57">
        <v>41018</v>
      </c>
      <c r="D2650" s="58">
        <v>1</v>
      </c>
      <c r="E2650" s="59">
        <v>3.738387654752712</v>
      </c>
      <c r="F2650" s="47">
        <f t="shared" si="288"/>
        <v>7.1403204205776794</v>
      </c>
      <c r="G2650" s="59">
        <v>10.750723886721607</v>
      </c>
      <c r="H2650" s="47">
        <f t="shared" si="289"/>
        <v>20.53388262363827</v>
      </c>
      <c r="I2650" s="59">
        <v>7.0123362319688942</v>
      </c>
      <c r="J2650" s="47">
        <f t="shared" si="290"/>
        <v>13.393562203060588</v>
      </c>
      <c r="K2650" s="97">
        <f t="shared" si="285"/>
        <v>4</v>
      </c>
      <c r="L2650" s="2">
        <f t="shared" si="286"/>
        <v>-23.352991696102649</v>
      </c>
      <c r="M2650" s="98"/>
      <c r="V2650">
        <v>200</v>
      </c>
      <c r="W2650">
        <v>40</v>
      </c>
      <c r="X2650" s="7">
        <f t="shared" si="284"/>
        <v>31.652153314939131</v>
      </c>
    </row>
    <row r="2651" spans="2:24">
      <c r="B2651" s="90">
        <f t="shared" si="287"/>
        <v>41019.041666666664</v>
      </c>
      <c r="C2651" s="57">
        <v>41019</v>
      </c>
      <c r="D2651" s="58">
        <v>4.1666666666666664E-2</v>
      </c>
      <c r="E2651" s="59"/>
      <c r="F2651" s="47"/>
      <c r="G2651" s="59"/>
      <c r="H2651" s="47"/>
      <c r="I2651" s="59"/>
      <c r="J2651" s="47"/>
      <c r="K2651" s="97">
        <f t="shared" si="285"/>
        <v>5</v>
      </c>
      <c r="L2651" s="2" t="e">
        <f t="shared" si="286"/>
        <v>#N/A</v>
      </c>
      <c r="M2651" s="98"/>
      <c r="V2651">
        <v>200</v>
      </c>
      <c r="W2651">
        <v>40</v>
      </c>
      <c r="X2651" s="7">
        <f t="shared" si="284"/>
        <v>31.652153314939131</v>
      </c>
    </row>
    <row r="2652" spans="2:24">
      <c r="B2652" s="90">
        <f t="shared" si="287"/>
        <v>41019.083333333336</v>
      </c>
      <c r="C2652" s="57">
        <v>41019</v>
      </c>
      <c r="D2652" s="58">
        <v>8.3333333333333329E-2</v>
      </c>
      <c r="E2652" s="59">
        <v>2.2479932078203406</v>
      </c>
      <c r="F2652" s="47">
        <f t="shared" si="288"/>
        <v>4.2936670269368502</v>
      </c>
      <c r="G2652" s="59">
        <v>5.9382204723497347</v>
      </c>
      <c r="H2652" s="47">
        <f t="shared" si="289"/>
        <v>11.342001102187993</v>
      </c>
      <c r="I2652" s="59">
        <v>3.690227264529395</v>
      </c>
      <c r="J2652" s="47">
        <f t="shared" si="290"/>
        <v>7.0483340752511445</v>
      </c>
      <c r="K2652" s="97">
        <f t="shared" si="285"/>
        <v>5</v>
      </c>
      <c r="L2652" s="2">
        <f t="shared" si="286"/>
        <v>-29.698219823912094</v>
      </c>
      <c r="M2652" s="98"/>
      <c r="V2652">
        <v>200</v>
      </c>
      <c r="W2652">
        <v>40</v>
      </c>
      <c r="X2652" s="7">
        <f t="shared" si="284"/>
        <v>31.652153314939131</v>
      </c>
    </row>
    <row r="2653" spans="2:24">
      <c r="B2653" s="90">
        <f t="shared" si="287"/>
        <v>41019.125</v>
      </c>
      <c r="C2653" s="57">
        <v>41019</v>
      </c>
      <c r="D2653" s="58">
        <v>0.125</v>
      </c>
      <c r="E2653" s="59">
        <v>2.8913697726091012</v>
      </c>
      <c r="F2653" s="47">
        <f t="shared" si="288"/>
        <v>5.5225162656833833</v>
      </c>
      <c r="G2653" s="59">
        <v>6.9485414550592388</v>
      </c>
      <c r="H2653" s="47">
        <f t="shared" si="289"/>
        <v>13.271714179163146</v>
      </c>
      <c r="I2653" s="59">
        <v>4.0571716824501367</v>
      </c>
      <c r="J2653" s="47">
        <f t="shared" si="290"/>
        <v>7.7491979134797608</v>
      </c>
      <c r="K2653" s="97">
        <f t="shared" si="285"/>
        <v>5</v>
      </c>
      <c r="L2653" s="2">
        <f t="shared" si="286"/>
        <v>-28.997355985683477</v>
      </c>
      <c r="M2653" s="98"/>
      <c r="V2653">
        <v>200</v>
      </c>
      <c r="W2653">
        <v>40</v>
      </c>
      <c r="X2653" s="7">
        <f t="shared" si="284"/>
        <v>31.652153314939131</v>
      </c>
    </row>
    <row r="2654" spans="2:24">
      <c r="B2654" s="90">
        <f t="shared" si="287"/>
        <v>41019.166666666664</v>
      </c>
      <c r="C2654" s="57">
        <v>41019</v>
      </c>
      <c r="D2654" s="58">
        <v>0.16666666666666666</v>
      </c>
      <c r="E2654" s="59">
        <v>3.6683174596911936</v>
      </c>
      <c r="F2654" s="47">
        <f t="shared" si="288"/>
        <v>7.0064863480101796</v>
      </c>
      <c r="G2654" s="59">
        <v>9.3714775379091613</v>
      </c>
      <c r="H2654" s="47">
        <f t="shared" si="289"/>
        <v>17.899522097406496</v>
      </c>
      <c r="I2654" s="59">
        <v>5.7031600782179677</v>
      </c>
      <c r="J2654" s="47">
        <f t="shared" si="290"/>
        <v>10.893035749396319</v>
      </c>
      <c r="K2654" s="97">
        <f t="shared" si="285"/>
        <v>5</v>
      </c>
      <c r="L2654" s="2">
        <f t="shared" si="286"/>
        <v>-25.85351814976692</v>
      </c>
      <c r="M2654" s="98"/>
      <c r="V2654">
        <v>200</v>
      </c>
      <c r="W2654">
        <v>40</v>
      </c>
      <c r="X2654" s="7">
        <f t="shared" si="284"/>
        <v>31.652153314939131</v>
      </c>
    </row>
    <row r="2655" spans="2:24">
      <c r="B2655" s="90">
        <f t="shared" si="287"/>
        <v>41019.208333333336</v>
      </c>
      <c r="C2655" s="57">
        <v>41019</v>
      </c>
      <c r="D2655" s="58">
        <v>0.20833333333333334</v>
      </c>
      <c r="E2655" s="59">
        <v>12.532228196844137</v>
      </c>
      <c r="F2655" s="47">
        <f t="shared" si="288"/>
        <v>23.936555855972301</v>
      </c>
      <c r="G2655" s="59">
        <v>22.850909491791761</v>
      </c>
      <c r="H2655" s="47">
        <f t="shared" si="289"/>
        <v>43.645237129322261</v>
      </c>
      <c r="I2655" s="59">
        <v>10.318681294947622</v>
      </c>
      <c r="J2655" s="47">
        <f t="shared" si="290"/>
        <v>19.708681273349956</v>
      </c>
      <c r="K2655" s="97">
        <f t="shared" si="285"/>
        <v>5</v>
      </c>
      <c r="L2655" s="2">
        <f t="shared" si="286"/>
        <v>-17.037872625813282</v>
      </c>
      <c r="M2655" s="98"/>
      <c r="V2655">
        <v>200</v>
      </c>
      <c r="W2655">
        <v>40</v>
      </c>
      <c r="X2655" s="7">
        <f t="shared" si="284"/>
        <v>31.652153314939131</v>
      </c>
    </row>
    <row r="2656" spans="2:24">
      <c r="B2656" s="90">
        <f t="shared" si="287"/>
        <v>41019.25</v>
      </c>
      <c r="C2656" s="57">
        <v>41019</v>
      </c>
      <c r="D2656" s="58">
        <v>0.25</v>
      </c>
      <c r="E2656" s="59">
        <v>25.429027887897998</v>
      </c>
      <c r="F2656" s="47">
        <f t="shared" si="288"/>
        <v>48.569443265885177</v>
      </c>
      <c r="G2656" s="59">
        <v>45.47291142784092</v>
      </c>
      <c r="H2656" s="47">
        <f t="shared" si="289"/>
        <v>86.853260827176157</v>
      </c>
      <c r="I2656" s="59">
        <v>20.043883539942918</v>
      </c>
      <c r="J2656" s="47">
        <f t="shared" si="290"/>
        <v>38.283817561290974</v>
      </c>
      <c r="K2656" s="97">
        <f t="shared" si="285"/>
        <v>5</v>
      </c>
      <c r="L2656" s="2">
        <f t="shared" si="286"/>
        <v>1.5372636621277351</v>
      </c>
      <c r="M2656" s="98"/>
      <c r="V2656">
        <v>200</v>
      </c>
      <c r="W2656">
        <v>40</v>
      </c>
      <c r="X2656" s="7">
        <f t="shared" si="284"/>
        <v>31.652153314939131</v>
      </c>
    </row>
    <row r="2657" spans="2:24">
      <c r="B2657" s="90">
        <f t="shared" si="287"/>
        <v>41019.291666666664</v>
      </c>
      <c r="C2657" s="57">
        <v>41019</v>
      </c>
      <c r="D2657" s="58">
        <v>0.29166666666666669</v>
      </c>
      <c r="E2657" s="59">
        <v>13.212515872387982</v>
      </c>
      <c r="F2657" s="47">
        <f t="shared" si="288"/>
        <v>25.235905316261046</v>
      </c>
      <c r="G2657" s="59">
        <v>25.407100225960932</v>
      </c>
      <c r="H2657" s="47">
        <f t="shared" si="289"/>
        <v>48.527561431585376</v>
      </c>
      <c r="I2657" s="59">
        <v>12.194584353572951</v>
      </c>
      <c r="J2657" s="47">
        <f t="shared" si="290"/>
        <v>23.291656115324336</v>
      </c>
      <c r="K2657" s="97">
        <f t="shared" si="285"/>
        <v>5</v>
      </c>
      <c r="L2657" s="2">
        <f t="shared" si="286"/>
        <v>-13.454897783838902</v>
      </c>
      <c r="M2657" s="98"/>
      <c r="V2657">
        <v>200</v>
      </c>
      <c r="W2657">
        <v>40</v>
      </c>
      <c r="X2657" s="7">
        <f t="shared" si="284"/>
        <v>31.652153314939131</v>
      </c>
    </row>
    <row r="2658" spans="2:24">
      <c r="B2658" s="90">
        <f t="shared" si="287"/>
        <v>41019.333333333336</v>
      </c>
      <c r="C2658" s="57">
        <v>41019</v>
      </c>
      <c r="D2658" s="58">
        <v>0.33333333333333331</v>
      </c>
      <c r="E2658" s="59">
        <v>19.107741583675278</v>
      </c>
      <c r="F2658" s="47">
        <f t="shared" si="288"/>
        <v>36.495786424819777</v>
      </c>
      <c r="G2658" s="59">
        <v>32.462887433612885</v>
      </c>
      <c r="H2658" s="47">
        <f t="shared" si="289"/>
        <v>62.004114998200606</v>
      </c>
      <c r="I2658" s="59">
        <v>13.355145849937603</v>
      </c>
      <c r="J2658" s="47">
        <f t="shared" si="290"/>
        <v>25.508328573380822</v>
      </c>
      <c r="K2658" s="97">
        <f t="shared" si="285"/>
        <v>5</v>
      </c>
      <c r="L2658" s="2">
        <f t="shared" si="286"/>
        <v>-11.238225325782416</v>
      </c>
      <c r="M2658" s="98"/>
      <c r="V2658">
        <v>200</v>
      </c>
      <c r="W2658">
        <v>40</v>
      </c>
      <c r="X2658" s="7">
        <f t="shared" si="284"/>
        <v>31.652153314939131</v>
      </c>
    </row>
    <row r="2659" spans="2:24">
      <c r="B2659" s="90">
        <f t="shared" si="287"/>
        <v>41019.375</v>
      </c>
      <c r="C2659" s="57">
        <v>41019</v>
      </c>
      <c r="D2659" s="58">
        <v>0.375</v>
      </c>
      <c r="E2659" s="59">
        <v>18.768225773433635</v>
      </c>
      <c r="F2659" s="47">
        <f t="shared" si="288"/>
        <v>35.847311227258238</v>
      </c>
      <c r="G2659" s="59">
        <v>30.489354382244919</v>
      </c>
      <c r="H2659" s="47">
        <f t="shared" si="289"/>
        <v>58.234666870087793</v>
      </c>
      <c r="I2659" s="59">
        <v>11.721128608811284</v>
      </c>
      <c r="J2659" s="47">
        <f t="shared" si="290"/>
        <v>22.387355642829551</v>
      </c>
      <c r="K2659" s="97">
        <f t="shared" si="285"/>
        <v>5</v>
      </c>
      <c r="L2659" s="2">
        <f t="shared" si="286"/>
        <v>-14.359198256333688</v>
      </c>
      <c r="M2659" s="98"/>
      <c r="V2659">
        <v>200</v>
      </c>
      <c r="W2659">
        <v>40</v>
      </c>
      <c r="X2659" s="7">
        <f t="shared" si="284"/>
        <v>31.652153314939131</v>
      </c>
    </row>
    <row r="2660" spans="2:24">
      <c r="B2660" s="90">
        <f t="shared" si="287"/>
        <v>41019.416666666664</v>
      </c>
      <c r="C2660" s="57">
        <v>41019</v>
      </c>
      <c r="D2660" s="58">
        <v>0.41666666666666669</v>
      </c>
      <c r="E2660" s="59">
        <v>27.414779167481591</v>
      </c>
      <c r="F2660" s="47">
        <f t="shared" si="288"/>
        <v>52.362228209889835</v>
      </c>
      <c r="G2660" s="59">
        <v>45.905365314678349</v>
      </c>
      <c r="H2660" s="47">
        <f t="shared" si="289"/>
        <v>87.679247751035646</v>
      </c>
      <c r="I2660" s="59">
        <v>18.490586147196762</v>
      </c>
      <c r="J2660" s="47">
        <f t="shared" si="290"/>
        <v>35.317019541145811</v>
      </c>
      <c r="K2660" s="97">
        <f t="shared" si="285"/>
        <v>5</v>
      </c>
      <c r="L2660" s="2">
        <f t="shared" si="286"/>
        <v>-1.4295343580174276</v>
      </c>
      <c r="M2660" s="98"/>
      <c r="V2660">
        <v>200</v>
      </c>
      <c r="W2660">
        <v>40</v>
      </c>
      <c r="X2660" s="7">
        <f t="shared" si="284"/>
        <v>31.652153314939131</v>
      </c>
    </row>
    <row r="2661" spans="2:24">
      <c r="B2661" s="90">
        <f t="shared" si="287"/>
        <v>41019.458333333336</v>
      </c>
      <c r="C2661" s="57">
        <v>41019</v>
      </c>
      <c r="D2661" s="58">
        <v>0.45833333333333331</v>
      </c>
      <c r="E2661" s="59">
        <v>27.352128914779094</v>
      </c>
      <c r="F2661" s="47">
        <f t="shared" si="288"/>
        <v>52.242566227228068</v>
      </c>
      <c r="G2661" s="59">
        <v>50.513561619280189</v>
      </c>
      <c r="H2661" s="47">
        <f t="shared" si="289"/>
        <v>96.480902692825154</v>
      </c>
      <c r="I2661" s="59">
        <v>23.161432704501095</v>
      </c>
      <c r="J2661" s="47">
        <f t="shared" si="290"/>
        <v>44.238336465597087</v>
      </c>
      <c r="K2661" s="97">
        <f t="shared" si="285"/>
        <v>5</v>
      </c>
      <c r="L2661" s="2">
        <f t="shared" si="286"/>
        <v>7.491782566433848</v>
      </c>
      <c r="M2661" s="98"/>
      <c r="V2661">
        <v>200</v>
      </c>
      <c r="W2661">
        <v>40</v>
      </c>
      <c r="X2661" s="7">
        <f t="shared" si="284"/>
        <v>31.652153314939131</v>
      </c>
    </row>
    <row r="2662" spans="2:24">
      <c r="B2662" s="90">
        <f t="shared" si="287"/>
        <v>41019.5</v>
      </c>
      <c r="C2662" s="57">
        <v>41019</v>
      </c>
      <c r="D2662" s="58">
        <v>0.5</v>
      </c>
      <c r="E2662" s="59">
        <v>31.191599160968124</v>
      </c>
      <c r="F2662" s="47">
        <f t="shared" si="288"/>
        <v>59.575954397449117</v>
      </c>
      <c r="G2662" s="59">
        <v>54.162267001122572</v>
      </c>
      <c r="H2662" s="47">
        <f t="shared" si="289"/>
        <v>103.4499299721441</v>
      </c>
      <c r="I2662" s="59">
        <v>22.970667840154448</v>
      </c>
      <c r="J2662" s="47">
        <f t="shared" si="290"/>
        <v>43.873975574694995</v>
      </c>
      <c r="K2662" s="97">
        <f t="shared" si="285"/>
        <v>5</v>
      </c>
      <c r="L2662" s="2">
        <f t="shared" si="286"/>
        <v>7.1274216755317568</v>
      </c>
      <c r="M2662" s="98"/>
      <c r="V2662">
        <v>200</v>
      </c>
      <c r="W2662">
        <v>40</v>
      </c>
      <c r="X2662" s="7">
        <f t="shared" si="284"/>
        <v>31.652153314939131</v>
      </c>
    </row>
    <row r="2663" spans="2:24">
      <c r="B2663" s="90">
        <f t="shared" si="287"/>
        <v>41019.541666666664</v>
      </c>
      <c r="C2663" s="57">
        <v>41019</v>
      </c>
      <c r="D2663" s="58">
        <v>0.54166666666666663</v>
      </c>
      <c r="E2663" s="59">
        <v>22.870848241937271</v>
      </c>
      <c r="F2663" s="47">
        <f t="shared" si="288"/>
        <v>43.683320142100186</v>
      </c>
      <c r="G2663" s="59">
        <v>39.299219223250191</v>
      </c>
      <c r="H2663" s="47">
        <f t="shared" si="289"/>
        <v>75.061508716407857</v>
      </c>
      <c r="I2663" s="59">
        <v>16.428370981312924</v>
      </c>
      <c r="J2663" s="47">
        <f t="shared" si="290"/>
        <v>31.378188574307682</v>
      </c>
      <c r="K2663" s="97">
        <f t="shared" si="285"/>
        <v>5</v>
      </c>
      <c r="L2663" s="2">
        <f t="shared" si="286"/>
        <v>-5.3683653248555565</v>
      </c>
      <c r="M2663" s="98"/>
      <c r="V2663">
        <v>200</v>
      </c>
      <c r="W2663">
        <v>40</v>
      </c>
      <c r="X2663" s="7">
        <f t="shared" si="284"/>
        <v>31.652153314939131</v>
      </c>
    </row>
    <row r="2664" spans="2:24">
      <c r="B2664" s="90">
        <f t="shared" si="287"/>
        <v>41019.583333333336</v>
      </c>
      <c r="C2664" s="57">
        <v>41019</v>
      </c>
      <c r="D2664" s="58">
        <v>0.58333333333333337</v>
      </c>
      <c r="E2664" s="59">
        <v>41.821013220760193</v>
      </c>
      <c r="F2664" s="47">
        <f t="shared" si="288"/>
        <v>79.878135251651969</v>
      </c>
      <c r="G2664" s="59">
        <v>69.550822504271551</v>
      </c>
      <c r="H2664" s="47">
        <f t="shared" si="289"/>
        <v>132.84207098315866</v>
      </c>
      <c r="I2664" s="59">
        <v>27.729809283511358</v>
      </c>
      <c r="J2664" s="47">
        <f t="shared" si="290"/>
        <v>52.963935731506695</v>
      </c>
      <c r="K2664" s="97">
        <f t="shared" si="285"/>
        <v>5</v>
      </c>
      <c r="L2664" s="2">
        <f t="shared" si="286"/>
        <v>16.217381832343456</v>
      </c>
      <c r="M2664" s="98"/>
      <c r="V2664">
        <v>200</v>
      </c>
      <c r="W2664">
        <v>40</v>
      </c>
      <c r="X2664" s="7">
        <f t="shared" si="284"/>
        <v>31.652153314939131</v>
      </c>
    </row>
    <row r="2665" spans="2:24">
      <c r="B2665" s="90">
        <f t="shared" si="287"/>
        <v>41019.625</v>
      </c>
      <c r="C2665" s="57">
        <v>41019</v>
      </c>
      <c r="D2665" s="58">
        <v>0.625</v>
      </c>
      <c r="E2665" s="59">
        <v>14.55981079862468</v>
      </c>
      <c r="F2665" s="47">
        <f t="shared" si="288"/>
        <v>27.809238625373137</v>
      </c>
      <c r="G2665" s="59">
        <v>31.691247877735925</v>
      </c>
      <c r="H2665" s="47">
        <f t="shared" si="289"/>
        <v>60.530283446475615</v>
      </c>
      <c r="I2665" s="59">
        <v>17.131437079111244</v>
      </c>
      <c r="J2665" s="47">
        <f t="shared" si="290"/>
        <v>32.721044821102474</v>
      </c>
      <c r="K2665" s="97">
        <f t="shared" si="285"/>
        <v>5</v>
      </c>
      <c r="L2665" s="2">
        <f t="shared" si="286"/>
        <v>-4.0255090780607645</v>
      </c>
      <c r="M2665" s="98"/>
      <c r="V2665">
        <v>200</v>
      </c>
      <c r="W2665">
        <v>40</v>
      </c>
      <c r="X2665" s="7">
        <f t="shared" si="284"/>
        <v>31.652153314939131</v>
      </c>
    </row>
    <row r="2666" spans="2:24">
      <c r="B2666" s="90">
        <f t="shared" si="287"/>
        <v>41019.666666666664</v>
      </c>
      <c r="C2666" s="57">
        <v>41019</v>
      </c>
      <c r="D2666" s="58">
        <v>0.66666666666666663</v>
      </c>
      <c r="E2666" s="59">
        <v>17.374545792739802</v>
      </c>
      <c r="F2666" s="47">
        <f t="shared" si="288"/>
        <v>33.185382464133021</v>
      </c>
      <c r="G2666" s="59">
        <v>38.826092932321785</v>
      </c>
      <c r="H2666" s="47">
        <f t="shared" si="289"/>
        <v>74.157837500734601</v>
      </c>
      <c r="I2666" s="59">
        <v>21.451547139581983</v>
      </c>
      <c r="J2666" s="47">
        <f t="shared" si="290"/>
        <v>40.972455036601588</v>
      </c>
      <c r="K2666" s="97">
        <f t="shared" si="285"/>
        <v>5</v>
      </c>
      <c r="L2666" s="2">
        <f t="shared" si="286"/>
        <v>4.2259011374383491</v>
      </c>
      <c r="M2666" s="98"/>
      <c r="V2666">
        <v>200</v>
      </c>
      <c r="W2666">
        <v>40</v>
      </c>
      <c r="X2666" s="7">
        <f t="shared" si="284"/>
        <v>31.652153314939131</v>
      </c>
    </row>
    <row r="2667" spans="2:24">
      <c r="B2667" s="90">
        <f t="shared" si="287"/>
        <v>41019.708333333336</v>
      </c>
      <c r="C2667" s="57">
        <v>41019</v>
      </c>
      <c r="D2667" s="58">
        <v>0.70833333333333337</v>
      </c>
      <c r="E2667" s="59">
        <v>25.993090642132586</v>
      </c>
      <c r="F2667" s="47">
        <f t="shared" si="288"/>
        <v>49.646803126473237</v>
      </c>
      <c r="G2667" s="59">
        <v>55.813659634980212</v>
      </c>
      <c r="H2667" s="47">
        <f t="shared" si="289"/>
        <v>106.60408990281221</v>
      </c>
      <c r="I2667" s="59">
        <v>29.82056899284763</v>
      </c>
      <c r="J2667" s="47">
        <f t="shared" si="290"/>
        <v>56.957286776338968</v>
      </c>
      <c r="K2667" s="97">
        <f t="shared" si="285"/>
        <v>5</v>
      </c>
      <c r="L2667" s="2">
        <f t="shared" si="286"/>
        <v>20.21073287717573</v>
      </c>
      <c r="M2667" s="98"/>
      <c r="V2667">
        <v>200</v>
      </c>
      <c r="W2667">
        <v>40</v>
      </c>
      <c r="X2667" s="7">
        <f t="shared" si="284"/>
        <v>31.652153314939131</v>
      </c>
    </row>
    <row r="2668" spans="2:24">
      <c r="B2668" s="90">
        <f t="shared" si="287"/>
        <v>41019.75</v>
      </c>
      <c r="C2668" s="57">
        <v>41019</v>
      </c>
      <c r="D2668" s="58">
        <v>0.75</v>
      </c>
      <c r="E2668" s="59">
        <v>15.702007283702464</v>
      </c>
      <c r="F2668" s="47">
        <f t="shared" si="288"/>
        <v>29.990833911871704</v>
      </c>
      <c r="G2668" s="59">
        <v>37.947323578454537</v>
      </c>
      <c r="H2668" s="47">
        <f t="shared" si="289"/>
        <v>72.479388034848157</v>
      </c>
      <c r="I2668" s="59">
        <v>22.245316294752072</v>
      </c>
      <c r="J2668" s="47">
        <f t="shared" si="290"/>
        <v>42.48855412297646</v>
      </c>
      <c r="K2668" s="97">
        <f t="shared" si="285"/>
        <v>5</v>
      </c>
      <c r="L2668" s="2">
        <f t="shared" si="286"/>
        <v>5.7420002238132213</v>
      </c>
      <c r="M2668" s="98"/>
      <c r="V2668">
        <v>200</v>
      </c>
      <c r="W2668">
        <v>40</v>
      </c>
      <c r="X2668" s="7">
        <f t="shared" si="284"/>
        <v>31.652153314939131</v>
      </c>
    </row>
    <row r="2669" spans="2:24">
      <c r="B2669" s="90">
        <f t="shared" si="287"/>
        <v>41019.791666666664</v>
      </c>
      <c r="C2669" s="57">
        <v>41019</v>
      </c>
      <c r="D2669" s="58">
        <v>0.79166666666666663</v>
      </c>
      <c r="E2669" s="59">
        <v>12.71051661440119</v>
      </c>
      <c r="F2669" s="47">
        <f t="shared" si="288"/>
        <v>24.27708673350627</v>
      </c>
      <c r="G2669" s="59">
        <v>38.921411994808096</v>
      </c>
      <c r="H2669" s="47">
        <f t="shared" si="289"/>
        <v>74.339896910083468</v>
      </c>
      <c r="I2669" s="59">
        <v>26.210895380406903</v>
      </c>
      <c r="J2669" s="47">
        <f t="shared" si="290"/>
        <v>50.06281017657718</v>
      </c>
      <c r="K2669" s="97">
        <f t="shared" si="285"/>
        <v>5</v>
      </c>
      <c r="L2669" s="2">
        <f t="shared" si="286"/>
        <v>13.316256277413942</v>
      </c>
      <c r="M2669" s="98"/>
      <c r="V2669">
        <v>200</v>
      </c>
      <c r="W2669">
        <v>40</v>
      </c>
      <c r="X2669" s="7">
        <f t="shared" si="284"/>
        <v>31.652153314939131</v>
      </c>
    </row>
    <row r="2670" spans="2:24">
      <c r="B2670" s="90">
        <f t="shared" si="287"/>
        <v>41019.833333333336</v>
      </c>
      <c r="C2670" s="57">
        <v>41019</v>
      </c>
      <c r="D2670" s="58">
        <v>0.83333333333333337</v>
      </c>
      <c r="E2670" s="59">
        <v>12.720462700471101</v>
      </c>
      <c r="F2670" s="47">
        <f t="shared" si="288"/>
        <v>24.296083757899801</v>
      </c>
      <c r="G2670" s="59">
        <v>30.907632850533222</v>
      </c>
      <c r="H2670" s="47">
        <f t="shared" si="289"/>
        <v>59.033578744518451</v>
      </c>
      <c r="I2670" s="59">
        <v>18.187170150062123</v>
      </c>
      <c r="J2670" s="47">
        <f t="shared" si="290"/>
        <v>34.73749498661865</v>
      </c>
      <c r="K2670" s="97">
        <f t="shared" si="285"/>
        <v>5</v>
      </c>
      <c r="L2670" s="2">
        <f t="shared" si="286"/>
        <v>-2.0090589125445888</v>
      </c>
      <c r="M2670" s="98"/>
      <c r="V2670">
        <v>200</v>
      </c>
      <c r="W2670">
        <v>40</v>
      </c>
      <c r="X2670" s="7">
        <f t="shared" si="284"/>
        <v>31.652153314939131</v>
      </c>
    </row>
    <row r="2671" spans="2:24">
      <c r="B2671" s="90">
        <f t="shared" si="287"/>
        <v>41019.875</v>
      </c>
      <c r="C2671" s="57">
        <v>41019</v>
      </c>
      <c r="D2671" s="58">
        <v>0.875</v>
      </c>
      <c r="E2671" s="59">
        <v>4.8886629606796443</v>
      </c>
      <c r="F2671" s="47">
        <f t="shared" si="288"/>
        <v>9.3373462548981205</v>
      </c>
      <c r="G2671" s="59">
        <v>13.669527159209951</v>
      </c>
      <c r="H2671" s="47">
        <f t="shared" si="289"/>
        <v>26.108796874091006</v>
      </c>
      <c r="I2671" s="59">
        <v>8.7808641985303062</v>
      </c>
      <c r="J2671" s="47">
        <f t="shared" si="290"/>
        <v>16.771450619192883</v>
      </c>
      <c r="K2671" s="97">
        <f t="shared" si="285"/>
        <v>5</v>
      </c>
      <c r="L2671" s="2">
        <f t="shared" si="286"/>
        <v>-19.975103279970355</v>
      </c>
      <c r="M2671" s="98"/>
      <c r="V2671">
        <v>200</v>
      </c>
      <c r="W2671">
        <v>40</v>
      </c>
      <c r="X2671" s="7">
        <f t="shared" si="284"/>
        <v>31.652153314939131</v>
      </c>
    </row>
    <row r="2672" spans="2:24">
      <c r="B2672" s="90">
        <f t="shared" si="287"/>
        <v>41019.916666666664</v>
      </c>
      <c r="C2672" s="57">
        <v>41019</v>
      </c>
      <c r="D2672" s="58">
        <v>0.91666666666666663</v>
      </c>
      <c r="E2672" s="59">
        <v>8.0119264557945336</v>
      </c>
      <c r="F2672" s="47">
        <f t="shared" si="288"/>
        <v>15.302779530567559</v>
      </c>
      <c r="G2672" s="59">
        <v>18.298206548295234</v>
      </c>
      <c r="H2672" s="47">
        <f t="shared" si="289"/>
        <v>34.949574507243895</v>
      </c>
      <c r="I2672" s="59">
        <v>10.286280092500704</v>
      </c>
      <c r="J2672" s="47">
        <f t="shared" si="290"/>
        <v>19.646794976676343</v>
      </c>
      <c r="K2672" s="97">
        <f t="shared" si="285"/>
        <v>5</v>
      </c>
      <c r="L2672" s="2">
        <f t="shared" si="286"/>
        <v>-17.099758922486895</v>
      </c>
      <c r="M2672" s="98"/>
      <c r="V2672">
        <v>200</v>
      </c>
      <c r="W2672">
        <v>40</v>
      </c>
      <c r="X2672" s="7">
        <f t="shared" si="284"/>
        <v>31.652153314939131</v>
      </c>
    </row>
    <row r="2673" spans="2:24">
      <c r="B2673" s="90">
        <f t="shared" si="287"/>
        <v>41019.958333333336</v>
      </c>
      <c r="C2673" s="57">
        <v>41019</v>
      </c>
      <c r="D2673" s="58">
        <v>0.95833333333333337</v>
      </c>
      <c r="E2673" s="59">
        <v>5.7097239845051977</v>
      </c>
      <c r="F2673" s="47">
        <f t="shared" si="288"/>
        <v>10.905572810404927</v>
      </c>
      <c r="G2673" s="59">
        <v>11.961551052007003</v>
      </c>
      <c r="H2673" s="47">
        <f t="shared" si="289"/>
        <v>22.846562509333374</v>
      </c>
      <c r="I2673" s="59">
        <v>6.2518270675018055</v>
      </c>
      <c r="J2673" s="47">
        <f t="shared" si="290"/>
        <v>11.940989698928448</v>
      </c>
      <c r="K2673" s="97">
        <f t="shared" si="285"/>
        <v>5</v>
      </c>
      <c r="L2673" s="2">
        <f t="shared" si="286"/>
        <v>-24.805564200234791</v>
      </c>
      <c r="M2673" s="98"/>
      <c r="V2673">
        <v>200</v>
      </c>
      <c r="W2673">
        <v>40</v>
      </c>
      <c r="X2673" s="7">
        <f t="shared" si="284"/>
        <v>31.652153314939131</v>
      </c>
    </row>
    <row r="2674" spans="2:24">
      <c r="B2674" s="90">
        <f t="shared" si="287"/>
        <v>41020</v>
      </c>
      <c r="C2674" s="57">
        <v>41019</v>
      </c>
      <c r="D2674" s="58">
        <v>1</v>
      </c>
      <c r="E2674" s="59">
        <v>1.9818119493125959</v>
      </c>
      <c r="F2674" s="47">
        <f t="shared" si="288"/>
        <v>3.7852608231870581</v>
      </c>
      <c r="G2674" s="59">
        <v>4.968671936119093</v>
      </c>
      <c r="H2674" s="47">
        <f t="shared" si="289"/>
        <v>9.4901633979874678</v>
      </c>
      <c r="I2674" s="59">
        <v>2.9868599868064969</v>
      </c>
      <c r="J2674" s="47">
        <f t="shared" si="290"/>
        <v>5.7049025748004087</v>
      </c>
      <c r="K2674" s="97">
        <f t="shared" si="285"/>
        <v>5</v>
      </c>
      <c r="L2674" s="2">
        <f t="shared" si="286"/>
        <v>-31.041651324362832</v>
      </c>
      <c r="M2674" s="98"/>
      <c r="V2674">
        <v>200</v>
      </c>
      <c r="W2674">
        <v>40</v>
      </c>
      <c r="X2674" s="7">
        <f t="shared" si="284"/>
        <v>31.652153314939131</v>
      </c>
    </row>
    <row r="2675" spans="2:24">
      <c r="B2675" s="90">
        <f t="shared" si="287"/>
        <v>41020.041666666664</v>
      </c>
      <c r="C2675" s="57">
        <v>41020</v>
      </c>
      <c r="D2675" s="58">
        <v>4.1666666666666664E-2</v>
      </c>
      <c r="E2675" s="59"/>
      <c r="F2675" s="47"/>
      <c r="G2675" s="59"/>
      <c r="H2675" s="47"/>
      <c r="I2675" s="59"/>
      <c r="J2675" s="47"/>
      <c r="K2675" s="97">
        <f t="shared" si="285"/>
        <v>6</v>
      </c>
      <c r="L2675" s="2" t="e">
        <f t="shared" si="286"/>
        <v>#N/A</v>
      </c>
      <c r="M2675" s="98"/>
      <c r="V2675">
        <v>200</v>
      </c>
      <c r="W2675">
        <v>40</v>
      </c>
      <c r="X2675" s="7">
        <f t="shared" si="284"/>
        <v>31.652153314939131</v>
      </c>
    </row>
    <row r="2676" spans="2:24">
      <c r="B2676" s="90">
        <f t="shared" si="287"/>
        <v>41020.083333333336</v>
      </c>
      <c r="C2676" s="57">
        <v>41020</v>
      </c>
      <c r="D2676" s="58">
        <v>8.3333333333333329E-2</v>
      </c>
      <c r="E2676" s="59">
        <v>4.1507964658274226</v>
      </c>
      <c r="F2676" s="47">
        <f t="shared" si="288"/>
        <v>7.928021249730377</v>
      </c>
      <c r="G2676" s="59">
        <v>12.214036570884069</v>
      </c>
      <c r="H2676" s="47">
        <f t="shared" si="289"/>
        <v>23.32880985038857</v>
      </c>
      <c r="I2676" s="59">
        <v>8.0632401050566447</v>
      </c>
      <c r="J2676" s="47">
        <f t="shared" si="290"/>
        <v>15.40078860065819</v>
      </c>
      <c r="K2676" s="97">
        <f t="shared" si="285"/>
        <v>6</v>
      </c>
      <c r="L2676" s="2">
        <f t="shared" si="286"/>
        <v>-21.34576529850505</v>
      </c>
      <c r="M2676" s="98"/>
      <c r="V2676">
        <v>200</v>
      </c>
      <c r="W2676">
        <v>40</v>
      </c>
      <c r="X2676" s="7">
        <f t="shared" si="284"/>
        <v>31.652153314939131</v>
      </c>
    </row>
    <row r="2677" spans="2:24">
      <c r="B2677" s="90">
        <f t="shared" si="287"/>
        <v>41020.125</v>
      </c>
      <c r="C2677" s="57">
        <v>41020</v>
      </c>
      <c r="D2677" s="58">
        <v>0.125</v>
      </c>
      <c r="E2677" s="59">
        <v>5.2973075298390322</v>
      </c>
      <c r="F2677" s="47">
        <f t="shared" si="288"/>
        <v>10.11785738199255</v>
      </c>
      <c r="G2677" s="59">
        <v>16.533425985137107</v>
      </c>
      <c r="H2677" s="47">
        <f t="shared" si="289"/>
        <v>31.578843631611875</v>
      </c>
      <c r="I2677" s="59">
        <v>11.236118455298074</v>
      </c>
      <c r="J2677" s="47">
        <f t="shared" si="290"/>
        <v>21.460986249619321</v>
      </c>
      <c r="K2677" s="97">
        <f t="shared" si="285"/>
        <v>6</v>
      </c>
      <c r="L2677" s="2">
        <f t="shared" si="286"/>
        <v>-15.285567649543918</v>
      </c>
      <c r="M2677" s="98"/>
      <c r="V2677">
        <v>200</v>
      </c>
      <c r="W2677">
        <v>40</v>
      </c>
      <c r="X2677" s="7">
        <f t="shared" si="284"/>
        <v>31.652153314939131</v>
      </c>
    </row>
    <row r="2678" spans="2:24">
      <c r="B2678" s="90">
        <f t="shared" si="287"/>
        <v>41020.166666666664</v>
      </c>
      <c r="C2678" s="57">
        <v>41020</v>
      </c>
      <c r="D2678" s="58">
        <v>0.16666666666666666</v>
      </c>
      <c r="E2678" s="59">
        <v>4.1121031416898495</v>
      </c>
      <c r="F2678" s="47">
        <f t="shared" si="288"/>
        <v>7.8541170006276122</v>
      </c>
      <c r="G2678" s="59">
        <v>14.026462376917369</v>
      </c>
      <c r="H2678" s="47">
        <f t="shared" si="289"/>
        <v>26.790543139912174</v>
      </c>
      <c r="I2678" s="59">
        <v>9.914359235227522</v>
      </c>
      <c r="J2678" s="47">
        <f t="shared" si="290"/>
        <v>18.936426139284567</v>
      </c>
      <c r="K2678" s="97">
        <f t="shared" si="285"/>
        <v>6</v>
      </c>
      <c r="L2678" s="2">
        <f t="shared" si="286"/>
        <v>-17.810127759878672</v>
      </c>
      <c r="M2678" s="98"/>
      <c r="V2678">
        <v>200</v>
      </c>
      <c r="W2678">
        <v>40</v>
      </c>
      <c r="X2678" s="7">
        <f t="shared" si="284"/>
        <v>31.652153314939131</v>
      </c>
    </row>
    <row r="2679" spans="2:24">
      <c r="B2679" s="90">
        <f t="shared" si="287"/>
        <v>41020.208333333336</v>
      </c>
      <c r="C2679" s="57">
        <v>41020</v>
      </c>
      <c r="D2679" s="58">
        <v>0.20833333333333334</v>
      </c>
      <c r="E2679" s="59">
        <v>5.8610197198313108</v>
      </c>
      <c r="F2679" s="47">
        <f t="shared" si="288"/>
        <v>11.194547664877803</v>
      </c>
      <c r="G2679" s="59">
        <v>11.755094694020755</v>
      </c>
      <c r="H2679" s="47">
        <f t="shared" si="289"/>
        <v>22.45223086557964</v>
      </c>
      <c r="I2679" s="59">
        <v>5.8940749741894454</v>
      </c>
      <c r="J2679" s="47">
        <f t="shared" si="290"/>
        <v>11.257683200701841</v>
      </c>
      <c r="K2679" s="97">
        <f t="shared" si="285"/>
        <v>6</v>
      </c>
      <c r="L2679" s="2">
        <f t="shared" si="286"/>
        <v>-25.488870698461398</v>
      </c>
      <c r="M2679" s="98"/>
      <c r="V2679">
        <v>200</v>
      </c>
      <c r="W2679">
        <v>40</v>
      </c>
      <c r="X2679" s="7">
        <f t="shared" si="284"/>
        <v>31.652153314939131</v>
      </c>
    </row>
    <row r="2680" spans="2:24">
      <c r="B2680" s="90">
        <f t="shared" si="287"/>
        <v>41020.25</v>
      </c>
      <c r="C2680" s="57">
        <v>41020</v>
      </c>
      <c r="D2680" s="58">
        <v>0.25</v>
      </c>
      <c r="E2680" s="59">
        <v>20.940179384208395</v>
      </c>
      <c r="F2680" s="47">
        <f t="shared" si="288"/>
        <v>39.995742623838034</v>
      </c>
      <c r="G2680" s="59">
        <v>39.171162030915923</v>
      </c>
      <c r="H2680" s="47">
        <f t="shared" si="289"/>
        <v>74.816919479049403</v>
      </c>
      <c r="I2680" s="59">
        <v>18.230982646707535</v>
      </c>
      <c r="J2680" s="47">
        <f t="shared" si="290"/>
        <v>34.821176855211391</v>
      </c>
      <c r="K2680" s="97">
        <f t="shared" si="285"/>
        <v>6</v>
      </c>
      <c r="L2680" s="2">
        <f t="shared" si="286"/>
        <v>-1.9253770439518476</v>
      </c>
      <c r="M2680" s="98"/>
      <c r="V2680">
        <v>200</v>
      </c>
      <c r="W2680">
        <v>40</v>
      </c>
      <c r="X2680" s="7">
        <f t="shared" si="284"/>
        <v>31.652153314939131</v>
      </c>
    </row>
    <row r="2681" spans="2:24">
      <c r="B2681" s="90">
        <f t="shared" si="287"/>
        <v>41020.291666666664</v>
      </c>
      <c r="C2681" s="57">
        <v>41020</v>
      </c>
      <c r="D2681" s="58">
        <v>0.29166666666666669</v>
      </c>
      <c r="E2681" s="59">
        <v>16.041278103138097</v>
      </c>
      <c r="F2681" s="47">
        <f t="shared" si="288"/>
        <v>30.638841176993765</v>
      </c>
      <c r="G2681" s="59">
        <v>29.134406514874954</v>
      </c>
      <c r="H2681" s="47">
        <f t="shared" si="289"/>
        <v>55.646716443411158</v>
      </c>
      <c r="I2681" s="59">
        <v>13.09312841173686</v>
      </c>
      <c r="J2681" s="47">
        <f t="shared" si="290"/>
        <v>25.0078752664174</v>
      </c>
      <c r="K2681" s="97">
        <f t="shared" si="285"/>
        <v>6</v>
      </c>
      <c r="L2681" s="2">
        <f t="shared" si="286"/>
        <v>-11.738678632745838</v>
      </c>
      <c r="M2681" s="98"/>
      <c r="V2681">
        <v>200</v>
      </c>
      <c r="W2681">
        <v>40</v>
      </c>
      <c r="X2681" s="7">
        <f t="shared" si="284"/>
        <v>31.652153314939131</v>
      </c>
    </row>
    <row r="2682" spans="2:24">
      <c r="B2682" s="90">
        <f t="shared" si="287"/>
        <v>41020.333333333336</v>
      </c>
      <c r="C2682" s="57">
        <v>41020</v>
      </c>
      <c r="D2682" s="58">
        <v>0.33333333333333331</v>
      </c>
      <c r="E2682" s="59">
        <v>20.032591582590278</v>
      </c>
      <c r="F2682" s="47">
        <f t="shared" si="288"/>
        <v>38.262249922747429</v>
      </c>
      <c r="G2682" s="59">
        <v>38.470968129920152</v>
      </c>
      <c r="H2682" s="47">
        <f t="shared" si="289"/>
        <v>73.479549128147482</v>
      </c>
      <c r="I2682" s="59">
        <v>18.438376547329867</v>
      </c>
      <c r="J2682" s="47">
        <f t="shared" si="290"/>
        <v>35.217299205400046</v>
      </c>
      <c r="K2682" s="97">
        <f t="shared" si="285"/>
        <v>6</v>
      </c>
      <c r="L2682" s="2">
        <f t="shared" si="286"/>
        <v>-1.5292546937631926</v>
      </c>
      <c r="M2682" s="98"/>
      <c r="V2682">
        <v>200</v>
      </c>
      <c r="W2682">
        <v>40</v>
      </c>
      <c r="X2682" s="7">
        <f t="shared" si="284"/>
        <v>31.652153314939131</v>
      </c>
    </row>
    <row r="2683" spans="2:24">
      <c r="B2683" s="90">
        <f t="shared" si="287"/>
        <v>41020.375</v>
      </c>
      <c r="C2683" s="57">
        <v>41020</v>
      </c>
      <c r="D2683" s="58">
        <v>0.375</v>
      </c>
      <c r="E2683" s="59">
        <v>13.474341111812759</v>
      </c>
      <c r="F2683" s="47">
        <f t="shared" si="288"/>
        <v>25.735991523562369</v>
      </c>
      <c r="G2683" s="59">
        <v>25.497593338224959</v>
      </c>
      <c r="H2683" s="47">
        <f t="shared" si="289"/>
        <v>48.700403276009673</v>
      </c>
      <c r="I2683" s="59">
        <v>12.023252226412199</v>
      </c>
      <c r="J2683" s="47">
        <f t="shared" si="290"/>
        <v>22.964411752447297</v>
      </c>
      <c r="K2683" s="97">
        <f t="shared" si="285"/>
        <v>6</v>
      </c>
      <c r="L2683" s="2">
        <f t="shared" si="286"/>
        <v>-13.782142146715941</v>
      </c>
      <c r="M2683" s="98"/>
      <c r="V2683">
        <v>200</v>
      </c>
      <c r="W2683">
        <v>40</v>
      </c>
      <c r="X2683" s="7">
        <f t="shared" si="284"/>
        <v>31.652153314939131</v>
      </c>
    </row>
    <row r="2684" spans="2:24">
      <c r="B2684" s="90">
        <f t="shared" si="287"/>
        <v>41020.416666666664</v>
      </c>
      <c r="C2684" s="57">
        <v>41020</v>
      </c>
      <c r="D2684" s="58">
        <v>0.41666666666666669</v>
      </c>
      <c r="E2684" s="59">
        <v>12.136138734012647</v>
      </c>
      <c r="F2684" s="47">
        <f t="shared" si="288"/>
        <v>23.180024981964156</v>
      </c>
      <c r="G2684" s="59">
        <v>25.230512252340137</v>
      </c>
      <c r="H2684" s="47">
        <f t="shared" si="289"/>
        <v>48.190278401969657</v>
      </c>
      <c r="I2684" s="59">
        <v>13.09437351832749</v>
      </c>
      <c r="J2684" s="47">
        <f t="shared" si="290"/>
        <v>25.010253420005505</v>
      </c>
      <c r="K2684" s="97">
        <f t="shared" si="285"/>
        <v>6</v>
      </c>
      <c r="L2684" s="2">
        <f t="shared" si="286"/>
        <v>-11.736300479157734</v>
      </c>
      <c r="M2684" s="98"/>
      <c r="V2684">
        <v>200</v>
      </c>
      <c r="W2684">
        <v>40</v>
      </c>
      <c r="X2684" s="7">
        <f t="shared" si="284"/>
        <v>31.652153314939131</v>
      </c>
    </row>
    <row r="2685" spans="2:24">
      <c r="B2685" s="90">
        <f t="shared" si="287"/>
        <v>41020.458333333336</v>
      </c>
      <c r="C2685" s="57">
        <v>41020</v>
      </c>
      <c r="D2685" s="58">
        <v>0.45833333333333331</v>
      </c>
      <c r="E2685" s="59">
        <v>13.03032010049375</v>
      </c>
      <c r="F2685" s="47">
        <f t="shared" si="288"/>
        <v>24.88791139194306</v>
      </c>
      <c r="G2685" s="59">
        <v>26.031269212548082</v>
      </c>
      <c r="H2685" s="47">
        <f t="shared" si="289"/>
        <v>49.719724195966833</v>
      </c>
      <c r="I2685" s="59">
        <v>13.000949112054332</v>
      </c>
      <c r="J2685" s="47">
        <f t="shared" si="290"/>
        <v>24.831812804023773</v>
      </c>
      <c r="K2685" s="97">
        <f t="shared" si="285"/>
        <v>6</v>
      </c>
      <c r="L2685" s="2">
        <f t="shared" si="286"/>
        <v>-11.914741095139465</v>
      </c>
      <c r="M2685" s="98"/>
      <c r="V2685">
        <v>200</v>
      </c>
      <c r="W2685">
        <v>40</v>
      </c>
      <c r="X2685" s="7">
        <f t="shared" si="284"/>
        <v>31.652153314939131</v>
      </c>
    </row>
    <row r="2686" spans="2:24">
      <c r="B2686" s="90">
        <f t="shared" si="287"/>
        <v>41020.5</v>
      </c>
      <c r="C2686" s="57">
        <v>41020</v>
      </c>
      <c r="D2686" s="58">
        <v>0.5</v>
      </c>
      <c r="E2686" s="59">
        <v>14.106761702131612</v>
      </c>
      <c r="F2686" s="47">
        <f t="shared" si="288"/>
        <v>26.943914851071376</v>
      </c>
      <c r="G2686" s="59">
        <v>32.239192534490577</v>
      </c>
      <c r="H2686" s="47">
        <f t="shared" si="289"/>
        <v>61.576857740877003</v>
      </c>
      <c r="I2686" s="59">
        <v>18.132430832358963</v>
      </c>
      <c r="J2686" s="47">
        <f t="shared" si="290"/>
        <v>34.632942889805619</v>
      </c>
      <c r="K2686" s="97">
        <f t="shared" si="285"/>
        <v>6</v>
      </c>
      <c r="L2686" s="2">
        <f t="shared" si="286"/>
        <v>-2.1136110093576193</v>
      </c>
      <c r="M2686" s="98"/>
      <c r="V2686">
        <v>200</v>
      </c>
      <c r="W2686">
        <v>40</v>
      </c>
      <c r="X2686" s="7">
        <f t="shared" si="284"/>
        <v>31.652153314939131</v>
      </c>
    </row>
    <row r="2687" spans="2:24">
      <c r="B2687" s="90">
        <f t="shared" si="287"/>
        <v>41020.541666666664</v>
      </c>
      <c r="C2687" s="57">
        <v>41020</v>
      </c>
      <c r="D2687" s="58">
        <v>0.54166666666666663</v>
      </c>
      <c r="E2687" s="59">
        <v>12.16356166453464</v>
      </c>
      <c r="F2687" s="47">
        <f t="shared" si="288"/>
        <v>23.232402779261161</v>
      </c>
      <c r="G2687" s="59">
        <v>26.111560053492639</v>
      </c>
      <c r="H2687" s="47">
        <f t="shared" si="289"/>
        <v>49.873079702170941</v>
      </c>
      <c r="I2687" s="59">
        <v>13.947998388958</v>
      </c>
      <c r="J2687" s="47">
        <f t="shared" si="290"/>
        <v>26.64067692290978</v>
      </c>
      <c r="K2687" s="97">
        <f t="shared" si="285"/>
        <v>6</v>
      </c>
      <c r="L2687" s="2">
        <f t="shared" si="286"/>
        <v>-10.105876976253459</v>
      </c>
      <c r="M2687" s="98"/>
      <c r="V2687">
        <v>200</v>
      </c>
      <c r="W2687">
        <v>40</v>
      </c>
      <c r="X2687" s="7">
        <f t="shared" si="284"/>
        <v>31.652153314939131</v>
      </c>
    </row>
    <row r="2688" spans="2:24">
      <c r="B2688" s="90">
        <f t="shared" si="287"/>
        <v>41020.583333333336</v>
      </c>
      <c r="C2688" s="57">
        <v>41020</v>
      </c>
      <c r="D2688" s="58">
        <v>0.58333333333333337</v>
      </c>
      <c r="E2688" s="59">
        <v>6.4742532719204906</v>
      </c>
      <c r="F2688" s="47">
        <f t="shared" si="288"/>
        <v>12.365823749368136</v>
      </c>
      <c r="G2688" s="59">
        <v>14.629850907102901</v>
      </c>
      <c r="H2688" s="47">
        <f t="shared" si="289"/>
        <v>27.943015232566538</v>
      </c>
      <c r="I2688" s="59">
        <v>8.15559763518241</v>
      </c>
      <c r="J2688" s="47">
        <f t="shared" si="290"/>
        <v>15.577191483198403</v>
      </c>
      <c r="K2688" s="97">
        <f t="shared" si="285"/>
        <v>6</v>
      </c>
      <c r="L2688" s="2">
        <f t="shared" si="286"/>
        <v>-21.169362415964834</v>
      </c>
      <c r="M2688" s="98"/>
      <c r="V2688">
        <v>200</v>
      </c>
      <c r="W2688">
        <v>40</v>
      </c>
      <c r="X2688" s="7">
        <f t="shared" si="284"/>
        <v>31.652153314939131</v>
      </c>
    </row>
    <row r="2689" spans="2:24">
      <c r="B2689" s="90">
        <f t="shared" si="287"/>
        <v>41020.625</v>
      </c>
      <c r="C2689" s="57">
        <v>41020</v>
      </c>
      <c r="D2689" s="58">
        <v>0.625</v>
      </c>
      <c r="E2689" s="59">
        <v>6.5205398491040629</v>
      </c>
      <c r="F2689" s="47">
        <f t="shared" si="288"/>
        <v>12.45423111178876</v>
      </c>
      <c r="G2689" s="59">
        <v>15.968525042137458</v>
      </c>
      <c r="H2689" s="47">
        <f t="shared" si="289"/>
        <v>30.499882830482544</v>
      </c>
      <c r="I2689" s="59">
        <v>9.4479851930333929</v>
      </c>
      <c r="J2689" s="47">
        <f t="shared" si="290"/>
        <v>18.045651718693779</v>
      </c>
      <c r="K2689" s="97">
        <f t="shared" si="285"/>
        <v>6</v>
      </c>
      <c r="L2689" s="2">
        <f t="shared" si="286"/>
        <v>-18.700902180469459</v>
      </c>
      <c r="M2689" s="98"/>
      <c r="V2689">
        <v>200</v>
      </c>
      <c r="W2689">
        <v>40</v>
      </c>
      <c r="X2689" s="7">
        <f t="shared" si="284"/>
        <v>31.652153314939131</v>
      </c>
    </row>
    <row r="2690" spans="2:24">
      <c r="B2690" s="90">
        <f t="shared" si="287"/>
        <v>41020.666666666664</v>
      </c>
      <c r="C2690" s="57">
        <v>41020</v>
      </c>
      <c r="D2690" s="58">
        <v>0.66666666666666663</v>
      </c>
      <c r="E2690" s="59">
        <v>5.3278087623836541</v>
      </c>
      <c r="F2690" s="47">
        <f t="shared" si="288"/>
        <v>10.17611473615278</v>
      </c>
      <c r="G2690" s="59">
        <v>12.599468825915215</v>
      </c>
      <c r="H2690" s="47">
        <f t="shared" si="289"/>
        <v>24.064985457498061</v>
      </c>
      <c r="I2690" s="59">
        <v>7.2716600635315594</v>
      </c>
      <c r="J2690" s="47">
        <f t="shared" si="290"/>
        <v>13.888870721345278</v>
      </c>
      <c r="K2690" s="97">
        <f t="shared" si="285"/>
        <v>6</v>
      </c>
      <c r="L2690" s="2">
        <f t="shared" si="286"/>
        <v>-22.857683177817961</v>
      </c>
      <c r="M2690" s="98"/>
      <c r="V2690">
        <v>200</v>
      </c>
      <c r="W2690">
        <v>40</v>
      </c>
      <c r="X2690" s="7">
        <f t="shared" si="284"/>
        <v>31.652153314939131</v>
      </c>
    </row>
    <row r="2691" spans="2:24">
      <c r="B2691" s="90">
        <f t="shared" si="287"/>
        <v>41020.708333333336</v>
      </c>
      <c r="C2691" s="57">
        <v>41020</v>
      </c>
      <c r="D2691" s="58">
        <v>0.70833333333333337</v>
      </c>
      <c r="E2691" s="59">
        <v>4.2127656628055909</v>
      </c>
      <c r="F2691" s="47">
        <f t="shared" si="288"/>
        <v>8.0463824159586785</v>
      </c>
      <c r="G2691" s="59">
        <v>11.357973062436439</v>
      </c>
      <c r="H2691" s="47">
        <f t="shared" si="289"/>
        <v>21.693728549253599</v>
      </c>
      <c r="I2691" s="59">
        <v>7.1452073996308485</v>
      </c>
      <c r="J2691" s="47">
        <f t="shared" si="290"/>
        <v>13.647346133294921</v>
      </c>
      <c r="K2691" s="97">
        <f t="shared" si="285"/>
        <v>6</v>
      </c>
      <c r="L2691" s="2">
        <f t="shared" si="286"/>
        <v>-23.099207765868318</v>
      </c>
      <c r="M2691" s="98"/>
      <c r="V2691">
        <v>200</v>
      </c>
      <c r="W2691">
        <v>40</v>
      </c>
      <c r="X2691" s="7">
        <f t="shared" si="284"/>
        <v>31.652153314939131</v>
      </c>
    </row>
    <row r="2692" spans="2:24">
      <c r="B2692" s="90">
        <f t="shared" si="287"/>
        <v>41020.75</v>
      </c>
      <c r="C2692" s="57">
        <v>41020</v>
      </c>
      <c r="D2692" s="58">
        <v>0.75</v>
      </c>
      <c r="E2692" s="59">
        <v>3.6151710935489323</v>
      </c>
      <c r="F2692" s="47">
        <f t="shared" si="288"/>
        <v>6.9049767886784608</v>
      </c>
      <c r="G2692" s="59">
        <v>12.253445984916452</v>
      </c>
      <c r="H2692" s="47">
        <f t="shared" si="289"/>
        <v>23.404081831190421</v>
      </c>
      <c r="I2692" s="59">
        <v>8.6382748913675194</v>
      </c>
      <c r="J2692" s="47">
        <f t="shared" si="290"/>
        <v>16.49910504251196</v>
      </c>
      <c r="K2692" s="97">
        <f t="shared" si="285"/>
        <v>6</v>
      </c>
      <c r="L2692" s="2">
        <f t="shared" si="286"/>
        <v>-20.247448856651278</v>
      </c>
      <c r="M2692" s="98"/>
      <c r="V2692">
        <v>200</v>
      </c>
      <c r="W2692">
        <v>40</v>
      </c>
      <c r="X2692" s="7">
        <f t="shared" si="284"/>
        <v>31.652153314939131</v>
      </c>
    </row>
    <row r="2693" spans="2:24">
      <c r="B2693" s="90">
        <f t="shared" si="287"/>
        <v>41020.791666666664</v>
      </c>
      <c r="C2693" s="57">
        <v>41020</v>
      </c>
      <c r="D2693" s="58">
        <v>0.79166666666666663</v>
      </c>
      <c r="E2693" s="59">
        <v>2.3518543959454838</v>
      </c>
      <c r="F2693" s="47">
        <f t="shared" si="288"/>
        <v>4.4920418962558744</v>
      </c>
      <c r="G2693" s="59">
        <v>7.4569609742959919</v>
      </c>
      <c r="H2693" s="47">
        <f t="shared" si="289"/>
        <v>14.242795460905343</v>
      </c>
      <c r="I2693" s="59">
        <v>5.1051065783505081</v>
      </c>
      <c r="J2693" s="47">
        <f t="shared" si="290"/>
        <v>9.7507535646494699</v>
      </c>
      <c r="K2693" s="97">
        <f t="shared" si="285"/>
        <v>6</v>
      </c>
      <c r="L2693" s="2">
        <f t="shared" si="286"/>
        <v>-26.995800334513767</v>
      </c>
      <c r="M2693" s="98"/>
      <c r="V2693">
        <v>200</v>
      </c>
      <c r="W2693">
        <v>40</v>
      </c>
      <c r="X2693" s="7">
        <f t="shared" si="284"/>
        <v>31.652153314939131</v>
      </c>
    </row>
    <row r="2694" spans="2:24">
      <c r="B2694" s="90">
        <f t="shared" si="287"/>
        <v>41020.833333333336</v>
      </c>
      <c r="C2694" s="57">
        <v>41020</v>
      </c>
      <c r="D2694" s="58">
        <v>0.83333333333333337</v>
      </c>
      <c r="E2694" s="59">
        <v>2.1842547652161253</v>
      </c>
      <c r="F2694" s="47">
        <f t="shared" si="288"/>
        <v>4.1719266015627987</v>
      </c>
      <c r="G2694" s="59">
        <v>6.5849886977298269</v>
      </c>
      <c r="H2694" s="47">
        <f t="shared" si="289"/>
        <v>12.577328412663968</v>
      </c>
      <c r="I2694" s="59">
        <v>4.4007339325137025</v>
      </c>
      <c r="J2694" s="47">
        <f t="shared" si="290"/>
        <v>8.4054018111011715</v>
      </c>
      <c r="K2694" s="97">
        <f t="shared" si="285"/>
        <v>6</v>
      </c>
      <c r="L2694" s="2">
        <f t="shared" si="286"/>
        <v>-28.341152088062067</v>
      </c>
      <c r="M2694" s="98"/>
      <c r="V2694">
        <v>200</v>
      </c>
      <c r="W2694">
        <v>40</v>
      </c>
      <c r="X2694" s="7">
        <f t="shared" si="284"/>
        <v>31.652153314939131</v>
      </c>
    </row>
    <row r="2695" spans="2:24">
      <c r="B2695" s="90">
        <f t="shared" si="287"/>
        <v>41020.875</v>
      </c>
      <c r="C2695" s="57">
        <v>41020</v>
      </c>
      <c r="D2695" s="58">
        <v>0.875</v>
      </c>
      <c r="E2695" s="59">
        <v>1.8514270383364928</v>
      </c>
      <c r="F2695" s="47">
        <f t="shared" si="288"/>
        <v>3.5362256432227013</v>
      </c>
      <c r="G2695" s="59">
        <v>6.4186293411159809</v>
      </c>
      <c r="H2695" s="47">
        <f t="shared" si="289"/>
        <v>12.259582041531523</v>
      </c>
      <c r="I2695" s="59">
        <v>4.5672023027794886</v>
      </c>
      <c r="J2695" s="47">
        <f t="shared" si="290"/>
        <v>8.7233563983088231</v>
      </c>
      <c r="K2695" s="97">
        <f t="shared" si="285"/>
        <v>6</v>
      </c>
      <c r="L2695" s="2">
        <f t="shared" si="286"/>
        <v>-28.023197500854415</v>
      </c>
      <c r="M2695" s="98"/>
      <c r="V2695">
        <v>200</v>
      </c>
      <c r="W2695">
        <v>40</v>
      </c>
      <c r="X2695" s="7">
        <f t="shared" si="284"/>
        <v>31.652153314939131</v>
      </c>
    </row>
    <row r="2696" spans="2:24">
      <c r="B2696" s="90">
        <f t="shared" si="287"/>
        <v>41020.916666666664</v>
      </c>
      <c r="C2696" s="57">
        <v>41020</v>
      </c>
      <c r="D2696" s="58">
        <v>0.91666666666666663</v>
      </c>
      <c r="E2696" s="59">
        <v>0.77751803046418655</v>
      </c>
      <c r="F2696" s="47">
        <f t="shared" si="288"/>
        <v>1.4850594381865962</v>
      </c>
      <c r="G2696" s="59">
        <v>5.4602281914279107</v>
      </c>
      <c r="H2696" s="47">
        <f t="shared" si="289"/>
        <v>10.429035845627309</v>
      </c>
      <c r="I2696" s="59">
        <v>4.6827101609637243</v>
      </c>
      <c r="J2696" s="47">
        <f t="shared" si="290"/>
        <v>8.9439764074407133</v>
      </c>
      <c r="K2696" s="97">
        <f t="shared" si="285"/>
        <v>6</v>
      </c>
      <c r="L2696" s="2">
        <f t="shared" si="286"/>
        <v>-27.802577491722523</v>
      </c>
      <c r="M2696" s="98"/>
      <c r="V2696">
        <v>200</v>
      </c>
      <c r="W2696">
        <v>40</v>
      </c>
      <c r="X2696" s="7">
        <f t="shared" si="284"/>
        <v>31.652153314939131</v>
      </c>
    </row>
    <row r="2697" spans="2:24">
      <c r="B2697" s="90">
        <f t="shared" si="287"/>
        <v>41020.958333333336</v>
      </c>
      <c r="C2697" s="57">
        <v>41020</v>
      </c>
      <c r="D2697" s="58">
        <v>0.95833333333333337</v>
      </c>
      <c r="E2697" s="59">
        <v>1.4044208484099285</v>
      </c>
      <c r="F2697" s="47">
        <f t="shared" si="288"/>
        <v>2.6824438204629635</v>
      </c>
      <c r="G2697" s="59">
        <v>6.241904721502368</v>
      </c>
      <c r="H2697" s="47">
        <f t="shared" si="289"/>
        <v>11.922038018069522</v>
      </c>
      <c r="I2697" s="59">
        <v>4.837483873092439</v>
      </c>
      <c r="J2697" s="47">
        <f t="shared" si="290"/>
        <v>9.2395941976065572</v>
      </c>
      <c r="K2697" s="97">
        <f t="shared" si="285"/>
        <v>6</v>
      </c>
      <c r="L2697" s="2">
        <f t="shared" si="286"/>
        <v>-27.506959701556681</v>
      </c>
      <c r="M2697" s="98"/>
      <c r="V2697">
        <v>200</v>
      </c>
      <c r="W2697">
        <v>40</v>
      </c>
      <c r="X2697" s="7">
        <f t="shared" si="284"/>
        <v>31.652153314939131</v>
      </c>
    </row>
    <row r="2698" spans="2:24">
      <c r="B2698" s="90">
        <f t="shared" si="287"/>
        <v>41021</v>
      </c>
      <c r="C2698" s="57">
        <v>41020</v>
      </c>
      <c r="D2698" s="58">
        <v>1</v>
      </c>
      <c r="E2698" s="59">
        <v>1.2197808749732562</v>
      </c>
      <c r="F2698" s="47">
        <f t="shared" si="288"/>
        <v>2.3297814711989191</v>
      </c>
      <c r="G2698" s="59">
        <v>4.8456461372295596</v>
      </c>
      <c r="H2698" s="47">
        <f t="shared" si="289"/>
        <v>9.2551841221084583</v>
      </c>
      <c r="I2698" s="59">
        <v>3.6258652622563035</v>
      </c>
      <c r="J2698" s="47">
        <f t="shared" si="290"/>
        <v>6.9254026509095397</v>
      </c>
      <c r="K2698" s="97">
        <f t="shared" si="285"/>
        <v>6</v>
      </c>
      <c r="L2698" s="2">
        <f t="shared" si="286"/>
        <v>-29.821151248253699</v>
      </c>
      <c r="M2698" s="98"/>
      <c r="V2698">
        <v>200</v>
      </c>
      <c r="W2698">
        <v>40</v>
      </c>
      <c r="X2698" s="7">
        <f t="shared" ref="X2698:X2761" si="291">AVERAGE($J$2999:$J$8770)</f>
        <v>31.652153314939131</v>
      </c>
    </row>
    <row r="2699" spans="2:24">
      <c r="B2699" s="90">
        <f t="shared" si="287"/>
        <v>41021.041666666664</v>
      </c>
      <c r="C2699" s="57">
        <v>41021</v>
      </c>
      <c r="D2699" s="58">
        <v>4.1666666666666664E-2</v>
      </c>
      <c r="E2699" s="59"/>
      <c r="F2699" s="47"/>
      <c r="G2699" s="59"/>
      <c r="H2699" s="47"/>
      <c r="I2699" s="59"/>
      <c r="J2699" s="47"/>
      <c r="K2699" s="97">
        <f t="shared" ref="K2699:K2762" si="292">WEEKDAY(C2699,2)</f>
        <v>7</v>
      </c>
      <c r="L2699" s="2" t="e">
        <f t="shared" ref="L2699:L2762" si="293">IF(J2699="",NA(),J2699-(AVERAGE($J$10:$J$8770)))</f>
        <v>#N/A</v>
      </c>
      <c r="M2699" s="98"/>
      <c r="V2699">
        <v>200</v>
      </c>
      <c r="W2699">
        <v>40</v>
      </c>
      <c r="X2699" s="7">
        <f t="shared" si="291"/>
        <v>31.652153314939131</v>
      </c>
    </row>
    <row r="2700" spans="2:24">
      <c r="B2700" s="90">
        <f t="shared" si="287"/>
        <v>41021.083333333336</v>
      </c>
      <c r="C2700" s="57">
        <v>41021</v>
      </c>
      <c r="D2700" s="58">
        <v>8.3333333333333329E-2</v>
      </c>
      <c r="E2700" s="59">
        <v>2.1990938091449284</v>
      </c>
      <c r="F2700" s="47">
        <f t="shared" si="288"/>
        <v>4.2002691754668131</v>
      </c>
      <c r="G2700" s="59">
        <v>6.2107759430165679</v>
      </c>
      <c r="H2700" s="47">
        <f t="shared" si="289"/>
        <v>11.862582051161644</v>
      </c>
      <c r="I2700" s="59">
        <v>4.0116821338716395</v>
      </c>
      <c r="J2700" s="47">
        <f t="shared" si="290"/>
        <v>7.6623128756948313</v>
      </c>
      <c r="K2700" s="97">
        <f t="shared" si="292"/>
        <v>7</v>
      </c>
      <c r="L2700" s="2">
        <f t="shared" si="293"/>
        <v>-29.084241023468408</v>
      </c>
      <c r="M2700" s="98"/>
      <c r="V2700">
        <v>200</v>
      </c>
      <c r="W2700">
        <v>40</v>
      </c>
      <c r="X2700" s="7">
        <f t="shared" si="291"/>
        <v>31.652153314939131</v>
      </c>
    </row>
    <row r="2701" spans="2:24">
      <c r="B2701" s="90">
        <f t="shared" si="287"/>
        <v>41021.125</v>
      </c>
      <c r="C2701" s="57">
        <v>41021</v>
      </c>
      <c r="D2701" s="58">
        <v>0.125</v>
      </c>
      <c r="E2701" s="59">
        <v>1.6815551342046482</v>
      </c>
      <c r="F2701" s="47">
        <f t="shared" si="288"/>
        <v>3.211770306330878</v>
      </c>
      <c r="G2701" s="59">
        <v>5.2057192492006621</v>
      </c>
      <c r="H2701" s="47">
        <f t="shared" si="289"/>
        <v>9.9429237659732639</v>
      </c>
      <c r="I2701" s="59">
        <v>3.5241641149960139</v>
      </c>
      <c r="J2701" s="47">
        <f t="shared" si="290"/>
        <v>6.7311534596423863</v>
      </c>
      <c r="K2701" s="97">
        <f t="shared" si="292"/>
        <v>7</v>
      </c>
      <c r="L2701" s="2">
        <f t="shared" si="293"/>
        <v>-30.015400439520853</v>
      </c>
      <c r="M2701" s="98"/>
      <c r="V2701">
        <v>200</v>
      </c>
      <c r="W2701">
        <v>40</v>
      </c>
      <c r="X2701" s="7">
        <f t="shared" si="291"/>
        <v>31.652153314939131</v>
      </c>
    </row>
    <row r="2702" spans="2:24">
      <c r="B2702" s="90">
        <f t="shared" si="287"/>
        <v>41021.166666666664</v>
      </c>
      <c r="C2702" s="57">
        <v>41021</v>
      </c>
      <c r="D2702" s="58">
        <v>0.16666666666666666</v>
      </c>
      <c r="E2702" s="59">
        <v>4.7507293901010597</v>
      </c>
      <c r="F2702" s="47">
        <f t="shared" si="288"/>
        <v>9.073893135093023</v>
      </c>
      <c r="G2702" s="59">
        <v>14.774773592691226</v>
      </c>
      <c r="H2702" s="47">
        <f t="shared" si="289"/>
        <v>28.219817562040241</v>
      </c>
      <c r="I2702" s="59">
        <v>10.024044202590165</v>
      </c>
      <c r="J2702" s="47">
        <f t="shared" si="290"/>
        <v>19.145924426947214</v>
      </c>
      <c r="K2702" s="97">
        <f t="shared" si="292"/>
        <v>7</v>
      </c>
      <c r="L2702" s="2">
        <f t="shared" si="293"/>
        <v>-17.600629472216024</v>
      </c>
      <c r="M2702" s="98"/>
      <c r="V2702">
        <v>200</v>
      </c>
      <c r="W2702">
        <v>40</v>
      </c>
      <c r="X2702" s="7">
        <f t="shared" si="291"/>
        <v>31.652153314939131</v>
      </c>
    </row>
    <row r="2703" spans="2:24">
      <c r="B2703" s="90">
        <f t="shared" si="287"/>
        <v>41021.208333333336</v>
      </c>
      <c r="C2703" s="57">
        <v>41021</v>
      </c>
      <c r="D2703" s="58">
        <v>0.20833333333333334</v>
      </c>
      <c r="E2703" s="59">
        <v>7.4165991423975726</v>
      </c>
      <c r="F2703" s="47">
        <f t="shared" si="288"/>
        <v>14.165704361979364</v>
      </c>
      <c r="G2703" s="59">
        <v>20.802558819017023</v>
      </c>
      <c r="H2703" s="47">
        <f t="shared" si="289"/>
        <v>39.732887344322513</v>
      </c>
      <c r="I2703" s="59">
        <v>13.385959676619452</v>
      </c>
      <c r="J2703" s="47">
        <f t="shared" si="290"/>
        <v>25.567182982343152</v>
      </c>
      <c r="K2703" s="97">
        <f t="shared" si="292"/>
        <v>7</v>
      </c>
      <c r="L2703" s="2">
        <f t="shared" si="293"/>
        <v>-11.179370916820087</v>
      </c>
      <c r="M2703" s="98"/>
      <c r="V2703">
        <v>200</v>
      </c>
      <c r="W2703">
        <v>40</v>
      </c>
      <c r="X2703" s="7">
        <f t="shared" si="291"/>
        <v>31.652153314939131</v>
      </c>
    </row>
    <row r="2704" spans="2:24">
      <c r="B2704" s="90">
        <f t="shared" si="287"/>
        <v>41021.25</v>
      </c>
      <c r="C2704" s="57">
        <v>41021</v>
      </c>
      <c r="D2704" s="58">
        <v>0.25</v>
      </c>
      <c r="E2704" s="59">
        <v>5.6597582564485647</v>
      </c>
      <c r="F2704" s="47">
        <f t="shared" si="288"/>
        <v>10.810138269816758</v>
      </c>
      <c r="G2704" s="59">
        <v>13.840170998323355</v>
      </c>
      <c r="H2704" s="47">
        <f t="shared" si="289"/>
        <v>26.434726606797607</v>
      </c>
      <c r="I2704" s="59">
        <v>8.1804127418747896</v>
      </c>
      <c r="J2704" s="47">
        <f t="shared" si="290"/>
        <v>15.624588336980848</v>
      </c>
      <c r="K2704" s="97">
        <f t="shared" si="292"/>
        <v>7</v>
      </c>
      <c r="L2704" s="2">
        <f t="shared" si="293"/>
        <v>-21.121965562182389</v>
      </c>
      <c r="M2704" s="98"/>
      <c r="V2704">
        <v>200</v>
      </c>
      <c r="W2704">
        <v>40</v>
      </c>
      <c r="X2704" s="7">
        <f t="shared" si="291"/>
        <v>31.652153314939131</v>
      </c>
    </row>
    <row r="2705" spans="2:24">
      <c r="B2705" s="90">
        <f t="shared" si="287"/>
        <v>41021.291666666664</v>
      </c>
      <c r="C2705" s="57">
        <v>41021</v>
      </c>
      <c r="D2705" s="58">
        <v>0.29166666666666669</v>
      </c>
      <c r="E2705" s="59">
        <v>3.4168334235677715</v>
      </c>
      <c r="F2705" s="47">
        <f t="shared" si="288"/>
        <v>6.5261518390144433</v>
      </c>
      <c r="G2705" s="59">
        <v>7.7320034281622654</v>
      </c>
      <c r="H2705" s="47">
        <f t="shared" si="289"/>
        <v>14.768126547789926</v>
      </c>
      <c r="I2705" s="59">
        <v>4.3151700045944938</v>
      </c>
      <c r="J2705" s="47">
        <f t="shared" si="290"/>
        <v>8.2419747087754835</v>
      </c>
      <c r="K2705" s="97">
        <f t="shared" si="292"/>
        <v>7</v>
      </c>
      <c r="L2705" s="2">
        <f t="shared" si="293"/>
        <v>-28.504579190387755</v>
      </c>
      <c r="M2705" s="98"/>
      <c r="V2705">
        <v>200</v>
      </c>
      <c r="W2705">
        <v>40</v>
      </c>
      <c r="X2705" s="7">
        <f t="shared" si="291"/>
        <v>31.652153314939131</v>
      </c>
    </row>
    <row r="2706" spans="2:24">
      <c r="B2706" s="90">
        <f t="shared" ref="B2706:B2769" si="294">C2706+D2706</f>
        <v>41021.333333333336</v>
      </c>
      <c r="C2706" s="57">
        <v>41021</v>
      </c>
      <c r="D2706" s="58">
        <v>0.33333333333333331</v>
      </c>
      <c r="E2706" s="59">
        <v>5.53363463037911</v>
      </c>
      <c r="F2706" s="47">
        <f t="shared" ref="F2706:F2769" si="295">IF(E2706&lt;&gt;"",E2706*1.91,"")</f>
        <v>10.5692421440241</v>
      </c>
      <c r="G2706" s="59">
        <v>11.562424234234863</v>
      </c>
      <c r="H2706" s="47">
        <f t="shared" si="289"/>
        <v>22.084230287388586</v>
      </c>
      <c r="I2706" s="59">
        <v>6.0287896038557536</v>
      </c>
      <c r="J2706" s="47">
        <f t="shared" si="290"/>
        <v>11.514988143364489</v>
      </c>
      <c r="K2706" s="97">
        <f t="shared" si="292"/>
        <v>7</v>
      </c>
      <c r="L2706" s="2">
        <f t="shared" si="293"/>
        <v>-25.231565755798748</v>
      </c>
      <c r="M2706" s="98"/>
      <c r="V2706">
        <v>200</v>
      </c>
      <c r="W2706">
        <v>40</v>
      </c>
      <c r="X2706" s="7">
        <f t="shared" si="291"/>
        <v>31.652153314939131</v>
      </c>
    </row>
    <row r="2707" spans="2:24">
      <c r="B2707" s="90">
        <f t="shared" si="294"/>
        <v>41021.375</v>
      </c>
      <c r="C2707" s="57">
        <v>41021</v>
      </c>
      <c r="D2707" s="58">
        <v>0.375</v>
      </c>
      <c r="E2707" s="59">
        <v>5.5750541219901395</v>
      </c>
      <c r="F2707" s="47">
        <f t="shared" si="295"/>
        <v>10.648353373001166</v>
      </c>
      <c r="G2707" s="59">
        <v>11.91523077964905</v>
      </c>
      <c r="H2707" s="47">
        <f t="shared" si="289"/>
        <v>22.758090789129685</v>
      </c>
      <c r="I2707" s="59">
        <v>6.3401766576589127</v>
      </c>
      <c r="J2707" s="47">
        <f t="shared" si="290"/>
        <v>12.109737416128523</v>
      </c>
      <c r="K2707" s="97">
        <f t="shared" si="292"/>
        <v>7</v>
      </c>
      <c r="L2707" s="2">
        <f t="shared" si="293"/>
        <v>-24.636816483034714</v>
      </c>
      <c r="M2707" s="98"/>
      <c r="V2707">
        <v>200</v>
      </c>
      <c r="W2707">
        <v>40</v>
      </c>
      <c r="X2707" s="7">
        <f t="shared" si="291"/>
        <v>31.652153314939131</v>
      </c>
    </row>
    <row r="2708" spans="2:24">
      <c r="B2708" s="90">
        <f t="shared" si="294"/>
        <v>41021.416666666664</v>
      </c>
      <c r="C2708" s="57">
        <v>41021</v>
      </c>
      <c r="D2708" s="58">
        <v>0.41666666666666669</v>
      </c>
      <c r="E2708" s="59">
        <v>3.7572833866999784</v>
      </c>
      <c r="F2708" s="47">
        <f t="shared" si="295"/>
        <v>7.1764112685969588</v>
      </c>
      <c r="G2708" s="59">
        <v>8.4151643924608024</v>
      </c>
      <c r="H2708" s="47">
        <f t="shared" ref="H2708:H2771" si="296">IF(G2708&lt;&gt;"",G2708*1.91,"")</f>
        <v>16.072963989600133</v>
      </c>
      <c r="I2708" s="59">
        <v>4.6578810057608244</v>
      </c>
      <c r="J2708" s="47">
        <f t="shared" ref="J2708:J2771" si="297">IF(I2708&lt;&gt;"",I2708*1.91,"")</f>
        <v>8.8965527210031734</v>
      </c>
      <c r="K2708" s="97">
        <f t="shared" si="292"/>
        <v>7</v>
      </c>
      <c r="L2708" s="2">
        <f t="shared" si="293"/>
        <v>-27.850001178160063</v>
      </c>
      <c r="M2708" s="98"/>
      <c r="V2708">
        <v>200</v>
      </c>
      <c r="W2708">
        <v>40</v>
      </c>
      <c r="X2708" s="7">
        <f t="shared" si="291"/>
        <v>31.652153314939131</v>
      </c>
    </row>
    <row r="2709" spans="2:24">
      <c r="B2709" s="90">
        <f t="shared" si="294"/>
        <v>41021.458333333336</v>
      </c>
      <c r="C2709" s="57">
        <v>41021</v>
      </c>
      <c r="D2709" s="58">
        <v>0.45833333333333331</v>
      </c>
      <c r="E2709" s="59">
        <v>7.7504479958100454</v>
      </c>
      <c r="F2709" s="47">
        <f t="shared" si="295"/>
        <v>14.803355671997187</v>
      </c>
      <c r="G2709" s="59">
        <v>15.387602457539764</v>
      </c>
      <c r="H2709" s="47">
        <f t="shared" si="296"/>
        <v>29.390320693900946</v>
      </c>
      <c r="I2709" s="59">
        <v>7.6371544617297182</v>
      </c>
      <c r="J2709" s="47">
        <f t="shared" si="297"/>
        <v>14.586965021903762</v>
      </c>
      <c r="K2709" s="97">
        <f t="shared" si="292"/>
        <v>7</v>
      </c>
      <c r="L2709" s="2">
        <f t="shared" si="293"/>
        <v>-22.159588877259477</v>
      </c>
      <c r="M2709" s="98"/>
      <c r="V2709">
        <v>200</v>
      </c>
      <c r="W2709">
        <v>40</v>
      </c>
      <c r="X2709" s="7">
        <f t="shared" si="291"/>
        <v>31.652153314939131</v>
      </c>
    </row>
    <row r="2710" spans="2:24">
      <c r="B2710" s="90">
        <f t="shared" si="294"/>
        <v>41021.5</v>
      </c>
      <c r="C2710" s="57">
        <v>41021</v>
      </c>
      <c r="D2710" s="58">
        <v>0.5</v>
      </c>
      <c r="E2710" s="59">
        <v>6.3701353459623844</v>
      </c>
      <c r="F2710" s="47">
        <f t="shared" si="295"/>
        <v>12.166958510788154</v>
      </c>
      <c r="G2710" s="59">
        <v>13.450336532696131</v>
      </c>
      <c r="H2710" s="47">
        <f t="shared" si="296"/>
        <v>25.690142777449609</v>
      </c>
      <c r="I2710" s="59">
        <v>7.0802011867337455</v>
      </c>
      <c r="J2710" s="47">
        <f t="shared" si="297"/>
        <v>13.523184266661453</v>
      </c>
      <c r="K2710" s="97">
        <f t="shared" si="292"/>
        <v>7</v>
      </c>
      <c r="L2710" s="2">
        <f t="shared" si="293"/>
        <v>-23.223369632501786</v>
      </c>
      <c r="M2710" s="98"/>
      <c r="V2710">
        <v>200</v>
      </c>
      <c r="W2710">
        <v>40</v>
      </c>
      <c r="X2710" s="7">
        <f t="shared" si="291"/>
        <v>31.652153314939131</v>
      </c>
    </row>
    <row r="2711" spans="2:24">
      <c r="B2711" s="90">
        <f t="shared" si="294"/>
        <v>41021.541666666664</v>
      </c>
      <c r="C2711" s="57">
        <v>41021</v>
      </c>
      <c r="D2711" s="58">
        <v>0.54166666666666663</v>
      </c>
      <c r="E2711" s="59">
        <v>6.5087864416663566</v>
      </c>
      <c r="F2711" s="47">
        <f t="shared" si="295"/>
        <v>12.431782103582741</v>
      </c>
      <c r="G2711" s="59">
        <v>13.216958867013114</v>
      </c>
      <c r="H2711" s="47">
        <f t="shared" si="296"/>
        <v>25.244391435995045</v>
      </c>
      <c r="I2711" s="59">
        <v>6.7081724253467563</v>
      </c>
      <c r="J2711" s="47">
        <f t="shared" si="297"/>
        <v>12.812609332412304</v>
      </c>
      <c r="K2711" s="97">
        <f t="shared" si="292"/>
        <v>7</v>
      </c>
      <c r="L2711" s="2">
        <f t="shared" si="293"/>
        <v>-23.933944566750935</v>
      </c>
      <c r="M2711" s="98"/>
      <c r="V2711">
        <v>200</v>
      </c>
      <c r="W2711">
        <v>40</v>
      </c>
      <c r="X2711" s="7">
        <f t="shared" si="291"/>
        <v>31.652153314939131</v>
      </c>
    </row>
    <row r="2712" spans="2:24">
      <c r="B2712" s="90">
        <f t="shared" si="294"/>
        <v>41021.583333333336</v>
      </c>
      <c r="C2712" s="57">
        <v>41021</v>
      </c>
      <c r="D2712" s="58">
        <v>0.58333333333333337</v>
      </c>
      <c r="E2712" s="59">
        <v>6.7106628298634412</v>
      </c>
      <c r="F2712" s="47">
        <f t="shared" si="295"/>
        <v>12.817366005039172</v>
      </c>
      <c r="G2712" s="59">
        <v>15.784401721791042</v>
      </c>
      <c r="H2712" s="47">
        <f t="shared" si="296"/>
        <v>30.148207288620888</v>
      </c>
      <c r="I2712" s="59">
        <v>9.0737388919276025</v>
      </c>
      <c r="J2712" s="47">
        <f t="shared" si="297"/>
        <v>17.330841283581719</v>
      </c>
      <c r="K2712" s="97">
        <f t="shared" si="292"/>
        <v>7</v>
      </c>
      <c r="L2712" s="2">
        <f t="shared" si="293"/>
        <v>-19.415712615581519</v>
      </c>
      <c r="M2712" s="98"/>
      <c r="V2712">
        <v>200</v>
      </c>
      <c r="W2712">
        <v>40</v>
      </c>
      <c r="X2712" s="7">
        <f t="shared" si="291"/>
        <v>31.652153314939131</v>
      </c>
    </row>
    <row r="2713" spans="2:24">
      <c r="B2713" s="90">
        <f t="shared" si="294"/>
        <v>41021.625</v>
      </c>
      <c r="C2713" s="57">
        <v>41021</v>
      </c>
      <c r="D2713" s="58">
        <v>0.625</v>
      </c>
      <c r="E2713" s="59">
        <v>28.39871780364183</v>
      </c>
      <c r="F2713" s="47">
        <f t="shared" si="295"/>
        <v>54.241551004955895</v>
      </c>
      <c r="G2713" s="59">
        <v>56.735387036337599</v>
      </c>
      <c r="H2713" s="47">
        <f t="shared" si="296"/>
        <v>108.36458923940481</v>
      </c>
      <c r="I2713" s="59">
        <v>28.336669232695773</v>
      </c>
      <c r="J2713" s="47">
        <f t="shared" si="297"/>
        <v>54.12303823444892</v>
      </c>
      <c r="K2713" s="97">
        <f t="shared" si="292"/>
        <v>7</v>
      </c>
      <c r="L2713" s="2">
        <f t="shared" si="293"/>
        <v>17.376484335285681</v>
      </c>
      <c r="M2713" s="98"/>
      <c r="V2713">
        <v>200</v>
      </c>
      <c r="W2713">
        <v>40</v>
      </c>
      <c r="X2713" s="7">
        <f t="shared" si="291"/>
        <v>31.652153314939131</v>
      </c>
    </row>
    <row r="2714" spans="2:24">
      <c r="B2714" s="90">
        <f t="shared" si="294"/>
        <v>41021.666666666664</v>
      </c>
      <c r="C2714" s="57">
        <v>41021</v>
      </c>
      <c r="D2714" s="58">
        <v>0.66666666666666663</v>
      </c>
      <c r="E2714" s="59">
        <v>12.469044701087235</v>
      </c>
      <c r="F2714" s="47">
        <f t="shared" si="295"/>
        <v>23.815875379076616</v>
      </c>
      <c r="G2714" s="59">
        <v>25.869105800676934</v>
      </c>
      <c r="H2714" s="47">
        <f t="shared" si="296"/>
        <v>49.409992079292941</v>
      </c>
      <c r="I2714" s="59">
        <v>13.400061099589699</v>
      </c>
      <c r="J2714" s="47">
        <f t="shared" si="297"/>
        <v>25.594116700216325</v>
      </c>
      <c r="K2714" s="97">
        <f t="shared" si="292"/>
        <v>7</v>
      </c>
      <c r="L2714" s="2">
        <f t="shared" si="293"/>
        <v>-11.152437198946913</v>
      </c>
      <c r="M2714" s="98"/>
      <c r="V2714">
        <v>200</v>
      </c>
      <c r="W2714">
        <v>40</v>
      </c>
      <c r="X2714" s="7">
        <f t="shared" si="291"/>
        <v>31.652153314939131</v>
      </c>
    </row>
    <row r="2715" spans="2:24">
      <c r="B2715" s="90">
        <f t="shared" si="294"/>
        <v>41021.708333333336</v>
      </c>
      <c r="C2715" s="57">
        <v>41021</v>
      </c>
      <c r="D2715" s="58">
        <v>0.70833333333333337</v>
      </c>
      <c r="E2715" s="59">
        <v>14.873188425840073</v>
      </c>
      <c r="F2715" s="47">
        <f t="shared" si="295"/>
        <v>28.40778989335454</v>
      </c>
      <c r="G2715" s="59">
        <v>30.560635581767649</v>
      </c>
      <c r="H2715" s="47">
        <f t="shared" si="296"/>
        <v>58.370813961176204</v>
      </c>
      <c r="I2715" s="59">
        <v>15.687447155927575</v>
      </c>
      <c r="J2715" s="47">
        <f t="shared" si="297"/>
        <v>29.963024067821667</v>
      </c>
      <c r="K2715" s="97">
        <f t="shared" si="292"/>
        <v>7</v>
      </c>
      <c r="L2715" s="2">
        <f t="shared" si="293"/>
        <v>-6.7835298313415713</v>
      </c>
      <c r="M2715" s="98"/>
      <c r="V2715">
        <v>200</v>
      </c>
      <c r="W2715">
        <v>40</v>
      </c>
      <c r="X2715" s="7">
        <f t="shared" si="291"/>
        <v>31.652153314939131</v>
      </c>
    </row>
    <row r="2716" spans="2:24">
      <c r="B2716" s="90">
        <f t="shared" si="294"/>
        <v>41021.75</v>
      </c>
      <c r="C2716" s="57">
        <v>41021</v>
      </c>
      <c r="D2716" s="58">
        <v>0.75</v>
      </c>
      <c r="E2716" s="59">
        <v>15.323182148584092</v>
      </c>
      <c r="F2716" s="47">
        <f t="shared" si="295"/>
        <v>29.267277903795613</v>
      </c>
      <c r="G2716" s="59">
        <v>37.216019852250113</v>
      </c>
      <c r="H2716" s="47">
        <f t="shared" si="296"/>
        <v>71.082597917797713</v>
      </c>
      <c r="I2716" s="59">
        <v>21.892837703666018</v>
      </c>
      <c r="J2716" s="47">
        <f t="shared" si="297"/>
        <v>41.81532001400209</v>
      </c>
      <c r="K2716" s="97">
        <f t="shared" si="292"/>
        <v>7</v>
      </c>
      <c r="L2716" s="2">
        <f t="shared" si="293"/>
        <v>5.0687661148388514</v>
      </c>
      <c r="M2716" s="98"/>
      <c r="V2716">
        <v>200</v>
      </c>
      <c r="W2716">
        <v>40</v>
      </c>
      <c r="X2716" s="7">
        <f t="shared" si="291"/>
        <v>31.652153314939131</v>
      </c>
    </row>
    <row r="2717" spans="2:24">
      <c r="B2717" s="90">
        <f t="shared" si="294"/>
        <v>41021.791666666664</v>
      </c>
      <c r="C2717" s="57">
        <v>41021</v>
      </c>
      <c r="D2717" s="58">
        <v>0.79166666666666663</v>
      </c>
      <c r="E2717" s="59">
        <v>5.1726418639423333</v>
      </c>
      <c r="F2717" s="47">
        <f t="shared" si="295"/>
        <v>9.8797459601298563</v>
      </c>
      <c r="G2717" s="59">
        <v>20.901062228407049</v>
      </c>
      <c r="H2717" s="47">
        <f t="shared" si="296"/>
        <v>39.921028856257465</v>
      </c>
      <c r="I2717" s="59">
        <v>15.728420364464714</v>
      </c>
      <c r="J2717" s="47">
        <f t="shared" si="297"/>
        <v>30.041282896127601</v>
      </c>
      <c r="K2717" s="97">
        <f t="shared" si="292"/>
        <v>7</v>
      </c>
      <c r="L2717" s="2">
        <f t="shared" si="293"/>
        <v>-6.7052710030356373</v>
      </c>
      <c r="M2717" s="98"/>
      <c r="V2717">
        <v>200</v>
      </c>
      <c r="W2717">
        <v>40</v>
      </c>
      <c r="X2717" s="7">
        <f t="shared" si="291"/>
        <v>31.652153314939131</v>
      </c>
    </row>
    <row r="2718" spans="2:24">
      <c r="B2718" s="90">
        <f t="shared" si="294"/>
        <v>41021.833333333336</v>
      </c>
      <c r="C2718" s="57">
        <v>41021</v>
      </c>
      <c r="D2718" s="58">
        <v>0.83333333333333337</v>
      </c>
      <c r="E2718" s="59">
        <v>15.384558132712566</v>
      </c>
      <c r="F2718" s="47">
        <f t="shared" si="295"/>
        <v>29.384506033480999</v>
      </c>
      <c r="G2718" s="59">
        <v>33.70154304203264</v>
      </c>
      <c r="H2718" s="47">
        <f t="shared" si="296"/>
        <v>64.369947210282334</v>
      </c>
      <c r="I2718" s="59">
        <v>18.316984909320077</v>
      </c>
      <c r="J2718" s="47">
        <f t="shared" si="297"/>
        <v>34.985441176801345</v>
      </c>
      <c r="K2718" s="97">
        <f t="shared" si="292"/>
        <v>7</v>
      </c>
      <c r="L2718" s="2">
        <f t="shared" si="293"/>
        <v>-1.7611127223618936</v>
      </c>
      <c r="M2718" s="98"/>
      <c r="V2718">
        <v>200</v>
      </c>
      <c r="W2718">
        <v>40</v>
      </c>
      <c r="X2718" s="7">
        <f t="shared" si="291"/>
        <v>31.652153314939131</v>
      </c>
    </row>
    <row r="2719" spans="2:24">
      <c r="B2719" s="90">
        <f t="shared" si="294"/>
        <v>41021.875</v>
      </c>
      <c r="C2719" s="57">
        <v>41021</v>
      </c>
      <c r="D2719" s="58">
        <v>0.875</v>
      </c>
      <c r="E2719" s="59">
        <v>7.9829240369391021</v>
      </c>
      <c r="F2719" s="47">
        <f t="shared" si="295"/>
        <v>15.247384910553684</v>
      </c>
      <c r="G2719" s="59">
        <v>15.946380033863022</v>
      </c>
      <c r="H2719" s="47">
        <f t="shared" si="296"/>
        <v>30.457585864678371</v>
      </c>
      <c r="I2719" s="59">
        <v>7.9634559969239191</v>
      </c>
      <c r="J2719" s="47">
        <f t="shared" si="297"/>
        <v>15.210200954124685</v>
      </c>
      <c r="K2719" s="97">
        <f t="shared" si="292"/>
        <v>7</v>
      </c>
      <c r="L2719" s="2">
        <f t="shared" si="293"/>
        <v>-21.536352945038551</v>
      </c>
      <c r="M2719" s="98"/>
      <c r="V2719">
        <v>200</v>
      </c>
      <c r="W2719">
        <v>40</v>
      </c>
      <c r="X2719" s="7">
        <f t="shared" si="291"/>
        <v>31.652153314939131</v>
      </c>
    </row>
    <row r="2720" spans="2:24">
      <c r="B2720" s="90">
        <f t="shared" si="294"/>
        <v>41021.916666666664</v>
      </c>
      <c r="C2720" s="57">
        <v>41021</v>
      </c>
      <c r="D2720" s="58">
        <v>0.91666666666666663</v>
      </c>
      <c r="E2720" s="59">
        <v>2.8514456562924519</v>
      </c>
      <c r="F2720" s="47">
        <f t="shared" si="295"/>
        <v>5.4462612035185831</v>
      </c>
      <c r="G2720" s="59">
        <v>8.8026754358064352</v>
      </c>
      <c r="H2720" s="47">
        <f t="shared" si="296"/>
        <v>16.813110082390292</v>
      </c>
      <c r="I2720" s="59">
        <v>5.9512297795139837</v>
      </c>
      <c r="J2720" s="47">
        <f t="shared" si="297"/>
        <v>11.366848878871709</v>
      </c>
      <c r="K2720" s="97">
        <f t="shared" si="292"/>
        <v>7</v>
      </c>
      <c r="L2720" s="2">
        <f t="shared" si="293"/>
        <v>-25.379705020291532</v>
      </c>
      <c r="M2720" s="98"/>
      <c r="V2720">
        <v>200</v>
      </c>
      <c r="W2720">
        <v>40</v>
      </c>
      <c r="X2720" s="7">
        <f t="shared" si="291"/>
        <v>31.652153314939131</v>
      </c>
    </row>
    <row r="2721" spans="2:24">
      <c r="B2721" s="90">
        <f t="shared" si="294"/>
        <v>41021.958333333336</v>
      </c>
      <c r="C2721" s="57">
        <v>41021</v>
      </c>
      <c r="D2721" s="58">
        <v>0.95833333333333337</v>
      </c>
      <c r="E2721" s="59">
        <v>4.1423394251099674</v>
      </c>
      <c r="F2721" s="47">
        <f t="shared" si="295"/>
        <v>7.9118683019600375</v>
      </c>
      <c r="G2721" s="59">
        <v>10.746176578994296</v>
      </c>
      <c r="H2721" s="47">
        <f t="shared" si="296"/>
        <v>20.525197265879104</v>
      </c>
      <c r="I2721" s="59">
        <v>6.6038371538843288</v>
      </c>
      <c r="J2721" s="47">
        <f t="shared" si="297"/>
        <v>12.613328963919068</v>
      </c>
      <c r="K2721" s="97">
        <f t="shared" si="292"/>
        <v>7</v>
      </c>
      <c r="L2721" s="2">
        <f t="shared" si="293"/>
        <v>-24.133224935244172</v>
      </c>
      <c r="M2721" s="98"/>
      <c r="V2721">
        <v>200</v>
      </c>
      <c r="W2721">
        <v>40</v>
      </c>
      <c r="X2721" s="7">
        <f t="shared" si="291"/>
        <v>31.652153314939131</v>
      </c>
    </row>
    <row r="2722" spans="2:24">
      <c r="B2722" s="90">
        <f t="shared" si="294"/>
        <v>41022</v>
      </c>
      <c r="C2722" s="57">
        <v>41021</v>
      </c>
      <c r="D2722" s="58">
        <v>1</v>
      </c>
      <c r="E2722" s="59">
        <v>3.687835435739828</v>
      </c>
      <c r="F2722" s="47">
        <f t="shared" si="295"/>
        <v>7.0437656822630714</v>
      </c>
      <c r="G2722" s="59">
        <v>9.053190594300645</v>
      </c>
      <c r="H2722" s="47">
        <f t="shared" si="296"/>
        <v>17.29159403511423</v>
      </c>
      <c r="I2722" s="59">
        <v>5.3653551585608161</v>
      </c>
      <c r="J2722" s="47">
        <f t="shared" si="297"/>
        <v>10.247828352851158</v>
      </c>
      <c r="K2722" s="97">
        <f t="shared" si="292"/>
        <v>7</v>
      </c>
      <c r="L2722" s="2">
        <f t="shared" si="293"/>
        <v>-26.49872554631208</v>
      </c>
      <c r="M2722" s="98"/>
      <c r="V2722">
        <v>200</v>
      </c>
      <c r="W2722">
        <v>40</v>
      </c>
      <c r="X2722" s="7">
        <f t="shared" si="291"/>
        <v>31.652153314939131</v>
      </c>
    </row>
    <row r="2723" spans="2:24">
      <c r="B2723" s="90">
        <f t="shared" si="294"/>
        <v>41022.041666666664</v>
      </c>
      <c r="C2723" s="57">
        <v>41022</v>
      </c>
      <c r="D2723" s="58">
        <v>4.1666666666666664E-2</v>
      </c>
      <c r="E2723" s="59"/>
      <c r="F2723" s="47"/>
      <c r="G2723" s="59"/>
      <c r="H2723" s="47"/>
      <c r="I2723" s="59"/>
      <c r="J2723" s="47"/>
      <c r="K2723" s="97">
        <f t="shared" si="292"/>
        <v>1</v>
      </c>
      <c r="L2723" s="2" t="e">
        <f t="shared" si="293"/>
        <v>#N/A</v>
      </c>
      <c r="M2723" s="98"/>
      <c r="V2723">
        <v>200</v>
      </c>
      <c r="W2723">
        <v>40</v>
      </c>
      <c r="X2723" s="7">
        <f t="shared" si="291"/>
        <v>31.652153314939131</v>
      </c>
    </row>
    <row r="2724" spans="2:24">
      <c r="B2724" s="90">
        <f t="shared" si="294"/>
        <v>41022.083333333336</v>
      </c>
      <c r="C2724" s="57">
        <v>41022</v>
      </c>
      <c r="D2724" s="58">
        <v>8.3333333333333329E-2</v>
      </c>
      <c r="E2724" s="59">
        <v>8.7300828517537088</v>
      </c>
      <c r="F2724" s="47">
        <f t="shared" si="295"/>
        <v>16.674458246849582</v>
      </c>
      <c r="G2724" s="59">
        <v>16.406792279392228</v>
      </c>
      <c r="H2724" s="47">
        <f t="shared" si="296"/>
        <v>31.336973253639155</v>
      </c>
      <c r="I2724" s="59">
        <v>7.6767094276385208</v>
      </c>
      <c r="J2724" s="47">
        <f t="shared" si="297"/>
        <v>14.662515006789574</v>
      </c>
      <c r="K2724" s="97">
        <f t="shared" si="292"/>
        <v>1</v>
      </c>
      <c r="L2724" s="2">
        <f t="shared" si="293"/>
        <v>-22.084038892373663</v>
      </c>
      <c r="M2724" s="98"/>
      <c r="V2724">
        <v>200</v>
      </c>
      <c r="W2724">
        <v>40</v>
      </c>
      <c r="X2724" s="7">
        <f t="shared" si="291"/>
        <v>31.652153314939131</v>
      </c>
    </row>
    <row r="2725" spans="2:24">
      <c r="B2725" s="90">
        <f t="shared" si="294"/>
        <v>41022.125</v>
      </c>
      <c r="C2725" s="57">
        <v>41022</v>
      </c>
      <c r="D2725" s="58">
        <v>0.125</v>
      </c>
      <c r="E2725" s="59">
        <v>10.514695235425208</v>
      </c>
      <c r="F2725" s="47">
        <f t="shared" si="295"/>
        <v>20.083067899662147</v>
      </c>
      <c r="G2725" s="59">
        <v>21.130022281324116</v>
      </c>
      <c r="H2725" s="47">
        <f t="shared" si="296"/>
        <v>40.35834255732906</v>
      </c>
      <c r="I2725" s="59">
        <v>10.615327045898908</v>
      </c>
      <c r="J2725" s="47">
        <f t="shared" si="297"/>
        <v>20.275274657666913</v>
      </c>
      <c r="K2725" s="97">
        <f t="shared" si="292"/>
        <v>1</v>
      </c>
      <c r="L2725" s="2">
        <f t="shared" si="293"/>
        <v>-16.471279241496326</v>
      </c>
      <c r="M2725" s="98"/>
      <c r="V2725">
        <v>200</v>
      </c>
      <c r="W2725">
        <v>40</v>
      </c>
      <c r="X2725" s="7">
        <f t="shared" si="291"/>
        <v>31.652153314939131</v>
      </c>
    </row>
    <row r="2726" spans="2:24">
      <c r="B2726" s="90">
        <f t="shared" si="294"/>
        <v>41022.166666666664</v>
      </c>
      <c r="C2726" s="57">
        <v>41022</v>
      </c>
      <c r="D2726" s="58">
        <v>0.16666666666666666</v>
      </c>
      <c r="E2726" s="59">
        <v>12.921770532465278</v>
      </c>
      <c r="F2726" s="47">
        <f t="shared" si="295"/>
        <v>24.680581717008678</v>
      </c>
      <c r="G2726" s="59">
        <v>28.504729022246796</v>
      </c>
      <c r="H2726" s="47">
        <f t="shared" si="296"/>
        <v>54.444032432491376</v>
      </c>
      <c r="I2726" s="59">
        <v>15.582958489781518</v>
      </c>
      <c r="J2726" s="47">
        <f t="shared" si="297"/>
        <v>29.763450715482698</v>
      </c>
      <c r="K2726" s="97">
        <f t="shared" si="292"/>
        <v>1</v>
      </c>
      <c r="L2726" s="2">
        <f t="shared" si="293"/>
        <v>-6.9831031836805408</v>
      </c>
      <c r="M2726" s="98"/>
      <c r="V2726">
        <v>200</v>
      </c>
      <c r="W2726">
        <v>40</v>
      </c>
      <c r="X2726" s="7">
        <f t="shared" si="291"/>
        <v>31.652153314939131</v>
      </c>
    </row>
    <row r="2727" spans="2:24">
      <c r="B2727" s="90">
        <f t="shared" si="294"/>
        <v>41022.208333333336</v>
      </c>
      <c r="C2727" s="57">
        <v>41022</v>
      </c>
      <c r="D2727" s="58">
        <v>0.20833333333333334</v>
      </c>
      <c r="E2727" s="59">
        <v>15.195220944745119</v>
      </c>
      <c r="F2727" s="47">
        <f t="shared" si="295"/>
        <v>29.022872004463174</v>
      </c>
      <c r="G2727" s="59">
        <v>33.697689850503288</v>
      </c>
      <c r="H2727" s="47">
        <f t="shared" si="296"/>
        <v>64.362587614461276</v>
      </c>
      <c r="I2727" s="59">
        <v>18.502468905758171</v>
      </c>
      <c r="J2727" s="47">
        <f t="shared" si="297"/>
        <v>35.339715609998102</v>
      </c>
      <c r="K2727" s="97">
        <f t="shared" si="292"/>
        <v>1</v>
      </c>
      <c r="L2727" s="2">
        <f t="shared" si="293"/>
        <v>-1.4068382891651368</v>
      </c>
      <c r="M2727" s="98"/>
      <c r="V2727">
        <v>200</v>
      </c>
      <c r="W2727">
        <v>40</v>
      </c>
      <c r="X2727" s="7">
        <f t="shared" si="291"/>
        <v>31.652153314939131</v>
      </c>
    </row>
    <row r="2728" spans="2:24">
      <c r="B2728" s="90">
        <f t="shared" si="294"/>
        <v>41022.25</v>
      </c>
      <c r="C2728" s="57">
        <v>41022</v>
      </c>
      <c r="D2728" s="58">
        <v>0.25</v>
      </c>
      <c r="E2728" s="59">
        <v>6.6568539217921865</v>
      </c>
      <c r="F2728" s="47">
        <f t="shared" si="295"/>
        <v>12.714590990623076</v>
      </c>
      <c r="G2728" s="59">
        <v>25.312794487671244</v>
      </c>
      <c r="H2728" s="47">
        <f t="shared" si="296"/>
        <v>48.347437471452075</v>
      </c>
      <c r="I2728" s="59">
        <v>18.655940565879057</v>
      </c>
      <c r="J2728" s="47">
        <f t="shared" si="297"/>
        <v>35.632846480828995</v>
      </c>
      <c r="K2728" s="97">
        <f t="shared" si="292"/>
        <v>1</v>
      </c>
      <c r="L2728" s="2">
        <f t="shared" si="293"/>
        <v>-1.1137074183342435</v>
      </c>
      <c r="M2728" s="98"/>
      <c r="V2728">
        <v>200</v>
      </c>
      <c r="W2728">
        <v>40</v>
      </c>
      <c r="X2728" s="7">
        <f t="shared" si="291"/>
        <v>31.652153314939131</v>
      </c>
    </row>
    <row r="2729" spans="2:24">
      <c r="B2729" s="90">
        <f t="shared" si="294"/>
        <v>41022.291666666664</v>
      </c>
      <c r="C2729" s="57">
        <v>41022</v>
      </c>
      <c r="D2729" s="58">
        <v>0.29166666666666669</v>
      </c>
      <c r="E2729" s="59">
        <v>6.535417019989878</v>
      </c>
      <c r="F2729" s="47">
        <f t="shared" si="295"/>
        <v>12.482646508180666</v>
      </c>
      <c r="G2729" s="59">
        <v>19.494198774382784</v>
      </c>
      <c r="H2729" s="47">
        <f t="shared" si="296"/>
        <v>37.23391965907112</v>
      </c>
      <c r="I2729" s="59">
        <v>12.958781754392909</v>
      </c>
      <c r="J2729" s="47">
        <f t="shared" si="297"/>
        <v>24.751273150890455</v>
      </c>
      <c r="K2729" s="97">
        <f t="shared" si="292"/>
        <v>1</v>
      </c>
      <c r="L2729" s="2">
        <f t="shared" si="293"/>
        <v>-11.995280748272783</v>
      </c>
      <c r="M2729" s="98"/>
      <c r="V2729">
        <v>200</v>
      </c>
      <c r="W2729">
        <v>40</v>
      </c>
      <c r="X2729" s="7">
        <f t="shared" si="291"/>
        <v>31.652153314939131</v>
      </c>
    </row>
    <row r="2730" spans="2:24">
      <c r="B2730" s="90">
        <f t="shared" si="294"/>
        <v>41022.333333333336</v>
      </c>
      <c r="C2730" s="57">
        <v>41022</v>
      </c>
      <c r="D2730" s="58">
        <v>0.33333333333333331</v>
      </c>
      <c r="E2730" s="59">
        <v>3.6713865642473342</v>
      </c>
      <c r="F2730" s="47">
        <f t="shared" si="295"/>
        <v>7.0123483377124085</v>
      </c>
      <c r="G2730" s="59">
        <v>10.795464076756117</v>
      </c>
      <c r="H2730" s="47">
        <f t="shared" si="296"/>
        <v>20.619336386604182</v>
      </c>
      <c r="I2730" s="59">
        <v>7.1240775125087827</v>
      </c>
      <c r="J2730" s="47">
        <f t="shared" si="297"/>
        <v>13.606988048891774</v>
      </c>
      <c r="K2730" s="97">
        <f t="shared" si="292"/>
        <v>1</v>
      </c>
      <c r="L2730" s="2">
        <f t="shared" si="293"/>
        <v>-23.139565850271467</v>
      </c>
      <c r="M2730" s="98"/>
      <c r="V2730">
        <v>200</v>
      </c>
      <c r="W2730">
        <v>40</v>
      </c>
      <c r="X2730" s="7">
        <f t="shared" si="291"/>
        <v>31.652153314939131</v>
      </c>
    </row>
    <row r="2731" spans="2:24">
      <c r="B2731" s="90">
        <f t="shared" si="294"/>
        <v>41022.375</v>
      </c>
      <c r="C2731" s="57">
        <v>41022</v>
      </c>
      <c r="D2731" s="58">
        <v>0.375</v>
      </c>
      <c r="E2731" s="59">
        <v>4.6343113799554612</v>
      </c>
      <c r="F2731" s="47">
        <f t="shared" si="295"/>
        <v>8.8515347357149299</v>
      </c>
      <c r="G2731" s="59">
        <v>10.481125146022503</v>
      </c>
      <c r="H2731" s="47">
        <f t="shared" si="296"/>
        <v>20.018949028902981</v>
      </c>
      <c r="I2731" s="59">
        <v>5.8468137660670401</v>
      </c>
      <c r="J2731" s="47">
        <f t="shared" si="297"/>
        <v>11.167414293188045</v>
      </c>
      <c r="K2731" s="97">
        <f t="shared" si="292"/>
        <v>1</v>
      </c>
      <c r="L2731" s="2">
        <f t="shared" si="293"/>
        <v>-25.579139605975193</v>
      </c>
      <c r="M2731" s="98"/>
      <c r="V2731">
        <v>200</v>
      </c>
      <c r="W2731">
        <v>40</v>
      </c>
      <c r="X2731" s="7">
        <f t="shared" si="291"/>
        <v>31.652153314939131</v>
      </c>
    </row>
    <row r="2732" spans="2:24">
      <c r="B2732" s="90">
        <f t="shared" si="294"/>
        <v>41022.416666666664</v>
      </c>
      <c r="C2732" s="57">
        <v>41022</v>
      </c>
      <c r="D2732" s="58">
        <v>0.41666666666666669</v>
      </c>
      <c r="E2732" s="59">
        <v>5.3784254882836136</v>
      </c>
      <c r="F2732" s="47">
        <f t="shared" si="295"/>
        <v>10.272792682621702</v>
      </c>
      <c r="G2732" s="59">
        <v>12.580861233519403</v>
      </c>
      <c r="H2732" s="47">
        <f t="shared" si="296"/>
        <v>24.029444956022061</v>
      </c>
      <c r="I2732" s="59">
        <v>7.202435745235789</v>
      </c>
      <c r="J2732" s="47">
        <f t="shared" si="297"/>
        <v>13.756652273400356</v>
      </c>
      <c r="K2732" s="97">
        <f t="shared" si="292"/>
        <v>1</v>
      </c>
      <c r="L2732" s="2">
        <f t="shared" si="293"/>
        <v>-22.989901625762883</v>
      </c>
      <c r="M2732" s="98"/>
      <c r="V2732">
        <v>200</v>
      </c>
      <c r="W2732">
        <v>40</v>
      </c>
      <c r="X2732" s="7">
        <f t="shared" si="291"/>
        <v>31.652153314939131</v>
      </c>
    </row>
    <row r="2733" spans="2:24">
      <c r="B2733" s="90">
        <f t="shared" si="294"/>
        <v>41022.458333333336</v>
      </c>
      <c r="C2733" s="57">
        <v>41022</v>
      </c>
      <c r="D2733" s="58">
        <v>0.45833333333333331</v>
      </c>
      <c r="E2733" s="59">
        <v>12.960007459766125</v>
      </c>
      <c r="F2733" s="47">
        <f t="shared" si="295"/>
        <v>24.753614248153298</v>
      </c>
      <c r="G2733" s="59">
        <v>24.34045027308888</v>
      </c>
      <c r="H2733" s="47">
        <f t="shared" si="296"/>
        <v>46.490260021599759</v>
      </c>
      <c r="I2733" s="59">
        <v>11.380442813322754</v>
      </c>
      <c r="J2733" s="47">
        <f t="shared" si="297"/>
        <v>21.736645773446458</v>
      </c>
      <c r="K2733" s="97">
        <f t="shared" si="292"/>
        <v>1</v>
      </c>
      <c r="L2733" s="2">
        <f t="shared" si="293"/>
        <v>-15.00990812571678</v>
      </c>
      <c r="M2733" s="98"/>
      <c r="V2733">
        <v>200</v>
      </c>
      <c r="W2733">
        <v>40</v>
      </c>
      <c r="X2733" s="7">
        <f t="shared" si="291"/>
        <v>31.652153314939131</v>
      </c>
    </row>
    <row r="2734" spans="2:24">
      <c r="B2734" s="90">
        <f t="shared" si="294"/>
        <v>41022.5</v>
      </c>
      <c r="C2734" s="57">
        <v>41022</v>
      </c>
      <c r="D2734" s="58">
        <v>0.5</v>
      </c>
      <c r="E2734" s="59">
        <v>6.1016128984166853</v>
      </c>
      <c r="F2734" s="47">
        <f t="shared" si="295"/>
        <v>11.654080635975868</v>
      </c>
      <c r="G2734" s="59">
        <v>15.337340387492615</v>
      </c>
      <c r="H2734" s="47">
        <f t="shared" si="296"/>
        <v>29.294320140110894</v>
      </c>
      <c r="I2734" s="59">
        <v>9.2357274890759289</v>
      </c>
      <c r="J2734" s="47">
        <f t="shared" si="297"/>
        <v>17.640239504135025</v>
      </c>
      <c r="K2734" s="97">
        <f t="shared" si="292"/>
        <v>1</v>
      </c>
      <c r="L2734" s="2">
        <f t="shared" si="293"/>
        <v>-19.106314395028214</v>
      </c>
      <c r="M2734" s="98"/>
      <c r="V2734">
        <v>200</v>
      </c>
      <c r="W2734">
        <v>40</v>
      </c>
      <c r="X2734" s="7">
        <f t="shared" si="291"/>
        <v>31.652153314939131</v>
      </c>
    </row>
    <row r="2735" spans="2:24">
      <c r="B2735" s="90">
        <f t="shared" si="294"/>
        <v>41022.541666666664</v>
      </c>
      <c r="C2735" s="57">
        <v>41022</v>
      </c>
      <c r="D2735" s="58">
        <v>0.54166666666666663</v>
      </c>
      <c r="E2735" s="59"/>
      <c r="F2735" s="47"/>
      <c r="G2735" s="59"/>
      <c r="H2735" s="47"/>
      <c r="I2735" s="59"/>
      <c r="J2735" s="47"/>
      <c r="K2735" s="97">
        <f t="shared" si="292"/>
        <v>1</v>
      </c>
      <c r="L2735" s="2" t="e">
        <f t="shared" si="293"/>
        <v>#N/A</v>
      </c>
      <c r="M2735" s="98"/>
      <c r="V2735">
        <v>200</v>
      </c>
      <c r="W2735">
        <v>40</v>
      </c>
      <c r="X2735" s="7">
        <f t="shared" si="291"/>
        <v>31.652153314939131</v>
      </c>
    </row>
    <row r="2736" spans="2:24">
      <c r="B2736" s="90">
        <f t="shared" si="294"/>
        <v>41022.583333333336</v>
      </c>
      <c r="C2736" s="57">
        <v>41022</v>
      </c>
      <c r="D2736" s="58">
        <v>0.58333333333333337</v>
      </c>
      <c r="E2736" s="59">
        <v>23.487865290200077</v>
      </c>
      <c r="F2736" s="47">
        <f t="shared" si="295"/>
        <v>44.861822704282147</v>
      </c>
      <c r="G2736" s="59">
        <v>40.740102836117352</v>
      </c>
      <c r="H2736" s="47">
        <f t="shared" si="296"/>
        <v>77.81359641698414</v>
      </c>
      <c r="I2736" s="59">
        <v>17.252237545917282</v>
      </c>
      <c r="J2736" s="47">
        <f t="shared" si="297"/>
        <v>32.951773712702007</v>
      </c>
      <c r="K2736" s="97">
        <f t="shared" si="292"/>
        <v>1</v>
      </c>
      <c r="L2736" s="2">
        <f t="shared" si="293"/>
        <v>-3.7947801864612316</v>
      </c>
      <c r="M2736" s="98"/>
      <c r="V2736">
        <v>200</v>
      </c>
      <c r="W2736">
        <v>40</v>
      </c>
      <c r="X2736" s="7">
        <f t="shared" si="291"/>
        <v>31.652153314939131</v>
      </c>
    </row>
    <row r="2737" spans="2:24">
      <c r="B2737" s="90">
        <f t="shared" si="294"/>
        <v>41022.625</v>
      </c>
      <c r="C2737" s="57">
        <v>41022</v>
      </c>
      <c r="D2737" s="58">
        <v>0.625</v>
      </c>
      <c r="E2737" s="59">
        <v>23.214571274661765</v>
      </c>
      <c r="F2737" s="47">
        <f t="shared" si="295"/>
        <v>44.339831134603969</v>
      </c>
      <c r="G2737" s="59">
        <v>44.754351475270127</v>
      </c>
      <c r="H2737" s="47">
        <f t="shared" si="296"/>
        <v>85.480811317765941</v>
      </c>
      <c r="I2737" s="59">
        <v>21.539780200608362</v>
      </c>
      <c r="J2737" s="47">
        <f t="shared" si="297"/>
        <v>41.140980183161972</v>
      </c>
      <c r="K2737" s="97">
        <f t="shared" si="292"/>
        <v>1</v>
      </c>
      <c r="L2737" s="2">
        <f t="shared" si="293"/>
        <v>4.3944262839987331</v>
      </c>
      <c r="M2737" s="98"/>
      <c r="V2737">
        <v>200</v>
      </c>
      <c r="W2737">
        <v>40</v>
      </c>
      <c r="X2737" s="7">
        <f t="shared" si="291"/>
        <v>31.652153314939131</v>
      </c>
    </row>
    <row r="2738" spans="2:24">
      <c r="B2738" s="90">
        <f t="shared" si="294"/>
        <v>41022.666666666664</v>
      </c>
      <c r="C2738" s="57">
        <v>41022</v>
      </c>
      <c r="D2738" s="58">
        <v>0.66666666666666663</v>
      </c>
      <c r="E2738" s="59">
        <v>34.599947302416552</v>
      </c>
      <c r="F2738" s="47">
        <f t="shared" si="295"/>
        <v>66.085899347615609</v>
      </c>
      <c r="G2738" s="59">
        <v>63.594050528557794</v>
      </c>
      <c r="H2738" s="47">
        <f t="shared" si="296"/>
        <v>121.46463650954539</v>
      </c>
      <c r="I2738" s="59">
        <v>28.994103226141249</v>
      </c>
      <c r="J2738" s="47">
        <f t="shared" si="297"/>
        <v>55.378737161929784</v>
      </c>
      <c r="K2738" s="97">
        <f t="shared" si="292"/>
        <v>1</v>
      </c>
      <c r="L2738" s="2">
        <f t="shared" si="293"/>
        <v>18.632183262766546</v>
      </c>
      <c r="M2738" s="98"/>
      <c r="V2738">
        <v>200</v>
      </c>
      <c r="W2738">
        <v>40</v>
      </c>
      <c r="X2738" s="7">
        <f t="shared" si="291"/>
        <v>31.652153314939131</v>
      </c>
    </row>
    <row r="2739" spans="2:24">
      <c r="B2739" s="90">
        <f t="shared" si="294"/>
        <v>41022.708333333336</v>
      </c>
      <c r="C2739" s="57">
        <v>41022</v>
      </c>
      <c r="D2739" s="58">
        <v>0.70833333333333337</v>
      </c>
      <c r="E2739" s="59">
        <v>34.92082579653885</v>
      </c>
      <c r="F2739" s="47">
        <f t="shared" si="295"/>
        <v>66.698777271389204</v>
      </c>
      <c r="G2739" s="59">
        <v>68.126902586450484</v>
      </c>
      <c r="H2739" s="47">
        <f t="shared" si="296"/>
        <v>130.12238394012041</v>
      </c>
      <c r="I2739" s="59">
        <v>33.206076789911634</v>
      </c>
      <c r="J2739" s="47">
        <f t="shared" si="297"/>
        <v>63.423606668731217</v>
      </c>
      <c r="K2739" s="97">
        <f t="shared" si="292"/>
        <v>1</v>
      </c>
      <c r="L2739" s="2">
        <f t="shared" si="293"/>
        <v>26.677052769567979</v>
      </c>
      <c r="M2739" s="98"/>
      <c r="V2739">
        <v>200</v>
      </c>
      <c r="W2739">
        <v>40</v>
      </c>
      <c r="X2739" s="7">
        <f t="shared" si="291"/>
        <v>31.652153314939131</v>
      </c>
    </row>
    <row r="2740" spans="2:24">
      <c r="B2740" s="90">
        <f t="shared" si="294"/>
        <v>41022.75</v>
      </c>
      <c r="C2740" s="57">
        <v>41022</v>
      </c>
      <c r="D2740" s="58">
        <v>0.75</v>
      </c>
      <c r="E2740" s="59">
        <v>32.300899240400724</v>
      </c>
      <c r="F2740" s="47">
        <f t="shared" si="295"/>
        <v>61.694717549165382</v>
      </c>
      <c r="G2740" s="59">
        <v>66.03600677558947</v>
      </c>
      <c r="H2740" s="47">
        <f t="shared" si="296"/>
        <v>126.12877294137589</v>
      </c>
      <c r="I2740" s="59">
        <v>33.735107535188739</v>
      </c>
      <c r="J2740" s="47">
        <f t="shared" si="297"/>
        <v>64.434055392210482</v>
      </c>
      <c r="K2740" s="97">
        <f t="shared" si="292"/>
        <v>1</v>
      </c>
      <c r="L2740" s="2">
        <f t="shared" si="293"/>
        <v>27.687501493047243</v>
      </c>
      <c r="M2740" s="98"/>
      <c r="V2740">
        <v>200</v>
      </c>
      <c r="W2740">
        <v>40</v>
      </c>
      <c r="X2740" s="7">
        <f t="shared" si="291"/>
        <v>31.652153314939131</v>
      </c>
    </row>
    <row r="2741" spans="2:24">
      <c r="B2741" s="90">
        <f t="shared" si="294"/>
        <v>41022.791666666664</v>
      </c>
      <c r="C2741" s="57">
        <v>41022</v>
      </c>
      <c r="D2741" s="58">
        <v>0.79166666666666663</v>
      </c>
      <c r="E2741" s="59">
        <v>15.968915538399891</v>
      </c>
      <c r="F2741" s="47">
        <f t="shared" si="295"/>
        <v>30.500628678343791</v>
      </c>
      <c r="G2741" s="59">
        <v>38.58310209536161</v>
      </c>
      <c r="H2741" s="47">
        <f t="shared" si="296"/>
        <v>73.693725002140667</v>
      </c>
      <c r="I2741" s="59">
        <v>22.61418655696172</v>
      </c>
      <c r="J2741" s="47">
        <f t="shared" si="297"/>
        <v>43.19309632379688</v>
      </c>
      <c r="K2741" s="97">
        <f t="shared" si="292"/>
        <v>1</v>
      </c>
      <c r="L2741" s="2">
        <f t="shared" si="293"/>
        <v>6.4465424246336411</v>
      </c>
      <c r="M2741" s="98"/>
      <c r="V2741">
        <v>200</v>
      </c>
      <c r="W2741">
        <v>40</v>
      </c>
      <c r="X2741" s="7">
        <f t="shared" si="291"/>
        <v>31.652153314939131</v>
      </c>
    </row>
    <row r="2742" spans="2:24">
      <c r="B2742" s="90">
        <f t="shared" si="294"/>
        <v>41022.833333333336</v>
      </c>
      <c r="C2742" s="57">
        <v>41022</v>
      </c>
      <c r="D2742" s="58">
        <v>0.83333333333333337</v>
      </c>
      <c r="E2742" s="59">
        <v>11.535312074122542</v>
      </c>
      <c r="F2742" s="47">
        <f t="shared" si="295"/>
        <v>22.032446061574056</v>
      </c>
      <c r="G2742" s="59">
        <v>29.447726744275343</v>
      </c>
      <c r="H2742" s="47">
        <f t="shared" si="296"/>
        <v>56.245158081565904</v>
      </c>
      <c r="I2742" s="59">
        <v>17.912414670152799</v>
      </c>
      <c r="J2742" s="47">
        <f t="shared" si="297"/>
        <v>34.212712019991848</v>
      </c>
      <c r="K2742" s="97">
        <f t="shared" si="292"/>
        <v>1</v>
      </c>
      <c r="L2742" s="2">
        <f t="shared" si="293"/>
        <v>-2.5338418791713906</v>
      </c>
      <c r="M2742" s="98"/>
      <c r="V2742">
        <v>200</v>
      </c>
      <c r="W2742">
        <v>40</v>
      </c>
      <c r="X2742" s="7">
        <f t="shared" si="291"/>
        <v>31.652153314939131</v>
      </c>
    </row>
    <row r="2743" spans="2:24">
      <c r="B2743" s="90">
        <f t="shared" si="294"/>
        <v>41022.875</v>
      </c>
      <c r="C2743" s="57">
        <v>41022</v>
      </c>
      <c r="D2743" s="58">
        <v>0.875</v>
      </c>
      <c r="E2743" s="59">
        <v>8.2202004616731301</v>
      </c>
      <c r="F2743" s="47">
        <f t="shared" si="295"/>
        <v>15.700582881795677</v>
      </c>
      <c r="G2743" s="59">
        <v>22.622138417924919</v>
      </c>
      <c r="H2743" s="47">
        <f t="shared" si="296"/>
        <v>43.208284378236591</v>
      </c>
      <c r="I2743" s="59">
        <v>14.401937956251789</v>
      </c>
      <c r="J2743" s="47">
        <f t="shared" si="297"/>
        <v>27.507701496440916</v>
      </c>
      <c r="K2743" s="97">
        <f t="shared" si="292"/>
        <v>1</v>
      </c>
      <c r="L2743" s="2">
        <f t="shared" si="293"/>
        <v>-9.2388524027223227</v>
      </c>
      <c r="M2743" s="98"/>
      <c r="V2743">
        <v>200</v>
      </c>
      <c r="W2743">
        <v>40</v>
      </c>
      <c r="X2743" s="7">
        <f t="shared" si="291"/>
        <v>31.652153314939131</v>
      </c>
    </row>
    <row r="2744" spans="2:24">
      <c r="B2744" s="90">
        <f t="shared" si="294"/>
        <v>41022.916666666664</v>
      </c>
      <c r="C2744" s="57">
        <v>41022</v>
      </c>
      <c r="D2744" s="58">
        <v>0.91666666666666663</v>
      </c>
      <c r="E2744" s="59">
        <v>9.2254293876630893</v>
      </c>
      <c r="F2744" s="47">
        <f t="shared" si="295"/>
        <v>17.620570130436501</v>
      </c>
      <c r="G2744" s="59">
        <v>19.443011563951771</v>
      </c>
      <c r="H2744" s="47">
        <f t="shared" si="296"/>
        <v>37.136152087147877</v>
      </c>
      <c r="I2744" s="59">
        <v>10.21758217628868</v>
      </c>
      <c r="J2744" s="47">
        <f t="shared" si="297"/>
        <v>19.515581956711376</v>
      </c>
      <c r="K2744" s="97">
        <f t="shared" si="292"/>
        <v>1</v>
      </c>
      <c r="L2744" s="2">
        <f t="shared" si="293"/>
        <v>-17.230971942451863</v>
      </c>
      <c r="M2744" s="98"/>
      <c r="V2744">
        <v>200</v>
      </c>
      <c r="W2744">
        <v>40</v>
      </c>
      <c r="X2744" s="7">
        <f t="shared" si="291"/>
        <v>31.652153314939131</v>
      </c>
    </row>
    <row r="2745" spans="2:24">
      <c r="B2745" s="90">
        <f t="shared" si="294"/>
        <v>41022.958333333336</v>
      </c>
      <c r="C2745" s="57">
        <v>41022</v>
      </c>
      <c r="D2745" s="58">
        <v>0.95833333333333337</v>
      </c>
      <c r="E2745" s="59">
        <v>3.6227539173006171</v>
      </c>
      <c r="F2745" s="47">
        <f t="shared" si="295"/>
        <v>6.9194599820441782</v>
      </c>
      <c r="G2745" s="59">
        <v>8.8936421572505999</v>
      </c>
      <c r="H2745" s="47">
        <f t="shared" si="296"/>
        <v>16.986856520348645</v>
      </c>
      <c r="I2745" s="59">
        <v>5.2708882399499828</v>
      </c>
      <c r="J2745" s="47">
        <f t="shared" si="297"/>
        <v>10.067396538304466</v>
      </c>
      <c r="K2745" s="97">
        <f t="shared" si="292"/>
        <v>1</v>
      </c>
      <c r="L2745" s="2">
        <f t="shared" si="293"/>
        <v>-26.679157360858774</v>
      </c>
      <c r="M2745" s="98"/>
      <c r="V2745">
        <v>200</v>
      </c>
      <c r="W2745">
        <v>40</v>
      </c>
      <c r="X2745" s="7">
        <f t="shared" si="291"/>
        <v>31.652153314939131</v>
      </c>
    </row>
    <row r="2746" spans="2:24">
      <c r="B2746" s="90">
        <f t="shared" si="294"/>
        <v>41023</v>
      </c>
      <c r="C2746" s="57">
        <v>41022</v>
      </c>
      <c r="D2746" s="58">
        <v>1</v>
      </c>
      <c r="E2746" s="59">
        <v>3.2190858658975459</v>
      </c>
      <c r="F2746" s="47">
        <f t="shared" si="295"/>
        <v>6.1484540038643125</v>
      </c>
      <c r="G2746" s="59">
        <v>7.2345668806097994</v>
      </c>
      <c r="H2746" s="47">
        <f t="shared" si="296"/>
        <v>13.818022741964716</v>
      </c>
      <c r="I2746" s="59">
        <v>4.0154810147122539</v>
      </c>
      <c r="J2746" s="47">
        <f t="shared" si="297"/>
        <v>7.6695687381004047</v>
      </c>
      <c r="K2746" s="97">
        <f t="shared" si="292"/>
        <v>1</v>
      </c>
      <c r="L2746" s="2">
        <f t="shared" si="293"/>
        <v>-29.076985161062833</v>
      </c>
      <c r="M2746" s="98"/>
      <c r="V2746">
        <v>200</v>
      </c>
      <c r="W2746">
        <v>40</v>
      </c>
      <c r="X2746" s="7">
        <f t="shared" si="291"/>
        <v>31.652153314939131</v>
      </c>
    </row>
    <row r="2747" spans="2:24">
      <c r="B2747" s="90">
        <f t="shared" si="294"/>
        <v>41023.041666666664</v>
      </c>
      <c r="C2747" s="57">
        <v>41023</v>
      </c>
      <c r="D2747" s="58">
        <v>4.1666666666666664E-2</v>
      </c>
      <c r="E2747" s="59"/>
      <c r="F2747" s="47"/>
      <c r="G2747" s="59"/>
      <c r="H2747" s="47"/>
      <c r="I2747" s="59"/>
      <c r="J2747" s="47"/>
      <c r="K2747" s="97">
        <f t="shared" si="292"/>
        <v>2</v>
      </c>
      <c r="L2747" s="2" t="e">
        <f t="shared" si="293"/>
        <v>#N/A</v>
      </c>
      <c r="M2747" s="98"/>
      <c r="V2747">
        <v>200</v>
      </c>
      <c r="W2747">
        <v>40</v>
      </c>
      <c r="X2747" s="7">
        <f t="shared" si="291"/>
        <v>31.652153314939131</v>
      </c>
    </row>
    <row r="2748" spans="2:24">
      <c r="B2748" s="90">
        <f t="shared" si="294"/>
        <v>41023.083333333336</v>
      </c>
      <c r="C2748" s="57">
        <v>41023</v>
      </c>
      <c r="D2748" s="58">
        <v>8.3333333333333329E-2</v>
      </c>
      <c r="E2748" s="59">
        <v>4.2050347620258073</v>
      </c>
      <c r="F2748" s="47">
        <f t="shared" si="295"/>
        <v>8.0316163954692907</v>
      </c>
      <c r="G2748" s="59">
        <v>9.6344191132750066</v>
      </c>
      <c r="H2748" s="47">
        <f t="shared" si="296"/>
        <v>18.40174050635526</v>
      </c>
      <c r="I2748" s="59">
        <v>5.4293843512492002</v>
      </c>
      <c r="J2748" s="47">
        <f t="shared" si="297"/>
        <v>10.370124110885971</v>
      </c>
      <c r="K2748" s="97">
        <f t="shared" si="292"/>
        <v>2</v>
      </c>
      <c r="L2748" s="2">
        <f t="shared" si="293"/>
        <v>-26.376429788277267</v>
      </c>
      <c r="M2748" s="98"/>
      <c r="V2748">
        <v>200</v>
      </c>
      <c r="W2748">
        <v>40</v>
      </c>
      <c r="X2748" s="7">
        <f t="shared" si="291"/>
        <v>31.652153314939131</v>
      </c>
    </row>
    <row r="2749" spans="2:24">
      <c r="B2749" s="90">
        <f t="shared" si="294"/>
        <v>41023.125</v>
      </c>
      <c r="C2749" s="57">
        <v>41023</v>
      </c>
      <c r="D2749" s="58">
        <v>0.125</v>
      </c>
      <c r="E2749" s="59">
        <v>3.1807391919912256</v>
      </c>
      <c r="F2749" s="47">
        <f t="shared" si="295"/>
        <v>6.0752118567032403</v>
      </c>
      <c r="G2749" s="59">
        <v>9.2398878909149182</v>
      </c>
      <c r="H2749" s="47">
        <f t="shared" si="296"/>
        <v>17.648185871647492</v>
      </c>
      <c r="I2749" s="59">
        <v>6.0591486989236918</v>
      </c>
      <c r="J2749" s="47">
        <f t="shared" si="297"/>
        <v>11.572974014944251</v>
      </c>
      <c r="K2749" s="97">
        <f t="shared" si="292"/>
        <v>2</v>
      </c>
      <c r="L2749" s="2">
        <f t="shared" si="293"/>
        <v>-25.173579884218988</v>
      </c>
      <c r="M2749" s="98"/>
      <c r="V2749">
        <v>200</v>
      </c>
      <c r="W2749">
        <v>40</v>
      </c>
      <c r="X2749" s="7">
        <f t="shared" si="291"/>
        <v>31.652153314939131</v>
      </c>
    </row>
    <row r="2750" spans="2:24">
      <c r="B2750" s="90">
        <f t="shared" si="294"/>
        <v>41023.166666666664</v>
      </c>
      <c r="C2750" s="57">
        <v>41023</v>
      </c>
      <c r="D2750" s="58">
        <v>0.16666666666666666</v>
      </c>
      <c r="E2750" s="59">
        <v>8.5936502861042534</v>
      </c>
      <c r="F2750" s="47">
        <f t="shared" si="295"/>
        <v>16.413872046459122</v>
      </c>
      <c r="G2750" s="59">
        <v>17.507841945462928</v>
      </c>
      <c r="H2750" s="47">
        <f t="shared" si="296"/>
        <v>33.439978115834194</v>
      </c>
      <c r="I2750" s="59">
        <v>8.914191659358675</v>
      </c>
      <c r="J2750" s="47">
        <f t="shared" si="297"/>
        <v>17.026106069375068</v>
      </c>
      <c r="K2750" s="97">
        <f t="shared" si="292"/>
        <v>2</v>
      </c>
      <c r="L2750" s="2">
        <f t="shared" si="293"/>
        <v>-19.720447829788171</v>
      </c>
      <c r="M2750" s="98"/>
      <c r="V2750">
        <v>200</v>
      </c>
      <c r="W2750">
        <v>40</v>
      </c>
      <c r="X2750" s="7">
        <f t="shared" si="291"/>
        <v>31.652153314939131</v>
      </c>
    </row>
    <row r="2751" spans="2:24">
      <c r="B2751" s="90">
        <f t="shared" si="294"/>
        <v>41023.208333333336</v>
      </c>
      <c r="C2751" s="57">
        <v>41023</v>
      </c>
      <c r="D2751" s="58">
        <v>0.20833333333333334</v>
      </c>
      <c r="E2751" s="59">
        <v>20.101714395124073</v>
      </c>
      <c r="F2751" s="47">
        <f t="shared" si="295"/>
        <v>38.394274494686975</v>
      </c>
      <c r="G2751" s="59">
        <v>39.152295653645773</v>
      </c>
      <c r="H2751" s="47">
        <f t="shared" si="296"/>
        <v>74.780884698463424</v>
      </c>
      <c r="I2751" s="59">
        <v>19.050581258521696</v>
      </c>
      <c r="J2751" s="47">
        <f t="shared" si="297"/>
        <v>36.386610203776435</v>
      </c>
      <c r="K2751" s="97">
        <f t="shared" si="292"/>
        <v>2</v>
      </c>
      <c r="L2751" s="2">
        <f t="shared" si="293"/>
        <v>-0.3599436953868036</v>
      </c>
      <c r="M2751" s="98"/>
      <c r="V2751">
        <v>200</v>
      </c>
      <c r="W2751">
        <v>40</v>
      </c>
      <c r="X2751" s="7">
        <f t="shared" si="291"/>
        <v>31.652153314939131</v>
      </c>
    </row>
    <row r="2752" spans="2:24">
      <c r="B2752" s="90">
        <f t="shared" si="294"/>
        <v>41023.25</v>
      </c>
      <c r="C2752" s="57">
        <v>41023</v>
      </c>
      <c r="D2752" s="58">
        <v>0.25</v>
      </c>
      <c r="E2752" s="59">
        <v>27.667727208901105</v>
      </c>
      <c r="F2752" s="47">
        <f t="shared" si="295"/>
        <v>52.845358969001111</v>
      </c>
      <c r="G2752" s="59">
        <v>50.949656170968844</v>
      </c>
      <c r="H2752" s="47">
        <f t="shared" si="296"/>
        <v>97.313843286550494</v>
      </c>
      <c r="I2752" s="59">
        <v>23.281928962067738</v>
      </c>
      <c r="J2752" s="47">
        <f t="shared" si="297"/>
        <v>44.468484317549375</v>
      </c>
      <c r="K2752" s="97">
        <f t="shared" si="292"/>
        <v>2</v>
      </c>
      <c r="L2752" s="2">
        <f t="shared" si="293"/>
        <v>7.7219304183861368</v>
      </c>
      <c r="M2752" s="98"/>
      <c r="V2752">
        <v>200</v>
      </c>
      <c r="W2752">
        <v>40</v>
      </c>
      <c r="X2752" s="7">
        <f t="shared" si="291"/>
        <v>31.652153314939131</v>
      </c>
    </row>
    <row r="2753" spans="2:24">
      <c r="B2753" s="90">
        <f t="shared" si="294"/>
        <v>41023.291666666664</v>
      </c>
      <c r="C2753" s="57">
        <v>41023</v>
      </c>
      <c r="D2753" s="58">
        <v>0.29166666666666669</v>
      </c>
      <c r="E2753" s="59">
        <v>19.174097018919301</v>
      </c>
      <c r="F2753" s="47">
        <f t="shared" si="295"/>
        <v>36.622525306135863</v>
      </c>
      <c r="G2753" s="59">
        <v>39.763507275533989</v>
      </c>
      <c r="H2753" s="47">
        <f t="shared" si="296"/>
        <v>75.948298896269918</v>
      </c>
      <c r="I2753" s="59">
        <v>20.589410256614684</v>
      </c>
      <c r="J2753" s="47">
        <f t="shared" si="297"/>
        <v>39.325773590134048</v>
      </c>
      <c r="K2753" s="97">
        <f t="shared" si="292"/>
        <v>2</v>
      </c>
      <c r="L2753" s="2">
        <f t="shared" si="293"/>
        <v>2.5792196909708096</v>
      </c>
      <c r="M2753" s="98"/>
      <c r="V2753">
        <v>200</v>
      </c>
      <c r="W2753">
        <v>40</v>
      </c>
      <c r="X2753" s="7">
        <f t="shared" si="291"/>
        <v>31.652153314939131</v>
      </c>
    </row>
    <row r="2754" spans="2:24">
      <c r="B2754" s="90">
        <f t="shared" si="294"/>
        <v>41023.333333333336</v>
      </c>
      <c r="C2754" s="57">
        <v>41023</v>
      </c>
      <c r="D2754" s="58">
        <v>0.33333333333333331</v>
      </c>
      <c r="E2754" s="59">
        <v>19.589151366221888</v>
      </c>
      <c r="F2754" s="47">
        <f t="shared" si="295"/>
        <v>37.415279109483805</v>
      </c>
      <c r="G2754" s="59">
        <v>40.384636171942304</v>
      </c>
      <c r="H2754" s="47">
        <f t="shared" si="296"/>
        <v>77.134655088409801</v>
      </c>
      <c r="I2754" s="59">
        <v>20.795484805720413</v>
      </c>
      <c r="J2754" s="47">
        <f t="shared" si="297"/>
        <v>39.719375978925989</v>
      </c>
      <c r="K2754" s="97">
        <f t="shared" si="292"/>
        <v>2</v>
      </c>
      <c r="L2754" s="2">
        <f t="shared" si="293"/>
        <v>2.97282207976275</v>
      </c>
      <c r="M2754" s="98"/>
      <c r="V2754">
        <v>200</v>
      </c>
      <c r="W2754">
        <v>40</v>
      </c>
      <c r="X2754" s="7">
        <f t="shared" si="291"/>
        <v>31.652153314939131</v>
      </c>
    </row>
    <row r="2755" spans="2:24">
      <c r="B2755" s="90">
        <f t="shared" si="294"/>
        <v>41023.375</v>
      </c>
      <c r="C2755" s="57">
        <v>41023</v>
      </c>
      <c r="D2755" s="58">
        <v>0.375</v>
      </c>
      <c r="E2755" s="59">
        <v>24.055081914564067</v>
      </c>
      <c r="F2755" s="47">
        <f t="shared" si="295"/>
        <v>45.945206456817367</v>
      </c>
      <c r="G2755" s="59">
        <v>46.109591296619683</v>
      </c>
      <c r="H2755" s="47">
        <f t="shared" si="296"/>
        <v>88.069319376543589</v>
      </c>
      <c r="I2755" s="59">
        <v>22.05450938205561</v>
      </c>
      <c r="J2755" s="47">
        <f t="shared" si="297"/>
        <v>42.124112919726215</v>
      </c>
      <c r="K2755" s="97">
        <f t="shared" si="292"/>
        <v>2</v>
      </c>
      <c r="L2755" s="2">
        <f t="shared" si="293"/>
        <v>5.3775590205629769</v>
      </c>
      <c r="M2755" s="98"/>
      <c r="V2755">
        <v>200</v>
      </c>
      <c r="W2755">
        <v>40</v>
      </c>
      <c r="X2755" s="7">
        <f t="shared" si="291"/>
        <v>31.652153314939131</v>
      </c>
    </row>
    <row r="2756" spans="2:24">
      <c r="B2756" s="90">
        <f t="shared" si="294"/>
        <v>41023.416666666664</v>
      </c>
      <c r="C2756" s="57">
        <v>41023</v>
      </c>
      <c r="D2756" s="58">
        <v>0.41666666666666669</v>
      </c>
      <c r="E2756" s="59">
        <v>22.03335899693278</v>
      </c>
      <c r="F2756" s="47">
        <f t="shared" si="295"/>
        <v>42.083715684141609</v>
      </c>
      <c r="G2756" s="59">
        <v>39.362468850169492</v>
      </c>
      <c r="H2756" s="47">
        <f t="shared" si="296"/>
        <v>75.18231550382373</v>
      </c>
      <c r="I2756" s="59">
        <v>17.329109853236712</v>
      </c>
      <c r="J2756" s="47">
        <f t="shared" si="297"/>
        <v>33.098599819682121</v>
      </c>
      <c r="K2756" s="97">
        <f t="shared" si="292"/>
        <v>2</v>
      </c>
      <c r="L2756" s="2">
        <f t="shared" si="293"/>
        <v>-3.6479540794811172</v>
      </c>
      <c r="M2756" s="98"/>
      <c r="V2756">
        <v>200</v>
      </c>
      <c r="W2756">
        <v>40</v>
      </c>
      <c r="X2756" s="7">
        <f t="shared" si="291"/>
        <v>31.652153314939131</v>
      </c>
    </row>
    <row r="2757" spans="2:24">
      <c r="B2757" s="90">
        <f t="shared" si="294"/>
        <v>41023.458333333336</v>
      </c>
      <c r="C2757" s="57">
        <v>41023</v>
      </c>
      <c r="D2757" s="58">
        <v>0.45833333333333331</v>
      </c>
      <c r="E2757" s="59">
        <v>20.888008058898215</v>
      </c>
      <c r="F2757" s="47">
        <f t="shared" si="295"/>
        <v>39.896095392495589</v>
      </c>
      <c r="G2757" s="59">
        <v>39.395341915237864</v>
      </c>
      <c r="H2757" s="47">
        <f t="shared" si="296"/>
        <v>75.24510305810432</v>
      </c>
      <c r="I2757" s="59">
        <v>18.507333856339653</v>
      </c>
      <c r="J2757" s="47">
        <f t="shared" si="297"/>
        <v>35.349007665608738</v>
      </c>
      <c r="K2757" s="97">
        <f t="shared" si="292"/>
        <v>2</v>
      </c>
      <c r="L2757" s="2">
        <f t="shared" si="293"/>
        <v>-1.3975462335545004</v>
      </c>
      <c r="M2757" s="98"/>
      <c r="V2757">
        <v>200</v>
      </c>
      <c r="W2757">
        <v>40</v>
      </c>
      <c r="X2757" s="7">
        <f t="shared" si="291"/>
        <v>31.652153314939131</v>
      </c>
    </row>
    <row r="2758" spans="2:24">
      <c r="B2758" s="90">
        <f t="shared" si="294"/>
        <v>41023.5</v>
      </c>
      <c r="C2758" s="57">
        <v>41023</v>
      </c>
      <c r="D2758" s="58">
        <v>0.5</v>
      </c>
      <c r="E2758" s="59">
        <v>18.028222413573324</v>
      </c>
      <c r="F2758" s="47">
        <f t="shared" si="295"/>
        <v>34.433904809925046</v>
      </c>
      <c r="G2758" s="59">
        <v>34.142320381010805</v>
      </c>
      <c r="H2758" s="47">
        <f t="shared" si="296"/>
        <v>65.211831927730628</v>
      </c>
      <c r="I2758" s="59">
        <v>16.114097967437477</v>
      </c>
      <c r="J2758" s="47">
        <f t="shared" si="297"/>
        <v>30.777927117805579</v>
      </c>
      <c r="K2758" s="97">
        <f t="shared" si="292"/>
        <v>2</v>
      </c>
      <c r="L2758" s="2">
        <f t="shared" si="293"/>
        <v>-5.9686267813576599</v>
      </c>
      <c r="M2758" s="98"/>
      <c r="V2758">
        <v>200</v>
      </c>
      <c r="W2758">
        <v>40</v>
      </c>
      <c r="X2758" s="7">
        <f t="shared" si="291"/>
        <v>31.652153314939131</v>
      </c>
    </row>
    <row r="2759" spans="2:24">
      <c r="B2759" s="90">
        <f t="shared" si="294"/>
        <v>41023.541666666664</v>
      </c>
      <c r="C2759" s="57">
        <v>41023</v>
      </c>
      <c r="D2759" s="58">
        <v>0.54166666666666663</v>
      </c>
      <c r="E2759" s="59">
        <v>20.792962812684106</v>
      </c>
      <c r="F2759" s="47">
        <f t="shared" si="295"/>
        <v>39.714558972226641</v>
      </c>
      <c r="G2759" s="59">
        <v>36.782922236884708</v>
      </c>
      <c r="H2759" s="47">
        <f t="shared" si="296"/>
        <v>70.255381472449784</v>
      </c>
      <c r="I2759" s="59">
        <v>15.989959424200608</v>
      </c>
      <c r="J2759" s="47">
        <f t="shared" si="297"/>
        <v>30.540822500223161</v>
      </c>
      <c r="K2759" s="97">
        <f t="shared" si="292"/>
        <v>2</v>
      </c>
      <c r="L2759" s="2">
        <f t="shared" si="293"/>
        <v>-6.2057313989400775</v>
      </c>
      <c r="M2759" s="98"/>
      <c r="V2759">
        <v>200</v>
      </c>
      <c r="W2759">
        <v>40</v>
      </c>
      <c r="X2759" s="7">
        <f t="shared" si="291"/>
        <v>31.652153314939131</v>
      </c>
    </row>
    <row r="2760" spans="2:24">
      <c r="B2760" s="90">
        <f t="shared" si="294"/>
        <v>41023.583333333336</v>
      </c>
      <c r="C2760" s="57">
        <v>41023</v>
      </c>
      <c r="D2760" s="58">
        <v>0.58333333333333337</v>
      </c>
      <c r="E2760" s="59">
        <v>24.883020494083716</v>
      </c>
      <c r="F2760" s="47">
        <f t="shared" si="295"/>
        <v>47.526569143699895</v>
      </c>
      <c r="G2760" s="59">
        <v>45.193018546788181</v>
      </c>
      <c r="H2760" s="47">
        <f t="shared" si="296"/>
        <v>86.31866542436542</v>
      </c>
      <c r="I2760" s="59">
        <v>20.309998052704469</v>
      </c>
      <c r="J2760" s="47">
        <f t="shared" si="297"/>
        <v>38.792096280665533</v>
      </c>
      <c r="K2760" s="97">
        <f t="shared" si="292"/>
        <v>2</v>
      </c>
      <c r="L2760" s="2">
        <f t="shared" si="293"/>
        <v>2.0455423815022939</v>
      </c>
      <c r="M2760" s="98"/>
      <c r="V2760">
        <v>200</v>
      </c>
      <c r="W2760">
        <v>40</v>
      </c>
      <c r="X2760" s="7">
        <f t="shared" si="291"/>
        <v>31.652153314939131</v>
      </c>
    </row>
    <row r="2761" spans="2:24">
      <c r="B2761" s="90">
        <f t="shared" si="294"/>
        <v>41023.625</v>
      </c>
      <c r="C2761" s="57">
        <v>41023</v>
      </c>
      <c r="D2761" s="58">
        <v>0.625</v>
      </c>
      <c r="E2761" s="59">
        <v>21.599181868231607</v>
      </c>
      <c r="F2761" s="47">
        <f t="shared" si="295"/>
        <v>41.254437368322371</v>
      </c>
      <c r="G2761" s="59">
        <v>41.356149157478853</v>
      </c>
      <c r="H2761" s="47">
        <f t="shared" si="296"/>
        <v>78.990244890784609</v>
      </c>
      <c r="I2761" s="59">
        <v>19.756967289247243</v>
      </c>
      <c r="J2761" s="47">
        <f t="shared" si="297"/>
        <v>37.735807522462231</v>
      </c>
      <c r="K2761" s="97">
        <f t="shared" si="292"/>
        <v>2</v>
      </c>
      <c r="L2761" s="2">
        <f t="shared" si="293"/>
        <v>0.98925362329899258</v>
      </c>
      <c r="M2761" s="98"/>
      <c r="V2761">
        <v>200</v>
      </c>
      <c r="W2761">
        <v>40</v>
      </c>
      <c r="X2761" s="7">
        <f t="shared" si="291"/>
        <v>31.652153314939131</v>
      </c>
    </row>
    <row r="2762" spans="2:24">
      <c r="B2762" s="90">
        <f t="shared" si="294"/>
        <v>41023.666666666664</v>
      </c>
      <c r="C2762" s="57">
        <v>41023</v>
      </c>
      <c r="D2762" s="58">
        <v>0.66666666666666663</v>
      </c>
      <c r="E2762" s="59">
        <v>27.70635096846236</v>
      </c>
      <c r="F2762" s="47">
        <f t="shared" si="295"/>
        <v>52.919130349763108</v>
      </c>
      <c r="G2762" s="59">
        <v>53.103930680241888</v>
      </c>
      <c r="H2762" s="47">
        <f t="shared" si="296"/>
        <v>101.42850759926201</v>
      </c>
      <c r="I2762" s="59">
        <v>25.397579711779528</v>
      </c>
      <c r="J2762" s="47">
        <f t="shared" si="297"/>
        <v>48.509377249498897</v>
      </c>
      <c r="K2762" s="97">
        <f t="shared" si="292"/>
        <v>2</v>
      </c>
      <c r="L2762" s="2">
        <f t="shared" si="293"/>
        <v>11.762823350335658</v>
      </c>
      <c r="M2762" s="98"/>
      <c r="V2762">
        <v>200</v>
      </c>
      <c r="W2762">
        <v>40</v>
      </c>
      <c r="X2762" s="7">
        <f t="shared" ref="X2762:X2825" si="298">AVERAGE($J$2999:$J$8770)</f>
        <v>31.652153314939131</v>
      </c>
    </row>
    <row r="2763" spans="2:24">
      <c r="B2763" s="90">
        <f t="shared" si="294"/>
        <v>41023.708333333336</v>
      </c>
      <c r="C2763" s="57">
        <v>41023</v>
      </c>
      <c r="D2763" s="58">
        <v>0.70833333333333337</v>
      </c>
      <c r="E2763" s="59">
        <v>13.47654884166556</v>
      </c>
      <c r="F2763" s="47">
        <f t="shared" si="295"/>
        <v>25.740208287581218</v>
      </c>
      <c r="G2763" s="59">
        <v>29.397216676076383</v>
      </c>
      <c r="H2763" s="47">
        <f t="shared" si="296"/>
        <v>56.14868385130589</v>
      </c>
      <c r="I2763" s="59">
        <v>15.920667834410825</v>
      </c>
      <c r="J2763" s="47">
        <f t="shared" si="297"/>
        <v>30.408475563724675</v>
      </c>
      <c r="K2763" s="97">
        <f t="shared" ref="K2763:K2826" si="299">WEEKDAY(C2763,2)</f>
        <v>2</v>
      </c>
      <c r="L2763" s="2">
        <f t="shared" ref="L2763:L2826" si="300">IF(J2763="",NA(),J2763-(AVERAGE($J$10:$J$8770)))</f>
        <v>-6.3380783354385635</v>
      </c>
      <c r="M2763" s="98"/>
      <c r="V2763">
        <v>200</v>
      </c>
      <c r="W2763">
        <v>40</v>
      </c>
      <c r="X2763" s="7">
        <f t="shared" si="298"/>
        <v>31.652153314939131</v>
      </c>
    </row>
    <row r="2764" spans="2:24">
      <c r="B2764" s="90">
        <f t="shared" si="294"/>
        <v>41023.75</v>
      </c>
      <c r="C2764" s="57">
        <v>41023</v>
      </c>
      <c r="D2764" s="58">
        <v>0.75</v>
      </c>
      <c r="E2764" s="59">
        <v>10.834438787187493</v>
      </c>
      <c r="F2764" s="47">
        <f t="shared" si="295"/>
        <v>20.693778083528109</v>
      </c>
      <c r="G2764" s="59">
        <v>25.469060532115641</v>
      </c>
      <c r="H2764" s="47">
        <f t="shared" si="296"/>
        <v>48.645905616340876</v>
      </c>
      <c r="I2764" s="59">
        <v>14.63462174492815</v>
      </c>
      <c r="J2764" s="47">
        <f t="shared" si="297"/>
        <v>27.952127532812767</v>
      </c>
      <c r="K2764" s="97">
        <f t="shared" si="299"/>
        <v>2</v>
      </c>
      <c r="L2764" s="2">
        <f t="shared" si="300"/>
        <v>-8.7944263663504714</v>
      </c>
      <c r="M2764" s="98"/>
      <c r="V2764">
        <v>200</v>
      </c>
      <c r="W2764">
        <v>40</v>
      </c>
      <c r="X2764" s="7">
        <f t="shared" si="298"/>
        <v>31.652153314939131</v>
      </c>
    </row>
    <row r="2765" spans="2:24">
      <c r="B2765" s="90">
        <f t="shared" si="294"/>
        <v>41023.791666666664</v>
      </c>
      <c r="C2765" s="57">
        <v>41023</v>
      </c>
      <c r="D2765" s="58">
        <v>0.79166666666666663</v>
      </c>
      <c r="E2765" s="59">
        <v>22.941620394223371</v>
      </c>
      <c r="F2765" s="47">
        <f t="shared" si="295"/>
        <v>43.818494952966638</v>
      </c>
      <c r="G2765" s="59">
        <v>49.197921324539649</v>
      </c>
      <c r="H2765" s="47">
        <f t="shared" si="296"/>
        <v>93.968029729870722</v>
      </c>
      <c r="I2765" s="59">
        <v>26.256300930316272</v>
      </c>
      <c r="J2765" s="47">
        <f t="shared" si="297"/>
        <v>50.149534776904076</v>
      </c>
      <c r="K2765" s="97">
        <f t="shared" si="299"/>
        <v>2</v>
      </c>
      <c r="L2765" s="2">
        <f t="shared" si="300"/>
        <v>13.402980877740838</v>
      </c>
      <c r="M2765" s="98"/>
      <c r="V2765">
        <v>200</v>
      </c>
      <c r="W2765">
        <v>40</v>
      </c>
      <c r="X2765" s="7">
        <f t="shared" si="298"/>
        <v>31.652153314939131</v>
      </c>
    </row>
    <row r="2766" spans="2:24">
      <c r="B2766" s="90">
        <f t="shared" si="294"/>
        <v>41023.833333333336</v>
      </c>
      <c r="C2766" s="57">
        <v>41023</v>
      </c>
      <c r="D2766" s="58">
        <v>0.83333333333333337</v>
      </c>
      <c r="E2766" s="59">
        <v>10.34856855435126</v>
      </c>
      <c r="F2766" s="47">
        <f t="shared" si="295"/>
        <v>19.765765938810905</v>
      </c>
      <c r="G2766" s="59">
        <v>34.326894101854386</v>
      </c>
      <c r="H2766" s="47">
        <f t="shared" si="296"/>
        <v>65.564367734541875</v>
      </c>
      <c r="I2766" s="59">
        <v>23.978325547503125</v>
      </c>
      <c r="J2766" s="47">
        <f t="shared" si="297"/>
        <v>45.798601795730967</v>
      </c>
      <c r="K2766" s="97">
        <f t="shared" si="299"/>
        <v>2</v>
      </c>
      <c r="L2766" s="2">
        <f t="shared" si="300"/>
        <v>9.0520478965677285</v>
      </c>
      <c r="M2766" s="98"/>
      <c r="V2766">
        <v>200</v>
      </c>
      <c r="W2766">
        <v>40</v>
      </c>
      <c r="X2766" s="7">
        <f t="shared" si="298"/>
        <v>31.652153314939131</v>
      </c>
    </row>
    <row r="2767" spans="2:24">
      <c r="B2767" s="90">
        <f t="shared" si="294"/>
        <v>41023.875</v>
      </c>
      <c r="C2767" s="57">
        <v>41023</v>
      </c>
      <c r="D2767" s="58">
        <v>0.875</v>
      </c>
      <c r="E2767" s="59">
        <v>6.1173963738338903</v>
      </c>
      <c r="F2767" s="47">
        <f t="shared" si="295"/>
        <v>11.684227074022729</v>
      </c>
      <c r="G2767" s="59">
        <v>19.40868253419125</v>
      </c>
      <c r="H2767" s="47">
        <f t="shared" si="296"/>
        <v>37.070583640305287</v>
      </c>
      <c r="I2767" s="59">
        <v>13.291286160357359</v>
      </c>
      <c r="J2767" s="47">
        <f t="shared" si="297"/>
        <v>25.386356566282554</v>
      </c>
      <c r="K2767" s="97">
        <f t="shared" si="299"/>
        <v>2</v>
      </c>
      <c r="L2767" s="2">
        <f t="shared" si="300"/>
        <v>-11.360197332880684</v>
      </c>
      <c r="M2767" s="98"/>
      <c r="V2767">
        <v>200</v>
      </c>
      <c r="W2767">
        <v>40</v>
      </c>
      <c r="X2767" s="7">
        <f t="shared" si="298"/>
        <v>31.652153314939131</v>
      </c>
    </row>
    <row r="2768" spans="2:24">
      <c r="B2768" s="90">
        <f t="shared" si="294"/>
        <v>41023.916666666664</v>
      </c>
      <c r="C2768" s="57">
        <v>41023</v>
      </c>
      <c r="D2768" s="58">
        <v>0.91666666666666663</v>
      </c>
      <c r="E2768" s="59">
        <v>5.8813985483327755</v>
      </c>
      <c r="F2768" s="47">
        <f t="shared" si="295"/>
        <v>11.233471227315601</v>
      </c>
      <c r="G2768" s="59">
        <v>17.584207588758382</v>
      </c>
      <c r="H2768" s="47">
        <f t="shared" si="296"/>
        <v>33.585836494528508</v>
      </c>
      <c r="I2768" s="59">
        <v>11.702809040425603</v>
      </c>
      <c r="J2768" s="47">
        <f t="shared" si="297"/>
        <v>22.3523652672129</v>
      </c>
      <c r="K2768" s="97">
        <f t="shared" si="299"/>
        <v>2</v>
      </c>
      <c r="L2768" s="2">
        <f t="shared" si="300"/>
        <v>-14.394188631950339</v>
      </c>
      <c r="M2768" s="98"/>
      <c r="V2768">
        <v>200</v>
      </c>
      <c r="W2768">
        <v>40</v>
      </c>
      <c r="X2768" s="7">
        <f t="shared" si="298"/>
        <v>31.652153314939131</v>
      </c>
    </row>
    <row r="2769" spans="2:24">
      <c r="B2769" s="90">
        <f t="shared" si="294"/>
        <v>41023.958333333336</v>
      </c>
      <c r="C2769" s="57">
        <v>41023</v>
      </c>
      <c r="D2769" s="58">
        <v>0.95833333333333337</v>
      </c>
      <c r="E2769" s="59">
        <v>3.4793701932607397</v>
      </c>
      <c r="F2769" s="47">
        <f t="shared" si="295"/>
        <v>6.6455970691280122</v>
      </c>
      <c r="G2769" s="59">
        <v>11.748441658223257</v>
      </c>
      <c r="H2769" s="47">
        <f t="shared" si="296"/>
        <v>22.439523567206418</v>
      </c>
      <c r="I2769" s="59">
        <v>8.2690714649625168</v>
      </c>
      <c r="J2769" s="47">
        <f t="shared" si="297"/>
        <v>15.793926498078406</v>
      </c>
      <c r="K2769" s="97">
        <f t="shared" si="299"/>
        <v>2</v>
      </c>
      <c r="L2769" s="2">
        <f t="shared" si="300"/>
        <v>-20.952627401084833</v>
      </c>
      <c r="M2769" s="98"/>
      <c r="V2769">
        <v>200</v>
      </c>
      <c r="W2769">
        <v>40</v>
      </c>
      <c r="X2769" s="7">
        <f t="shared" si="298"/>
        <v>31.652153314939131</v>
      </c>
    </row>
    <row r="2770" spans="2:24">
      <c r="B2770" s="90">
        <f t="shared" ref="B2770:B2833" si="301">C2770+D2770</f>
        <v>41024</v>
      </c>
      <c r="C2770" s="57">
        <v>41023</v>
      </c>
      <c r="D2770" s="58">
        <v>1</v>
      </c>
      <c r="E2770" s="59">
        <v>0.74805640972243914</v>
      </c>
      <c r="F2770" s="47">
        <f t="shared" ref="F2770:F2833" si="302">IF(E2770&lt;&gt;"",E2770*1.91,"")</f>
        <v>1.4287877425698587</v>
      </c>
      <c r="G2770" s="59">
        <v>6.114718418329848</v>
      </c>
      <c r="H2770" s="47">
        <f t="shared" si="296"/>
        <v>11.679112179010009</v>
      </c>
      <c r="I2770" s="59">
        <v>5.3666620086074079</v>
      </c>
      <c r="J2770" s="47">
        <f t="shared" si="297"/>
        <v>10.250324436440149</v>
      </c>
      <c r="K2770" s="97">
        <f t="shared" si="299"/>
        <v>2</v>
      </c>
      <c r="L2770" s="2">
        <f t="shared" si="300"/>
        <v>-26.49622946272309</v>
      </c>
      <c r="M2770" s="98"/>
      <c r="V2770">
        <v>200</v>
      </c>
      <c r="W2770">
        <v>40</v>
      </c>
      <c r="X2770" s="7">
        <f t="shared" si="298"/>
        <v>31.652153314939131</v>
      </c>
    </row>
    <row r="2771" spans="2:24">
      <c r="B2771" s="90">
        <f t="shared" si="301"/>
        <v>41024.041666666664</v>
      </c>
      <c r="C2771" s="57">
        <v>41024</v>
      </c>
      <c r="D2771" s="58">
        <v>4.1666666666666664E-2</v>
      </c>
      <c r="E2771" s="59"/>
      <c r="F2771" s="47"/>
      <c r="G2771" s="59"/>
      <c r="H2771" s="47"/>
      <c r="I2771" s="59"/>
      <c r="J2771" s="47"/>
      <c r="K2771" s="97">
        <f t="shared" si="299"/>
        <v>3</v>
      </c>
      <c r="L2771" s="2" t="e">
        <f t="shared" si="300"/>
        <v>#N/A</v>
      </c>
      <c r="M2771" s="98"/>
      <c r="V2771">
        <v>200</v>
      </c>
      <c r="W2771">
        <v>40</v>
      </c>
      <c r="X2771" s="7">
        <f t="shared" si="298"/>
        <v>31.652153314939131</v>
      </c>
    </row>
    <row r="2772" spans="2:24">
      <c r="B2772" s="90">
        <f t="shared" si="301"/>
        <v>41024.083333333336</v>
      </c>
      <c r="C2772" s="57">
        <v>41024</v>
      </c>
      <c r="D2772" s="58">
        <v>8.3333333333333329E-2</v>
      </c>
      <c r="E2772" s="59">
        <v>0.77739224439917431</v>
      </c>
      <c r="F2772" s="47">
        <f t="shared" si="302"/>
        <v>1.484819186802423</v>
      </c>
      <c r="G2772" s="59">
        <v>3.2818324305651903</v>
      </c>
      <c r="H2772" s="47">
        <f t="shared" ref="H2772:H2835" si="303">IF(G2772&lt;&gt;"",G2772*1.91,"")</f>
        <v>6.2682999423795129</v>
      </c>
      <c r="I2772" s="59">
        <v>2.5044401861660166</v>
      </c>
      <c r="J2772" s="47">
        <f t="shared" ref="J2772:J2835" si="304">IF(I2772&lt;&gt;"",I2772*1.91,"")</f>
        <v>4.7834807555770915</v>
      </c>
      <c r="K2772" s="97">
        <f t="shared" si="299"/>
        <v>3</v>
      </c>
      <c r="L2772" s="2">
        <f t="shared" si="300"/>
        <v>-31.963073143586147</v>
      </c>
      <c r="M2772" s="98"/>
      <c r="V2772">
        <v>200</v>
      </c>
      <c r="W2772">
        <v>40</v>
      </c>
      <c r="X2772" s="7">
        <f t="shared" si="298"/>
        <v>31.652153314939131</v>
      </c>
    </row>
    <row r="2773" spans="2:24">
      <c r="B2773" s="90">
        <f t="shared" si="301"/>
        <v>41024.125</v>
      </c>
      <c r="C2773" s="57">
        <v>41024</v>
      </c>
      <c r="D2773" s="58">
        <v>0.125</v>
      </c>
      <c r="E2773" s="59">
        <v>0.70432829780414918</v>
      </c>
      <c r="F2773" s="47">
        <f t="shared" si="302"/>
        <v>1.3452670488059248</v>
      </c>
      <c r="G2773" s="59">
        <v>3.1929730984132045</v>
      </c>
      <c r="H2773" s="47">
        <f t="shared" si="303"/>
        <v>6.0985786179692205</v>
      </c>
      <c r="I2773" s="59">
        <v>2.4886448006090554</v>
      </c>
      <c r="J2773" s="47">
        <f t="shared" si="304"/>
        <v>4.7533115691632952</v>
      </c>
      <c r="K2773" s="97">
        <f t="shared" si="299"/>
        <v>3</v>
      </c>
      <c r="L2773" s="2">
        <f t="shared" si="300"/>
        <v>-31.993242329999944</v>
      </c>
      <c r="M2773" s="98"/>
      <c r="V2773">
        <v>200</v>
      </c>
      <c r="W2773">
        <v>40</v>
      </c>
      <c r="X2773" s="7">
        <f t="shared" si="298"/>
        <v>31.652153314939131</v>
      </c>
    </row>
    <row r="2774" spans="2:24">
      <c r="B2774" s="90">
        <f t="shared" si="301"/>
        <v>41024.166666666664</v>
      </c>
      <c r="C2774" s="57">
        <v>41024</v>
      </c>
      <c r="D2774" s="58">
        <v>0.16666666666666666</v>
      </c>
      <c r="E2774" s="59">
        <v>2.4299482673615649</v>
      </c>
      <c r="F2774" s="47">
        <f t="shared" si="302"/>
        <v>4.6412011906605883</v>
      </c>
      <c r="G2774" s="59">
        <v>5.6784758659778092</v>
      </c>
      <c r="H2774" s="47">
        <f t="shared" si="303"/>
        <v>10.845888904017615</v>
      </c>
      <c r="I2774" s="59">
        <v>3.2485275986162438</v>
      </c>
      <c r="J2774" s="47">
        <f t="shared" si="304"/>
        <v>6.2046877133570257</v>
      </c>
      <c r="K2774" s="97">
        <f t="shared" si="299"/>
        <v>3</v>
      </c>
      <c r="L2774" s="2">
        <f t="shared" si="300"/>
        <v>-30.541866185806214</v>
      </c>
      <c r="M2774" s="98"/>
      <c r="V2774">
        <v>200</v>
      </c>
      <c r="W2774">
        <v>40</v>
      </c>
      <c r="X2774" s="7">
        <f t="shared" si="298"/>
        <v>31.652153314939131</v>
      </c>
    </row>
    <row r="2775" spans="2:24">
      <c r="B2775" s="90">
        <f t="shared" si="301"/>
        <v>41024.208333333336</v>
      </c>
      <c r="C2775" s="57">
        <v>41024</v>
      </c>
      <c r="D2775" s="58">
        <v>0.20833333333333334</v>
      </c>
      <c r="E2775" s="59">
        <v>1.5940569918346204</v>
      </c>
      <c r="F2775" s="47">
        <f t="shared" si="302"/>
        <v>3.0446488544041248</v>
      </c>
      <c r="G2775" s="59">
        <v>4.2233027384851098</v>
      </c>
      <c r="H2775" s="47">
        <f t="shared" si="303"/>
        <v>8.0665082305065603</v>
      </c>
      <c r="I2775" s="59">
        <v>2.6292457466504899</v>
      </c>
      <c r="J2775" s="47">
        <f t="shared" si="304"/>
        <v>5.0218593761024355</v>
      </c>
      <c r="K2775" s="97">
        <f t="shared" si="299"/>
        <v>3</v>
      </c>
      <c r="L2775" s="2">
        <f t="shared" si="300"/>
        <v>-31.724694523060805</v>
      </c>
      <c r="M2775" s="98"/>
      <c r="V2775">
        <v>200</v>
      </c>
      <c r="W2775">
        <v>40</v>
      </c>
      <c r="X2775" s="7">
        <f t="shared" si="298"/>
        <v>31.652153314939131</v>
      </c>
    </row>
    <row r="2776" spans="2:24">
      <c r="B2776" s="90">
        <f t="shared" si="301"/>
        <v>41024.25</v>
      </c>
      <c r="C2776" s="57">
        <v>41024</v>
      </c>
      <c r="D2776" s="58">
        <v>0.25</v>
      </c>
      <c r="E2776" s="59">
        <v>1.9768561238587599</v>
      </c>
      <c r="F2776" s="47">
        <f t="shared" si="302"/>
        <v>3.7757951965702312</v>
      </c>
      <c r="G2776" s="59">
        <v>6.2290089917614226</v>
      </c>
      <c r="H2776" s="47">
        <f t="shared" si="303"/>
        <v>11.897407174264316</v>
      </c>
      <c r="I2776" s="59">
        <v>4.2521528679026623</v>
      </c>
      <c r="J2776" s="47">
        <f t="shared" si="304"/>
        <v>8.1216119776940854</v>
      </c>
      <c r="K2776" s="97">
        <f t="shared" si="299"/>
        <v>3</v>
      </c>
      <c r="L2776" s="2">
        <f t="shared" si="300"/>
        <v>-28.624941921469151</v>
      </c>
      <c r="M2776" s="98"/>
      <c r="V2776">
        <v>200</v>
      </c>
      <c r="W2776">
        <v>40</v>
      </c>
      <c r="X2776" s="7">
        <f t="shared" si="298"/>
        <v>31.652153314939131</v>
      </c>
    </row>
    <row r="2777" spans="2:24">
      <c r="B2777" s="90">
        <f t="shared" si="301"/>
        <v>41024.291666666664</v>
      </c>
      <c r="C2777" s="57">
        <v>41024</v>
      </c>
      <c r="D2777" s="58">
        <v>0.29166666666666669</v>
      </c>
      <c r="E2777" s="59">
        <v>3.9198430731032921</v>
      </c>
      <c r="F2777" s="47">
        <f t="shared" si="302"/>
        <v>7.4869002696272879</v>
      </c>
      <c r="G2777" s="59">
        <v>11.322558082203871</v>
      </c>
      <c r="H2777" s="47">
        <f t="shared" si="303"/>
        <v>21.626085937009393</v>
      </c>
      <c r="I2777" s="59">
        <v>7.4027150091005787</v>
      </c>
      <c r="J2777" s="47">
        <f t="shared" si="304"/>
        <v>14.139185667382105</v>
      </c>
      <c r="K2777" s="97">
        <f t="shared" si="299"/>
        <v>3</v>
      </c>
      <c r="L2777" s="2">
        <f t="shared" si="300"/>
        <v>-22.607368231781134</v>
      </c>
      <c r="M2777" s="98"/>
      <c r="V2777">
        <v>200</v>
      </c>
      <c r="W2777">
        <v>40</v>
      </c>
      <c r="X2777" s="7">
        <f t="shared" si="298"/>
        <v>31.652153314939131</v>
      </c>
    </row>
    <row r="2778" spans="2:24">
      <c r="B2778" s="90">
        <f t="shared" si="301"/>
        <v>41024.333333333336</v>
      </c>
      <c r="C2778" s="57">
        <v>41024</v>
      </c>
      <c r="D2778" s="58">
        <v>0.33333333333333331</v>
      </c>
      <c r="E2778" s="59">
        <v>3.6006916921364907</v>
      </c>
      <c r="F2778" s="47">
        <f t="shared" si="302"/>
        <v>6.8773211319806968</v>
      </c>
      <c r="G2778" s="59">
        <v>11.744299196453854</v>
      </c>
      <c r="H2778" s="47">
        <f t="shared" si="303"/>
        <v>22.431611465226862</v>
      </c>
      <c r="I2778" s="59">
        <v>8.1436075043173641</v>
      </c>
      <c r="J2778" s="47">
        <f t="shared" si="304"/>
        <v>15.554290333246165</v>
      </c>
      <c r="K2778" s="97">
        <f t="shared" si="299"/>
        <v>3</v>
      </c>
      <c r="L2778" s="2">
        <f t="shared" si="300"/>
        <v>-21.192263565917074</v>
      </c>
      <c r="M2778" s="98"/>
      <c r="V2778">
        <v>200</v>
      </c>
      <c r="W2778">
        <v>40</v>
      </c>
      <c r="X2778" s="7">
        <f t="shared" si="298"/>
        <v>31.652153314939131</v>
      </c>
    </row>
    <row r="2779" spans="2:24">
      <c r="B2779" s="90">
        <f t="shared" si="301"/>
        <v>41024.375</v>
      </c>
      <c r="C2779" s="57">
        <v>41024</v>
      </c>
      <c r="D2779" s="58">
        <v>0.375</v>
      </c>
      <c r="E2779" s="59">
        <v>3.249839957487521</v>
      </c>
      <c r="F2779" s="47">
        <f t="shared" si="302"/>
        <v>6.2071943188011645</v>
      </c>
      <c r="G2779" s="59">
        <v>10.591257799606751</v>
      </c>
      <c r="H2779" s="47">
        <f t="shared" si="303"/>
        <v>20.229302397248894</v>
      </c>
      <c r="I2779" s="59">
        <v>7.3414178421192293</v>
      </c>
      <c r="J2779" s="47">
        <f t="shared" si="304"/>
        <v>14.022108078447728</v>
      </c>
      <c r="K2779" s="97">
        <f t="shared" si="299"/>
        <v>3</v>
      </c>
      <c r="L2779" s="2">
        <f t="shared" si="300"/>
        <v>-22.724445820715509</v>
      </c>
      <c r="M2779" s="98"/>
      <c r="V2779">
        <v>200</v>
      </c>
      <c r="W2779">
        <v>40</v>
      </c>
      <c r="X2779" s="7">
        <f t="shared" si="298"/>
        <v>31.652153314939131</v>
      </c>
    </row>
    <row r="2780" spans="2:24">
      <c r="B2780" s="90">
        <f t="shared" si="301"/>
        <v>41024.416666666664</v>
      </c>
      <c r="C2780" s="57">
        <v>41024</v>
      </c>
      <c r="D2780" s="58">
        <v>0.41666666666666669</v>
      </c>
      <c r="E2780" s="59">
        <v>7.5192398065543262</v>
      </c>
      <c r="F2780" s="47">
        <f t="shared" si="302"/>
        <v>14.361748030518763</v>
      </c>
      <c r="G2780" s="59">
        <v>16.077615739016981</v>
      </c>
      <c r="H2780" s="47">
        <f t="shared" si="303"/>
        <v>30.708246061522431</v>
      </c>
      <c r="I2780" s="59">
        <v>8.5583759324626545</v>
      </c>
      <c r="J2780" s="47">
        <f t="shared" si="304"/>
        <v>16.346498031003669</v>
      </c>
      <c r="K2780" s="97">
        <f t="shared" si="299"/>
        <v>3</v>
      </c>
      <c r="L2780" s="2">
        <f t="shared" si="300"/>
        <v>-20.400055868159569</v>
      </c>
      <c r="M2780" s="98"/>
      <c r="V2780">
        <v>200</v>
      </c>
      <c r="W2780">
        <v>40</v>
      </c>
      <c r="X2780" s="7">
        <f t="shared" si="298"/>
        <v>31.652153314939131</v>
      </c>
    </row>
    <row r="2781" spans="2:24">
      <c r="B2781" s="90">
        <f t="shared" si="301"/>
        <v>41024.458333333336</v>
      </c>
      <c r="C2781" s="57">
        <v>41024</v>
      </c>
      <c r="D2781" s="58">
        <v>0.45833333333333331</v>
      </c>
      <c r="E2781" s="59">
        <v>6.7906249918070101</v>
      </c>
      <c r="F2781" s="47">
        <f t="shared" si="302"/>
        <v>12.970093734351389</v>
      </c>
      <c r="G2781" s="59">
        <v>13.290057415253731</v>
      </c>
      <c r="H2781" s="47">
        <f t="shared" si="303"/>
        <v>25.384009663134623</v>
      </c>
      <c r="I2781" s="59">
        <v>6.4994324234467227</v>
      </c>
      <c r="J2781" s="47">
        <f t="shared" si="304"/>
        <v>12.41391592878324</v>
      </c>
      <c r="K2781" s="97">
        <f t="shared" si="299"/>
        <v>3</v>
      </c>
      <c r="L2781" s="2">
        <f t="shared" si="300"/>
        <v>-24.332637970379999</v>
      </c>
      <c r="M2781" s="98"/>
      <c r="V2781">
        <v>200</v>
      </c>
      <c r="W2781">
        <v>40</v>
      </c>
      <c r="X2781" s="7">
        <f t="shared" si="298"/>
        <v>31.652153314939131</v>
      </c>
    </row>
    <row r="2782" spans="2:24">
      <c r="B2782" s="90">
        <f t="shared" si="301"/>
        <v>41024.5</v>
      </c>
      <c r="C2782" s="57">
        <v>41024</v>
      </c>
      <c r="D2782" s="58">
        <v>0.5</v>
      </c>
      <c r="E2782" s="59">
        <v>5.2962491419154638</v>
      </c>
      <c r="F2782" s="47">
        <f t="shared" si="302"/>
        <v>10.115835861058535</v>
      </c>
      <c r="G2782" s="59">
        <v>11.894054473384543</v>
      </c>
      <c r="H2782" s="47">
        <f t="shared" si="303"/>
        <v>22.717644044164476</v>
      </c>
      <c r="I2782" s="59">
        <v>6.5978053314690772</v>
      </c>
      <c r="J2782" s="47">
        <f t="shared" si="304"/>
        <v>12.601808183105938</v>
      </c>
      <c r="K2782" s="97">
        <f t="shared" si="299"/>
        <v>3</v>
      </c>
      <c r="L2782" s="2">
        <f t="shared" si="300"/>
        <v>-24.144745716057301</v>
      </c>
      <c r="M2782" s="98"/>
      <c r="V2782">
        <v>200</v>
      </c>
      <c r="W2782">
        <v>40</v>
      </c>
      <c r="X2782" s="7">
        <f t="shared" si="298"/>
        <v>31.652153314939131</v>
      </c>
    </row>
    <row r="2783" spans="2:24">
      <c r="B2783" s="90">
        <f t="shared" si="301"/>
        <v>41024.541666666664</v>
      </c>
      <c r="C2783" s="57">
        <v>41024</v>
      </c>
      <c r="D2783" s="58">
        <v>0.54166666666666663</v>
      </c>
      <c r="E2783" s="59">
        <v>5.1868175645506529</v>
      </c>
      <c r="F2783" s="47">
        <f t="shared" si="302"/>
        <v>9.906821548291747</v>
      </c>
      <c r="G2783" s="59">
        <v>10.879436288154412</v>
      </c>
      <c r="H2783" s="47">
        <f t="shared" si="303"/>
        <v>20.779723310374926</v>
      </c>
      <c r="I2783" s="59">
        <v>5.6926187236037595</v>
      </c>
      <c r="J2783" s="47">
        <f t="shared" si="304"/>
        <v>10.872901762083179</v>
      </c>
      <c r="K2783" s="97">
        <f t="shared" si="299"/>
        <v>3</v>
      </c>
      <c r="L2783" s="2">
        <f t="shared" si="300"/>
        <v>-25.873652137080057</v>
      </c>
      <c r="M2783" s="98"/>
      <c r="V2783">
        <v>200</v>
      </c>
      <c r="W2783">
        <v>40</v>
      </c>
      <c r="X2783" s="7">
        <f t="shared" si="298"/>
        <v>31.652153314939131</v>
      </c>
    </row>
    <row r="2784" spans="2:24">
      <c r="B2784" s="90">
        <f t="shared" si="301"/>
        <v>41024.583333333336</v>
      </c>
      <c r="C2784" s="57">
        <v>41024</v>
      </c>
      <c r="D2784" s="58">
        <v>0.58333333333333337</v>
      </c>
      <c r="E2784" s="59">
        <v>5.9578155390734011</v>
      </c>
      <c r="F2784" s="47">
        <f t="shared" si="302"/>
        <v>11.379427679630195</v>
      </c>
      <c r="G2784" s="59">
        <v>19.263490776879301</v>
      </c>
      <c r="H2784" s="47">
        <f t="shared" si="303"/>
        <v>36.793267383839463</v>
      </c>
      <c r="I2784" s="59">
        <v>13.305675237805904</v>
      </c>
      <c r="J2784" s="47">
        <f t="shared" si="304"/>
        <v>25.413839704209273</v>
      </c>
      <c r="K2784" s="97">
        <f t="shared" si="299"/>
        <v>3</v>
      </c>
      <c r="L2784" s="2">
        <f t="shared" si="300"/>
        <v>-11.332714194953965</v>
      </c>
      <c r="M2784" s="98"/>
      <c r="V2784">
        <v>200</v>
      </c>
      <c r="W2784">
        <v>40</v>
      </c>
      <c r="X2784" s="7">
        <f t="shared" si="298"/>
        <v>31.652153314939131</v>
      </c>
    </row>
    <row r="2785" spans="2:24">
      <c r="B2785" s="90">
        <f t="shared" si="301"/>
        <v>41024.625</v>
      </c>
      <c r="C2785" s="57">
        <v>41024</v>
      </c>
      <c r="D2785" s="58">
        <v>0.625</v>
      </c>
      <c r="E2785" s="59">
        <v>4.2363114933201267</v>
      </c>
      <c r="F2785" s="47">
        <f t="shared" si="302"/>
        <v>8.0913549522414421</v>
      </c>
      <c r="G2785" s="59">
        <v>10.672966020088436</v>
      </c>
      <c r="H2785" s="47">
        <f t="shared" si="303"/>
        <v>20.385365098368911</v>
      </c>
      <c r="I2785" s="59">
        <v>6.4366545267683097</v>
      </c>
      <c r="J2785" s="47">
        <f t="shared" si="304"/>
        <v>12.294010146127471</v>
      </c>
      <c r="K2785" s="97">
        <f t="shared" si="299"/>
        <v>3</v>
      </c>
      <c r="L2785" s="2">
        <f t="shared" si="300"/>
        <v>-24.452543753035769</v>
      </c>
      <c r="M2785" s="98"/>
      <c r="V2785">
        <v>200</v>
      </c>
      <c r="W2785">
        <v>40</v>
      </c>
      <c r="X2785" s="7">
        <f t="shared" si="298"/>
        <v>31.652153314939131</v>
      </c>
    </row>
    <row r="2786" spans="2:24">
      <c r="B2786" s="90">
        <f t="shared" si="301"/>
        <v>41024.666666666664</v>
      </c>
      <c r="C2786" s="57">
        <v>41024</v>
      </c>
      <c r="D2786" s="58">
        <v>0.66666666666666663</v>
      </c>
      <c r="E2786" s="59">
        <v>3.0292615043450888</v>
      </c>
      <c r="F2786" s="47">
        <f t="shared" si="302"/>
        <v>5.7858894732991191</v>
      </c>
      <c r="G2786" s="59">
        <v>8.3175773976440457</v>
      </c>
      <c r="H2786" s="47">
        <f t="shared" si="303"/>
        <v>15.886572829500127</v>
      </c>
      <c r="I2786" s="59">
        <v>5.2883158932989565</v>
      </c>
      <c r="J2786" s="47">
        <f t="shared" si="304"/>
        <v>10.100683356201007</v>
      </c>
      <c r="K2786" s="97">
        <f t="shared" si="299"/>
        <v>3</v>
      </c>
      <c r="L2786" s="2">
        <f t="shared" si="300"/>
        <v>-26.645870542962232</v>
      </c>
      <c r="M2786" s="98"/>
      <c r="V2786">
        <v>200</v>
      </c>
      <c r="W2786">
        <v>40</v>
      </c>
      <c r="X2786" s="7">
        <f t="shared" si="298"/>
        <v>31.652153314939131</v>
      </c>
    </row>
    <row r="2787" spans="2:24">
      <c r="B2787" s="90">
        <f t="shared" si="301"/>
        <v>41024.708333333336</v>
      </c>
      <c r="C2787" s="57">
        <v>41024</v>
      </c>
      <c r="D2787" s="58">
        <v>0.70833333333333337</v>
      </c>
      <c r="E2787" s="59">
        <v>5.4271510326769281</v>
      </c>
      <c r="F2787" s="47">
        <f t="shared" si="302"/>
        <v>10.365858472412933</v>
      </c>
      <c r="G2787" s="59">
        <v>10.81839094688817</v>
      </c>
      <c r="H2787" s="47">
        <f t="shared" si="303"/>
        <v>20.663126708556405</v>
      </c>
      <c r="I2787" s="59">
        <v>5.3912399142112424</v>
      </c>
      <c r="J2787" s="47">
        <f t="shared" si="304"/>
        <v>10.297268236143472</v>
      </c>
      <c r="K2787" s="97">
        <f t="shared" si="299"/>
        <v>3</v>
      </c>
      <c r="L2787" s="2">
        <f t="shared" si="300"/>
        <v>-26.449285663019765</v>
      </c>
      <c r="M2787" s="98"/>
      <c r="V2787">
        <v>200</v>
      </c>
      <c r="W2787">
        <v>40</v>
      </c>
      <c r="X2787" s="7">
        <f t="shared" si="298"/>
        <v>31.652153314939131</v>
      </c>
    </row>
    <row r="2788" spans="2:24">
      <c r="B2788" s="90">
        <f t="shared" si="301"/>
        <v>41024.75</v>
      </c>
      <c r="C2788" s="57">
        <v>41024</v>
      </c>
      <c r="D2788" s="58">
        <v>0.75</v>
      </c>
      <c r="E2788" s="59">
        <v>4.2858784395316869</v>
      </c>
      <c r="F2788" s="47">
        <f t="shared" si="302"/>
        <v>8.1860278195055223</v>
      </c>
      <c r="G2788" s="59">
        <v>8.8937923520596787</v>
      </c>
      <c r="H2788" s="47">
        <f t="shared" si="303"/>
        <v>16.987143392433985</v>
      </c>
      <c r="I2788" s="59">
        <v>4.6079139125279927</v>
      </c>
      <c r="J2788" s="47">
        <f t="shared" si="304"/>
        <v>8.8011155729284649</v>
      </c>
      <c r="K2788" s="97">
        <f t="shared" si="299"/>
        <v>3</v>
      </c>
      <c r="L2788" s="2">
        <f t="shared" si="300"/>
        <v>-27.945438326234772</v>
      </c>
      <c r="M2788" s="98"/>
      <c r="V2788">
        <v>200</v>
      </c>
      <c r="W2788">
        <v>40</v>
      </c>
      <c r="X2788" s="7">
        <f t="shared" si="298"/>
        <v>31.652153314939131</v>
      </c>
    </row>
    <row r="2789" spans="2:24">
      <c r="B2789" s="90">
        <f t="shared" si="301"/>
        <v>41024.791666666664</v>
      </c>
      <c r="C2789" s="57">
        <v>41024</v>
      </c>
      <c r="D2789" s="58">
        <v>0.79166666666666663</v>
      </c>
      <c r="E2789" s="59">
        <v>2.7809567904707042</v>
      </c>
      <c r="F2789" s="47">
        <f t="shared" si="302"/>
        <v>5.3116274697990447</v>
      </c>
      <c r="G2789" s="59">
        <v>6.4582929466066696</v>
      </c>
      <c r="H2789" s="47">
        <f t="shared" si="303"/>
        <v>12.335339528018739</v>
      </c>
      <c r="I2789" s="59">
        <v>3.6773361561359668</v>
      </c>
      <c r="J2789" s="47">
        <f t="shared" si="304"/>
        <v>7.0237120582196964</v>
      </c>
      <c r="K2789" s="97">
        <f t="shared" si="299"/>
        <v>3</v>
      </c>
      <c r="L2789" s="2">
        <f t="shared" si="300"/>
        <v>-29.722841840943541</v>
      </c>
      <c r="M2789" s="98"/>
      <c r="V2789">
        <v>200</v>
      </c>
      <c r="W2789">
        <v>40</v>
      </c>
      <c r="X2789" s="7">
        <f t="shared" si="298"/>
        <v>31.652153314939131</v>
      </c>
    </row>
    <row r="2790" spans="2:24">
      <c r="B2790" s="90">
        <f t="shared" si="301"/>
        <v>41024.833333333336</v>
      </c>
      <c r="C2790" s="57">
        <v>41024</v>
      </c>
      <c r="D2790" s="58">
        <v>0.83333333333333337</v>
      </c>
      <c r="E2790" s="59">
        <v>4.0570506595748999</v>
      </c>
      <c r="F2790" s="47">
        <f t="shared" si="302"/>
        <v>7.7489667597880585</v>
      </c>
      <c r="G2790" s="59">
        <v>7.6113120386885686</v>
      </c>
      <c r="H2790" s="47">
        <f t="shared" si="303"/>
        <v>14.537605993895166</v>
      </c>
      <c r="I2790" s="59">
        <v>3.5542613791136688</v>
      </c>
      <c r="J2790" s="47">
        <f t="shared" si="304"/>
        <v>6.7886392341071069</v>
      </c>
      <c r="K2790" s="97">
        <f t="shared" si="299"/>
        <v>3</v>
      </c>
      <c r="L2790" s="2">
        <f t="shared" si="300"/>
        <v>-29.95791466505613</v>
      </c>
      <c r="M2790" s="98"/>
      <c r="V2790">
        <v>200</v>
      </c>
      <c r="W2790">
        <v>40</v>
      </c>
      <c r="X2790" s="7">
        <f t="shared" si="298"/>
        <v>31.652153314939131</v>
      </c>
    </row>
    <row r="2791" spans="2:24">
      <c r="B2791" s="90">
        <f t="shared" si="301"/>
        <v>41024.875</v>
      </c>
      <c r="C2791" s="57">
        <v>41024</v>
      </c>
      <c r="D2791" s="58">
        <v>0.875</v>
      </c>
      <c r="E2791" s="59">
        <v>3.271679374626673</v>
      </c>
      <c r="F2791" s="47">
        <f t="shared" si="302"/>
        <v>6.248907605536945</v>
      </c>
      <c r="G2791" s="59">
        <v>5.2819527114873273</v>
      </c>
      <c r="H2791" s="47">
        <f t="shared" si="303"/>
        <v>10.088529678940795</v>
      </c>
      <c r="I2791" s="59">
        <v>2.0102733368606542</v>
      </c>
      <c r="J2791" s="47">
        <f t="shared" si="304"/>
        <v>3.8396220734038495</v>
      </c>
      <c r="K2791" s="97">
        <f t="shared" si="299"/>
        <v>3</v>
      </c>
      <c r="L2791" s="2">
        <f t="shared" si="300"/>
        <v>-32.906931825759386</v>
      </c>
      <c r="M2791" s="98"/>
      <c r="V2791">
        <v>200</v>
      </c>
      <c r="W2791">
        <v>40</v>
      </c>
      <c r="X2791" s="7">
        <f t="shared" si="298"/>
        <v>31.652153314939131</v>
      </c>
    </row>
    <row r="2792" spans="2:24">
      <c r="B2792" s="90">
        <f t="shared" si="301"/>
        <v>41024.916666666664</v>
      </c>
      <c r="C2792" s="57">
        <v>41024</v>
      </c>
      <c r="D2792" s="58">
        <v>0.91666666666666663</v>
      </c>
      <c r="E2792" s="59">
        <v>2.0690320774822517</v>
      </c>
      <c r="F2792" s="47">
        <f t="shared" si="302"/>
        <v>3.9518512679911004</v>
      </c>
      <c r="G2792" s="59">
        <v>3.5149948519667977</v>
      </c>
      <c r="H2792" s="47">
        <f t="shared" si="303"/>
        <v>6.7136401672565835</v>
      </c>
      <c r="I2792" s="59">
        <v>1.445962774484546</v>
      </c>
      <c r="J2792" s="47">
        <f t="shared" si="304"/>
        <v>2.7617888992654827</v>
      </c>
      <c r="K2792" s="97">
        <f t="shared" si="299"/>
        <v>3</v>
      </c>
      <c r="L2792" s="2">
        <f t="shared" si="300"/>
        <v>-33.984764999897756</v>
      </c>
      <c r="M2792" s="98"/>
      <c r="V2792">
        <v>200</v>
      </c>
      <c r="W2792">
        <v>40</v>
      </c>
      <c r="X2792" s="7">
        <f t="shared" si="298"/>
        <v>31.652153314939131</v>
      </c>
    </row>
    <row r="2793" spans="2:24">
      <c r="B2793" s="90">
        <f t="shared" si="301"/>
        <v>41024.958333333336</v>
      </c>
      <c r="C2793" s="57">
        <v>41024</v>
      </c>
      <c r="D2793" s="58">
        <v>0.95833333333333337</v>
      </c>
      <c r="E2793" s="59">
        <v>2.0813502947822728</v>
      </c>
      <c r="F2793" s="47">
        <f t="shared" si="302"/>
        <v>3.9753790630341408</v>
      </c>
      <c r="G2793" s="59">
        <v>3.2301624536008351</v>
      </c>
      <c r="H2793" s="47">
        <f t="shared" si="303"/>
        <v>6.169610286377595</v>
      </c>
      <c r="I2793" s="59">
        <v>1.1488121588185622</v>
      </c>
      <c r="J2793" s="47">
        <f t="shared" si="304"/>
        <v>2.1942312233434538</v>
      </c>
      <c r="K2793" s="97">
        <f t="shared" si="299"/>
        <v>3</v>
      </c>
      <c r="L2793" s="2">
        <f t="shared" si="300"/>
        <v>-34.552322675819788</v>
      </c>
      <c r="M2793" s="98"/>
      <c r="V2793">
        <v>200</v>
      </c>
      <c r="W2793">
        <v>40</v>
      </c>
      <c r="X2793" s="7">
        <f t="shared" si="298"/>
        <v>31.652153314939131</v>
      </c>
    </row>
    <row r="2794" spans="2:24">
      <c r="B2794" s="90">
        <f t="shared" si="301"/>
        <v>41025</v>
      </c>
      <c r="C2794" s="57">
        <v>41024</v>
      </c>
      <c r="D2794" s="58">
        <v>1</v>
      </c>
      <c r="E2794" s="59">
        <v>2.6280705303164522</v>
      </c>
      <c r="F2794" s="47">
        <f t="shared" si="302"/>
        <v>5.0196147129044233</v>
      </c>
      <c r="G2794" s="59">
        <v>4.2840616834716547</v>
      </c>
      <c r="H2794" s="47">
        <f t="shared" si="303"/>
        <v>8.1825578154308598</v>
      </c>
      <c r="I2794" s="59">
        <v>1.6559911531552025</v>
      </c>
      <c r="J2794" s="47">
        <f t="shared" si="304"/>
        <v>3.1629431025264365</v>
      </c>
      <c r="K2794" s="97">
        <f t="shared" si="299"/>
        <v>3</v>
      </c>
      <c r="L2794" s="2">
        <f t="shared" si="300"/>
        <v>-33.583610796636805</v>
      </c>
      <c r="M2794" s="98"/>
      <c r="V2794">
        <v>200</v>
      </c>
      <c r="W2794">
        <v>40</v>
      </c>
      <c r="X2794" s="7">
        <f t="shared" si="298"/>
        <v>31.652153314939131</v>
      </c>
    </row>
    <row r="2795" spans="2:24">
      <c r="B2795" s="90">
        <f t="shared" si="301"/>
        <v>41025.041666666664</v>
      </c>
      <c r="C2795" s="57">
        <v>41025</v>
      </c>
      <c r="D2795" s="58">
        <v>4.1666666666666664E-2</v>
      </c>
      <c r="E2795" s="59"/>
      <c r="F2795" s="47"/>
      <c r="G2795" s="59"/>
      <c r="H2795" s="47"/>
      <c r="I2795" s="59"/>
      <c r="J2795" s="47"/>
      <c r="K2795" s="97">
        <f t="shared" si="299"/>
        <v>4</v>
      </c>
      <c r="L2795" s="2" t="e">
        <f t="shared" si="300"/>
        <v>#N/A</v>
      </c>
      <c r="M2795" s="98"/>
      <c r="V2795">
        <v>200</v>
      </c>
      <c r="W2795">
        <v>40</v>
      </c>
      <c r="X2795" s="7">
        <f t="shared" si="298"/>
        <v>31.652153314939131</v>
      </c>
    </row>
    <row r="2796" spans="2:24">
      <c r="B2796" s="90">
        <f t="shared" si="301"/>
        <v>41025.083333333336</v>
      </c>
      <c r="C2796" s="57">
        <v>41025</v>
      </c>
      <c r="D2796" s="58">
        <v>8.3333333333333329E-2</v>
      </c>
      <c r="E2796" s="59">
        <v>1.1494749231860448</v>
      </c>
      <c r="F2796" s="47">
        <f t="shared" si="302"/>
        <v>2.1954971032853456</v>
      </c>
      <c r="G2796" s="59">
        <v>2.3159628629160141</v>
      </c>
      <c r="H2796" s="47">
        <f t="shared" si="303"/>
        <v>4.4234890681695864</v>
      </c>
      <c r="I2796" s="59">
        <v>1.1664879397299694</v>
      </c>
      <c r="J2796" s="47">
        <f t="shared" si="304"/>
        <v>2.2279919648842417</v>
      </c>
      <c r="K2796" s="97">
        <f t="shared" si="299"/>
        <v>4</v>
      </c>
      <c r="L2796" s="2">
        <f t="shared" si="300"/>
        <v>-34.518561934278999</v>
      </c>
      <c r="M2796" s="98"/>
      <c r="V2796">
        <v>200</v>
      </c>
      <c r="W2796">
        <v>40</v>
      </c>
      <c r="X2796" s="7">
        <f t="shared" si="298"/>
        <v>31.652153314939131</v>
      </c>
    </row>
    <row r="2797" spans="2:24">
      <c r="B2797" s="90">
        <f t="shared" si="301"/>
        <v>41025.125</v>
      </c>
      <c r="C2797" s="57">
        <v>41025</v>
      </c>
      <c r="D2797" s="58">
        <v>0.125</v>
      </c>
      <c r="E2797" s="59">
        <v>7.2804179418116597</v>
      </c>
      <c r="F2797" s="47">
        <f t="shared" si="302"/>
        <v>13.905598268860269</v>
      </c>
      <c r="G2797" s="59">
        <v>14.730106246310505</v>
      </c>
      <c r="H2797" s="47">
        <f t="shared" si="303"/>
        <v>28.134502930453063</v>
      </c>
      <c r="I2797" s="59">
        <v>7.4496883044988476</v>
      </c>
      <c r="J2797" s="47">
        <f t="shared" si="304"/>
        <v>14.228904661592798</v>
      </c>
      <c r="K2797" s="97">
        <f t="shared" si="299"/>
        <v>4</v>
      </c>
      <c r="L2797" s="2">
        <f t="shared" si="300"/>
        <v>-22.517649237570438</v>
      </c>
      <c r="M2797" s="98"/>
      <c r="V2797">
        <v>200</v>
      </c>
      <c r="W2797">
        <v>40</v>
      </c>
      <c r="X2797" s="7">
        <f t="shared" si="298"/>
        <v>31.652153314939131</v>
      </c>
    </row>
    <row r="2798" spans="2:24">
      <c r="B2798" s="90">
        <f t="shared" si="301"/>
        <v>41025.166666666664</v>
      </c>
      <c r="C2798" s="57">
        <v>41025</v>
      </c>
      <c r="D2798" s="58">
        <v>0.16666666666666666</v>
      </c>
      <c r="E2798" s="59">
        <v>15.071806280344838</v>
      </c>
      <c r="F2798" s="47">
        <f t="shared" si="302"/>
        <v>28.787149995458638</v>
      </c>
      <c r="G2798" s="59">
        <v>27.002235170606291</v>
      </c>
      <c r="H2798" s="47">
        <f t="shared" si="303"/>
        <v>51.574269175858014</v>
      </c>
      <c r="I2798" s="59">
        <v>11.930428890261455</v>
      </c>
      <c r="J2798" s="47">
        <f t="shared" si="304"/>
        <v>22.787119180399376</v>
      </c>
      <c r="K2798" s="97">
        <f t="shared" si="299"/>
        <v>4</v>
      </c>
      <c r="L2798" s="2">
        <f t="shared" si="300"/>
        <v>-13.959434718763863</v>
      </c>
      <c r="M2798" s="98"/>
      <c r="V2798">
        <v>200</v>
      </c>
      <c r="W2798">
        <v>40</v>
      </c>
      <c r="X2798" s="7">
        <f t="shared" si="298"/>
        <v>31.652153314939131</v>
      </c>
    </row>
    <row r="2799" spans="2:24">
      <c r="B2799" s="90">
        <f t="shared" si="301"/>
        <v>41025.208333333336</v>
      </c>
      <c r="C2799" s="57">
        <v>41025</v>
      </c>
      <c r="D2799" s="58">
        <v>0.20833333333333334</v>
      </c>
      <c r="E2799" s="59">
        <v>37.15309461060658</v>
      </c>
      <c r="F2799" s="47">
        <f t="shared" si="302"/>
        <v>70.962410706258567</v>
      </c>
      <c r="G2799" s="59">
        <v>66.644797628495851</v>
      </c>
      <c r="H2799" s="47">
        <f t="shared" si="303"/>
        <v>127.29156347042706</v>
      </c>
      <c r="I2799" s="59">
        <v>29.491703017889265</v>
      </c>
      <c r="J2799" s="47">
        <f t="shared" si="304"/>
        <v>56.329152764168491</v>
      </c>
      <c r="K2799" s="97">
        <f t="shared" si="299"/>
        <v>4</v>
      </c>
      <c r="L2799" s="2">
        <f t="shared" si="300"/>
        <v>19.582598865005252</v>
      </c>
      <c r="M2799" s="98"/>
      <c r="V2799">
        <v>200</v>
      </c>
      <c r="W2799">
        <v>40</v>
      </c>
      <c r="X2799" s="7">
        <f t="shared" si="298"/>
        <v>31.652153314939131</v>
      </c>
    </row>
    <row r="2800" spans="2:24">
      <c r="B2800" s="90">
        <f t="shared" si="301"/>
        <v>41025.25</v>
      </c>
      <c r="C2800" s="57">
        <v>41025</v>
      </c>
      <c r="D2800" s="58">
        <v>0.25</v>
      </c>
      <c r="E2800" s="59">
        <v>11.966046932803938</v>
      </c>
      <c r="F2800" s="47">
        <f t="shared" si="302"/>
        <v>22.855149641655519</v>
      </c>
      <c r="G2800" s="59">
        <v>26.440715765077321</v>
      </c>
      <c r="H2800" s="47">
        <f t="shared" si="303"/>
        <v>50.501767111297681</v>
      </c>
      <c r="I2800" s="59">
        <v>14.474668832273386</v>
      </c>
      <c r="J2800" s="47">
        <f t="shared" si="304"/>
        <v>27.646617469642166</v>
      </c>
      <c r="K2800" s="97">
        <f t="shared" si="299"/>
        <v>4</v>
      </c>
      <c r="L2800" s="2">
        <f t="shared" si="300"/>
        <v>-9.0999364295210725</v>
      </c>
      <c r="M2800" s="98"/>
      <c r="V2800">
        <v>200</v>
      </c>
      <c r="W2800">
        <v>40</v>
      </c>
      <c r="X2800" s="7">
        <f t="shared" si="298"/>
        <v>31.652153314939131</v>
      </c>
    </row>
    <row r="2801" spans="2:24">
      <c r="B2801" s="90">
        <f t="shared" si="301"/>
        <v>41025.291666666664</v>
      </c>
      <c r="C2801" s="57">
        <v>41025</v>
      </c>
      <c r="D2801" s="58">
        <v>0.29166666666666669</v>
      </c>
      <c r="E2801" s="59">
        <v>29.946479601050292</v>
      </c>
      <c r="F2801" s="47">
        <f t="shared" si="302"/>
        <v>57.197776038006054</v>
      </c>
      <c r="G2801" s="59">
        <v>51.983124478208794</v>
      </c>
      <c r="H2801" s="47">
        <f t="shared" si="303"/>
        <v>99.287767753378787</v>
      </c>
      <c r="I2801" s="59">
        <v>22.036644877158508</v>
      </c>
      <c r="J2801" s="47">
        <f t="shared" si="304"/>
        <v>42.089991715372747</v>
      </c>
      <c r="K2801" s="97">
        <f t="shared" si="299"/>
        <v>4</v>
      </c>
      <c r="L2801" s="2">
        <f t="shared" si="300"/>
        <v>5.3434378162095086</v>
      </c>
      <c r="M2801" s="98"/>
      <c r="V2801">
        <v>200</v>
      </c>
      <c r="W2801">
        <v>40</v>
      </c>
      <c r="X2801" s="7">
        <f t="shared" si="298"/>
        <v>31.652153314939131</v>
      </c>
    </row>
    <row r="2802" spans="2:24">
      <c r="B2802" s="90">
        <f t="shared" si="301"/>
        <v>41025.333333333336</v>
      </c>
      <c r="C2802" s="57">
        <v>41025</v>
      </c>
      <c r="D2802" s="58">
        <v>0.33333333333333331</v>
      </c>
      <c r="E2802" s="59">
        <v>32.365037877125751</v>
      </c>
      <c r="F2802" s="47">
        <f t="shared" si="302"/>
        <v>61.817222345310178</v>
      </c>
      <c r="G2802" s="59">
        <v>60.815833646764986</v>
      </c>
      <c r="H2802" s="47">
        <f t="shared" si="303"/>
        <v>116.15824226532112</v>
      </c>
      <c r="I2802" s="59">
        <v>28.450795769639239</v>
      </c>
      <c r="J2802" s="47">
        <f t="shared" si="304"/>
        <v>54.341019920010943</v>
      </c>
      <c r="K2802" s="97">
        <f t="shared" si="299"/>
        <v>4</v>
      </c>
      <c r="L2802" s="2">
        <f t="shared" si="300"/>
        <v>17.594466020847705</v>
      </c>
      <c r="M2802" s="98"/>
      <c r="V2802">
        <v>200</v>
      </c>
      <c r="W2802">
        <v>40</v>
      </c>
      <c r="X2802" s="7">
        <f t="shared" si="298"/>
        <v>31.652153314939131</v>
      </c>
    </row>
    <row r="2803" spans="2:24">
      <c r="B2803" s="90">
        <f t="shared" si="301"/>
        <v>41025.375</v>
      </c>
      <c r="C2803" s="57">
        <v>41025</v>
      </c>
      <c r="D2803" s="58">
        <v>0.375</v>
      </c>
      <c r="E2803" s="59">
        <v>36.68829593440924</v>
      </c>
      <c r="F2803" s="47">
        <f t="shared" si="302"/>
        <v>70.074645234721643</v>
      </c>
      <c r="G2803" s="59">
        <v>63.641154682590106</v>
      </c>
      <c r="H2803" s="47">
        <f t="shared" si="303"/>
        <v>121.55460544374709</v>
      </c>
      <c r="I2803" s="59">
        <v>26.952858748180859</v>
      </c>
      <c r="J2803" s="47">
        <f t="shared" si="304"/>
        <v>51.479960209025435</v>
      </c>
      <c r="K2803" s="97">
        <f t="shared" si="299"/>
        <v>4</v>
      </c>
      <c r="L2803" s="2">
        <f t="shared" si="300"/>
        <v>14.733406309862197</v>
      </c>
      <c r="M2803" s="98"/>
      <c r="V2803">
        <v>200</v>
      </c>
      <c r="W2803">
        <v>40</v>
      </c>
      <c r="X2803" s="7">
        <f t="shared" si="298"/>
        <v>31.652153314939131</v>
      </c>
    </row>
    <row r="2804" spans="2:24">
      <c r="B2804" s="90">
        <f t="shared" si="301"/>
        <v>41025.416666666664</v>
      </c>
      <c r="C2804" s="57">
        <v>41025</v>
      </c>
      <c r="D2804" s="58">
        <v>0.41666666666666669</v>
      </c>
      <c r="E2804" s="59">
        <v>19.342773364903017</v>
      </c>
      <c r="F2804" s="47">
        <f t="shared" si="302"/>
        <v>36.944697126964762</v>
      </c>
      <c r="G2804" s="59">
        <v>35.100856085669733</v>
      </c>
      <c r="H2804" s="47">
        <f t="shared" si="303"/>
        <v>67.042635123629182</v>
      </c>
      <c r="I2804" s="59">
        <v>15.758082720766719</v>
      </c>
      <c r="J2804" s="47">
        <f t="shared" si="304"/>
        <v>30.097937996664431</v>
      </c>
      <c r="K2804" s="97">
        <f t="shared" si="299"/>
        <v>4</v>
      </c>
      <c r="L2804" s="2">
        <f t="shared" si="300"/>
        <v>-6.6486159024988076</v>
      </c>
      <c r="M2804" s="98"/>
      <c r="V2804">
        <v>200</v>
      </c>
      <c r="W2804">
        <v>40</v>
      </c>
      <c r="X2804" s="7">
        <f t="shared" si="298"/>
        <v>31.652153314939131</v>
      </c>
    </row>
    <row r="2805" spans="2:24">
      <c r="B2805" s="90">
        <f t="shared" si="301"/>
        <v>41025.458333333336</v>
      </c>
      <c r="C2805" s="57">
        <v>41025</v>
      </c>
      <c r="D2805" s="58">
        <v>0.45833333333333331</v>
      </c>
      <c r="E2805" s="59">
        <v>23.85131838296563</v>
      </c>
      <c r="F2805" s="47">
        <f t="shared" si="302"/>
        <v>45.556018111464354</v>
      </c>
      <c r="G2805" s="59">
        <v>40.185015156263447</v>
      </c>
      <c r="H2805" s="47">
        <f t="shared" si="303"/>
        <v>76.75337894846318</v>
      </c>
      <c r="I2805" s="59">
        <v>16.333696773297813</v>
      </c>
      <c r="J2805" s="47">
        <f t="shared" si="304"/>
        <v>31.197360836998822</v>
      </c>
      <c r="K2805" s="97">
        <f t="shared" si="299"/>
        <v>4</v>
      </c>
      <c r="L2805" s="2">
        <f t="shared" si="300"/>
        <v>-5.5491930621644165</v>
      </c>
      <c r="M2805" s="98"/>
      <c r="V2805">
        <v>200</v>
      </c>
      <c r="W2805">
        <v>40</v>
      </c>
      <c r="X2805" s="7">
        <f t="shared" si="298"/>
        <v>31.652153314939131</v>
      </c>
    </row>
    <row r="2806" spans="2:24">
      <c r="B2806" s="90">
        <f t="shared" si="301"/>
        <v>41025.5</v>
      </c>
      <c r="C2806" s="57">
        <v>41025</v>
      </c>
      <c r="D2806" s="58">
        <v>0.5</v>
      </c>
      <c r="E2806" s="59">
        <v>26.121413665510225</v>
      </c>
      <c r="F2806" s="47">
        <f t="shared" si="302"/>
        <v>49.891900101124527</v>
      </c>
      <c r="G2806" s="59">
        <v>47.384836829417019</v>
      </c>
      <c r="H2806" s="47">
        <f t="shared" si="303"/>
        <v>90.505038344186502</v>
      </c>
      <c r="I2806" s="59">
        <v>21.263423163906793</v>
      </c>
      <c r="J2806" s="47">
        <f t="shared" si="304"/>
        <v>40.613138243061975</v>
      </c>
      <c r="K2806" s="97">
        <f t="shared" si="299"/>
        <v>4</v>
      </c>
      <c r="L2806" s="2">
        <f t="shared" si="300"/>
        <v>3.8665843438987366</v>
      </c>
      <c r="M2806" s="98"/>
      <c r="V2806">
        <v>200</v>
      </c>
      <c r="W2806">
        <v>40</v>
      </c>
      <c r="X2806" s="7">
        <f t="shared" si="298"/>
        <v>31.652153314939131</v>
      </c>
    </row>
    <row r="2807" spans="2:24">
      <c r="B2807" s="90">
        <f t="shared" si="301"/>
        <v>41025.541666666664</v>
      </c>
      <c r="C2807" s="57">
        <v>41025</v>
      </c>
      <c r="D2807" s="58">
        <v>0.54166666666666663</v>
      </c>
      <c r="E2807" s="59">
        <v>35.168551979625057</v>
      </c>
      <c r="F2807" s="47">
        <f t="shared" si="302"/>
        <v>67.17193428108385</v>
      </c>
      <c r="G2807" s="59">
        <v>61.271455195866267</v>
      </c>
      <c r="H2807" s="47">
        <f t="shared" si="303"/>
        <v>117.02847942410456</v>
      </c>
      <c r="I2807" s="59">
        <v>26.102903216241216</v>
      </c>
      <c r="J2807" s="47">
        <f t="shared" si="304"/>
        <v>49.856545143020725</v>
      </c>
      <c r="K2807" s="97">
        <f t="shared" si="299"/>
        <v>4</v>
      </c>
      <c r="L2807" s="2">
        <f t="shared" si="300"/>
        <v>13.109991243857486</v>
      </c>
      <c r="M2807" s="98"/>
      <c r="V2807">
        <v>200</v>
      </c>
      <c r="W2807">
        <v>40</v>
      </c>
      <c r="X2807" s="7">
        <f t="shared" si="298"/>
        <v>31.652153314939131</v>
      </c>
    </row>
    <row r="2808" spans="2:24">
      <c r="B2808" s="90">
        <f t="shared" si="301"/>
        <v>41025.583333333336</v>
      </c>
      <c r="C2808" s="57">
        <v>41025</v>
      </c>
      <c r="D2808" s="58">
        <v>0.58333333333333337</v>
      </c>
      <c r="E2808" s="59">
        <v>37.590885152996478</v>
      </c>
      <c r="F2808" s="47">
        <f t="shared" si="302"/>
        <v>71.798590642223274</v>
      </c>
      <c r="G2808" s="59">
        <v>64.676386930665728</v>
      </c>
      <c r="H2808" s="47">
        <f t="shared" si="303"/>
        <v>123.53189903757153</v>
      </c>
      <c r="I2808" s="59">
        <v>27.085501777669251</v>
      </c>
      <c r="J2808" s="47">
        <f t="shared" si="304"/>
        <v>51.733308395348267</v>
      </c>
      <c r="K2808" s="97">
        <f t="shared" si="299"/>
        <v>4</v>
      </c>
      <c r="L2808" s="2">
        <f t="shared" si="300"/>
        <v>14.986754496185029</v>
      </c>
      <c r="M2808" s="98"/>
      <c r="V2808">
        <v>200</v>
      </c>
      <c r="W2808">
        <v>40</v>
      </c>
      <c r="X2808" s="7">
        <f t="shared" si="298"/>
        <v>31.652153314939131</v>
      </c>
    </row>
    <row r="2809" spans="2:24">
      <c r="B2809" s="90">
        <f t="shared" si="301"/>
        <v>41025.625</v>
      </c>
      <c r="C2809" s="57">
        <v>41025</v>
      </c>
      <c r="D2809" s="58">
        <v>0.625</v>
      </c>
      <c r="E2809" s="59">
        <v>33.028239822971813</v>
      </c>
      <c r="F2809" s="47">
        <f t="shared" si="302"/>
        <v>63.083938061876161</v>
      </c>
      <c r="G2809" s="59">
        <v>61.891278152543734</v>
      </c>
      <c r="H2809" s="47">
        <f t="shared" si="303"/>
        <v>118.21234127135853</v>
      </c>
      <c r="I2809" s="59">
        <v>28.863038329571932</v>
      </c>
      <c r="J2809" s="47">
        <f t="shared" si="304"/>
        <v>55.128403209482386</v>
      </c>
      <c r="K2809" s="97">
        <f t="shared" si="299"/>
        <v>4</v>
      </c>
      <c r="L2809" s="2">
        <f t="shared" si="300"/>
        <v>18.381849310319147</v>
      </c>
      <c r="M2809" s="98"/>
      <c r="V2809">
        <v>200</v>
      </c>
      <c r="W2809">
        <v>40</v>
      </c>
      <c r="X2809" s="7">
        <f t="shared" si="298"/>
        <v>31.652153314939131</v>
      </c>
    </row>
    <row r="2810" spans="2:24">
      <c r="B2810" s="90">
        <f t="shared" si="301"/>
        <v>41025.666666666664</v>
      </c>
      <c r="C2810" s="57">
        <v>41025</v>
      </c>
      <c r="D2810" s="58">
        <v>0.66666666666666663</v>
      </c>
      <c r="E2810" s="59">
        <v>29.603297764731465</v>
      </c>
      <c r="F2810" s="47">
        <f t="shared" si="302"/>
        <v>56.542298730637093</v>
      </c>
      <c r="G2810" s="59">
        <v>54.595603729192256</v>
      </c>
      <c r="H2810" s="47">
        <f t="shared" si="303"/>
        <v>104.2776031227572</v>
      </c>
      <c r="I2810" s="59">
        <v>24.992305964460787</v>
      </c>
      <c r="J2810" s="47">
        <f t="shared" si="304"/>
        <v>47.735304392120099</v>
      </c>
      <c r="K2810" s="97">
        <f t="shared" si="299"/>
        <v>4</v>
      </c>
      <c r="L2810" s="2">
        <f t="shared" si="300"/>
        <v>10.988750492956861</v>
      </c>
      <c r="M2810" s="98"/>
      <c r="V2810">
        <v>200</v>
      </c>
      <c r="W2810">
        <v>40</v>
      </c>
      <c r="X2810" s="7">
        <f t="shared" si="298"/>
        <v>31.652153314939131</v>
      </c>
    </row>
    <row r="2811" spans="2:24">
      <c r="B2811" s="90">
        <f t="shared" si="301"/>
        <v>41025.708333333336</v>
      </c>
      <c r="C2811" s="57">
        <v>41025</v>
      </c>
      <c r="D2811" s="58">
        <v>0.70833333333333337</v>
      </c>
      <c r="E2811" s="59">
        <v>31.891613906308407</v>
      </c>
      <c r="F2811" s="47">
        <f t="shared" si="302"/>
        <v>60.912982561049056</v>
      </c>
      <c r="G2811" s="59">
        <v>58.537415674728749</v>
      </c>
      <c r="H2811" s="47">
        <f t="shared" si="303"/>
        <v>111.80646393873191</v>
      </c>
      <c r="I2811" s="59">
        <v>26.645801768420341</v>
      </c>
      <c r="J2811" s="47">
        <f t="shared" si="304"/>
        <v>50.893481377682846</v>
      </c>
      <c r="K2811" s="97">
        <f t="shared" si="299"/>
        <v>4</v>
      </c>
      <c r="L2811" s="2">
        <f t="shared" si="300"/>
        <v>14.146927478519608</v>
      </c>
      <c r="M2811" s="98"/>
      <c r="V2811">
        <v>200</v>
      </c>
      <c r="W2811">
        <v>40</v>
      </c>
      <c r="X2811" s="7">
        <f t="shared" si="298"/>
        <v>31.652153314939131</v>
      </c>
    </row>
    <row r="2812" spans="2:24">
      <c r="B2812" s="90">
        <f t="shared" si="301"/>
        <v>41025.75</v>
      </c>
      <c r="C2812" s="57">
        <v>41025</v>
      </c>
      <c r="D2812" s="58">
        <v>0.75</v>
      </c>
      <c r="E2812" s="59">
        <v>31.641862462675043</v>
      </c>
      <c r="F2812" s="47">
        <f t="shared" si="302"/>
        <v>60.43595730370933</v>
      </c>
      <c r="G2812" s="59">
        <v>61.652716962059827</v>
      </c>
      <c r="H2812" s="47">
        <f t="shared" si="303"/>
        <v>117.75668939753426</v>
      </c>
      <c r="I2812" s="59">
        <v>30.010854499384784</v>
      </c>
      <c r="J2812" s="47">
        <f t="shared" si="304"/>
        <v>57.320732093824937</v>
      </c>
      <c r="K2812" s="97">
        <f t="shared" si="299"/>
        <v>4</v>
      </c>
      <c r="L2812" s="2">
        <f t="shared" si="300"/>
        <v>20.574178194661698</v>
      </c>
      <c r="M2812" s="98"/>
      <c r="V2812">
        <v>200</v>
      </c>
      <c r="W2812">
        <v>40</v>
      </c>
      <c r="X2812" s="7">
        <f t="shared" si="298"/>
        <v>31.652153314939131</v>
      </c>
    </row>
    <row r="2813" spans="2:24">
      <c r="B2813" s="90">
        <f t="shared" si="301"/>
        <v>41025.791666666664</v>
      </c>
      <c r="C2813" s="57">
        <v>41025</v>
      </c>
      <c r="D2813" s="58">
        <v>0.79166666666666663</v>
      </c>
      <c r="E2813" s="59">
        <v>17.413435182051749</v>
      </c>
      <c r="F2813" s="47">
        <f t="shared" si="302"/>
        <v>33.259661197718842</v>
      </c>
      <c r="G2813" s="59">
        <v>36.82855000675476</v>
      </c>
      <c r="H2813" s="47">
        <f t="shared" si="303"/>
        <v>70.34253051290159</v>
      </c>
      <c r="I2813" s="59">
        <v>19.415114824703011</v>
      </c>
      <c r="J2813" s="47">
        <f t="shared" si="304"/>
        <v>37.082869315182748</v>
      </c>
      <c r="K2813" s="97">
        <f t="shared" si="299"/>
        <v>4</v>
      </c>
      <c r="L2813" s="2">
        <f t="shared" si="300"/>
        <v>0.33631541601950943</v>
      </c>
      <c r="M2813" s="98"/>
      <c r="V2813">
        <v>200</v>
      </c>
      <c r="W2813">
        <v>40</v>
      </c>
      <c r="X2813" s="7">
        <f t="shared" si="298"/>
        <v>31.652153314939131</v>
      </c>
    </row>
    <row r="2814" spans="2:24">
      <c r="B2814" s="90">
        <f t="shared" si="301"/>
        <v>41025.833333333336</v>
      </c>
      <c r="C2814" s="57">
        <v>41025</v>
      </c>
      <c r="D2814" s="58">
        <v>0.83333333333333337</v>
      </c>
      <c r="E2814" s="59">
        <v>13.358877073435643</v>
      </c>
      <c r="F2814" s="47">
        <f t="shared" si="302"/>
        <v>25.515455210262076</v>
      </c>
      <c r="G2814" s="59">
        <v>30.241251158861402</v>
      </c>
      <c r="H2814" s="47">
        <f t="shared" si="303"/>
        <v>57.760789713425275</v>
      </c>
      <c r="I2814" s="59">
        <v>16.882374085425759</v>
      </c>
      <c r="J2814" s="47">
        <f t="shared" si="304"/>
        <v>32.2453345031632</v>
      </c>
      <c r="K2814" s="97">
        <f t="shared" si="299"/>
        <v>4</v>
      </c>
      <c r="L2814" s="2">
        <f t="shared" si="300"/>
        <v>-4.5012193960000388</v>
      </c>
      <c r="M2814" s="98"/>
      <c r="V2814">
        <v>200</v>
      </c>
      <c r="W2814">
        <v>40</v>
      </c>
      <c r="X2814" s="7">
        <f t="shared" si="298"/>
        <v>31.652153314939131</v>
      </c>
    </row>
    <row r="2815" spans="2:24">
      <c r="B2815" s="90">
        <f t="shared" si="301"/>
        <v>41025.875</v>
      </c>
      <c r="C2815" s="57">
        <v>41025</v>
      </c>
      <c r="D2815" s="58">
        <v>0.875</v>
      </c>
      <c r="E2815" s="59">
        <v>15.338812483406826</v>
      </c>
      <c r="F2815" s="47">
        <f t="shared" si="302"/>
        <v>29.297131843307039</v>
      </c>
      <c r="G2815" s="59">
        <v>31.743628736375964</v>
      </c>
      <c r="H2815" s="47">
        <f t="shared" si="303"/>
        <v>60.630330886478092</v>
      </c>
      <c r="I2815" s="59">
        <v>16.404816252969141</v>
      </c>
      <c r="J2815" s="47">
        <f t="shared" si="304"/>
        <v>31.333199043171057</v>
      </c>
      <c r="K2815" s="97">
        <f t="shared" si="299"/>
        <v>4</v>
      </c>
      <c r="L2815" s="2">
        <f t="shared" si="300"/>
        <v>-5.413354855992182</v>
      </c>
      <c r="M2815" s="98"/>
      <c r="V2815">
        <v>200</v>
      </c>
      <c r="W2815">
        <v>40</v>
      </c>
      <c r="X2815" s="7">
        <f t="shared" si="298"/>
        <v>31.652153314939131</v>
      </c>
    </row>
    <row r="2816" spans="2:24">
      <c r="B2816" s="90">
        <f t="shared" si="301"/>
        <v>41025.916666666664</v>
      </c>
      <c r="C2816" s="57">
        <v>41025</v>
      </c>
      <c r="D2816" s="58">
        <v>0.91666666666666663</v>
      </c>
      <c r="E2816" s="59">
        <v>7.2080028460108432</v>
      </c>
      <c r="F2816" s="47">
        <f t="shared" si="302"/>
        <v>13.76728543588071</v>
      </c>
      <c r="G2816" s="59">
        <v>16.932123896471982</v>
      </c>
      <c r="H2816" s="47">
        <f t="shared" si="303"/>
        <v>32.340356642261483</v>
      </c>
      <c r="I2816" s="59">
        <v>9.7241210504611395</v>
      </c>
      <c r="J2816" s="47">
        <f t="shared" si="304"/>
        <v>18.573071206380774</v>
      </c>
      <c r="K2816" s="97">
        <f t="shared" si="299"/>
        <v>4</v>
      </c>
      <c r="L2816" s="2">
        <f t="shared" si="300"/>
        <v>-18.173482692782464</v>
      </c>
      <c r="M2816" s="98"/>
      <c r="V2816">
        <v>200</v>
      </c>
      <c r="W2816">
        <v>40</v>
      </c>
      <c r="X2816" s="7">
        <f t="shared" si="298"/>
        <v>31.652153314939131</v>
      </c>
    </row>
    <row r="2817" spans="2:24">
      <c r="B2817" s="90">
        <f t="shared" si="301"/>
        <v>41025.958333333336</v>
      </c>
      <c r="C2817" s="57">
        <v>41025</v>
      </c>
      <c r="D2817" s="58">
        <v>0.95833333333333337</v>
      </c>
      <c r="E2817" s="59">
        <v>8.9678053478332753</v>
      </c>
      <c r="F2817" s="47">
        <f t="shared" si="302"/>
        <v>17.128508214361556</v>
      </c>
      <c r="G2817" s="59">
        <v>16.80187656644642</v>
      </c>
      <c r="H2817" s="47">
        <f t="shared" si="303"/>
        <v>32.091584241912663</v>
      </c>
      <c r="I2817" s="59">
        <v>7.8340712186131451</v>
      </c>
      <c r="J2817" s="47">
        <f t="shared" si="304"/>
        <v>14.963076027551107</v>
      </c>
      <c r="K2817" s="97">
        <f t="shared" si="299"/>
        <v>4</v>
      </c>
      <c r="L2817" s="2">
        <f t="shared" si="300"/>
        <v>-21.783477871612131</v>
      </c>
      <c r="M2817" s="98"/>
      <c r="V2817">
        <v>200</v>
      </c>
      <c r="W2817">
        <v>40</v>
      </c>
      <c r="X2817" s="7">
        <f t="shared" si="298"/>
        <v>31.652153314939131</v>
      </c>
    </row>
    <row r="2818" spans="2:24">
      <c r="B2818" s="90">
        <f t="shared" si="301"/>
        <v>41026</v>
      </c>
      <c r="C2818" s="57">
        <v>41025</v>
      </c>
      <c r="D2818" s="58">
        <v>1</v>
      </c>
      <c r="E2818" s="59">
        <v>7.2821815224531434</v>
      </c>
      <c r="F2818" s="47">
        <f t="shared" si="302"/>
        <v>13.908966707885503</v>
      </c>
      <c r="G2818" s="59">
        <v>15.56121410345049</v>
      </c>
      <c r="H2818" s="47">
        <f t="shared" si="303"/>
        <v>29.721918937590434</v>
      </c>
      <c r="I2818" s="59">
        <v>8.2790325809973488</v>
      </c>
      <c r="J2818" s="47">
        <f t="shared" si="304"/>
        <v>15.812952229704935</v>
      </c>
      <c r="K2818" s="97">
        <f t="shared" si="299"/>
        <v>4</v>
      </c>
      <c r="L2818" s="2">
        <f t="shared" si="300"/>
        <v>-20.933601669458305</v>
      </c>
      <c r="M2818" s="98"/>
      <c r="V2818">
        <v>200</v>
      </c>
      <c r="W2818">
        <v>40</v>
      </c>
      <c r="X2818" s="7">
        <f t="shared" si="298"/>
        <v>31.652153314939131</v>
      </c>
    </row>
    <row r="2819" spans="2:24">
      <c r="B2819" s="90">
        <f t="shared" si="301"/>
        <v>41026.041666666664</v>
      </c>
      <c r="C2819" s="57">
        <v>41026</v>
      </c>
      <c r="D2819" s="58">
        <v>4.1666666666666664E-2</v>
      </c>
      <c r="E2819" s="59"/>
      <c r="F2819" s="47"/>
      <c r="G2819" s="59"/>
      <c r="H2819" s="47"/>
      <c r="I2819" s="59"/>
      <c r="J2819" s="47"/>
      <c r="K2819" s="97">
        <f t="shared" si="299"/>
        <v>5</v>
      </c>
      <c r="L2819" s="2" t="e">
        <f t="shared" si="300"/>
        <v>#N/A</v>
      </c>
      <c r="M2819" s="98"/>
      <c r="V2819">
        <v>200</v>
      </c>
      <c r="W2819">
        <v>40</v>
      </c>
      <c r="X2819" s="7">
        <f t="shared" si="298"/>
        <v>31.652153314939131</v>
      </c>
    </row>
    <row r="2820" spans="2:24">
      <c r="B2820" s="90">
        <f t="shared" si="301"/>
        <v>41026.083333333336</v>
      </c>
      <c r="C2820" s="57">
        <v>41026</v>
      </c>
      <c r="D2820" s="58">
        <v>8.3333333333333329E-2</v>
      </c>
      <c r="E2820" s="59">
        <v>4.0643508372479857</v>
      </c>
      <c r="F2820" s="47">
        <f t="shared" si="302"/>
        <v>7.7629100991436522</v>
      </c>
      <c r="G2820" s="59">
        <v>10.786542734548496</v>
      </c>
      <c r="H2820" s="47">
        <f t="shared" si="303"/>
        <v>20.602296622987627</v>
      </c>
      <c r="I2820" s="59">
        <v>6.7221918973005117</v>
      </c>
      <c r="J2820" s="47">
        <f t="shared" si="304"/>
        <v>12.839386523843977</v>
      </c>
      <c r="K2820" s="97">
        <f t="shared" si="299"/>
        <v>5</v>
      </c>
      <c r="L2820" s="2">
        <f t="shared" si="300"/>
        <v>-23.907167375319261</v>
      </c>
      <c r="M2820" s="98"/>
      <c r="V2820">
        <v>200</v>
      </c>
      <c r="W2820">
        <v>40</v>
      </c>
      <c r="X2820" s="7">
        <f t="shared" si="298"/>
        <v>31.652153314939131</v>
      </c>
    </row>
    <row r="2821" spans="2:24">
      <c r="B2821" s="90">
        <f t="shared" si="301"/>
        <v>41026.125</v>
      </c>
      <c r="C2821" s="57">
        <v>41026</v>
      </c>
      <c r="D2821" s="58">
        <v>0.125</v>
      </c>
      <c r="E2821" s="59">
        <v>9.1581843215502836</v>
      </c>
      <c r="F2821" s="47">
        <f t="shared" si="302"/>
        <v>17.49213205416104</v>
      </c>
      <c r="G2821" s="59">
        <v>18.953698135850118</v>
      </c>
      <c r="H2821" s="47">
        <f t="shared" si="303"/>
        <v>36.201563439473723</v>
      </c>
      <c r="I2821" s="59">
        <v>9.7955138142998344</v>
      </c>
      <c r="J2821" s="47">
        <f t="shared" si="304"/>
        <v>18.709431385312683</v>
      </c>
      <c r="K2821" s="97">
        <f t="shared" si="299"/>
        <v>5</v>
      </c>
      <c r="L2821" s="2">
        <f t="shared" si="300"/>
        <v>-18.037122513850555</v>
      </c>
      <c r="M2821" s="98"/>
      <c r="V2821">
        <v>200</v>
      </c>
      <c r="W2821">
        <v>40</v>
      </c>
      <c r="X2821" s="7">
        <f t="shared" si="298"/>
        <v>31.652153314939131</v>
      </c>
    </row>
    <row r="2822" spans="2:24">
      <c r="B2822" s="90">
        <f t="shared" si="301"/>
        <v>41026.166666666664</v>
      </c>
      <c r="C2822" s="57">
        <v>41026</v>
      </c>
      <c r="D2822" s="58">
        <v>0.16666666666666666</v>
      </c>
      <c r="E2822" s="59">
        <v>23.127920650655057</v>
      </c>
      <c r="F2822" s="47">
        <f t="shared" si="302"/>
        <v>44.174328442751154</v>
      </c>
      <c r="G2822" s="59">
        <v>43.033800438284651</v>
      </c>
      <c r="H2822" s="47">
        <f t="shared" si="303"/>
        <v>82.194558837123679</v>
      </c>
      <c r="I2822" s="59">
        <v>19.905879787629594</v>
      </c>
      <c r="J2822" s="47">
        <f t="shared" si="304"/>
        <v>38.020230394372525</v>
      </c>
      <c r="K2822" s="97">
        <f t="shared" si="299"/>
        <v>5</v>
      </c>
      <c r="L2822" s="2">
        <f t="shared" si="300"/>
        <v>1.2736764952092869</v>
      </c>
      <c r="M2822" s="98"/>
      <c r="V2822">
        <v>200</v>
      </c>
      <c r="W2822">
        <v>40</v>
      </c>
      <c r="X2822" s="7">
        <f t="shared" si="298"/>
        <v>31.652153314939131</v>
      </c>
    </row>
    <row r="2823" spans="2:24">
      <c r="B2823" s="90">
        <f t="shared" si="301"/>
        <v>41026.208333333336</v>
      </c>
      <c r="C2823" s="57">
        <v>41026</v>
      </c>
      <c r="D2823" s="58">
        <v>0.20833333333333334</v>
      </c>
      <c r="E2823" s="59">
        <v>42.031994026614541</v>
      </c>
      <c r="F2823" s="47">
        <f t="shared" si="302"/>
        <v>80.281108590833767</v>
      </c>
      <c r="G2823" s="59">
        <v>79.417075903903253</v>
      </c>
      <c r="H2823" s="47">
        <f t="shared" si="303"/>
        <v>151.68661497645522</v>
      </c>
      <c r="I2823" s="59">
        <v>37.385081877288719</v>
      </c>
      <c r="J2823" s="47">
        <f t="shared" si="304"/>
        <v>71.40550638562145</v>
      </c>
      <c r="K2823" s="97">
        <f t="shared" si="299"/>
        <v>5</v>
      </c>
      <c r="L2823" s="2">
        <f t="shared" si="300"/>
        <v>34.658952486458212</v>
      </c>
      <c r="M2823" s="98"/>
      <c r="V2823">
        <v>200</v>
      </c>
      <c r="W2823">
        <v>40</v>
      </c>
      <c r="X2823" s="7">
        <f t="shared" si="298"/>
        <v>31.652153314939131</v>
      </c>
    </row>
    <row r="2824" spans="2:24">
      <c r="B2824" s="90">
        <f t="shared" si="301"/>
        <v>41026.25</v>
      </c>
      <c r="C2824" s="57">
        <v>41026</v>
      </c>
      <c r="D2824" s="58">
        <v>0.25</v>
      </c>
      <c r="E2824" s="59">
        <v>20.233725909611231</v>
      </c>
      <c r="F2824" s="47">
        <f t="shared" si="302"/>
        <v>38.646416487357449</v>
      </c>
      <c r="G2824" s="59">
        <v>39.874363436190471</v>
      </c>
      <c r="H2824" s="47">
        <f t="shared" si="303"/>
        <v>76.160034163123797</v>
      </c>
      <c r="I2824" s="59">
        <v>19.640637526579237</v>
      </c>
      <c r="J2824" s="47">
        <f t="shared" si="304"/>
        <v>37.513617675766341</v>
      </c>
      <c r="K2824" s="97">
        <f t="shared" si="299"/>
        <v>5</v>
      </c>
      <c r="L2824" s="2">
        <f t="shared" si="300"/>
        <v>0.7670637766031021</v>
      </c>
      <c r="M2824" s="98"/>
      <c r="V2824">
        <v>200</v>
      </c>
      <c r="W2824">
        <v>40</v>
      </c>
      <c r="X2824" s="7">
        <f t="shared" si="298"/>
        <v>31.652153314939131</v>
      </c>
    </row>
    <row r="2825" spans="2:24">
      <c r="B2825" s="90">
        <f t="shared" si="301"/>
        <v>41026.291666666664</v>
      </c>
      <c r="C2825" s="57">
        <v>41026</v>
      </c>
      <c r="D2825" s="58">
        <v>0.29166666666666669</v>
      </c>
      <c r="E2825" s="59">
        <v>15.702365724911967</v>
      </c>
      <c r="F2825" s="47">
        <f t="shared" si="302"/>
        <v>29.991518534581857</v>
      </c>
      <c r="G2825" s="59">
        <v>33.969940489315903</v>
      </c>
      <c r="H2825" s="47">
        <f t="shared" si="303"/>
        <v>64.88258633459337</v>
      </c>
      <c r="I2825" s="59">
        <v>18.267574764403935</v>
      </c>
      <c r="J2825" s="47">
        <f t="shared" si="304"/>
        <v>34.891067800011513</v>
      </c>
      <c r="K2825" s="97">
        <f t="shared" si="299"/>
        <v>5</v>
      </c>
      <c r="L2825" s="2">
        <f t="shared" si="300"/>
        <v>-1.8554860991517259</v>
      </c>
      <c r="M2825" s="98"/>
      <c r="V2825">
        <v>200</v>
      </c>
      <c r="W2825">
        <v>40</v>
      </c>
      <c r="X2825" s="7">
        <f t="shared" si="298"/>
        <v>31.652153314939131</v>
      </c>
    </row>
    <row r="2826" spans="2:24">
      <c r="B2826" s="90">
        <f t="shared" si="301"/>
        <v>41026.333333333336</v>
      </c>
      <c r="C2826" s="57">
        <v>41026</v>
      </c>
      <c r="D2826" s="58">
        <v>0.33333333333333331</v>
      </c>
      <c r="E2826" s="59">
        <v>20.294783414393329</v>
      </c>
      <c r="F2826" s="47">
        <f t="shared" si="302"/>
        <v>38.763036321491256</v>
      </c>
      <c r="G2826" s="59">
        <v>40.335209052564231</v>
      </c>
      <c r="H2826" s="47">
        <f t="shared" si="303"/>
        <v>77.040249290397682</v>
      </c>
      <c r="I2826" s="59">
        <v>20.040425638170902</v>
      </c>
      <c r="J2826" s="47">
        <f t="shared" si="304"/>
        <v>38.277212968906419</v>
      </c>
      <c r="K2826" s="97">
        <f t="shared" si="299"/>
        <v>5</v>
      </c>
      <c r="L2826" s="2">
        <f t="shared" si="300"/>
        <v>1.5306590697431801</v>
      </c>
      <c r="M2826" s="98"/>
      <c r="V2826">
        <v>200</v>
      </c>
      <c r="W2826">
        <v>40</v>
      </c>
      <c r="X2826" s="7">
        <f t="shared" ref="X2826:X2889" si="305">AVERAGE($J$2999:$J$8770)</f>
        <v>31.652153314939131</v>
      </c>
    </row>
    <row r="2827" spans="2:24">
      <c r="B2827" s="90">
        <f t="shared" si="301"/>
        <v>41026.375</v>
      </c>
      <c r="C2827" s="57">
        <v>41026</v>
      </c>
      <c r="D2827" s="58">
        <v>0.375</v>
      </c>
      <c r="E2827" s="59">
        <v>14.745768440136125</v>
      </c>
      <c r="F2827" s="47">
        <f t="shared" si="302"/>
        <v>28.164417720659998</v>
      </c>
      <c r="G2827" s="59">
        <v>26.583053448217377</v>
      </c>
      <c r="H2827" s="47">
        <f t="shared" si="303"/>
        <v>50.773632086095191</v>
      </c>
      <c r="I2827" s="59">
        <v>11.837285008081251</v>
      </c>
      <c r="J2827" s="47">
        <f t="shared" si="304"/>
        <v>22.609214365435189</v>
      </c>
      <c r="K2827" s="97">
        <f t="shared" ref="K2827:K2890" si="306">WEEKDAY(C2827,2)</f>
        <v>5</v>
      </c>
      <c r="L2827" s="2">
        <f t="shared" ref="L2827:L2890" si="307">IF(J2827="",NA(),J2827-(AVERAGE($J$10:$J$8770)))</f>
        <v>-14.137339533728049</v>
      </c>
      <c r="M2827" s="98"/>
      <c r="V2827">
        <v>200</v>
      </c>
      <c r="W2827">
        <v>40</v>
      </c>
      <c r="X2827" s="7">
        <f t="shared" si="305"/>
        <v>31.652153314939131</v>
      </c>
    </row>
    <row r="2828" spans="2:24">
      <c r="B2828" s="90">
        <f t="shared" si="301"/>
        <v>41026.416666666664</v>
      </c>
      <c r="C2828" s="57">
        <v>41026</v>
      </c>
      <c r="D2828" s="58">
        <v>0.41666666666666669</v>
      </c>
      <c r="E2828" s="59">
        <v>28.043534827225457</v>
      </c>
      <c r="F2828" s="47">
        <f t="shared" si="302"/>
        <v>53.563151520000623</v>
      </c>
      <c r="G2828" s="59">
        <v>49.034306212218986</v>
      </c>
      <c r="H2828" s="47">
        <f t="shared" si="303"/>
        <v>93.655524865338265</v>
      </c>
      <c r="I2828" s="59">
        <v>20.990771384993526</v>
      </c>
      <c r="J2828" s="47">
        <f t="shared" si="304"/>
        <v>40.092373345337634</v>
      </c>
      <c r="K2828" s="97">
        <f t="shared" si="306"/>
        <v>5</v>
      </c>
      <c r="L2828" s="2">
        <f t="shared" si="307"/>
        <v>3.3458194461743958</v>
      </c>
      <c r="M2828" s="98"/>
      <c r="V2828">
        <v>200</v>
      </c>
      <c r="W2828">
        <v>40</v>
      </c>
      <c r="X2828" s="7">
        <f t="shared" si="305"/>
        <v>31.652153314939131</v>
      </c>
    </row>
    <row r="2829" spans="2:24">
      <c r="B2829" s="90">
        <f t="shared" si="301"/>
        <v>41026.458333333336</v>
      </c>
      <c r="C2829" s="57">
        <v>41026</v>
      </c>
      <c r="D2829" s="58">
        <v>0.45833333333333331</v>
      </c>
      <c r="E2829" s="59">
        <v>31.419782591169149</v>
      </c>
      <c r="F2829" s="47">
        <f t="shared" si="302"/>
        <v>60.011784749133071</v>
      </c>
      <c r="G2829" s="59">
        <v>56.931191279252076</v>
      </c>
      <c r="H2829" s="47">
        <f t="shared" si="303"/>
        <v>108.73857534337147</v>
      </c>
      <c r="I2829" s="59">
        <v>25.511408688082923</v>
      </c>
      <c r="J2829" s="47">
        <f t="shared" si="304"/>
        <v>48.726790594238381</v>
      </c>
      <c r="K2829" s="97">
        <f t="shared" si="306"/>
        <v>5</v>
      </c>
      <c r="L2829" s="2">
        <f t="shared" si="307"/>
        <v>11.980236695075142</v>
      </c>
      <c r="M2829" s="98"/>
      <c r="V2829">
        <v>200</v>
      </c>
      <c r="W2829">
        <v>40</v>
      </c>
      <c r="X2829" s="7">
        <f t="shared" si="305"/>
        <v>31.652153314939131</v>
      </c>
    </row>
    <row r="2830" spans="2:24">
      <c r="B2830" s="90">
        <f t="shared" si="301"/>
        <v>41026.5</v>
      </c>
      <c r="C2830" s="57">
        <v>41026</v>
      </c>
      <c r="D2830" s="58">
        <v>0.5</v>
      </c>
      <c r="E2830" s="59">
        <v>46.424020182975632</v>
      </c>
      <c r="F2830" s="47">
        <f t="shared" si="302"/>
        <v>88.669878549483457</v>
      </c>
      <c r="G2830" s="59">
        <v>79.002577118548857</v>
      </c>
      <c r="H2830" s="47">
        <f t="shared" si="303"/>
        <v>150.89492229642832</v>
      </c>
      <c r="I2830" s="59">
        <v>32.578556935573225</v>
      </c>
      <c r="J2830" s="47">
        <f t="shared" si="304"/>
        <v>62.225043746944856</v>
      </c>
      <c r="K2830" s="97">
        <f t="shared" si="306"/>
        <v>5</v>
      </c>
      <c r="L2830" s="2">
        <f t="shared" si="307"/>
        <v>25.478489847781617</v>
      </c>
      <c r="M2830" s="98"/>
      <c r="V2830">
        <v>200</v>
      </c>
      <c r="W2830">
        <v>40</v>
      </c>
      <c r="X2830" s="7">
        <f t="shared" si="305"/>
        <v>31.652153314939131</v>
      </c>
    </row>
    <row r="2831" spans="2:24">
      <c r="B2831" s="90">
        <f t="shared" si="301"/>
        <v>41026.541666666664</v>
      </c>
      <c r="C2831" s="57">
        <v>41026</v>
      </c>
      <c r="D2831" s="58">
        <v>0.54166666666666663</v>
      </c>
      <c r="E2831" s="59">
        <v>25.162755089770759</v>
      </c>
      <c r="F2831" s="47">
        <f t="shared" si="302"/>
        <v>48.060862221462145</v>
      </c>
      <c r="G2831" s="59">
        <v>45.216733994646717</v>
      </c>
      <c r="H2831" s="47">
        <f t="shared" si="303"/>
        <v>86.363961929775229</v>
      </c>
      <c r="I2831" s="59">
        <v>20.053978904875958</v>
      </c>
      <c r="J2831" s="47">
        <f t="shared" si="304"/>
        <v>38.303099708313077</v>
      </c>
      <c r="K2831" s="97">
        <f t="shared" si="306"/>
        <v>5</v>
      </c>
      <c r="L2831" s="2">
        <f t="shared" si="307"/>
        <v>1.5565458091498385</v>
      </c>
      <c r="M2831" s="98"/>
      <c r="V2831">
        <v>200</v>
      </c>
      <c r="W2831">
        <v>40</v>
      </c>
      <c r="X2831" s="7">
        <f t="shared" si="305"/>
        <v>31.652153314939131</v>
      </c>
    </row>
    <row r="2832" spans="2:24">
      <c r="B2832" s="90">
        <f t="shared" si="301"/>
        <v>41026.583333333336</v>
      </c>
      <c r="C2832" s="57">
        <v>41026</v>
      </c>
      <c r="D2832" s="58">
        <v>0.58333333333333337</v>
      </c>
      <c r="E2832" s="59">
        <v>35.568536121615082</v>
      </c>
      <c r="F2832" s="47">
        <f t="shared" si="302"/>
        <v>67.935903992284807</v>
      </c>
      <c r="G2832" s="59">
        <v>58.851736339953312</v>
      </c>
      <c r="H2832" s="47">
        <f t="shared" si="303"/>
        <v>112.40681640931082</v>
      </c>
      <c r="I2832" s="59">
        <v>23.28320021833823</v>
      </c>
      <c r="J2832" s="47">
        <f t="shared" si="304"/>
        <v>44.470912417026021</v>
      </c>
      <c r="K2832" s="97">
        <f t="shared" si="306"/>
        <v>5</v>
      </c>
      <c r="L2832" s="2">
        <f t="shared" si="307"/>
        <v>7.7243585178627825</v>
      </c>
      <c r="M2832" s="98"/>
      <c r="V2832">
        <v>200</v>
      </c>
      <c r="W2832">
        <v>40</v>
      </c>
      <c r="X2832" s="7">
        <f t="shared" si="305"/>
        <v>31.652153314939131</v>
      </c>
    </row>
    <row r="2833" spans="2:24">
      <c r="B2833" s="90">
        <f t="shared" si="301"/>
        <v>41026.625</v>
      </c>
      <c r="C2833" s="57">
        <v>41026</v>
      </c>
      <c r="D2833" s="58">
        <v>0.625</v>
      </c>
      <c r="E2833" s="59">
        <v>29.993828564425328</v>
      </c>
      <c r="F2833" s="47">
        <f t="shared" si="302"/>
        <v>57.288212558052372</v>
      </c>
      <c r="G2833" s="59">
        <v>55.001467359075953</v>
      </c>
      <c r="H2833" s="47">
        <f t="shared" si="303"/>
        <v>105.05280265583507</v>
      </c>
      <c r="I2833" s="59">
        <v>25.007638794650621</v>
      </c>
      <c r="J2833" s="47">
        <f t="shared" si="304"/>
        <v>47.764590097782687</v>
      </c>
      <c r="K2833" s="97">
        <f t="shared" si="306"/>
        <v>5</v>
      </c>
      <c r="L2833" s="2">
        <f t="shared" si="307"/>
        <v>11.018036198619448</v>
      </c>
      <c r="M2833" s="98"/>
      <c r="V2833">
        <v>200</v>
      </c>
      <c r="W2833">
        <v>40</v>
      </c>
      <c r="X2833" s="7">
        <f t="shared" si="305"/>
        <v>31.652153314939131</v>
      </c>
    </row>
    <row r="2834" spans="2:24">
      <c r="B2834" s="90">
        <f t="shared" ref="B2834:B2897" si="308">C2834+D2834</f>
        <v>41026.666666666664</v>
      </c>
      <c r="C2834" s="57">
        <v>41026</v>
      </c>
      <c r="D2834" s="58">
        <v>0.66666666666666663</v>
      </c>
      <c r="E2834" s="59">
        <v>25.115915830948197</v>
      </c>
      <c r="F2834" s="47">
        <f t="shared" ref="F2834:F2897" si="309">IF(E2834&lt;&gt;"",E2834*1.91,"")</f>
        <v>47.971399237111051</v>
      </c>
      <c r="G2834" s="59">
        <v>50.206034235561035</v>
      </c>
      <c r="H2834" s="47">
        <f t="shared" si="303"/>
        <v>95.893525389921578</v>
      </c>
      <c r="I2834" s="59">
        <v>25.090118404612831</v>
      </c>
      <c r="J2834" s="47">
        <f t="shared" si="304"/>
        <v>47.922126152810506</v>
      </c>
      <c r="K2834" s="97">
        <f t="shared" si="306"/>
        <v>5</v>
      </c>
      <c r="L2834" s="2">
        <f t="shared" si="307"/>
        <v>11.175572253647267</v>
      </c>
      <c r="M2834" s="98"/>
      <c r="V2834">
        <v>200</v>
      </c>
      <c r="W2834">
        <v>40</v>
      </c>
      <c r="X2834" s="7">
        <f t="shared" si="305"/>
        <v>31.652153314939131</v>
      </c>
    </row>
    <row r="2835" spans="2:24">
      <c r="B2835" s="90">
        <f t="shared" si="308"/>
        <v>41026.708333333336</v>
      </c>
      <c r="C2835" s="57">
        <v>41026</v>
      </c>
      <c r="D2835" s="58">
        <v>0.70833333333333337</v>
      </c>
      <c r="E2835" s="59">
        <v>28.808634573253478</v>
      </c>
      <c r="F2835" s="47">
        <f t="shared" si="309"/>
        <v>55.02449203491414</v>
      </c>
      <c r="G2835" s="59">
        <v>53.776375969599364</v>
      </c>
      <c r="H2835" s="47">
        <f t="shared" si="303"/>
        <v>102.71287810193478</v>
      </c>
      <c r="I2835" s="59">
        <v>24.967741396345879</v>
      </c>
      <c r="J2835" s="47">
        <f t="shared" si="304"/>
        <v>47.68838606702063</v>
      </c>
      <c r="K2835" s="97">
        <f t="shared" si="306"/>
        <v>5</v>
      </c>
      <c r="L2835" s="2">
        <f t="shared" si="307"/>
        <v>10.941832167857392</v>
      </c>
      <c r="M2835" s="98"/>
      <c r="V2835">
        <v>200</v>
      </c>
      <c r="W2835">
        <v>40</v>
      </c>
      <c r="X2835" s="7">
        <f t="shared" si="305"/>
        <v>31.652153314939131</v>
      </c>
    </row>
    <row r="2836" spans="2:24">
      <c r="B2836" s="90">
        <f t="shared" si="308"/>
        <v>41026.75</v>
      </c>
      <c r="C2836" s="57">
        <v>41026</v>
      </c>
      <c r="D2836" s="58">
        <v>0.75</v>
      </c>
      <c r="E2836" s="59">
        <v>20.554012549974821</v>
      </c>
      <c r="F2836" s="47">
        <f t="shared" si="309"/>
        <v>39.258163970451911</v>
      </c>
      <c r="G2836" s="59">
        <v>44.853658273264074</v>
      </c>
      <c r="H2836" s="47">
        <f t="shared" ref="H2836:H2899" si="310">IF(G2836&lt;&gt;"",G2836*1.91,"")</f>
        <v>85.670487301934372</v>
      </c>
      <c r="I2836" s="59">
        <v>24.299645723289249</v>
      </c>
      <c r="J2836" s="47">
        <f t="shared" ref="J2836:J2899" si="311">IF(I2836&lt;&gt;"",I2836*1.91,"")</f>
        <v>46.412323331482462</v>
      </c>
      <c r="K2836" s="97">
        <f t="shared" si="306"/>
        <v>5</v>
      </c>
      <c r="L2836" s="2">
        <f t="shared" si="307"/>
        <v>9.6657694323192231</v>
      </c>
      <c r="M2836" s="98"/>
      <c r="V2836">
        <v>200</v>
      </c>
      <c r="W2836">
        <v>40</v>
      </c>
      <c r="X2836" s="7">
        <f t="shared" si="305"/>
        <v>31.652153314939131</v>
      </c>
    </row>
    <row r="2837" spans="2:24">
      <c r="B2837" s="90">
        <f t="shared" si="308"/>
        <v>41026.791666666664</v>
      </c>
      <c r="C2837" s="57">
        <v>41026</v>
      </c>
      <c r="D2837" s="58">
        <v>0.79166666666666663</v>
      </c>
      <c r="E2837" s="59">
        <v>16.924819326684677</v>
      </c>
      <c r="F2837" s="47">
        <f t="shared" si="309"/>
        <v>32.326404913967728</v>
      </c>
      <c r="G2837" s="59">
        <v>42.616103642850931</v>
      </c>
      <c r="H2837" s="47">
        <f t="shared" si="310"/>
        <v>81.396757957845267</v>
      </c>
      <c r="I2837" s="59">
        <v>25.691284316166254</v>
      </c>
      <c r="J2837" s="47">
        <f t="shared" si="311"/>
        <v>49.070353043877546</v>
      </c>
      <c r="K2837" s="97">
        <f t="shared" si="306"/>
        <v>5</v>
      </c>
      <c r="L2837" s="2">
        <f t="shared" si="307"/>
        <v>12.323799144714307</v>
      </c>
      <c r="M2837" s="98"/>
      <c r="V2837">
        <v>200</v>
      </c>
      <c r="W2837">
        <v>40</v>
      </c>
      <c r="X2837" s="7">
        <f t="shared" si="305"/>
        <v>31.652153314939131</v>
      </c>
    </row>
    <row r="2838" spans="2:24">
      <c r="B2838" s="90">
        <f t="shared" si="308"/>
        <v>41026.833333333336</v>
      </c>
      <c r="C2838" s="57">
        <v>41026</v>
      </c>
      <c r="D2838" s="58">
        <v>0.83333333333333337</v>
      </c>
      <c r="E2838" s="59">
        <v>22.141880321158023</v>
      </c>
      <c r="F2838" s="47">
        <f t="shared" si="309"/>
        <v>42.290991413411824</v>
      </c>
      <c r="G2838" s="59">
        <v>52.567451626144972</v>
      </c>
      <c r="H2838" s="47">
        <f t="shared" si="310"/>
        <v>100.4038326059369</v>
      </c>
      <c r="I2838" s="59">
        <v>30.425571304986946</v>
      </c>
      <c r="J2838" s="47">
        <f t="shared" si="311"/>
        <v>58.11284119252506</v>
      </c>
      <c r="K2838" s="97">
        <f t="shared" si="306"/>
        <v>5</v>
      </c>
      <c r="L2838" s="2">
        <f t="shared" si="307"/>
        <v>21.366287293361822</v>
      </c>
      <c r="M2838" s="98"/>
      <c r="V2838">
        <v>200</v>
      </c>
      <c r="W2838">
        <v>40</v>
      </c>
      <c r="X2838" s="7">
        <f t="shared" si="305"/>
        <v>31.652153314939131</v>
      </c>
    </row>
    <row r="2839" spans="2:24">
      <c r="B2839" s="90">
        <f t="shared" si="308"/>
        <v>41026.875</v>
      </c>
      <c r="C2839" s="57">
        <v>41026</v>
      </c>
      <c r="D2839" s="58">
        <v>0.875</v>
      </c>
      <c r="E2839" s="59">
        <v>21.670970299510856</v>
      </c>
      <c r="F2839" s="47">
        <f t="shared" si="309"/>
        <v>41.391553272065735</v>
      </c>
      <c r="G2839" s="59">
        <v>49.645778683514926</v>
      </c>
      <c r="H2839" s="47">
        <f t="shared" si="310"/>
        <v>94.823437285513506</v>
      </c>
      <c r="I2839" s="59">
        <v>27.974808384004074</v>
      </c>
      <c r="J2839" s="47">
        <f t="shared" si="311"/>
        <v>53.431884013447778</v>
      </c>
      <c r="K2839" s="97">
        <f t="shared" si="306"/>
        <v>5</v>
      </c>
      <c r="L2839" s="2">
        <f t="shared" si="307"/>
        <v>16.68533011428454</v>
      </c>
      <c r="M2839" s="98"/>
      <c r="V2839">
        <v>200</v>
      </c>
      <c r="W2839">
        <v>40</v>
      </c>
      <c r="X2839" s="7">
        <f t="shared" si="305"/>
        <v>31.652153314939131</v>
      </c>
    </row>
    <row r="2840" spans="2:24">
      <c r="B2840" s="90">
        <f t="shared" si="308"/>
        <v>41026.916666666664</v>
      </c>
      <c r="C2840" s="57">
        <v>41026</v>
      </c>
      <c r="D2840" s="58">
        <v>0.91666666666666663</v>
      </c>
      <c r="E2840" s="59">
        <v>18.934150087934334</v>
      </c>
      <c r="F2840" s="47">
        <f t="shared" si="309"/>
        <v>36.16422666795458</v>
      </c>
      <c r="G2840" s="59">
        <v>44.862476382478611</v>
      </c>
      <c r="H2840" s="47">
        <f t="shared" si="310"/>
        <v>85.687329890534144</v>
      </c>
      <c r="I2840" s="59">
        <v>25.928326294544277</v>
      </c>
      <c r="J2840" s="47">
        <f t="shared" si="311"/>
        <v>49.523103222579564</v>
      </c>
      <c r="K2840" s="97">
        <f t="shared" si="306"/>
        <v>5</v>
      </c>
      <c r="L2840" s="2">
        <f t="shared" si="307"/>
        <v>12.776549323416326</v>
      </c>
      <c r="M2840" s="98"/>
      <c r="V2840">
        <v>200</v>
      </c>
      <c r="W2840">
        <v>40</v>
      </c>
      <c r="X2840" s="7">
        <f t="shared" si="305"/>
        <v>31.652153314939131</v>
      </c>
    </row>
    <row r="2841" spans="2:24">
      <c r="B2841" s="90">
        <f t="shared" si="308"/>
        <v>41026.958333333336</v>
      </c>
      <c r="C2841" s="57">
        <v>41026</v>
      </c>
      <c r="D2841" s="58">
        <v>0.95833333333333337</v>
      </c>
      <c r="E2841" s="59">
        <v>14.065701340024868</v>
      </c>
      <c r="F2841" s="47">
        <f t="shared" si="309"/>
        <v>26.865489559447497</v>
      </c>
      <c r="G2841" s="59">
        <v>36.124735297596835</v>
      </c>
      <c r="H2841" s="47">
        <f t="shared" si="310"/>
        <v>68.998244418409953</v>
      </c>
      <c r="I2841" s="59">
        <v>22.059033957571963</v>
      </c>
      <c r="J2841" s="47">
        <f t="shared" si="311"/>
        <v>42.13275485896245</v>
      </c>
      <c r="K2841" s="97">
        <f t="shared" si="306"/>
        <v>5</v>
      </c>
      <c r="L2841" s="2">
        <f t="shared" si="307"/>
        <v>5.3862009597992113</v>
      </c>
      <c r="M2841" s="98"/>
      <c r="V2841">
        <v>200</v>
      </c>
      <c r="W2841">
        <v>40</v>
      </c>
      <c r="X2841" s="7">
        <f t="shared" si="305"/>
        <v>31.652153314939131</v>
      </c>
    </row>
    <row r="2842" spans="2:24">
      <c r="B2842" s="90">
        <f t="shared" si="308"/>
        <v>41027</v>
      </c>
      <c r="C2842" s="57">
        <v>41026</v>
      </c>
      <c r="D2842" s="58">
        <v>1</v>
      </c>
      <c r="E2842" s="59">
        <v>10.743184173768928</v>
      </c>
      <c r="F2842" s="47">
        <f t="shared" si="309"/>
        <v>20.519481771898651</v>
      </c>
      <c r="G2842" s="59">
        <v>29.1672074701087</v>
      </c>
      <c r="H2842" s="47">
        <f t="shared" si="310"/>
        <v>55.709366267907612</v>
      </c>
      <c r="I2842" s="59">
        <v>18.424023296339776</v>
      </c>
      <c r="J2842" s="47">
        <f t="shared" si="311"/>
        <v>35.189884496008972</v>
      </c>
      <c r="K2842" s="97">
        <f t="shared" si="306"/>
        <v>5</v>
      </c>
      <c r="L2842" s="2">
        <f t="shared" si="307"/>
        <v>-1.5566694031542667</v>
      </c>
      <c r="M2842" s="98"/>
      <c r="V2842">
        <v>200</v>
      </c>
      <c r="W2842">
        <v>40</v>
      </c>
      <c r="X2842" s="7">
        <f t="shared" si="305"/>
        <v>31.652153314939131</v>
      </c>
    </row>
    <row r="2843" spans="2:24">
      <c r="B2843" s="90">
        <f t="shared" si="308"/>
        <v>41027.041666666664</v>
      </c>
      <c r="C2843" s="57">
        <v>41027</v>
      </c>
      <c r="D2843" s="58">
        <v>4.1666666666666664E-2</v>
      </c>
      <c r="E2843" s="59"/>
      <c r="F2843" s="47"/>
      <c r="G2843" s="59"/>
      <c r="H2843" s="47"/>
      <c r="I2843" s="59"/>
      <c r="J2843" s="47"/>
      <c r="K2843" s="97">
        <f t="shared" si="306"/>
        <v>6</v>
      </c>
      <c r="L2843" s="2" t="e">
        <f t="shared" si="307"/>
        <v>#N/A</v>
      </c>
      <c r="M2843" s="98"/>
      <c r="V2843">
        <v>200</v>
      </c>
      <c r="W2843">
        <v>40</v>
      </c>
      <c r="X2843" s="7">
        <f t="shared" si="305"/>
        <v>31.652153314939131</v>
      </c>
    </row>
    <row r="2844" spans="2:24">
      <c r="B2844" s="90">
        <f t="shared" si="308"/>
        <v>41027.083333333336</v>
      </c>
      <c r="C2844" s="57">
        <v>41027</v>
      </c>
      <c r="D2844" s="58">
        <v>8.3333333333333329E-2</v>
      </c>
      <c r="E2844" s="59">
        <v>5.9963556322202427</v>
      </c>
      <c r="F2844" s="47">
        <f t="shared" si="309"/>
        <v>11.453039257540663</v>
      </c>
      <c r="G2844" s="59">
        <v>15.338726250930995</v>
      </c>
      <c r="H2844" s="47">
        <f t="shared" si="310"/>
        <v>29.296967139278198</v>
      </c>
      <c r="I2844" s="59">
        <v>9.3423706187107527</v>
      </c>
      <c r="J2844" s="47">
        <f t="shared" si="311"/>
        <v>17.843927881737535</v>
      </c>
      <c r="K2844" s="97">
        <f t="shared" si="306"/>
        <v>6</v>
      </c>
      <c r="L2844" s="2">
        <f t="shared" si="307"/>
        <v>-18.902626017425703</v>
      </c>
      <c r="M2844" s="98"/>
      <c r="V2844">
        <v>200</v>
      </c>
      <c r="W2844">
        <v>40</v>
      </c>
      <c r="X2844" s="7">
        <f t="shared" si="305"/>
        <v>31.652153314939131</v>
      </c>
    </row>
    <row r="2845" spans="2:24">
      <c r="B2845" s="90">
        <f t="shared" si="308"/>
        <v>41027.125</v>
      </c>
      <c r="C2845" s="57">
        <v>41027</v>
      </c>
      <c r="D2845" s="58">
        <v>0.125</v>
      </c>
      <c r="E2845" s="59">
        <v>3.9455928401451246</v>
      </c>
      <c r="F2845" s="47">
        <f t="shared" si="309"/>
        <v>7.5360823246771877</v>
      </c>
      <c r="G2845" s="59">
        <v>9.3239475183173326</v>
      </c>
      <c r="H2845" s="47">
        <f t="shared" si="310"/>
        <v>17.808739759986103</v>
      </c>
      <c r="I2845" s="59">
        <v>5.3783546781722071</v>
      </c>
      <c r="J2845" s="47">
        <f t="shared" si="311"/>
        <v>10.272657435308915</v>
      </c>
      <c r="K2845" s="97">
        <f t="shared" si="306"/>
        <v>6</v>
      </c>
      <c r="L2845" s="2">
        <f t="shared" si="307"/>
        <v>-26.473896463854324</v>
      </c>
      <c r="M2845" s="98"/>
      <c r="V2845">
        <v>200</v>
      </c>
      <c r="W2845">
        <v>40</v>
      </c>
      <c r="X2845" s="7">
        <f t="shared" si="305"/>
        <v>31.652153314939131</v>
      </c>
    </row>
    <row r="2846" spans="2:24">
      <c r="B2846" s="90">
        <f t="shared" si="308"/>
        <v>41027.166666666664</v>
      </c>
      <c r="C2846" s="57">
        <v>41027</v>
      </c>
      <c r="D2846" s="58">
        <v>0.16666666666666666</v>
      </c>
      <c r="E2846" s="59">
        <v>5.7106569964472946</v>
      </c>
      <c r="F2846" s="47">
        <f t="shared" si="309"/>
        <v>10.907354863214332</v>
      </c>
      <c r="G2846" s="59">
        <v>10.7882990888588</v>
      </c>
      <c r="H2846" s="47">
        <f t="shared" si="310"/>
        <v>20.605651259720307</v>
      </c>
      <c r="I2846" s="59">
        <v>5.0776420924115051</v>
      </c>
      <c r="J2846" s="47">
        <f t="shared" si="311"/>
        <v>9.6982963965059739</v>
      </c>
      <c r="K2846" s="97">
        <f t="shared" si="306"/>
        <v>6</v>
      </c>
      <c r="L2846" s="2">
        <f t="shared" si="307"/>
        <v>-27.048257502657265</v>
      </c>
      <c r="M2846" s="98"/>
      <c r="V2846">
        <v>200</v>
      </c>
      <c r="W2846">
        <v>40</v>
      </c>
      <c r="X2846" s="7">
        <f t="shared" si="305"/>
        <v>31.652153314939131</v>
      </c>
    </row>
    <row r="2847" spans="2:24">
      <c r="B2847" s="90">
        <f t="shared" si="308"/>
        <v>41027.208333333336</v>
      </c>
      <c r="C2847" s="57">
        <v>41027</v>
      </c>
      <c r="D2847" s="58">
        <v>0.20833333333333334</v>
      </c>
      <c r="E2847" s="59">
        <v>9.4074371482605343</v>
      </c>
      <c r="F2847" s="47">
        <f t="shared" si="309"/>
        <v>17.968204953177619</v>
      </c>
      <c r="G2847" s="59">
        <v>16.472623606326064</v>
      </c>
      <c r="H2847" s="47">
        <f t="shared" si="310"/>
        <v>31.462711088082781</v>
      </c>
      <c r="I2847" s="59">
        <v>7.065186458065531</v>
      </c>
      <c r="J2847" s="47">
        <f t="shared" si="311"/>
        <v>13.494506134905164</v>
      </c>
      <c r="K2847" s="97">
        <f t="shared" si="306"/>
        <v>6</v>
      </c>
      <c r="L2847" s="2">
        <f t="shared" si="307"/>
        <v>-23.252047764258073</v>
      </c>
      <c r="M2847" s="98"/>
      <c r="V2847">
        <v>200</v>
      </c>
      <c r="W2847">
        <v>40</v>
      </c>
      <c r="X2847" s="7">
        <f t="shared" si="305"/>
        <v>31.652153314939131</v>
      </c>
    </row>
    <row r="2848" spans="2:24">
      <c r="B2848" s="90">
        <f t="shared" si="308"/>
        <v>41027.25</v>
      </c>
      <c r="C2848" s="57">
        <v>41027</v>
      </c>
      <c r="D2848" s="58">
        <v>0.25</v>
      </c>
      <c r="E2848" s="59">
        <v>13.033550580192056</v>
      </c>
      <c r="F2848" s="47">
        <f t="shared" si="309"/>
        <v>24.894081608166825</v>
      </c>
      <c r="G2848" s="59">
        <v>24.126855260038482</v>
      </c>
      <c r="H2848" s="47">
        <f t="shared" si="310"/>
        <v>46.082293546673498</v>
      </c>
      <c r="I2848" s="59">
        <v>11.093304679846423</v>
      </c>
      <c r="J2848" s="47">
        <f t="shared" si="311"/>
        <v>21.188211938506665</v>
      </c>
      <c r="K2848" s="97">
        <f t="shared" si="306"/>
        <v>6</v>
      </c>
      <c r="L2848" s="2">
        <f t="shared" si="307"/>
        <v>-15.558341960656573</v>
      </c>
      <c r="M2848" s="98"/>
      <c r="V2848">
        <v>200</v>
      </c>
      <c r="W2848">
        <v>40</v>
      </c>
      <c r="X2848" s="7">
        <f t="shared" si="305"/>
        <v>31.652153314939131</v>
      </c>
    </row>
    <row r="2849" spans="2:24">
      <c r="B2849" s="90">
        <f t="shared" si="308"/>
        <v>41027.291666666664</v>
      </c>
      <c r="C2849" s="57">
        <v>41027</v>
      </c>
      <c r="D2849" s="58">
        <v>0.29166666666666669</v>
      </c>
      <c r="E2849" s="59">
        <v>17.355477651876789</v>
      </c>
      <c r="F2849" s="47">
        <f t="shared" si="309"/>
        <v>33.148962315084667</v>
      </c>
      <c r="G2849" s="59">
        <v>33.612526587862789</v>
      </c>
      <c r="H2849" s="47">
        <f t="shared" si="310"/>
        <v>64.199925782817928</v>
      </c>
      <c r="I2849" s="59">
        <v>16.257048935985999</v>
      </c>
      <c r="J2849" s="47">
        <f t="shared" si="311"/>
        <v>31.050963467733258</v>
      </c>
      <c r="K2849" s="97">
        <f t="shared" si="306"/>
        <v>6</v>
      </c>
      <c r="L2849" s="2">
        <f t="shared" si="307"/>
        <v>-5.6955904314299808</v>
      </c>
      <c r="M2849" s="98"/>
      <c r="V2849">
        <v>200</v>
      </c>
      <c r="W2849">
        <v>40</v>
      </c>
      <c r="X2849" s="7">
        <f t="shared" si="305"/>
        <v>31.652153314939131</v>
      </c>
    </row>
    <row r="2850" spans="2:24">
      <c r="B2850" s="90">
        <f t="shared" si="308"/>
        <v>41027.333333333336</v>
      </c>
      <c r="C2850" s="57">
        <v>41027</v>
      </c>
      <c r="D2850" s="58">
        <v>0.33333333333333331</v>
      </c>
      <c r="E2850" s="59">
        <v>19.895539661287884</v>
      </c>
      <c r="F2850" s="47">
        <f t="shared" si="309"/>
        <v>38.000480753059854</v>
      </c>
      <c r="G2850" s="59">
        <v>38.286465064710939</v>
      </c>
      <c r="H2850" s="47">
        <f t="shared" si="310"/>
        <v>73.127148273597896</v>
      </c>
      <c r="I2850" s="59">
        <v>18.390925403423054</v>
      </c>
      <c r="J2850" s="47">
        <f t="shared" si="311"/>
        <v>35.126667520538035</v>
      </c>
      <c r="K2850" s="97">
        <f t="shared" si="306"/>
        <v>6</v>
      </c>
      <c r="L2850" s="2">
        <f t="shared" si="307"/>
        <v>-1.6198863786252033</v>
      </c>
      <c r="M2850" s="98"/>
      <c r="V2850">
        <v>200</v>
      </c>
      <c r="W2850">
        <v>40</v>
      </c>
      <c r="X2850" s="7">
        <f t="shared" si="305"/>
        <v>31.652153314939131</v>
      </c>
    </row>
    <row r="2851" spans="2:24">
      <c r="B2851" s="90">
        <f t="shared" si="308"/>
        <v>41027.375</v>
      </c>
      <c r="C2851" s="57">
        <v>41027</v>
      </c>
      <c r="D2851" s="58">
        <v>0.375</v>
      </c>
      <c r="E2851" s="59">
        <v>23.25598387754021</v>
      </c>
      <c r="F2851" s="47">
        <f t="shared" si="309"/>
        <v>44.418929206101801</v>
      </c>
      <c r="G2851" s="59">
        <v>44.975391750963396</v>
      </c>
      <c r="H2851" s="47">
        <f t="shared" si="310"/>
        <v>85.902998244340083</v>
      </c>
      <c r="I2851" s="59">
        <v>21.71940787342319</v>
      </c>
      <c r="J2851" s="47">
        <f t="shared" si="311"/>
        <v>41.484069038238289</v>
      </c>
      <c r="K2851" s="97">
        <f t="shared" si="306"/>
        <v>6</v>
      </c>
      <c r="L2851" s="2">
        <f t="shared" si="307"/>
        <v>4.7375151390750503</v>
      </c>
      <c r="M2851" s="98"/>
      <c r="V2851">
        <v>200</v>
      </c>
      <c r="W2851">
        <v>40</v>
      </c>
      <c r="X2851" s="7">
        <f t="shared" si="305"/>
        <v>31.652153314939131</v>
      </c>
    </row>
    <row r="2852" spans="2:24">
      <c r="B2852" s="90">
        <f t="shared" si="308"/>
        <v>41027.416666666664</v>
      </c>
      <c r="C2852" s="57">
        <v>41027</v>
      </c>
      <c r="D2852" s="58">
        <v>0.41666666666666669</v>
      </c>
      <c r="E2852" s="59">
        <v>22.415079233753978</v>
      </c>
      <c r="F2852" s="47">
        <f t="shared" si="309"/>
        <v>42.812801336470095</v>
      </c>
      <c r="G2852" s="59">
        <v>44.030105342655517</v>
      </c>
      <c r="H2852" s="47">
        <f t="shared" si="310"/>
        <v>84.097501204472039</v>
      </c>
      <c r="I2852" s="59">
        <v>21.615026108901546</v>
      </c>
      <c r="J2852" s="47">
        <f t="shared" si="311"/>
        <v>41.284699868001951</v>
      </c>
      <c r="K2852" s="97">
        <f t="shared" si="306"/>
        <v>6</v>
      </c>
      <c r="L2852" s="2">
        <f t="shared" si="307"/>
        <v>4.5381459688387125</v>
      </c>
      <c r="M2852" s="98"/>
      <c r="V2852">
        <v>200</v>
      </c>
      <c r="W2852">
        <v>40</v>
      </c>
      <c r="X2852" s="7">
        <f t="shared" si="305"/>
        <v>31.652153314939131</v>
      </c>
    </row>
    <row r="2853" spans="2:24">
      <c r="B2853" s="90">
        <f t="shared" si="308"/>
        <v>41027.458333333336</v>
      </c>
      <c r="C2853" s="57">
        <v>41027</v>
      </c>
      <c r="D2853" s="58">
        <v>0.45833333333333331</v>
      </c>
      <c r="E2853" s="59">
        <v>18.833765337851894</v>
      </c>
      <c r="F2853" s="47">
        <f t="shared" si="309"/>
        <v>35.972491795297117</v>
      </c>
      <c r="G2853" s="59">
        <v>37.396047975351458</v>
      </c>
      <c r="H2853" s="47">
        <f t="shared" si="310"/>
        <v>71.426451632921285</v>
      </c>
      <c r="I2853" s="59">
        <v>18.562282637499564</v>
      </c>
      <c r="J2853" s="47">
        <f t="shared" si="311"/>
        <v>35.453959837624168</v>
      </c>
      <c r="K2853" s="97">
        <f t="shared" si="306"/>
        <v>6</v>
      </c>
      <c r="L2853" s="2">
        <f t="shared" si="307"/>
        <v>-1.2925940615390701</v>
      </c>
      <c r="M2853" s="98"/>
      <c r="V2853">
        <v>200</v>
      </c>
      <c r="W2853">
        <v>40</v>
      </c>
      <c r="X2853" s="7">
        <f t="shared" si="305"/>
        <v>31.652153314939131</v>
      </c>
    </row>
    <row r="2854" spans="2:24">
      <c r="B2854" s="90">
        <f t="shared" si="308"/>
        <v>41027.5</v>
      </c>
      <c r="C2854" s="57">
        <v>41027</v>
      </c>
      <c r="D2854" s="58">
        <v>0.5</v>
      </c>
      <c r="E2854" s="59">
        <v>14.742742857666777</v>
      </c>
      <c r="F2854" s="47">
        <f t="shared" si="309"/>
        <v>28.158638858143544</v>
      </c>
      <c r="G2854" s="59">
        <v>32.133521330859416</v>
      </c>
      <c r="H2854" s="47">
        <f t="shared" si="310"/>
        <v>61.375025741941485</v>
      </c>
      <c r="I2854" s="59">
        <v>17.39077847319264</v>
      </c>
      <c r="J2854" s="47">
        <f t="shared" si="311"/>
        <v>33.216386883797938</v>
      </c>
      <c r="K2854" s="97">
        <f t="shared" si="306"/>
        <v>6</v>
      </c>
      <c r="L2854" s="2">
        <f t="shared" si="307"/>
        <v>-3.5301670153653006</v>
      </c>
      <c r="M2854" s="98"/>
      <c r="V2854">
        <v>200</v>
      </c>
      <c r="W2854">
        <v>40</v>
      </c>
      <c r="X2854" s="7">
        <f t="shared" si="305"/>
        <v>31.652153314939131</v>
      </c>
    </row>
    <row r="2855" spans="2:24">
      <c r="B2855" s="90">
        <f t="shared" si="308"/>
        <v>41027.541666666664</v>
      </c>
      <c r="C2855" s="57">
        <v>41027</v>
      </c>
      <c r="D2855" s="58">
        <v>0.54166666666666663</v>
      </c>
      <c r="E2855" s="59">
        <v>14.060239447202717</v>
      </c>
      <c r="F2855" s="47">
        <f t="shared" si="309"/>
        <v>26.855057344157188</v>
      </c>
      <c r="G2855" s="59">
        <v>27.814056749974814</v>
      </c>
      <c r="H2855" s="47">
        <f t="shared" si="310"/>
        <v>53.124848392451895</v>
      </c>
      <c r="I2855" s="59">
        <v>13.753817302772095</v>
      </c>
      <c r="J2855" s="47">
        <f t="shared" si="311"/>
        <v>26.269791048294699</v>
      </c>
      <c r="K2855" s="97">
        <f t="shared" si="306"/>
        <v>6</v>
      </c>
      <c r="L2855" s="2">
        <f t="shared" si="307"/>
        <v>-10.476762850868539</v>
      </c>
      <c r="M2855" s="98"/>
      <c r="V2855">
        <v>200</v>
      </c>
      <c r="W2855">
        <v>40</v>
      </c>
      <c r="X2855" s="7">
        <f t="shared" si="305"/>
        <v>31.652153314939131</v>
      </c>
    </row>
    <row r="2856" spans="2:24">
      <c r="B2856" s="90">
        <f t="shared" si="308"/>
        <v>41027.583333333336</v>
      </c>
      <c r="C2856" s="57">
        <v>41027</v>
      </c>
      <c r="D2856" s="58">
        <v>0.58333333333333337</v>
      </c>
      <c r="E2856" s="59">
        <v>13.245512801855888</v>
      </c>
      <c r="F2856" s="47">
        <f t="shared" si="309"/>
        <v>25.298929451544744</v>
      </c>
      <c r="G2856" s="59">
        <v>28.875023061753879</v>
      </c>
      <c r="H2856" s="47">
        <f t="shared" si="310"/>
        <v>55.151294047949904</v>
      </c>
      <c r="I2856" s="59">
        <v>15.629510259897994</v>
      </c>
      <c r="J2856" s="47">
        <f t="shared" si="311"/>
        <v>29.852364596405167</v>
      </c>
      <c r="K2856" s="97">
        <f t="shared" si="306"/>
        <v>6</v>
      </c>
      <c r="L2856" s="2">
        <f t="shared" si="307"/>
        <v>-6.8941893027580718</v>
      </c>
      <c r="M2856" s="98"/>
      <c r="V2856">
        <v>200</v>
      </c>
      <c r="W2856">
        <v>40</v>
      </c>
      <c r="X2856" s="7">
        <f t="shared" si="305"/>
        <v>31.652153314939131</v>
      </c>
    </row>
    <row r="2857" spans="2:24">
      <c r="B2857" s="90">
        <f t="shared" si="308"/>
        <v>41027.625</v>
      </c>
      <c r="C2857" s="57">
        <v>41027</v>
      </c>
      <c r="D2857" s="58">
        <v>0.625</v>
      </c>
      <c r="E2857" s="59">
        <v>16.758794611154283</v>
      </c>
      <c r="F2857" s="47">
        <f t="shared" si="309"/>
        <v>32.009297707304675</v>
      </c>
      <c r="G2857" s="59">
        <v>31.007491648497631</v>
      </c>
      <c r="H2857" s="47">
        <f t="shared" si="310"/>
        <v>59.224309048630474</v>
      </c>
      <c r="I2857" s="59">
        <v>14.248697037343351</v>
      </c>
      <c r="J2857" s="47">
        <f t="shared" si="311"/>
        <v>27.215011341325802</v>
      </c>
      <c r="K2857" s="97">
        <f t="shared" si="306"/>
        <v>6</v>
      </c>
      <c r="L2857" s="2">
        <f t="shared" si="307"/>
        <v>-9.5315425578374366</v>
      </c>
      <c r="M2857" s="98"/>
      <c r="V2857">
        <v>200</v>
      </c>
      <c r="W2857">
        <v>40</v>
      </c>
      <c r="X2857" s="7">
        <f t="shared" si="305"/>
        <v>31.652153314939131</v>
      </c>
    </row>
    <row r="2858" spans="2:24">
      <c r="B2858" s="90">
        <f t="shared" si="308"/>
        <v>41027.666666666664</v>
      </c>
      <c r="C2858" s="57">
        <v>41027</v>
      </c>
      <c r="D2858" s="58">
        <v>0.66666666666666663</v>
      </c>
      <c r="E2858" s="59">
        <v>10.626099104429713</v>
      </c>
      <c r="F2858" s="47">
        <f t="shared" si="309"/>
        <v>20.295849289460751</v>
      </c>
      <c r="G2858" s="59">
        <v>25.281687079950125</v>
      </c>
      <c r="H2858" s="47">
        <f t="shared" si="310"/>
        <v>48.288022322704734</v>
      </c>
      <c r="I2858" s="59">
        <v>14.65558797552041</v>
      </c>
      <c r="J2858" s="47">
        <f t="shared" si="311"/>
        <v>27.992173033243983</v>
      </c>
      <c r="K2858" s="97">
        <f t="shared" si="306"/>
        <v>6</v>
      </c>
      <c r="L2858" s="2">
        <f t="shared" si="307"/>
        <v>-8.7543808659192557</v>
      </c>
      <c r="M2858" s="98"/>
      <c r="V2858">
        <v>200</v>
      </c>
      <c r="W2858">
        <v>40</v>
      </c>
      <c r="X2858" s="7">
        <f t="shared" si="305"/>
        <v>31.652153314939131</v>
      </c>
    </row>
    <row r="2859" spans="2:24">
      <c r="B2859" s="90">
        <f t="shared" si="308"/>
        <v>41027.708333333336</v>
      </c>
      <c r="C2859" s="57">
        <v>41027</v>
      </c>
      <c r="D2859" s="58">
        <v>0.70833333333333337</v>
      </c>
      <c r="E2859" s="59">
        <v>12.954000741244462</v>
      </c>
      <c r="F2859" s="47">
        <f t="shared" si="309"/>
        <v>24.742141415776921</v>
      </c>
      <c r="G2859" s="59">
        <v>24.670784285832525</v>
      </c>
      <c r="H2859" s="47">
        <f t="shared" si="310"/>
        <v>47.121197985940121</v>
      </c>
      <c r="I2859" s="59">
        <v>11.716783544588065</v>
      </c>
      <c r="J2859" s="47">
        <f t="shared" si="311"/>
        <v>22.379056570163204</v>
      </c>
      <c r="K2859" s="97">
        <f t="shared" si="306"/>
        <v>6</v>
      </c>
      <c r="L2859" s="2">
        <f t="shared" si="307"/>
        <v>-14.367497329000035</v>
      </c>
      <c r="M2859" s="98"/>
      <c r="V2859">
        <v>200</v>
      </c>
      <c r="W2859">
        <v>40</v>
      </c>
      <c r="X2859" s="7">
        <f t="shared" si="305"/>
        <v>31.652153314939131</v>
      </c>
    </row>
    <row r="2860" spans="2:24">
      <c r="B2860" s="90">
        <f t="shared" si="308"/>
        <v>41027.75</v>
      </c>
      <c r="C2860" s="57">
        <v>41027</v>
      </c>
      <c r="D2860" s="58">
        <v>0.75</v>
      </c>
      <c r="E2860" s="59">
        <v>7.7904361431156302</v>
      </c>
      <c r="F2860" s="47">
        <f t="shared" si="309"/>
        <v>14.879733033350853</v>
      </c>
      <c r="G2860" s="59">
        <v>16.708315485845972</v>
      </c>
      <c r="H2860" s="47">
        <f t="shared" si="310"/>
        <v>31.912882577965807</v>
      </c>
      <c r="I2860" s="59">
        <v>8.9178793427303429</v>
      </c>
      <c r="J2860" s="47">
        <f t="shared" si="311"/>
        <v>17.033149544614954</v>
      </c>
      <c r="K2860" s="97">
        <f t="shared" si="306"/>
        <v>6</v>
      </c>
      <c r="L2860" s="2">
        <f t="shared" si="307"/>
        <v>-19.713404354548285</v>
      </c>
      <c r="M2860" s="98"/>
      <c r="V2860">
        <v>200</v>
      </c>
      <c r="W2860">
        <v>40</v>
      </c>
      <c r="X2860" s="7">
        <f t="shared" si="305"/>
        <v>31.652153314939131</v>
      </c>
    </row>
    <row r="2861" spans="2:24">
      <c r="B2861" s="90">
        <f t="shared" si="308"/>
        <v>41027.791666666664</v>
      </c>
      <c r="C2861" s="57">
        <v>41027</v>
      </c>
      <c r="D2861" s="58">
        <v>0.79166666666666663</v>
      </c>
      <c r="E2861" s="59">
        <v>5.5908460669653328</v>
      </c>
      <c r="F2861" s="47">
        <f t="shared" si="309"/>
        <v>10.678515987903785</v>
      </c>
      <c r="G2861" s="59">
        <v>11.271859394121234</v>
      </c>
      <c r="H2861" s="47">
        <f t="shared" si="310"/>
        <v>21.529251442771557</v>
      </c>
      <c r="I2861" s="59">
        <v>5.6810133271559007</v>
      </c>
      <c r="J2861" s="47">
        <f t="shared" si="311"/>
        <v>10.85073545486777</v>
      </c>
      <c r="K2861" s="97">
        <f t="shared" si="306"/>
        <v>6</v>
      </c>
      <c r="L2861" s="2">
        <f t="shared" si="307"/>
        <v>-25.895818444295468</v>
      </c>
      <c r="M2861" s="98"/>
      <c r="V2861">
        <v>200</v>
      </c>
      <c r="W2861">
        <v>40</v>
      </c>
      <c r="X2861" s="7">
        <f t="shared" si="305"/>
        <v>31.652153314939131</v>
      </c>
    </row>
    <row r="2862" spans="2:24">
      <c r="B2862" s="90">
        <f t="shared" si="308"/>
        <v>41027.833333333336</v>
      </c>
      <c r="C2862" s="57">
        <v>41027</v>
      </c>
      <c r="D2862" s="58">
        <v>0.83333333333333337</v>
      </c>
      <c r="E2862" s="59">
        <v>3.9692003373007037</v>
      </c>
      <c r="F2862" s="47">
        <f t="shared" si="309"/>
        <v>7.5811726442443437</v>
      </c>
      <c r="G2862" s="59">
        <v>8.2719781475454504</v>
      </c>
      <c r="H2862" s="47">
        <f t="shared" si="310"/>
        <v>15.79947826181181</v>
      </c>
      <c r="I2862" s="59">
        <v>4.3027778102447467</v>
      </c>
      <c r="J2862" s="47">
        <f t="shared" si="311"/>
        <v>8.2183056175674665</v>
      </c>
      <c r="K2862" s="97">
        <f t="shared" si="306"/>
        <v>6</v>
      </c>
      <c r="L2862" s="2">
        <f t="shared" si="307"/>
        <v>-28.528248281595772</v>
      </c>
      <c r="M2862" s="98"/>
      <c r="V2862">
        <v>200</v>
      </c>
      <c r="W2862">
        <v>40</v>
      </c>
      <c r="X2862" s="7">
        <f t="shared" si="305"/>
        <v>31.652153314939131</v>
      </c>
    </row>
    <row r="2863" spans="2:24">
      <c r="B2863" s="90">
        <f t="shared" si="308"/>
        <v>41027.875</v>
      </c>
      <c r="C2863" s="57">
        <v>41027</v>
      </c>
      <c r="D2863" s="58">
        <v>0.875</v>
      </c>
      <c r="E2863" s="59">
        <v>2.9305280259668596</v>
      </c>
      <c r="F2863" s="47">
        <f t="shared" si="309"/>
        <v>5.5973085295967016</v>
      </c>
      <c r="G2863" s="59">
        <v>6.4805259483402482</v>
      </c>
      <c r="H2863" s="47">
        <f t="shared" si="310"/>
        <v>12.377804561329874</v>
      </c>
      <c r="I2863" s="59">
        <v>3.5499979223733891</v>
      </c>
      <c r="J2863" s="47">
        <f t="shared" si="311"/>
        <v>6.7804960317331728</v>
      </c>
      <c r="K2863" s="97">
        <f t="shared" si="306"/>
        <v>6</v>
      </c>
      <c r="L2863" s="2">
        <f t="shared" si="307"/>
        <v>-29.966057867430067</v>
      </c>
      <c r="M2863" s="98"/>
      <c r="V2863">
        <v>200</v>
      </c>
      <c r="W2863">
        <v>40</v>
      </c>
      <c r="X2863" s="7">
        <f t="shared" si="305"/>
        <v>31.652153314939131</v>
      </c>
    </row>
    <row r="2864" spans="2:24">
      <c r="B2864" s="90">
        <f t="shared" si="308"/>
        <v>41027.916666666664</v>
      </c>
      <c r="C2864" s="57">
        <v>41027</v>
      </c>
      <c r="D2864" s="58">
        <v>0.91666666666666663</v>
      </c>
      <c r="E2864" s="59">
        <v>2.5484432634047023</v>
      </c>
      <c r="F2864" s="47">
        <f t="shared" si="309"/>
        <v>4.8675266331029814</v>
      </c>
      <c r="G2864" s="59">
        <v>5.010347877361097</v>
      </c>
      <c r="H2864" s="47">
        <f t="shared" si="310"/>
        <v>9.5697644457596951</v>
      </c>
      <c r="I2864" s="59">
        <v>2.4619046139563947</v>
      </c>
      <c r="J2864" s="47">
        <f t="shared" si="311"/>
        <v>4.7022378126567137</v>
      </c>
      <c r="K2864" s="97">
        <f t="shared" si="306"/>
        <v>6</v>
      </c>
      <c r="L2864" s="2">
        <f t="shared" si="307"/>
        <v>-32.044316086506527</v>
      </c>
      <c r="M2864" s="98"/>
      <c r="V2864">
        <v>200</v>
      </c>
      <c r="W2864">
        <v>40</v>
      </c>
      <c r="X2864" s="7">
        <f t="shared" si="305"/>
        <v>31.652153314939131</v>
      </c>
    </row>
    <row r="2865" spans="2:24">
      <c r="B2865" s="90">
        <f t="shared" si="308"/>
        <v>41027.958333333336</v>
      </c>
      <c r="C2865" s="57">
        <v>41027</v>
      </c>
      <c r="D2865" s="58">
        <v>0.95833333333333337</v>
      </c>
      <c r="E2865" s="59">
        <v>2.5191718939756673</v>
      </c>
      <c r="F2865" s="47">
        <f t="shared" si="309"/>
        <v>4.8116183174935241</v>
      </c>
      <c r="G2865" s="59">
        <v>4.7489471760971798</v>
      </c>
      <c r="H2865" s="47">
        <f t="shared" si="310"/>
        <v>9.0704891063456135</v>
      </c>
      <c r="I2865" s="59">
        <v>2.229775282121512</v>
      </c>
      <c r="J2865" s="47">
        <f t="shared" si="311"/>
        <v>4.2588707888520876</v>
      </c>
      <c r="K2865" s="97">
        <f t="shared" si="306"/>
        <v>6</v>
      </c>
      <c r="L2865" s="2">
        <f t="shared" si="307"/>
        <v>-32.487683110311153</v>
      </c>
      <c r="M2865" s="98"/>
      <c r="V2865">
        <v>200</v>
      </c>
      <c r="W2865">
        <v>40</v>
      </c>
      <c r="X2865" s="7">
        <f t="shared" si="305"/>
        <v>31.652153314939131</v>
      </c>
    </row>
    <row r="2866" spans="2:24">
      <c r="B2866" s="90">
        <f t="shared" si="308"/>
        <v>41028</v>
      </c>
      <c r="C2866" s="57">
        <v>41027</v>
      </c>
      <c r="D2866" s="58">
        <v>1</v>
      </c>
      <c r="E2866" s="59">
        <v>1.9115463267270894</v>
      </c>
      <c r="F2866" s="47">
        <f t="shared" si="309"/>
        <v>3.6510534840487403</v>
      </c>
      <c r="G2866" s="59">
        <v>3.2759015740125741</v>
      </c>
      <c r="H2866" s="47">
        <f t="shared" si="310"/>
        <v>6.2569720063640162</v>
      </c>
      <c r="I2866" s="59">
        <v>1.3643552472854845</v>
      </c>
      <c r="J2866" s="47">
        <f t="shared" si="311"/>
        <v>2.6059185223152754</v>
      </c>
      <c r="K2866" s="97">
        <f t="shared" si="306"/>
        <v>6</v>
      </c>
      <c r="L2866" s="2">
        <f t="shared" si="307"/>
        <v>-34.14063537684796</v>
      </c>
      <c r="M2866" s="98"/>
      <c r="V2866">
        <v>200</v>
      </c>
      <c r="W2866">
        <v>40</v>
      </c>
      <c r="X2866" s="7">
        <f t="shared" si="305"/>
        <v>31.652153314939131</v>
      </c>
    </row>
    <row r="2867" spans="2:24">
      <c r="B2867" s="90">
        <f t="shared" si="308"/>
        <v>41028.041666666664</v>
      </c>
      <c r="C2867" s="57">
        <v>41028</v>
      </c>
      <c r="D2867" s="58">
        <v>4.1666666666666664E-2</v>
      </c>
      <c r="E2867" s="59"/>
      <c r="F2867" s="47"/>
      <c r="G2867" s="59"/>
      <c r="H2867" s="47"/>
      <c r="I2867" s="59"/>
      <c r="J2867" s="47"/>
      <c r="K2867" s="97">
        <f t="shared" si="306"/>
        <v>7</v>
      </c>
      <c r="L2867" s="2" t="e">
        <f t="shared" si="307"/>
        <v>#N/A</v>
      </c>
      <c r="M2867" s="98"/>
      <c r="V2867">
        <v>200</v>
      </c>
      <c r="W2867">
        <v>40</v>
      </c>
      <c r="X2867" s="7">
        <f t="shared" si="305"/>
        <v>31.652153314939131</v>
      </c>
    </row>
    <row r="2868" spans="2:24">
      <c r="B2868" s="90">
        <f t="shared" si="308"/>
        <v>41028.083333333336</v>
      </c>
      <c r="C2868" s="57">
        <v>41028</v>
      </c>
      <c r="D2868" s="58">
        <v>8.3333333333333329E-2</v>
      </c>
      <c r="E2868" s="59">
        <v>2.0539448317847224</v>
      </c>
      <c r="F2868" s="47">
        <f t="shared" si="309"/>
        <v>3.9230346287088196</v>
      </c>
      <c r="G2868" s="59">
        <v>2.7877043252266511</v>
      </c>
      <c r="H2868" s="47">
        <f t="shared" si="310"/>
        <v>5.3245152611829036</v>
      </c>
      <c r="I2868" s="59">
        <v>0.7337594934419287</v>
      </c>
      <c r="J2868" s="47">
        <f t="shared" si="311"/>
        <v>1.4014806324740838</v>
      </c>
      <c r="K2868" s="97">
        <f t="shared" si="306"/>
        <v>7</v>
      </c>
      <c r="L2868" s="2">
        <f t="shared" si="307"/>
        <v>-35.345073266689155</v>
      </c>
      <c r="M2868" s="98"/>
      <c r="V2868">
        <v>200</v>
      </c>
      <c r="W2868">
        <v>40</v>
      </c>
      <c r="X2868" s="7">
        <f t="shared" si="305"/>
        <v>31.652153314939131</v>
      </c>
    </row>
    <row r="2869" spans="2:24">
      <c r="B2869" s="90">
        <f t="shared" si="308"/>
        <v>41028.125</v>
      </c>
      <c r="C2869" s="57">
        <v>41028</v>
      </c>
      <c r="D2869" s="58">
        <v>0.125</v>
      </c>
      <c r="E2869" s="59">
        <v>2.0123896703750161</v>
      </c>
      <c r="F2869" s="47">
        <f t="shared" si="309"/>
        <v>3.8436642704162809</v>
      </c>
      <c r="G2869" s="59">
        <v>2.7480114364555051</v>
      </c>
      <c r="H2869" s="47">
        <f t="shared" si="310"/>
        <v>5.2487018436300144</v>
      </c>
      <c r="I2869" s="59">
        <v>0.73562176608048846</v>
      </c>
      <c r="J2869" s="47">
        <f t="shared" si="311"/>
        <v>1.4050375732137328</v>
      </c>
      <c r="K2869" s="97">
        <f t="shared" si="306"/>
        <v>7</v>
      </c>
      <c r="L2869" s="2">
        <f t="shared" si="307"/>
        <v>-35.341516325949506</v>
      </c>
      <c r="M2869" s="98"/>
      <c r="V2869">
        <v>200</v>
      </c>
      <c r="W2869">
        <v>40</v>
      </c>
      <c r="X2869" s="7">
        <f t="shared" si="305"/>
        <v>31.652153314939131</v>
      </c>
    </row>
    <row r="2870" spans="2:24">
      <c r="B2870" s="90">
        <f t="shared" si="308"/>
        <v>41028.166666666664</v>
      </c>
      <c r="C2870" s="57">
        <v>41028</v>
      </c>
      <c r="D2870" s="58">
        <v>0.16666666666666666</v>
      </c>
      <c r="E2870" s="59">
        <v>1.4781417148127389</v>
      </c>
      <c r="F2870" s="47">
        <f t="shared" si="309"/>
        <v>2.8232506752923312</v>
      </c>
      <c r="G2870" s="59">
        <v>2.6285369711825659</v>
      </c>
      <c r="H2870" s="47">
        <f t="shared" si="310"/>
        <v>5.0205056149587008</v>
      </c>
      <c r="I2870" s="59">
        <v>1.1503952563698272</v>
      </c>
      <c r="J2870" s="47">
        <f t="shared" si="311"/>
        <v>2.1972549396663696</v>
      </c>
      <c r="K2870" s="97">
        <f t="shared" si="306"/>
        <v>7</v>
      </c>
      <c r="L2870" s="2">
        <f t="shared" si="307"/>
        <v>-34.549298959496866</v>
      </c>
      <c r="M2870" s="98"/>
      <c r="V2870">
        <v>200</v>
      </c>
      <c r="W2870">
        <v>40</v>
      </c>
      <c r="X2870" s="7">
        <f t="shared" si="305"/>
        <v>31.652153314939131</v>
      </c>
    </row>
    <row r="2871" spans="2:24">
      <c r="B2871" s="90">
        <f t="shared" si="308"/>
        <v>41028.208333333336</v>
      </c>
      <c r="C2871" s="57">
        <v>41028</v>
      </c>
      <c r="D2871" s="58">
        <v>0.20833333333333334</v>
      </c>
      <c r="E2871" s="59">
        <v>3.098626642211586</v>
      </c>
      <c r="F2871" s="47">
        <f t="shared" si="309"/>
        <v>5.9183768866241291</v>
      </c>
      <c r="G2871" s="59">
        <v>5.1177994740808828</v>
      </c>
      <c r="H2871" s="47">
        <f t="shared" si="310"/>
        <v>9.7749969954944849</v>
      </c>
      <c r="I2871" s="59">
        <v>2.0191728318692967</v>
      </c>
      <c r="J2871" s="47">
        <f t="shared" si="311"/>
        <v>3.8566201088703567</v>
      </c>
      <c r="K2871" s="97">
        <f t="shared" si="306"/>
        <v>7</v>
      </c>
      <c r="L2871" s="2">
        <f t="shared" si="307"/>
        <v>-32.889933790292879</v>
      </c>
      <c r="M2871" s="98"/>
      <c r="V2871">
        <v>200</v>
      </c>
      <c r="W2871">
        <v>40</v>
      </c>
      <c r="X2871" s="7">
        <f t="shared" si="305"/>
        <v>31.652153314939131</v>
      </c>
    </row>
    <row r="2872" spans="2:24">
      <c r="B2872" s="90">
        <f t="shared" si="308"/>
        <v>41028.25</v>
      </c>
      <c r="C2872" s="57">
        <v>41028</v>
      </c>
      <c r="D2872" s="58">
        <v>0.25</v>
      </c>
      <c r="E2872" s="59">
        <v>2.8560911338164274</v>
      </c>
      <c r="F2872" s="47">
        <f t="shared" si="309"/>
        <v>5.4551340655893759</v>
      </c>
      <c r="G2872" s="59">
        <v>5.4199803074864459</v>
      </c>
      <c r="H2872" s="47">
        <f t="shared" si="310"/>
        <v>10.352162387299112</v>
      </c>
      <c r="I2872" s="59">
        <v>2.5638891736700193</v>
      </c>
      <c r="J2872" s="47">
        <f t="shared" si="311"/>
        <v>4.8970283217097368</v>
      </c>
      <c r="K2872" s="97">
        <f t="shared" si="306"/>
        <v>7</v>
      </c>
      <c r="L2872" s="2">
        <f t="shared" si="307"/>
        <v>-31.849525577453502</v>
      </c>
      <c r="M2872" s="98"/>
      <c r="V2872">
        <v>200</v>
      </c>
      <c r="W2872">
        <v>40</v>
      </c>
      <c r="X2872" s="7">
        <f t="shared" si="305"/>
        <v>31.652153314939131</v>
      </c>
    </row>
    <row r="2873" spans="2:24">
      <c r="B2873" s="90">
        <f t="shared" si="308"/>
        <v>41028.291666666664</v>
      </c>
      <c r="C2873" s="57">
        <v>41028</v>
      </c>
      <c r="D2873" s="58">
        <v>0.29166666666666669</v>
      </c>
      <c r="E2873" s="59">
        <v>4.2169931147846009</v>
      </c>
      <c r="F2873" s="47">
        <f t="shared" si="309"/>
        <v>8.0544568492385871</v>
      </c>
      <c r="G2873" s="59">
        <v>8.0096589864142906</v>
      </c>
      <c r="H2873" s="47">
        <f t="shared" si="310"/>
        <v>15.298448664051294</v>
      </c>
      <c r="I2873" s="59">
        <v>3.7926658716296888</v>
      </c>
      <c r="J2873" s="47">
        <f t="shared" si="311"/>
        <v>7.2439918148127056</v>
      </c>
      <c r="K2873" s="97">
        <f t="shared" si="306"/>
        <v>7</v>
      </c>
      <c r="L2873" s="2">
        <f t="shared" si="307"/>
        <v>-29.502562084350533</v>
      </c>
      <c r="M2873" s="98"/>
      <c r="V2873">
        <v>200</v>
      </c>
      <c r="W2873">
        <v>40</v>
      </c>
      <c r="X2873" s="7">
        <f t="shared" si="305"/>
        <v>31.652153314939131</v>
      </c>
    </row>
    <row r="2874" spans="2:24">
      <c r="B2874" s="90">
        <f t="shared" si="308"/>
        <v>41028.333333333336</v>
      </c>
      <c r="C2874" s="57">
        <v>41028</v>
      </c>
      <c r="D2874" s="58">
        <v>0.33333333333333331</v>
      </c>
      <c r="E2874" s="59">
        <v>5.0239006509060982</v>
      </c>
      <c r="F2874" s="47">
        <f t="shared" si="309"/>
        <v>9.5956502432306472</v>
      </c>
      <c r="G2874" s="59">
        <v>10.083290301647187</v>
      </c>
      <c r="H2874" s="47">
        <f t="shared" si="310"/>
        <v>19.259084476146125</v>
      </c>
      <c r="I2874" s="59">
        <v>5.059389650741088</v>
      </c>
      <c r="J2874" s="47">
        <f t="shared" si="311"/>
        <v>9.6634342329154777</v>
      </c>
      <c r="K2874" s="97">
        <f t="shared" si="306"/>
        <v>7</v>
      </c>
      <c r="L2874" s="2">
        <f t="shared" si="307"/>
        <v>-27.083119666247761</v>
      </c>
      <c r="M2874" s="98"/>
      <c r="V2874">
        <v>200</v>
      </c>
      <c r="W2874">
        <v>40</v>
      </c>
      <c r="X2874" s="7">
        <f t="shared" si="305"/>
        <v>31.652153314939131</v>
      </c>
    </row>
    <row r="2875" spans="2:24">
      <c r="B2875" s="90">
        <f t="shared" si="308"/>
        <v>41028.375</v>
      </c>
      <c r="C2875" s="57">
        <v>41028</v>
      </c>
      <c r="D2875" s="58">
        <v>0.375</v>
      </c>
      <c r="E2875" s="59">
        <v>7.1844419993278166</v>
      </c>
      <c r="F2875" s="47">
        <f t="shared" si="309"/>
        <v>13.72228421871613</v>
      </c>
      <c r="G2875" s="59">
        <v>14.422584646923751</v>
      </c>
      <c r="H2875" s="47">
        <f t="shared" si="310"/>
        <v>27.547136675624362</v>
      </c>
      <c r="I2875" s="59">
        <v>7.2381426475959341</v>
      </c>
      <c r="J2875" s="47">
        <f t="shared" si="311"/>
        <v>13.824852456908234</v>
      </c>
      <c r="K2875" s="97">
        <f t="shared" si="306"/>
        <v>7</v>
      </c>
      <c r="L2875" s="2">
        <f t="shared" si="307"/>
        <v>-22.921701442255006</v>
      </c>
      <c r="M2875" s="98"/>
      <c r="V2875">
        <v>200</v>
      </c>
      <c r="W2875">
        <v>40</v>
      </c>
      <c r="X2875" s="7">
        <f t="shared" si="305"/>
        <v>31.652153314939131</v>
      </c>
    </row>
    <row r="2876" spans="2:24">
      <c r="B2876" s="90">
        <f t="shared" si="308"/>
        <v>41028.416666666664</v>
      </c>
      <c r="C2876" s="57">
        <v>41028</v>
      </c>
      <c r="D2876" s="58">
        <v>0.41666666666666669</v>
      </c>
      <c r="E2876" s="59">
        <v>7.1284653247365561</v>
      </c>
      <c r="F2876" s="47">
        <f t="shared" si="309"/>
        <v>13.615368770246821</v>
      </c>
      <c r="G2876" s="59">
        <v>14.663196462757503</v>
      </c>
      <c r="H2876" s="47">
        <f t="shared" si="310"/>
        <v>28.006705243866829</v>
      </c>
      <c r="I2876" s="59">
        <v>7.5347311380209465</v>
      </c>
      <c r="J2876" s="47">
        <f t="shared" si="311"/>
        <v>14.391336473620008</v>
      </c>
      <c r="K2876" s="97">
        <f t="shared" si="306"/>
        <v>7</v>
      </c>
      <c r="L2876" s="2">
        <f t="shared" si="307"/>
        <v>-22.355217425543231</v>
      </c>
      <c r="M2876" s="98"/>
      <c r="V2876">
        <v>200</v>
      </c>
      <c r="W2876">
        <v>40</v>
      </c>
      <c r="X2876" s="7">
        <f t="shared" si="305"/>
        <v>31.652153314939131</v>
      </c>
    </row>
    <row r="2877" spans="2:24">
      <c r="B2877" s="90">
        <f t="shared" si="308"/>
        <v>41028.458333333336</v>
      </c>
      <c r="C2877" s="57">
        <v>41028</v>
      </c>
      <c r="D2877" s="58">
        <v>0.45833333333333331</v>
      </c>
      <c r="E2877" s="59">
        <v>7.6684077255934273</v>
      </c>
      <c r="F2877" s="47">
        <f t="shared" si="309"/>
        <v>14.646658755883445</v>
      </c>
      <c r="G2877" s="59">
        <v>17.503896032564818</v>
      </c>
      <c r="H2877" s="47">
        <f t="shared" si="310"/>
        <v>33.432441422198799</v>
      </c>
      <c r="I2877" s="59">
        <v>9.8354883069713885</v>
      </c>
      <c r="J2877" s="47">
        <f t="shared" si="311"/>
        <v>18.785782666315352</v>
      </c>
      <c r="K2877" s="97">
        <f t="shared" si="306"/>
        <v>7</v>
      </c>
      <c r="L2877" s="2">
        <f t="shared" si="307"/>
        <v>-17.960771232847886</v>
      </c>
      <c r="M2877" s="98"/>
      <c r="V2877">
        <v>200</v>
      </c>
      <c r="W2877">
        <v>40</v>
      </c>
      <c r="X2877" s="7">
        <f t="shared" si="305"/>
        <v>31.652153314939131</v>
      </c>
    </row>
    <row r="2878" spans="2:24">
      <c r="B2878" s="90">
        <f t="shared" si="308"/>
        <v>41028.5</v>
      </c>
      <c r="C2878" s="57">
        <v>41028</v>
      </c>
      <c r="D2878" s="58">
        <v>0.5</v>
      </c>
      <c r="E2878" s="59">
        <v>12.951471432473868</v>
      </c>
      <c r="F2878" s="47">
        <f t="shared" si="309"/>
        <v>24.737310436025087</v>
      </c>
      <c r="G2878" s="59">
        <v>30.136992837260465</v>
      </c>
      <c r="H2878" s="47">
        <f t="shared" si="310"/>
        <v>57.561656319167483</v>
      </c>
      <c r="I2878" s="59">
        <v>17.185521404786599</v>
      </c>
      <c r="J2878" s="47">
        <f t="shared" si="311"/>
        <v>32.824345883142399</v>
      </c>
      <c r="K2878" s="97">
        <f t="shared" si="306"/>
        <v>7</v>
      </c>
      <c r="L2878" s="2">
        <f t="shared" si="307"/>
        <v>-3.9222080160208392</v>
      </c>
      <c r="M2878" s="98"/>
      <c r="V2878">
        <v>200</v>
      </c>
      <c r="W2878">
        <v>40</v>
      </c>
      <c r="X2878" s="7">
        <f t="shared" si="305"/>
        <v>31.652153314939131</v>
      </c>
    </row>
    <row r="2879" spans="2:24">
      <c r="B2879" s="90">
        <f t="shared" si="308"/>
        <v>41028.541666666664</v>
      </c>
      <c r="C2879" s="57">
        <v>41028</v>
      </c>
      <c r="D2879" s="58">
        <v>0.54166666666666663</v>
      </c>
      <c r="E2879" s="59">
        <v>12.130608952228291</v>
      </c>
      <c r="F2879" s="47">
        <f t="shared" si="309"/>
        <v>23.169463098756037</v>
      </c>
      <c r="G2879" s="59">
        <v>27.681044422900328</v>
      </c>
      <c r="H2879" s="47">
        <f t="shared" si="310"/>
        <v>52.870794847739624</v>
      </c>
      <c r="I2879" s="59">
        <v>15.550435470672038</v>
      </c>
      <c r="J2879" s="47">
        <f t="shared" si="311"/>
        <v>29.701331748983591</v>
      </c>
      <c r="K2879" s="97">
        <f t="shared" si="306"/>
        <v>7</v>
      </c>
      <c r="L2879" s="2">
        <f t="shared" si="307"/>
        <v>-7.0452221501796473</v>
      </c>
      <c r="M2879" s="98"/>
      <c r="V2879">
        <v>200</v>
      </c>
      <c r="W2879">
        <v>40</v>
      </c>
      <c r="X2879" s="7">
        <f t="shared" si="305"/>
        <v>31.652153314939131</v>
      </c>
    </row>
    <row r="2880" spans="2:24">
      <c r="B2880" s="90">
        <f t="shared" si="308"/>
        <v>41028.583333333336</v>
      </c>
      <c r="C2880" s="57">
        <v>41028</v>
      </c>
      <c r="D2880" s="58">
        <v>0.58333333333333337</v>
      </c>
      <c r="E2880" s="59">
        <v>11.464134472739994</v>
      </c>
      <c r="F2880" s="47">
        <f t="shared" si="309"/>
        <v>21.896496842933388</v>
      </c>
      <c r="G2880" s="59">
        <v>25.644067567430568</v>
      </c>
      <c r="H2880" s="47">
        <f t="shared" si="310"/>
        <v>48.98016905379238</v>
      </c>
      <c r="I2880" s="59">
        <v>14.179933094690576</v>
      </c>
      <c r="J2880" s="47">
        <f t="shared" si="311"/>
        <v>27.083672210859</v>
      </c>
      <c r="K2880" s="97">
        <f t="shared" si="306"/>
        <v>7</v>
      </c>
      <c r="L2880" s="2">
        <f t="shared" si="307"/>
        <v>-9.662881688304239</v>
      </c>
      <c r="M2880" s="98"/>
      <c r="V2880">
        <v>200</v>
      </c>
      <c r="W2880">
        <v>40</v>
      </c>
      <c r="X2880" s="7">
        <f t="shared" si="305"/>
        <v>31.652153314939131</v>
      </c>
    </row>
    <row r="2881" spans="2:24">
      <c r="B2881" s="90">
        <f t="shared" si="308"/>
        <v>41028.625</v>
      </c>
      <c r="C2881" s="57">
        <v>41028</v>
      </c>
      <c r="D2881" s="58">
        <v>0.625</v>
      </c>
      <c r="E2881" s="59">
        <v>3.4365276249175469</v>
      </c>
      <c r="F2881" s="47">
        <f t="shared" si="309"/>
        <v>6.563767763592514</v>
      </c>
      <c r="G2881" s="59">
        <v>8.5562006511021025</v>
      </c>
      <c r="H2881" s="47">
        <f t="shared" si="310"/>
        <v>16.342343243605015</v>
      </c>
      <c r="I2881" s="59">
        <v>5.1196730261845547</v>
      </c>
      <c r="J2881" s="47">
        <f t="shared" si="311"/>
        <v>9.7785754800124991</v>
      </c>
      <c r="K2881" s="97">
        <f t="shared" si="306"/>
        <v>7</v>
      </c>
      <c r="L2881" s="2">
        <f t="shared" si="307"/>
        <v>-26.967978419150739</v>
      </c>
      <c r="M2881" s="98"/>
      <c r="V2881">
        <v>200</v>
      </c>
      <c r="W2881">
        <v>40</v>
      </c>
      <c r="X2881" s="7">
        <f t="shared" si="305"/>
        <v>31.652153314939131</v>
      </c>
    </row>
    <row r="2882" spans="2:24">
      <c r="B2882" s="90">
        <f t="shared" si="308"/>
        <v>41028.666666666664</v>
      </c>
      <c r="C2882" s="57">
        <v>41028</v>
      </c>
      <c r="D2882" s="58">
        <v>0.66666666666666663</v>
      </c>
      <c r="E2882" s="59">
        <v>2.1832094475482529</v>
      </c>
      <c r="F2882" s="47">
        <f t="shared" si="309"/>
        <v>4.1699300448171623</v>
      </c>
      <c r="G2882" s="59">
        <v>5.9383634518716111</v>
      </c>
      <c r="H2882" s="47">
        <f t="shared" si="310"/>
        <v>11.342274193074777</v>
      </c>
      <c r="I2882" s="59">
        <v>3.7551540043233578</v>
      </c>
      <c r="J2882" s="47">
        <f t="shared" si="311"/>
        <v>7.1723441482576131</v>
      </c>
      <c r="K2882" s="97">
        <f t="shared" si="306"/>
        <v>7</v>
      </c>
      <c r="L2882" s="2">
        <f t="shared" si="307"/>
        <v>-29.574209750905624</v>
      </c>
      <c r="M2882" s="98"/>
      <c r="V2882">
        <v>200</v>
      </c>
      <c r="W2882">
        <v>40</v>
      </c>
      <c r="X2882" s="7">
        <f t="shared" si="305"/>
        <v>31.652153314939131</v>
      </c>
    </row>
    <row r="2883" spans="2:24">
      <c r="B2883" s="90">
        <f t="shared" si="308"/>
        <v>41028.708333333336</v>
      </c>
      <c r="C2883" s="57">
        <v>41028</v>
      </c>
      <c r="D2883" s="58">
        <v>0.70833333333333337</v>
      </c>
      <c r="E2883" s="59">
        <v>3.736218162465669</v>
      </c>
      <c r="F2883" s="47">
        <f t="shared" si="309"/>
        <v>7.1361766903094273</v>
      </c>
      <c r="G2883" s="59">
        <v>8.1331414107552451</v>
      </c>
      <c r="H2883" s="47">
        <f t="shared" si="310"/>
        <v>15.534300094542518</v>
      </c>
      <c r="I2883" s="59">
        <v>4.3969232482895766</v>
      </c>
      <c r="J2883" s="47">
        <f t="shared" si="311"/>
        <v>8.3981234042330914</v>
      </c>
      <c r="K2883" s="97">
        <f t="shared" si="306"/>
        <v>7</v>
      </c>
      <c r="L2883" s="2">
        <f t="shared" si="307"/>
        <v>-28.348430494930149</v>
      </c>
      <c r="M2883" s="98"/>
      <c r="V2883">
        <v>200</v>
      </c>
      <c r="W2883">
        <v>40</v>
      </c>
      <c r="X2883" s="7">
        <f t="shared" si="305"/>
        <v>31.652153314939131</v>
      </c>
    </row>
    <row r="2884" spans="2:24">
      <c r="B2884" s="90">
        <f t="shared" si="308"/>
        <v>41028.75</v>
      </c>
      <c r="C2884" s="57">
        <v>41028</v>
      </c>
      <c r="D2884" s="58">
        <v>0.75</v>
      </c>
      <c r="E2884" s="59">
        <v>3.137827674106477</v>
      </c>
      <c r="F2884" s="47">
        <f t="shared" si="309"/>
        <v>5.9932508575433712</v>
      </c>
      <c r="G2884" s="59">
        <v>9.6516875641356741</v>
      </c>
      <c r="H2884" s="47">
        <f t="shared" si="310"/>
        <v>18.434723247499136</v>
      </c>
      <c r="I2884" s="59">
        <v>6.5138598900291971</v>
      </c>
      <c r="J2884" s="47">
        <f t="shared" si="311"/>
        <v>12.441472389955766</v>
      </c>
      <c r="K2884" s="97">
        <f t="shared" si="306"/>
        <v>7</v>
      </c>
      <c r="L2884" s="2">
        <f t="shared" si="307"/>
        <v>-24.305081509207472</v>
      </c>
      <c r="M2884" s="98"/>
      <c r="V2884">
        <v>200</v>
      </c>
      <c r="W2884">
        <v>40</v>
      </c>
      <c r="X2884" s="7">
        <f t="shared" si="305"/>
        <v>31.652153314939131</v>
      </c>
    </row>
    <row r="2885" spans="2:24">
      <c r="B2885" s="90">
        <f t="shared" si="308"/>
        <v>41028.791666666664</v>
      </c>
      <c r="C2885" s="57">
        <v>41028</v>
      </c>
      <c r="D2885" s="58">
        <v>0.79166666666666663</v>
      </c>
      <c r="E2885" s="59">
        <v>5.4786404072714436</v>
      </c>
      <c r="F2885" s="47">
        <f t="shared" si="309"/>
        <v>10.464203177888457</v>
      </c>
      <c r="G2885" s="59">
        <v>14.588517252172721</v>
      </c>
      <c r="H2885" s="47">
        <f t="shared" si="310"/>
        <v>27.864067951649897</v>
      </c>
      <c r="I2885" s="59">
        <v>9.1098768449012777</v>
      </c>
      <c r="J2885" s="47">
        <f t="shared" si="311"/>
        <v>17.39986477376144</v>
      </c>
      <c r="K2885" s="97">
        <f t="shared" si="306"/>
        <v>7</v>
      </c>
      <c r="L2885" s="2">
        <f t="shared" si="307"/>
        <v>-19.346689125401799</v>
      </c>
      <c r="M2885" s="98"/>
      <c r="V2885">
        <v>200</v>
      </c>
      <c r="W2885">
        <v>40</v>
      </c>
      <c r="X2885" s="7">
        <f t="shared" si="305"/>
        <v>31.652153314939131</v>
      </c>
    </row>
    <row r="2886" spans="2:24">
      <c r="B2886" s="90">
        <f t="shared" si="308"/>
        <v>41028.833333333336</v>
      </c>
      <c r="C2886" s="57">
        <v>41028</v>
      </c>
      <c r="D2886" s="58">
        <v>0.83333333333333337</v>
      </c>
      <c r="E2886" s="59">
        <v>1.3862997194458169</v>
      </c>
      <c r="F2886" s="47">
        <f t="shared" si="309"/>
        <v>2.6478324641415103</v>
      </c>
      <c r="G2886" s="59">
        <v>7.2360888254152185</v>
      </c>
      <c r="H2886" s="47">
        <f t="shared" si="310"/>
        <v>13.820929656543067</v>
      </c>
      <c r="I2886" s="59">
        <v>5.8497891059694016</v>
      </c>
      <c r="J2886" s="47">
        <f t="shared" si="311"/>
        <v>11.173097192401556</v>
      </c>
      <c r="K2886" s="97">
        <f t="shared" si="306"/>
        <v>7</v>
      </c>
      <c r="L2886" s="2">
        <f t="shared" si="307"/>
        <v>-25.573456706761682</v>
      </c>
      <c r="M2886" s="98"/>
      <c r="V2886">
        <v>200</v>
      </c>
      <c r="W2886">
        <v>40</v>
      </c>
      <c r="X2886" s="7">
        <f t="shared" si="305"/>
        <v>31.652153314939131</v>
      </c>
    </row>
    <row r="2887" spans="2:24">
      <c r="B2887" s="90">
        <f t="shared" si="308"/>
        <v>41028.875</v>
      </c>
      <c r="C2887" s="57">
        <v>41028</v>
      </c>
      <c r="D2887" s="58">
        <v>0.875</v>
      </c>
      <c r="E2887" s="59">
        <v>0.92262021446193021</v>
      </c>
      <c r="F2887" s="47">
        <f t="shared" si="309"/>
        <v>1.7622046096222865</v>
      </c>
      <c r="G2887" s="59">
        <v>3.7556672279187411</v>
      </c>
      <c r="H2887" s="47">
        <f t="shared" si="310"/>
        <v>7.1733244053247951</v>
      </c>
      <c r="I2887" s="59">
        <v>2.8330470134568104</v>
      </c>
      <c r="J2887" s="47">
        <f t="shared" si="311"/>
        <v>5.4111197957025077</v>
      </c>
      <c r="K2887" s="97">
        <f t="shared" si="306"/>
        <v>7</v>
      </c>
      <c r="L2887" s="2">
        <f t="shared" si="307"/>
        <v>-31.335434103460731</v>
      </c>
      <c r="M2887" s="98"/>
      <c r="V2887">
        <v>200</v>
      </c>
      <c r="W2887">
        <v>40</v>
      </c>
      <c r="X2887" s="7">
        <f t="shared" si="305"/>
        <v>31.652153314939131</v>
      </c>
    </row>
    <row r="2888" spans="2:24">
      <c r="B2888" s="90">
        <f t="shared" si="308"/>
        <v>41028.916666666664</v>
      </c>
      <c r="C2888" s="57">
        <v>41028</v>
      </c>
      <c r="D2888" s="58">
        <v>0.91666666666666663</v>
      </c>
      <c r="E2888" s="59">
        <v>0.67728475427996115</v>
      </c>
      <c r="F2888" s="47">
        <f t="shared" si="309"/>
        <v>1.2936138806747257</v>
      </c>
      <c r="G2888" s="59">
        <v>2.3399907817397434</v>
      </c>
      <c r="H2888" s="47">
        <f t="shared" si="310"/>
        <v>4.4693823931229097</v>
      </c>
      <c r="I2888" s="59">
        <v>1.6627060274597825</v>
      </c>
      <c r="J2888" s="47">
        <f t="shared" si="311"/>
        <v>3.1757685124481845</v>
      </c>
      <c r="K2888" s="97">
        <f t="shared" si="306"/>
        <v>7</v>
      </c>
      <c r="L2888" s="2">
        <f t="shared" si="307"/>
        <v>-33.570785386715052</v>
      </c>
      <c r="M2888" s="98"/>
      <c r="V2888">
        <v>200</v>
      </c>
      <c r="W2888">
        <v>40</v>
      </c>
      <c r="X2888" s="7">
        <f t="shared" si="305"/>
        <v>31.652153314939131</v>
      </c>
    </row>
    <row r="2889" spans="2:24">
      <c r="B2889" s="90">
        <f t="shared" si="308"/>
        <v>41028.958333333336</v>
      </c>
      <c r="C2889" s="57">
        <v>41028</v>
      </c>
      <c r="D2889" s="58">
        <v>0.95833333333333337</v>
      </c>
      <c r="E2889" s="59">
        <v>0.89573554680780409</v>
      </c>
      <c r="F2889" s="47">
        <f t="shared" si="309"/>
        <v>1.7108548944029058</v>
      </c>
      <c r="G2889" s="59">
        <v>1.9030967720375149</v>
      </c>
      <c r="H2889" s="47">
        <f t="shared" si="310"/>
        <v>3.6349148345916533</v>
      </c>
      <c r="I2889" s="59">
        <v>1.0073612252297106</v>
      </c>
      <c r="J2889" s="47">
        <f t="shared" si="311"/>
        <v>1.9240599401887473</v>
      </c>
      <c r="K2889" s="97">
        <f t="shared" si="306"/>
        <v>7</v>
      </c>
      <c r="L2889" s="2">
        <f t="shared" si="307"/>
        <v>-34.822493958974491</v>
      </c>
      <c r="M2889" s="98"/>
      <c r="V2889">
        <v>200</v>
      </c>
      <c r="W2889">
        <v>40</v>
      </c>
      <c r="X2889" s="7">
        <f t="shared" si="305"/>
        <v>31.652153314939131</v>
      </c>
    </row>
    <row r="2890" spans="2:24">
      <c r="B2890" s="90">
        <f t="shared" si="308"/>
        <v>41029</v>
      </c>
      <c r="C2890" s="57">
        <v>41028</v>
      </c>
      <c r="D2890" s="58">
        <v>1</v>
      </c>
      <c r="E2890" s="59">
        <v>0.8638863091011848</v>
      </c>
      <c r="F2890" s="47">
        <f t="shared" si="309"/>
        <v>1.6500228503832628</v>
      </c>
      <c r="G2890" s="59">
        <v>1.8308173040322107</v>
      </c>
      <c r="H2890" s="47">
        <f t="shared" si="310"/>
        <v>3.4968610507015221</v>
      </c>
      <c r="I2890" s="59">
        <v>0.96693099493102586</v>
      </c>
      <c r="J2890" s="47">
        <f t="shared" si="311"/>
        <v>1.8468382003182593</v>
      </c>
      <c r="K2890" s="97">
        <f t="shared" si="306"/>
        <v>7</v>
      </c>
      <c r="L2890" s="2">
        <f t="shared" si="307"/>
        <v>-34.899715698844979</v>
      </c>
      <c r="M2890" s="98"/>
      <c r="V2890">
        <v>200</v>
      </c>
      <c r="W2890">
        <v>40</v>
      </c>
      <c r="X2890" s="7">
        <f t="shared" ref="X2890:X2953" si="312">AVERAGE($J$2999:$J$8770)</f>
        <v>31.652153314939131</v>
      </c>
    </row>
    <row r="2891" spans="2:24">
      <c r="B2891" s="90">
        <f t="shared" si="308"/>
        <v>41029.041666666664</v>
      </c>
      <c r="C2891" s="57">
        <v>41029</v>
      </c>
      <c r="D2891" s="58">
        <v>4.1666666666666664E-2</v>
      </c>
      <c r="E2891" s="59"/>
      <c r="F2891" s="47"/>
      <c r="G2891" s="59"/>
      <c r="H2891" s="47"/>
      <c r="I2891" s="59"/>
      <c r="J2891" s="47"/>
      <c r="K2891" s="97">
        <f t="shared" ref="K2891:K2954" si="313">WEEKDAY(C2891,2)</f>
        <v>1</v>
      </c>
      <c r="L2891" s="2" t="e">
        <f t="shared" ref="L2891:L2954" si="314">IF(J2891="",NA(),J2891-(AVERAGE($J$10:$J$8770)))</f>
        <v>#N/A</v>
      </c>
      <c r="M2891" s="98"/>
      <c r="V2891">
        <v>200</v>
      </c>
      <c r="W2891">
        <v>40</v>
      </c>
      <c r="X2891" s="7">
        <f t="shared" si="312"/>
        <v>31.652153314939131</v>
      </c>
    </row>
    <row r="2892" spans="2:24">
      <c r="B2892" s="90">
        <f t="shared" si="308"/>
        <v>41029.083333333336</v>
      </c>
      <c r="C2892" s="57">
        <v>41029</v>
      </c>
      <c r="D2892" s="58">
        <v>8.3333333333333329E-2</v>
      </c>
      <c r="E2892" s="59">
        <v>0.47372376160262369</v>
      </c>
      <c r="F2892" s="47">
        <f t="shared" si="309"/>
        <v>0.90481238466101122</v>
      </c>
      <c r="G2892" s="59">
        <v>0.8068875389986867</v>
      </c>
      <c r="H2892" s="47">
        <f t="shared" si="310"/>
        <v>1.5411551994874915</v>
      </c>
      <c r="I2892" s="59">
        <v>0.33316377739606295</v>
      </c>
      <c r="J2892" s="47">
        <f t="shared" si="311"/>
        <v>0.63634281482648025</v>
      </c>
      <c r="K2892" s="97">
        <f t="shared" si="313"/>
        <v>1</v>
      </c>
      <c r="L2892" s="2">
        <f t="shared" si="314"/>
        <v>-36.110211084336761</v>
      </c>
      <c r="M2892" s="98"/>
      <c r="V2892">
        <v>200</v>
      </c>
      <c r="W2892">
        <v>40</v>
      </c>
      <c r="X2892" s="7">
        <f t="shared" si="312"/>
        <v>31.652153314939131</v>
      </c>
    </row>
    <row r="2893" spans="2:24">
      <c r="B2893" s="90">
        <f t="shared" si="308"/>
        <v>41029.125</v>
      </c>
      <c r="C2893" s="57">
        <v>41029</v>
      </c>
      <c r="D2893" s="58">
        <v>0.125</v>
      </c>
      <c r="E2893" s="59">
        <v>0.98432031447331036</v>
      </c>
      <c r="F2893" s="47">
        <f t="shared" si="309"/>
        <v>1.8800518006440228</v>
      </c>
      <c r="G2893" s="59">
        <v>1.9012036671538848</v>
      </c>
      <c r="H2893" s="47">
        <f t="shared" si="310"/>
        <v>3.6312990042639197</v>
      </c>
      <c r="I2893" s="59">
        <v>0.91688335268057464</v>
      </c>
      <c r="J2893" s="47">
        <f t="shared" si="311"/>
        <v>1.7512472036198974</v>
      </c>
      <c r="K2893" s="97">
        <f t="shared" si="313"/>
        <v>1</v>
      </c>
      <c r="L2893" s="2">
        <f t="shared" si="314"/>
        <v>-34.995306695543341</v>
      </c>
      <c r="M2893" s="98"/>
      <c r="V2893">
        <v>200</v>
      </c>
      <c r="W2893">
        <v>40</v>
      </c>
      <c r="X2893" s="7">
        <f t="shared" si="312"/>
        <v>31.652153314939131</v>
      </c>
    </row>
    <row r="2894" spans="2:24">
      <c r="B2894" s="90">
        <f t="shared" si="308"/>
        <v>41029.166666666664</v>
      </c>
      <c r="C2894" s="57">
        <v>41029</v>
      </c>
      <c r="D2894" s="58">
        <v>0.16666666666666666</v>
      </c>
      <c r="E2894" s="59">
        <v>0.86654753635269421</v>
      </c>
      <c r="F2894" s="47">
        <f t="shared" si="309"/>
        <v>1.6551057944336458</v>
      </c>
      <c r="G2894" s="59">
        <v>2.276122652371102</v>
      </c>
      <c r="H2894" s="47">
        <f t="shared" si="310"/>
        <v>4.3473942660288047</v>
      </c>
      <c r="I2894" s="59">
        <v>1.409575116018408</v>
      </c>
      <c r="J2894" s="47">
        <f t="shared" si="311"/>
        <v>2.6922884715951594</v>
      </c>
      <c r="K2894" s="97">
        <f t="shared" si="313"/>
        <v>1</v>
      </c>
      <c r="L2894" s="2">
        <f t="shared" si="314"/>
        <v>-34.054265427568076</v>
      </c>
      <c r="M2894" s="98"/>
      <c r="V2894">
        <v>200</v>
      </c>
      <c r="W2894">
        <v>40</v>
      </c>
      <c r="X2894" s="7">
        <f t="shared" si="312"/>
        <v>31.652153314939131</v>
      </c>
    </row>
    <row r="2895" spans="2:24">
      <c r="B2895" s="90">
        <f t="shared" si="308"/>
        <v>41029.208333333336</v>
      </c>
      <c r="C2895" s="57">
        <v>41029</v>
      </c>
      <c r="D2895" s="58">
        <v>0.20833333333333334</v>
      </c>
      <c r="E2895" s="59">
        <v>1.1783798523029365</v>
      </c>
      <c r="F2895" s="47">
        <f t="shared" si="309"/>
        <v>2.2507055178986088</v>
      </c>
      <c r="G2895" s="59">
        <v>4.992373850375837</v>
      </c>
      <c r="H2895" s="47">
        <f t="shared" si="310"/>
        <v>9.5354340542178484</v>
      </c>
      <c r="I2895" s="59">
        <v>3.8139939980729003</v>
      </c>
      <c r="J2895" s="47">
        <f t="shared" si="311"/>
        <v>7.2847285363192391</v>
      </c>
      <c r="K2895" s="97">
        <f t="shared" si="313"/>
        <v>1</v>
      </c>
      <c r="L2895" s="2">
        <f t="shared" si="314"/>
        <v>-29.461825362843999</v>
      </c>
      <c r="M2895" s="98"/>
      <c r="V2895">
        <v>200</v>
      </c>
      <c r="W2895">
        <v>40</v>
      </c>
      <c r="X2895" s="7">
        <f t="shared" si="312"/>
        <v>31.652153314939131</v>
      </c>
    </row>
    <row r="2896" spans="2:24">
      <c r="B2896" s="90">
        <f t="shared" si="308"/>
        <v>41029.25</v>
      </c>
      <c r="C2896" s="57">
        <v>41029</v>
      </c>
      <c r="D2896" s="58">
        <v>0.25</v>
      </c>
      <c r="E2896" s="59">
        <v>2.4870212917364101</v>
      </c>
      <c r="F2896" s="47">
        <f t="shared" si="309"/>
        <v>4.7502106672165434</v>
      </c>
      <c r="G2896" s="59">
        <v>8.5611173478235134</v>
      </c>
      <c r="H2896" s="47">
        <f t="shared" si="310"/>
        <v>16.351734134342909</v>
      </c>
      <c r="I2896" s="59">
        <v>6.0740960560871029</v>
      </c>
      <c r="J2896" s="47">
        <f t="shared" si="311"/>
        <v>11.601523467126366</v>
      </c>
      <c r="K2896" s="97">
        <f t="shared" si="313"/>
        <v>1</v>
      </c>
      <c r="L2896" s="2">
        <f t="shared" si="314"/>
        <v>-25.145030432036872</v>
      </c>
      <c r="M2896" s="98"/>
      <c r="V2896">
        <v>200</v>
      </c>
      <c r="W2896">
        <v>40</v>
      </c>
      <c r="X2896" s="7">
        <f t="shared" si="312"/>
        <v>31.652153314939131</v>
      </c>
    </row>
    <row r="2897" spans="2:24">
      <c r="B2897" s="90">
        <f t="shared" si="308"/>
        <v>41029.291666666664</v>
      </c>
      <c r="C2897" s="57">
        <v>41029</v>
      </c>
      <c r="D2897" s="58">
        <v>0.29166666666666669</v>
      </c>
      <c r="E2897" s="59">
        <v>3.4398060701393018</v>
      </c>
      <c r="F2897" s="47">
        <f t="shared" si="309"/>
        <v>6.5700295939660665</v>
      </c>
      <c r="G2897" s="59">
        <v>9.241537314366747</v>
      </c>
      <c r="H2897" s="47">
        <f t="shared" si="310"/>
        <v>17.651336270440485</v>
      </c>
      <c r="I2897" s="59">
        <v>5.8017312442274456</v>
      </c>
      <c r="J2897" s="47">
        <f t="shared" si="311"/>
        <v>11.081306676474421</v>
      </c>
      <c r="K2897" s="97">
        <f t="shared" si="313"/>
        <v>1</v>
      </c>
      <c r="L2897" s="2">
        <f t="shared" si="314"/>
        <v>-25.665247222688819</v>
      </c>
      <c r="M2897" s="98"/>
      <c r="V2897">
        <v>200</v>
      </c>
      <c r="W2897">
        <v>40</v>
      </c>
      <c r="X2897" s="7">
        <f t="shared" si="312"/>
        <v>31.652153314939131</v>
      </c>
    </row>
    <row r="2898" spans="2:24">
      <c r="B2898" s="90">
        <f t="shared" ref="B2898:B2961" si="315">C2898+D2898</f>
        <v>41029.333333333336</v>
      </c>
      <c r="C2898" s="57">
        <v>41029</v>
      </c>
      <c r="D2898" s="58">
        <v>0.33333333333333331</v>
      </c>
      <c r="E2898" s="59">
        <v>5.7235325624320748</v>
      </c>
      <c r="F2898" s="47">
        <f t="shared" ref="F2898:F2961" si="316">IF(E2898&lt;&gt;"",E2898*1.91,"")</f>
        <v>10.931947194245263</v>
      </c>
      <c r="G2898" s="59">
        <v>12.593752931824035</v>
      </c>
      <c r="H2898" s="47">
        <f t="shared" si="310"/>
        <v>24.054068099783905</v>
      </c>
      <c r="I2898" s="59">
        <v>6.8702203693919603</v>
      </c>
      <c r="J2898" s="47">
        <f t="shared" si="311"/>
        <v>13.122120905538644</v>
      </c>
      <c r="K2898" s="97">
        <f t="shared" si="313"/>
        <v>1</v>
      </c>
      <c r="L2898" s="2">
        <f t="shared" si="314"/>
        <v>-23.624432993624595</v>
      </c>
      <c r="M2898" s="98"/>
      <c r="V2898">
        <v>200</v>
      </c>
      <c r="W2898">
        <v>40</v>
      </c>
      <c r="X2898" s="7">
        <f t="shared" si="312"/>
        <v>31.652153314939131</v>
      </c>
    </row>
    <row r="2899" spans="2:24">
      <c r="B2899" s="90">
        <f t="shared" si="315"/>
        <v>41029.375</v>
      </c>
      <c r="C2899" s="57">
        <v>41029</v>
      </c>
      <c r="D2899" s="58">
        <v>0.375</v>
      </c>
      <c r="E2899" s="59">
        <v>4.6336120921569686</v>
      </c>
      <c r="F2899" s="47">
        <f t="shared" si="316"/>
        <v>8.8501990960198089</v>
      </c>
      <c r="G2899" s="59">
        <v>10.512692756326906</v>
      </c>
      <c r="H2899" s="47">
        <f t="shared" si="310"/>
        <v>20.079243164584391</v>
      </c>
      <c r="I2899" s="59">
        <v>5.8790806641699369</v>
      </c>
      <c r="J2899" s="47">
        <f t="shared" si="311"/>
        <v>11.22904406856458</v>
      </c>
      <c r="K2899" s="97">
        <f t="shared" si="313"/>
        <v>1</v>
      </c>
      <c r="L2899" s="2">
        <f t="shared" si="314"/>
        <v>-25.517509830598659</v>
      </c>
      <c r="M2899" s="98"/>
      <c r="V2899">
        <v>200</v>
      </c>
      <c r="W2899">
        <v>40</v>
      </c>
      <c r="X2899" s="7">
        <f t="shared" si="312"/>
        <v>31.652153314939131</v>
      </c>
    </row>
    <row r="2900" spans="2:24">
      <c r="B2900" s="90">
        <f t="shared" si="315"/>
        <v>41029.416666666664</v>
      </c>
      <c r="C2900" s="57">
        <v>41029</v>
      </c>
      <c r="D2900" s="58">
        <v>0.41666666666666669</v>
      </c>
      <c r="E2900" s="59">
        <v>5.7634834489111224</v>
      </c>
      <c r="F2900" s="47">
        <f t="shared" si="316"/>
        <v>11.008253387420243</v>
      </c>
      <c r="G2900" s="59">
        <v>11.730804069740998</v>
      </c>
      <c r="H2900" s="47">
        <f t="shared" ref="H2900:H2963" si="317">IF(G2900&lt;&gt;"",G2900*1.91,"")</f>
        <v>22.405835773205304</v>
      </c>
      <c r="I2900" s="59">
        <v>5.9673206208298737</v>
      </c>
      <c r="J2900" s="47">
        <f t="shared" ref="J2900:J2963" si="318">IF(I2900&lt;&gt;"",I2900*1.91,"")</f>
        <v>11.397582385785059</v>
      </c>
      <c r="K2900" s="97">
        <f t="shared" si="313"/>
        <v>1</v>
      </c>
      <c r="L2900" s="2">
        <f t="shared" si="314"/>
        <v>-25.348971513378181</v>
      </c>
      <c r="M2900" s="98"/>
      <c r="V2900">
        <v>200</v>
      </c>
      <c r="W2900">
        <v>40</v>
      </c>
      <c r="X2900" s="7">
        <f t="shared" si="312"/>
        <v>31.652153314939131</v>
      </c>
    </row>
    <row r="2901" spans="2:24">
      <c r="B2901" s="90">
        <f t="shared" si="315"/>
        <v>41029.458333333336</v>
      </c>
      <c r="C2901" s="57">
        <v>41029</v>
      </c>
      <c r="D2901" s="58">
        <v>0.45833333333333331</v>
      </c>
      <c r="E2901" s="59">
        <v>3.1803048016160034</v>
      </c>
      <c r="F2901" s="47">
        <f t="shared" si="316"/>
        <v>6.0743821710865662</v>
      </c>
      <c r="G2901" s="59">
        <v>7.3220076823459754</v>
      </c>
      <c r="H2901" s="47">
        <f t="shared" si="317"/>
        <v>13.985034673280813</v>
      </c>
      <c r="I2901" s="59">
        <v>4.1417028807299721</v>
      </c>
      <c r="J2901" s="47">
        <f t="shared" si="318"/>
        <v>7.910652502194246</v>
      </c>
      <c r="K2901" s="97">
        <f t="shared" si="313"/>
        <v>1</v>
      </c>
      <c r="L2901" s="2">
        <f t="shared" si="314"/>
        <v>-28.835901396968993</v>
      </c>
      <c r="M2901" s="98"/>
      <c r="V2901">
        <v>200</v>
      </c>
      <c r="W2901">
        <v>40</v>
      </c>
      <c r="X2901" s="7">
        <f t="shared" si="312"/>
        <v>31.652153314939131</v>
      </c>
    </row>
    <row r="2902" spans="2:24">
      <c r="B2902" s="90">
        <f t="shared" si="315"/>
        <v>41029.5</v>
      </c>
      <c r="C2902" s="57">
        <v>41029</v>
      </c>
      <c r="D2902" s="58">
        <v>0.5</v>
      </c>
      <c r="E2902" s="59">
        <v>5.3736320449040127</v>
      </c>
      <c r="F2902" s="47">
        <f t="shared" si="316"/>
        <v>10.263637205766663</v>
      </c>
      <c r="G2902" s="59">
        <v>10.407497202696739</v>
      </c>
      <c r="H2902" s="47">
        <f t="shared" si="317"/>
        <v>19.878319657150769</v>
      </c>
      <c r="I2902" s="59">
        <v>5.0338651577927269</v>
      </c>
      <c r="J2902" s="47">
        <f t="shared" si="318"/>
        <v>9.6146824513841072</v>
      </c>
      <c r="K2902" s="97">
        <f t="shared" si="313"/>
        <v>1</v>
      </c>
      <c r="L2902" s="2">
        <f t="shared" si="314"/>
        <v>-27.131871447779133</v>
      </c>
      <c r="M2902" s="98"/>
      <c r="V2902">
        <v>200</v>
      </c>
      <c r="W2902">
        <v>40</v>
      </c>
      <c r="X2902" s="7">
        <f t="shared" si="312"/>
        <v>31.652153314939131</v>
      </c>
    </row>
    <row r="2903" spans="2:24">
      <c r="B2903" s="90">
        <f t="shared" si="315"/>
        <v>41029.541666666664</v>
      </c>
      <c r="C2903" s="57">
        <v>41029</v>
      </c>
      <c r="D2903" s="58">
        <v>0.54166666666666663</v>
      </c>
      <c r="E2903" s="59">
        <v>2.9866373908316275</v>
      </c>
      <c r="F2903" s="47">
        <f t="shared" si="316"/>
        <v>5.704477416488408</v>
      </c>
      <c r="G2903" s="59">
        <v>6.203027776337434</v>
      </c>
      <c r="H2903" s="47">
        <f t="shared" si="317"/>
        <v>11.847783052804498</v>
      </c>
      <c r="I2903" s="59">
        <v>3.216390385505806</v>
      </c>
      <c r="J2903" s="47">
        <f t="shared" si="318"/>
        <v>6.1433056363160894</v>
      </c>
      <c r="K2903" s="97">
        <f t="shared" si="313"/>
        <v>1</v>
      </c>
      <c r="L2903" s="2">
        <f t="shared" si="314"/>
        <v>-30.603248262847149</v>
      </c>
      <c r="M2903" s="98"/>
      <c r="V2903">
        <v>200</v>
      </c>
      <c r="W2903">
        <v>40</v>
      </c>
      <c r="X2903" s="7">
        <f t="shared" si="312"/>
        <v>31.652153314939131</v>
      </c>
    </row>
    <row r="2904" spans="2:24">
      <c r="B2904" s="90">
        <f t="shared" si="315"/>
        <v>41029.583333333336</v>
      </c>
      <c r="C2904" s="57">
        <v>41029</v>
      </c>
      <c r="D2904" s="58">
        <v>0.58333333333333337</v>
      </c>
      <c r="E2904" s="59">
        <v>3.9840700072802848</v>
      </c>
      <c r="F2904" s="47">
        <f t="shared" si="316"/>
        <v>7.6095737139053439</v>
      </c>
      <c r="G2904" s="59">
        <v>9.068983259655079</v>
      </c>
      <c r="H2904" s="47">
        <f t="shared" si="317"/>
        <v>17.3217580259412</v>
      </c>
      <c r="I2904" s="59">
        <v>5.0849132523747942</v>
      </c>
      <c r="J2904" s="47">
        <f t="shared" si="318"/>
        <v>9.7121843120358573</v>
      </c>
      <c r="K2904" s="97">
        <f t="shared" si="313"/>
        <v>1</v>
      </c>
      <c r="L2904" s="2">
        <f t="shared" si="314"/>
        <v>-27.034369587127379</v>
      </c>
      <c r="M2904" s="98"/>
      <c r="V2904">
        <v>200</v>
      </c>
      <c r="W2904">
        <v>40</v>
      </c>
      <c r="X2904" s="7">
        <f t="shared" si="312"/>
        <v>31.652153314939131</v>
      </c>
    </row>
    <row r="2905" spans="2:24">
      <c r="B2905" s="90">
        <f t="shared" si="315"/>
        <v>41029.625</v>
      </c>
      <c r="C2905" s="57">
        <v>41029</v>
      </c>
      <c r="D2905" s="58">
        <v>0.625</v>
      </c>
      <c r="E2905" s="59">
        <v>10.000118760146922</v>
      </c>
      <c r="F2905" s="47">
        <f t="shared" si="316"/>
        <v>19.100226831880619</v>
      </c>
      <c r="G2905" s="59">
        <v>23.420835137880253</v>
      </c>
      <c r="H2905" s="47">
        <f t="shared" si="317"/>
        <v>44.733795113351285</v>
      </c>
      <c r="I2905" s="59">
        <v>13.420716377733328</v>
      </c>
      <c r="J2905" s="47">
        <f t="shared" si="318"/>
        <v>25.633568281470655</v>
      </c>
      <c r="K2905" s="97">
        <f t="shared" si="313"/>
        <v>1</v>
      </c>
      <c r="L2905" s="2">
        <f t="shared" si="314"/>
        <v>-11.112985617692583</v>
      </c>
      <c r="M2905" s="98"/>
      <c r="V2905">
        <v>200</v>
      </c>
      <c r="W2905">
        <v>40</v>
      </c>
      <c r="X2905" s="7">
        <f t="shared" si="312"/>
        <v>31.652153314939131</v>
      </c>
    </row>
    <row r="2906" spans="2:24">
      <c r="B2906" s="90">
        <f t="shared" si="315"/>
        <v>41029.666666666664</v>
      </c>
      <c r="C2906" s="57">
        <v>41029</v>
      </c>
      <c r="D2906" s="58">
        <v>0.66666666666666663</v>
      </c>
      <c r="E2906" s="59">
        <v>11.847969739243236</v>
      </c>
      <c r="F2906" s="47">
        <f t="shared" si="316"/>
        <v>22.629622201954582</v>
      </c>
      <c r="G2906" s="59">
        <v>28.66405733312882</v>
      </c>
      <c r="H2906" s="47">
        <f t="shared" si="317"/>
        <v>54.748349506276043</v>
      </c>
      <c r="I2906" s="59">
        <v>16.816087593885584</v>
      </c>
      <c r="J2906" s="47">
        <f t="shared" si="318"/>
        <v>32.11872730432146</v>
      </c>
      <c r="K2906" s="97">
        <f t="shared" si="313"/>
        <v>1</v>
      </c>
      <c r="L2906" s="2">
        <f t="shared" si="314"/>
        <v>-4.6278265948417783</v>
      </c>
      <c r="M2906" s="98"/>
      <c r="V2906">
        <v>200</v>
      </c>
      <c r="W2906">
        <v>40</v>
      </c>
      <c r="X2906" s="7">
        <f t="shared" si="312"/>
        <v>31.652153314939131</v>
      </c>
    </row>
    <row r="2907" spans="2:24">
      <c r="B2907" s="90">
        <f t="shared" si="315"/>
        <v>41029.708333333336</v>
      </c>
      <c r="C2907" s="57">
        <v>41029</v>
      </c>
      <c r="D2907" s="58">
        <v>0.70833333333333337</v>
      </c>
      <c r="E2907" s="59">
        <v>13.389005926038125</v>
      </c>
      <c r="F2907" s="47">
        <f t="shared" si="316"/>
        <v>25.573001318732818</v>
      </c>
      <c r="G2907" s="59">
        <v>31.829993332363369</v>
      </c>
      <c r="H2907" s="47">
        <f t="shared" si="317"/>
        <v>60.795287264814029</v>
      </c>
      <c r="I2907" s="59">
        <v>18.440987406325242</v>
      </c>
      <c r="J2907" s="47">
        <f t="shared" si="318"/>
        <v>35.222285946081207</v>
      </c>
      <c r="K2907" s="97">
        <f t="shared" si="313"/>
        <v>1</v>
      </c>
      <c r="L2907" s="2">
        <f t="shared" si="314"/>
        <v>-1.5242679530820311</v>
      </c>
      <c r="M2907" s="98"/>
      <c r="V2907">
        <v>200</v>
      </c>
      <c r="W2907">
        <v>40</v>
      </c>
      <c r="X2907" s="7">
        <f t="shared" si="312"/>
        <v>31.652153314939131</v>
      </c>
    </row>
    <row r="2908" spans="2:24">
      <c r="B2908" s="90">
        <f t="shared" si="315"/>
        <v>41029.75</v>
      </c>
      <c r="C2908" s="57">
        <v>41029</v>
      </c>
      <c r="D2908" s="58">
        <v>0.75</v>
      </c>
      <c r="E2908" s="59">
        <v>15.306183533348323</v>
      </c>
      <c r="F2908" s="47">
        <f t="shared" si="316"/>
        <v>29.234810548695297</v>
      </c>
      <c r="G2908" s="59">
        <v>43.330375483448734</v>
      </c>
      <c r="H2908" s="47">
        <f t="shared" si="317"/>
        <v>82.761017173387074</v>
      </c>
      <c r="I2908" s="59">
        <v>28.024191950100409</v>
      </c>
      <c r="J2908" s="47">
        <f t="shared" si="318"/>
        <v>53.526206624691781</v>
      </c>
      <c r="K2908" s="97">
        <f t="shared" si="313"/>
        <v>1</v>
      </c>
      <c r="L2908" s="2">
        <f t="shared" si="314"/>
        <v>16.779652725528543</v>
      </c>
      <c r="M2908" s="98"/>
      <c r="V2908">
        <v>200</v>
      </c>
      <c r="W2908">
        <v>40</v>
      </c>
      <c r="X2908" s="7">
        <f t="shared" si="312"/>
        <v>31.652153314939131</v>
      </c>
    </row>
    <row r="2909" spans="2:24">
      <c r="B2909" s="90">
        <f t="shared" si="315"/>
        <v>41029.791666666664</v>
      </c>
      <c r="C2909" s="57">
        <v>41029</v>
      </c>
      <c r="D2909" s="58">
        <v>0.79166666666666663</v>
      </c>
      <c r="E2909" s="59">
        <v>10.788631504856919</v>
      </c>
      <c r="F2909" s="47">
        <f t="shared" si="316"/>
        <v>20.606286174276715</v>
      </c>
      <c r="G2909" s="59">
        <v>33.503165497412581</v>
      </c>
      <c r="H2909" s="47">
        <f t="shared" si="317"/>
        <v>63.991046100058028</v>
      </c>
      <c r="I2909" s="59">
        <v>22.714533992555666</v>
      </c>
      <c r="J2909" s="47">
        <f t="shared" si="318"/>
        <v>43.384759925781317</v>
      </c>
      <c r="K2909" s="97">
        <f t="shared" si="313"/>
        <v>1</v>
      </c>
      <c r="L2909" s="2">
        <f t="shared" si="314"/>
        <v>6.6382060266180787</v>
      </c>
      <c r="M2909" s="98"/>
      <c r="V2909">
        <v>200</v>
      </c>
      <c r="W2909">
        <v>40</v>
      </c>
      <c r="X2909" s="7">
        <f t="shared" si="312"/>
        <v>31.652153314939131</v>
      </c>
    </row>
    <row r="2910" spans="2:24">
      <c r="B2910" s="90">
        <f t="shared" si="315"/>
        <v>41029.833333333336</v>
      </c>
      <c r="C2910" s="57">
        <v>41029</v>
      </c>
      <c r="D2910" s="58">
        <v>0.83333333333333337</v>
      </c>
      <c r="E2910" s="59">
        <v>5.580172691496303</v>
      </c>
      <c r="F2910" s="47">
        <f t="shared" si="316"/>
        <v>10.658129840757939</v>
      </c>
      <c r="G2910" s="59">
        <v>19.629762806080414</v>
      </c>
      <c r="H2910" s="47">
        <f t="shared" si="317"/>
        <v>37.492846959613587</v>
      </c>
      <c r="I2910" s="59">
        <v>14.049590114584113</v>
      </c>
      <c r="J2910" s="47">
        <f t="shared" si="318"/>
        <v>26.834717118855654</v>
      </c>
      <c r="K2910" s="97">
        <f t="shared" si="313"/>
        <v>1</v>
      </c>
      <c r="L2910" s="2">
        <f t="shared" si="314"/>
        <v>-9.9118367803075849</v>
      </c>
      <c r="M2910" s="98"/>
      <c r="V2910">
        <v>200</v>
      </c>
      <c r="W2910">
        <v>40</v>
      </c>
      <c r="X2910" s="7">
        <f t="shared" si="312"/>
        <v>31.652153314939131</v>
      </c>
    </row>
    <row r="2911" spans="2:24">
      <c r="B2911" s="90">
        <f t="shared" si="315"/>
        <v>41029.875</v>
      </c>
      <c r="C2911" s="57">
        <v>41029</v>
      </c>
      <c r="D2911" s="58">
        <v>0.875</v>
      </c>
      <c r="E2911" s="59">
        <v>4.5042220391297523</v>
      </c>
      <c r="F2911" s="47">
        <f t="shared" si="316"/>
        <v>8.6030640947378263</v>
      </c>
      <c r="G2911" s="59">
        <v>21.470090766972231</v>
      </c>
      <c r="H2911" s="47">
        <f t="shared" si="317"/>
        <v>41.007873364916961</v>
      </c>
      <c r="I2911" s="59">
        <v>16.96586872784248</v>
      </c>
      <c r="J2911" s="47">
        <f t="shared" si="318"/>
        <v>32.404809270179136</v>
      </c>
      <c r="K2911" s="97">
        <f t="shared" si="313"/>
        <v>1</v>
      </c>
      <c r="L2911" s="2">
        <f t="shared" si="314"/>
        <v>-4.3417446289841024</v>
      </c>
      <c r="M2911" s="98"/>
      <c r="V2911">
        <v>200</v>
      </c>
      <c r="W2911">
        <v>40</v>
      </c>
      <c r="X2911" s="7">
        <f t="shared" si="312"/>
        <v>31.652153314939131</v>
      </c>
    </row>
    <row r="2912" spans="2:24">
      <c r="B2912" s="90">
        <f t="shared" si="315"/>
        <v>41029.916666666664</v>
      </c>
      <c r="C2912" s="57">
        <v>41029</v>
      </c>
      <c r="D2912" s="58">
        <v>0.91666666666666663</v>
      </c>
      <c r="E2912" s="59">
        <v>9.8493526903614743</v>
      </c>
      <c r="F2912" s="47">
        <f t="shared" si="316"/>
        <v>18.812263638590416</v>
      </c>
      <c r="G2912" s="59">
        <v>31.649594543808242</v>
      </c>
      <c r="H2912" s="47">
        <f t="shared" si="317"/>
        <v>60.45072557867374</v>
      </c>
      <c r="I2912" s="59">
        <v>21.800241853446767</v>
      </c>
      <c r="J2912" s="47">
        <f t="shared" si="318"/>
        <v>41.638461940083324</v>
      </c>
      <c r="K2912" s="97">
        <f t="shared" si="313"/>
        <v>1</v>
      </c>
      <c r="L2912" s="2">
        <f t="shared" si="314"/>
        <v>4.8919080409200859</v>
      </c>
      <c r="M2912" s="98"/>
      <c r="V2912">
        <v>200</v>
      </c>
      <c r="W2912">
        <v>40</v>
      </c>
      <c r="X2912" s="7">
        <f t="shared" si="312"/>
        <v>31.652153314939131</v>
      </c>
    </row>
    <row r="2913" spans="2:24">
      <c r="B2913" s="90">
        <f t="shared" si="315"/>
        <v>41029.958333333336</v>
      </c>
      <c r="C2913" s="57">
        <v>41029</v>
      </c>
      <c r="D2913" s="58">
        <v>0.95833333333333337</v>
      </c>
      <c r="E2913" s="59">
        <v>4.8856575918312029</v>
      </c>
      <c r="F2913" s="47">
        <f t="shared" si="316"/>
        <v>9.3316060003975974</v>
      </c>
      <c r="G2913" s="59">
        <v>15.220405655342045</v>
      </c>
      <c r="H2913" s="47">
        <f t="shared" si="317"/>
        <v>29.070974801703304</v>
      </c>
      <c r="I2913" s="59">
        <v>10.334748063510842</v>
      </c>
      <c r="J2913" s="47">
        <f t="shared" si="318"/>
        <v>19.739368801305709</v>
      </c>
      <c r="K2913" s="97">
        <f t="shared" si="313"/>
        <v>1</v>
      </c>
      <c r="L2913" s="2">
        <f t="shared" si="314"/>
        <v>-17.00718509785753</v>
      </c>
      <c r="M2913" s="98"/>
      <c r="V2913">
        <v>200</v>
      </c>
      <c r="W2913">
        <v>40</v>
      </c>
      <c r="X2913" s="7">
        <f t="shared" si="312"/>
        <v>31.652153314939131</v>
      </c>
    </row>
    <row r="2914" spans="2:24">
      <c r="B2914" s="90">
        <f t="shared" si="315"/>
        <v>41030</v>
      </c>
      <c r="C2914" s="57">
        <v>41029</v>
      </c>
      <c r="D2914" s="58">
        <v>1</v>
      </c>
      <c r="E2914" s="59">
        <v>2.7944418634465538</v>
      </c>
      <c r="F2914" s="47">
        <f t="shared" si="316"/>
        <v>5.3373839591829171</v>
      </c>
      <c r="G2914" s="59">
        <v>7.4219165093983124</v>
      </c>
      <c r="H2914" s="47">
        <f t="shared" si="317"/>
        <v>14.175860532950775</v>
      </c>
      <c r="I2914" s="59">
        <v>4.6274746459517582</v>
      </c>
      <c r="J2914" s="47">
        <f t="shared" si="318"/>
        <v>8.8384765737678581</v>
      </c>
      <c r="K2914" s="97">
        <f t="shared" si="313"/>
        <v>1</v>
      </c>
      <c r="L2914" s="2">
        <f t="shared" si="314"/>
        <v>-27.908077325395382</v>
      </c>
      <c r="M2914" s="98"/>
      <c r="V2914">
        <v>200</v>
      </c>
      <c r="W2914">
        <v>40</v>
      </c>
      <c r="X2914" s="7">
        <f t="shared" si="312"/>
        <v>31.652153314939131</v>
      </c>
    </row>
    <row r="2915" spans="2:24">
      <c r="B2915" s="90">
        <f t="shared" si="315"/>
        <v>41030.041666666664</v>
      </c>
      <c r="C2915" s="57">
        <v>41030</v>
      </c>
      <c r="D2915" s="58">
        <v>4.1666666666666664E-2</v>
      </c>
      <c r="E2915" s="59"/>
      <c r="F2915" s="47"/>
      <c r="G2915" s="59"/>
      <c r="H2915" s="47"/>
      <c r="I2915" s="59"/>
      <c r="J2915" s="47"/>
      <c r="K2915" s="97">
        <f t="shared" si="313"/>
        <v>2</v>
      </c>
      <c r="L2915" s="2" t="e">
        <f t="shared" si="314"/>
        <v>#N/A</v>
      </c>
      <c r="M2915" s="98"/>
      <c r="V2915">
        <v>200</v>
      </c>
      <c r="W2915">
        <v>40</v>
      </c>
      <c r="X2915" s="7">
        <f t="shared" si="312"/>
        <v>31.652153314939131</v>
      </c>
    </row>
    <row r="2916" spans="2:24">
      <c r="B2916" s="90">
        <f t="shared" si="315"/>
        <v>41030.083333333336</v>
      </c>
      <c r="C2916" s="57">
        <v>41030</v>
      </c>
      <c r="D2916" s="58">
        <v>8.3333333333333329E-2</v>
      </c>
      <c r="E2916" s="59">
        <v>4.3187661311623557</v>
      </c>
      <c r="F2916" s="47">
        <f t="shared" si="316"/>
        <v>8.2488433105200993</v>
      </c>
      <c r="G2916" s="59">
        <v>9.8482261952716428</v>
      </c>
      <c r="H2916" s="47">
        <f t="shared" si="317"/>
        <v>18.810112032968838</v>
      </c>
      <c r="I2916" s="59">
        <v>5.5294600641092879</v>
      </c>
      <c r="J2916" s="47">
        <f t="shared" si="318"/>
        <v>10.561268722448739</v>
      </c>
      <c r="K2916" s="97">
        <f t="shared" si="313"/>
        <v>2</v>
      </c>
      <c r="L2916" s="2">
        <f t="shared" si="314"/>
        <v>-26.185285176714501</v>
      </c>
      <c r="M2916" s="98"/>
      <c r="V2916">
        <v>200</v>
      </c>
      <c r="W2916">
        <v>40</v>
      </c>
      <c r="X2916" s="7">
        <f t="shared" si="312"/>
        <v>31.652153314939131</v>
      </c>
    </row>
    <row r="2917" spans="2:24">
      <c r="B2917" s="90">
        <f t="shared" si="315"/>
        <v>41030.125</v>
      </c>
      <c r="C2917" s="57">
        <v>41030</v>
      </c>
      <c r="D2917" s="58">
        <v>0.125</v>
      </c>
      <c r="E2917" s="59">
        <v>3.4832222194967035</v>
      </c>
      <c r="F2917" s="47">
        <f t="shared" si="316"/>
        <v>6.6529544392387034</v>
      </c>
      <c r="G2917" s="59">
        <v>8.4898876070270042</v>
      </c>
      <c r="H2917" s="47">
        <f t="shared" si="317"/>
        <v>16.215685329421579</v>
      </c>
      <c r="I2917" s="59">
        <v>5.0066653875303002</v>
      </c>
      <c r="J2917" s="47">
        <f t="shared" si="318"/>
        <v>9.5627308901828734</v>
      </c>
      <c r="K2917" s="97">
        <f t="shared" si="313"/>
        <v>2</v>
      </c>
      <c r="L2917" s="2">
        <f t="shared" si="314"/>
        <v>-27.183823008980365</v>
      </c>
      <c r="M2917" s="98"/>
      <c r="V2917">
        <v>200</v>
      </c>
      <c r="W2917">
        <v>40</v>
      </c>
      <c r="X2917" s="7">
        <f t="shared" si="312"/>
        <v>31.652153314939131</v>
      </c>
    </row>
    <row r="2918" spans="2:24">
      <c r="B2918" s="90">
        <f t="shared" si="315"/>
        <v>41030.166666666664</v>
      </c>
      <c r="C2918" s="57">
        <v>41030</v>
      </c>
      <c r="D2918" s="58">
        <v>0.16666666666666666</v>
      </c>
      <c r="E2918" s="59">
        <v>8.1075437424870493</v>
      </c>
      <c r="F2918" s="47">
        <f t="shared" si="316"/>
        <v>15.485408548150264</v>
      </c>
      <c r="G2918" s="59">
        <v>17.777124087683273</v>
      </c>
      <c r="H2918" s="47">
        <f t="shared" si="317"/>
        <v>33.954307007475052</v>
      </c>
      <c r="I2918" s="59">
        <v>9.6695803451962217</v>
      </c>
      <c r="J2918" s="47">
        <f t="shared" si="318"/>
        <v>18.468898459324784</v>
      </c>
      <c r="K2918" s="97">
        <f t="shared" si="313"/>
        <v>2</v>
      </c>
      <c r="L2918" s="2">
        <f t="shared" si="314"/>
        <v>-18.277655439838455</v>
      </c>
      <c r="M2918" s="98"/>
      <c r="V2918">
        <v>200</v>
      </c>
      <c r="W2918">
        <v>40</v>
      </c>
      <c r="X2918" s="7">
        <f t="shared" si="312"/>
        <v>31.652153314939131</v>
      </c>
    </row>
    <row r="2919" spans="2:24">
      <c r="B2919" s="90">
        <f t="shared" si="315"/>
        <v>41030.208333333336</v>
      </c>
      <c r="C2919" s="57">
        <v>41030</v>
      </c>
      <c r="D2919" s="58">
        <v>0.20833333333333334</v>
      </c>
      <c r="E2919" s="59">
        <v>17.314971896854711</v>
      </c>
      <c r="F2919" s="47">
        <f t="shared" si="316"/>
        <v>33.071596322992498</v>
      </c>
      <c r="G2919" s="59">
        <v>36.608342023720887</v>
      </c>
      <c r="H2919" s="47">
        <f t="shared" si="317"/>
        <v>69.92193326530689</v>
      </c>
      <c r="I2919" s="59">
        <v>19.293370126866172</v>
      </c>
      <c r="J2919" s="47">
        <f t="shared" si="318"/>
        <v>36.850336942314385</v>
      </c>
      <c r="K2919" s="97">
        <f t="shared" si="313"/>
        <v>2</v>
      </c>
      <c r="L2919" s="2">
        <f t="shared" si="314"/>
        <v>0.10378304315114661</v>
      </c>
      <c r="M2919" s="98"/>
      <c r="V2919">
        <v>200</v>
      </c>
      <c r="W2919">
        <v>40</v>
      </c>
      <c r="X2919" s="7">
        <f t="shared" si="312"/>
        <v>31.652153314939131</v>
      </c>
    </row>
    <row r="2920" spans="2:24">
      <c r="B2920" s="90">
        <f t="shared" si="315"/>
        <v>41030.25</v>
      </c>
      <c r="C2920" s="57">
        <v>41030</v>
      </c>
      <c r="D2920" s="58">
        <v>0.25</v>
      </c>
      <c r="E2920" s="59">
        <v>29.466343854604535</v>
      </c>
      <c r="F2920" s="47">
        <f t="shared" si="316"/>
        <v>56.280716762294659</v>
      </c>
      <c r="G2920" s="59">
        <v>63.420805902856067</v>
      </c>
      <c r="H2920" s="47">
        <f t="shared" si="317"/>
        <v>121.13373927445508</v>
      </c>
      <c r="I2920" s="59">
        <v>33.954462048251536</v>
      </c>
      <c r="J2920" s="47">
        <f t="shared" si="318"/>
        <v>64.853022512160436</v>
      </c>
      <c r="K2920" s="97">
        <f t="shared" si="313"/>
        <v>2</v>
      </c>
      <c r="L2920" s="2">
        <f t="shared" si="314"/>
        <v>28.106468612997197</v>
      </c>
      <c r="M2920" s="98"/>
      <c r="V2920">
        <v>200</v>
      </c>
      <c r="W2920">
        <v>40</v>
      </c>
      <c r="X2920" s="7">
        <f t="shared" si="312"/>
        <v>31.652153314939131</v>
      </c>
    </row>
    <row r="2921" spans="2:24">
      <c r="B2921" s="90">
        <f t="shared" si="315"/>
        <v>41030.291666666664</v>
      </c>
      <c r="C2921" s="57">
        <v>41030</v>
      </c>
      <c r="D2921" s="58">
        <v>0.29166666666666669</v>
      </c>
      <c r="E2921" s="59">
        <v>36.178059123739082</v>
      </c>
      <c r="F2921" s="47">
        <f t="shared" si="316"/>
        <v>69.100092926341645</v>
      </c>
      <c r="G2921" s="59">
        <v>73.052436196375027</v>
      </c>
      <c r="H2921" s="47">
        <f t="shared" si="317"/>
        <v>139.53015313507629</v>
      </c>
      <c r="I2921" s="59">
        <v>36.874377072635944</v>
      </c>
      <c r="J2921" s="47">
        <f t="shared" si="318"/>
        <v>70.430060208734645</v>
      </c>
      <c r="K2921" s="97">
        <f t="shared" si="313"/>
        <v>2</v>
      </c>
      <c r="L2921" s="2">
        <f t="shared" si="314"/>
        <v>33.683506309571406</v>
      </c>
      <c r="M2921" s="98"/>
      <c r="V2921">
        <v>200</v>
      </c>
      <c r="W2921">
        <v>40</v>
      </c>
      <c r="X2921" s="7">
        <f t="shared" si="312"/>
        <v>31.652153314939131</v>
      </c>
    </row>
    <row r="2922" spans="2:24">
      <c r="B2922" s="90">
        <f t="shared" si="315"/>
        <v>41030.333333333336</v>
      </c>
      <c r="C2922" s="57">
        <v>41030</v>
      </c>
      <c r="D2922" s="58">
        <v>0.33333333333333331</v>
      </c>
      <c r="E2922" s="59">
        <v>64.123284296001032</v>
      </c>
      <c r="F2922" s="47">
        <f t="shared" si="316"/>
        <v>122.47547300536196</v>
      </c>
      <c r="G2922" s="59">
        <v>106.99823111968624</v>
      </c>
      <c r="H2922" s="47">
        <f t="shared" si="317"/>
        <v>204.3666214386007</v>
      </c>
      <c r="I2922" s="59">
        <v>42.874946823685192</v>
      </c>
      <c r="J2922" s="47">
        <f t="shared" si="318"/>
        <v>81.891148433238712</v>
      </c>
      <c r="K2922" s="97">
        <f t="shared" si="313"/>
        <v>2</v>
      </c>
      <c r="L2922" s="2">
        <f t="shared" si="314"/>
        <v>45.144594534075473</v>
      </c>
      <c r="M2922" s="98"/>
      <c r="V2922">
        <v>200</v>
      </c>
      <c r="W2922">
        <v>40</v>
      </c>
      <c r="X2922" s="7">
        <f t="shared" si="312"/>
        <v>31.652153314939131</v>
      </c>
    </row>
    <row r="2923" spans="2:24">
      <c r="B2923" s="90">
        <f t="shared" si="315"/>
        <v>41030.375</v>
      </c>
      <c r="C2923" s="57">
        <v>41030</v>
      </c>
      <c r="D2923" s="58">
        <v>0.375</v>
      </c>
      <c r="E2923" s="59">
        <v>50.828346310328833</v>
      </c>
      <c r="F2923" s="47">
        <f t="shared" si="316"/>
        <v>97.082141452728067</v>
      </c>
      <c r="G2923" s="59">
        <v>92.965847846739649</v>
      </c>
      <c r="H2923" s="47">
        <f t="shared" si="317"/>
        <v>177.56476938727272</v>
      </c>
      <c r="I2923" s="59">
        <v>42.137501536410824</v>
      </c>
      <c r="J2923" s="47">
        <f t="shared" si="318"/>
        <v>80.482627934544666</v>
      </c>
      <c r="K2923" s="97">
        <f t="shared" si="313"/>
        <v>2</v>
      </c>
      <c r="L2923" s="2">
        <f t="shared" si="314"/>
        <v>43.736074035381428</v>
      </c>
      <c r="M2923" s="98"/>
      <c r="V2923">
        <v>200</v>
      </c>
      <c r="W2923">
        <v>40</v>
      </c>
      <c r="X2923" s="7">
        <f t="shared" si="312"/>
        <v>31.652153314939131</v>
      </c>
    </row>
    <row r="2924" spans="2:24">
      <c r="B2924" s="90">
        <f t="shared" si="315"/>
        <v>41030.416666666664</v>
      </c>
      <c r="C2924" s="57">
        <v>41030</v>
      </c>
      <c r="D2924" s="58">
        <v>0.41666666666666669</v>
      </c>
      <c r="E2924" s="59">
        <v>43.940723303220672</v>
      </c>
      <c r="F2924" s="47">
        <f t="shared" si="316"/>
        <v>83.926781509151482</v>
      </c>
      <c r="G2924" s="59">
        <v>77.090976715829939</v>
      </c>
      <c r="H2924" s="47">
        <f t="shared" si="317"/>
        <v>147.24376552723518</v>
      </c>
      <c r="I2924" s="59">
        <v>33.150253412609267</v>
      </c>
      <c r="J2924" s="47">
        <f t="shared" si="318"/>
        <v>63.316984018083694</v>
      </c>
      <c r="K2924" s="97">
        <f t="shared" si="313"/>
        <v>2</v>
      </c>
      <c r="L2924" s="2">
        <f t="shared" si="314"/>
        <v>26.570430118920456</v>
      </c>
      <c r="M2924" s="98"/>
      <c r="V2924">
        <v>200</v>
      </c>
      <c r="W2924">
        <v>40</v>
      </c>
      <c r="X2924" s="7">
        <f t="shared" si="312"/>
        <v>31.652153314939131</v>
      </c>
    </row>
    <row r="2925" spans="2:24">
      <c r="B2925" s="90">
        <f t="shared" si="315"/>
        <v>41030.458333333336</v>
      </c>
      <c r="C2925" s="57">
        <v>41030</v>
      </c>
      <c r="D2925" s="58">
        <v>0.45833333333333331</v>
      </c>
      <c r="E2925" s="59">
        <v>13.769704870532941</v>
      </c>
      <c r="F2925" s="47">
        <f t="shared" si="316"/>
        <v>26.300136302717917</v>
      </c>
      <c r="G2925" s="59">
        <v>34.032782903727721</v>
      </c>
      <c r="H2925" s="47">
        <f t="shared" si="317"/>
        <v>65.002615346119939</v>
      </c>
      <c r="I2925" s="59">
        <v>20.263078033194788</v>
      </c>
      <c r="J2925" s="47">
        <f t="shared" si="318"/>
        <v>38.702479043402043</v>
      </c>
      <c r="K2925" s="97">
        <f t="shared" si="313"/>
        <v>2</v>
      </c>
      <c r="L2925" s="2">
        <f t="shared" si="314"/>
        <v>1.9559251442388046</v>
      </c>
      <c r="M2925" s="98"/>
      <c r="V2925">
        <v>200</v>
      </c>
      <c r="W2925">
        <v>40</v>
      </c>
      <c r="X2925" s="7">
        <f t="shared" si="312"/>
        <v>31.652153314939131</v>
      </c>
    </row>
    <row r="2926" spans="2:24">
      <c r="B2926" s="90">
        <f t="shared" si="315"/>
        <v>41030.5</v>
      </c>
      <c r="C2926" s="57">
        <v>41030</v>
      </c>
      <c r="D2926" s="58">
        <v>0.5</v>
      </c>
      <c r="E2926" s="59">
        <v>33.9779080206321</v>
      </c>
      <c r="F2926" s="47">
        <f t="shared" si="316"/>
        <v>64.897804319407314</v>
      </c>
      <c r="G2926" s="59">
        <v>57.444265362248444</v>
      </c>
      <c r="H2926" s="47">
        <f t="shared" si="317"/>
        <v>109.71854684189452</v>
      </c>
      <c r="I2926" s="59">
        <v>23.466357341616337</v>
      </c>
      <c r="J2926" s="47">
        <f t="shared" si="318"/>
        <v>44.820742522487201</v>
      </c>
      <c r="K2926" s="97">
        <f t="shared" si="313"/>
        <v>2</v>
      </c>
      <c r="L2926" s="2">
        <f t="shared" si="314"/>
        <v>8.0741886233239626</v>
      </c>
      <c r="M2926" s="98"/>
      <c r="V2926">
        <v>200</v>
      </c>
      <c r="W2926">
        <v>40</v>
      </c>
      <c r="X2926" s="7">
        <f t="shared" si="312"/>
        <v>31.652153314939131</v>
      </c>
    </row>
    <row r="2927" spans="2:24">
      <c r="B2927" s="90">
        <f t="shared" si="315"/>
        <v>41030.541666666664</v>
      </c>
      <c r="C2927" s="57">
        <v>41030</v>
      </c>
      <c r="D2927" s="58">
        <v>0.54166666666666663</v>
      </c>
      <c r="E2927" s="59">
        <v>36.47885914577995</v>
      </c>
      <c r="F2927" s="47">
        <f t="shared" si="316"/>
        <v>69.674620968439697</v>
      </c>
      <c r="G2927" s="59">
        <v>62.155305498320146</v>
      </c>
      <c r="H2927" s="47">
        <f t="shared" si="317"/>
        <v>118.71663350179148</v>
      </c>
      <c r="I2927" s="59">
        <v>25.676446352540196</v>
      </c>
      <c r="J2927" s="47">
        <f t="shared" si="318"/>
        <v>49.042012533351773</v>
      </c>
      <c r="K2927" s="97">
        <f t="shared" si="313"/>
        <v>2</v>
      </c>
      <c r="L2927" s="2">
        <f t="shared" si="314"/>
        <v>12.295458634188535</v>
      </c>
      <c r="M2927" s="98"/>
      <c r="V2927">
        <v>200</v>
      </c>
      <c r="W2927">
        <v>40</v>
      </c>
      <c r="X2927" s="7">
        <f t="shared" si="312"/>
        <v>31.652153314939131</v>
      </c>
    </row>
    <row r="2928" spans="2:24">
      <c r="B2928" s="90">
        <f t="shared" si="315"/>
        <v>41030.583333333336</v>
      </c>
      <c r="C2928" s="57">
        <v>41030</v>
      </c>
      <c r="D2928" s="58">
        <v>0.58333333333333337</v>
      </c>
      <c r="E2928" s="59">
        <v>32.021330452319155</v>
      </c>
      <c r="F2928" s="47">
        <f t="shared" si="316"/>
        <v>61.160741163929586</v>
      </c>
      <c r="G2928" s="59">
        <v>53.231826572757249</v>
      </c>
      <c r="H2928" s="47">
        <f t="shared" si="317"/>
        <v>101.67278875396634</v>
      </c>
      <c r="I2928" s="59">
        <v>21.210496120438101</v>
      </c>
      <c r="J2928" s="47">
        <f t="shared" si="318"/>
        <v>40.512047590036772</v>
      </c>
      <c r="K2928" s="97">
        <f t="shared" si="313"/>
        <v>2</v>
      </c>
      <c r="L2928" s="2">
        <f t="shared" si="314"/>
        <v>3.7654936908735337</v>
      </c>
      <c r="M2928" s="98"/>
      <c r="V2928">
        <v>200</v>
      </c>
      <c r="W2928">
        <v>40</v>
      </c>
      <c r="X2928" s="7">
        <f t="shared" si="312"/>
        <v>31.652153314939131</v>
      </c>
    </row>
    <row r="2929" spans="2:24">
      <c r="B2929" s="90">
        <f t="shared" si="315"/>
        <v>41030.625</v>
      </c>
      <c r="C2929" s="57">
        <v>41030</v>
      </c>
      <c r="D2929" s="58">
        <v>0.625</v>
      </c>
      <c r="E2929" s="59">
        <v>20.761597621831022</v>
      </c>
      <c r="F2929" s="47">
        <f t="shared" si="316"/>
        <v>39.654651457697248</v>
      </c>
      <c r="G2929" s="59">
        <v>41.486167507634377</v>
      </c>
      <c r="H2929" s="47">
        <f t="shared" si="317"/>
        <v>79.238579939581655</v>
      </c>
      <c r="I2929" s="59">
        <v>20.724569885803355</v>
      </c>
      <c r="J2929" s="47">
        <f t="shared" si="318"/>
        <v>39.583928481884406</v>
      </c>
      <c r="K2929" s="97">
        <f t="shared" si="313"/>
        <v>2</v>
      </c>
      <c r="L2929" s="2">
        <f t="shared" si="314"/>
        <v>2.8373745827211678</v>
      </c>
      <c r="M2929" s="98"/>
      <c r="V2929">
        <v>200</v>
      </c>
      <c r="W2929">
        <v>40</v>
      </c>
      <c r="X2929" s="7">
        <f t="shared" si="312"/>
        <v>31.652153314939131</v>
      </c>
    </row>
    <row r="2930" spans="2:24">
      <c r="B2930" s="90">
        <f t="shared" si="315"/>
        <v>41030.666666666664</v>
      </c>
      <c r="C2930" s="57">
        <v>41030</v>
      </c>
      <c r="D2930" s="58">
        <v>0.66666666666666663</v>
      </c>
      <c r="E2930" s="59">
        <v>29.425100533073433</v>
      </c>
      <c r="F2930" s="47">
        <f t="shared" si="316"/>
        <v>56.201942018170257</v>
      </c>
      <c r="G2930" s="59">
        <v>50.594803640293804</v>
      </c>
      <c r="H2930" s="47">
        <f t="shared" si="317"/>
        <v>96.636074952961167</v>
      </c>
      <c r="I2930" s="59">
        <v>21.169703107220368</v>
      </c>
      <c r="J2930" s="47">
        <f t="shared" si="318"/>
        <v>40.434132934790902</v>
      </c>
      <c r="K2930" s="97">
        <f t="shared" si="313"/>
        <v>2</v>
      </c>
      <c r="L2930" s="2">
        <f t="shared" si="314"/>
        <v>3.6875790356276639</v>
      </c>
      <c r="M2930" s="98"/>
      <c r="V2930">
        <v>200</v>
      </c>
      <c r="W2930">
        <v>40</v>
      </c>
      <c r="X2930" s="7">
        <f t="shared" si="312"/>
        <v>31.652153314939131</v>
      </c>
    </row>
    <row r="2931" spans="2:24">
      <c r="B2931" s="90">
        <f t="shared" si="315"/>
        <v>41030.708333333336</v>
      </c>
      <c r="C2931" s="57">
        <v>41030</v>
      </c>
      <c r="D2931" s="58">
        <v>0.70833333333333337</v>
      </c>
      <c r="E2931" s="59">
        <v>18.232603010921139</v>
      </c>
      <c r="F2931" s="47">
        <f t="shared" si="316"/>
        <v>34.824271750859374</v>
      </c>
      <c r="G2931" s="59">
        <v>34.89802231524375</v>
      </c>
      <c r="H2931" s="47">
        <f t="shared" si="317"/>
        <v>66.655222622115559</v>
      </c>
      <c r="I2931" s="59">
        <v>16.665419304322612</v>
      </c>
      <c r="J2931" s="47">
        <f t="shared" si="318"/>
        <v>31.830950871256185</v>
      </c>
      <c r="K2931" s="97">
        <f t="shared" si="313"/>
        <v>2</v>
      </c>
      <c r="L2931" s="2">
        <f t="shared" si="314"/>
        <v>-4.9156030279070535</v>
      </c>
      <c r="M2931" s="98"/>
      <c r="V2931">
        <v>200</v>
      </c>
      <c r="W2931">
        <v>40</v>
      </c>
      <c r="X2931" s="7">
        <f t="shared" si="312"/>
        <v>31.652153314939131</v>
      </c>
    </row>
    <row r="2932" spans="2:24">
      <c r="B2932" s="90">
        <f t="shared" si="315"/>
        <v>41030.75</v>
      </c>
      <c r="C2932" s="57">
        <v>41030</v>
      </c>
      <c r="D2932" s="58">
        <v>0.75</v>
      </c>
      <c r="E2932" s="59">
        <v>9.6421911733400218</v>
      </c>
      <c r="F2932" s="47">
        <f t="shared" si="316"/>
        <v>18.416585141079441</v>
      </c>
      <c r="G2932" s="59">
        <v>22.855511782876434</v>
      </c>
      <c r="H2932" s="47">
        <f t="shared" si="317"/>
        <v>43.654027505293989</v>
      </c>
      <c r="I2932" s="59">
        <v>13.213320609536414</v>
      </c>
      <c r="J2932" s="47">
        <f t="shared" si="318"/>
        <v>25.237442364214548</v>
      </c>
      <c r="K2932" s="97">
        <f t="shared" si="313"/>
        <v>2</v>
      </c>
      <c r="L2932" s="2">
        <f t="shared" si="314"/>
        <v>-11.509111534948691</v>
      </c>
      <c r="M2932" s="98"/>
      <c r="V2932">
        <v>200</v>
      </c>
      <c r="W2932">
        <v>40</v>
      </c>
      <c r="X2932" s="7">
        <f t="shared" si="312"/>
        <v>31.652153314939131</v>
      </c>
    </row>
    <row r="2933" spans="2:24">
      <c r="B2933" s="90">
        <f t="shared" si="315"/>
        <v>41030.791666666664</v>
      </c>
      <c r="C2933" s="57">
        <v>41030</v>
      </c>
      <c r="D2933" s="58">
        <v>0.79166666666666663</v>
      </c>
      <c r="E2933" s="59">
        <v>13.992771809449158</v>
      </c>
      <c r="F2933" s="47">
        <f t="shared" si="316"/>
        <v>26.726194156047889</v>
      </c>
      <c r="G2933" s="59">
        <v>45.122642516336271</v>
      </c>
      <c r="H2933" s="47">
        <f t="shared" si="317"/>
        <v>86.184247206202272</v>
      </c>
      <c r="I2933" s="59">
        <v>31.129870706887111</v>
      </c>
      <c r="J2933" s="47">
        <f t="shared" si="318"/>
        <v>59.458053050154376</v>
      </c>
      <c r="K2933" s="97">
        <f t="shared" si="313"/>
        <v>2</v>
      </c>
      <c r="L2933" s="2">
        <f t="shared" si="314"/>
        <v>22.711499150991138</v>
      </c>
      <c r="M2933" s="98"/>
      <c r="V2933">
        <v>200</v>
      </c>
      <c r="W2933">
        <v>40</v>
      </c>
      <c r="X2933" s="7">
        <f t="shared" si="312"/>
        <v>31.652153314939131</v>
      </c>
    </row>
    <row r="2934" spans="2:24">
      <c r="B2934" s="90">
        <f t="shared" si="315"/>
        <v>41030.833333333336</v>
      </c>
      <c r="C2934" s="57">
        <v>41030</v>
      </c>
      <c r="D2934" s="58">
        <v>0.83333333333333337</v>
      </c>
      <c r="E2934" s="59">
        <v>6.7101159750456087</v>
      </c>
      <c r="F2934" s="47">
        <f t="shared" si="316"/>
        <v>12.816321512337112</v>
      </c>
      <c r="G2934" s="59">
        <v>28.314677675793234</v>
      </c>
      <c r="H2934" s="47">
        <f t="shared" si="317"/>
        <v>54.081034360765074</v>
      </c>
      <c r="I2934" s="59">
        <v>21.604561700747627</v>
      </c>
      <c r="J2934" s="47">
        <f t="shared" si="318"/>
        <v>41.264712848427969</v>
      </c>
      <c r="K2934" s="97">
        <f t="shared" si="313"/>
        <v>2</v>
      </c>
      <c r="L2934" s="2">
        <f t="shared" si="314"/>
        <v>4.5181589492647305</v>
      </c>
      <c r="M2934" s="98"/>
      <c r="V2934">
        <v>200</v>
      </c>
      <c r="W2934">
        <v>40</v>
      </c>
      <c r="X2934" s="7">
        <f t="shared" si="312"/>
        <v>31.652153314939131</v>
      </c>
    </row>
    <row r="2935" spans="2:24">
      <c r="B2935" s="90">
        <f t="shared" si="315"/>
        <v>41030.875</v>
      </c>
      <c r="C2935" s="57">
        <v>41030</v>
      </c>
      <c r="D2935" s="58">
        <v>0.875</v>
      </c>
      <c r="E2935" s="59">
        <v>15.992967010022957</v>
      </c>
      <c r="F2935" s="47">
        <f t="shared" si="316"/>
        <v>30.546566989143848</v>
      </c>
      <c r="G2935" s="59">
        <v>43.68406061232875</v>
      </c>
      <c r="H2935" s="47">
        <f t="shared" si="317"/>
        <v>83.436555769547908</v>
      </c>
      <c r="I2935" s="59">
        <v>27.691093602305791</v>
      </c>
      <c r="J2935" s="47">
        <f t="shared" si="318"/>
        <v>52.88998878040406</v>
      </c>
      <c r="K2935" s="97">
        <f t="shared" si="313"/>
        <v>2</v>
      </c>
      <c r="L2935" s="2">
        <f t="shared" si="314"/>
        <v>16.143434881240822</v>
      </c>
      <c r="M2935" s="98"/>
      <c r="V2935">
        <v>200</v>
      </c>
      <c r="W2935">
        <v>40</v>
      </c>
      <c r="X2935" s="7">
        <f t="shared" si="312"/>
        <v>31.652153314939131</v>
      </c>
    </row>
    <row r="2936" spans="2:24">
      <c r="B2936" s="90">
        <f t="shared" si="315"/>
        <v>41030.916666666664</v>
      </c>
      <c r="C2936" s="57">
        <v>41030</v>
      </c>
      <c r="D2936" s="58">
        <v>0.91666666666666663</v>
      </c>
      <c r="E2936" s="59">
        <v>28.349971004277542</v>
      </c>
      <c r="F2936" s="47">
        <f t="shared" si="316"/>
        <v>54.148444618170103</v>
      </c>
      <c r="G2936" s="59">
        <v>66.368784112901182</v>
      </c>
      <c r="H2936" s="47">
        <f t="shared" si="317"/>
        <v>126.76437765564125</v>
      </c>
      <c r="I2936" s="59">
        <v>38.018813108623647</v>
      </c>
      <c r="J2936" s="47">
        <f t="shared" si="318"/>
        <v>72.615933037471166</v>
      </c>
      <c r="K2936" s="97">
        <f t="shared" si="313"/>
        <v>2</v>
      </c>
      <c r="L2936" s="2">
        <f t="shared" si="314"/>
        <v>35.869379138307927</v>
      </c>
      <c r="M2936" s="98"/>
      <c r="V2936">
        <v>200</v>
      </c>
      <c r="W2936">
        <v>40</v>
      </c>
      <c r="X2936" s="7">
        <f t="shared" si="312"/>
        <v>31.652153314939131</v>
      </c>
    </row>
    <row r="2937" spans="2:24">
      <c r="B2937" s="90">
        <f t="shared" si="315"/>
        <v>41030.958333333336</v>
      </c>
      <c r="C2937" s="57">
        <v>41030</v>
      </c>
      <c r="D2937" s="58">
        <v>0.95833333333333337</v>
      </c>
      <c r="E2937" s="59">
        <v>26.581876996414554</v>
      </c>
      <c r="F2937" s="47">
        <f t="shared" si="316"/>
        <v>50.771385063151797</v>
      </c>
      <c r="G2937" s="59">
        <v>52.290334727969395</v>
      </c>
      <c r="H2937" s="47">
        <f t="shared" si="317"/>
        <v>99.874539330421541</v>
      </c>
      <c r="I2937" s="59">
        <v>25.708457731554841</v>
      </c>
      <c r="J2937" s="47">
        <f t="shared" si="318"/>
        <v>49.103154267269744</v>
      </c>
      <c r="K2937" s="97">
        <f t="shared" si="313"/>
        <v>2</v>
      </c>
      <c r="L2937" s="2">
        <f t="shared" si="314"/>
        <v>12.356600368106506</v>
      </c>
      <c r="M2937" s="98"/>
      <c r="V2937">
        <v>200</v>
      </c>
      <c r="W2937">
        <v>40</v>
      </c>
      <c r="X2937" s="7">
        <f t="shared" si="312"/>
        <v>31.652153314939131</v>
      </c>
    </row>
    <row r="2938" spans="2:24">
      <c r="B2938" s="90">
        <f t="shared" si="315"/>
        <v>41031</v>
      </c>
      <c r="C2938" s="57">
        <v>41030</v>
      </c>
      <c r="D2938" s="58">
        <v>1</v>
      </c>
      <c r="E2938" s="59">
        <v>5.3606158731960853</v>
      </c>
      <c r="F2938" s="47">
        <f t="shared" si="316"/>
        <v>10.238776317804522</v>
      </c>
      <c r="G2938" s="59">
        <v>13.12898686424467</v>
      </c>
      <c r="H2938" s="47">
        <f t="shared" si="317"/>
        <v>25.076364910707319</v>
      </c>
      <c r="I2938" s="59">
        <v>7.7683709910485845</v>
      </c>
      <c r="J2938" s="47">
        <f t="shared" si="318"/>
        <v>14.837588592902796</v>
      </c>
      <c r="K2938" s="97">
        <f t="shared" si="313"/>
        <v>2</v>
      </c>
      <c r="L2938" s="2">
        <f t="shared" si="314"/>
        <v>-21.908965306260441</v>
      </c>
      <c r="M2938" s="98"/>
      <c r="V2938">
        <v>200</v>
      </c>
      <c r="W2938">
        <v>40</v>
      </c>
      <c r="X2938" s="7">
        <f t="shared" si="312"/>
        <v>31.652153314939131</v>
      </c>
    </row>
    <row r="2939" spans="2:24">
      <c r="B2939" s="90">
        <f t="shared" si="315"/>
        <v>41031.041666666664</v>
      </c>
      <c r="C2939" s="57">
        <v>41031</v>
      </c>
      <c r="D2939" s="58">
        <v>4.1666666666666664E-2</v>
      </c>
      <c r="E2939" s="59"/>
      <c r="F2939" s="47"/>
      <c r="G2939" s="59"/>
      <c r="H2939" s="47"/>
      <c r="I2939" s="59"/>
      <c r="J2939" s="47"/>
      <c r="K2939" s="97">
        <f t="shared" si="313"/>
        <v>3</v>
      </c>
      <c r="L2939" s="2" t="e">
        <f t="shared" si="314"/>
        <v>#N/A</v>
      </c>
      <c r="M2939" s="98"/>
      <c r="V2939">
        <v>200</v>
      </c>
      <c r="W2939">
        <v>40</v>
      </c>
      <c r="X2939" s="7">
        <f t="shared" si="312"/>
        <v>31.652153314939131</v>
      </c>
    </row>
    <row r="2940" spans="2:24">
      <c r="B2940" s="90">
        <f t="shared" si="315"/>
        <v>41031.083333333336</v>
      </c>
      <c r="C2940" s="57">
        <v>41031</v>
      </c>
      <c r="D2940" s="58">
        <v>8.3333333333333329E-2</v>
      </c>
      <c r="E2940" s="59">
        <v>6.0110497015196147</v>
      </c>
      <c r="F2940" s="47">
        <f t="shared" si="316"/>
        <v>11.481104929902463</v>
      </c>
      <c r="G2940" s="59">
        <v>12.479020388838563</v>
      </c>
      <c r="H2940" s="47">
        <f t="shared" si="317"/>
        <v>23.834928942681653</v>
      </c>
      <c r="I2940" s="59">
        <v>6.4679706873189486</v>
      </c>
      <c r="J2940" s="47">
        <f t="shared" si="318"/>
        <v>12.353824012779191</v>
      </c>
      <c r="K2940" s="97">
        <f t="shared" si="313"/>
        <v>3</v>
      </c>
      <c r="L2940" s="2">
        <f t="shared" si="314"/>
        <v>-24.392729886384046</v>
      </c>
      <c r="M2940" s="98"/>
      <c r="V2940">
        <v>200</v>
      </c>
      <c r="W2940">
        <v>40</v>
      </c>
      <c r="X2940" s="7">
        <f t="shared" si="312"/>
        <v>31.652153314939131</v>
      </c>
    </row>
    <row r="2941" spans="2:24">
      <c r="B2941" s="90">
        <f t="shared" si="315"/>
        <v>41031.125</v>
      </c>
      <c r="C2941" s="57">
        <v>41031</v>
      </c>
      <c r="D2941" s="58">
        <v>0.125</v>
      </c>
      <c r="E2941" s="59">
        <v>3.5989487698275502</v>
      </c>
      <c r="F2941" s="47">
        <f t="shared" si="316"/>
        <v>6.8739921503706203</v>
      </c>
      <c r="G2941" s="59">
        <v>8.0240592548144676</v>
      </c>
      <c r="H2941" s="47">
        <f t="shared" si="317"/>
        <v>15.325953176695633</v>
      </c>
      <c r="I2941" s="59">
        <v>4.4251104849869174</v>
      </c>
      <c r="J2941" s="47">
        <f t="shared" si="318"/>
        <v>8.4519610263250122</v>
      </c>
      <c r="K2941" s="97">
        <f t="shared" si="313"/>
        <v>3</v>
      </c>
      <c r="L2941" s="2">
        <f t="shared" si="314"/>
        <v>-28.294592872838226</v>
      </c>
      <c r="M2941" s="98"/>
      <c r="V2941">
        <v>200</v>
      </c>
      <c r="W2941">
        <v>40</v>
      </c>
      <c r="X2941" s="7">
        <f t="shared" si="312"/>
        <v>31.652153314939131</v>
      </c>
    </row>
    <row r="2942" spans="2:24">
      <c r="B2942" s="90">
        <f t="shared" si="315"/>
        <v>41031.166666666664</v>
      </c>
      <c r="C2942" s="57">
        <v>41031</v>
      </c>
      <c r="D2942" s="58">
        <v>0.16666666666666666</v>
      </c>
      <c r="E2942" s="59">
        <v>10.972357629573704</v>
      </c>
      <c r="F2942" s="47">
        <f t="shared" si="316"/>
        <v>20.957203072485775</v>
      </c>
      <c r="G2942" s="59">
        <v>20.957139200961777</v>
      </c>
      <c r="H2942" s="47">
        <f t="shared" si="317"/>
        <v>40.028135873836995</v>
      </c>
      <c r="I2942" s="59">
        <v>9.9847815713880745</v>
      </c>
      <c r="J2942" s="47">
        <f t="shared" si="318"/>
        <v>19.070932801351223</v>
      </c>
      <c r="K2942" s="97">
        <f t="shared" si="313"/>
        <v>3</v>
      </c>
      <c r="L2942" s="2">
        <f t="shared" si="314"/>
        <v>-17.675621097812016</v>
      </c>
      <c r="M2942" s="98"/>
      <c r="V2942">
        <v>200</v>
      </c>
      <c r="W2942">
        <v>40</v>
      </c>
      <c r="X2942" s="7">
        <f t="shared" si="312"/>
        <v>31.652153314939131</v>
      </c>
    </row>
    <row r="2943" spans="2:24">
      <c r="B2943" s="90">
        <f t="shared" si="315"/>
        <v>41031.208333333336</v>
      </c>
      <c r="C2943" s="57">
        <v>41031</v>
      </c>
      <c r="D2943" s="58">
        <v>0.20833333333333334</v>
      </c>
      <c r="E2943" s="59">
        <v>29.428073585122466</v>
      </c>
      <c r="F2943" s="47">
        <f t="shared" si="316"/>
        <v>56.207620547583907</v>
      </c>
      <c r="G2943" s="59">
        <v>52.766960700358084</v>
      </c>
      <c r="H2943" s="47">
        <f t="shared" si="317"/>
        <v>100.78489493768393</v>
      </c>
      <c r="I2943" s="59">
        <v>23.338887115235615</v>
      </c>
      <c r="J2943" s="47">
        <f t="shared" si="318"/>
        <v>44.577274390100023</v>
      </c>
      <c r="K2943" s="97">
        <f t="shared" si="313"/>
        <v>3</v>
      </c>
      <c r="L2943" s="2">
        <f t="shared" si="314"/>
        <v>7.830720490936784</v>
      </c>
      <c r="M2943" s="98"/>
      <c r="V2943">
        <v>200</v>
      </c>
      <c r="W2943">
        <v>40</v>
      </c>
      <c r="X2943" s="7">
        <f t="shared" si="312"/>
        <v>31.652153314939131</v>
      </c>
    </row>
    <row r="2944" spans="2:24">
      <c r="B2944" s="90">
        <f t="shared" si="315"/>
        <v>41031.25</v>
      </c>
      <c r="C2944" s="57">
        <v>41031</v>
      </c>
      <c r="D2944" s="58">
        <v>0.25</v>
      </c>
      <c r="E2944" s="59">
        <v>26.472501448802522</v>
      </c>
      <c r="F2944" s="47">
        <f t="shared" si="316"/>
        <v>50.562477767212812</v>
      </c>
      <c r="G2944" s="59">
        <v>52.870691187090806</v>
      </c>
      <c r="H2944" s="47">
        <f t="shared" si="317"/>
        <v>100.98302016734344</v>
      </c>
      <c r="I2944" s="59">
        <v>26.398189738288288</v>
      </c>
      <c r="J2944" s="47">
        <f t="shared" si="318"/>
        <v>50.420542400130628</v>
      </c>
      <c r="K2944" s="97">
        <f t="shared" si="313"/>
        <v>3</v>
      </c>
      <c r="L2944" s="2">
        <f t="shared" si="314"/>
        <v>13.67398850096739</v>
      </c>
      <c r="M2944" s="98"/>
      <c r="V2944">
        <v>200</v>
      </c>
      <c r="W2944">
        <v>40</v>
      </c>
      <c r="X2944" s="7">
        <f t="shared" si="312"/>
        <v>31.652153314939131</v>
      </c>
    </row>
    <row r="2945" spans="2:24">
      <c r="B2945" s="90">
        <f t="shared" si="315"/>
        <v>41031.291666666664</v>
      </c>
      <c r="C2945" s="57">
        <v>41031</v>
      </c>
      <c r="D2945" s="58">
        <v>0.29166666666666669</v>
      </c>
      <c r="E2945" s="59">
        <v>27.461541211435257</v>
      </c>
      <c r="F2945" s="47">
        <f t="shared" si="316"/>
        <v>52.451543713841339</v>
      </c>
      <c r="G2945" s="59">
        <v>52.767099823014739</v>
      </c>
      <c r="H2945" s="47">
        <f t="shared" si="317"/>
        <v>100.78516066195814</v>
      </c>
      <c r="I2945" s="59">
        <v>25.305558611579478</v>
      </c>
      <c r="J2945" s="47">
        <f t="shared" si="318"/>
        <v>48.333616948116799</v>
      </c>
      <c r="K2945" s="97">
        <f t="shared" si="313"/>
        <v>3</v>
      </c>
      <c r="L2945" s="2">
        <f t="shared" si="314"/>
        <v>11.58706304895356</v>
      </c>
      <c r="M2945" s="98"/>
      <c r="V2945">
        <v>200</v>
      </c>
      <c r="W2945">
        <v>40</v>
      </c>
      <c r="X2945" s="7">
        <f t="shared" si="312"/>
        <v>31.652153314939131</v>
      </c>
    </row>
    <row r="2946" spans="2:24">
      <c r="B2946" s="90">
        <f t="shared" si="315"/>
        <v>41031.333333333336</v>
      </c>
      <c r="C2946" s="57">
        <v>41031</v>
      </c>
      <c r="D2946" s="58">
        <v>0.33333333333333331</v>
      </c>
      <c r="E2946" s="59">
        <v>31.755347455249151</v>
      </c>
      <c r="F2946" s="47">
        <f t="shared" si="316"/>
        <v>60.652713639525878</v>
      </c>
      <c r="G2946" s="59">
        <v>58.631403713467265</v>
      </c>
      <c r="H2946" s="47">
        <f t="shared" si="317"/>
        <v>111.98598109272247</v>
      </c>
      <c r="I2946" s="59">
        <v>26.876056258218114</v>
      </c>
      <c r="J2946" s="47">
        <f t="shared" si="318"/>
        <v>51.333267453196598</v>
      </c>
      <c r="K2946" s="97">
        <f t="shared" si="313"/>
        <v>3</v>
      </c>
      <c r="L2946" s="2">
        <f t="shared" si="314"/>
        <v>14.586713554033359</v>
      </c>
      <c r="M2946" s="98"/>
      <c r="V2946">
        <v>200</v>
      </c>
      <c r="W2946">
        <v>40</v>
      </c>
      <c r="X2946" s="7">
        <f t="shared" si="312"/>
        <v>31.652153314939131</v>
      </c>
    </row>
    <row r="2947" spans="2:24">
      <c r="B2947" s="90">
        <f t="shared" si="315"/>
        <v>41031.375</v>
      </c>
      <c r="C2947" s="57">
        <v>41031</v>
      </c>
      <c r="D2947" s="58">
        <v>0.375</v>
      </c>
      <c r="E2947" s="59">
        <v>25.509674690298159</v>
      </c>
      <c r="F2947" s="47">
        <f t="shared" si="316"/>
        <v>48.723478658469482</v>
      </c>
      <c r="G2947" s="59">
        <v>50.49505892956094</v>
      </c>
      <c r="H2947" s="47">
        <f t="shared" si="317"/>
        <v>96.445562555461393</v>
      </c>
      <c r="I2947" s="59">
        <v>24.985384239262785</v>
      </c>
      <c r="J2947" s="47">
        <f t="shared" si="318"/>
        <v>47.722083896991919</v>
      </c>
      <c r="K2947" s="97">
        <f t="shared" si="313"/>
        <v>3</v>
      </c>
      <c r="L2947" s="2">
        <f t="shared" si="314"/>
        <v>10.97552999782868</v>
      </c>
      <c r="M2947" s="98"/>
      <c r="V2947">
        <v>200</v>
      </c>
      <c r="W2947">
        <v>40</v>
      </c>
      <c r="X2947" s="7">
        <f t="shared" si="312"/>
        <v>31.652153314939131</v>
      </c>
    </row>
    <row r="2948" spans="2:24">
      <c r="B2948" s="90">
        <f t="shared" si="315"/>
        <v>41031.416666666664</v>
      </c>
      <c r="C2948" s="57">
        <v>41031</v>
      </c>
      <c r="D2948" s="58">
        <v>0.41666666666666669</v>
      </c>
      <c r="E2948" s="59">
        <v>25.055401440632355</v>
      </c>
      <c r="F2948" s="47">
        <f t="shared" si="316"/>
        <v>47.855816751607797</v>
      </c>
      <c r="G2948" s="59">
        <v>45.809527568415618</v>
      </c>
      <c r="H2948" s="47">
        <f t="shared" si="317"/>
        <v>87.496197655673825</v>
      </c>
      <c r="I2948" s="59">
        <v>20.754126127783259</v>
      </c>
      <c r="J2948" s="47">
        <f t="shared" si="318"/>
        <v>39.640380904066021</v>
      </c>
      <c r="K2948" s="97">
        <f t="shared" si="313"/>
        <v>3</v>
      </c>
      <c r="L2948" s="2">
        <f t="shared" si="314"/>
        <v>2.8938270049027821</v>
      </c>
      <c r="M2948" s="98"/>
      <c r="V2948">
        <v>200</v>
      </c>
      <c r="W2948">
        <v>40</v>
      </c>
      <c r="X2948" s="7">
        <f t="shared" si="312"/>
        <v>31.652153314939131</v>
      </c>
    </row>
    <row r="2949" spans="2:24">
      <c r="B2949" s="90">
        <f t="shared" si="315"/>
        <v>41031.458333333336</v>
      </c>
      <c r="C2949" s="57">
        <v>41031</v>
      </c>
      <c r="D2949" s="58">
        <v>0.45833333333333331</v>
      </c>
      <c r="E2949" s="59">
        <v>20.301246422112094</v>
      </c>
      <c r="F2949" s="47">
        <f t="shared" si="316"/>
        <v>38.775380666234099</v>
      </c>
      <c r="G2949" s="59">
        <v>40.293290246505414</v>
      </c>
      <c r="H2949" s="47">
        <f t="shared" si="317"/>
        <v>76.960184370825331</v>
      </c>
      <c r="I2949" s="59">
        <v>19.992043824393321</v>
      </c>
      <c r="J2949" s="47">
        <f t="shared" si="318"/>
        <v>38.184803704591239</v>
      </c>
      <c r="K2949" s="97">
        <f t="shared" si="313"/>
        <v>3</v>
      </c>
      <c r="L2949" s="2">
        <f t="shared" si="314"/>
        <v>1.4382498054280006</v>
      </c>
      <c r="M2949" s="98"/>
      <c r="V2949">
        <v>200</v>
      </c>
      <c r="W2949">
        <v>40</v>
      </c>
      <c r="X2949" s="7">
        <f t="shared" si="312"/>
        <v>31.652153314939131</v>
      </c>
    </row>
    <row r="2950" spans="2:24">
      <c r="B2950" s="90">
        <f t="shared" si="315"/>
        <v>41031.5</v>
      </c>
      <c r="C2950" s="57">
        <v>41031</v>
      </c>
      <c r="D2950" s="58">
        <v>0.5</v>
      </c>
      <c r="E2950" s="59">
        <v>22.79255997329852</v>
      </c>
      <c r="F2950" s="47">
        <f t="shared" si="316"/>
        <v>43.533789549000169</v>
      </c>
      <c r="G2950" s="59">
        <v>42.193406711692596</v>
      </c>
      <c r="H2950" s="47">
        <f t="shared" si="317"/>
        <v>80.589406819332851</v>
      </c>
      <c r="I2950" s="59">
        <v>19.40084673839408</v>
      </c>
      <c r="J2950" s="47">
        <f t="shared" si="318"/>
        <v>37.055617270332689</v>
      </c>
      <c r="K2950" s="97">
        <f t="shared" si="313"/>
        <v>3</v>
      </c>
      <c r="L2950" s="2">
        <f t="shared" si="314"/>
        <v>0.30906337116945082</v>
      </c>
      <c r="M2950" s="98"/>
      <c r="V2950">
        <v>200</v>
      </c>
      <c r="W2950">
        <v>40</v>
      </c>
      <c r="X2950" s="7">
        <f t="shared" si="312"/>
        <v>31.652153314939131</v>
      </c>
    </row>
    <row r="2951" spans="2:24">
      <c r="B2951" s="90">
        <f t="shared" si="315"/>
        <v>41031.541666666664</v>
      </c>
      <c r="C2951" s="57">
        <v>41031</v>
      </c>
      <c r="D2951" s="58">
        <v>0.54166666666666663</v>
      </c>
      <c r="E2951" s="59">
        <v>26.759609310543063</v>
      </c>
      <c r="F2951" s="47">
        <f t="shared" si="316"/>
        <v>51.110853783137244</v>
      </c>
      <c r="G2951" s="59">
        <v>49.802845488751061</v>
      </c>
      <c r="H2951" s="47">
        <f t="shared" si="317"/>
        <v>95.12343488351452</v>
      </c>
      <c r="I2951" s="59">
        <v>23.043236178207998</v>
      </c>
      <c r="J2951" s="47">
        <f t="shared" si="318"/>
        <v>44.012581100377275</v>
      </c>
      <c r="K2951" s="97">
        <f t="shared" si="313"/>
        <v>3</v>
      </c>
      <c r="L2951" s="2">
        <f t="shared" si="314"/>
        <v>7.2660272012140368</v>
      </c>
      <c r="M2951" s="98"/>
      <c r="V2951">
        <v>200</v>
      </c>
      <c r="W2951">
        <v>40</v>
      </c>
      <c r="X2951" s="7">
        <f t="shared" si="312"/>
        <v>31.652153314939131</v>
      </c>
    </row>
    <row r="2952" spans="2:24">
      <c r="B2952" s="90">
        <f t="shared" si="315"/>
        <v>41031.583333333336</v>
      </c>
      <c r="C2952" s="57">
        <v>41031</v>
      </c>
      <c r="D2952" s="58">
        <v>0.58333333333333337</v>
      </c>
      <c r="E2952" s="59">
        <v>25.376806286960267</v>
      </c>
      <c r="F2952" s="47">
        <f t="shared" si="316"/>
        <v>48.469700008094108</v>
      </c>
      <c r="G2952" s="59">
        <v>46.280590516901214</v>
      </c>
      <c r="H2952" s="47">
        <f t="shared" si="317"/>
        <v>88.395927887281317</v>
      </c>
      <c r="I2952" s="59">
        <v>20.903784229940946</v>
      </c>
      <c r="J2952" s="47">
        <f t="shared" si="318"/>
        <v>39.926227879187202</v>
      </c>
      <c r="K2952" s="97">
        <f t="shared" si="313"/>
        <v>3</v>
      </c>
      <c r="L2952" s="2">
        <f t="shared" si="314"/>
        <v>3.1796739800239635</v>
      </c>
      <c r="M2952" s="98"/>
      <c r="V2952">
        <v>200</v>
      </c>
      <c r="W2952">
        <v>40</v>
      </c>
      <c r="X2952" s="7">
        <f t="shared" si="312"/>
        <v>31.652153314939131</v>
      </c>
    </row>
    <row r="2953" spans="2:24">
      <c r="B2953" s="90">
        <f t="shared" si="315"/>
        <v>41031.625</v>
      </c>
      <c r="C2953" s="57">
        <v>41031</v>
      </c>
      <c r="D2953" s="58">
        <v>0.625</v>
      </c>
      <c r="E2953" s="59">
        <v>20.298642993850848</v>
      </c>
      <c r="F2953" s="47">
        <f t="shared" si="316"/>
        <v>38.770408118255119</v>
      </c>
      <c r="G2953" s="59">
        <v>41.964570070335668</v>
      </c>
      <c r="H2953" s="47">
        <f t="shared" si="317"/>
        <v>80.15232883434112</v>
      </c>
      <c r="I2953" s="59">
        <v>21.66592707648482</v>
      </c>
      <c r="J2953" s="47">
        <f t="shared" si="318"/>
        <v>41.381920716086007</v>
      </c>
      <c r="K2953" s="97">
        <f t="shared" si="313"/>
        <v>3</v>
      </c>
      <c r="L2953" s="2">
        <f t="shared" si="314"/>
        <v>4.6353668169227689</v>
      </c>
      <c r="M2953" s="98"/>
      <c r="V2953">
        <v>200</v>
      </c>
      <c r="W2953">
        <v>40</v>
      </c>
      <c r="X2953" s="7">
        <f t="shared" si="312"/>
        <v>31.652153314939131</v>
      </c>
    </row>
    <row r="2954" spans="2:24">
      <c r="B2954" s="90">
        <f t="shared" si="315"/>
        <v>41031.666666666664</v>
      </c>
      <c r="C2954" s="57">
        <v>41031</v>
      </c>
      <c r="D2954" s="58">
        <v>0.66666666666666663</v>
      </c>
      <c r="E2954" s="59">
        <v>22.391545218898237</v>
      </c>
      <c r="F2954" s="47">
        <f t="shared" si="316"/>
        <v>42.767851368095634</v>
      </c>
      <c r="G2954" s="59">
        <v>46.847492974135349</v>
      </c>
      <c r="H2954" s="47">
        <f t="shared" si="317"/>
        <v>89.478711580598514</v>
      </c>
      <c r="I2954" s="59">
        <v>24.455947755237112</v>
      </c>
      <c r="J2954" s="47">
        <f t="shared" si="318"/>
        <v>46.71086021250288</v>
      </c>
      <c r="K2954" s="97">
        <f t="shared" si="313"/>
        <v>3</v>
      </c>
      <c r="L2954" s="2">
        <f t="shared" si="314"/>
        <v>9.964306313339641</v>
      </c>
      <c r="M2954" s="98"/>
      <c r="V2954">
        <v>200</v>
      </c>
      <c r="W2954">
        <v>40</v>
      </c>
      <c r="X2954" s="7">
        <f t="shared" ref="X2954:X3017" si="319">AVERAGE($J$2999:$J$8770)</f>
        <v>31.652153314939131</v>
      </c>
    </row>
    <row r="2955" spans="2:24">
      <c r="B2955" s="90">
        <f t="shared" si="315"/>
        <v>41031.708333333336</v>
      </c>
      <c r="C2955" s="57">
        <v>41031</v>
      </c>
      <c r="D2955" s="58">
        <v>0.70833333333333337</v>
      </c>
      <c r="E2955" s="59">
        <v>24.156750236456027</v>
      </c>
      <c r="F2955" s="47">
        <f t="shared" si="316"/>
        <v>46.13939295163101</v>
      </c>
      <c r="G2955" s="59">
        <v>47.927720534696306</v>
      </c>
      <c r="H2955" s="47">
        <f t="shared" si="317"/>
        <v>91.541946221269939</v>
      </c>
      <c r="I2955" s="59">
        <v>23.770970298240279</v>
      </c>
      <c r="J2955" s="47">
        <f t="shared" si="318"/>
        <v>45.402553269638929</v>
      </c>
      <c r="K2955" s="97">
        <f t="shared" ref="K2955:K3018" si="320">WEEKDAY(C2955,2)</f>
        <v>3</v>
      </c>
      <c r="L2955" s="2">
        <f t="shared" ref="L2955:L3018" si="321">IF(J2955="",NA(),J2955-(AVERAGE($J$10:$J$8770)))</f>
        <v>8.6559993704756906</v>
      </c>
      <c r="M2955" s="98"/>
      <c r="V2955">
        <v>200</v>
      </c>
      <c r="W2955">
        <v>40</v>
      </c>
      <c r="X2955" s="7">
        <f t="shared" si="319"/>
        <v>31.652153314939131</v>
      </c>
    </row>
    <row r="2956" spans="2:24">
      <c r="B2956" s="90">
        <f t="shared" si="315"/>
        <v>41031.75</v>
      </c>
      <c r="C2956" s="57">
        <v>41031</v>
      </c>
      <c r="D2956" s="58">
        <v>0.75</v>
      </c>
      <c r="E2956" s="59">
        <v>18.693234333590944</v>
      </c>
      <c r="F2956" s="47">
        <f t="shared" si="316"/>
        <v>35.704077577158699</v>
      </c>
      <c r="G2956" s="59">
        <v>40.663563769753416</v>
      </c>
      <c r="H2956" s="47">
        <f t="shared" si="317"/>
        <v>77.667406800229017</v>
      </c>
      <c r="I2956" s="59">
        <v>21.970329436162476</v>
      </c>
      <c r="J2956" s="47">
        <f t="shared" si="318"/>
        <v>41.963329223070325</v>
      </c>
      <c r="K2956" s="97">
        <f t="shared" si="320"/>
        <v>3</v>
      </c>
      <c r="L2956" s="2">
        <f t="shared" si="321"/>
        <v>5.2167753239070862</v>
      </c>
      <c r="M2956" s="98"/>
      <c r="V2956">
        <v>200</v>
      </c>
      <c r="W2956">
        <v>40</v>
      </c>
      <c r="X2956" s="7">
        <f t="shared" si="319"/>
        <v>31.652153314939131</v>
      </c>
    </row>
    <row r="2957" spans="2:24">
      <c r="B2957" s="90">
        <f t="shared" si="315"/>
        <v>41031.791666666664</v>
      </c>
      <c r="C2957" s="57">
        <v>41031</v>
      </c>
      <c r="D2957" s="58">
        <v>0.79166666666666663</v>
      </c>
      <c r="E2957" s="59">
        <v>13.352444705786693</v>
      </c>
      <c r="F2957" s="47">
        <f t="shared" si="316"/>
        <v>25.503169388052584</v>
      </c>
      <c r="G2957" s="59">
        <v>28.666085777128785</v>
      </c>
      <c r="H2957" s="47">
        <f t="shared" si="317"/>
        <v>54.752223834315977</v>
      </c>
      <c r="I2957" s="59">
        <v>15.313641071342094</v>
      </c>
      <c r="J2957" s="47">
        <f t="shared" si="318"/>
        <v>29.249054446263397</v>
      </c>
      <c r="K2957" s="97">
        <f t="shared" si="320"/>
        <v>3</v>
      </c>
      <c r="L2957" s="2">
        <f t="shared" si="321"/>
        <v>-7.4974994528998415</v>
      </c>
      <c r="M2957" s="98"/>
      <c r="V2957">
        <v>200</v>
      </c>
      <c r="W2957">
        <v>40</v>
      </c>
      <c r="X2957" s="7">
        <f t="shared" si="319"/>
        <v>31.652153314939131</v>
      </c>
    </row>
    <row r="2958" spans="2:24">
      <c r="B2958" s="90">
        <f t="shared" si="315"/>
        <v>41031.833333333336</v>
      </c>
      <c r="C2958" s="57">
        <v>41031</v>
      </c>
      <c r="D2958" s="58">
        <v>0.83333333333333337</v>
      </c>
      <c r="E2958" s="59">
        <v>12.717542077292343</v>
      </c>
      <c r="F2958" s="47">
        <f t="shared" si="316"/>
        <v>24.290505367628374</v>
      </c>
      <c r="G2958" s="59">
        <v>27.669089974139247</v>
      </c>
      <c r="H2958" s="47">
        <f t="shared" si="317"/>
        <v>52.847961850605962</v>
      </c>
      <c r="I2958" s="59">
        <v>14.951547896846899</v>
      </c>
      <c r="J2958" s="47">
        <f t="shared" si="318"/>
        <v>28.557456482977575</v>
      </c>
      <c r="K2958" s="97">
        <f t="shared" si="320"/>
        <v>3</v>
      </c>
      <c r="L2958" s="2">
        <f t="shared" si="321"/>
        <v>-8.189097416185664</v>
      </c>
      <c r="M2958" s="98"/>
      <c r="V2958">
        <v>200</v>
      </c>
      <c r="W2958">
        <v>40</v>
      </c>
      <c r="X2958" s="7">
        <f t="shared" si="319"/>
        <v>31.652153314939131</v>
      </c>
    </row>
    <row r="2959" spans="2:24">
      <c r="B2959" s="90">
        <f t="shared" si="315"/>
        <v>41031.875</v>
      </c>
      <c r="C2959" s="57">
        <v>41031</v>
      </c>
      <c r="D2959" s="58">
        <v>0.875</v>
      </c>
      <c r="E2959" s="59">
        <v>7.1933158098877392</v>
      </c>
      <c r="F2959" s="47">
        <f t="shared" si="316"/>
        <v>13.739233196885582</v>
      </c>
      <c r="G2959" s="59">
        <v>19.319667038510897</v>
      </c>
      <c r="H2959" s="47">
        <f t="shared" si="317"/>
        <v>36.900564043555811</v>
      </c>
      <c r="I2959" s="59">
        <v>12.126351228623156</v>
      </c>
      <c r="J2959" s="47">
        <f t="shared" si="318"/>
        <v>23.161330846670225</v>
      </c>
      <c r="K2959" s="97">
        <f t="shared" si="320"/>
        <v>3</v>
      </c>
      <c r="L2959" s="2">
        <f t="shared" si="321"/>
        <v>-13.585223052493014</v>
      </c>
      <c r="M2959" s="98"/>
      <c r="V2959">
        <v>200</v>
      </c>
      <c r="W2959">
        <v>40</v>
      </c>
      <c r="X2959" s="7">
        <f t="shared" si="319"/>
        <v>31.652153314939131</v>
      </c>
    </row>
    <row r="2960" spans="2:24">
      <c r="B2960" s="90">
        <f t="shared" si="315"/>
        <v>41031.916666666664</v>
      </c>
      <c r="C2960" s="57">
        <v>41031</v>
      </c>
      <c r="D2960" s="58">
        <v>0.91666666666666663</v>
      </c>
      <c r="E2960" s="59">
        <v>7.3834934941578467</v>
      </c>
      <c r="F2960" s="47">
        <f t="shared" si="316"/>
        <v>14.102472573841487</v>
      </c>
      <c r="G2960" s="59">
        <v>18.052957000722774</v>
      </c>
      <c r="H2960" s="47">
        <f t="shared" si="317"/>
        <v>34.4811478713805</v>
      </c>
      <c r="I2960" s="59">
        <v>10.669463506564927</v>
      </c>
      <c r="J2960" s="47">
        <f t="shared" si="318"/>
        <v>20.378675297539012</v>
      </c>
      <c r="K2960" s="97">
        <f t="shared" si="320"/>
        <v>3</v>
      </c>
      <c r="L2960" s="2">
        <f t="shared" si="321"/>
        <v>-16.367878601624227</v>
      </c>
      <c r="M2960" s="98"/>
      <c r="V2960">
        <v>200</v>
      </c>
      <c r="W2960">
        <v>40</v>
      </c>
      <c r="X2960" s="7">
        <f t="shared" si="319"/>
        <v>31.652153314939131</v>
      </c>
    </row>
    <row r="2961" spans="2:24">
      <c r="B2961" s="90">
        <f t="shared" si="315"/>
        <v>41031.958333333336</v>
      </c>
      <c r="C2961" s="57">
        <v>41031</v>
      </c>
      <c r="D2961" s="58">
        <v>0.95833333333333337</v>
      </c>
      <c r="E2961" s="59">
        <v>5.1238942238293337</v>
      </c>
      <c r="F2961" s="47">
        <f t="shared" si="316"/>
        <v>9.7866379675140269</v>
      </c>
      <c r="G2961" s="59">
        <v>12.368564077083471</v>
      </c>
      <c r="H2961" s="47">
        <f t="shared" si="317"/>
        <v>23.623957387229428</v>
      </c>
      <c r="I2961" s="59">
        <v>7.2446698532541376</v>
      </c>
      <c r="J2961" s="47">
        <f t="shared" si="318"/>
        <v>13.837319419715403</v>
      </c>
      <c r="K2961" s="97">
        <f t="shared" si="320"/>
        <v>3</v>
      </c>
      <c r="L2961" s="2">
        <f t="shared" si="321"/>
        <v>-22.909234479447836</v>
      </c>
      <c r="M2961" s="98"/>
      <c r="V2961">
        <v>200</v>
      </c>
      <c r="W2961">
        <v>40</v>
      </c>
      <c r="X2961" s="7">
        <f t="shared" si="319"/>
        <v>31.652153314939131</v>
      </c>
    </row>
    <row r="2962" spans="2:24">
      <c r="B2962" s="90">
        <f t="shared" ref="B2962:B3025" si="322">C2962+D2962</f>
        <v>41032</v>
      </c>
      <c r="C2962" s="57">
        <v>41031</v>
      </c>
      <c r="D2962" s="58">
        <v>1</v>
      </c>
      <c r="E2962" s="59">
        <v>3.8178688572011561</v>
      </c>
      <c r="F2962" s="47">
        <f t="shared" ref="F2962:F3025" si="323">IF(E2962&lt;&gt;"",E2962*1.91,"")</f>
        <v>7.2921295172542075</v>
      </c>
      <c r="G2962" s="59">
        <v>9.3355151226878306</v>
      </c>
      <c r="H2962" s="47">
        <f t="shared" si="317"/>
        <v>17.830833884333757</v>
      </c>
      <c r="I2962" s="59">
        <v>5.5176462654866754</v>
      </c>
      <c r="J2962" s="47">
        <f t="shared" si="318"/>
        <v>10.53870436707955</v>
      </c>
      <c r="K2962" s="97">
        <f t="shared" si="320"/>
        <v>3</v>
      </c>
      <c r="L2962" s="2">
        <f t="shared" si="321"/>
        <v>-26.207849532083689</v>
      </c>
      <c r="M2962" s="98"/>
      <c r="V2962">
        <v>200</v>
      </c>
      <c r="W2962">
        <v>40</v>
      </c>
      <c r="X2962" s="7">
        <f t="shared" si="319"/>
        <v>31.652153314939131</v>
      </c>
    </row>
    <row r="2963" spans="2:24">
      <c r="B2963" s="90">
        <f t="shared" si="322"/>
        <v>41032.041666666664</v>
      </c>
      <c r="C2963" s="57">
        <v>41032</v>
      </c>
      <c r="D2963" s="58">
        <v>4.1666666666666664E-2</v>
      </c>
      <c r="E2963" s="59"/>
      <c r="F2963" s="47"/>
      <c r="G2963" s="59"/>
      <c r="H2963" s="47"/>
      <c r="I2963" s="59"/>
      <c r="J2963" s="47"/>
      <c r="K2963" s="97">
        <f t="shared" si="320"/>
        <v>4</v>
      </c>
      <c r="L2963" s="2" t="e">
        <f t="shared" si="321"/>
        <v>#N/A</v>
      </c>
      <c r="M2963" s="98"/>
      <c r="V2963">
        <v>200</v>
      </c>
      <c r="W2963">
        <v>40</v>
      </c>
      <c r="X2963" s="7">
        <f t="shared" si="319"/>
        <v>31.652153314939131</v>
      </c>
    </row>
    <row r="2964" spans="2:24">
      <c r="B2964" s="90">
        <f t="shared" si="322"/>
        <v>41032.083333333336</v>
      </c>
      <c r="C2964" s="57">
        <v>41032</v>
      </c>
      <c r="D2964" s="58">
        <v>8.3333333333333329E-2</v>
      </c>
      <c r="E2964" s="59">
        <v>5.6054987674096042</v>
      </c>
      <c r="F2964" s="47">
        <f t="shared" si="323"/>
        <v>10.706502645752343</v>
      </c>
      <c r="G2964" s="59">
        <v>12.966740680219973</v>
      </c>
      <c r="H2964" s="47">
        <f t="shared" ref="H2964:H3027" si="324">IF(G2964&lt;&gt;"",G2964*1.91,"")</f>
        <v>24.766474699220147</v>
      </c>
      <c r="I2964" s="59">
        <v>7.3612419128103683</v>
      </c>
      <c r="J2964" s="47">
        <f t="shared" ref="J2964:J3027" si="325">IF(I2964&lt;&gt;"",I2964*1.91,"")</f>
        <v>14.059972053467803</v>
      </c>
      <c r="K2964" s="97">
        <f t="shared" si="320"/>
        <v>4</v>
      </c>
      <c r="L2964" s="2">
        <f t="shared" si="321"/>
        <v>-22.686581845695436</v>
      </c>
      <c r="M2964" s="98"/>
      <c r="V2964">
        <v>200</v>
      </c>
      <c r="W2964">
        <v>40</v>
      </c>
      <c r="X2964" s="7">
        <f t="shared" si="319"/>
        <v>31.652153314939131</v>
      </c>
    </row>
    <row r="2965" spans="2:24">
      <c r="B2965" s="90">
        <f t="shared" si="322"/>
        <v>41032.125</v>
      </c>
      <c r="C2965" s="57">
        <v>41032</v>
      </c>
      <c r="D2965" s="58">
        <v>0.125</v>
      </c>
      <c r="E2965" s="59">
        <v>6.0347401040289315</v>
      </c>
      <c r="F2965" s="47">
        <f t="shared" si="323"/>
        <v>11.526353598695259</v>
      </c>
      <c r="G2965" s="59">
        <v>12.550676580365609</v>
      </c>
      <c r="H2965" s="47">
        <f t="shared" si="324"/>
        <v>23.971792268498312</v>
      </c>
      <c r="I2965" s="59">
        <v>6.5159364763366785</v>
      </c>
      <c r="J2965" s="47">
        <f t="shared" si="325"/>
        <v>12.445438669803055</v>
      </c>
      <c r="K2965" s="97">
        <f t="shared" si="320"/>
        <v>4</v>
      </c>
      <c r="L2965" s="2">
        <f t="shared" si="321"/>
        <v>-24.301115229360185</v>
      </c>
      <c r="M2965" s="98"/>
      <c r="V2965">
        <v>200</v>
      </c>
      <c r="W2965">
        <v>40</v>
      </c>
      <c r="X2965" s="7">
        <f t="shared" si="319"/>
        <v>31.652153314939131</v>
      </c>
    </row>
    <row r="2966" spans="2:24">
      <c r="B2966" s="90">
        <f t="shared" si="322"/>
        <v>41032.166666666664</v>
      </c>
      <c r="C2966" s="57">
        <v>41032</v>
      </c>
      <c r="D2966" s="58">
        <v>0.16666666666666666</v>
      </c>
      <c r="E2966" s="59">
        <v>9.6247227139890832</v>
      </c>
      <c r="F2966" s="47">
        <f t="shared" si="323"/>
        <v>18.383220383719149</v>
      </c>
      <c r="G2966" s="59">
        <v>18.506107680158557</v>
      </c>
      <c r="H2966" s="47">
        <f t="shared" si="324"/>
        <v>35.34666566910284</v>
      </c>
      <c r="I2966" s="59">
        <v>8.8813849661694739</v>
      </c>
      <c r="J2966" s="47">
        <f t="shared" si="325"/>
        <v>16.963445285383695</v>
      </c>
      <c r="K2966" s="97">
        <f t="shared" si="320"/>
        <v>4</v>
      </c>
      <c r="L2966" s="2">
        <f t="shared" si="321"/>
        <v>-19.783108613779543</v>
      </c>
      <c r="M2966" s="98"/>
      <c r="V2966">
        <v>200</v>
      </c>
      <c r="W2966">
        <v>40</v>
      </c>
      <c r="X2966" s="7">
        <f t="shared" si="319"/>
        <v>31.652153314939131</v>
      </c>
    </row>
    <row r="2967" spans="2:24">
      <c r="B2967" s="90">
        <f t="shared" si="322"/>
        <v>41032.208333333336</v>
      </c>
      <c r="C2967" s="57">
        <v>41032</v>
      </c>
      <c r="D2967" s="58">
        <v>0.20833333333333334</v>
      </c>
      <c r="E2967" s="59">
        <v>50.833513589885129</v>
      </c>
      <c r="F2967" s="47">
        <f t="shared" si="323"/>
        <v>97.092010956680596</v>
      </c>
      <c r="G2967" s="59">
        <v>81.650691890294269</v>
      </c>
      <c r="H2967" s="47">
        <f t="shared" si="324"/>
        <v>155.95282151046206</v>
      </c>
      <c r="I2967" s="59">
        <v>30.81717830040914</v>
      </c>
      <c r="J2967" s="47">
        <f t="shared" si="325"/>
        <v>58.860810553781455</v>
      </c>
      <c r="K2967" s="97">
        <f t="shared" si="320"/>
        <v>4</v>
      </c>
      <c r="L2967" s="2">
        <f t="shared" si="321"/>
        <v>22.114256654618217</v>
      </c>
      <c r="M2967" s="98"/>
      <c r="V2967">
        <v>200</v>
      </c>
      <c r="W2967">
        <v>40</v>
      </c>
      <c r="X2967" s="7">
        <f t="shared" si="319"/>
        <v>31.652153314939131</v>
      </c>
    </row>
    <row r="2968" spans="2:24">
      <c r="B2968" s="90">
        <f t="shared" si="322"/>
        <v>41032.25</v>
      </c>
      <c r="C2968" s="57">
        <v>41032</v>
      </c>
      <c r="D2968" s="58">
        <v>0.25</v>
      </c>
      <c r="E2968" s="59">
        <v>39.639719137937007</v>
      </c>
      <c r="F2968" s="47">
        <f t="shared" si="323"/>
        <v>75.711863553459679</v>
      </c>
      <c r="G2968" s="59">
        <v>76.532658401971617</v>
      </c>
      <c r="H2968" s="47">
        <f t="shared" si="324"/>
        <v>146.17737754776579</v>
      </c>
      <c r="I2968" s="59">
        <v>36.892939264034609</v>
      </c>
      <c r="J2968" s="47">
        <f t="shared" si="325"/>
        <v>70.465513994306107</v>
      </c>
      <c r="K2968" s="97">
        <f t="shared" si="320"/>
        <v>4</v>
      </c>
      <c r="L2968" s="2">
        <f t="shared" si="321"/>
        <v>33.718960095142869</v>
      </c>
      <c r="M2968" s="98"/>
      <c r="V2968">
        <v>200</v>
      </c>
      <c r="W2968">
        <v>40</v>
      </c>
      <c r="X2968" s="7">
        <f t="shared" si="319"/>
        <v>31.652153314939131</v>
      </c>
    </row>
    <row r="2969" spans="2:24">
      <c r="B2969" s="90">
        <f t="shared" si="322"/>
        <v>41032.291666666664</v>
      </c>
      <c r="C2969" s="57">
        <v>41032</v>
      </c>
      <c r="D2969" s="58">
        <v>0.29166666666666669</v>
      </c>
      <c r="E2969" s="59">
        <v>29.833214026922619</v>
      </c>
      <c r="F2969" s="47">
        <f t="shared" si="323"/>
        <v>56.9814387914222</v>
      </c>
      <c r="G2969" s="59">
        <v>59.945603066121166</v>
      </c>
      <c r="H2969" s="47">
        <f t="shared" si="324"/>
        <v>114.49610185629142</v>
      </c>
      <c r="I2969" s="59">
        <v>30.112389039198547</v>
      </c>
      <c r="J2969" s="47">
        <f t="shared" si="325"/>
        <v>57.514663064869225</v>
      </c>
      <c r="K2969" s="97">
        <f t="shared" si="320"/>
        <v>4</v>
      </c>
      <c r="L2969" s="2">
        <f t="shared" si="321"/>
        <v>20.768109165705987</v>
      </c>
      <c r="M2969" s="98"/>
      <c r="V2969">
        <v>200</v>
      </c>
      <c r="W2969">
        <v>40</v>
      </c>
      <c r="X2969" s="7">
        <f t="shared" si="319"/>
        <v>31.652153314939131</v>
      </c>
    </row>
    <row r="2970" spans="2:24">
      <c r="B2970" s="90">
        <f t="shared" si="322"/>
        <v>41032.333333333336</v>
      </c>
      <c r="C2970" s="57">
        <v>41032</v>
      </c>
      <c r="D2970" s="58">
        <v>0.33333333333333331</v>
      </c>
      <c r="E2970" s="59">
        <v>36.774273698571179</v>
      </c>
      <c r="F2970" s="47">
        <f t="shared" si="323"/>
        <v>70.238862764270948</v>
      </c>
      <c r="G2970" s="59">
        <v>68.59330239763149</v>
      </c>
      <c r="H2970" s="47">
        <f t="shared" si="324"/>
        <v>131.01320757947613</v>
      </c>
      <c r="I2970" s="59">
        <v>31.819028699060311</v>
      </c>
      <c r="J2970" s="47">
        <f t="shared" si="325"/>
        <v>60.77434481520519</v>
      </c>
      <c r="K2970" s="97">
        <f t="shared" si="320"/>
        <v>4</v>
      </c>
      <c r="L2970" s="2">
        <f t="shared" si="321"/>
        <v>24.027790916041951</v>
      </c>
      <c r="M2970" s="98"/>
      <c r="V2970">
        <v>200</v>
      </c>
      <c r="W2970">
        <v>40</v>
      </c>
      <c r="X2970" s="7">
        <f t="shared" si="319"/>
        <v>31.652153314939131</v>
      </c>
    </row>
    <row r="2971" spans="2:24">
      <c r="B2971" s="90">
        <f t="shared" si="322"/>
        <v>41032.375</v>
      </c>
      <c r="C2971" s="57">
        <v>41032</v>
      </c>
      <c r="D2971" s="58">
        <v>0.375</v>
      </c>
      <c r="E2971" s="59">
        <v>40.071118985470378</v>
      </c>
      <c r="F2971" s="47">
        <f t="shared" si="323"/>
        <v>76.535837262248421</v>
      </c>
      <c r="G2971" s="59">
        <v>69.646565613040991</v>
      </c>
      <c r="H2971" s="47">
        <f t="shared" si="324"/>
        <v>133.02494032090829</v>
      </c>
      <c r="I2971" s="59">
        <v>29.575446627570614</v>
      </c>
      <c r="J2971" s="47">
        <f t="shared" si="325"/>
        <v>56.489103058659872</v>
      </c>
      <c r="K2971" s="97">
        <f t="shared" si="320"/>
        <v>4</v>
      </c>
      <c r="L2971" s="2">
        <f t="shared" si="321"/>
        <v>19.742549159496633</v>
      </c>
      <c r="M2971" s="98"/>
      <c r="V2971">
        <v>200</v>
      </c>
      <c r="W2971">
        <v>40</v>
      </c>
      <c r="X2971" s="7">
        <f t="shared" si="319"/>
        <v>31.652153314939131</v>
      </c>
    </row>
    <row r="2972" spans="2:24">
      <c r="B2972" s="90">
        <f t="shared" si="322"/>
        <v>41032.416666666664</v>
      </c>
      <c r="C2972" s="57">
        <v>41032</v>
      </c>
      <c r="D2972" s="58">
        <v>0.41666666666666669</v>
      </c>
      <c r="E2972" s="59">
        <v>41.318737936542654</v>
      </c>
      <c r="F2972" s="47">
        <f t="shared" si="323"/>
        <v>78.918789458796468</v>
      </c>
      <c r="G2972" s="59">
        <v>72.612502527957346</v>
      </c>
      <c r="H2972" s="47">
        <f t="shared" si="324"/>
        <v>138.68987982839852</v>
      </c>
      <c r="I2972" s="59">
        <v>31.293764591414689</v>
      </c>
      <c r="J2972" s="47">
        <f t="shared" si="325"/>
        <v>59.771090369602057</v>
      </c>
      <c r="K2972" s="97">
        <f t="shared" si="320"/>
        <v>4</v>
      </c>
      <c r="L2972" s="2">
        <f t="shared" si="321"/>
        <v>23.024536470438818</v>
      </c>
      <c r="M2972" s="98"/>
      <c r="V2972">
        <v>200</v>
      </c>
      <c r="W2972">
        <v>40</v>
      </c>
      <c r="X2972" s="7">
        <f t="shared" si="319"/>
        <v>31.652153314939131</v>
      </c>
    </row>
    <row r="2973" spans="2:24">
      <c r="B2973" s="90">
        <f t="shared" si="322"/>
        <v>41032.458333333336</v>
      </c>
      <c r="C2973" s="57">
        <v>41032</v>
      </c>
      <c r="D2973" s="58">
        <v>0.45833333333333331</v>
      </c>
      <c r="E2973" s="59">
        <v>53.016691664491063</v>
      </c>
      <c r="F2973" s="47">
        <f t="shared" si="323"/>
        <v>101.26188107917793</v>
      </c>
      <c r="G2973" s="59">
        <v>93.484400367105181</v>
      </c>
      <c r="H2973" s="47">
        <f t="shared" si="324"/>
        <v>178.55520470117088</v>
      </c>
      <c r="I2973" s="59">
        <v>40.467708702614125</v>
      </c>
      <c r="J2973" s="47">
        <f t="shared" si="325"/>
        <v>77.293323621992982</v>
      </c>
      <c r="K2973" s="97">
        <f t="shared" si="320"/>
        <v>4</v>
      </c>
      <c r="L2973" s="2">
        <f t="shared" si="321"/>
        <v>40.546769722829744</v>
      </c>
      <c r="M2973" s="98"/>
      <c r="V2973">
        <v>200</v>
      </c>
      <c r="W2973">
        <v>40</v>
      </c>
      <c r="X2973" s="7">
        <f t="shared" si="319"/>
        <v>31.652153314939131</v>
      </c>
    </row>
    <row r="2974" spans="2:24">
      <c r="B2974" s="90">
        <f t="shared" si="322"/>
        <v>41032.5</v>
      </c>
      <c r="C2974" s="57">
        <v>41032</v>
      </c>
      <c r="D2974" s="58">
        <v>0.5</v>
      </c>
      <c r="E2974" s="59">
        <v>40.93887360707857</v>
      </c>
      <c r="F2974" s="47">
        <f t="shared" si="323"/>
        <v>78.193248589520067</v>
      </c>
      <c r="G2974" s="59">
        <v>71.922314146976646</v>
      </c>
      <c r="H2974" s="47">
        <f t="shared" si="324"/>
        <v>137.3716200207254</v>
      </c>
      <c r="I2974" s="59">
        <v>30.983440539898076</v>
      </c>
      <c r="J2974" s="47">
        <f t="shared" si="325"/>
        <v>59.178371431205321</v>
      </c>
      <c r="K2974" s="97">
        <f t="shared" si="320"/>
        <v>4</v>
      </c>
      <c r="L2974" s="2">
        <f t="shared" si="321"/>
        <v>22.431817532042082</v>
      </c>
      <c r="M2974" s="98"/>
      <c r="V2974">
        <v>200</v>
      </c>
      <c r="W2974">
        <v>40</v>
      </c>
      <c r="X2974" s="7">
        <f t="shared" si="319"/>
        <v>31.652153314939131</v>
      </c>
    </row>
    <row r="2975" spans="2:24">
      <c r="B2975" s="90">
        <f t="shared" si="322"/>
        <v>41032.541666666664</v>
      </c>
      <c r="C2975" s="57">
        <v>41032</v>
      </c>
      <c r="D2975" s="58">
        <v>0.54166666666666663</v>
      </c>
      <c r="E2975" s="59">
        <v>38.632620814317434</v>
      </c>
      <c r="F2975" s="47">
        <f t="shared" si="323"/>
        <v>73.7883057553463</v>
      </c>
      <c r="G2975" s="59">
        <v>71.729360371973797</v>
      </c>
      <c r="H2975" s="47">
        <f t="shared" si="324"/>
        <v>137.00307831046996</v>
      </c>
      <c r="I2975" s="59">
        <v>33.096739557656356</v>
      </c>
      <c r="J2975" s="47">
        <f t="shared" si="325"/>
        <v>63.214772555123638</v>
      </c>
      <c r="K2975" s="97">
        <f t="shared" si="320"/>
        <v>4</v>
      </c>
      <c r="L2975" s="2">
        <f t="shared" si="321"/>
        <v>26.468218655960399</v>
      </c>
      <c r="M2975" s="98"/>
      <c r="V2975">
        <v>200</v>
      </c>
      <c r="W2975">
        <v>40</v>
      </c>
      <c r="X2975" s="7">
        <f t="shared" si="319"/>
        <v>31.652153314939131</v>
      </c>
    </row>
    <row r="2976" spans="2:24">
      <c r="B2976" s="90">
        <f t="shared" si="322"/>
        <v>41032.583333333336</v>
      </c>
      <c r="C2976" s="57">
        <v>41032</v>
      </c>
      <c r="D2976" s="58">
        <v>0.58333333333333337</v>
      </c>
      <c r="E2976" s="59">
        <v>51.950778858300282</v>
      </c>
      <c r="F2976" s="47">
        <f t="shared" si="323"/>
        <v>99.225987619353532</v>
      </c>
      <c r="G2976" s="59">
        <v>87.167639898382959</v>
      </c>
      <c r="H2976" s="47">
        <f t="shared" si="324"/>
        <v>166.49019220591146</v>
      </c>
      <c r="I2976" s="59">
        <v>35.216861040082669</v>
      </c>
      <c r="J2976" s="47">
        <f t="shared" si="325"/>
        <v>67.264204586557895</v>
      </c>
      <c r="K2976" s="97">
        <f t="shared" si="320"/>
        <v>4</v>
      </c>
      <c r="L2976" s="2">
        <f t="shared" si="321"/>
        <v>30.517650687394656</v>
      </c>
      <c r="M2976" s="98"/>
      <c r="V2976">
        <v>200</v>
      </c>
      <c r="W2976">
        <v>40</v>
      </c>
      <c r="X2976" s="7">
        <f t="shared" si="319"/>
        <v>31.652153314939131</v>
      </c>
    </row>
    <row r="2977" spans="2:24">
      <c r="B2977" s="90">
        <f t="shared" si="322"/>
        <v>41032.625</v>
      </c>
      <c r="C2977" s="57">
        <v>41032</v>
      </c>
      <c r="D2977" s="58">
        <v>0.625</v>
      </c>
      <c r="E2977" s="59">
        <v>53.213995338240615</v>
      </c>
      <c r="F2977" s="47">
        <f t="shared" si="323"/>
        <v>101.63873109603956</v>
      </c>
      <c r="G2977" s="59">
        <v>89.117224534605953</v>
      </c>
      <c r="H2977" s="47">
        <f t="shared" si="324"/>
        <v>170.21389886109736</v>
      </c>
      <c r="I2977" s="59">
        <v>35.903229196365345</v>
      </c>
      <c r="J2977" s="47">
        <f t="shared" si="325"/>
        <v>68.575167765057799</v>
      </c>
      <c r="K2977" s="97">
        <f t="shared" si="320"/>
        <v>4</v>
      </c>
      <c r="L2977" s="2">
        <f t="shared" si="321"/>
        <v>31.82861386589456</v>
      </c>
      <c r="M2977" s="98"/>
      <c r="V2977">
        <v>200</v>
      </c>
      <c r="W2977">
        <v>40</v>
      </c>
      <c r="X2977" s="7">
        <f t="shared" si="319"/>
        <v>31.652153314939131</v>
      </c>
    </row>
    <row r="2978" spans="2:24">
      <c r="B2978" s="90">
        <f t="shared" si="322"/>
        <v>41032.666666666664</v>
      </c>
      <c r="C2978" s="57">
        <v>41032</v>
      </c>
      <c r="D2978" s="58">
        <v>0.66666666666666663</v>
      </c>
      <c r="E2978" s="59">
        <v>40.284886203907632</v>
      </c>
      <c r="F2978" s="47">
        <f t="shared" si="323"/>
        <v>76.944132649463569</v>
      </c>
      <c r="G2978" s="59">
        <v>71.715362631859023</v>
      </c>
      <c r="H2978" s="47">
        <f t="shared" si="324"/>
        <v>136.97634262685074</v>
      </c>
      <c r="I2978" s="59">
        <v>31.430476427951394</v>
      </c>
      <c r="J2978" s="47">
        <f t="shared" si="325"/>
        <v>60.032209977387161</v>
      </c>
      <c r="K2978" s="97">
        <f t="shared" si="320"/>
        <v>4</v>
      </c>
      <c r="L2978" s="2">
        <f t="shared" si="321"/>
        <v>23.285656078223923</v>
      </c>
      <c r="M2978" s="98"/>
      <c r="V2978">
        <v>200</v>
      </c>
      <c r="W2978">
        <v>40</v>
      </c>
      <c r="X2978" s="7">
        <f t="shared" si="319"/>
        <v>31.652153314939131</v>
      </c>
    </row>
    <row r="2979" spans="2:24">
      <c r="B2979" s="90">
        <f t="shared" si="322"/>
        <v>41032.708333333336</v>
      </c>
      <c r="C2979" s="57">
        <v>41032</v>
      </c>
      <c r="D2979" s="58">
        <v>0.70833333333333337</v>
      </c>
      <c r="E2979" s="59">
        <v>35.811828449653561</v>
      </c>
      <c r="F2979" s="47">
        <f t="shared" si="323"/>
        <v>68.400592338838294</v>
      </c>
      <c r="G2979" s="59">
        <v>66.998189067416362</v>
      </c>
      <c r="H2979" s="47">
        <f t="shared" si="324"/>
        <v>127.96654111876525</v>
      </c>
      <c r="I2979" s="59">
        <v>31.186360617762805</v>
      </c>
      <c r="J2979" s="47">
        <f t="shared" si="325"/>
        <v>59.565948779926956</v>
      </c>
      <c r="K2979" s="97">
        <f t="shared" si="320"/>
        <v>4</v>
      </c>
      <c r="L2979" s="2">
        <f t="shared" si="321"/>
        <v>22.819394880763717</v>
      </c>
      <c r="M2979" s="98"/>
      <c r="V2979">
        <v>200</v>
      </c>
      <c r="W2979">
        <v>40</v>
      </c>
      <c r="X2979" s="7">
        <f t="shared" si="319"/>
        <v>31.652153314939131</v>
      </c>
    </row>
    <row r="2980" spans="2:24">
      <c r="B2980" s="90">
        <f t="shared" si="322"/>
        <v>41032.75</v>
      </c>
      <c r="C2980" s="57">
        <v>41032</v>
      </c>
      <c r="D2980" s="58">
        <v>0.75</v>
      </c>
      <c r="E2980" s="59">
        <v>46.537197517779248</v>
      </c>
      <c r="F2980" s="47">
        <f t="shared" si="323"/>
        <v>88.886047258958357</v>
      </c>
      <c r="G2980" s="59">
        <v>81.394342844690954</v>
      </c>
      <c r="H2980" s="47">
        <f t="shared" si="324"/>
        <v>155.46319483335972</v>
      </c>
      <c r="I2980" s="59">
        <v>34.857145326911706</v>
      </c>
      <c r="J2980" s="47">
        <f t="shared" si="325"/>
        <v>66.577147574401351</v>
      </c>
      <c r="K2980" s="97">
        <f t="shared" si="320"/>
        <v>4</v>
      </c>
      <c r="L2980" s="2">
        <f t="shared" si="321"/>
        <v>29.830593675238113</v>
      </c>
      <c r="M2980" s="98"/>
      <c r="V2980">
        <v>200</v>
      </c>
      <c r="W2980">
        <v>40</v>
      </c>
      <c r="X2980" s="7">
        <f t="shared" si="319"/>
        <v>31.652153314939131</v>
      </c>
    </row>
    <row r="2981" spans="2:24">
      <c r="B2981" s="90">
        <f t="shared" si="322"/>
        <v>41032.791666666664</v>
      </c>
      <c r="C2981" s="57">
        <v>41032</v>
      </c>
      <c r="D2981" s="58">
        <v>0.79166666666666663</v>
      </c>
      <c r="E2981" s="59">
        <v>37.831754311210062</v>
      </c>
      <c r="F2981" s="47">
        <f t="shared" si="323"/>
        <v>72.258650734411219</v>
      </c>
      <c r="G2981" s="59">
        <v>68.275649610294252</v>
      </c>
      <c r="H2981" s="47">
        <f t="shared" si="324"/>
        <v>130.40649075566202</v>
      </c>
      <c r="I2981" s="59">
        <v>30.443895299084183</v>
      </c>
      <c r="J2981" s="47">
        <f t="shared" si="325"/>
        <v>58.147840021250786</v>
      </c>
      <c r="K2981" s="97">
        <f t="shared" si="320"/>
        <v>4</v>
      </c>
      <c r="L2981" s="2">
        <f t="shared" si="321"/>
        <v>21.401286122087548</v>
      </c>
      <c r="M2981" s="98"/>
      <c r="V2981">
        <v>200</v>
      </c>
      <c r="W2981">
        <v>40</v>
      </c>
      <c r="X2981" s="7">
        <f t="shared" si="319"/>
        <v>31.652153314939131</v>
      </c>
    </row>
    <row r="2982" spans="2:24">
      <c r="B2982" s="90">
        <f t="shared" si="322"/>
        <v>41032.833333333336</v>
      </c>
      <c r="C2982" s="57">
        <v>41032</v>
      </c>
      <c r="D2982" s="58">
        <v>0.83333333333333337</v>
      </c>
      <c r="E2982" s="59">
        <v>12.192696969671793</v>
      </c>
      <c r="F2982" s="47">
        <f t="shared" si="323"/>
        <v>23.288051212073125</v>
      </c>
      <c r="G2982" s="59">
        <v>30.829030311896201</v>
      </c>
      <c r="H2982" s="47">
        <f t="shared" si="324"/>
        <v>58.883447895721744</v>
      </c>
      <c r="I2982" s="59">
        <v>18.636333342224408</v>
      </c>
      <c r="J2982" s="47">
        <f t="shared" si="325"/>
        <v>35.595396683648616</v>
      </c>
      <c r="K2982" s="97">
        <f t="shared" si="320"/>
        <v>4</v>
      </c>
      <c r="L2982" s="2">
        <f t="shared" si="321"/>
        <v>-1.1511572155146226</v>
      </c>
      <c r="M2982" s="98"/>
      <c r="V2982">
        <v>200</v>
      </c>
      <c r="W2982">
        <v>40</v>
      </c>
      <c r="X2982" s="7">
        <f t="shared" si="319"/>
        <v>31.652153314939131</v>
      </c>
    </row>
    <row r="2983" spans="2:24">
      <c r="B2983" s="90">
        <f t="shared" si="322"/>
        <v>41032.875</v>
      </c>
      <c r="C2983" s="57">
        <v>41032</v>
      </c>
      <c r="D2983" s="58">
        <v>0.875</v>
      </c>
      <c r="E2983" s="59">
        <v>22.898888589540263</v>
      </c>
      <c r="F2983" s="47">
        <f t="shared" si="323"/>
        <v>43.736877206021902</v>
      </c>
      <c r="G2983" s="59">
        <v>45.246019236468165</v>
      </c>
      <c r="H2983" s="47">
        <f t="shared" si="324"/>
        <v>86.419896741654185</v>
      </c>
      <c r="I2983" s="59">
        <v>22.347130646927898</v>
      </c>
      <c r="J2983" s="47">
        <f t="shared" si="325"/>
        <v>42.683019535632283</v>
      </c>
      <c r="K2983" s="97">
        <f t="shared" si="320"/>
        <v>4</v>
      </c>
      <c r="L2983" s="2">
        <f t="shared" si="321"/>
        <v>5.9364656364690447</v>
      </c>
      <c r="M2983" s="98"/>
      <c r="V2983">
        <v>200</v>
      </c>
      <c r="W2983">
        <v>40</v>
      </c>
      <c r="X2983" s="7">
        <f t="shared" si="319"/>
        <v>31.652153314939131</v>
      </c>
    </row>
    <row r="2984" spans="2:24">
      <c r="B2984" s="90">
        <f t="shared" si="322"/>
        <v>41032.916666666664</v>
      </c>
      <c r="C2984" s="57">
        <v>41032</v>
      </c>
      <c r="D2984" s="58">
        <v>0.91666666666666663</v>
      </c>
      <c r="E2984" s="59">
        <v>12.485448619058133</v>
      </c>
      <c r="F2984" s="47">
        <f t="shared" si="323"/>
        <v>23.847206862401034</v>
      </c>
      <c r="G2984" s="59">
        <v>27.794768537039261</v>
      </c>
      <c r="H2984" s="47">
        <f t="shared" si="324"/>
        <v>53.088007905744988</v>
      </c>
      <c r="I2984" s="59">
        <v>15.30931991798113</v>
      </c>
      <c r="J2984" s="47">
        <f t="shared" si="325"/>
        <v>29.240801043343957</v>
      </c>
      <c r="K2984" s="97">
        <f t="shared" si="320"/>
        <v>4</v>
      </c>
      <c r="L2984" s="2">
        <f t="shared" si="321"/>
        <v>-7.5057528558192814</v>
      </c>
      <c r="M2984" s="98"/>
      <c r="V2984">
        <v>200</v>
      </c>
      <c r="W2984">
        <v>40</v>
      </c>
      <c r="X2984" s="7">
        <f t="shared" si="319"/>
        <v>31.652153314939131</v>
      </c>
    </row>
    <row r="2985" spans="2:24">
      <c r="B2985" s="90">
        <f t="shared" si="322"/>
        <v>41032.958333333336</v>
      </c>
      <c r="C2985" s="57">
        <v>41032</v>
      </c>
      <c r="D2985" s="58">
        <v>0.95833333333333337</v>
      </c>
      <c r="E2985" s="59">
        <v>6.7552375211747275</v>
      </c>
      <c r="F2985" s="47">
        <f t="shared" si="323"/>
        <v>12.90250366544373</v>
      </c>
      <c r="G2985" s="59">
        <v>16.703822587458788</v>
      </c>
      <c r="H2985" s="47">
        <f t="shared" si="324"/>
        <v>31.904301142046283</v>
      </c>
      <c r="I2985" s="59">
        <v>9.9485850662840623</v>
      </c>
      <c r="J2985" s="47">
        <f t="shared" si="325"/>
        <v>19.001797476602558</v>
      </c>
      <c r="K2985" s="97">
        <f t="shared" si="320"/>
        <v>4</v>
      </c>
      <c r="L2985" s="2">
        <f t="shared" si="321"/>
        <v>-17.74475642256068</v>
      </c>
      <c r="M2985" s="98"/>
      <c r="V2985">
        <v>200</v>
      </c>
      <c r="W2985">
        <v>40</v>
      </c>
      <c r="X2985" s="7">
        <f t="shared" si="319"/>
        <v>31.652153314939131</v>
      </c>
    </row>
    <row r="2986" spans="2:24">
      <c r="B2986" s="90">
        <f t="shared" si="322"/>
        <v>41033</v>
      </c>
      <c r="C2986" s="57">
        <v>41032</v>
      </c>
      <c r="D2986" s="58">
        <v>1</v>
      </c>
      <c r="E2986" s="59">
        <v>12.126432769627989</v>
      </c>
      <c r="F2986" s="47">
        <f t="shared" si="323"/>
        <v>23.161486589989458</v>
      </c>
      <c r="G2986" s="59">
        <v>24.492468857703429</v>
      </c>
      <c r="H2986" s="47">
        <f t="shared" si="324"/>
        <v>46.780615518213544</v>
      </c>
      <c r="I2986" s="59">
        <v>12.36603608807544</v>
      </c>
      <c r="J2986" s="47">
        <f t="shared" si="325"/>
        <v>23.619128928224089</v>
      </c>
      <c r="K2986" s="97">
        <f t="shared" si="320"/>
        <v>4</v>
      </c>
      <c r="L2986" s="2">
        <f t="shared" si="321"/>
        <v>-13.127424970939149</v>
      </c>
      <c r="M2986" s="98"/>
      <c r="V2986">
        <v>200</v>
      </c>
      <c r="W2986">
        <v>40</v>
      </c>
      <c r="X2986" s="7">
        <f t="shared" si="319"/>
        <v>31.652153314939131</v>
      </c>
    </row>
    <row r="2987" spans="2:24">
      <c r="B2987" s="90">
        <f t="shared" si="322"/>
        <v>41033.041666666664</v>
      </c>
      <c r="C2987" s="57">
        <v>41033</v>
      </c>
      <c r="D2987" s="58">
        <v>4.1666666666666664E-2</v>
      </c>
      <c r="E2987" s="59"/>
      <c r="F2987" s="47"/>
      <c r="G2987" s="59"/>
      <c r="H2987" s="47"/>
      <c r="I2987" s="59"/>
      <c r="J2987" s="47"/>
      <c r="K2987" s="97">
        <f t="shared" si="320"/>
        <v>5</v>
      </c>
      <c r="L2987" s="2" t="e">
        <f t="shared" si="321"/>
        <v>#N/A</v>
      </c>
      <c r="M2987" s="98"/>
      <c r="V2987">
        <v>200</v>
      </c>
      <c r="W2987">
        <v>40</v>
      </c>
      <c r="X2987" s="7">
        <f t="shared" si="319"/>
        <v>31.652153314939131</v>
      </c>
    </row>
    <row r="2988" spans="2:24">
      <c r="B2988" s="90">
        <f t="shared" si="322"/>
        <v>41033.083333333336</v>
      </c>
      <c r="C2988" s="57">
        <v>41033</v>
      </c>
      <c r="D2988" s="58">
        <v>8.3333333333333329E-2</v>
      </c>
      <c r="E2988" s="59">
        <v>4.7272541054891848</v>
      </c>
      <c r="F2988" s="47">
        <f t="shared" si="323"/>
        <v>9.0290553414843426</v>
      </c>
      <c r="G2988" s="59">
        <v>9.9178412792842146</v>
      </c>
      <c r="H2988" s="47">
        <f t="shared" si="324"/>
        <v>18.943076843432848</v>
      </c>
      <c r="I2988" s="59">
        <v>5.1905871737950307</v>
      </c>
      <c r="J2988" s="47">
        <f t="shared" si="325"/>
        <v>9.9140215019485076</v>
      </c>
      <c r="K2988" s="97">
        <f t="shared" si="320"/>
        <v>5</v>
      </c>
      <c r="L2988" s="2">
        <f t="shared" si="321"/>
        <v>-26.832532397214731</v>
      </c>
      <c r="M2988" s="98"/>
      <c r="V2988">
        <v>200</v>
      </c>
      <c r="W2988">
        <v>40</v>
      </c>
      <c r="X2988" s="7">
        <f t="shared" si="319"/>
        <v>31.652153314939131</v>
      </c>
    </row>
    <row r="2989" spans="2:24">
      <c r="B2989" s="90">
        <f t="shared" si="322"/>
        <v>41033.125</v>
      </c>
      <c r="C2989" s="57">
        <v>41033</v>
      </c>
      <c r="D2989" s="58">
        <v>0.125</v>
      </c>
      <c r="E2989" s="59">
        <v>3.8857052886591443</v>
      </c>
      <c r="F2989" s="47">
        <f t="shared" si="323"/>
        <v>7.4216971013389657</v>
      </c>
      <c r="G2989" s="59">
        <v>10.351472611072577</v>
      </c>
      <c r="H2989" s="47">
        <f t="shared" si="324"/>
        <v>19.771312687148622</v>
      </c>
      <c r="I2989" s="59">
        <v>6.4657673224134324</v>
      </c>
      <c r="J2989" s="47">
        <f t="shared" si="325"/>
        <v>12.349615585809655</v>
      </c>
      <c r="K2989" s="97">
        <f t="shared" si="320"/>
        <v>5</v>
      </c>
      <c r="L2989" s="2">
        <f t="shared" si="321"/>
        <v>-24.396938313353584</v>
      </c>
      <c r="M2989" s="98"/>
      <c r="V2989">
        <v>200</v>
      </c>
      <c r="W2989">
        <v>40</v>
      </c>
      <c r="X2989" s="7">
        <f t="shared" si="319"/>
        <v>31.652153314939131</v>
      </c>
    </row>
    <row r="2990" spans="2:24">
      <c r="B2990" s="90">
        <f t="shared" si="322"/>
        <v>41033.166666666664</v>
      </c>
      <c r="C2990" s="57">
        <v>41033</v>
      </c>
      <c r="D2990" s="58">
        <v>0.16666666666666666</v>
      </c>
      <c r="E2990" s="59">
        <v>14.687152941519958</v>
      </c>
      <c r="F2990" s="47">
        <f t="shared" si="323"/>
        <v>28.052462118303119</v>
      </c>
      <c r="G2990" s="59">
        <v>26.609520984624094</v>
      </c>
      <c r="H2990" s="47">
        <f t="shared" si="324"/>
        <v>50.82418508063202</v>
      </c>
      <c r="I2990" s="59">
        <v>11.922368043104136</v>
      </c>
      <c r="J2990" s="47">
        <f t="shared" si="325"/>
        <v>22.771722962328898</v>
      </c>
      <c r="K2990" s="97">
        <f t="shared" si="320"/>
        <v>5</v>
      </c>
      <c r="L2990" s="2">
        <f t="shared" si="321"/>
        <v>-13.974830936834341</v>
      </c>
      <c r="M2990" s="98"/>
      <c r="V2990">
        <v>200</v>
      </c>
      <c r="W2990">
        <v>40</v>
      </c>
      <c r="X2990" s="7">
        <f t="shared" si="319"/>
        <v>31.652153314939131</v>
      </c>
    </row>
    <row r="2991" spans="2:24">
      <c r="B2991" s="90">
        <f t="shared" si="322"/>
        <v>41033.208333333336</v>
      </c>
      <c r="C2991" s="57">
        <v>41033</v>
      </c>
      <c r="D2991" s="58">
        <v>0.20833333333333334</v>
      </c>
      <c r="E2991" s="59">
        <v>53.81660173268758</v>
      </c>
      <c r="F2991" s="47">
        <f t="shared" si="323"/>
        <v>102.78970930943328</v>
      </c>
      <c r="G2991" s="59">
        <v>81.075614218958123</v>
      </c>
      <c r="H2991" s="47">
        <f t="shared" si="324"/>
        <v>154.85442315821001</v>
      </c>
      <c r="I2991" s="59">
        <v>27.259012486270535</v>
      </c>
      <c r="J2991" s="47">
        <f t="shared" si="325"/>
        <v>52.064713848776719</v>
      </c>
      <c r="K2991" s="97">
        <f t="shared" si="320"/>
        <v>5</v>
      </c>
      <c r="L2991" s="2">
        <f t="shared" si="321"/>
        <v>15.318159949613481</v>
      </c>
      <c r="M2991" s="98"/>
      <c r="V2991">
        <v>200</v>
      </c>
      <c r="W2991">
        <v>40</v>
      </c>
      <c r="X2991" s="7">
        <f t="shared" si="319"/>
        <v>31.652153314939131</v>
      </c>
    </row>
    <row r="2992" spans="2:24">
      <c r="B2992" s="90">
        <f t="shared" si="322"/>
        <v>41033.25</v>
      </c>
      <c r="C2992" s="57">
        <v>41033</v>
      </c>
      <c r="D2992" s="58">
        <v>0.25</v>
      </c>
      <c r="E2992" s="59">
        <v>61.957594299047585</v>
      </c>
      <c r="F2992" s="47">
        <f t="shared" si="323"/>
        <v>118.33900511118088</v>
      </c>
      <c r="G2992" s="59">
        <v>102.38290057797909</v>
      </c>
      <c r="H2992" s="47">
        <f t="shared" si="324"/>
        <v>195.55134010394005</v>
      </c>
      <c r="I2992" s="59">
        <v>40.425306278931501</v>
      </c>
      <c r="J2992" s="47">
        <f t="shared" si="325"/>
        <v>77.212334992759168</v>
      </c>
      <c r="K2992" s="97">
        <f t="shared" si="320"/>
        <v>5</v>
      </c>
      <c r="L2992" s="2">
        <f t="shared" si="321"/>
        <v>40.465781093595929</v>
      </c>
      <c r="M2992" s="98"/>
      <c r="V2992">
        <v>200</v>
      </c>
      <c r="W2992">
        <v>40</v>
      </c>
      <c r="X2992" s="7">
        <f t="shared" si="319"/>
        <v>31.652153314939131</v>
      </c>
    </row>
    <row r="2993" spans="2:24">
      <c r="B2993" s="90">
        <f t="shared" si="322"/>
        <v>41033.291666666664</v>
      </c>
      <c r="C2993" s="57">
        <v>41033</v>
      </c>
      <c r="D2993" s="58">
        <v>0.29166666666666669</v>
      </c>
      <c r="E2993" s="59">
        <v>39.174957638378309</v>
      </c>
      <c r="F2993" s="47">
        <f t="shared" si="323"/>
        <v>74.824169089302572</v>
      </c>
      <c r="G2993" s="59">
        <v>67.319062300375222</v>
      </c>
      <c r="H2993" s="47">
        <f t="shared" si="324"/>
        <v>128.57940899371667</v>
      </c>
      <c r="I2993" s="59">
        <v>28.144104661996906</v>
      </c>
      <c r="J2993" s="47">
        <f t="shared" si="325"/>
        <v>53.75523990441409</v>
      </c>
      <c r="K2993" s="97">
        <f t="shared" si="320"/>
        <v>5</v>
      </c>
      <c r="L2993" s="2">
        <f t="shared" si="321"/>
        <v>17.008686005250851</v>
      </c>
      <c r="M2993" s="98"/>
      <c r="V2993">
        <v>200</v>
      </c>
      <c r="W2993">
        <v>40</v>
      </c>
      <c r="X2993" s="7">
        <f t="shared" si="319"/>
        <v>31.652153314939131</v>
      </c>
    </row>
    <row r="2994" spans="2:24">
      <c r="B2994" s="90">
        <f t="shared" si="322"/>
        <v>41033.333333333336</v>
      </c>
      <c r="C2994" s="57">
        <v>41033</v>
      </c>
      <c r="D2994" s="58">
        <v>0.33333333333333331</v>
      </c>
      <c r="E2994" s="59">
        <v>61.663887810243601</v>
      </c>
      <c r="F2994" s="47">
        <f t="shared" si="323"/>
        <v>117.77802571756527</v>
      </c>
      <c r="G2994" s="59">
        <v>99.778021500792477</v>
      </c>
      <c r="H2994" s="47">
        <f t="shared" si="324"/>
        <v>190.57602106651362</v>
      </c>
      <c r="I2994" s="59">
        <v>38.114133690548883</v>
      </c>
      <c r="J2994" s="47">
        <f t="shared" si="325"/>
        <v>72.797995348948362</v>
      </c>
      <c r="K2994" s="97">
        <f t="shared" si="320"/>
        <v>5</v>
      </c>
      <c r="L2994" s="2">
        <f t="shared" si="321"/>
        <v>36.051441449785123</v>
      </c>
      <c r="M2994" s="98"/>
      <c r="V2994">
        <v>200</v>
      </c>
      <c r="W2994">
        <v>40</v>
      </c>
      <c r="X2994" s="7">
        <f t="shared" si="319"/>
        <v>31.652153314939131</v>
      </c>
    </row>
    <row r="2995" spans="2:24">
      <c r="B2995" s="90">
        <f t="shared" si="322"/>
        <v>41033.375</v>
      </c>
      <c r="C2995" s="57">
        <v>41033</v>
      </c>
      <c r="D2995" s="58">
        <v>0.375</v>
      </c>
      <c r="E2995" s="59">
        <v>32.674686485089531</v>
      </c>
      <c r="F2995" s="47">
        <f t="shared" si="323"/>
        <v>62.408651186520999</v>
      </c>
      <c r="G2995" s="59">
        <v>58.058260201060648</v>
      </c>
      <c r="H2995" s="47">
        <f t="shared" si="324"/>
        <v>110.89127698402584</v>
      </c>
      <c r="I2995" s="59">
        <v>25.383573715971117</v>
      </c>
      <c r="J2995" s="47">
        <f t="shared" si="325"/>
        <v>48.482625797504831</v>
      </c>
      <c r="K2995" s="97">
        <f t="shared" si="320"/>
        <v>5</v>
      </c>
      <c r="L2995" s="2">
        <f t="shared" si="321"/>
        <v>11.736071898341592</v>
      </c>
      <c r="M2995" s="98"/>
      <c r="V2995">
        <v>200</v>
      </c>
      <c r="W2995">
        <v>40</v>
      </c>
      <c r="X2995" s="7">
        <f t="shared" si="319"/>
        <v>31.652153314939131</v>
      </c>
    </row>
    <row r="2996" spans="2:24">
      <c r="B2996" s="90">
        <f t="shared" si="322"/>
        <v>41033.416666666664</v>
      </c>
      <c r="C2996" s="57">
        <v>41033</v>
      </c>
      <c r="D2996" s="58">
        <v>0.41666666666666669</v>
      </c>
      <c r="E2996" s="59">
        <v>24.309467744630133</v>
      </c>
      <c r="F2996" s="47">
        <f t="shared" si="323"/>
        <v>46.431083392243551</v>
      </c>
      <c r="G2996" s="59">
        <v>47.507104077056326</v>
      </c>
      <c r="H2996" s="47">
        <f t="shared" si="324"/>
        <v>90.738568787177584</v>
      </c>
      <c r="I2996" s="59">
        <v>23.197636332426192</v>
      </c>
      <c r="J2996" s="47">
        <f t="shared" si="325"/>
        <v>44.307485394934027</v>
      </c>
      <c r="K2996" s="97">
        <f t="shared" si="320"/>
        <v>5</v>
      </c>
      <c r="L2996" s="2">
        <f t="shared" si="321"/>
        <v>7.560931495770788</v>
      </c>
      <c r="M2996" s="98"/>
      <c r="V2996">
        <v>200</v>
      </c>
      <c r="W2996">
        <v>40</v>
      </c>
      <c r="X2996" s="7">
        <f t="shared" si="319"/>
        <v>31.652153314939131</v>
      </c>
    </row>
    <row r="2997" spans="2:24">
      <c r="B2997" s="90">
        <f t="shared" si="322"/>
        <v>41033.458333333336</v>
      </c>
      <c r="C2997" s="57">
        <v>41033</v>
      </c>
      <c r="D2997" s="58">
        <v>0.45833333333333331</v>
      </c>
      <c r="E2997" s="59">
        <v>50.6420753200589</v>
      </c>
      <c r="F2997" s="47">
        <f t="shared" si="323"/>
        <v>96.726363861312493</v>
      </c>
      <c r="G2997" s="59">
        <v>88.272224864839785</v>
      </c>
      <c r="H2997" s="47">
        <f t="shared" si="324"/>
        <v>168.59994949184397</v>
      </c>
      <c r="I2997" s="59">
        <v>37.630149544780885</v>
      </c>
      <c r="J2997" s="47">
        <f t="shared" si="325"/>
        <v>71.87358563053148</v>
      </c>
      <c r="K2997" s="97">
        <f t="shared" si="320"/>
        <v>5</v>
      </c>
      <c r="L2997" s="2">
        <f t="shared" si="321"/>
        <v>35.127031731368241</v>
      </c>
      <c r="M2997" s="98"/>
      <c r="V2997">
        <v>200</v>
      </c>
      <c r="W2997">
        <v>40</v>
      </c>
      <c r="X2997" s="7">
        <f t="shared" si="319"/>
        <v>31.652153314939131</v>
      </c>
    </row>
    <row r="2998" spans="2:24">
      <c r="B2998" s="90">
        <f t="shared" si="322"/>
        <v>41033.5</v>
      </c>
      <c r="C2998" s="57">
        <v>41033</v>
      </c>
      <c r="D2998" s="58">
        <v>0.5</v>
      </c>
      <c r="E2998" s="59">
        <v>41.784976230755689</v>
      </c>
      <c r="F2998" s="47">
        <f t="shared" si="323"/>
        <v>79.80930460074336</v>
      </c>
      <c r="G2998" s="59">
        <v>76.139364602705143</v>
      </c>
      <c r="H2998" s="47">
        <f t="shared" si="324"/>
        <v>145.42618639116682</v>
      </c>
      <c r="I2998" s="59">
        <v>34.354388371949447</v>
      </c>
      <c r="J2998" s="47">
        <f t="shared" si="325"/>
        <v>65.616881790423449</v>
      </c>
      <c r="K2998" s="97">
        <f t="shared" si="320"/>
        <v>5</v>
      </c>
      <c r="L2998" s="2">
        <f t="shared" si="321"/>
        <v>28.87032789126021</v>
      </c>
      <c r="M2998" s="98"/>
      <c r="V2998">
        <v>200</v>
      </c>
      <c r="W2998">
        <v>40</v>
      </c>
      <c r="X2998" s="7">
        <f t="shared" si="319"/>
        <v>31.652153314939131</v>
      </c>
    </row>
    <row r="2999" spans="2:24">
      <c r="B2999" s="90">
        <f t="shared" si="322"/>
        <v>41033.541666666664</v>
      </c>
      <c r="C2999" s="57">
        <v>41033</v>
      </c>
      <c r="D2999" s="58">
        <v>0.54166666666666663</v>
      </c>
      <c r="E2999" s="59">
        <v>44.052788168989615</v>
      </c>
      <c r="F2999" s="47">
        <f t="shared" si="323"/>
        <v>84.140825402770162</v>
      </c>
      <c r="G2999" s="59">
        <v>75.855934834958433</v>
      </c>
      <c r="H2999" s="47">
        <f t="shared" si="324"/>
        <v>144.88483553477059</v>
      </c>
      <c r="I2999" s="59">
        <v>31.803146665968818</v>
      </c>
      <c r="J2999" s="47">
        <f t="shared" si="325"/>
        <v>60.74401013200044</v>
      </c>
      <c r="K2999" s="97">
        <f t="shared" si="320"/>
        <v>5</v>
      </c>
      <c r="L2999" s="2">
        <f t="shared" si="321"/>
        <v>23.997456232837202</v>
      </c>
      <c r="M2999" s="88" t="s">
        <v>157</v>
      </c>
      <c r="V2999">
        <v>200</v>
      </c>
      <c r="W2999">
        <v>40</v>
      </c>
      <c r="X2999" s="7">
        <f t="shared" si="319"/>
        <v>31.652153314939131</v>
      </c>
    </row>
    <row r="3000" spans="2:24">
      <c r="B3000" s="90">
        <f t="shared" si="322"/>
        <v>41033.583333333336</v>
      </c>
      <c r="C3000" s="57">
        <v>41033</v>
      </c>
      <c r="D3000" s="58">
        <v>0.58333333333333337</v>
      </c>
      <c r="E3000" s="59">
        <v>46.535448322508714</v>
      </c>
      <c r="F3000" s="47">
        <f t="shared" si="323"/>
        <v>88.882706295991639</v>
      </c>
      <c r="G3000" s="59">
        <v>81.478724021838872</v>
      </c>
      <c r="H3000" s="47">
        <f t="shared" si="324"/>
        <v>155.62436288171224</v>
      </c>
      <c r="I3000" s="59">
        <v>34.943275699330158</v>
      </c>
      <c r="J3000" s="47">
        <f t="shared" si="325"/>
        <v>66.741656585720605</v>
      </c>
      <c r="K3000" s="97">
        <f t="shared" si="320"/>
        <v>5</v>
      </c>
      <c r="L3000" s="2">
        <f t="shared" si="321"/>
        <v>29.995102686557367</v>
      </c>
      <c r="M3000" s="88"/>
      <c r="V3000">
        <v>200</v>
      </c>
      <c r="W3000">
        <v>40</v>
      </c>
      <c r="X3000" s="7">
        <f t="shared" si="319"/>
        <v>31.652153314939131</v>
      </c>
    </row>
    <row r="3001" spans="2:24">
      <c r="B3001" s="90">
        <f t="shared" si="322"/>
        <v>41033.625</v>
      </c>
      <c r="C3001" s="57">
        <v>41033</v>
      </c>
      <c r="D3001" s="58">
        <v>0.625</v>
      </c>
      <c r="E3001" s="59">
        <v>50.449006667708474</v>
      </c>
      <c r="F3001" s="47">
        <f t="shared" si="323"/>
        <v>96.357602735323184</v>
      </c>
      <c r="G3001" s="59">
        <v>85.671759357449062</v>
      </c>
      <c r="H3001" s="47">
        <f t="shared" si="324"/>
        <v>163.6330603727277</v>
      </c>
      <c r="I3001" s="59">
        <v>35.222752689740588</v>
      </c>
      <c r="J3001" s="47">
        <f t="shared" si="325"/>
        <v>67.275457637404514</v>
      </c>
      <c r="K3001" s="97">
        <f t="shared" si="320"/>
        <v>5</v>
      </c>
      <c r="L3001" s="2">
        <f t="shared" si="321"/>
        <v>30.528903738241276</v>
      </c>
      <c r="M3001" s="88"/>
      <c r="V3001">
        <v>200</v>
      </c>
      <c r="W3001">
        <v>40</v>
      </c>
      <c r="X3001" s="7">
        <f t="shared" si="319"/>
        <v>31.652153314939131</v>
      </c>
    </row>
    <row r="3002" spans="2:24">
      <c r="B3002" s="90">
        <f t="shared" si="322"/>
        <v>41033.666666666664</v>
      </c>
      <c r="C3002" s="57">
        <v>41033</v>
      </c>
      <c r="D3002" s="58">
        <v>0.66666666666666663</v>
      </c>
      <c r="E3002" s="59">
        <v>37.244043924337682</v>
      </c>
      <c r="F3002" s="47">
        <f t="shared" si="323"/>
        <v>71.136123895484971</v>
      </c>
      <c r="G3002" s="59">
        <v>70.066001331552656</v>
      </c>
      <c r="H3002" s="47">
        <f t="shared" si="324"/>
        <v>133.82606254326558</v>
      </c>
      <c r="I3002" s="59">
        <v>32.821957407214981</v>
      </c>
      <c r="J3002" s="47">
        <f t="shared" si="325"/>
        <v>62.689938647780615</v>
      </c>
      <c r="K3002" s="97">
        <f t="shared" si="320"/>
        <v>5</v>
      </c>
      <c r="L3002" s="2">
        <f t="shared" si="321"/>
        <v>25.943384748617376</v>
      </c>
      <c r="M3002" s="88"/>
      <c r="V3002">
        <v>200</v>
      </c>
      <c r="W3002">
        <v>40</v>
      </c>
      <c r="X3002" s="7">
        <f t="shared" si="319"/>
        <v>31.652153314939131</v>
      </c>
    </row>
    <row r="3003" spans="2:24">
      <c r="B3003" s="90">
        <f t="shared" si="322"/>
        <v>41033.708333333336</v>
      </c>
      <c r="C3003" s="57">
        <v>41033</v>
      </c>
      <c r="D3003" s="58">
        <v>0.70833333333333337</v>
      </c>
      <c r="E3003" s="59">
        <v>28.144188244924152</v>
      </c>
      <c r="F3003" s="47">
        <f t="shared" si="323"/>
        <v>53.755399547805126</v>
      </c>
      <c r="G3003" s="59">
        <v>56.353094312180815</v>
      </c>
      <c r="H3003" s="47">
        <f t="shared" si="324"/>
        <v>107.63441013626536</v>
      </c>
      <c r="I3003" s="59">
        <v>28.208906067256656</v>
      </c>
      <c r="J3003" s="47">
        <f t="shared" si="325"/>
        <v>53.879010588460211</v>
      </c>
      <c r="K3003" s="97">
        <f t="shared" si="320"/>
        <v>5</v>
      </c>
      <c r="L3003" s="2">
        <f t="shared" si="321"/>
        <v>17.132456689296973</v>
      </c>
      <c r="M3003" s="88"/>
      <c r="V3003">
        <v>200</v>
      </c>
      <c r="W3003">
        <v>40</v>
      </c>
      <c r="X3003" s="7">
        <f t="shared" si="319"/>
        <v>31.652153314939131</v>
      </c>
    </row>
    <row r="3004" spans="2:24">
      <c r="B3004" s="90">
        <f t="shared" si="322"/>
        <v>41033.75</v>
      </c>
      <c r="C3004" s="57">
        <v>41033</v>
      </c>
      <c r="D3004" s="58">
        <v>0.75</v>
      </c>
      <c r="E3004" s="59">
        <v>27.735788064272676</v>
      </c>
      <c r="F3004" s="47">
        <f t="shared" si="323"/>
        <v>52.975355202760809</v>
      </c>
      <c r="G3004" s="59">
        <v>56.440744739292356</v>
      </c>
      <c r="H3004" s="47">
        <f t="shared" si="324"/>
        <v>107.8018224520484</v>
      </c>
      <c r="I3004" s="59">
        <v>28.70495667501968</v>
      </c>
      <c r="J3004" s="47">
        <f t="shared" si="325"/>
        <v>54.826467249287589</v>
      </c>
      <c r="K3004" s="97">
        <f t="shared" si="320"/>
        <v>5</v>
      </c>
      <c r="L3004" s="2">
        <f t="shared" si="321"/>
        <v>18.07991335012435</v>
      </c>
      <c r="M3004" s="88"/>
      <c r="V3004">
        <v>200</v>
      </c>
      <c r="W3004">
        <v>40</v>
      </c>
      <c r="X3004" s="7">
        <f t="shared" si="319"/>
        <v>31.652153314939131</v>
      </c>
    </row>
    <row r="3005" spans="2:24">
      <c r="B3005" s="90">
        <f t="shared" si="322"/>
        <v>41033.791666666664</v>
      </c>
      <c r="C3005" s="57">
        <v>41033</v>
      </c>
      <c r="D3005" s="58">
        <v>0.79166666666666663</v>
      </c>
      <c r="E3005" s="59">
        <v>29.333423547928803</v>
      </c>
      <c r="F3005" s="47">
        <f t="shared" si="323"/>
        <v>56.026838976544013</v>
      </c>
      <c r="G3005" s="59">
        <v>62.555214098521333</v>
      </c>
      <c r="H3005" s="47">
        <f t="shared" si="324"/>
        <v>119.48045892817574</v>
      </c>
      <c r="I3005" s="59">
        <v>33.22179055059253</v>
      </c>
      <c r="J3005" s="47">
        <f t="shared" si="325"/>
        <v>63.45361995163173</v>
      </c>
      <c r="K3005" s="97">
        <f t="shared" si="320"/>
        <v>5</v>
      </c>
      <c r="L3005" s="2">
        <f t="shared" si="321"/>
        <v>26.707066052468491</v>
      </c>
      <c r="M3005" s="88"/>
      <c r="V3005">
        <v>200</v>
      </c>
      <c r="W3005">
        <v>40</v>
      </c>
      <c r="X3005" s="7">
        <f t="shared" si="319"/>
        <v>31.652153314939131</v>
      </c>
    </row>
    <row r="3006" spans="2:24">
      <c r="B3006" s="90">
        <f t="shared" si="322"/>
        <v>41033.833333333336</v>
      </c>
      <c r="C3006" s="57">
        <v>41033</v>
      </c>
      <c r="D3006" s="58">
        <v>0.83333333333333337</v>
      </c>
      <c r="E3006" s="59">
        <v>20.184462729789018</v>
      </c>
      <c r="F3006" s="47">
        <f t="shared" si="323"/>
        <v>38.552323813897026</v>
      </c>
      <c r="G3006" s="59">
        <v>46.330940248466916</v>
      </c>
      <c r="H3006" s="47">
        <f t="shared" si="324"/>
        <v>88.492095874571802</v>
      </c>
      <c r="I3006" s="59">
        <v>26.146477518677891</v>
      </c>
      <c r="J3006" s="47">
        <f t="shared" si="325"/>
        <v>49.93977206067477</v>
      </c>
      <c r="K3006" s="97">
        <f t="shared" si="320"/>
        <v>5</v>
      </c>
      <c r="L3006" s="2">
        <f t="shared" si="321"/>
        <v>13.193218161511531</v>
      </c>
      <c r="M3006" s="88"/>
      <c r="V3006">
        <v>200</v>
      </c>
      <c r="W3006">
        <v>40</v>
      </c>
      <c r="X3006" s="7">
        <f t="shared" si="319"/>
        <v>31.652153314939131</v>
      </c>
    </row>
    <row r="3007" spans="2:24">
      <c r="B3007" s="90">
        <f t="shared" si="322"/>
        <v>41033.875</v>
      </c>
      <c r="C3007" s="57">
        <v>41033</v>
      </c>
      <c r="D3007" s="58">
        <v>0.875</v>
      </c>
      <c r="E3007" s="59">
        <v>14.390442502808643</v>
      </c>
      <c r="F3007" s="47">
        <f t="shared" si="323"/>
        <v>27.485745180364507</v>
      </c>
      <c r="G3007" s="59">
        <v>33.98526946731932</v>
      </c>
      <c r="H3007" s="47">
        <f t="shared" si="324"/>
        <v>64.911864682579903</v>
      </c>
      <c r="I3007" s="59">
        <v>19.594826964510681</v>
      </c>
      <c r="J3007" s="47">
        <f t="shared" si="325"/>
        <v>37.4261195022154</v>
      </c>
      <c r="K3007" s="97">
        <f t="shared" si="320"/>
        <v>5</v>
      </c>
      <c r="L3007" s="2">
        <f t="shared" si="321"/>
        <v>0.67956560305216129</v>
      </c>
      <c r="M3007" s="88"/>
      <c r="V3007">
        <v>200</v>
      </c>
      <c r="W3007">
        <v>40</v>
      </c>
      <c r="X3007" s="7">
        <f t="shared" si="319"/>
        <v>31.652153314939131</v>
      </c>
    </row>
    <row r="3008" spans="2:24">
      <c r="B3008" s="90">
        <f t="shared" si="322"/>
        <v>41033.916666666664</v>
      </c>
      <c r="C3008" s="57">
        <v>41033</v>
      </c>
      <c r="D3008" s="58">
        <v>0.91666666666666663</v>
      </c>
      <c r="E3008" s="59">
        <v>10.167618636823951</v>
      </c>
      <c r="F3008" s="47">
        <f t="shared" si="323"/>
        <v>19.420151596333746</v>
      </c>
      <c r="G3008" s="59">
        <v>22.300826204572175</v>
      </c>
      <c r="H3008" s="47">
        <f t="shared" si="324"/>
        <v>42.594578050732849</v>
      </c>
      <c r="I3008" s="59">
        <v>12.133207567748224</v>
      </c>
      <c r="J3008" s="47">
        <f t="shared" si="325"/>
        <v>23.174426454399107</v>
      </c>
      <c r="K3008" s="97">
        <f t="shared" si="320"/>
        <v>5</v>
      </c>
      <c r="L3008" s="2">
        <f t="shared" si="321"/>
        <v>-13.572127444764131</v>
      </c>
      <c r="M3008" s="88"/>
      <c r="V3008">
        <v>200</v>
      </c>
      <c r="W3008">
        <v>40</v>
      </c>
      <c r="X3008" s="7">
        <f t="shared" si="319"/>
        <v>31.652153314939131</v>
      </c>
    </row>
    <row r="3009" spans="2:24">
      <c r="B3009" s="90">
        <f t="shared" si="322"/>
        <v>41033.958333333336</v>
      </c>
      <c r="C3009" s="57">
        <v>41033</v>
      </c>
      <c r="D3009" s="58">
        <v>0.95833333333333337</v>
      </c>
      <c r="E3009" s="59">
        <v>8.1439743140676057</v>
      </c>
      <c r="F3009" s="47">
        <f t="shared" si="323"/>
        <v>15.554990939869127</v>
      </c>
      <c r="G3009" s="59">
        <v>18.00734481752389</v>
      </c>
      <c r="H3009" s="47">
        <f t="shared" si="324"/>
        <v>34.39402860147063</v>
      </c>
      <c r="I3009" s="59">
        <v>9.8633705034562844</v>
      </c>
      <c r="J3009" s="47">
        <f t="shared" si="325"/>
        <v>18.839037661601502</v>
      </c>
      <c r="K3009" s="97">
        <f t="shared" si="320"/>
        <v>5</v>
      </c>
      <c r="L3009" s="2">
        <f t="shared" si="321"/>
        <v>-17.907516237561737</v>
      </c>
      <c r="M3009" s="88"/>
      <c r="V3009">
        <v>200</v>
      </c>
      <c r="W3009">
        <v>40</v>
      </c>
      <c r="X3009" s="7">
        <f t="shared" si="319"/>
        <v>31.652153314939131</v>
      </c>
    </row>
    <row r="3010" spans="2:24">
      <c r="B3010" s="90">
        <f t="shared" si="322"/>
        <v>41034</v>
      </c>
      <c r="C3010" s="57">
        <v>41033</v>
      </c>
      <c r="D3010" s="58">
        <v>1</v>
      </c>
      <c r="E3010" s="59">
        <v>2.1553684377853837</v>
      </c>
      <c r="F3010" s="47">
        <f t="shared" si="323"/>
        <v>4.1167537161700825</v>
      </c>
      <c r="G3010" s="59">
        <v>5.8306303914090849</v>
      </c>
      <c r="H3010" s="47">
        <f t="shared" si="324"/>
        <v>11.136504047591352</v>
      </c>
      <c r="I3010" s="59">
        <v>3.6752619536237017</v>
      </c>
      <c r="J3010" s="47">
        <f t="shared" si="325"/>
        <v>7.0197503314212701</v>
      </c>
      <c r="K3010" s="97">
        <f t="shared" si="320"/>
        <v>5</v>
      </c>
      <c r="L3010" s="2">
        <f t="shared" si="321"/>
        <v>-29.726803567741968</v>
      </c>
      <c r="M3010" s="88"/>
      <c r="V3010">
        <v>200</v>
      </c>
      <c r="W3010">
        <v>40</v>
      </c>
      <c r="X3010" s="7">
        <f t="shared" si="319"/>
        <v>31.652153314939131</v>
      </c>
    </row>
    <row r="3011" spans="2:24">
      <c r="B3011" s="90">
        <f t="shared" si="322"/>
        <v>41034.041666666664</v>
      </c>
      <c r="C3011" s="57">
        <v>41034</v>
      </c>
      <c r="D3011" s="58">
        <v>4.1666666666666664E-2</v>
      </c>
      <c r="E3011" s="59"/>
      <c r="F3011" s="47"/>
      <c r="G3011" s="59"/>
      <c r="H3011" s="47"/>
      <c r="I3011" s="59"/>
      <c r="J3011" s="47"/>
      <c r="K3011" s="97">
        <f t="shared" si="320"/>
        <v>6</v>
      </c>
      <c r="L3011" s="2" t="e">
        <f t="shared" si="321"/>
        <v>#N/A</v>
      </c>
      <c r="M3011" s="88"/>
      <c r="V3011">
        <v>200</v>
      </c>
      <c r="W3011">
        <v>40</v>
      </c>
      <c r="X3011" s="7">
        <f t="shared" si="319"/>
        <v>31.652153314939131</v>
      </c>
    </row>
    <row r="3012" spans="2:24">
      <c r="B3012" s="90">
        <f t="shared" si="322"/>
        <v>41034.083333333336</v>
      </c>
      <c r="C3012" s="57">
        <v>41034</v>
      </c>
      <c r="D3012" s="58">
        <v>8.3333333333333329E-2</v>
      </c>
      <c r="E3012" s="59">
        <v>3.7649239817836571</v>
      </c>
      <c r="F3012" s="47">
        <f t="shared" si="323"/>
        <v>7.1910048052067843</v>
      </c>
      <c r="G3012" s="59">
        <v>6.4643352088509722</v>
      </c>
      <c r="H3012" s="47">
        <f t="shared" si="324"/>
        <v>12.346880248905357</v>
      </c>
      <c r="I3012" s="59">
        <v>2.6994112270673161</v>
      </c>
      <c r="J3012" s="47">
        <f t="shared" si="325"/>
        <v>5.1558754436985739</v>
      </c>
      <c r="K3012" s="97">
        <f t="shared" si="320"/>
        <v>6</v>
      </c>
      <c r="L3012" s="2">
        <f t="shared" si="321"/>
        <v>-31.590678455464666</v>
      </c>
      <c r="M3012" s="88"/>
      <c r="V3012">
        <v>200</v>
      </c>
      <c r="W3012">
        <v>40</v>
      </c>
      <c r="X3012" s="7">
        <f t="shared" si="319"/>
        <v>31.652153314939131</v>
      </c>
    </row>
    <row r="3013" spans="2:24">
      <c r="B3013" s="90">
        <f t="shared" si="322"/>
        <v>41034.125</v>
      </c>
      <c r="C3013" s="57">
        <v>41034</v>
      </c>
      <c r="D3013" s="58">
        <v>0.125</v>
      </c>
      <c r="E3013" s="59">
        <v>3.3077930651625524</v>
      </c>
      <c r="F3013" s="47">
        <f t="shared" si="323"/>
        <v>6.3178847544604748</v>
      </c>
      <c r="G3013" s="59">
        <v>4.7200600863785045</v>
      </c>
      <c r="H3013" s="47">
        <f t="shared" si="324"/>
        <v>9.0153147649829428</v>
      </c>
      <c r="I3013" s="59">
        <v>1.4122670212159512</v>
      </c>
      <c r="J3013" s="47">
        <f t="shared" si="325"/>
        <v>2.6974300105224667</v>
      </c>
      <c r="K3013" s="97">
        <f t="shared" si="320"/>
        <v>6</v>
      </c>
      <c r="L3013" s="2">
        <f t="shared" si="321"/>
        <v>-34.049123888640771</v>
      </c>
      <c r="M3013" s="88"/>
      <c r="V3013">
        <v>200</v>
      </c>
      <c r="W3013">
        <v>40</v>
      </c>
      <c r="X3013" s="7">
        <f t="shared" si="319"/>
        <v>31.652153314939131</v>
      </c>
    </row>
    <row r="3014" spans="2:24">
      <c r="B3014" s="90">
        <f t="shared" si="322"/>
        <v>41034.166666666664</v>
      </c>
      <c r="C3014" s="57">
        <v>41034</v>
      </c>
      <c r="D3014" s="58">
        <v>0.16666666666666666</v>
      </c>
      <c r="E3014" s="59">
        <v>4.5343002558292724</v>
      </c>
      <c r="F3014" s="47">
        <f t="shared" si="323"/>
        <v>8.6605134886339101</v>
      </c>
      <c r="G3014" s="59">
        <v>7.74638335597135</v>
      </c>
      <c r="H3014" s="47">
        <f t="shared" si="324"/>
        <v>14.795592209905278</v>
      </c>
      <c r="I3014" s="59">
        <v>3.2120831001420771</v>
      </c>
      <c r="J3014" s="47">
        <f t="shared" si="325"/>
        <v>6.1350787212713671</v>
      </c>
      <c r="K3014" s="97">
        <f t="shared" si="320"/>
        <v>6</v>
      </c>
      <c r="L3014" s="2">
        <f t="shared" si="321"/>
        <v>-30.611475177891872</v>
      </c>
      <c r="M3014" s="88"/>
      <c r="V3014">
        <v>200</v>
      </c>
      <c r="W3014">
        <v>40</v>
      </c>
      <c r="X3014" s="7">
        <f t="shared" si="319"/>
        <v>31.652153314939131</v>
      </c>
    </row>
    <row r="3015" spans="2:24">
      <c r="B3015" s="90">
        <f t="shared" si="322"/>
        <v>41034.208333333336</v>
      </c>
      <c r="C3015" s="57">
        <v>41034</v>
      </c>
      <c r="D3015" s="58">
        <v>0.20833333333333334</v>
      </c>
      <c r="E3015" s="59">
        <v>7.8179995419831076</v>
      </c>
      <c r="F3015" s="47">
        <f t="shared" si="323"/>
        <v>14.932379125187735</v>
      </c>
      <c r="G3015" s="59">
        <v>14.505273327806187</v>
      </c>
      <c r="H3015" s="47">
        <f t="shared" si="324"/>
        <v>27.705072056109817</v>
      </c>
      <c r="I3015" s="59">
        <v>6.6872737858230771</v>
      </c>
      <c r="J3015" s="47">
        <f t="shared" si="325"/>
        <v>12.772692930922076</v>
      </c>
      <c r="K3015" s="97">
        <f t="shared" si="320"/>
        <v>6</v>
      </c>
      <c r="L3015" s="2">
        <f t="shared" si="321"/>
        <v>-23.973860968241162</v>
      </c>
      <c r="M3015" s="88"/>
      <c r="V3015">
        <v>200</v>
      </c>
      <c r="W3015">
        <v>40</v>
      </c>
      <c r="X3015" s="7">
        <f t="shared" si="319"/>
        <v>31.652153314939131</v>
      </c>
    </row>
    <row r="3016" spans="2:24">
      <c r="B3016" s="90">
        <f t="shared" si="322"/>
        <v>41034.25</v>
      </c>
      <c r="C3016" s="57">
        <v>41034</v>
      </c>
      <c r="D3016" s="58">
        <v>0.25</v>
      </c>
      <c r="E3016" s="59">
        <v>8.157262700223523</v>
      </c>
      <c r="F3016" s="47">
        <f t="shared" si="323"/>
        <v>15.580371757426928</v>
      </c>
      <c r="G3016" s="59">
        <v>17.361385012095759</v>
      </c>
      <c r="H3016" s="47">
        <f t="shared" si="324"/>
        <v>33.160245373102896</v>
      </c>
      <c r="I3016" s="59">
        <v>9.2041223118722328</v>
      </c>
      <c r="J3016" s="47">
        <f t="shared" si="325"/>
        <v>17.579873615675965</v>
      </c>
      <c r="K3016" s="97">
        <f t="shared" si="320"/>
        <v>6</v>
      </c>
      <c r="L3016" s="2">
        <f t="shared" si="321"/>
        <v>-19.166680283487274</v>
      </c>
      <c r="M3016" s="88"/>
      <c r="V3016">
        <v>200</v>
      </c>
      <c r="W3016">
        <v>40</v>
      </c>
      <c r="X3016" s="7">
        <f t="shared" si="319"/>
        <v>31.652153314939131</v>
      </c>
    </row>
    <row r="3017" spans="2:24">
      <c r="B3017" s="90">
        <f t="shared" si="322"/>
        <v>41034.291666666664</v>
      </c>
      <c r="C3017" s="57">
        <v>41034</v>
      </c>
      <c r="D3017" s="58">
        <v>0.29166666666666669</v>
      </c>
      <c r="E3017" s="59">
        <v>13.291212182727602</v>
      </c>
      <c r="F3017" s="47">
        <f t="shared" si="323"/>
        <v>25.386215269009718</v>
      </c>
      <c r="G3017" s="59">
        <v>27.877585431400618</v>
      </c>
      <c r="H3017" s="47">
        <f t="shared" si="324"/>
        <v>53.246188173975177</v>
      </c>
      <c r="I3017" s="59">
        <v>14.58637324867302</v>
      </c>
      <c r="J3017" s="47">
        <f t="shared" si="325"/>
        <v>27.859972904965467</v>
      </c>
      <c r="K3017" s="97">
        <f t="shared" si="320"/>
        <v>6</v>
      </c>
      <c r="L3017" s="2">
        <f t="shared" si="321"/>
        <v>-8.8865809941977716</v>
      </c>
      <c r="M3017" s="88"/>
      <c r="V3017">
        <v>200</v>
      </c>
      <c r="W3017">
        <v>40</v>
      </c>
      <c r="X3017" s="7">
        <f t="shared" si="319"/>
        <v>31.652153314939131</v>
      </c>
    </row>
    <row r="3018" spans="2:24">
      <c r="B3018" s="90">
        <f t="shared" si="322"/>
        <v>41034.333333333336</v>
      </c>
      <c r="C3018" s="57">
        <v>41034</v>
      </c>
      <c r="D3018" s="58">
        <v>0.33333333333333331</v>
      </c>
      <c r="E3018" s="59">
        <v>14.241552989108941</v>
      </c>
      <c r="F3018" s="47">
        <f t="shared" si="323"/>
        <v>27.201366209198078</v>
      </c>
      <c r="G3018" s="59">
        <v>28.565649084783974</v>
      </c>
      <c r="H3018" s="47">
        <f t="shared" si="324"/>
        <v>54.560389751937386</v>
      </c>
      <c r="I3018" s="59">
        <v>14.324096095675033</v>
      </c>
      <c r="J3018" s="47">
        <f t="shared" si="325"/>
        <v>27.359023542739312</v>
      </c>
      <c r="K3018" s="97">
        <f t="shared" si="320"/>
        <v>6</v>
      </c>
      <c r="L3018" s="2">
        <f t="shared" si="321"/>
        <v>-9.3875303564239267</v>
      </c>
      <c r="M3018" s="88"/>
      <c r="V3018">
        <v>200</v>
      </c>
      <c r="W3018">
        <v>40</v>
      </c>
      <c r="X3018" s="7">
        <f t="shared" ref="X3018:X3081" si="326">AVERAGE($J$2999:$J$8770)</f>
        <v>31.652153314939131</v>
      </c>
    </row>
    <row r="3019" spans="2:24">
      <c r="B3019" s="90">
        <f t="shared" si="322"/>
        <v>41034.375</v>
      </c>
      <c r="C3019" s="57">
        <v>41034</v>
      </c>
      <c r="D3019" s="58">
        <v>0.375</v>
      </c>
      <c r="E3019" s="59">
        <v>20.427654440891061</v>
      </c>
      <c r="F3019" s="47">
        <f t="shared" si="323"/>
        <v>39.016819982101921</v>
      </c>
      <c r="G3019" s="59">
        <v>38.86008655901594</v>
      </c>
      <c r="H3019" s="47">
        <f t="shared" si="324"/>
        <v>74.222765327720438</v>
      </c>
      <c r="I3019" s="59">
        <v>18.432432118124883</v>
      </c>
      <c r="J3019" s="47">
        <f t="shared" si="325"/>
        <v>35.205945345618524</v>
      </c>
      <c r="K3019" s="97">
        <f t="shared" ref="K3019:K3082" si="327">WEEKDAY(C3019,2)</f>
        <v>6</v>
      </c>
      <c r="L3019" s="2">
        <f t="shared" ref="L3019:L3082" si="328">IF(J3019="",NA(),J3019-(AVERAGE($J$10:$J$8770)))</f>
        <v>-1.5406085535447147</v>
      </c>
      <c r="M3019" s="88"/>
      <c r="V3019">
        <v>200</v>
      </c>
      <c r="W3019">
        <v>40</v>
      </c>
      <c r="X3019" s="7">
        <f t="shared" si="326"/>
        <v>31.652153314939131</v>
      </c>
    </row>
    <row r="3020" spans="2:24">
      <c r="B3020" s="90">
        <f t="shared" si="322"/>
        <v>41034.416666666664</v>
      </c>
      <c r="C3020" s="57">
        <v>41034</v>
      </c>
      <c r="D3020" s="58">
        <v>0.41666666666666669</v>
      </c>
      <c r="E3020" s="59">
        <v>19.451879617653471</v>
      </c>
      <c r="F3020" s="47">
        <f t="shared" si="323"/>
        <v>37.153090069718132</v>
      </c>
      <c r="G3020" s="59">
        <v>39.084892089271335</v>
      </c>
      <c r="H3020" s="47">
        <f t="shared" si="324"/>
        <v>74.652143890508242</v>
      </c>
      <c r="I3020" s="59">
        <v>19.633012471617864</v>
      </c>
      <c r="J3020" s="47">
        <f t="shared" si="325"/>
        <v>37.499053820790117</v>
      </c>
      <c r="K3020" s="97">
        <f t="shared" si="327"/>
        <v>6</v>
      </c>
      <c r="L3020" s="2">
        <f t="shared" si="328"/>
        <v>0.75249992162687818</v>
      </c>
      <c r="M3020" s="88"/>
      <c r="V3020">
        <v>200</v>
      </c>
      <c r="W3020">
        <v>40</v>
      </c>
      <c r="X3020" s="7">
        <f t="shared" si="326"/>
        <v>31.652153314939131</v>
      </c>
    </row>
    <row r="3021" spans="2:24">
      <c r="B3021" s="90">
        <f t="shared" si="322"/>
        <v>41034.458333333336</v>
      </c>
      <c r="C3021" s="57">
        <v>41034</v>
      </c>
      <c r="D3021" s="58">
        <v>0.45833333333333331</v>
      </c>
      <c r="E3021" s="59">
        <v>27.748765560436034</v>
      </c>
      <c r="F3021" s="47">
        <f t="shared" si="323"/>
        <v>53.000142220432821</v>
      </c>
      <c r="G3021" s="59">
        <v>50.486651009878095</v>
      </c>
      <c r="H3021" s="47">
        <f t="shared" si="324"/>
        <v>96.429503428867164</v>
      </c>
      <c r="I3021" s="59">
        <v>22.737885449442064</v>
      </c>
      <c r="J3021" s="47">
        <f t="shared" si="325"/>
        <v>43.429361208434344</v>
      </c>
      <c r="K3021" s="97">
        <f t="shared" si="327"/>
        <v>6</v>
      </c>
      <c r="L3021" s="2">
        <f t="shared" si="328"/>
        <v>6.6828073092711051</v>
      </c>
      <c r="M3021" s="88"/>
      <c r="V3021">
        <v>200</v>
      </c>
      <c r="W3021">
        <v>40</v>
      </c>
      <c r="X3021" s="7">
        <f t="shared" si="326"/>
        <v>31.652153314939131</v>
      </c>
    </row>
    <row r="3022" spans="2:24">
      <c r="B3022" s="90">
        <f t="shared" si="322"/>
        <v>41034.5</v>
      </c>
      <c r="C3022" s="57">
        <v>41034</v>
      </c>
      <c r="D3022" s="58">
        <v>0.5</v>
      </c>
      <c r="E3022" s="59">
        <v>23.186656708158782</v>
      </c>
      <c r="F3022" s="47">
        <f t="shared" si="323"/>
        <v>44.286514312583272</v>
      </c>
      <c r="G3022" s="59">
        <v>43.652614472289031</v>
      </c>
      <c r="H3022" s="47">
        <f t="shared" si="324"/>
        <v>83.376493642072049</v>
      </c>
      <c r="I3022" s="59">
        <v>20.465957764130248</v>
      </c>
      <c r="J3022" s="47">
        <f t="shared" si="325"/>
        <v>39.08997932948877</v>
      </c>
      <c r="K3022" s="97">
        <f t="shared" si="327"/>
        <v>6</v>
      </c>
      <c r="L3022" s="2">
        <f t="shared" si="328"/>
        <v>2.3434254303255315</v>
      </c>
      <c r="M3022" s="88"/>
      <c r="V3022">
        <v>200</v>
      </c>
      <c r="W3022">
        <v>40</v>
      </c>
      <c r="X3022" s="7">
        <f t="shared" si="326"/>
        <v>31.652153314939131</v>
      </c>
    </row>
    <row r="3023" spans="2:24">
      <c r="B3023" s="90">
        <f t="shared" si="322"/>
        <v>41034.541666666664</v>
      </c>
      <c r="C3023" s="57">
        <v>41034</v>
      </c>
      <c r="D3023" s="58">
        <v>0.54166666666666663</v>
      </c>
      <c r="E3023" s="59">
        <v>18.097290123368744</v>
      </c>
      <c r="F3023" s="47">
        <f t="shared" si="323"/>
        <v>34.565824135634301</v>
      </c>
      <c r="G3023" s="59">
        <v>37.35529088503047</v>
      </c>
      <c r="H3023" s="47">
        <f t="shared" si="324"/>
        <v>71.348605590408198</v>
      </c>
      <c r="I3023" s="59">
        <v>19.25800076166173</v>
      </c>
      <c r="J3023" s="47">
        <f t="shared" si="325"/>
        <v>36.782781454773904</v>
      </c>
      <c r="K3023" s="97">
        <f t="shared" si="327"/>
        <v>6</v>
      </c>
      <c r="L3023" s="2">
        <f t="shared" si="328"/>
        <v>3.6227555610665263E-2</v>
      </c>
      <c r="M3023" s="88"/>
      <c r="V3023">
        <v>200</v>
      </c>
      <c r="W3023">
        <v>40</v>
      </c>
      <c r="X3023" s="7">
        <f t="shared" si="326"/>
        <v>31.652153314939131</v>
      </c>
    </row>
    <row r="3024" spans="2:24">
      <c r="B3024" s="90">
        <f t="shared" si="322"/>
        <v>41034.583333333336</v>
      </c>
      <c r="C3024" s="57">
        <v>41034</v>
      </c>
      <c r="D3024" s="58">
        <v>0.58333333333333337</v>
      </c>
      <c r="E3024" s="59">
        <v>15.978272871136896</v>
      </c>
      <c r="F3024" s="47">
        <f t="shared" si="323"/>
        <v>30.518501183871471</v>
      </c>
      <c r="G3024" s="59">
        <v>31.422716313464242</v>
      </c>
      <c r="H3024" s="47">
        <f t="shared" si="324"/>
        <v>60.017388158716699</v>
      </c>
      <c r="I3024" s="59">
        <v>15.444443442327344</v>
      </c>
      <c r="J3024" s="47">
        <f t="shared" si="325"/>
        <v>29.498886974845227</v>
      </c>
      <c r="K3024" s="97">
        <f t="shared" si="327"/>
        <v>6</v>
      </c>
      <c r="L3024" s="2">
        <f t="shared" si="328"/>
        <v>-7.2476669243180112</v>
      </c>
      <c r="M3024" s="88"/>
      <c r="V3024">
        <v>200</v>
      </c>
      <c r="W3024">
        <v>40</v>
      </c>
      <c r="X3024" s="7">
        <f t="shared" si="326"/>
        <v>31.652153314939131</v>
      </c>
    </row>
    <row r="3025" spans="2:24">
      <c r="B3025" s="90">
        <f t="shared" si="322"/>
        <v>41034.625</v>
      </c>
      <c r="C3025" s="57">
        <v>41034</v>
      </c>
      <c r="D3025" s="58">
        <v>0.625</v>
      </c>
      <c r="E3025" s="59">
        <v>13.898635381296197</v>
      </c>
      <c r="F3025" s="47">
        <f t="shared" si="323"/>
        <v>26.546393578275737</v>
      </c>
      <c r="G3025" s="59">
        <v>26.51656669271317</v>
      </c>
      <c r="H3025" s="47">
        <f t="shared" si="324"/>
        <v>50.646642383082153</v>
      </c>
      <c r="I3025" s="59">
        <v>12.617931311416967</v>
      </c>
      <c r="J3025" s="47">
        <f t="shared" si="325"/>
        <v>24.100248804806405</v>
      </c>
      <c r="K3025" s="97">
        <f t="shared" si="327"/>
        <v>6</v>
      </c>
      <c r="L3025" s="2">
        <f t="shared" si="328"/>
        <v>-12.646305094356833</v>
      </c>
      <c r="M3025" s="88"/>
      <c r="V3025">
        <v>200</v>
      </c>
      <c r="W3025">
        <v>40</v>
      </c>
      <c r="X3025" s="7">
        <f t="shared" si="326"/>
        <v>31.652153314939131</v>
      </c>
    </row>
    <row r="3026" spans="2:24">
      <c r="B3026" s="90">
        <f t="shared" ref="B3026:B3089" si="329">C3026+D3026</f>
        <v>41034.666666666664</v>
      </c>
      <c r="C3026" s="57">
        <v>41034</v>
      </c>
      <c r="D3026" s="58">
        <v>0.66666666666666663</v>
      </c>
      <c r="E3026" s="59">
        <v>10.824171250680919</v>
      </c>
      <c r="F3026" s="47">
        <f t="shared" ref="F3026:F3089" si="330">IF(E3026&lt;&gt;"",E3026*1.91,"")</f>
        <v>20.674167088800555</v>
      </c>
      <c r="G3026" s="59">
        <v>24.428843137733118</v>
      </c>
      <c r="H3026" s="47">
        <f t="shared" si="324"/>
        <v>46.659090393070251</v>
      </c>
      <c r="I3026" s="59">
        <v>13.604671887052199</v>
      </c>
      <c r="J3026" s="47">
        <f t="shared" si="325"/>
        <v>25.984923304269699</v>
      </c>
      <c r="K3026" s="97">
        <f t="shared" si="327"/>
        <v>6</v>
      </c>
      <c r="L3026" s="2">
        <f t="shared" si="328"/>
        <v>-10.761630594893539</v>
      </c>
      <c r="M3026" s="88"/>
      <c r="V3026">
        <v>200</v>
      </c>
      <c r="W3026">
        <v>40</v>
      </c>
      <c r="X3026" s="7">
        <f t="shared" si="326"/>
        <v>31.652153314939131</v>
      </c>
    </row>
    <row r="3027" spans="2:24">
      <c r="B3027" s="90">
        <f t="shared" si="329"/>
        <v>41034.708333333336</v>
      </c>
      <c r="C3027" s="57">
        <v>41034</v>
      </c>
      <c r="D3027" s="58">
        <v>0.70833333333333337</v>
      </c>
      <c r="E3027" s="59">
        <v>10.812474772189924</v>
      </c>
      <c r="F3027" s="47">
        <f t="shared" si="330"/>
        <v>20.651826814882753</v>
      </c>
      <c r="G3027" s="59">
        <v>21.883970375044441</v>
      </c>
      <c r="H3027" s="47">
        <f t="shared" si="324"/>
        <v>41.798383416334879</v>
      </c>
      <c r="I3027" s="59">
        <v>11.071495602854517</v>
      </c>
      <c r="J3027" s="47">
        <f t="shared" si="325"/>
        <v>21.146556601452126</v>
      </c>
      <c r="K3027" s="97">
        <f t="shared" si="327"/>
        <v>6</v>
      </c>
      <c r="L3027" s="2">
        <f t="shared" si="328"/>
        <v>-15.599997297711113</v>
      </c>
      <c r="M3027" s="88"/>
      <c r="V3027">
        <v>200</v>
      </c>
      <c r="W3027">
        <v>40</v>
      </c>
      <c r="X3027" s="7">
        <f t="shared" si="326"/>
        <v>31.652153314939131</v>
      </c>
    </row>
    <row r="3028" spans="2:24">
      <c r="B3028" s="90">
        <f t="shared" si="329"/>
        <v>41034.75</v>
      </c>
      <c r="C3028" s="57">
        <v>41034</v>
      </c>
      <c r="D3028" s="58">
        <v>0.75</v>
      </c>
      <c r="E3028" s="59">
        <v>10.860071738406351</v>
      </c>
      <c r="F3028" s="47">
        <f t="shared" si="330"/>
        <v>20.742737020356127</v>
      </c>
      <c r="G3028" s="59">
        <v>22.08239834684229</v>
      </c>
      <c r="H3028" s="47">
        <f t="shared" ref="H3028:H3091" si="331">IF(G3028&lt;&gt;"",G3028*1.91,"")</f>
        <v>42.177380842468772</v>
      </c>
      <c r="I3028" s="59">
        <v>11.222326608435935</v>
      </c>
      <c r="J3028" s="47">
        <f t="shared" ref="J3028:J3091" si="332">IF(I3028&lt;&gt;"",I3028*1.91,"")</f>
        <v>21.434643822112637</v>
      </c>
      <c r="K3028" s="97">
        <f t="shared" si="327"/>
        <v>6</v>
      </c>
      <c r="L3028" s="2">
        <f t="shared" si="328"/>
        <v>-15.311910077050602</v>
      </c>
      <c r="M3028" s="88"/>
      <c r="V3028">
        <v>200</v>
      </c>
      <c r="W3028">
        <v>40</v>
      </c>
      <c r="X3028" s="7">
        <f t="shared" si="326"/>
        <v>31.652153314939131</v>
      </c>
    </row>
    <row r="3029" spans="2:24">
      <c r="B3029" s="90">
        <f t="shared" si="329"/>
        <v>41034.791666666664</v>
      </c>
      <c r="C3029" s="57">
        <v>41034</v>
      </c>
      <c r="D3029" s="58">
        <v>0.79166666666666663</v>
      </c>
      <c r="E3029" s="59">
        <v>6.8000256206762266</v>
      </c>
      <c r="F3029" s="47">
        <f t="shared" si="330"/>
        <v>12.988048935491593</v>
      </c>
      <c r="G3029" s="59">
        <v>17.913738510694863</v>
      </c>
      <c r="H3029" s="47">
        <f t="shared" si="331"/>
        <v>34.215240555427187</v>
      </c>
      <c r="I3029" s="59">
        <v>11.113712890018636</v>
      </c>
      <c r="J3029" s="47">
        <f t="shared" si="332"/>
        <v>21.227191619935596</v>
      </c>
      <c r="K3029" s="97">
        <f t="shared" si="327"/>
        <v>6</v>
      </c>
      <c r="L3029" s="2">
        <f t="shared" si="328"/>
        <v>-15.519362279227643</v>
      </c>
      <c r="M3029" s="88"/>
      <c r="V3029">
        <v>200</v>
      </c>
      <c r="W3029">
        <v>40</v>
      </c>
      <c r="X3029" s="7">
        <f t="shared" si="326"/>
        <v>31.652153314939131</v>
      </c>
    </row>
    <row r="3030" spans="2:24">
      <c r="B3030" s="90">
        <f t="shared" si="329"/>
        <v>41034.833333333336</v>
      </c>
      <c r="C3030" s="57">
        <v>41034</v>
      </c>
      <c r="D3030" s="58">
        <v>0.83333333333333337</v>
      </c>
      <c r="E3030" s="59">
        <v>5.8897596611595358</v>
      </c>
      <c r="F3030" s="47">
        <f t="shared" si="330"/>
        <v>11.249440952814712</v>
      </c>
      <c r="G3030" s="59">
        <v>15.173302033064495</v>
      </c>
      <c r="H3030" s="47">
        <f t="shared" si="331"/>
        <v>28.981006883153185</v>
      </c>
      <c r="I3030" s="59">
        <v>9.2835423719049608</v>
      </c>
      <c r="J3030" s="47">
        <f t="shared" si="332"/>
        <v>17.731565930338473</v>
      </c>
      <c r="K3030" s="97">
        <f t="shared" si="327"/>
        <v>6</v>
      </c>
      <c r="L3030" s="2">
        <f t="shared" si="328"/>
        <v>-19.014987968824766</v>
      </c>
      <c r="M3030" s="88"/>
      <c r="V3030">
        <v>200</v>
      </c>
      <c r="W3030">
        <v>40</v>
      </c>
      <c r="X3030" s="7">
        <f t="shared" si="326"/>
        <v>31.652153314939131</v>
      </c>
    </row>
    <row r="3031" spans="2:24">
      <c r="B3031" s="90">
        <f t="shared" si="329"/>
        <v>41034.875</v>
      </c>
      <c r="C3031" s="57">
        <v>41034</v>
      </c>
      <c r="D3031" s="58">
        <v>0.875</v>
      </c>
      <c r="E3031" s="59">
        <v>5.622801129794416</v>
      </c>
      <c r="F3031" s="47">
        <f t="shared" si="330"/>
        <v>10.739550157907335</v>
      </c>
      <c r="G3031" s="59">
        <v>13.288364364187007</v>
      </c>
      <c r="H3031" s="47">
        <f t="shared" si="331"/>
        <v>25.380775935597182</v>
      </c>
      <c r="I3031" s="59">
        <v>7.665563234392593</v>
      </c>
      <c r="J3031" s="47">
        <f t="shared" si="332"/>
        <v>14.641225777689852</v>
      </c>
      <c r="K3031" s="97">
        <f t="shared" si="327"/>
        <v>6</v>
      </c>
      <c r="L3031" s="2">
        <f t="shared" si="328"/>
        <v>-22.105328121473384</v>
      </c>
      <c r="M3031" s="88"/>
      <c r="V3031">
        <v>200</v>
      </c>
      <c r="W3031">
        <v>40</v>
      </c>
      <c r="X3031" s="7">
        <f t="shared" si="326"/>
        <v>31.652153314939131</v>
      </c>
    </row>
    <row r="3032" spans="2:24">
      <c r="B3032" s="90">
        <f t="shared" si="329"/>
        <v>41034.916666666664</v>
      </c>
      <c r="C3032" s="57">
        <v>41034</v>
      </c>
      <c r="D3032" s="58">
        <v>0.91666666666666663</v>
      </c>
      <c r="E3032" s="59">
        <v>4.7123398011086737</v>
      </c>
      <c r="F3032" s="47">
        <f t="shared" si="330"/>
        <v>9.0005690201175668</v>
      </c>
      <c r="G3032" s="59">
        <v>10.888024150911642</v>
      </c>
      <c r="H3032" s="47">
        <f t="shared" si="331"/>
        <v>20.796126128241234</v>
      </c>
      <c r="I3032" s="59">
        <v>6.1756843498029665</v>
      </c>
      <c r="J3032" s="47">
        <f t="shared" si="332"/>
        <v>11.795557108123665</v>
      </c>
      <c r="K3032" s="97">
        <f t="shared" si="327"/>
        <v>6</v>
      </c>
      <c r="L3032" s="2">
        <f t="shared" si="328"/>
        <v>-24.950996791039572</v>
      </c>
      <c r="M3032" s="88"/>
      <c r="V3032">
        <v>200</v>
      </c>
      <c r="W3032">
        <v>40</v>
      </c>
      <c r="X3032" s="7">
        <f t="shared" si="326"/>
        <v>31.652153314939131</v>
      </c>
    </row>
    <row r="3033" spans="2:24">
      <c r="B3033" s="90">
        <f t="shared" si="329"/>
        <v>41034.958333333336</v>
      </c>
      <c r="C3033" s="57">
        <v>41034</v>
      </c>
      <c r="D3033" s="58">
        <v>0.95833333333333337</v>
      </c>
      <c r="E3033" s="59">
        <v>2.6929274946512782</v>
      </c>
      <c r="F3033" s="47">
        <f t="shared" si="330"/>
        <v>5.1434915147839408</v>
      </c>
      <c r="G3033" s="59">
        <v>7.5706901781061662</v>
      </c>
      <c r="H3033" s="47">
        <f t="shared" si="331"/>
        <v>14.460018240182777</v>
      </c>
      <c r="I3033" s="59">
        <v>4.8777626834548879</v>
      </c>
      <c r="J3033" s="47">
        <f t="shared" si="332"/>
        <v>9.3165267253988358</v>
      </c>
      <c r="K3033" s="97">
        <f t="shared" si="327"/>
        <v>6</v>
      </c>
      <c r="L3033" s="2">
        <f t="shared" si="328"/>
        <v>-27.430027173764401</v>
      </c>
      <c r="M3033" s="88"/>
      <c r="V3033">
        <v>200</v>
      </c>
      <c r="W3033">
        <v>40</v>
      </c>
      <c r="X3033" s="7">
        <f t="shared" si="326"/>
        <v>31.652153314939131</v>
      </c>
    </row>
    <row r="3034" spans="2:24">
      <c r="B3034" s="90">
        <f t="shared" si="329"/>
        <v>41035</v>
      </c>
      <c r="C3034" s="57">
        <v>41034</v>
      </c>
      <c r="D3034" s="58">
        <v>1</v>
      </c>
      <c r="E3034" s="59">
        <v>3.4257732937413072</v>
      </c>
      <c r="F3034" s="47">
        <f t="shared" si="330"/>
        <v>6.5432269910458967</v>
      </c>
      <c r="G3034" s="59">
        <v>9.3567565388150236</v>
      </c>
      <c r="H3034" s="47">
        <f t="shared" si="331"/>
        <v>17.871404989136693</v>
      </c>
      <c r="I3034" s="59">
        <v>5.9309832450737163</v>
      </c>
      <c r="J3034" s="47">
        <f t="shared" si="332"/>
        <v>11.328177998090798</v>
      </c>
      <c r="K3034" s="97">
        <f t="shared" si="327"/>
        <v>6</v>
      </c>
      <c r="L3034" s="2">
        <f t="shared" si="328"/>
        <v>-25.418375901072441</v>
      </c>
      <c r="M3034" s="88"/>
      <c r="V3034">
        <v>200</v>
      </c>
      <c r="W3034">
        <v>40</v>
      </c>
      <c r="X3034" s="7">
        <f t="shared" si="326"/>
        <v>31.652153314939131</v>
      </c>
    </row>
    <row r="3035" spans="2:24">
      <c r="B3035" s="90">
        <f t="shared" si="329"/>
        <v>41035.041666666664</v>
      </c>
      <c r="C3035" s="57">
        <v>41035</v>
      </c>
      <c r="D3035" s="58">
        <v>4.1666666666666664E-2</v>
      </c>
      <c r="E3035" s="59"/>
      <c r="F3035" s="47"/>
      <c r="G3035" s="59"/>
      <c r="H3035" s="47"/>
      <c r="I3035" s="59"/>
      <c r="J3035" s="47"/>
      <c r="K3035" s="97">
        <f t="shared" si="327"/>
        <v>7</v>
      </c>
      <c r="L3035" s="2" t="e">
        <f t="shared" si="328"/>
        <v>#N/A</v>
      </c>
      <c r="M3035" s="88"/>
      <c r="V3035">
        <v>200</v>
      </c>
      <c r="W3035">
        <v>40</v>
      </c>
      <c r="X3035" s="7">
        <f t="shared" si="326"/>
        <v>31.652153314939131</v>
      </c>
    </row>
    <row r="3036" spans="2:24">
      <c r="B3036" s="90">
        <f t="shared" si="329"/>
        <v>41035.083333333336</v>
      </c>
      <c r="C3036" s="57">
        <v>41035</v>
      </c>
      <c r="D3036" s="58">
        <v>8.3333333333333329E-2</v>
      </c>
      <c r="E3036" s="59">
        <v>3.02265901193593</v>
      </c>
      <c r="F3036" s="47">
        <f t="shared" si="330"/>
        <v>5.7732787127976257</v>
      </c>
      <c r="G3036" s="59">
        <v>7.2339573491733962</v>
      </c>
      <c r="H3036" s="47">
        <f t="shared" si="331"/>
        <v>13.816858536921186</v>
      </c>
      <c r="I3036" s="59">
        <v>4.2112983372374657</v>
      </c>
      <c r="J3036" s="47">
        <f t="shared" si="332"/>
        <v>8.0435798241235599</v>
      </c>
      <c r="K3036" s="97">
        <f t="shared" si="327"/>
        <v>7</v>
      </c>
      <c r="L3036" s="2">
        <f t="shared" si="328"/>
        <v>-28.702974075039677</v>
      </c>
      <c r="M3036" s="88"/>
      <c r="V3036">
        <v>200</v>
      </c>
      <c r="W3036">
        <v>40</v>
      </c>
      <c r="X3036" s="7">
        <f t="shared" si="326"/>
        <v>31.652153314939131</v>
      </c>
    </row>
    <row r="3037" spans="2:24">
      <c r="B3037" s="90">
        <f t="shared" si="329"/>
        <v>41035.125</v>
      </c>
      <c r="C3037" s="57">
        <v>41035</v>
      </c>
      <c r="D3037" s="58">
        <v>0.125</v>
      </c>
      <c r="E3037" s="59">
        <v>2.3024107064627728</v>
      </c>
      <c r="F3037" s="47">
        <f t="shared" si="330"/>
        <v>4.3976044493438957</v>
      </c>
      <c r="G3037" s="59">
        <v>6.0498424749683917</v>
      </c>
      <c r="H3037" s="47">
        <f t="shared" si="331"/>
        <v>11.555199127189628</v>
      </c>
      <c r="I3037" s="59">
        <v>3.7474317685056193</v>
      </c>
      <c r="J3037" s="47">
        <f t="shared" si="332"/>
        <v>7.1575946778457329</v>
      </c>
      <c r="K3037" s="97">
        <f t="shared" si="327"/>
        <v>7</v>
      </c>
      <c r="L3037" s="2">
        <f t="shared" si="328"/>
        <v>-29.588959221317506</v>
      </c>
      <c r="M3037" s="88"/>
      <c r="V3037">
        <v>200</v>
      </c>
      <c r="W3037">
        <v>40</v>
      </c>
      <c r="X3037" s="7">
        <f t="shared" si="326"/>
        <v>31.652153314939131</v>
      </c>
    </row>
    <row r="3038" spans="2:24">
      <c r="B3038" s="90">
        <f t="shared" si="329"/>
        <v>41035.166666666664</v>
      </c>
      <c r="C3038" s="57">
        <v>41035</v>
      </c>
      <c r="D3038" s="58">
        <v>0.16666666666666666</v>
      </c>
      <c r="E3038" s="59">
        <v>4.4466876411775313</v>
      </c>
      <c r="F3038" s="47">
        <f t="shared" si="330"/>
        <v>8.4931733946490837</v>
      </c>
      <c r="G3038" s="59">
        <v>9.9256062223476924</v>
      </c>
      <c r="H3038" s="47">
        <f t="shared" si="331"/>
        <v>18.95790788468409</v>
      </c>
      <c r="I3038" s="59">
        <v>5.4789185811701611</v>
      </c>
      <c r="J3038" s="47">
        <f t="shared" si="332"/>
        <v>10.464734490035006</v>
      </c>
      <c r="K3038" s="97">
        <f t="shared" si="327"/>
        <v>7</v>
      </c>
      <c r="L3038" s="2">
        <f t="shared" si="328"/>
        <v>-26.281819409128232</v>
      </c>
      <c r="M3038" s="88"/>
      <c r="V3038">
        <v>200</v>
      </c>
      <c r="W3038">
        <v>40</v>
      </c>
      <c r="X3038" s="7">
        <f t="shared" si="326"/>
        <v>31.652153314939131</v>
      </c>
    </row>
    <row r="3039" spans="2:24">
      <c r="B3039" s="90">
        <f t="shared" si="329"/>
        <v>41035.208333333336</v>
      </c>
      <c r="C3039" s="57">
        <v>41035</v>
      </c>
      <c r="D3039" s="58">
        <v>0.20833333333333334</v>
      </c>
      <c r="E3039" s="59">
        <v>6.0266048788867632</v>
      </c>
      <c r="F3039" s="47">
        <f t="shared" si="330"/>
        <v>11.510815318673718</v>
      </c>
      <c r="G3039" s="59">
        <v>14.008983651100479</v>
      </c>
      <c r="H3039" s="47">
        <f t="shared" si="331"/>
        <v>26.757158773601915</v>
      </c>
      <c r="I3039" s="59">
        <v>7.9823787722137158</v>
      </c>
      <c r="J3039" s="47">
        <f t="shared" si="332"/>
        <v>15.246343454928196</v>
      </c>
      <c r="K3039" s="97">
        <f t="shared" si="327"/>
        <v>7</v>
      </c>
      <c r="L3039" s="2">
        <f t="shared" si="328"/>
        <v>-21.500210444235044</v>
      </c>
      <c r="M3039" s="88"/>
      <c r="V3039">
        <v>200</v>
      </c>
      <c r="W3039">
        <v>40</v>
      </c>
      <c r="X3039" s="7">
        <f t="shared" si="326"/>
        <v>31.652153314939131</v>
      </c>
    </row>
    <row r="3040" spans="2:24">
      <c r="B3040" s="90">
        <f t="shared" si="329"/>
        <v>41035.25</v>
      </c>
      <c r="C3040" s="57">
        <v>41035</v>
      </c>
      <c r="D3040" s="58">
        <v>0.25</v>
      </c>
      <c r="E3040" s="59">
        <v>7.5695915843464316</v>
      </c>
      <c r="F3040" s="47">
        <f t="shared" si="330"/>
        <v>14.457919926101685</v>
      </c>
      <c r="G3040" s="59">
        <v>16.309192007397911</v>
      </c>
      <c r="H3040" s="47">
        <f t="shared" si="331"/>
        <v>31.15055673413001</v>
      </c>
      <c r="I3040" s="59">
        <v>8.7396004230514812</v>
      </c>
      <c r="J3040" s="47">
        <f t="shared" si="332"/>
        <v>16.692636808028329</v>
      </c>
      <c r="K3040" s="97">
        <f t="shared" si="327"/>
        <v>7</v>
      </c>
      <c r="L3040" s="2">
        <f t="shared" si="328"/>
        <v>-20.05391709113491</v>
      </c>
      <c r="M3040" s="88"/>
      <c r="V3040">
        <v>200</v>
      </c>
      <c r="W3040">
        <v>40</v>
      </c>
      <c r="X3040" s="7">
        <f t="shared" si="326"/>
        <v>31.652153314939131</v>
      </c>
    </row>
    <row r="3041" spans="2:24">
      <c r="B3041" s="90">
        <f t="shared" si="329"/>
        <v>41035.291666666664</v>
      </c>
      <c r="C3041" s="57">
        <v>41035</v>
      </c>
      <c r="D3041" s="58">
        <v>0.29166666666666669</v>
      </c>
      <c r="E3041" s="59">
        <v>7.651739141848636</v>
      </c>
      <c r="F3041" s="47">
        <f t="shared" si="330"/>
        <v>14.614821760930894</v>
      </c>
      <c r="G3041" s="59">
        <v>16.262437396661127</v>
      </c>
      <c r="H3041" s="47">
        <f t="shared" si="331"/>
        <v>31.061255427622751</v>
      </c>
      <c r="I3041" s="59">
        <v>8.6106982548124904</v>
      </c>
      <c r="J3041" s="47">
        <f t="shared" si="332"/>
        <v>16.446433666691856</v>
      </c>
      <c r="K3041" s="97">
        <f t="shared" si="327"/>
        <v>7</v>
      </c>
      <c r="L3041" s="2">
        <f t="shared" si="328"/>
        <v>-20.300120232471382</v>
      </c>
      <c r="M3041" s="88"/>
      <c r="V3041">
        <v>200</v>
      </c>
      <c r="W3041">
        <v>40</v>
      </c>
      <c r="X3041" s="7">
        <f t="shared" si="326"/>
        <v>31.652153314939131</v>
      </c>
    </row>
    <row r="3042" spans="2:24">
      <c r="B3042" s="90">
        <f t="shared" si="329"/>
        <v>41035.333333333336</v>
      </c>
      <c r="C3042" s="57">
        <v>41035</v>
      </c>
      <c r="D3042" s="58">
        <v>0.33333333333333331</v>
      </c>
      <c r="E3042" s="59">
        <v>11.156339177221231</v>
      </c>
      <c r="F3042" s="47">
        <f t="shared" si="330"/>
        <v>21.308607828492548</v>
      </c>
      <c r="G3042" s="59">
        <v>24.958997602022777</v>
      </c>
      <c r="H3042" s="47">
        <f t="shared" si="331"/>
        <v>47.6716854198635</v>
      </c>
      <c r="I3042" s="59">
        <v>13.80265842480155</v>
      </c>
      <c r="J3042" s="47">
        <f t="shared" si="332"/>
        <v>26.36307759137096</v>
      </c>
      <c r="K3042" s="97">
        <f t="shared" si="327"/>
        <v>7</v>
      </c>
      <c r="L3042" s="2">
        <f t="shared" si="328"/>
        <v>-10.383476307792279</v>
      </c>
      <c r="M3042" s="88"/>
      <c r="V3042">
        <v>200</v>
      </c>
      <c r="W3042">
        <v>40</v>
      </c>
      <c r="X3042" s="7">
        <f t="shared" si="326"/>
        <v>31.652153314939131</v>
      </c>
    </row>
    <row r="3043" spans="2:24">
      <c r="B3043" s="90">
        <f t="shared" si="329"/>
        <v>41035.375</v>
      </c>
      <c r="C3043" s="57">
        <v>41035</v>
      </c>
      <c r="D3043" s="58">
        <v>0.375</v>
      </c>
      <c r="E3043" s="59">
        <v>11.090164391876986</v>
      </c>
      <c r="F3043" s="47">
        <f t="shared" si="330"/>
        <v>21.182213988485042</v>
      </c>
      <c r="G3043" s="59">
        <v>23.945045477306373</v>
      </c>
      <c r="H3043" s="47">
        <f t="shared" si="331"/>
        <v>45.735036861655168</v>
      </c>
      <c r="I3043" s="59">
        <v>12.854881085429387</v>
      </c>
      <c r="J3043" s="47">
        <f t="shared" si="332"/>
        <v>24.552822873170129</v>
      </c>
      <c r="K3043" s="97">
        <f t="shared" si="327"/>
        <v>7</v>
      </c>
      <c r="L3043" s="2">
        <f t="shared" si="328"/>
        <v>-12.19373102599311</v>
      </c>
      <c r="M3043" s="88"/>
      <c r="V3043">
        <v>200</v>
      </c>
      <c r="W3043">
        <v>40</v>
      </c>
      <c r="X3043" s="7">
        <f t="shared" si="326"/>
        <v>31.652153314939131</v>
      </c>
    </row>
    <row r="3044" spans="2:24">
      <c r="B3044" s="90">
        <f t="shared" si="329"/>
        <v>41035.416666666664</v>
      </c>
      <c r="C3044" s="57">
        <v>41035</v>
      </c>
      <c r="D3044" s="58">
        <v>0.41666666666666669</v>
      </c>
      <c r="E3044" s="59">
        <v>14.048042368818319</v>
      </c>
      <c r="F3044" s="47">
        <f t="shared" si="330"/>
        <v>26.831760924442989</v>
      </c>
      <c r="G3044" s="59">
        <v>29.486887726112109</v>
      </c>
      <c r="H3044" s="47">
        <f t="shared" si="331"/>
        <v>56.319955556874127</v>
      </c>
      <c r="I3044" s="59">
        <v>15.438845357293793</v>
      </c>
      <c r="J3044" s="47">
        <f t="shared" si="332"/>
        <v>29.488194632431146</v>
      </c>
      <c r="K3044" s="97">
        <f t="shared" si="327"/>
        <v>7</v>
      </c>
      <c r="L3044" s="2">
        <f t="shared" si="328"/>
        <v>-7.2583592667320929</v>
      </c>
      <c r="M3044" s="88"/>
      <c r="V3044">
        <v>200</v>
      </c>
      <c r="W3044">
        <v>40</v>
      </c>
      <c r="X3044" s="7">
        <f t="shared" si="326"/>
        <v>31.652153314939131</v>
      </c>
    </row>
    <row r="3045" spans="2:24">
      <c r="B3045" s="90">
        <f t="shared" si="329"/>
        <v>41035.458333333336</v>
      </c>
      <c r="C3045" s="57">
        <v>41035</v>
      </c>
      <c r="D3045" s="58">
        <v>0.45833333333333331</v>
      </c>
      <c r="E3045" s="59">
        <v>13.981956131827344</v>
      </c>
      <c r="F3045" s="47">
        <f t="shared" si="330"/>
        <v>26.705536211790225</v>
      </c>
      <c r="G3045" s="59">
        <v>31.207812600550174</v>
      </c>
      <c r="H3045" s="47">
        <f t="shared" si="331"/>
        <v>59.606922067050832</v>
      </c>
      <c r="I3045" s="59">
        <v>17.225856468722828</v>
      </c>
      <c r="J3045" s="47">
        <f t="shared" si="332"/>
        <v>32.9013858552606</v>
      </c>
      <c r="K3045" s="97">
        <f t="shared" si="327"/>
        <v>7</v>
      </c>
      <c r="L3045" s="2">
        <f t="shared" si="328"/>
        <v>-3.845168043902639</v>
      </c>
      <c r="M3045" s="88"/>
      <c r="V3045">
        <v>200</v>
      </c>
      <c r="W3045">
        <v>40</v>
      </c>
      <c r="X3045" s="7">
        <f t="shared" si="326"/>
        <v>31.652153314939131</v>
      </c>
    </row>
    <row r="3046" spans="2:24">
      <c r="B3046" s="90">
        <f t="shared" si="329"/>
        <v>41035.5</v>
      </c>
      <c r="C3046" s="57">
        <v>41035</v>
      </c>
      <c r="D3046" s="58">
        <v>0.5</v>
      </c>
      <c r="E3046" s="59">
        <v>14.210684933046142</v>
      </c>
      <c r="F3046" s="47">
        <f t="shared" si="330"/>
        <v>27.142408222118132</v>
      </c>
      <c r="G3046" s="59">
        <v>30.684450071432252</v>
      </c>
      <c r="H3046" s="47">
        <f t="shared" si="331"/>
        <v>58.607299636435599</v>
      </c>
      <c r="I3046" s="59">
        <v>16.473765138386106</v>
      </c>
      <c r="J3046" s="47">
        <f t="shared" si="332"/>
        <v>31.46489141431746</v>
      </c>
      <c r="K3046" s="97">
        <f t="shared" si="327"/>
        <v>7</v>
      </c>
      <c r="L3046" s="2">
        <f t="shared" si="328"/>
        <v>-5.2816624848457785</v>
      </c>
      <c r="M3046" s="88"/>
      <c r="V3046">
        <v>200</v>
      </c>
      <c r="W3046">
        <v>40</v>
      </c>
      <c r="X3046" s="7">
        <f t="shared" si="326"/>
        <v>31.652153314939131</v>
      </c>
    </row>
    <row r="3047" spans="2:24">
      <c r="B3047" s="90">
        <f t="shared" si="329"/>
        <v>41035.541666666664</v>
      </c>
      <c r="C3047" s="57">
        <v>41035</v>
      </c>
      <c r="D3047" s="58">
        <v>0.54166666666666663</v>
      </c>
      <c r="E3047" s="59">
        <v>12.559222070008946</v>
      </c>
      <c r="F3047" s="47">
        <f t="shared" si="330"/>
        <v>23.988114153717085</v>
      </c>
      <c r="G3047" s="59">
        <v>29.308983766838811</v>
      </c>
      <c r="H3047" s="47">
        <f t="shared" si="331"/>
        <v>55.980158994662126</v>
      </c>
      <c r="I3047" s="59">
        <v>16.749761696829864</v>
      </c>
      <c r="J3047" s="47">
        <f t="shared" si="332"/>
        <v>31.992044840945038</v>
      </c>
      <c r="K3047" s="97">
        <f t="shared" si="327"/>
        <v>7</v>
      </c>
      <c r="L3047" s="2">
        <f t="shared" si="328"/>
        <v>-4.7545090582182006</v>
      </c>
      <c r="M3047" s="88"/>
      <c r="V3047">
        <v>200</v>
      </c>
      <c r="W3047">
        <v>40</v>
      </c>
      <c r="X3047" s="7">
        <f t="shared" si="326"/>
        <v>31.652153314939131</v>
      </c>
    </row>
    <row r="3048" spans="2:24">
      <c r="B3048" s="90">
        <f t="shared" si="329"/>
        <v>41035.583333333336</v>
      </c>
      <c r="C3048" s="57">
        <v>41035</v>
      </c>
      <c r="D3048" s="58">
        <v>0.58333333333333337</v>
      </c>
      <c r="E3048" s="59">
        <v>11.648393026287852</v>
      </c>
      <c r="F3048" s="47">
        <f t="shared" si="330"/>
        <v>22.248430680209797</v>
      </c>
      <c r="G3048" s="59">
        <v>27.377368683816243</v>
      </c>
      <c r="H3048" s="47">
        <f t="shared" si="331"/>
        <v>52.290774186089024</v>
      </c>
      <c r="I3048" s="59">
        <v>15.728975657528387</v>
      </c>
      <c r="J3048" s="47">
        <f t="shared" si="332"/>
        <v>30.04234350587922</v>
      </c>
      <c r="K3048" s="97">
        <f t="shared" si="327"/>
        <v>7</v>
      </c>
      <c r="L3048" s="2">
        <f t="shared" si="328"/>
        <v>-6.7042103932840185</v>
      </c>
      <c r="M3048" s="88"/>
      <c r="V3048">
        <v>200</v>
      </c>
      <c r="W3048">
        <v>40</v>
      </c>
      <c r="X3048" s="7">
        <f t="shared" si="326"/>
        <v>31.652153314939131</v>
      </c>
    </row>
    <row r="3049" spans="2:24">
      <c r="B3049" s="90">
        <f t="shared" si="329"/>
        <v>41035.625</v>
      </c>
      <c r="C3049" s="57">
        <v>41035</v>
      </c>
      <c r="D3049" s="58">
        <v>0.625</v>
      </c>
      <c r="E3049" s="59">
        <v>15.090155694314985</v>
      </c>
      <c r="F3049" s="47">
        <f t="shared" si="330"/>
        <v>28.82219737614162</v>
      </c>
      <c r="G3049" s="59">
        <v>33.442178314931496</v>
      </c>
      <c r="H3049" s="47">
        <f t="shared" si="331"/>
        <v>63.874560581519155</v>
      </c>
      <c r="I3049" s="59">
        <v>18.352022620616509</v>
      </c>
      <c r="J3049" s="47">
        <f t="shared" si="332"/>
        <v>35.052363205377532</v>
      </c>
      <c r="K3049" s="97">
        <f t="shared" si="327"/>
        <v>7</v>
      </c>
      <c r="L3049" s="2">
        <f t="shared" si="328"/>
        <v>-1.694190693785707</v>
      </c>
      <c r="M3049" s="88"/>
      <c r="V3049">
        <v>200</v>
      </c>
      <c r="W3049">
        <v>40</v>
      </c>
      <c r="X3049" s="7">
        <f t="shared" si="326"/>
        <v>31.652153314939131</v>
      </c>
    </row>
    <row r="3050" spans="2:24">
      <c r="B3050" s="90">
        <f t="shared" si="329"/>
        <v>41035.666666666664</v>
      </c>
      <c r="C3050" s="57">
        <v>41035</v>
      </c>
      <c r="D3050" s="58">
        <v>0.66666666666666663</v>
      </c>
      <c r="E3050" s="59">
        <v>16.196137820388397</v>
      </c>
      <c r="F3050" s="47">
        <f t="shared" si="330"/>
        <v>30.934623236941839</v>
      </c>
      <c r="G3050" s="59">
        <v>36.150380547394661</v>
      </c>
      <c r="H3050" s="47">
        <f t="shared" si="331"/>
        <v>69.047226845523795</v>
      </c>
      <c r="I3050" s="59">
        <v>19.95424272700626</v>
      </c>
      <c r="J3050" s="47">
        <f t="shared" si="332"/>
        <v>38.112603608581956</v>
      </c>
      <c r="K3050" s="97">
        <f t="shared" si="327"/>
        <v>7</v>
      </c>
      <c r="L3050" s="2">
        <f t="shared" si="328"/>
        <v>1.3660497094187178</v>
      </c>
      <c r="M3050" s="88"/>
      <c r="V3050">
        <v>200</v>
      </c>
      <c r="W3050">
        <v>40</v>
      </c>
      <c r="X3050" s="7">
        <f t="shared" si="326"/>
        <v>31.652153314939131</v>
      </c>
    </row>
    <row r="3051" spans="2:24">
      <c r="B3051" s="90">
        <f t="shared" si="329"/>
        <v>41035.708333333336</v>
      </c>
      <c r="C3051" s="57">
        <v>41035</v>
      </c>
      <c r="D3051" s="58">
        <v>0.70833333333333337</v>
      </c>
      <c r="E3051" s="59">
        <v>14.321448886750446</v>
      </c>
      <c r="F3051" s="47">
        <f t="shared" si="330"/>
        <v>27.353967373693351</v>
      </c>
      <c r="G3051" s="59">
        <v>35.11635299751994</v>
      </c>
      <c r="H3051" s="47">
        <f t="shared" si="331"/>
        <v>67.072234225263088</v>
      </c>
      <c r="I3051" s="59">
        <v>20.794904110769497</v>
      </c>
      <c r="J3051" s="47">
        <f t="shared" si="332"/>
        <v>39.718266851569737</v>
      </c>
      <c r="K3051" s="97">
        <f t="shared" si="327"/>
        <v>7</v>
      </c>
      <c r="L3051" s="2">
        <f t="shared" si="328"/>
        <v>2.9717129524064987</v>
      </c>
      <c r="M3051" s="88"/>
      <c r="V3051">
        <v>200</v>
      </c>
      <c r="W3051">
        <v>40</v>
      </c>
      <c r="X3051" s="7">
        <f t="shared" si="326"/>
        <v>31.652153314939131</v>
      </c>
    </row>
    <row r="3052" spans="2:24">
      <c r="B3052" s="90">
        <f t="shared" si="329"/>
        <v>41035.75</v>
      </c>
      <c r="C3052" s="57">
        <v>41035</v>
      </c>
      <c r="D3052" s="58">
        <v>0.75</v>
      </c>
      <c r="E3052" s="59">
        <v>12.045047670077899</v>
      </c>
      <c r="F3052" s="47">
        <f t="shared" si="330"/>
        <v>23.006041049848786</v>
      </c>
      <c r="G3052" s="59">
        <v>32.60011272467915</v>
      </c>
      <c r="H3052" s="47">
        <f t="shared" si="331"/>
        <v>62.266215304137177</v>
      </c>
      <c r="I3052" s="59">
        <v>20.555065054601254</v>
      </c>
      <c r="J3052" s="47">
        <f t="shared" si="332"/>
        <v>39.260174254288394</v>
      </c>
      <c r="K3052" s="97">
        <f t="shared" si="327"/>
        <v>7</v>
      </c>
      <c r="L3052" s="2">
        <f t="shared" si="328"/>
        <v>2.5136203551251555</v>
      </c>
      <c r="M3052" s="88"/>
      <c r="V3052">
        <v>200</v>
      </c>
      <c r="W3052">
        <v>40</v>
      </c>
      <c r="X3052" s="7">
        <f t="shared" si="326"/>
        <v>31.652153314939131</v>
      </c>
    </row>
    <row r="3053" spans="2:24">
      <c r="B3053" s="90">
        <f t="shared" si="329"/>
        <v>41035.791666666664</v>
      </c>
      <c r="C3053" s="57">
        <v>41035</v>
      </c>
      <c r="D3053" s="58">
        <v>0.79166666666666663</v>
      </c>
      <c r="E3053" s="59">
        <v>17.066262625465406</v>
      </c>
      <c r="F3053" s="47">
        <f t="shared" si="330"/>
        <v>32.596561614638922</v>
      </c>
      <c r="G3053" s="59">
        <v>46.209296686946018</v>
      </c>
      <c r="H3053" s="47">
        <f t="shared" si="331"/>
        <v>88.259756672066885</v>
      </c>
      <c r="I3053" s="59">
        <v>29.143034061480613</v>
      </c>
      <c r="J3053" s="47">
        <f t="shared" si="332"/>
        <v>55.66319505742797</v>
      </c>
      <c r="K3053" s="97">
        <f t="shared" si="327"/>
        <v>7</v>
      </c>
      <c r="L3053" s="2">
        <f t="shared" si="328"/>
        <v>18.916641158264731</v>
      </c>
      <c r="M3053" s="88"/>
      <c r="V3053">
        <v>200</v>
      </c>
      <c r="W3053">
        <v>40</v>
      </c>
      <c r="X3053" s="7">
        <f t="shared" si="326"/>
        <v>31.652153314939131</v>
      </c>
    </row>
    <row r="3054" spans="2:24">
      <c r="B3054" s="90">
        <f t="shared" si="329"/>
        <v>41035.833333333336</v>
      </c>
      <c r="C3054" s="57">
        <v>41035</v>
      </c>
      <c r="D3054" s="58">
        <v>0.83333333333333337</v>
      </c>
      <c r="E3054" s="59">
        <v>1.8214728519492778</v>
      </c>
      <c r="F3054" s="47">
        <f t="shared" si="330"/>
        <v>3.4790131472231205</v>
      </c>
      <c r="G3054" s="59">
        <v>21.835426767242353</v>
      </c>
      <c r="H3054" s="47">
        <f t="shared" si="331"/>
        <v>41.705665125432894</v>
      </c>
      <c r="I3054" s="59">
        <v>20.013953915293076</v>
      </c>
      <c r="J3054" s="47">
        <f t="shared" si="332"/>
        <v>38.226651978209773</v>
      </c>
      <c r="K3054" s="97">
        <f t="shared" si="327"/>
        <v>7</v>
      </c>
      <c r="L3054" s="2">
        <f t="shared" si="328"/>
        <v>1.4800980790465346</v>
      </c>
      <c r="M3054" s="88"/>
      <c r="V3054">
        <v>200</v>
      </c>
      <c r="W3054">
        <v>40</v>
      </c>
      <c r="X3054" s="7">
        <f t="shared" si="326"/>
        <v>31.652153314939131</v>
      </c>
    </row>
    <row r="3055" spans="2:24">
      <c r="B3055" s="90">
        <f t="shared" si="329"/>
        <v>41035.875</v>
      </c>
      <c r="C3055" s="57">
        <v>41035</v>
      </c>
      <c r="D3055" s="58">
        <v>0.875</v>
      </c>
      <c r="E3055" s="59">
        <v>2.641898845993405</v>
      </c>
      <c r="F3055" s="47">
        <f t="shared" si="330"/>
        <v>5.0460267958474034</v>
      </c>
      <c r="G3055" s="59">
        <v>27.245133685115754</v>
      </c>
      <c r="H3055" s="47">
        <f t="shared" si="331"/>
        <v>52.038205338571089</v>
      </c>
      <c r="I3055" s="59">
        <v>24.603234839122351</v>
      </c>
      <c r="J3055" s="47">
        <f t="shared" si="332"/>
        <v>46.992178542723686</v>
      </c>
      <c r="K3055" s="97">
        <f t="shared" si="327"/>
        <v>7</v>
      </c>
      <c r="L3055" s="2">
        <f t="shared" si="328"/>
        <v>10.245624643560447</v>
      </c>
      <c r="M3055" s="88"/>
      <c r="V3055">
        <v>200</v>
      </c>
      <c r="W3055">
        <v>40</v>
      </c>
      <c r="X3055" s="7">
        <f t="shared" si="326"/>
        <v>31.652153314939131</v>
      </c>
    </row>
    <row r="3056" spans="2:24">
      <c r="B3056" s="90">
        <f t="shared" si="329"/>
        <v>41035.916666666664</v>
      </c>
      <c r="C3056" s="57">
        <v>41035</v>
      </c>
      <c r="D3056" s="58">
        <v>0.91666666666666663</v>
      </c>
      <c r="E3056" s="59">
        <v>2.5305323975744654</v>
      </c>
      <c r="F3056" s="47">
        <f t="shared" si="330"/>
        <v>4.8333168793672288</v>
      </c>
      <c r="G3056" s="59">
        <v>23.62210731664025</v>
      </c>
      <c r="H3056" s="47">
        <f t="shared" si="331"/>
        <v>45.118224974782876</v>
      </c>
      <c r="I3056" s="59">
        <v>21.091574919065785</v>
      </c>
      <c r="J3056" s="47">
        <f t="shared" si="332"/>
        <v>40.284908095415645</v>
      </c>
      <c r="K3056" s="97">
        <f t="shared" si="327"/>
        <v>7</v>
      </c>
      <c r="L3056" s="2">
        <f t="shared" si="328"/>
        <v>3.5383541962524063</v>
      </c>
      <c r="M3056" s="88"/>
      <c r="V3056">
        <v>200</v>
      </c>
      <c r="W3056">
        <v>40</v>
      </c>
      <c r="X3056" s="7">
        <f t="shared" si="326"/>
        <v>31.652153314939131</v>
      </c>
    </row>
    <row r="3057" spans="2:24">
      <c r="B3057" s="90">
        <f t="shared" si="329"/>
        <v>41035.958333333336</v>
      </c>
      <c r="C3057" s="57">
        <v>41035</v>
      </c>
      <c r="D3057" s="58">
        <v>0.95833333333333337</v>
      </c>
      <c r="E3057" s="59">
        <v>2.0721275248678594</v>
      </c>
      <c r="F3057" s="47">
        <f t="shared" si="330"/>
        <v>3.9577635724976115</v>
      </c>
      <c r="G3057" s="59">
        <v>17.332093697040705</v>
      </c>
      <c r="H3057" s="47">
        <f t="shared" si="331"/>
        <v>33.104298961347745</v>
      </c>
      <c r="I3057" s="59">
        <v>15.259966172172845</v>
      </c>
      <c r="J3057" s="47">
        <f t="shared" si="332"/>
        <v>29.146535388850133</v>
      </c>
      <c r="K3057" s="97">
        <f t="shared" si="327"/>
        <v>7</v>
      </c>
      <c r="L3057" s="2">
        <f t="shared" si="328"/>
        <v>-7.6000185103131059</v>
      </c>
      <c r="M3057" s="88"/>
      <c r="V3057">
        <v>200</v>
      </c>
      <c r="W3057">
        <v>40</v>
      </c>
      <c r="X3057" s="7">
        <f t="shared" si="326"/>
        <v>31.652153314939131</v>
      </c>
    </row>
    <row r="3058" spans="2:24">
      <c r="B3058" s="90">
        <f t="shared" si="329"/>
        <v>41036</v>
      </c>
      <c r="C3058" s="57">
        <v>41035</v>
      </c>
      <c r="D3058" s="58">
        <v>1</v>
      </c>
      <c r="E3058" s="59">
        <v>9.342564853359459</v>
      </c>
      <c r="F3058" s="47">
        <f t="shared" si="330"/>
        <v>17.844298869916567</v>
      </c>
      <c r="G3058" s="59">
        <v>28.012991016045007</v>
      </c>
      <c r="H3058" s="47">
        <f t="shared" si="331"/>
        <v>53.504812840645961</v>
      </c>
      <c r="I3058" s="59">
        <v>18.670426162685551</v>
      </c>
      <c r="J3058" s="47">
        <f t="shared" si="332"/>
        <v>35.660513970729404</v>
      </c>
      <c r="K3058" s="97">
        <f t="shared" si="327"/>
        <v>7</v>
      </c>
      <c r="L3058" s="2">
        <f t="shared" si="328"/>
        <v>-1.0860399284338342</v>
      </c>
      <c r="M3058" s="88"/>
      <c r="V3058">
        <v>200</v>
      </c>
      <c r="W3058">
        <v>40</v>
      </c>
      <c r="X3058" s="7">
        <f t="shared" si="326"/>
        <v>31.652153314939131</v>
      </c>
    </row>
    <row r="3059" spans="2:24">
      <c r="B3059" s="90">
        <f t="shared" si="329"/>
        <v>41036.041666666664</v>
      </c>
      <c r="C3059" s="57">
        <v>41036</v>
      </c>
      <c r="D3059" s="58">
        <v>4.1666666666666664E-2</v>
      </c>
      <c r="E3059" s="59"/>
      <c r="F3059" s="47"/>
      <c r="G3059" s="59"/>
      <c r="H3059" s="47"/>
      <c r="I3059" s="59"/>
      <c r="J3059" s="47"/>
      <c r="K3059" s="97">
        <f t="shared" si="327"/>
        <v>1</v>
      </c>
      <c r="L3059" s="2" t="e">
        <f t="shared" si="328"/>
        <v>#N/A</v>
      </c>
      <c r="M3059" s="88"/>
      <c r="V3059">
        <v>200</v>
      </c>
      <c r="W3059">
        <v>40</v>
      </c>
      <c r="X3059" s="7">
        <f t="shared" si="326"/>
        <v>31.652153314939131</v>
      </c>
    </row>
    <row r="3060" spans="2:24">
      <c r="B3060" s="90">
        <f t="shared" si="329"/>
        <v>41036.083333333336</v>
      </c>
      <c r="C3060" s="57">
        <v>41036</v>
      </c>
      <c r="D3060" s="58">
        <v>8.3333333333333329E-2</v>
      </c>
      <c r="E3060" s="59">
        <v>16.765765745610999</v>
      </c>
      <c r="F3060" s="47">
        <f t="shared" si="330"/>
        <v>32.022612574117005</v>
      </c>
      <c r="G3060" s="59">
        <v>38.287958754806716</v>
      </c>
      <c r="H3060" s="47">
        <f t="shared" si="331"/>
        <v>73.130001221680828</v>
      </c>
      <c r="I3060" s="59">
        <v>21.522193009195718</v>
      </c>
      <c r="J3060" s="47">
        <f t="shared" si="332"/>
        <v>41.107388647563816</v>
      </c>
      <c r="K3060" s="97">
        <f t="shared" si="327"/>
        <v>1</v>
      </c>
      <c r="L3060" s="2">
        <f t="shared" si="328"/>
        <v>4.3608347484005776</v>
      </c>
      <c r="M3060" s="88"/>
      <c r="V3060">
        <v>200</v>
      </c>
      <c r="W3060">
        <v>40</v>
      </c>
      <c r="X3060" s="7">
        <f t="shared" si="326"/>
        <v>31.652153314939131</v>
      </c>
    </row>
    <row r="3061" spans="2:24">
      <c r="B3061" s="90">
        <f t="shared" si="329"/>
        <v>41036.125</v>
      </c>
      <c r="C3061" s="57">
        <v>41036</v>
      </c>
      <c r="D3061" s="58">
        <v>0.125</v>
      </c>
      <c r="E3061" s="59">
        <v>3.3147159637618557</v>
      </c>
      <c r="F3061" s="47">
        <f t="shared" si="330"/>
        <v>6.3311074907851443</v>
      </c>
      <c r="G3061" s="59">
        <v>24.266394652271906</v>
      </c>
      <c r="H3061" s="47">
        <f t="shared" si="331"/>
        <v>46.34881378583934</v>
      </c>
      <c r="I3061" s="59">
        <v>20.95167868851005</v>
      </c>
      <c r="J3061" s="47">
        <f t="shared" si="332"/>
        <v>40.017706295054197</v>
      </c>
      <c r="K3061" s="97">
        <f t="shared" si="327"/>
        <v>1</v>
      </c>
      <c r="L3061" s="2">
        <f t="shared" si="328"/>
        <v>3.2711523958909581</v>
      </c>
      <c r="M3061" s="88"/>
      <c r="V3061">
        <v>200</v>
      </c>
      <c r="W3061">
        <v>40</v>
      </c>
      <c r="X3061" s="7">
        <f t="shared" si="326"/>
        <v>31.652153314939131</v>
      </c>
    </row>
    <row r="3062" spans="2:24">
      <c r="B3062" s="90">
        <f t="shared" si="329"/>
        <v>41036.166666666664</v>
      </c>
      <c r="C3062" s="57">
        <v>41036</v>
      </c>
      <c r="D3062" s="58">
        <v>0.16666666666666666</v>
      </c>
      <c r="E3062" s="59">
        <v>5.7595674061344742</v>
      </c>
      <c r="F3062" s="47">
        <f t="shared" si="330"/>
        <v>11.000773745716845</v>
      </c>
      <c r="G3062" s="59">
        <v>31.405211271230101</v>
      </c>
      <c r="H3062" s="47">
        <f t="shared" si="331"/>
        <v>59.98395352804949</v>
      </c>
      <c r="I3062" s="59">
        <v>25.645643865095629</v>
      </c>
      <c r="J3062" s="47">
        <f t="shared" si="332"/>
        <v>48.983179782332648</v>
      </c>
      <c r="K3062" s="97">
        <f t="shared" si="327"/>
        <v>1</v>
      </c>
      <c r="L3062" s="2">
        <f t="shared" si="328"/>
        <v>12.23662588316941</v>
      </c>
      <c r="M3062" s="88"/>
      <c r="V3062">
        <v>200</v>
      </c>
      <c r="W3062">
        <v>40</v>
      </c>
      <c r="X3062" s="7">
        <f t="shared" si="326"/>
        <v>31.652153314939131</v>
      </c>
    </row>
    <row r="3063" spans="2:24">
      <c r="B3063" s="90">
        <f t="shared" si="329"/>
        <v>41036.208333333336</v>
      </c>
      <c r="C3063" s="57">
        <v>41036</v>
      </c>
      <c r="D3063" s="58">
        <v>0.20833333333333334</v>
      </c>
      <c r="E3063" s="59">
        <v>9.712248510382528</v>
      </c>
      <c r="F3063" s="47">
        <f t="shared" si="330"/>
        <v>18.550394654830626</v>
      </c>
      <c r="G3063" s="59">
        <v>33.758875856169816</v>
      </c>
      <c r="H3063" s="47">
        <f t="shared" si="331"/>
        <v>64.479452885284346</v>
      </c>
      <c r="I3063" s="59">
        <v>24.046627345787293</v>
      </c>
      <c r="J3063" s="47">
        <f t="shared" si="332"/>
        <v>45.929058230453727</v>
      </c>
      <c r="K3063" s="97">
        <f t="shared" si="327"/>
        <v>1</v>
      </c>
      <c r="L3063" s="2">
        <f t="shared" si="328"/>
        <v>9.1825043312904882</v>
      </c>
      <c r="M3063" s="88"/>
      <c r="V3063">
        <v>200</v>
      </c>
      <c r="W3063">
        <v>40</v>
      </c>
      <c r="X3063" s="7">
        <f t="shared" si="326"/>
        <v>31.652153314939131</v>
      </c>
    </row>
    <row r="3064" spans="2:24">
      <c r="B3064" s="90">
        <f t="shared" si="329"/>
        <v>41036.25</v>
      </c>
      <c r="C3064" s="57">
        <v>41036</v>
      </c>
      <c r="D3064" s="58">
        <v>0.25</v>
      </c>
      <c r="E3064" s="59">
        <v>15.693729779227699</v>
      </c>
      <c r="F3064" s="47">
        <f t="shared" si="330"/>
        <v>29.975023878324905</v>
      </c>
      <c r="G3064" s="59">
        <v>34.715675733017207</v>
      </c>
      <c r="H3064" s="47">
        <f t="shared" si="331"/>
        <v>66.306940650062856</v>
      </c>
      <c r="I3064" s="59">
        <v>19.021945953789512</v>
      </c>
      <c r="J3064" s="47">
        <f t="shared" si="332"/>
        <v>36.331916771737966</v>
      </c>
      <c r="K3064" s="97">
        <f t="shared" si="327"/>
        <v>1</v>
      </c>
      <c r="L3064" s="2">
        <f t="shared" si="328"/>
        <v>-0.41463712742527292</v>
      </c>
      <c r="M3064" s="88"/>
      <c r="V3064">
        <v>200</v>
      </c>
      <c r="W3064">
        <v>40</v>
      </c>
      <c r="X3064" s="7">
        <f t="shared" si="326"/>
        <v>31.652153314939131</v>
      </c>
    </row>
    <row r="3065" spans="2:24">
      <c r="B3065" s="90">
        <f t="shared" si="329"/>
        <v>41036.291666666664</v>
      </c>
      <c r="C3065" s="57">
        <v>41036</v>
      </c>
      <c r="D3065" s="58">
        <v>0.29166666666666669</v>
      </c>
      <c r="E3065" s="59">
        <v>7.0426041444816931</v>
      </c>
      <c r="F3065" s="47">
        <f t="shared" si="330"/>
        <v>13.451373915960033</v>
      </c>
      <c r="G3065" s="59">
        <v>16.919922909378137</v>
      </c>
      <c r="H3065" s="47">
        <f t="shared" si="331"/>
        <v>32.31705275691224</v>
      </c>
      <c r="I3065" s="59">
        <v>9.8773187648964402</v>
      </c>
      <c r="J3065" s="47">
        <f t="shared" si="332"/>
        <v>18.865678840952199</v>
      </c>
      <c r="K3065" s="97">
        <f t="shared" si="327"/>
        <v>1</v>
      </c>
      <c r="L3065" s="2">
        <f t="shared" si="328"/>
        <v>-17.880875058211039</v>
      </c>
      <c r="M3065" s="88"/>
      <c r="V3065">
        <v>200</v>
      </c>
      <c r="W3065">
        <v>40</v>
      </c>
      <c r="X3065" s="7">
        <f t="shared" si="326"/>
        <v>31.652153314939131</v>
      </c>
    </row>
    <row r="3066" spans="2:24">
      <c r="B3066" s="90">
        <f t="shared" si="329"/>
        <v>41036.333333333336</v>
      </c>
      <c r="C3066" s="57">
        <v>41036</v>
      </c>
      <c r="D3066" s="58">
        <v>0.33333333333333331</v>
      </c>
      <c r="E3066" s="59">
        <v>3.4247872342257875</v>
      </c>
      <c r="F3066" s="47">
        <f t="shared" si="330"/>
        <v>6.541343617371254</v>
      </c>
      <c r="G3066" s="59">
        <v>10.46814504464214</v>
      </c>
      <c r="H3066" s="47">
        <f t="shared" si="331"/>
        <v>19.994157035266486</v>
      </c>
      <c r="I3066" s="59">
        <v>7.0433578104163548</v>
      </c>
      <c r="J3066" s="47">
        <f t="shared" si="332"/>
        <v>13.452813417895237</v>
      </c>
      <c r="K3066" s="97">
        <f t="shared" si="327"/>
        <v>1</v>
      </c>
      <c r="L3066" s="2">
        <f t="shared" si="328"/>
        <v>-23.293740481268003</v>
      </c>
      <c r="M3066" s="88"/>
      <c r="V3066">
        <v>200</v>
      </c>
      <c r="W3066">
        <v>40</v>
      </c>
      <c r="X3066" s="7">
        <f t="shared" si="326"/>
        <v>31.652153314939131</v>
      </c>
    </row>
    <row r="3067" spans="2:24">
      <c r="B3067" s="90">
        <f t="shared" si="329"/>
        <v>41036.375</v>
      </c>
      <c r="C3067" s="57">
        <v>41036</v>
      </c>
      <c r="D3067" s="58">
        <v>0.375</v>
      </c>
      <c r="E3067" s="59">
        <v>3.7449770972452279</v>
      </c>
      <c r="F3067" s="47">
        <f t="shared" si="330"/>
        <v>7.1529062557383849</v>
      </c>
      <c r="G3067" s="59">
        <v>9.8563557914446953</v>
      </c>
      <c r="H3067" s="47">
        <f t="shared" si="331"/>
        <v>18.825639561659369</v>
      </c>
      <c r="I3067" s="59">
        <v>6.1113786941994661</v>
      </c>
      <c r="J3067" s="47">
        <f t="shared" si="332"/>
        <v>11.67273330592098</v>
      </c>
      <c r="K3067" s="97">
        <f t="shared" si="327"/>
        <v>1</v>
      </c>
      <c r="L3067" s="2">
        <f t="shared" si="328"/>
        <v>-25.07382059324226</v>
      </c>
      <c r="M3067" s="88"/>
      <c r="V3067">
        <v>200</v>
      </c>
      <c r="W3067">
        <v>40</v>
      </c>
      <c r="X3067" s="7">
        <f t="shared" si="326"/>
        <v>31.652153314939131</v>
      </c>
    </row>
    <row r="3068" spans="2:24">
      <c r="B3068" s="90">
        <f t="shared" si="329"/>
        <v>41036.416666666664</v>
      </c>
      <c r="C3068" s="57">
        <v>41036</v>
      </c>
      <c r="D3068" s="58">
        <v>0.41666666666666669</v>
      </c>
      <c r="E3068" s="59">
        <v>2.8101126625736508</v>
      </c>
      <c r="F3068" s="47">
        <f t="shared" si="330"/>
        <v>5.3673151855156727</v>
      </c>
      <c r="G3068" s="59">
        <v>9.8342885042657784</v>
      </c>
      <c r="H3068" s="47">
        <f t="shared" si="331"/>
        <v>18.783491043147635</v>
      </c>
      <c r="I3068" s="59">
        <v>7.0241758416921289</v>
      </c>
      <c r="J3068" s="47">
        <f t="shared" si="332"/>
        <v>13.416175857631966</v>
      </c>
      <c r="K3068" s="97">
        <f t="shared" si="327"/>
        <v>1</v>
      </c>
      <c r="L3068" s="2">
        <f t="shared" si="328"/>
        <v>-23.330378041531272</v>
      </c>
      <c r="M3068" s="88"/>
      <c r="V3068">
        <v>200</v>
      </c>
      <c r="W3068">
        <v>40</v>
      </c>
      <c r="X3068" s="7">
        <f t="shared" si="326"/>
        <v>31.652153314939131</v>
      </c>
    </row>
    <row r="3069" spans="2:24">
      <c r="B3069" s="90">
        <f t="shared" si="329"/>
        <v>41036.458333333336</v>
      </c>
      <c r="C3069" s="57">
        <v>41036</v>
      </c>
      <c r="D3069" s="58">
        <v>0.45833333333333331</v>
      </c>
      <c r="E3069" s="59">
        <v>4.1695365495388561</v>
      </c>
      <c r="F3069" s="47">
        <f t="shared" si="330"/>
        <v>7.9638148096192145</v>
      </c>
      <c r="G3069" s="59">
        <v>13.301601659105794</v>
      </c>
      <c r="H3069" s="47">
        <f t="shared" si="331"/>
        <v>25.406059168892064</v>
      </c>
      <c r="I3069" s="59">
        <v>9.1320651095669376</v>
      </c>
      <c r="J3069" s="47">
        <f t="shared" si="332"/>
        <v>17.442244359272848</v>
      </c>
      <c r="K3069" s="97">
        <f t="shared" si="327"/>
        <v>1</v>
      </c>
      <c r="L3069" s="2">
        <f t="shared" si="328"/>
        <v>-19.30430953989039</v>
      </c>
      <c r="M3069" s="88"/>
      <c r="V3069">
        <v>200</v>
      </c>
      <c r="W3069">
        <v>40</v>
      </c>
      <c r="X3069" s="7">
        <f t="shared" si="326"/>
        <v>31.652153314939131</v>
      </c>
    </row>
    <row r="3070" spans="2:24">
      <c r="B3070" s="90">
        <f t="shared" si="329"/>
        <v>41036.5</v>
      </c>
      <c r="C3070" s="57">
        <v>41036</v>
      </c>
      <c r="D3070" s="58">
        <v>0.5</v>
      </c>
      <c r="E3070" s="59">
        <v>6.3129529458235503</v>
      </c>
      <c r="F3070" s="47">
        <f t="shared" si="330"/>
        <v>12.057740126522981</v>
      </c>
      <c r="G3070" s="59">
        <v>17.896321834302352</v>
      </c>
      <c r="H3070" s="47">
        <f t="shared" si="331"/>
        <v>34.18197470351749</v>
      </c>
      <c r="I3070" s="59">
        <v>11.583368888478802</v>
      </c>
      <c r="J3070" s="47">
        <f t="shared" si="332"/>
        <v>22.12423457699451</v>
      </c>
      <c r="K3070" s="97">
        <f t="shared" si="327"/>
        <v>1</v>
      </c>
      <c r="L3070" s="2">
        <f t="shared" si="328"/>
        <v>-14.622319322168728</v>
      </c>
      <c r="M3070" s="88"/>
      <c r="V3070">
        <v>200</v>
      </c>
      <c r="W3070">
        <v>40</v>
      </c>
      <c r="X3070" s="7">
        <f t="shared" si="326"/>
        <v>31.652153314939131</v>
      </c>
    </row>
    <row r="3071" spans="2:24">
      <c r="B3071" s="90">
        <f t="shared" si="329"/>
        <v>41036.541666666664</v>
      </c>
      <c r="C3071" s="57">
        <v>41036</v>
      </c>
      <c r="D3071" s="58">
        <v>0.54166666666666663</v>
      </c>
      <c r="E3071" s="59">
        <v>8.5757317513765141</v>
      </c>
      <c r="F3071" s="47">
        <f t="shared" si="330"/>
        <v>16.37964764512914</v>
      </c>
      <c r="G3071" s="59">
        <v>22.276532822462482</v>
      </c>
      <c r="H3071" s="47">
        <f t="shared" si="331"/>
        <v>42.548177690903337</v>
      </c>
      <c r="I3071" s="59">
        <v>13.700801071085969</v>
      </c>
      <c r="J3071" s="47">
        <f t="shared" si="332"/>
        <v>26.168530045774201</v>
      </c>
      <c r="K3071" s="97">
        <f t="shared" si="327"/>
        <v>1</v>
      </c>
      <c r="L3071" s="2">
        <f t="shared" si="328"/>
        <v>-10.578023853389038</v>
      </c>
      <c r="M3071" s="88"/>
      <c r="V3071">
        <v>200</v>
      </c>
      <c r="W3071">
        <v>40</v>
      </c>
      <c r="X3071" s="7">
        <f t="shared" si="326"/>
        <v>31.652153314939131</v>
      </c>
    </row>
    <row r="3072" spans="2:24">
      <c r="B3072" s="90">
        <f t="shared" si="329"/>
        <v>41036.583333333336</v>
      </c>
      <c r="C3072" s="57">
        <v>41036</v>
      </c>
      <c r="D3072" s="58">
        <v>0.58333333333333337</v>
      </c>
      <c r="E3072" s="59">
        <v>8.2412783954312196</v>
      </c>
      <c r="F3072" s="47">
        <f t="shared" si="330"/>
        <v>15.740841735273628</v>
      </c>
      <c r="G3072" s="59">
        <v>15.827201855077877</v>
      </c>
      <c r="H3072" s="47">
        <f t="shared" si="331"/>
        <v>30.229955543198745</v>
      </c>
      <c r="I3072" s="59">
        <v>7.5859234596466578</v>
      </c>
      <c r="J3072" s="47">
        <f t="shared" si="332"/>
        <v>14.489113807925115</v>
      </c>
      <c r="K3072" s="97">
        <f t="shared" si="327"/>
        <v>1</v>
      </c>
      <c r="L3072" s="2">
        <f t="shared" si="328"/>
        <v>-22.257440091238124</v>
      </c>
      <c r="M3072" s="88"/>
      <c r="V3072">
        <v>200</v>
      </c>
      <c r="W3072">
        <v>40</v>
      </c>
      <c r="X3072" s="7">
        <f t="shared" si="326"/>
        <v>31.652153314939131</v>
      </c>
    </row>
    <row r="3073" spans="2:24">
      <c r="B3073" s="90">
        <f t="shared" si="329"/>
        <v>41036.625</v>
      </c>
      <c r="C3073" s="57">
        <v>41036</v>
      </c>
      <c r="D3073" s="58">
        <v>0.625</v>
      </c>
      <c r="E3073" s="59">
        <v>12.062420276157727</v>
      </c>
      <c r="F3073" s="47">
        <f t="shared" si="330"/>
        <v>23.039222727461258</v>
      </c>
      <c r="G3073" s="59">
        <v>22.24429667322535</v>
      </c>
      <c r="H3073" s="47">
        <f t="shared" si="331"/>
        <v>42.486606645860412</v>
      </c>
      <c r="I3073" s="59">
        <v>10.18187639706762</v>
      </c>
      <c r="J3073" s="47">
        <f t="shared" si="332"/>
        <v>19.447383918399154</v>
      </c>
      <c r="K3073" s="97">
        <f t="shared" si="327"/>
        <v>1</v>
      </c>
      <c r="L3073" s="2">
        <f t="shared" si="328"/>
        <v>-17.299169980764084</v>
      </c>
      <c r="M3073" s="88"/>
      <c r="V3073">
        <v>200</v>
      </c>
      <c r="W3073">
        <v>40</v>
      </c>
      <c r="X3073" s="7">
        <f t="shared" si="326"/>
        <v>31.652153314939131</v>
      </c>
    </row>
    <row r="3074" spans="2:24">
      <c r="B3074" s="90">
        <f t="shared" si="329"/>
        <v>41036.666666666664</v>
      </c>
      <c r="C3074" s="57">
        <v>41036</v>
      </c>
      <c r="D3074" s="58">
        <v>0.66666666666666663</v>
      </c>
      <c r="E3074" s="59">
        <v>15.782357712832383</v>
      </c>
      <c r="F3074" s="47">
        <f t="shared" si="330"/>
        <v>30.144303231509848</v>
      </c>
      <c r="G3074" s="59">
        <v>28.872810968879104</v>
      </c>
      <c r="H3074" s="47">
        <f t="shared" si="331"/>
        <v>55.147068950559088</v>
      </c>
      <c r="I3074" s="59">
        <v>13.090453256046725</v>
      </c>
      <c r="J3074" s="47">
        <f t="shared" si="332"/>
        <v>25.002765719049243</v>
      </c>
      <c r="K3074" s="97">
        <f t="shared" si="327"/>
        <v>1</v>
      </c>
      <c r="L3074" s="2">
        <f t="shared" si="328"/>
        <v>-11.743788180113995</v>
      </c>
      <c r="M3074" s="88"/>
      <c r="V3074">
        <v>200</v>
      </c>
      <c r="W3074">
        <v>40</v>
      </c>
      <c r="X3074" s="7">
        <f t="shared" si="326"/>
        <v>31.652153314939131</v>
      </c>
    </row>
    <row r="3075" spans="2:24">
      <c r="B3075" s="90">
        <f t="shared" si="329"/>
        <v>41036.708333333336</v>
      </c>
      <c r="C3075" s="57">
        <v>41036</v>
      </c>
      <c r="D3075" s="58">
        <v>0.70833333333333337</v>
      </c>
      <c r="E3075" s="59">
        <v>12.460935557527304</v>
      </c>
      <c r="F3075" s="47">
        <f t="shared" si="330"/>
        <v>23.800386914877148</v>
      </c>
      <c r="G3075" s="59">
        <v>25.194197402296194</v>
      </c>
      <c r="H3075" s="47">
        <f t="shared" si="331"/>
        <v>48.120917038385727</v>
      </c>
      <c r="I3075" s="59">
        <v>12.73326184476889</v>
      </c>
      <c r="J3075" s="47">
        <f t="shared" si="332"/>
        <v>24.320530123508579</v>
      </c>
      <c r="K3075" s="97">
        <f t="shared" si="327"/>
        <v>1</v>
      </c>
      <c r="L3075" s="2">
        <f t="shared" si="328"/>
        <v>-12.426023775654659</v>
      </c>
      <c r="M3075" s="88"/>
      <c r="V3075">
        <v>200</v>
      </c>
      <c r="W3075">
        <v>40</v>
      </c>
      <c r="X3075" s="7">
        <f t="shared" si="326"/>
        <v>31.652153314939131</v>
      </c>
    </row>
    <row r="3076" spans="2:24">
      <c r="B3076" s="90">
        <f t="shared" si="329"/>
        <v>41036.75</v>
      </c>
      <c r="C3076" s="57">
        <v>41036</v>
      </c>
      <c r="D3076" s="58">
        <v>0.75</v>
      </c>
      <c r="E3076" s="59">
        <v>9.0075161869686635</v>
      </c>
      <c r="F3076" s="47">
        <f t="shared" si="330"/>
        <v>17.204355917110146</v>
      </c>
      <c r="G3076" s="59">
        <v>17.445904146099448</v>
      </c>
      <c r="H3076" s="47">
        <f t="shared" si="331"/>
        <v>33.321676919049942</v>
      </c>
      <c r="I3076" s="59">
        <v>8.4383879591307824</v>
      </c>
      <c r="J3076" s="47">
        <f t="shared" si="332"/>
        <v>16.117321001939793</v>
      </c>
      <c r="K3076" s="97">
        <f t="shared" si="327"/>
        <v>1</v>
      </c>
      <c r="L3076" s="2">
        <f t="shared" si="328"/>
        <v>-20.629232897223446</v>
      </c>
      <c r="M3076" s="88"/>
      <c r="V3076">
        <v>200</v>
      </c>
      <c r="W3076">
        <v>40</v>
      </c>
      <c r="X3076" s="7">
        <f t="shared" si="326"/>
        <v>31.652153314939131</v>
      </c>
    </row>
    <row r="3077" spans="2:24">
      <c r="B3077" s="90">
        <f t="shared" si="329"/>
        <v>41036.791666666664</v>
      </c>
      <c r="C3077" s="57">
        <v>41036</v>
      </c>
      <c r="D3077" s="58">
        <v>0.79166666666666663</v>
      </c>
      <c r="E3077" s="59">
        <v>6.836675793026691</v>
      </c>
      <c r="F3077" s="47">
        <f t="shared" si="330"/>
        <v>13.05805076468098</v>
      </c>
      <c r="G3077" s="59">
        <v>16.383074600612709</v>
      </c>
      <c r="H3077" s="47">
        <f t="shared" si="331"/>
        <v>31.291672487170271</v>
      </c>
      <c r="I3077" s="59">
        <v>9.5463988075860176</v>
      </c>
      <c r="J3077" s="47">
        <f t="shared" si="332"/>
        <v>18.233621722489293</v>
      </c>
      <c r="K3077" s="97">
        <f t="shared" si="327"/>
        <v>1</v>
      </c>
      <c r="L3077" s="2">
        <f t="shared" si="328"/>
        <v>-18.512932176673946</v>
      </c>
      <c r="M3077" s="88"/>
      <c r="V3077">
        <v>200</v>
      </c>
      <c r="W3077">
        <v>40</v>
      </c>
      <c r="X3077" s="7">
        <f t="shared" si="326"/>
        <v>31.652153314939131</v>
      </c>
    </row>
    <row r="3078" spans="2:24">
      <c r="B3078" s="90">
        <f t="shared" si="329"/>
        <v>41036.833333333336</v>
      </c>
      <c r="C3078" s="57">
        <v>41036</v>
      </c>
      <c r="D3078" s="58">
        <v>0.83333333333333337</v>
      </c>
      <c r="E3078" s="59">
        <v>4.5241356953510188</v>
      </c>
      <c r="F3078" s="47">
        <f t="shared" si="330"/>
        <v>8.6410991781204451</v>
      </c>
      <c r="G3078" s="59">
        <v>9.6947707565597678</v>
      </c>
      <c r="H3078" s="47">
        <f t="shared" si="331"/>
        <v>18.517012145029156</v>
      </c>
      <c r="I3078" s="59">
        <v>5.1706350612087491</v>
      </c>
      <c r="J3078" s="47">
        <f t="shared" si="332"/>
        <v>9.8759129669087109</v>
      </c>
      <c r="K3078" s="97">
        <f t="shared" si="327"/>
        <v>1</v>
      </c>
      <c r="L3078" s="2">
        <f t="shared" si="328"/>
        <v>-26.870640932254528</v>
      </c>
      <c r="M3078" s="88"/>
      <c r="V3078">
        <v>200</v>
      </c>
      <c r="W3078">
        <v>40</v>
      </c>
      <c r="X3078" s="7">
        <f t="shared" si="326"/>
        <v>31.652153314939131</v>
      </c>
    </row>
    <row r="3079" spans="2:24">
      <c r="B3079" s="90">
        <f t="shared" si="329"/>
        <v>41036.875</v>
      </c>
      <c r="C3079" s="57">
        <v>41036</v>
      </c>
      <c r="D3079" s="58">
        <v>0.875</v>
      </c>
      <c r="E3079" s="59">
        <v>4.5616402387375583</v>
      </c>
      <c r="F3079" s="47">
        <f t="shared" si="330"/>
        <v>8.7127328559887367</v>
      </c>
      <c r="G3079" s="59">
        <v>11.474467540015802</v>
      </c>
      <c r="H3079" s="47">
        <f t="shared" si="331"/>
        <v>21.916233001430179</v>
      </c>
      <c r="I3079" s="59">
        <v>6.9128273012782433</v>
      </c>
      <c r="J3079" s="47">
        <f t="shared" si="332"/>
        <v>13.203500145441444</v>
      </c>
      <c r="K3079" s="97">
        <f t="shared" si="327"/>
        <v>1</v>
      </c>
      <c r="L3079" s="2">
        <f t="shared" si="328"/>
        <v>-23.543053753721793</v>
      </c>
      <c r="M3079" s="88"/>
      <c r="V3079">
        <v>200</v>
      </c>
      <c r="W3079">
        <v>40</v>
      </c>
      <c r="X3079" s="7">
        <f t="shared" si="326"/>
        <v>31.652153314939131</v>
      </c>
    </row>
    <row r="3080" spans="2:24">
      <c r="B3080" s="90">
        <f t="shared" si="329"/>
        <v>41036.916666666664</v>
      </c>
      <c r="C3080" s="57">
        <v>41036</v>
      </c>
      <c r="D3080" s="58">
        <v>0.91666666666666663</v>
      </c>
      <c r="E3080" s="59">
        <v>3.7403710436389037</v>
      </c>
      <c r="F3080" s="47">
        <f t="shared" si="330"/>
        <v>7.1441086933503062</v>
      </c>
      <c r="G3080" s="59">
        <v>7.0985792570008783</v>
      </c>
      <c r="H3080" s="47">
        <f t="shared" si="331"/>
        <v>13.558286380871676</v>
      </c>
      <c r="I3080" s="59">
        <v>3.3582082133619751</v>
      </c>
      <c r="J3080" s="47">
        <f t="shared" si="332"/>
        <v>6.4141776875213719</v>
      </c>
      <c r="K3080" s="97">
        <f t="shared" si="327"/>
        <v>1</v>
      </c>
      <c r="L3080" s="2">
        <f t="shared" si="328"/>
        <v>-30.332376211641865</v>
      </c>
      <c r="M3080" s="88"/>
      <c r="V3080">
        <v>200</v>
      </c>
      <c r="W3080">
        <v>40</v>
      </c>
      <c r="X3080" s="7">
        <f t="shared" si="326"/>
        <v>31.652153314939131</v>
      </c>
    </row>
    <row r="3081" spans="2:24">
      <c r="B3081" s="90">
        <f t="shared" si="329"/>
        <v>41036.958333333336</v>
      </c>
      <c r="C3081" s="57">
        <v>41036</v>
      </c>
      <c r="D3081" s="58">
        <v>0.95833333333333337</v>
      </c>
      <c r="E3081" s="59">
        <v>3.3905855846158284</v>
      </c>
      <c r="F3081" s="47">
        <f t="shared" si="330"/>
        <v>6.4760184666162317</v>
      </c>
      <c r="G3081" s="59">
        <v>6.8811189492003972</v>
      </c>
      <c r="H3081" s="47">
        <f t="shared" si="331"/>
        <v>13.142937192972758</v>
      </c>
      <c r="I3081" s="59">
        <v>3.4905333645845689</v>
      </c>
      <c r="J3081" s="47">
        <f t="shared" si="332"/>
        <v>6.6669187263565259</v>
      </c>
      <c r="K3081" s="97">
        <f t="shared" si="327"/>
        <v>1</v>
      </c>
      <c r="L3081" s="2">
        <f t="shared" si="328"/>
        <v>-30.079635172806711</v>
      </c>
      <c r="M3081" s="88"/>
      <c r="V3081">
        <v>200</v>
      </c>
      <c r="W3081">
        <v>40</v>
      </c>
      <c r="X3081" s="7">
        <f t="shared" si="326"/>
        <v>31.652153314939131</v>
      </c>
    </row>
    <row r="3082" spans="2:24">
      <c r="B3082" s="90">
        <f t="shared" si="329"/>
        <v>41037</v>
      </c>
      <c r="C3082" s="57">
        <v>41036</v>
      </c>
      <c r="D3082" s="58">
        <v>1</v>
      </c>
      <c r="E3082" s="59">
        <v>2.3730760332881706</v>
      </c>
      <c r="F3082" s="47">
        <f t="shared" si="330"/>
        <v>4.5325752235804053</v>
      </c>
      <c r="G3082" s="59">
        <v>4.7373494861149261</v>
      </c>
      <c r="H3082" s="47">
        <f t="shared" si="331"/>
        <v>9.0483375184795083</v>
      </c>
      <c r="I3082" s="59">
        <v>2.3642734528267559</v>
      </c>
      <c r="J3082" s="47">
        <f t="shared" si="332"/>
        <v>4.5157622948991039</v>
      </c>
      <c r="K3082" s="97">
        <f t="shared" si="327"/>
        <v>1</v>
      </c>
      <c r="L3082" s="2">
        <f t="shared" si="328"/>
        <v>-32.230791604264134</v>
      </c>
      <c r="M3082" s="88"/>
      <c r="V3082">
        <v>200</v>
      </c>
      <c r="W3082">
        <v>40</v>
      </c>
      <c r="X3082" s="7">
        <f t="shared" ref="X3082:X3145" si="333">AVERAGE($J$2999:$J$8770)</f>
        <v>31.652153314939131</v>
      </c>
    </row>
    <row r="3083" spans="2:24">
      <c r="B3083" s="90">
        <f t="shared" si="329"/>
        <v>41037.041666666664</v>
      </c>
      <c r="C3083" s="57">
        <v>41037</v>
      </c>
      <c r="D3083" s="58">
        <v>4.1666666666666664E-2</v>
      </c>
      <c r="E3083" s="59"/>
      <c r="F3083" s="47"/>
      <c r="G3083" s="59"/>
      <c r="H3083" s="47"/>
      <c r="I3083" s="59"/>
      <c r="J3083" s="47"/>
      <c r="K3083" s="97">
        <f t="shared" ref="K3083:K3146" si="334">WEEKDAY(C3083,2)</f>
        <v>2</v>
      </c>
      <c r="L3083" s="2" t="e">
        <f t="shared" ref="L3083:L3146" si="335">IF(J3083="",NA(),J3083-(AVERAGE($J$10:$J$8770)))</f>
        <v>#N/A</v>
      </c>
      <c r="M3083" s="88"/>
      <c r="V3083">
        <v>200</v>
      </c>
      <c r="W3083">
        <v>40</v>
      </c>
      <c r="X3083" s="7">
        <f t="shared" si="333"/>
        <v>31.652153314939131</v>
      </c>
    </row>
    <row r="3084" spans="2:24">
      <c r="B3084" s="90">
        <f t="shared" si="329"/>
        <v>41037.083333333336</v>
      </c>
      <c r="C3084" s="57">
        <v>41037</v>
      </c>
      <c r="D3084" s="58">
        <v>8.3333333333333329E-2</v>
      </c>
      <c r="E3084" s="59">
        <v>4.2725084265304041</v>
      </c>
      <c r="F3084" s="47">
        <f t="shared" si="330"/>
        <v>8.1604910946730715</v>
      </c>
      <c r="G3084" s="59">
        <v>8.4468438595602784</v>
      </c>
      <c r="H3084" s="47">
        <f t="shared" si="331"/>
        <v>16.133471771760131</v>
      </c>
      <c r="I3084" s="59">
        <v>4.1743354330298743</v>
      </c>
      <c r="J3084" s="47">
        <f t="shared" si="332"/>
        <v>7.9729806770870599</v>
      </c>
      <c r="K3084" s="97">
        <f t="shared" si="334"/>
        <v>2</v>
      </c>
      <c r="L3084" s="2">
        <f t="shared" si="335"/>
        <v>-28.77357322207618</v>
      </c>
      <c r="M3084" s="88"/>
      <c r="V3084">
        <v>200</v>
      </c>
      <c r="W3084">
        <v>40</v>
      </c>
      <c r="X3084" s="7">
        <f t="shared" si="333"/>
        <v>31.652153314939131</v>
      </c>
    </row>
    <row r="3085" spans="2:24">
      <c r="B3085" s="90">
        <f t="shared" si="329"/>
        <v>41037.125</v>
      </c>
      <c r="C3085" s="57">
        <v>41037</v>
      </c>
      <c r="D3085" s="58">
        <v>0.125</v>
      </c>
      <c r="E3085" s="59">
        <v>9.4044880879845536</v>
      </c>
      <c r="F3085" s="47">
        <f t="shared" si="330"/>
        <v>17.962572248050495</v>
      </c>
      <c r="G3085" s="59">
        <v>16.086141377669819</v>
      </c>
      <c r="H3085" s="47">
        <f t="shared" si="331"/>
        <v>30.724530031349353</v>
      </c>
      <c r="I3085" s="59">
        <v>6.6816532896852667</v>
      </c>
      <c r="J3085" s="47">
        <f t="shared" si="332"/>
        <v>12.761957783298859</v>
      </c>
      <c r="K3085" s="97">
        <f t="shared" si="334"/>
        <v>2</v>
      </c>
      <c r="L3085" s="2">
        <f t="shared" si="335"/>
        <v>-23.984596115864377</v>
      </c>
      <c r="M3085" s="88"/>
      <c r="V3085">
        <v>200</v>
      </c>
      <c r="W3085">
        <v>40</v>
      </c>
      <c r="X3085" s="7">
        <f t="shared" si="333"/>
        <v>31.652153314939131</v>
      </c>
    </row>
    <row r="3086" spans="2:24">
      <c r="B3086" s="90">
        <f t="shared" si="329"/>
        <v>41037.166666666664</v>
      </c>
      <c r="C3086" s="57">
        <v>41037</v>
      </c>
      <c r="D3086" s="58">
        <v>0.16666666666666666</v>
      </c>
      <c r="E3086" s="59">
        <v>19.709199471762673</v>
      </c>
      <c r="F3086" s="47">
        <f t="shared" si="330"/>
        <v>37.644570991066708</v>
      </c>
      <c r="G3086" s="59">
        <v>32.312204106655201</v>
      </c>
      <c r="H3086" s="47">
        <f t="shared" si="331"/>
        <v>61.716309843711436</v>
      </c>
      <c r="I3086" s="59">
        <v>12.60300463489253</v>
      </c>
      <c r="J3086" s="47">
        <f t="shared" si="332"/>
        <v>24.071738852644732</v>
      </c>
      <c r="K3086" s="97">
        <f t="shared" si="334"/>
        <v>2</v>
      </c>
      <c r="L3086" s="2">
        <f t="shared" si="335"/>
        <v>-12.674815046518507</v>
      </c>
      <c r="M3086" s="88"/>
      <c r="V3086">
        <v>200</v>
      </c>
      <c r="W3086">
        <v>40</v>
      </c>
      <c r="X3086" s="7">
        <f t="shared" si="333"/>
        <v>31.652153314939131</v>
      </c>
    </row>
    <row r="3087" spans="2:24">
      <c r="B3087" s="90">
        <f t="shared" si="329"/>
        <v>41037.208333333336</v>
      </c>
      <c r="C3087" s="57">
        <v>41037</v>
      </c>
      <c r="D3087" s="58">
        <v>0.20833333333333334</v>
      </c>
      <c r="E3087" s="59">
        <v>52.78902063009096</v>
      </c>
      <c r="F3087" s="47">
        <f t="shared" si="330"/>
        <v>100.82702940347373</v>
      </c>
      <c r="G3087" s="59">
        <v>86.225069069102815</v>
      </c>
      <c r="H3087" s="47">
        <f t="shared" si="331"/>
        <v>164.68988192198637</v>
      </c>
      <c r="I3087" s="59">
        <v>33.436048439011856</v>
      </c>
      <c r="J3087" s="47">
        <f t="shared" si="332"/>
        <v>63.862852518512639</v>
      </c>
      <c r="K3087" s="97">
        <f t="shared" si="334"/>
        <v>2</v>
      </c>
      <c r="L3087" s="2">
        <f t="shared" si="335"/>
        <v>27.116298619349401</v>
      </c>
      <c r="M3087" s="88"/>
      <c r="V3087">
        <v>200</v>
      </c>
      <c r="W3087">
        <v>40</v>
      </c>
      <c r="X3087" s="7">
        <f t="shared" si="333"/>
        <v>31.652153314939131</v>
      </c>
    </row>
    <row r="3088" spans="2:24">
      <c r="B3088" s="90">
        <f t="shared" si="329"/>
        <v>41037.25</v>
      </c>
      <c r="C3088" s="57">
        <v>41037</v>
      </c>
      <c r="D3088" s="58">
        <v>0.25</v>
      </c>
      <c r="E3088" s="59">
        <v>23.3564328304507</v>
      </c>
      <c r="F3088" s="47">
        <f t="shared" si="330"/>
        <v>44.610786706160837</v>
      </c>
      <c r="G3088" s="59">
        <v>43.786039950562802</v>
      </c>
      <c r="H3088" s="47">
        <f t="shared" si="331"/>
        <v>83.631336305574948</v>
      </c>
      <c r="I3088" s="59">
        <v>20.429607120112102</v>
      </c>
      <c r="J3088" s="47">
        <f t="shared" si="332"/>
        <v>39.02054959941411</v>
      </c>
      <c r="K3088" s="97">
        <f t="shared" si="334"/>
        <v>2</v>
      </c>
      <c r="L3088" s="2">
        <f t="shared" si="335"/>
        <v>2.2739957002508717</v>
      </c>
      <c r="M3088" s="88"/>
      <c r="V3088">
        <v>200</v>
      </c>
      <c r="W3088">
        <v>40</v>
      </c>
      <c r="X3088" s="7">
        <f t="shared" si="333"/>
        <v>31.652153314939131</v>
      </c>
    </row>
    <row r="3089" spans="2:24">
      <c r="B3089" s="90">
        <f t="shared" si="329"/>
        <v>41037.291666666664</v>
      </c>
      <c r="C3089" s="57">
        <v>41037</v>
      </c>
      <c r="D3089" s="58">
        <v>0.29166666666666669</v>
      </c>
      <c r="E3089" s="59">
        <v>17.393161936593557</v>
      </c>
      <c r="F3089" s="47">
        <f t="shared" si="330"/>
        <v>33.220939298893697</v>
      </c>
      <c r="G3089" s="59">
        <v>34.348199126642371</v>
      </c>
      <c r="H3089" s="47">
        <f t="shared" si="331"/>
        <v>65.605060331886918</v>
      </c>
      <c r="I3089" s="59">
        <v>16.955037190048809</v>
      </c>
      <c r="J3089" s="47">
        <f t="shared" si="332"/>
        <v>32.384121032993228</v>
      </c>
      <c r="K3089" s="97">
        <f t="shared" si="334"/>
        <v>2</v>
      </c>
      <c r="L3089" s="2">
        <f t="shared" si="335"/>
        <v>-4.3624328661700105</v>
      </c>
      <c r="M3089" s="88"/>
      <c r="V3089">
        <v>200</v>
      </c>
      <c r="W3089">
        <v>40</v>
      </c>
      <c r="X3089" s="7">
        <f t="shared" si="333"/>
        <v>31.652153314939131</v>
      </c>
    </row>
    <row r="3090" spans="2:24">
      <c r="B3090" s="90">
        <f t="shared" ref="B3090:B3153" si="336">C3090+D3090</f>
        <v>41037.333333333336</v>
      </c>
      <c r="C3090" s="57">
        <v>41037</v>
      </c>
      <c r="D3090" s="58">
        <v>0.33333333333333331</v>
      </c>
      <c r="E3090" s="59">
        <v>26.314863884669734</v>
      </c>
      <c r="F3090" s="47">
        <f t="shared" ref="F3090:F3153" si="337">IF(E3090&lt;&gt;"",E3090*1.91,"")</f>
        <v>50.261390019719187</v>
      </c>
      <c r="G3090" s="59">
        <v>45.92125815323736</v>
      </c>
      <c r="H3090" s="47">
        <f t="shared" si="331"/>
        <v>87.70960307268335</v>
      </c>
      <c r="I3090" s="59">
        <v>19.606394268567627</v>
      </c>
      <c r="J3090" s="47">
        <f t="shared" si="332"/>
        <v>37.448213052964164</v>
      </c>
      <c r="K3090" s="97">
        <f t="shared" si="334"/>
        <v>2</v>
      </c>
      <c r="L3090" s="2">
        <f t="shared" si="335"/>
        <v>0.70165915380092514</v>
      </c>
      <c r="M3090" s="88"/>
      <c r="V3090">
        <v>200</v>
      </c>
      <c r="W3090">
        <v>40</v>
      </c>
      <c r="X3090" s="7">
        <f t="shared" si="333"/>
        <v>31.652153314939131</v>
      </c>
    </row>
    <row r="3091" spans="2:24">
      <c r="B3091" s="90">
        <f t="shared" si="336"/>
        <v>41037.375</v>
      </c>
      <c r="C3091" s="57">
        <v>41037</v>
      </c>
      <c r="D3091" s="58">
        <v>0.375</v>
      </c>
      <c r="E3091" s="59">
        <v>60.433595541105504</v>
      </c>
      <c r="F3091" s="47">
        <f t="shared" si="337"/>
        <v>115.4281674835115</v>
      </c>
      <c r="G3091" s="59">
        <v>94.82437901878717</v>
      </c>
      <c r="H3091" s="47">
        <f t="shared" si="331"/>
        <v>181.11456392588349</v>
      </c>
      <c r="I3091" s="59">
        <v>34.390783477681666</v>
      </c>
      <c r="J3091" s="47">
        <f t="shared" si="332"/>
        <v>65.686396442371972</v>
      </c>
      <c r="K3091" s="97">
        <f t="shared" si="334"/>
        <v>2</v>
      </c>
      <c r="L3091" s="2">
        <f t="shared" si="335"/>
        <v>28.939842543208734</v>
      </c>
      <c r="M3091" s="88"/>
      <c r="V3091">
        <v>200</v>
      </c>
      <c r="W3091">
        <v>40</v>
      </c>
      <c r="X3091" s="7">
        <f t="shared" si="333"/>
        <v>31.652153314939131</v>
      </c>
    </row>
    <row r="3092" spans="2:24">
      <c r="B3092" s="90">
        <f t="shared" si="336"/>
        <v>41037.416666666664</v>
      </c>
      <c r="C3092" s="57">
        <v>41037</v>
      </c>
      <c r="D3092" s="58">
        <v>0.41666666666666669</v>
      </c>
      <c r="E3092" s="59">
        <v>59.453329722766583</v>
      </c>
      <c r="F3092" s="47">
        <f t="shared" si="337"/>
        <v>113.55585977048416</v>
      </c>
      <c r="G3092" s="59">
        <v>99.800438445673336</v>
      </c>
      <c r="H3092" s="47">
        <f t="shared" ref="H3092:H3155" si="338">IF(G3092&lt;&gt;"",G3092*1.91,"")</f>
        <v>190.61883743123607</v>
      </c>
      <c r="I3092" s="59">
        <v>40.347108722906746</v>
      </c>
      <c r="J3092" s="47">
        <f t="shared" ref="J3092:J3155" si="339">IF(I3092&lt;&gt;"",I3092*1.91,"")</f>
        <v>77.062977660751883</v>
      </c>
      <c r="K3092" s="97">
        <f t="shared" si="334"/>
        <v>2</v>
      </c>
      <c r="L3092" s="2">
        <f t="shared" si="335"/>
        <v>40.316423761588645</v>
      </c>
      <c r="M3092" s="88"/>
      <c r="V3092">
        <v>200</v>
      </c>
      <c r="W3092">
        <v>40</v>
      </c>
      <c r="X3092" s="7">
        <f t="shared" si="333"/>
        <v>31.652153314939131</v>
      </c>
    </row>
    <row r="3093" spans="2:24">
      <c r="B3093" s="90">
        <f t="shared" si="336"/>
        <v>41037.458333333336</v>
      </c>
      <c r="C3093" s="57">
        <v>41037</v>
      </c>
      <c r="D3093" s="58">
        <v>0.45833333333333331</v>
      </c>
      <c r="E3093" s="59">
        <v>36.860745804464003</v>
      </c>
      <c r="F3093" s="47">
        <f t="shared" si="337"/>
        <v>70.404024486526239</v>
      </c>
      <c r="G3093" s="59">
        <v>62.881914965032486</v>
      </c>
      <c r="H3093" s="47">
        <f t="shared" si="338"/>
        <v>120.10445758321204</v>
      </c>
      <c r="I3093" s="59">
        <v>26.021169160568483</v>
      </c>
      <c r="J3093" s="47">
        <f t="shared" si="339"/>
        <v>49.700433096685799</v>
      </c>
      <c r="K3093" s="97">
        <f t="shared" si="334"/>
        <v>2</v>
      </c>
      <c r="L3093" s="2">
        <f t="shared" si="335"/>
        <v>12.953879197522561</v>
      </c>
      <c r="M3093" s="88"/>
      <c r="V3093">
        <v>200</v>
      </c>
      <c r="W3093">
        <v>40</v>
      </c>
      <c r="X3093" s="7">
        <f t="shared" si="333"/>
        <v>31.652153314939131</v>
      </c>
    </row>
    <row r="3094" spans="2:24">
      <c r="B3094" s="90">
        <f t="shared" si="336"/>
        <v>41037.5</v>
      </c>
      <c r="C3094" s="57">
        <v>41037</v>
      </c>
      <c r="D3094" s="58">
        <v>0.5</v>
      </c>
      <c r="E3094" s="59">
        <v>18.453909454956236</v>
      </c>
      <c r="F3094" s="47">
        <f t="shared" si="337"/>
        <v>35.246967058966412</v>
      </c>
      <c r="G3094" s="59">
        <v>34.295134527291246</v>
      </c>
      <c r="H3094" s="47">
        <f t="shared" si="338"/>
        <v>65.503706947126275</v>
      </c>
      <c r="I3094" s="59">
        <v>15.841225072335009</v>
      </c>
      <c r="J3094" s="47">
        <f t="shared" si="339"/>
        <v>30.256739888159867</v>
      </c>
      <c r="K3094" s="97">
        <f t="shared" si="334"/>
        <v>2</v>
      </c>
      <c r="L3094" s="2">
        <f t="shared" si="335"/>
        <v>-6.4898140110033715</v>
      </c>
      <c r="M3094" s="88"/>
      <c r="V3094">
        <v>200</v>
      </c>
      <c r="W3094">
        <v>40</v>
      </c>
      <c r="X3094" s="7">
        <f t="shared" si="333"/>
        <v>31.652153314939131</v>
      </c>
    </row>
    <row r="3095" spans="2:24">
      <c r="B3095" s="90">
        <f t="shared" si="336"/>
        <v>41037.541666666664</v>
      </c>
      <c r="C3095" s="57">
        <v>41037</v>
      </c>
      <c r="D3095" s="58">
        <v>0.54166666666666663</v>
      </c>
      <c r="E3095" s="59">
        <v>20.285988865204139</v>
      </c>
      <c r="F3095" s="47">
        <f t="shared" si="337"/>
        <v>38.746238732539901</v>
      </c>
      <c r="G3095" s="59">
        <v>34.178758283247234</v>
      </c>
      <c r="H3095" s="47">
        <f t="shared" si="338"/>
        <v>65.28142832100221</v>
      </c>
      <c r="I3095" s="59">
        <v>13.892769418043093</v>
      </c>
      <c r="J3095" s="47">
        <f t="shared" si="339"/>
        <v>26.535189588462305</v>
      </c>
      <c r="K3095" s="97">
        <f t="shared" si="334"/>
        <v>2</v>
      </c>
      <c r="L3095" s="2">
        <f t="shared" si="335"/>
        <v>-10.211364310700933</v>
      </c>
      <c r="M3095" s="88"/>
      <c r="V3095">
        <v>200</v>
      </c>
      <c r="W3095">
        <v>40</v>
      </c>
      <c r="X3095" s="7">
        <f t="shared" si="333"/>
        <v>31.652153314939131</v>
      </c>
    </row>
    <row r="3096" spans="2:24">
      <c r="B3096" s="90">
        <f t="shared" si="336"/>
        <v>41037.583333333336</v>
      </c>
      <c r="C3096" s="57">
        <v>41037</v>
      </c>
      <c r="D3096" s="58">
        <v>0.58333333333333337</v>
      </c>
      <c r="E3096" s="59"/>
      <c r="F3096" s="47"/>
      <c r="G3096" s="59"/>
      <c r="H3096" s="47"/>
      <c r="I3096" s="59"/>
      <c r="J3096" s="47"/>
      <c r="K3096" s="97">
        <f t="shared" si="334"/>
        <v>2</v>
      </c>
      <c r="L3096" s="2" t="e">
        <f t="shared" si="335"/>
        <v>#N/A</v>
      </c>
      <c r="M3096" s="88"/>
      <c r="V3096">
        <v>200</v>
      </c>
      <c r="W3096">
        <v>40</v>
      </c>
      <c r="X3096" s="7">
        <f t="shared" si="333"/>
        <v>31.652153314939131</v>
      </c>
    </row>
    <row r="3097" spans="2:24">
      <c r="B3097" s="90">
        <f t="shared" si="336"/>
        <v>41037.625</v>
      </c>
      <c r="C3097" s="57">
        <v>41037</v>
      </c>
      <c r="D3097" s="58">
        <v>0.625</v>
      </c>
      <c r="E3097" s="59">
        <v>37.574735726395062</v>
      </c>
      <c r="F3097" s="47">
        <f t="shared" si="337"/>
        <v>71.767745237414559</v>
      </c>
      <c r="G3097" s="59">
        <v>63.648182778379073</v>
      </c>
      <c r="H3097" s="47">
        <f t="shared" si="338"/>
        <v>121.56802910670403</v>
      </c>
      <c r="I3097" s="59">
        <v>26.073447051984015</v>
      </c>
      <c r="J3097" s="47">
        <f t="shared" si="339"/>
        <v>49.800283869289466</v>
      </c>
      <c r="K3097" s="97">
        <f t="shared" si="334"/>
        <v>2</v>
      </c>
      <c r="L3097" s="2">
        <f t="shared" si="335"/>
        <v>13.053729970126227</v>
      </c>
      <c r="M3097" s="88"/>
      <c r="V3097">
        <v>200</v>
      </c>
      <c r="W3097">
        <v>40</v>
      </c>
      <c r="X3097" s="7">
        <f t="shared" si="333"/>
        <v>31.652153314939131</v>
      </c>
    </row>
    <row r="3098" spans="2:24">
      <c r="B3098" s="90">
        <f t="shared" si="336"/>
        <v>41037.666666666664</v>
      </c>
      <c r="C3098" s="57">
        <v>41037</v>
      </c>
      <c r="D3098" s="58">
        <v>0.66666666666666663</v>
      </c>
      <c r="E3098" s="59">
        <v>34.215113661028717</v>
      </c>
      <c r="F3098" s="47">
        <f t="shared" si="337"/>
        <v>65.35086709256484</v>
      </c>
      <c r="G3098" s="59">
        <v>58.226420687962857</v>
      </c>
      <c r="H3098" s="47">
        <f t="shared" si="338"/>
        <v>111.21246351400906</v>
      </c>
      <c r="I3098" s="59">
        <v>24.011307026934141</v>
      </c>
      <c r="J3098" s="47">
        <f t="shared" si="339"/>
        <v>45.861596421444204</v>
      </c>
      <c r="K3098" s="97">
        <f t="shared" si="334"/>
        <v>2</v>
      </c>
      <c r="L3098" s="2">
        <f t="shared" si="335"/>
        <v>9.1150425222809659</v>
      </c>
      <c r="M3098" s="88"/>
      <c r="V3098">
        <v>200</v>
      </c>
      <c r="W3098">
        <v>40</v>
      </c>
      <c r="X3098" s="7">
        <f t="shared" si="333"/>
        <v>31.652153314939131</v>
      </c>
    </row>
    <row r="3099" spans="2:24">
      <c r="B3099" s="90">
        <f t="shared" si="336"/>
        <v>41037.708333333336</v>
      </c>
      <c r="C3099" s="57">
        <v>41037</v>
      </c>
      <c r="D3099" s="58">
        <v>0.70833333333333337</v>
      </c>
      <c r="E3099" s="59">
        <v>24.587442326057072</v>
      </c>
      <c r="F3099" s="47">
        <f t="shared" si="337"/>
        <v>46.962014842769008</v>
      </c>
      <c r="G3099" s="59">
        <v>48.83827263422225</v>
      </c>
      <c r="H3099" s="47">
        <f t="shared" si="338"/>
        <v>93.281100731364489</v>
      </c>
      <c r="I3099" s="59">
        <v>24.250830308165177</v>
      </c>
      <c r="J3099" s="47">
        <f t="shared" si="339"/>
        <v>46.319085888595488</v>
      </c>
      <c r="K3099" s="97">
        <f t="shared" si="334"/>
        <v>2</v>
      </c>
      <c r="L3099" s="2">
        <f t="shared" si="335"/>
        <v>9.5725319894322496</v>
      </c>
      <c r="M3099" s="88"/>
      <c r="V3099">
        <v>200</v>
      </c>
      <c r="W3099">
        <v>40</v>
      </c>
      <c r="X3099" s="7">
        <f t="shared" si="333"/>
        <v>31.652153314939131</v>
      </c>
    </row>
    <row r="3100" spans="2:24">
      <c r="B3100" s="90">
        <f t="shared" si="336"/>
        <v>41037.75</v>
      </c>
      <c r="C3100" s="57">
        <v>41037</v>
      </c>
      <c r="D3100" s="58">
        <v>0.75</v>
      </c>
      <c r="E3100" s="59">
        <v>36.099704963005003</v>
      </c>
      <c r="F3100" s="47">
        <f t="shared" si="337"/>
        <v>68.950436479339558</v>
      </c>
      <c r="G3100" s="59">
        <v>74.02974424053744</v>
      </c>
      <c r="H3100" s="47">
        <f t="shared" si="338"/>
        <v>141.39681149942649</v>
      </c>
      <c r="I3100" s="59">
        <v>37.93003927753243</v>
      </c>
      <c r="J3100" s="47">
        <f t="shared" si="339"/>
        <v>72.446375020086933</v>
      </c>
      <c r="K3100" s="97">
        <f t="shared" si="334"/>
        <v>2</v>
      </c>
      <c r="L3100" s="2">
        <f t="shared" si="335"/>
        <v>35.699821120923694</v>
      </c>
      <c r="M3100" s="88"/>
      <c r="V3100">
        <v>200</v>
      </c>
      <c r="W3100">
        <v>40</v>
      </c>
      <c r="X3100" s="7">
        <f t="shared" si="333"/>
        <v>31.652153314939131</v>
      </c>
    </row>
    <row r="3101" spans="2:24">
      <c r="B3101" s="90">
        <f t="shared" si="336"/>
        <v>41037.791666666664</v>
      </c>
      <c r="C3101" s="57">
        <v>41037</v>
      </c>
      <c r="D3101" s="58">
        <v>0.79166666666666663</v>
      </c>
      <c r="E3101" s="59">
        <v>26.421302283231896</v>
      </c>
      <c r="F3101" s="47">
        <f t="shared" si="337"/>
        <v>50.464687360972917</v>
      </c>
      <c r="G3101" s="59">
        <v>57.514058400041563</v>
      </c>
      <c r="H3101" s="47">
        <f t="shared" si="338"/>
        <v>109.85185154407938</v>
      </c>
      <c r="I3101" s="59">
        <v>31.092756116809674</v>
      </c>
      <c r="J3101" s="47">
        <f t="shared" si="339"/>
        <v>59.387164183106478</v>
      </c>
      <c r="K3101" s="97">
        <f t="shared" si="334"/>
        <v>2</v>
      </c>
      <c r="L3101" s="2">
        <f t="shared" si="335"/>
        <v>22.640610283943239</v>
      </c>
      <c r="M3101" s="88"/>
      <c r="V3101">
        <v>200</v>
      </c>
      <c r="W3101">
        <v>40</v>
      </c>
      <c r="X3101" s="7">
        <f t="shared" si="333"/>
        <v>31.652153314939131</v>
      </c>
    </row>
    <row r="3102" spans="2:24">
      <c r="B3102" s="90">
        <f t="shared" si="336"/>
        <v>41037.833333333336</v>
      </c>
      <c r="C3102" s="57">
        <v>41037</v>
      </c>
      <c r="D3102" s="58">
        <v>0.83333333333333337</v>
      </c>
      <c r="E3102" s="59">
        <v>18.89731427815509</v>
      </c>
      <c r="F3102" s="47">
        <f t="shared" si="337"/>
        <v>36.093870271276216</v>
      </c>
      <c r="G3102" s="59">
        <v>46.337006178268688</v>
      </c>
      <c r="H3102" s="47">
        <f t="shared" si="338"/>
        <v>88.503681800493183</v>
      </c>
      <c r="I3102" s="59">
        <v>27.439691900113594</v>
      </c>
      <c r="J3102" s="47">
        <f t="shared" si="339"/>
        <v>52.40981152921696</v>
      </c>
      <c r="K3102" s="97">
        <f t="shared" si="334"/>
        <v>2</v>
      </c>
      <c r="L3102" s="2">
        <f t="shared" si="335"/>
        <v>15.663257630053721</v>
      </c>
      <c r="M3102" s="88"/>
      <c r="V3102">
        <v>200</v>
      </c>
      <c r="W3102">
        <v>40</v>
      </c>
      <c r="X3102" s="7">
        <f t="shared" si="333"/>
        <v>31.652153314939131</v>
      </c>
    </row>
    <row r="3103" spans="2:24">
      <c r="B3103" s="90">
        <f t="shared" si="336"/>
        <v>41037.875</v>
      </c>
      <c r="C3103" s="57">
        <v>41037</v>
      </c>
      <c r="D3103" s="58">
        <v>0.875</v>
      </c>
      <c r="E3103" s="59">
        <v>17.825436698931831</v>
      </c>
      <c r="F3103" s="47">
        <f t="shared" si="337"/>
        <v>34.046584094959798</v>
      </c>
      <c r="G3103" s="59">
        <v>46.158403346047422</v>
      </c>
      <c r="H3103" s="47">
        <f t="shared" si="338"/>
        <v>88.162550390950571</v>
      </c>
      <c r="I3103" s="59">
        <v>28.332966647115597</v>
      </c>
      <c r="J3103" s="47">
        <f t="shared" si="339"/>
        <v>54.115966295990788</v>
      </c>
      <c r="K3103" s="97">
        <f t="shared" si="334"/>
        <v>2</v>
      </c>
      <c r="L3103" s="2">
        <f t="shared" si="335"/>
        <v>17.369412396827549</v>
      </c>
      <c r="M3103" s="88"/>
      <c r="V3103">
        <v>200</v>
      </c>
      <c r="W3103">
        <v>40</v>
      </c>
      <c r="X3103" s="7">
        <f t="shared" si="333"/>
        <v>31.652153314939131</v>
      </c>
    </row>
    <row r="3104" spans="2:24">
      <c r="B3104" s="90">
        <f t="shared" si="336"/>
        <v>41037.916666666664</v>
      </c>
      <c r="C3104" s="57">
        <v>41037</v>
      </c>
      <c r="D3104" s="58">
        <v>0.91666666666666663</v>
      </c>
      <c r="E3104" s="59">
        <v>14.832190453419839</v>
      </c>
      <c r="F3104" s="47">
        <f t="shared" si="337"/>
        <v>28.329483766031892</v>
      </c>
      <c r="G3104" s="59">
        <v>32.478554117755309</v>
      </c>
      <c r="H3104" s="47">
        <f t="shared" si="338"/>
        <v>62.034038364912639</v>
      </c>
      <c r="I3104" s="59">
        <v>17.646363664335468</v>
      </c>
      <c r="J3104" s="47">
        <f t="shared" si="339"/>
        <v>33.70455459888074</v>
      </c>
      <c r="K3104" s="97">
        <f t="shared" si="334"/>
        <v>2</v>
      </c>
      <c r="L3104" s="2">
        <f t="shared" si="335"/>
        <v>-3.0419993002824981</v>
      </c>
      <c r="M3104" s="88"/>
      <c r="V3104">
        <v>200</v>
      </c>
      <c r="W3104">
        <v>40</v>
      </c>
      <c r="X3104" s="7">
        <f t="shared" si="333"/>
        <v>31.652153314939131</v>
      </c>
    </row>
    <row r="3105" spans="2:24">
      <c r="B3105" s="90">
        <f t="shared" si="336"/>
        <v>41037.958333333336</v>
      </c>
      <c r="C3105" s="57">
        <v>41037</v>
      </c>
      <c r="D3105" s="58">
        <v>0.95833333333333337</v>
      </c>
      <c r="E3105" s="59">
        <v>9.7044542819321613</v>
      </c>
      <c r="F3105" s="47">
        <f t="shared" si="337"/>
        <v>18.535507678490426</v>
      </c>
      <c r="G3105" s="59">
        <v>23.826532201171613</v>
      </c>
      <c r="H3105" s="47">
        <f t="shared" si="338"/>
        <v>45.508676504237776</v>
      </c>
      <c r="I3105" s="59">
        <v>14.122077919239452</v>
      </c>
      <c r="J3105" s="47">
        <f t="shared" si="339"/>
        <v>26.973168825747351</v>
      </c>
      <c r="K3105" s="97">
        <f t="shared" si="334"/>
        <v>2</v>
      </c>
      <c r="L3105" s="2">
        <f t="shared" si="335"/>
        <v>-9.7733850734158878</v>
      </c>
      <c r="M3105" s="88"/>
      <c r="V3105">
        <v>200</v>
      </c>
      <c r="W3105">
        <v>40</v>
      </c>
      <c r="X3105" s="7">
        <f t="shared" si="333"/>
        <v>31.652153314939131</v>
      </c>
    </row>
    <row r="3106" spans="2:24">
      <c r="B3106" s="90">
        <f t="shared" si="336"/>
        <v>41038</v>
      </c>
      <c r="C3106" s="57">
        <v>41037</v>
      </c>
      <c r="D3106" s="58">
        <v>1</v>
      </c>
      <c r="E3106" s="59">
        <v>5.6895997694609424</v>
      </c>
      <c r="F3106" s="47">
        <f t="shared" si="337"/>
        <v>10.8671355596704</v>
      </c>
      <c r="G3106" s="59">
        <v>13.504768340922709</v>
      </c>
      <c r="H3106" s="47">
        <f t="shared" si="338"/>
        <v>25.794107531162375</v>
      </c>
      <c r="I3106" s="59">
        <v>7.8151685714617649</v>
      </c>
      <c r="J3106" s="47">
        <f t="shared" si="339"/>
        <v>14.92697197149197</v>
      </c>
      <c r="K3106" s="97">
        <f t="shared" si="334"/>
        <v>2</v>
      </c>
      <c r="L3106" s="2">
        <f t="shared" si="335"/>
        <v>-21.819581927671269</v>
      </c>
      <c r="M3106" s="88"/>
      <c r="V3106">
        <v>200</v>
      </c>
      <c r="W3106">
        <v>40</v>
      </c>
      <c r="X3106" s="7">
        <f t="shared" si="333"/>
        <v>31.652153314939131</v>
      </c>
    </row>
    <row r="3107" spans="2:24">
      <c r="B3107" s="90">
        <f t="shared" si="336"/>
        <v>41038.041666666664</v>
      </c>
      <c r="C3107" s="57">
        <v>41038</v>
      </c>
      <c r="D3107" s="58">
        <v>4.1666666666666664E-2</v>
      </c>
      <c r="E3107" s="59"/>
      <c r="F3107" s="47"/>
      <c r="G3107" s="59"/>
      <c r="H3107" s="47"/>
      <c r="I3107" s="59"/>
      <c r="J3107" s="47"/>
      <c r="K3107" s="97">
        <f t="shared" si="334"/>
        <v>3</v>
      </c>
      <c r="L3107" s="2" t="e">
        <f t="shared" si="335"/>
        <v>#N/A</v>
      </c>
      <c r="M3107" s="88"/>
      <c r="V3107">
        <v>200</v>
      </c>
      <c r="W3107">
        <v>40</v>
      </c>
      <c r="X3107" s="7">
        <f t="shared" si="333"/>
        <v>31.652153314939131</v>
      </c>
    </row>
    <row r="3108" spans="2:24">
      <c r="B3108" s="90">
        <f t="shared" si="336"/>
        <v>41038.083333333336</v>
      </c>
      <c r="C3108" s="57">
        <v>41038</v>
      </c>
      <c r="D3108" s="58">
        <v>8.3333333333333329E-2</v>
      </c>
      <c r="E3108" s="59">
        <v>3.9960392079844747</v>
      </c>
      <c r="F3108" s="47">
        <f t="shared" si="337"/>
        <v>7.632434887250346</v>
      </c>
      <c r="G3108" s="59">
        <v>11.647104161420144</v>
      </c>
      <c r="H3108" s="47">
        <f t="shared" si="338"/>
        <v>22.245968948312473</v>
      </c>
      <c r="I3108" s="59">
        <v>7.6510649534356681</v>
      </c>
      <c r="J3108" s="47">
        <f t="shared" si="339"/>
        <v>14.613534061062126</v>
      </c>
      <c r="K3108" s="97">
        <f t="shared" si="334"/>
        <v>3</v>
      </c>
      <c r="L3108" s="2">
        <f t="shared" si="335"/>
        <v>-22.133019838101113</v>
      </c>
      <c r="M3108" s="88"/>
      <c r="V3108">
        <v>200</v>
      </c>
      <c r="W3108">
        <v>40</v>
      </c>
      <c r="X3108" s="7">
        <f t="shared" si="333"/>
        <v>31.652153314939131</v>
      </c>
    </row>
    <row r="3109" spans="2:24">
      <c r="B3109" s="90">
        <f t="shared" si="336"/>
        <v>41038.125</v>
      </c>
      <c r="C3109" s="57">
        <v>41038</v>
      </c>
      <c r="D3109" s="58">
        <v>0.125</v>
      </c>
      <c r="E3109" s="59">
        <v>17.2012376388607</v>
      </c>
      <c r="F3109" s="47">
        <f t="shared" si="337"/>
        <v>32.854363890223937</v>
      </c>
      <c r="G3109" s="59">
        <v>28.474146889712944</v>
      </c>
      <c r="H3109" s="47">
        <f t="shared" si="338"/>
        <v>54.385620559351722</v>
      </c>
      <c r="I3109" s="59">
        <v>11.272909250852246</v>
      </c>
      <c r="J3109" s="47">
        <f t="shared" si="339"/>
        <v>21.531256669127789</v>
      </c>
      <c r="K3109" s="97">
        <f t="shared" si="334"/>
        <v>3</v>
      </c>
      <c r="L3109" s="2">
        <f t="shared" si="335"/>
        <v>-15.21529723003545</v>
      </c>
      <c r="M3109" s="88"/>
      <c r="V3109">
        <v>200</v>
      </c>
      <c r="W3109">
        <v>40</v>
      </c>
      <c r="X3109" s="7">
        <f t="shared" si="333"/>
        <v>31.652153314939131</v>
      </c>
    </row>
    <row r="3110" spans="2:24">
      <c r="B3110" s="90">
        <f t="shared" si="336"/>
        <v>41038.166666666664</v>
      </c>
      <c r="C3110" s="57">
        <v>41038</v>
      </c>
      <c r="D3110" s="58">
        <v>0.16666666666666666</v>
      </c>
      <c r="E3110" s="59">
        <v>20.050807585276768</v>
      </c>
      <c r="F3110" s="47">
        <f t="shared" si="337"/>
        <v>38.297042487878628</v>
      </c>
      <c r="G3110" s="59">
        <v>34.228513203576654</v>
      </c>
      <c r="H3110" s="47">
        <f t="shared" si="338"/>
        <v>65.376460218831411</v>
      </c>
      <c r="I3110" s="59">
        <v>14.177705618299889</v>
      </c>
      <c r="J3110" s="47">
        <f t="shared" si="339"/>
        <v>27.079417730952787</v>
      </c>
      <c r="K3110" s="97">
        <f t="shared" si="334"/>
        <v>3</v>
      </c>
      <c r="L3110" s="2">
        <f t="shared" si="335"/>
        <v>-9.6671361682104511</v>
      </c>
      <c r="M3110" s="88"/>
      <c r="V3110">
        <v>200</v>
      </c>
      <c r="W3110">
        <v>40</v>
      </c>
      <c r="X3110" s="7">
        <f t="shared" si="333"/>
        <v>31.652153314939131</v>
      </c>
    </row>
    <row r="3111" spans="2:24">
      <c r="B3111" s="90">
        <f t="shared" si="336"/>
        <v>41038.208333333336</v>
      </c>
      <c r="C3111" s="57">
        <v>41038</v>
      </c>
      <c r="D3111" s="58">
        <v>0.20833333333333334</v>
      </c>
      <c r="E3111" s="59">
        <v>50.602158657627015</v>
      </c>
      <c r="F3111" s="47">
        <f t="shared" si="337"/>
        <v>96.650123036067598</v>
      </c>
      <c r="G3111" s="59">
        <v>81.584708772811695</v>
      </c>
      <c r="H3111" s="47">
        <f t="shared" si="338"/>
        <v>155.82679375607034</v>
      </c>
      <c r="I3111" s="59">
        <v>30.982550115184683</v>
      </c>
      <c r="J3111" s="47">
        <f t="shared" si="339"/>
        <v>59.17667072000274</v>
      </c>
      <c r="K3111" s="97">
        <f t="shared" si="334"/>
        <v>3</v>
      </c>
      <c r="L3111" s="2">
        <f t="shared" si="335"/>
        <v>22.430116820839501</v>
      </c>
      <c r="M3111" s="88"/>
      <c r="V3111">
        <v>200</v>
      </c>
      <c r="W3111">
        <v>40</v>
      </c>
      <c r="X3111" s="7">
        <f t="shared" si="333"/>
        <v>31.652153314939131</v>
      </c>
    </row>
    <row r="3112" spans="2:24">
      <c r="B3112" s="90">
        <f t="shared" si="336"/>
        <v>41038.25</v>
      </c>
      <c r="C3112" s="57">
        <v>41038</v>
      </c>
      <c r="D3112" s="58">
        <v>0.25</v>
      </c>
      <c r="E3112" s="59">
        <v>45.147271831034573</v>
      </c>
      <c r="F3112" s="47">
        <f t="shared" si="337"/>
        <v>86.231289197276027</v>
      </c>
      <c r="G3112" s="59">
        <v>80.953295301217196</v>
      </c>
      <c r="H3112" s="47">
        <f t="shared" si="338"/>
        <v>154.62079402532484</v>
      </c>
      <c r="I3112" s="59">
        <v>35.806023470182616</v>
      </c>
      <c r="J3112" s="47">
        <f t="shared" si="339"/>
        <v>68.3895048280488</v>
      </c>
      <c r="K3112" s="97">
        <f t="shared" si="334"/>
        <v>3</v>
      </c>
      <c r="L3112" s="2">
        <f t="shared" si="335"/>
        <v>31.642950928885561</v>
      </c>
      <c r="M3112" s="88"/>
      <c r="V3112">
        <v>200</v>
      </c>
      <c r="W3112">
        <v>40</v>
      </c>
      <c r="X3112" s="7">
        <f t="shared" si="333"/>
        <v>31.652153314939131</v>
      </c>
    </row>
    <row r="3113" spans="2:24">
      <c r="B3113" s="90">
        <f t="shared" si="336"/>
        <v>41038.291666666664</v>
      </c>
      <c r="C3113" s="57">
        <v>41038</v>
      </c>
      <c r="D3113" s="58">
        <v>0.29166666666666669</v>
      </c>
      <c r="E3113" s="59">
        <v>46.252296095430985</v>
      </c>
      <c r="F3113" s="47">
        <f t="shared" si="337"/>
        <v>88.341885542273175</v>
      </c>
      <c r="G3113" s="59">
        <v>80.072842610205441</v>
      </c>
      <c r="H3113" s="47">
        <f t="shared" si="338"/>
        <v>152.93912938549238</v>
      </c>
      <c r="I3113" s="59">
        <v>33.820546514774456</v>
      </c>
      <c r="J3113" s="47">
        <f t="shared" si="339"/>
        <v>64.597243843219204</v>
      </c>
      <c r="K3113" s="97">
        <f t="shared" si="334"/>
        <v>3</v>
      </c>
      <c r="L3113" s="2">
        <f t="shared" si="335"/>
        <v>27.850689944055965</v>
      </c>
      <c r="M3113" s="88"/>
      <c r="V3113">
        <v>200</v>
      </c>
      <c r="W3113">
        <v>40</v>
      </c>
      <c r="X3113" s="7">
        <f t="shared" si="333"/>
        <v>31.652153314939131</v>
      </c>
    </row>
    <row r="3114" spans="2:24">
      <c r="B3114" s="90">
        <f t="shared" si="336"/>
        <v>41038.333333333336</v>
      </c>
      <c r="C3114" s="57">
        <v>41038</v>
      </c>
      <c r="D3114" s="58">
        <v>0.33333333333333331</v>
      </c>
      <c r="E3114" s="59">
        <v>29.89300691950011</v>
      </c>
      <c r="F3114" s="47">
        <f t="shared" si="337"/>
        <v>57.095643216245207</v>
      </c>
      <c r="G3114" s="59">
        <v>55.209480752370958</v>
      </c>
      <c r="H3114" s="47">
        <f t="shared" si="338"/>
        <v>105.45010823702853</v>
      </c>
      <c r="I3114" s="59">
        <v>25.316473832870848</v>
      </c>
      <c r="J3114" s="47">
        <f t="shared" si="339"/>
        <v>48.354465020783316</v>
      </c>
      <c r="K3114" s="97">
        <f t="shared" si="334"/>
        <v>3</v>
      </c>
      <c r="L3114" s="2">
        <f t="shared" si="335"/>
        <v>11.607911121620077</v>
      </c>
      <c r="M3114" s="88"/>
      <c r="V3114">
        <v>200</v>
      </c>
      <c r="W3114">
        <v>40</v>
      </c>
      <c r="X3114" s="7">
        <f t="shared" si="333"/>
        <v>31.652153314939131</v>
      </c>
    </row>
    <row r="3115" spans="2:24">
      <c r="B3115" s="90">
        <f t="shared" si="336"/>
        <v>41038.375</v>
      </c>
      <c r="C3115" s="57">
        <v>41038</v>
      </c>
      <c r="D3115" s="58">
        <v>0.375</v>
      </c>
      <c r="E3115" s="59">
        <v>50.096350158259732</v>
      </c>
      <c r="F3115" s="47">
        <f t="shared" si="337"/>
        <v>95.684028802276089</v>
      </c>
      <c r="G3115" s="59">
        <v>80.167073675874292</v>
      </c>
      <c r="H3115" s="47">
        <f t="shared" si="338"/>
        <v>153.11911072091988</v>
      </c>
      <c r="I3115" s="59">
        <v>30.07072351761456</v>
      </c>
      <c r="J3115" s="47">
        <f t="shared" si="339"/>
        <v>57.43508191864381</v>
      </c>
      <c r="K3115" s="97">
        <f t="shared" si="334"/>
        <v>3</v>
      </c>
      <c r="L3115" s="2">
        <f t="shared" si="335"/>
        <v>20.688528019480572</v>
      </c>
      <c r="M3115" s="88"/>
      <c r="V3115">
        <v>200</v>
      </c>
      <c r="W3115">
        <v>40</v>
      </c>
      <c r="X3115" s="7">
        <f t="shared" si="333"/>
        <v>31.652153314939131</v>
      </c>
    </row>
    <row r="3116" spans="2:24">
      <c r="B3116" s="90">
        <f t="shared" si="336"/>
        <v>41038.416666666664</v>
      </c>
      <c r="C3116" s="57">
        <v>41038</v>
      </c>
      <c r="D3116" s="58">
        <v>0.41666666666666669</v>
      </c>
      <c r="E3116" s="59">
        <v>66.897422163236797</v>
      </c>
      <c r="F3116" s="47">
        <f t="shared" si="337"/>
        <v>127.77407633178228</v>
      </c>
      <c r="G3116" s="59">
        <v>99.70552215197263</v>
      </c>
      <c r="H3116" s="47">
        <f t="shared" si="338"/>
        <v>190.43754731026772</v>
      </c>
      <c r="I3116" s="59">
        <v>32.808099988735826</v>
      </c>
      <c r="J3116" s="47">
        <f t="shared" si="339"/>
        <v>62.663470978485428</v>
      </c>
      <c r="K3116" s="97">
        <f t="shared" si="334"/>
        <v>3</v>
      </c>
      <c r="L3116" s="2">
        <f t="shared" si="335"/>
        <v>25.916917079322189</v>
      </c>
      <c r="M3116" s="88"/>
      <c r="V3116">
        <v>200</v>
      </c>
      <c r="W3116">
        <v>40</v>
      </c>
      <c r="X3116" s="7">
        <f t="shared" si="333"/>
        <v>31.652153314939131</v>
      </c>
    </row>
    <row r="3117" spans="2:24">
      <c r="B3117" s="90">
        <f t="shared" si="336"/>
        <v>41038.458333333336</v>
      </c>
      <c r="C3117" s="57">
        <v>41038</v>
      </c>
      <c r="D3117" s="58">
        <v>0.45833333333333331</v>
      </c>
      <c r="E3117" s="59">
        <v>50.375910724800931</v>
      </c>
      <c r="F3117" s="47">
        <f t="shared" si="337"/>
        <v>96.217989484369781</v>
      </c>
      <c r="G3117" s="59">
        <v>76.23874387004129</v>
      </c>
      <c r="H3117" s="47">
        <f t="shared" si="338"/>
        <v>145.61600079177884</v>
      </c>
      <c r="I3117" s="59">
        <v>25.862833145240362</v>
      </c>
      <c r="J3117" s="47">
        <f t="shared" si="339"/>
        <v>49.398011307409092</v>
      </c>
      <c r="K3117" s="97">
        <f t="shared" si="334"/>
        <v>3</v>
      </c>
      <c r="L3117" s="2">
        <f t="shared" si="335"/>
        <v>12.651457408245854</v>
      </c>
      <c r="M3117" s="88"/>
      <c r="V3117">
        <v>200</v>
      </c>
      <c r="W3117">
        <v>40</v>
      </c>
      <c r="X3117" s="7">
        <f t="shared" si="333"/>
        <v>31.652153314939131</v>
      </c>
    </row>
    <row r="3118" spans="2:24">
      <c r="B3118" s="90">
        <f t="shared" si="336"/>
        <v>41038.5</v>
      </c>
      <c r="C3118" s="57">
        <v>41038</v>
      </c>
      <c r="D3118" s="58">
        <v>0.5</v>
      </c>
      <c r="E3118" s="59">
        <v>31.224616191334718</v>
      </c>
      <c r="F3118" s="47">
        <f t="shared" si="337"/>
        <v>59.639016925449312</v>
      </c>
      <c r="G3118" s="59">
        <v>52.216535490713106</v>
      </c>
      <c r="H3118" s="47">
        <f t="shared" si="338"/>
        <v>99.733582787262023</v>
      </c>
      <c r="I3118" s="59">
        <v>20.991919299378381</v>
      </c>
      <c r="J3118" s="47">
        <f t="shared" si="339"/>
        <v>40.094565861812704</v>
      </c>
      <c r="K3118" s="97">
        <f t="shared" si="334"/>
        <v>3</v>
      </c>
      <c r="L3118" s="2">
        <f t="shared" si="335"/>
        <v>3.3480119626494655</v>
      </c>
      <c r="M3118" s="88"/>
      <c r="V3118">
        <v>200</v>
      </c>
      <c r="W3118">
        <v>40</v>
      </c>
      <c r="X3118" s="7">
        <f t="shared" si="333"/>
        <v>31.652153314939131</v>
      </c>
    </row>
    <row r="3119" spans="2:24">
      <c r="B3119" s="90">
        <f t="shared" si="336"/>
        <v>41038.541666666664</v>
      </c>
      <c r="C3119" s="57">
        <v>41038</v>
      </c>
      <c r="D3119" s="58">
        <v>0.54166666666666663</v>
      </c>
      <c r="E3119" s="59">
        <v>30.347020324466261</v>
      </c>
      <c r="F3119" s="47">
        <f t="shared" si="337"/>
        <v>57.962808819730554</v>
      </c>
      <c r="G3119" s="59">
        <v>50.143517328084521</v>
      </c>
      <c r="H3119" s="47">
        <f t="shared" si="338"/>
        <v>95.77411809664143</v>
      </c>
      <c r="I3119" s="59">
        <v>19.796497003618256</v>
      </c>
      <c r="J3119" s="47">
        <f t="shared" si="339"/>
        <v>37.811309276910869</v>
      </c>
      <c r="K3119" s="97">
        <f t="shared" si="334"/>
        <v>3</v>
      </c>
      <c r="L3119" s="2">
        <f t="shared" si="335"/>
        <v>1.0647553777476304</v>
      </c>
      <c r="M3119" s="88"/>
      <c r="V3119">
        <v>200</v>
      </c>
      <c r="W3119">
        <v>40</v>
      </c>
      <c r="X3119" s="7">
        <f t="shared" si="333"/>
        <v>31.652153314939131</v>
      </c>
    </row>
    <row r="3120" spans="2:24">
      <c r="B3120" s="90">
        <f t="shared" si="336"/>
        <v>41038.583333333336</v>
      </c>
      <c r="C3120" s="57">
        <v>41038</v>
      </c>
      <c r="D3120" s="58">
        <v>0.58333333333333337</v>
      </c>
      <c r="E3120" s="59">
        <v>33.817892097332567</v>
      </c>
      <c r="F3120" s="47">
        <f t="shared" si="337"/>
        <v>64.592173905905199</v>
      </c>
      <c r="G3120" s="59">
        <v>52.376141057463684</v>
      </c>
      <c r="H3120" s="47">
        <f t="shared" si="338"/>
        <v>100.03842941975563</v>
      </c>
      <c r="I3120" s="59">
        <v>18.558248960131117</v>
      </c>
      <c r="J3120" s="47">
        <f t="shared" si="339"/>
        <v>35.446255513850431</v>
      </c>
      <c r="K3120" s="97">
        <f t="shared" si="334"/>
        <v>3</v>
      </c>
      <c r="L3120" s="2">
        <f t="shared" si="335"/>
        <v>-1.3002983853128072</v>
      </c>
      <c r="M3120" s="88"/>
      <c r="V3120">
        <v>200</v>
      </c>
      <c r="W3120">
        <v>40</v>
      </c>
      <c r="X3120" s="7">
        <f t="shared" si="333"/>
        <v>31.652153314939131</v>
      </c>
    </row>
    <row r="3121" spans="2:24">
      <c r="B3121" s="90">
        <f t="shared" si="336"/>
        <v>41038.625</v>
      </c>
      <c r="C3121" s="57">
        <v>41038</v>
      </c>
      <c r="D3121" s="58">
        <v>0.625</v>
      </c>
      <c r="E3121" s="59">
        <v>52.243765674608397</v>
      </c>
      <c r="F3121" s="47">
        <f t="shared" si="337"/>
        <v>99.785592438502036</v>
      </c>
      <c r="G3121" s="59">
        <v>81.437268657950781</v>
      </c>
      <c r="H3121" s="47">
        <f t="shared" si="338"/>
        <v>155.54518313668598</v>
      </c>
      <c r="I3121" s="59">
        <v>29.193502983342384</v>
      </c>
      <c r="J3121" s="47">
        <f t="shared" si="339"/>
        <v>55.759590698183949</v>
      </c>
      <c r="K3121" s="97">
        <f t="shared" si="334"/>
        <v>3</v>
      </c>
      <c r="L3121" s="2">
        <f t="shared" si="335"/>
        <v>19.013036799020711</v>
      </c>
      <c r="M3121" s="88"/>
      <c r="V3121">
        <v>200</v>
      </c>
      <c r="W3121">
        <v>40</v>
      </c>
      <c r="X3121" s="7">
        <f t="shared" si="333"/>
        <v>31.652153314939131</v>
      </c>
    </row>
    <row r="3122" spans="2:24">
      <c r="B3122" s="90">
        <f t="shared" si="336"/>
        <v>41038.666666666664</v>
      </c>
      <c r="C3122" s="57">
        <v>41038</v>
      </c>
      <c r="D3122" s="58">
        <v>0.66666666666666663</v>
      </c>
      <c r="E3122" s="59">
        <v>40.867879241377558</v>
      </c>
      <c r="F3122" s="47">
        <f t="shared" si="337"/>
        <v>78.057649351031131</v>
      </c>
      <c r="G3122" s="59">
        <v>70.409101215410217</v>
      </c>
      <c r="H3122" s="47">
        <f t="shared" si="338"/>
        <v>134.4813833214335</v>
      </c>
      <c r="I3122" s="59">
        <v>29.541221974032656</v>
      </c>
      <c r="J3122" s="47">
        <f t="shared" si="339"/>
        <v>56.423733970402367</v>
      </c>
      <c r="K3122" s="97">
        <f t="shared" si="334"/>
        <v>3</v>
      </c>
      <c r="L3122" s="2">
        <f t="shared" si="335"/>
        <v>19.677180071239128</v>
      </c>
      <c r="M3122" s="88"/>
      <c r="V3122">
        <v>200</v>
      </c>
      <c r="W3122">
        <v>40</v>
      </c>
      <c r="X3122" s="7">
        <f t="shared" si="333"/>
        <v>31.652153314939131</v>
      </c>
    </row>
    <row r="3123" spans="2:24">
      <c r="B3123" s="90">
        <f t="shared" si="336"/>
        <v>41038.708333333336</v>
      </c>
      <c r="C3123" s="57">
        <v>41038</v>
      </c>
      <c r="D3123" s="58">
        <v>0.70833333333333337</v>
      </c>
      <c r="E3123" s="59">
        <v>33.078351674249454</v>
      </c>
      <c r="F3123" s="47">
        <f t="shared" si="337"/>
        <v>63.179651697816453</v>
      </c>
      <c r="G3123" s="59">
        <v>58.531628666483371</v>
      </c>
      <c r="H3123" s="47">
        <f t="shared" si="338"/>
        <v>111.79541075298323</v>
      </c>
      <c r="I3123" s="59">
        <v>25.453276992233917</v>
      </c>
      <c r="J3123" s="47">
        <f t="shared" si="339"/>
        <v>48.615759055166777</v>
      </c>
      <c r="K3123" s="97">
        <f t="shared" si="334"/>
        <v>3</v>
      </c>
      <c r="L3123" s="2">
        <f t="shared" si="335"/>
        <v>11.869205156003538</v>
      </c>
      <c r="M3123" s="88"/>
      <c r="V3123">
        <v>200</v>
      </c>
      <c r="W3123">
        <v>40</v>
      </c>
      <c r="X3123" s="7">
        <f t="shared" si="333"/>
        <v>31.652153314939131</v>
      </c>
    </row>
    <row r="3124" spans="2:24">
      <c r="B3124" s="90">
        <f t="shared" si="336"/>
        <v>41038.75</v>
      </c>
      <c r="C3124" s="57">
        <v>41038</v>
      </c>
      <c r="D3124" s="58">
        <v>0.75</v>
      </c>
      <c r="E3124" s="59">
        <v>22.870925808478955</v>
      </c>
      <c r="F3124" s="47">
        <f t="shared" si="337"/>
        <v>43.683468294194803</v>
      </c>
      <c r="G3124" s="59">
        <v>42.999217415169298</v>
      </c>
      <c r="H3124" s="47">
        <f t="shared" si="338"/>
        <v>82.128505262973349</v>
      </c>
      <c r="I3124" s="59">
        <v>20.128291606690347</v>
      </c>
      <c r="J3124" s="47">
        <f t="shared" si="339"/>
        <v>38.44503696877856</v>
      </c>
      <c r="K3124" s="97">
        <f t="shared" si="334"/>
        <v>3</v>
      </c>
      <c r="L3124" s="2">
        <f t="shared" si="335"/>
        <v>1.698483069615321</v>
      </c>
      <c r="M3124" s="88"/>
      <c r="V3124">
        <v>200</v>
      </c>
      <c r="W3124">
        <v>40</v>
      </c>
      <c r="X3124" s="7">
        <f t="shared" si="333"/>
        <v>31.652153314939131</v>
      </c>
    </row>
    <row r="3125" spans="2:24">
      <c r="B3125" s="90">
        <f t="shared" si="336"/>
        <v>41038.791666666664</v>
      </c>
      <c r="C3125" s="57">
        <v>41038</v>
      </c>
      <c r="D3125" s="58">
        <v>0.79166666666666663</v>
      </c>
      <c r="E3125" s="59">
        <v>12.437026749995564</v>
      </c>
      <c r="F3125" s="47">
        <f t="shared" si="337"/>
        <v>23.754721092491526</v>
      </c>
      <c r="G3125" s="59">
        <v>24.529015397256558</v>
      </c>
      <c r="H3125" s="47">
        <f t="shared" si="338"/>
        <v>46.850419408760025</v>
      </c>
      <c r="I3125" s="59">
        <v>12.09198864726099</v>
      </c>
      <c r="J3125" s="47">
        <f t="shared" si="339"/>
        <v>23.095698316268489</v>
      </c>
      <c r="K3125" s="97">
        <f t="shared" si="334"/>
        <v>3</v>
      </c>
      <c r="L3125" s="2">
        <f t="shared" si="335"/>
        <v>-13.650855582894749</v>
      </c>
      <c r="M3125" s="88"/>
      <c r="V3125">
        <v>200</v>
      </c>
      <c r="W3125">
        <v>40</v>
      </c>
      <c r="X3125" s="7">
        <f t="shared" si="333"/>
        <v>31.652153314939131</v>
      </c>
    </row>
    <row r="3126" spans="2:24">
      <c r="B3126" s="90">
        <f t="shared" si="336"/>
        <v>41038.833333333336</v>
      </c>
      <c r="C3126" s="57">
        <v>41038</v>
      </c>
      <c r="D3126" s="58">
        <v>0.83333333333333337</v>
      </c>
      <c r="E3126" s="59">
        <v>7.2266565927508939</v>
      </c>
      <c r="F3126" s="47">
        <f t="shared" si="337"/>
        <v>13.802914092154207</v>
      </c>
      <c r="G3126" s="59">
        <v>15.437456919191927</v>
      </c>
      <c r="H3126" s="47">
        <f t="shared" si="338"/>
        <v>29.485542715656578</v>
      </c>
      <c r="I3126" s="59">
        <v>8.2108003264410314</v>
      </c>
      <c r="J3126" s="47">
        <f t="shared" si="339"/>
        <v>15.682628623502369</v>
      </c>
      <c r="K3126" s="97">
        <f t="shared" si="334"/>
        <v>3</v>
      </c>
      <c r="L3126" s="2">
        <f t="shared" si="335"/>
        <v>-21.063925275660871</v>
      </c>
      <c r="M3126" s="88"/>
      <c r="V3126">
        <v>200</v>
      </c>
      <c r="W3126">
        <v>40</v>
      </c>
      <c r="X3126" s="7">
        <f t="shared" si="333"/>
        <v>31.652153314939131</v>
      </c>
    </row>
    <row r="3127" spans="2:24">
      <c r="B3127" s="90">
        <f t="shared" si="336"/>
        <v>41038.875</v>
      </c>
      <c r="C3127" s="57">
        <v>41038</v>
      </c>
      <c r="D3127" s="58">
        <v>0.875</v>
      </c>
      <c r="E3127" s="59">
        <v>6.5991186568488613</v>
      </c>
      <c r="F3127" s="47">
        <f t="shared" si="337"/>
        <v>12.604316634581325</v>
      </c>
      <c r="G3127" s="59">
        <v>12.486799039911428</v>
      </c>
      <c r="H3127" s="47">
        <f t="shared" si="338"/>
        <v>23.849786166230828</v>
      </c>
      <c r="I3127" s="59">
        <v>5.8876803830625679</v>
      </c>
      <c r="J3127" s="47">
        <f t="shared" si="339"/>
        <v>11.245469531649505</v>
      </c>
      <c r="K3127" s="97">
        <f t="shared" si="334"/>
        <v>3</v>
      </c>
      <c r="L3127" s="2">
        <f t="shared" si="335"/>
        <v>-25.501084367513734</v>
      </c>
      <c r="M3127" s="88"/>
      <c r="V3127">
        <v>200</v>
      </c>
      <c r="W3127">
        <v>40</v>
      </c>
      <c r="X3127" s="7">
        <f t="shared" si="333"/>
        <v>31.652153314939131</v>
      </c>
    </row>
    <row r="3128" spans="2:24">
      <c r="B3128" s="90">
        <f t="shared" si="336"/>
        <v>41038.916666666664</v>
      </c>
      <c r="C3128" s="57">
        <v>41038</v>
      </c>
      <c r="D3128" s="58">
        <v>0.91666666666666663</v>
      </c>
      <c r="E3128" s="59">
        <v>3.4243940544740328</v>
      </c>
      <c r="F3128" s="47">
        <f t="shared" si="337"/>
        <v>6.5405926440454021</v>
      </c>
      <c r="G3128" s="59">
        <v>7.4884813746427366</v>
      </c>
      <c r="H3128" s="47">
        <f t="shared" si="338"/>
        <v>14.302999425567625</v>
      </c>
      <c r="I3128" s="59">
        <v>4.0640873201687029</v>
      </c>
      <c r="J3128" s="47">
        <f t="shared" si="339"/>
        <v>7.7624067815222224</v>
      </c>
      <c r="K3128" s="97">
        <f t="shared" si="334"/>
        <v>3</v>
      </c>
      <c r="L3128" s="2">
        <f t="shared" si="335"/>
        <v>-28.984147117641015</v>
      </c>
      <c r="M3128" s="88"/>
      <c r="V3128">
        <v>200</v>
      </c>
      <c r="W3128">
        <v>40</v>
      </c>
      <c r="X3128" s="7">
        <f t="shared" si="333"/>
        <v>31.652153314939131</v>
      </c>
    </row>
    <row r="3129" spans="2:24">
      <c r="B3129" s="90">
        <f t="shared" si="336"/>
        <v>41038.958333333336</v>
      </c>
      <c r="C3129" s="57">
        <v>41038</v>
      </c>
      <c r="D3129" s="58">
        <v>0.95833333333333337</v>
      </c>
      <c r="E3129" s="59">
        <v>3.272978955633945</v>
      </c>
      <c r="F3129" s="47">
        <f t="shared" si="337"/>
        <v>6.2513898052608345</v>
      </c>
      <c r="G3129" s="59">
        <v>6.444995009849066</v>
      </c>
      <c r="H3129" s="47">
        <f t="shared" si="338"/>
        <v>12.309940468811716</v>
      </c>
      <c r="I3129" s="59">
        <v>3.1720160542151206</v>
      </c>
      <c r="J3129" s="47">
        <f t="shared" si="339"/>
        <v>6.0585506635508803</v>
      </c>
      <c r="K3129" s="97">
        <f t="shared" si="334"/>
        <v>3</v>
      </c>
      <c r="L3129" s="2">
        <f t="shared" si="335"/>
        <v>-30.688003235612356</v>
      </c>
      <c r="M3129" s="88"/>
      <c r="V3129">
        <v>200</v>
      </c>
      <c r="W3129">
        <v>40</v>
      </c>
      <c r="X3129" s="7">
        <f t="shared" si="333"/>
        <v>31.652153314939131</v>
      </c>
    </row>
    <row r="3130" spans="2:24">
      <c r="B3130" s="90">
        <f t="shared" si="336"/>
        <v>41039</v>
      </c>
      <c r="C3130" s="57">
        <v>41038</v>
      </c>
      <c r="D3130" s="58">
        <v>1</v>
      </c>
      <c r="E3130" s="59">
        <v>2.2693270802383383</v>
      </c>
      <c r="F3130" s="47">
        <f t="shared" si="337"/>
        <v>4.3344147232552261</v>
      </c>
      <c r="G3130" s="59">
        <v>4.6093595824171141</v>
      </c>
      <c r="H3130" s="47">
        <f t="shared" si="338"/>
        <v>8.8038768024166867</v>
      </c>
      <c r="I3130" s="59">
        <v>2.3400325021787758</v>
      </c>
      <c r="J3130" s="47">
        <f t="shared" si="339"/>
        <v>4.4694620791614614</v>
      </c>
      <c r="K3130" s="97">
        <f t="shared" si="334"/>
        <v>3</v>
      </c>
      <c r="L3130" s="2">
        <f t="shared" si="335"/>
        <v>-32.277091820001779</v>
      </c>
      <c r="M3130" s="88"/>
      <c r="V3130">
        <v>200</v>
      </c>
      <c r="W3130">
        <v>40</v>
      </c>
      <c r="X3130" s="7">
        <f t="shared" si="333"/>
        <v>31.652153314939131</v>
      </c>
    </row>
    <row r="3131" spans="2:24">
      <c r="B3131" s="90">
        <f t="shared" si="336"/>
        <v>41039.041666666664</v>
      </c>
      <c r="C3131" s="57">
        <v>41039</v>
      </c>
      <c r="D3131" s="58">
        <v>4.1666666666666664E-2</v>
      </c>
      <c r="E3131" s="59"/>
      <c r="F3131" s="47"/>
      <c r="G3131" s="59"/>
      <c r="H3131" s="47"/>
      <c r="I3131" s="59"/>
      <c r="J3131" s="47"/>
      <c r="K3131" s="97">
        <f t="shared" si="334"/>
        <v>4</v>
      </c>
      <c r="L3131" s="2" t="e">
        <f t="shared" si="335"/>
        <v>#N/A</v>
      </c>
      <c r="M3131" s="88"/>
      <c r="V3131">
        <v>200</v>
      </c>
      <c r="W3131">
        <v>40</v>
      </c>
      <c r="X3131" s="7">
        <f t="shared" si="333"/>
        <v>31.652153314939131</v>
      </c>
    </row>
    <row r="3132" spans="2:24">
      <c r="B3132" s="90">
        <f t="shared" si="336"/>
        <v>41039.083333333336</v>
      </c>
      <c r="C3132" s="57">
        <v>41039</v>
      </c>
      <c r="D3132" s="58">
        <v>8.3333333333333329E-2</v>
      </c>
      <c r="E3132" s="59">
        <v>5.4123111986252512</v>
      </c>
      <c r="F3132" s="47">
        <f t="shared" si="337"/>
        <v>10.337514389374229</v>
      </c>
      <c r="G3132" s="59">
        <v>8.8504207988883117</v>
      </c>
      <c r="H3132" s="47">
        <f t="shared" si="338"/>
        <v>16.904303725876673</v>
      </c>
      <c r="I3132" s="59">
        <v>3.4381096002630609</v>
      </c>
      <c r="J3132" s="47">
        <f t="shared" si="339"/>
        <v>6.5667893365024463</v>
      </c>
      <c r="K3132" s="97">
        <f t="shared" si="334"/>
        <v>4</v>
      </c>
      <c r="L3132" s="2">
        <f t="shared" si="335"/>
        <v>-30.179764562660793</v>
      </c>
      <c r="M3132" s="88"/>
      <c r="V3132">
        <v>200</v>
      </c>
      <c r="W3132">
        <v>40</v>
      </c>
      <c r="X3132" s="7">
        <f t="shared" si="333"/>
        <v>31.652153314939131</v>
      </c>
    </row>
    <row r="3133" spans="2:24">
      <c r="B3133" s="90">
        <f t="shared" si="336"/>
        <v>41039.125</v>
      </c>
      <c r="C3133" s="57">
        <v>41039</v>
      </c>
      <c r="D3133" s="58">
        <v>0.125</v>
      </c>
      <c r="E3133" s="59">
        <v>4.3517673642032335</v>
      </c>
      <c r="F3133" s="47">
        <f t="shared" si="337"/>
        <v>8.3118756656281754</v>
      </c>
      <c r="G3133" s="59">
        <v>7.3541596453614257</v>
      </c>
      <c r="H3133" s="47">
        <f t="shared" si="338"/>
        <v>14.046444922640323</v>
      </c>
      <c r="I3133" s="59">
        <v>3.0023922811581931</v>
      </c>
      <c r="J3133" s="47">
        <f t="shared" si="339"/>
        <v>5.7345692570121489</v>
      </c>
      <c r="K3133" s="97">
        <f t="shared" si="334"/>
        <v>4</v>
      </c>
      <c r="L3133" s="2">
        <f t="shared" si="335"/>
        <v>-31.011984642151091</v>
      </c>
      <c r="M3133" s="88"/>
      <c r="V3133">
        <v>200</v>
      </c>
      <c r="W3133">
        <v>40</v>
      </c>
      <c r="X3133" s="7">
        <f t="shared" si="333"/>
        <v>31.652153314939131</v>
      </c>
    </row>
    <row r="3134" spans="2:24">
      <c r="B3134" s="90">
        <f t="shared" si="336"/>
        <v>41039.166666666664</v>
      </c>
      <c r="C3134" s="57">
        <v>41039</v>
      </c>
      <c r="D3134" s="58">
        <v>0.16666666666666666</v>
      </c>
      <c r="E3134" s="59">
        <v>15.832913011880954</v>
      </c>
      <c r="F3134" s="47">
        <f t="shared" si="337"/>
        <v>30.240863852692623</v>
      </c>
      <c r="G3134" s="59">
        <v>24.191438246120388</v>
      </c>
      <c r="H3134" s="47">
        <f t="shared" si="338"/>
        <v>46.205647050089937</v>
      </c>
      <c r="I3134" s="59">
        <v>8.3585252342394369</v>
      </c>
      <c r="J3134" s="47">
        <f t="shared" si="339"/>
        <v>15.964783197397324</v>
      </c>
      <c r="K3134" s="97">
        <f t="shared" si="334"/>
        <v>4</v>
      </c>
      <c r="L3134" s="2">
        <f t="shared" si="335"/>
        <v>-20.781770701765915</v>
      </c>
      <c r="M3134" s="88"/>
      <c r="V3134">
        <v>200</v>
      </c>
      <c r="W3134">
        <v>40</v>
      </c>
      <c r="X3134" s="7">
        <f t="shared" si="333"/>
        <v>31.652153314939131</v>
      </c>
    </row>
    <row r="3135" spans="2:24">
      <c r="B3135" s="90">
        <f t="shared" si="336"/>
        <v>41039.208333333336</v>
      </c>
      <c r="C3135" s="57">
        <v>41039</v>
      </c>
      <c r="D3135" s="58">
        <v>0.20833333333333334</v>
      </c>
      <c r="E3135" s="59">
        <v>33.107032156171471</v>
      </c>
      <c r="F3135" s="47">
        <f t="shared" si="337"/>
        <v>63.234431418287507</v>
      </c>
      <c r="G3135" s="59">
        <v>48.511016359011357</v>
      </c>
      <c r="H3135" s="47">
        <f t="shared" si="338"/>
        <v>92.656041245711691</v>
      </c>
      <c r="I3135" s="59">
        <v>15.403984202839883</v>
      </c>
      <c r="J3135" s="47">
        <f t="shared" si="339"/>
        <v>29.421609827424174</v>
      </c>
      <c r="K3135" s="97">
        <f t="shared" si="334"/>
        <v>4</v>
      </c>
      <c r="L3135" s="2">
        <f t="shared" si="335"/>
        <v>-7.3249440717390648</v>
      </c>
      <c r="M3135" s="88"/>
      <c r="V3135">
        <v>200</v>
      </c>
      <c r="W3135">
        <v>40</v>
      </c>
      <c r="X3135" s="7">
        <f t="shared" si="333"/>
        <v>31.652153314939131</v>
      </c>
    </row>
    <row r="3136" spans="2:24">
      <c r="B3136" s="90">
        <f t="shared" si="336"/>
        <v>41039.25</v>
      </c>
      <c r="C3136" s="57">
        <v>41039</v>
      </c>
      <c r="D3136" s="58">
        <v>0.25</v>
      </c>
      <c r="E3136" s="59">
        <v>38.695826182108462</v>
      </c>
      <c r="F3136" s="47">
        <f t="shared" si="337"/>
        <v>73.90902800782716</v>
      </c>
      <c r="G3136" s="59">
        <v>63.002998933722026</v>
      </c>
      <c r="H3136" s="47">
        <f t="shared" si="338"/>
        <v>120.33572796340907</v>
      </c>
      <c r="I3136" s="59">
        <v>24.307172751613567</v>
      </c>
      <c r="J3136" s="47">
        <f t="shared" si="339"/>
        <v>46.42669995558191</v>
      </c>
      <c r="K3136" s="97">
        <f t="shared" si="334"/>
        <v>4</v>
      </c>
      <c r="L3136" s="2">
        <f t="shared" si="335"/>
        <v>9.6801460564186712</v>
      </c>
      <c r="M3136" s="88"/>
      <c r="V3136">
        <v>200</v>
      </c>
      <c r="W3136">
        <v>40</v>
      </c>
      <c r="X3136" s="7">
        <f t="shared" si="333"/>
        <v>31.652153314939131</v>
      </c>
    </row>
    <row r="3137" spans="2:24">
      <c r="B3137" s="90">
        <f t="shared" si="336"/>
        <v>41039.291666666664</v>
      </c>
      <c r="C3137" s="57">
        <v>41039</v>
      </c>
      <c r="D3137" s="58">
        <v>0.29166666666666669</v>
      </c>
      <c r="E3137" s="59">
        <v>59.005705725699983</v>
      </c>
      <c r="F3137" s="47">
        <f t="shared" si="337"/>
        <v>112.70089793608696</v>
      </c>
      <c r="G3137" s="59">
        <v>83.194914214711204</v>
      </c>
      <c r="H3137" s="47">
        <f t="shared" si="338"/>
        <v>158.9022861500984</v>
      </c>
      <c r="I3137" s="59">
        <v>24.189208489011222</v>
      </c>
      <c r="J3137" s="47">
        <f t="shared" si="339"/>
        <v>46.20138821401143</v>
      </c>
      <c r="K3137" s="97">
        <f t="shared" si="334"/>
        <v>4</v>
      </c>
      <c r="L3137" s="2">
        <f t="shared" si="335"/>
        <v>9.4548343148481919</v>
      </c>
      <c r="M3137" s="88"/>
      <c r="V3137">
        <v>200</v>
      </c>
      <c r="W3137">
        <v>40</v>
      </c>
      <c r="X3137" s="7">
        <f t="shared" si="333"/>
        <v>31.652153314939131</v>
      </c>
    </row>
    <row r="3138" spans="2:24">
      <c r="B3138" s="90">
        <f t="shared" si="336"/>
        <v>41039.333333333336</v>
      </c>
      <c r="C3138" s="57">
        <v>41039</v>
      </c>
      <c r="D3138" s="58">
        <v>0.33333333333333331</v>
      </c>
      <c r="E3138" s="59">
        <v>50.382420637079143</v>
      </c>
      <c r="F3138" s="47">
        <f t="shared" si="337"/>
        <v>96.230423416821154</v>
      </c>
      <c r="G3138" s="59">
        <v>78.321478529182173</v>
      </c>
      <c r="H3138" s="47">
        <f t="shared" si="338"/>
        <v>149.59402399073795</v>
      </c>
      <c r="I3138" s="59">
        <v>27.939057892103037</v>
      </c>
      <c r="J3138" s="47">
        <f t="shared" si="339"/>
        <v>53.363600573916798</v>
      </c>
      <c r="K3138" s="97">
        <f t="shared" si="334"/>
        <v>4</v>
      </c>
      <c r="L3138" s="2">
        <f t="shared" si="335"/>
        <v>16.61704667475356</v>
      </c>
      <c r="M3138" s="88"/>
      <c r="V3138">
        <v>200</v>
      </c>
      <c r="W3138">
        <v>40</v>
      </c>
      <c r="X3138" s="7">
        <f t="shared" si="333"/>
        <v>31.652153314939131</v>
      </c>
    </row>
    <row r="3139" spans="2:24">
      <c r="B3139" s="90">
        <f t="shared" si="336"/>
        <v>41039.375</v>
      </c>
      <c r="C3139" s="57">
        <v>41039</v>
      </c>
      <c r="D3139" s="58">
        <v>0.375</v>
      </c>
      <c r="E3139" s="59">
        <v>62.198867954677965</v>
      </c>
      <c r="F3139" s="47">
        <f t="shared" si="337"/>
        <v>118.7998377934349</v>
      </c>
      <c r="G3139" s="59">
        <v>89.154858037073041</v>
      </c>
      <c r="H3139" s="47">
        <f t="shared" si="338"/>
        <v>170.28577885080949</v>
      </c>
      <c r="I3139" s="59">
        <v>26.955990082395072</v>
      </c>
      <c r="J3139" s="47">
        <f t="shared" si="339"/>
        <v>51.485941057374582</v>
      </c>
      <c r="K3139" s="97">
        <f t="shared" si="334"/>
        <v>4</v>
      </c>
      <c r="L3139" s="2">
        <f t="shared" si="335"/>
        <v>14.739387158211343</v>
      </c>
      <c r="M3139" s="88"/>
      <c r="V3139">
        <v>200</v>
      </c>
      <c r="W3139">
        <v>40</v>
      </c>
      <c r="X3139" s="7">
        <f t="shared" si="333"/>
        <v>31.652153314939131</v>
      </c>
    </row>
    <row r="3140" spans="2:24">
      <c r="B3140" s="90">
        <f t="shared" si="336"/>
        <v>41039.416666666664</v>
      </c>
      <c r="C3140" s="57">
        <v>41039</v>
      </c>
      <c r="D3140" s="58">
        <v>0.41666666666666669</v>
      </c>
      <c r="E3140" s="59">
        <v>30.791440058500129</v>
      </c>
      <c r="F3140" s="47">
        <f t="shared" si="337"/>
        <v>58.811650511735245</v>
      </c>
      <c r="G3140" s="59">
        <v>50.595752652432132</v>
      </c>
      <c r="H3140" s="47">
        <f t="shared" si="338"/>
        <v>96.637887566145366</v>
      </c>
      <c r="I3140" s="59">
        <v>19.804312593932003</v>
      </c>
      <c r="J3140" s="47">
        <f t="shared" si="339"/>
        <v>37.826237054410122</v>
      </c>
      <c r="K3140" s="97">
        <f t="shared" si="334"/>
        <v>4</v>
      </c>
      <c r="L3140" s="2">
        <f t="shared" si="335"/>
        <v>1.0796831552468831</v>
      </c>
      <c r="M3140" s="88"/>
      <c r="V3140">
        <v>200</v>
      </c>
      <c r="W3140">
        <v>40</v>
      </c>
      <c r="X3140" s="7">
        <f t="shared" si="333"/>
        <v>31.652153314939131</v>
      </c>
    </row>
    <row r="3141" spans="2:24">
      <c r="B3141" s="90">
        <f t="shared" si="336"/>
        <v>41039.458333333336</v>
      </c>
      <c r="C3141" s="57">
        <v>41039</v>
      </c>
      <c r="D3141" s="58">
        <v>0.45833333333333331</v>
      </c>
      <c r="E3141" s="59">
        <v>26.286363908392651</v>
      </c>
      <c r="F3141" s="47">
        <f t="shared" si="337"/>
        <v>50.206955065029959</v>
      </c>
      <c r="G3141" s="59">
        <v>42.141738366439093</v>
      </c>
      <c r="H3141" s="47">
        <f t="shared" si="338"/>
        <v>80.490720279898667</v>
      </c>
      <c r="I3141" s="59">
        <v>15.855374458046445</v>
      </c>
      <c r="J3141" s="47">
        <f t="shared" si="339"/>
        <v>30.283765214868708</v>
      </c>
      <c r="K3141" s="97">
        <f t="shared" si="334"/>
        <v>4</v>
      </c>
      <c r="L3141" s="2">
        <f t="shared" si="335"/>
        <v>-6.4627886842945301</v>
      </c>
      <c r="M3141" s="88"/>
      <c r="V3141">
        <v>200</v>
      </c>
      <c r="W3141">
        <v>40</v>
      </c>
      <c r="X3141" s="7">
        <f t="shared" si="333"/>
        <v>31.652153314939131</v>
      </c>
    </row>
    <row r="3142" spans="2:24">
      <c r="B3142" s="90">
        <f t="shared" si="336"/>
        <v>41039.5</v>
      </c>
      <c r="C3142" s="57">
        <v>41039</v>
      </c>
      <c r="D3142" s="58">
        <v>0.5</v>
      </c>
      <c r="E3142" s="59">
        <v>38.396543585726917</v>
      </c>
      <c r="F3142" s="47">
        <f t="shared" si="337"/>
        <v>73.33739824873841</v>
      </c>
      <c r="G3142" s="59">
        <v>56.599539372536206</v>
      </c>
      <c r="H3142" s="47">
        <f t="shared" si="338"/>
        <v>108.10512020154415</v>
      </c>
      <c r="I3142" s="59">
        <v>18.202995786809282</v>
      </c>
      <c r="J3142" s="47">
        <f t="shared" si="339"/>
        <v>34.767721952805729</v>
      </c>
      <c r="K3142" s="97">
        <f t="shared" si="334"/>
        <v>4</v>
      </c>
      <c r="L3142" s="2">
        <f t="shared" si="335"/>
        <v>-1.9788319463575093</v>
      </c>
      <c r="M3142" s="88"/>
      <c r="V3142">
        <v>200</v>
      </c>
      <c r="W3142">
        <v>40</v>
      </c>
      <c r="X3142" s="7">
        <f t="shared" si="333"/>
        <v>31.652153314939131</v>
      </c>
    </row>
    <row r="3143" spans="2:24">
      <c r="B3143" s="90">
        <f t="shared" si="336"/>
        <v>41039.541666666664</v>
      </c>
      <c r="C3143" s="57">
        <v>41039</v>
      </c>
      <c r="D3143" s="58">
        <v>0.54166666666666663</v>
      </c>
      <c r="E3143" s="59">
        <v>33.238598764317409</v>
      </c>
      <c r="F3143" s="47">
        <f t="shared" si="337"/>
        <v>63.485723639846249</v>
      </c>
      <c r="G3143" s="59">
        <v>52.321902014836994</v>
      </c>
      <c r="H3143" s="47">
        <f t="shared" si="338"/>
        <v>99.934832848338658</v>
      </c>
      <c r="I3143" s="59">
        <v>19.083303250519581</v>
      </c>
      <c r="J3143" s="47">
        <f t="shared" si="339"/>
        <v>36.449109208492395</v>
      </c>
      <c r="K3143" s="97">
        <f t="shared" si="334"/>
        <v>4</v>
      </c>
      <c r="L3143" s="2">
        <f t="shared" si="335"/>
        <v>-0.29744469067084367</v>
      </c>
      <c r="M3143" s="89" t="s">
        <v>38</v>
      </c>
      <c r="V3143">
        <v>200</v>
      </c>
      <c r="W3143">
        <v>40</v>
      </c>
      <c r="X3143" s="7">
        <f t="shared" si="333"/>
        <v>31.652153314939131</v>
      </c>
    </row>
    <row r="3144" spans="2:24">
      <c r="B3144" s="90">
        <f t="shared" si="336"/>
        <v>41039.583333333336</v>
      </c>
      <c r="C3144" s="57">
        <v>41039</v>
      </c>
      <c r="D3144" s="58">
        <v>0.58333333333333337</v>
      </c>
      <c r="E3144" s="59">
        <v>32.518093638005489</v>
      </c>
      <c r="F3144" s="47">
        <f t="shared" si="337"/>
        <v>62.109558848590481</v>
      </c>
      <c r="G3144" s="59">
        <v>50.820982870788782</v>
      </c>
      <c r="H3144" s="47">
        <f t="shared" si="338"/>
        <v>97.068077283206577</v>
      </c>
      <c r="I3144" s="59">
        <v>18.302889232783286</v>
      </c>
      <c r="J3144" s="47">
        <f t="shared" si="339"/>
        <v>34.958518434616074</v>
      </c>
      <c r="K3144" s="97">
        <f t="shared" si="334"/>
        <v>4</v>
      </c>
      <c r="L3144" s="2">
        <f t="shared" si="335"/>
        <v>-1.7880354645471641</v>
      </c>
      <c r="M3144" s="88"/>
      <c r="V3144">
        <v>200</v>
      </c>
      <c r="W3144">
        <v>40</v>
      </c>
      <c r="X3144" s="7">
        <f t="shared" si="333"/>
        <v>31.652153314939131</v>
      </c>
    </row>
    <row r="3145" spans="2:24">
      <c r="B3145" s="90">
        <f t="shared" si="336"/>
        <v>41039.625</v>
      </c>
      <c r="C3145" s="57">
        <v>41039</v>
      </c>
      <c r="D3145" s="58">
        <v>0.625</v>
      </c>
      <c r="E3145" s="59">
        <v>58.946152416539732</v>
      </c>
      <c r="F3145" s="47">
        <f t="shared" si="337"/>
        <v>112.58715111559088</v>
      </c>
      <c r="G3145" s="59">
        <v>84.542003221288539</v>
      </c>
      <c r="H3145" s="47">
        <f t="shared" si="338"/>
        <v>161.47522615266109</v>
      </c>
      <c r="I3145" s="59">
        <v>25.595850804748814</v>
      </c>
      <c r="J3145" s="47">
        <f t="shared" si="339"/>
        <v>48.88807503707023</v>
      </c>
      <c r="K3145" s="97">
        <f t="shared" si="334"/>
        <v>4</v>
      </c>
      <c r="L3145" s="2">
        <f t="shared" si="335"/>
        <v>12.141521137906992</v>
      </c>
      <c r="M3145" s="88"/>
      <c r="V3145">
        <v>200</v>
      </c>
      <c r="W3145">
        <v>40</v>
      </c>
      <c r="X3145" s="7">
        <f t="shared" si="333"/>
        <v>31.652153314939131</v>
      </c>
    </row>
    <row r="3146" spans="2:24">
      <c r="B3146" s="90">
        <f t="shared" si="336"/>
        <v>41039.666666666664</v>
      </c>
      <c r="C3146" s="57">
        <v>41039</v>
      </c>
      <c r="D3146" s="58">
        <v>0.66666666666666663</v>
      </c>
      <c r="E3146" s="59">
        <v>44.319395916857076</v>
      </c>
      <c r="F3146" s="47">
        <f t="shared" si="337"/>
        <v>84.650046201197014</v>
      </c>
      <c r="G3146" s="59">
        <v>67.384297305735032</v>
      </c>
      <c r="H3146" s="47">
        <f t="shared" si="338"/>
        <v>128.7040078539539</v>
      </c>
      <c r="I3146" s="59">
        <v>23.06490138887796</v>
      </c>
      <c r="J3146" s="47">
        <f t="shared" si="339"/>
        <v>44.053961652756904</v>
      </c>
      <c r="K3146" s="97">
        <f t="shared" si="334"/>
        <v>4</v>
      </c>
      <c r="L3146" s="2">
        <f t="shared" si="335"/>
        <v>7.3074077535936652</v>
      </c>
      <c r="M3146" s="88"/>
      <c r="V3146">
        <v>200</v>
      </c>
      <c r="W3146">
        <v>40</v>
      </c>
      <c r="X3146" s="7">
        <f t="shared" ref="X3146:X3209" si="340">AVERAGE($J$2999:$J$8770)</f>
        <v>31.652153314939131</v>
      </c>
    </row>
    <row r="3147" spans="2:24">
      <c r="B3147" s="90">
        <f t="shared" si="336"/>
        <v>41039.708333333336</v>
      </c>
      <c r="C3147" s="57">
        <v>41039</v>
      </c>
      <c r="D3147" s="58">
        <v>0.70833333333333337</v>
      </c>
      <c r="E3147" s="59">
        <v>53.078179424170585</v>
      </c>
      <c r="F3147" s="47">
        <f t="shared" si="337"/>
        <v>101.37932270016582</v>
      </c>
      <c r="G3147" s="59">
        <v>77.918777189518067</v>
      </c>
      <c r="H3147" s="47">
        <f t="shared" si="338"/>
        <v>148.82486443197951</v>
      </c>
      <c r="I3147" s="59">
        <v>24.840597765347475</v>
      </c>
      <c r="J3147" s="47">
        <f t="shared" si="339"/>
        <v>47.445541731813677</v>
      </c>
      <c r="K3147" s="97">
        <f t="shared" ref="K3147:K3210" si="341">WEEKDAY(C3147,2)</f>
        <v>4</v>
      </c>
      <c r="L3147" s="2">
        <f t="shared" ref="L3147:L3210" si="342">IF(J3147="",NA(),J3147-(AVERAGE($J$10:$J$8770)))</f>
        <v>10.698987832650438</v>
      </c>
      <c r="M3147" s="88"/>
      <c r="V3147">
        <v>200</v>
      </c>
      <c r="W3147">
        <v>40</v>
      </c>
      <c r="X3147" s="7">
        <f t="shared" si="340"/>
        <v>31.652153314939131</v>
      </c>
    </row>
    <row r="3148" spans="2:24">
      <c r="B3148" s="90">
        <f t="shared" si="336"/>
        <v>41039.75</v>
      </c>
      <c r="C3148" s="57">
        <v>41039</v>
      </c>
      <c r="D3148" s="58">
        <v>0.75</v>
      </c>
      <c r="E3148" s="59">
        <v>47.790081438393649</v>
      </c>
      <c r="F3148" s="47">
        <f t="shared" si="337"/>
        <v>91.279055547331865</v>
      </c>
      <c r="G3148" s="59">
        <v>72.473278079966349</v>
      </c>
      <c r="H3148" s="47">
        <f t="shared" si="338"/>
        <v>138.42396113273571</v>
      </c>
      <c r="I3148" s="59">
        <v>24.683196641572692</v>
      </c>
      <c r="J3148" s="47">
        <f t="shared" si="339"/>
        <v>47.144905585403841</v>
      </c>
      <c r="K3148" s="97">
        <f t="shared" si="341"/>
        <v>4</v>
      </c>
      <c r="L3148" s="2">
        <f t="shared" si="342"/>
        <v>10.398351686240602</v>
      </c>
      <c r="M3148" s="88"/>
      <c r="V3148">
        <v>200</v>
      </c>
      <c r="W3148">
        <v>40</v>
      </c>
      <c r="X3148" s="7">
        <f t="shared" si="340"/>
        <v>31.652153314939131</v>
      </c>
    </row>
    <row r="3149" spans="2:24">
      <c r="B3149" s="90">
        <f t="shared" si="336"/>
        <v>41039.791666666664</v>
      </c>
      <c r="C3149" s="57">
        <v>41039</v>
      </c>
      <c r="D3149" s="58">
        <v>0.79166666666666663</v>
      </c>
      <c r="E3149" s="59">
        <v>28.861166508114948</v>
      </c>
      <c r="F3149" s="47">
        <f t="shared" si="337"/>
        <v>55.12482803049955</v>
      </c>
      <c r="G3149" s="59">
        <v>44.791784197507809</v>
      </c>
      <c r="H3149" s="47">
        <f t="shared" si="338"/>
        <v>85.552307817239907</v>
      </c>
      <c r="I3149" s="59">
        <v>15.930617689392855</v>
      </c>
      <c r="J3149" s="47">
        <f t="shared" si="339"/>
        <v>30.427479786740353</v>
      </c>
      <c r="K3149" s="97">
        <f t="shared" si="341"/>
        <v>4</v>
      </c>
      <c r="L3149" s="2">
        <f t="shared" si="342"/>
        <v>-6.3190741124228857</v>
      </c>
      <c r="M3149" s="88"/>
      <c r="V3149">
        <v>200</v>
      </c>
      <c r="W3149">
        <v>40</v>
      </c>
      <c r="X3149" s="7">
        <f t="shared" si="340"/>
        <v>31.652153314939131</v>
      </c>
    </row>
    <row r="3150" spans="2:24">
      <c r="B3150" s="90">
        <f t="shared" si="336"/>
        <v>41039.833333333336</v>
      </c>
      <c r="C3150" s="57">
        <v>41039</v>
      </c>
      <c r="D3150" s="58">
        <v>0.83333333333333337</v>
      </c>
      <c r="E3150" s="59">
        <v>17.318209266051106</v>
      </c>
      <c r="F3150" s="47">
        <f t="shared" si="337"/>
        <v>33.077779698157613</v>
      </c>
      <c r="G3150" s="59">
        <v>28.64238471789287</v>
      </c>
      <c r="H3150" s="47">
        <f t="shared" si="338"/>
        <v>54.706954811175379</v>
      </c>
      <c r="I3150" s="59">
        <v>11.324175451841763</v>
      </c>
      <c r="J3150" s="47">
        <f t="shared" si="339"/>
        <v>21.629175113017766</v>
      </c>
      <c r="K3150" s="97">
        <f t="shared" si="341"/>
        <v>4</v>
      </c>
      <c r="L3150" s="2">
        <f t="shared" si="342"/>
        <v>-15.117378786145473</v>
      </c>
      <c r="M3150" s="88"/>
      <c r="V3150">
        <v>200</v>
      </c>
      <c r="W3150">
        <v>40</v>
      </c>
      <c r="X3150" s="7">
        <f t="shared" si="340"/>
        <v>31.652153314939131</v>
      </c>
    </row>
    <row r="3151" spans="2:24">
      <c r="B3151" s="90">
        <f t="shared" si="336"/>
        <v>41039.875</v>
      </c>
      <c r="C3151" s="57">
        <v>41039</v>
      </c>
      <c r="D3151" s="58">
        <v>0.875</v>
      </c>
      <c r="E3151" s="59">
        <v>16.317600489381661</v>
      </c>
      <c r="F3151" s="47">
        <f t="shared" si="337"/>
        <v>31.16661693471897</v>
      </c>
      <c r="G3151" s="59">
        <v>27.525674627716047</v>
      </c>
      <c r="H3151" s="47">
        <f t="shared" si="338"/>
        <v>52.57403853893765</v>
      </c>
      <c r="I3151" s="59">
        <v>11.208074138334387</v>
      </c>
      <c r="J3151" s="47">
        <f t="shared" si="339"/>
        <v>21.40742160421868</v>
      </c>
      <c r="K3151" s="97">
        <f t="shared" si="341"/>
        <v>4</v>
      </c>
      <c r="L3151" s="2">
        <f t="shared" si="342"/>
        <v>-15.339132294944559</v>
      </c>
      <c r="M3151" s="88"/>
      <c r="V3151">
        <v>200</v>
      </c>
      <c r="W3151">
        <v>40</v>
      </c>
      <c r="X3151" s="7">
        <f t="shared" si="340"/>
        <v>31.652153314939131</v>
      </c>
    </row>
    <row r="3152" spans="2:24">
      <c r="B3152" s="90">
        <f t="shared" si="336"/>
        <v>41039.916666666664</v>
      </c>
      <c r="C3152" s="57">
        <v>41039</v>
      </c>
      <c r="D3152" s="58">
        <v>0.91666666666666663</v>
      </c>
      <c r="E3152" s="59">
        <v>7.4830525780254913</v>
      </c>
      <c r="F3152" s="47">
        <f t="shared" si="337"/>
        <v>14.292630424028689</v>
      </c>
      <c r="G3152" s="59">
        <v>13.844044968589767</v>
      </c>
      <c r="H3152" s="47">
        <f t="shared" si="338"/>
        <v>26.442125890006455</v>
      </c>
      <c r="I3152" s="59">
        <v>6.3609923905642729</v>
      </c>
      <c r="J3152" s="47">
        <f t="shared" si="339"/>
        <v>12.149495465977761</v>
      </c>
      <c r="K3152" s="97">
        <f t="shared" si="341"/>
        <v>4</v>
      </c>
      <c r="L3152" s="2">
        <f t="shared" si="342"/>
        <v>-24.597058433185477</v>
      </c>
      <c r="M3152" s="88"/>
      <c r="V3152">
        <v>200</v>
      </c>
      <c r="W3152">
        <v>40</v>
      </c>
      <c r="X3152" s="7">
        <f t="shared" si="340"/>
        <v>31.652153314939131</v>
      </c>
    </row>
    <row r="3153" spans="2:24">
      <c r="B3153" s="90">
        <f t="shared" si="336"/>
        <v>41039.958333333336</v>
      </c>
      <c r="C3153" s="57">
        <v>41039</v>
      </c>
      <c r="D3153" s="58">
        <v>0.95833333333333337</v>
      </c>
      <c r="E3153" s="59">
        <v>5.872732912728976</v>
      </c>
      <c r="F3153" s="47">
        <f t="shared" si="337"/>
        <v>11.216919863312343</v>
      </c>
      <c r="G3153" s="59">
        <v>8.831996612778676</v>
      </c>
      <c r="H3153" s="47">
        <f t="shared" si="338"/>
        <v>16.869113530407269</v>
      </c>
      <c r="I3153" s="59">
        <v>2.9592637000496991</v>
      </c>
      <c r="J3153" s="47">
        <f t="shared" si="339"/>
        <v>5.6521936670949247</v>
      </c>
      <c r="K3153" s="97">
        <f t="shared" si="341"/>
        <v>4</v>
      </c>
      <c r="L3153" s="2">
        <f t="shared" si="342"/>
        <v>-31.094360232068315</v>
      </c>
      <c r="M3153" s="88"/>
      <c r="V3153">
        <v>200</v>
      </c>
      <c r="W3153">
        <v>40</v>
      </c>
      <c r="X3153" s="7">
        <f t="shared" si="340"/>
        <v>31.652153314939131</v>
      </c>
    </row>
    <row r="3154" spans="2:24">
      <c r="B3154" s="90">
        <f t="shared" ref="B3154:B3217" si="343">C3154+D3154</f>
        <v>41040</v>
      </c>
      <c r="C3154" s="57">
        <v>41039</v>
      </c>
      <c r="D3154" s="58">
        <v>1</v>
      </c>
      <c r="E3154" s="59">
        <v>4.9548868761547862</v>
      </c>
      <c r="F3154" s="47">
        <f t="shared" ref="F3154:F3217" si="344">IF(E3154&lt;&gt;"",E3154*1.91,"")</f>
        <v>9.4638339334556409</v>
      </c>
      <c r="G3154" s="59">
        <v>7.9494090110529623</v>
      </c>
      <c r="H3154" s="47">
        <f t="shared" si="338"/>
        <v>15.183371211111158</v>
      </c>
      <c r="I3154" s="59">
        <v>2.9945221348981761</v>
      </c>
      <c r="J3154" s="47">
        <f t="shared" si="339"/>
        <v>5.7195372776555162</v>
      </c>
      <c r="K3154" s="97">
        <f t="shared" si="341"/>
        <v>4</v>
      </c>
      <c r="L3154" s="2">
        <f t="shared" si="342"/>
        <v>-31.027016621507723</v>
      </c>
      <c r="M3154" s="88"/>
      <c r="V3154">
        <v>200</v>
      </c>
      <c r="W3154">
        <v>40</v>
      </c>
      <c r="X3154" s="7">
        <f t="shared" si="340"/>
        <v>31.652153314939131</v>
      </c>
    </row>
    <row r="3155" spans="2:24">
      <c r="B3155" s="90">
        <f t="shared" si="343"/>
        <v>41040.041666666664</v>
      </c>
      <c r="C3155" s="57">
        <v>41040</v>
      </c>
      <c r="D3155" s="58">
        <v>4.1666666666666664E-2</v>
      </c>
      <c r="E3155" s="59"/>
      <c r="F3155" s="47"/>
      <c r="G3155" s="59"/>
      <c r="H3155" s="47"/>
      <c r="I3155" s="59"/>
      <c r="J3155" s="47"/>
      <c r="K3155" s="97">
        <f t="shared" si="341"/>
        <v>5</v>
      </c>
      <c r="L3155" s="2" t="e">
        <f t="shared" si="342"/>
        <v>#N/A</v>
      </c>
      <c r="M3155" s="88"/>
      <c r="V3155">
        <v>200</v>
      </c>
      <c r="W3155">
        <v>40</v>
      </c>
      <c r="X3155" s="7">
        <f t="shared" si="340"/>
        <v>31.652153314939131</v>
      </c>
    </row>
    <row r="3156" spans="2:24">
      <c r="B3156" s="90">
        <f t="shared" si="343"/>
        <v>41040.083333333336</v>
      </c>
      <c r="C3156" s="57">
        <v>41040</v>
      </c>
      <c r="D3156" s="58">
        <v>8.3333333333333329E-2</v>
      </c>
      <c r="E3156" s="59">
        <v>6.0812532206977536</v>
      </c>
      <c r="F3156" s="47">
        <f t="shared" si="344"/>
        <v>11.615193651532708</v>
      </c>
      <c r="G3156" s="59">
        <v>8.4256597929457158</v>
      </c>
      <c r="H3156" s="47">
        <f t="shared" ref="H3156:H3219" si="345">IF(G3156&lt;&gt;"",G3156*1.91,"")</f>
        <v>16.093010204526315</v>
      </c>
      <c r="I3156" s="59">
        <v>2.3444065722479621</v>
      </c>
      <c r="J3156" s="47">
        <f t="shared" ref="J3156:J3219" si="346">IF(I3156&lt;&gt;"",I3156*1.91,"")</f>
        <v>4.4778165529936071</v>
      </c>
      <c r="K3156" s="97">
        <f t="shared" si="341"/>
        <v>5</v>
      </c>
      <c r="L3156" s="2">
        <f t="shared" si="342"/>
        <v>-32.26873734616963</v>
      </c>
      <c r="M3156" s="88"/>
      <c r="V3156">
        <v>200</v>
      </c>
      <c r="W3156">
        <v>40</v>
      </c>
      <c r="X3156" s="7">
        <f t="shared" si="340"/>
        <v>31.652153314939131</v>
      </c>
    </row>
    <row r="3157" spans="2:24">
      <c r="B3157" s="90">
        <f t="shared" si="343"/>
        <v>41040.125</v>
      </c>
      <c r="C3157" s="57">
        <v>41040</v>
      </c>
      <c r="D3157" s="58">
        <v>0.125</v>
      </c>
      <c r="E3157" s="59">
        <v>2.6375006475739897</v>
      </c>
      <c r="F3157" s="47">
        <f t="shared" si="344"/>
        <v>5.0376262368663198</v>
      </c>
      <c r="G3157" s="59">
        <v>3.7338593100731354</v>
      </c>
      <c r="H3157" s="47">
        <f t="shared" si="345"/>
        <v>7.1316712822396884</v>
      </c>
      <c r="I3157" s="59">
        <v>1.0963586624991457</v>
      </c>
      <c r="J3157" s="47">
        <f t="shared" si="346"/>
        <v>2.0940450453733681</v>
      </c>
      <c r="K3157" s="97">
        <f t="shared" si="341"/>
        <v>5</v>
      </c>
      <c r="L3157" s="2">
        <f t="shared" si="342"/>
        <v>-34.652508853789868</v>
      </c>
      <c r="M3157" s="88"/>
      <c r="V3157">
        <v>200</v>
      </c>
      <c r="W3157">
        <v>40</v>
      </c>
      <c r="X3157" s="7">
        <f t="shared" si="340"/>
        <v>31.652153314939131</v>
      </c>
    </row>
    <row r="3158" spans="2:24">
      <c r="B3158" s="90">
        <f t="shared" si="343"/>
        <v>41040.166666666664</v>
      </c>
      <c r="C3158" s="57">
        <v>41040</v>
      </c>
      <c r="D3158" s="58">
        <v>0.16666666666666666</v>
      </c>
      <c r="E3158" s="59">
        <v>8.2132288222652647</v>
      </c>
      <c r="F3158" s="47">
        <f t="shared" si="344"/>
        <v>15.687267050526655</v>
      </c>
      <c r="G3158" s="59">
        <v>13.91352846179571</v>
      </c>
      <c r="H3158" s="47">
        <f t="shared" si="345"/>
        <v>26.574839362029806</v>
      </c>
      <c r="I3158" s="59">
        <v>5.7002996395304457</v>
      </c>
      <c r="J3158" s="47">
        <f t="shared" si="346"/>
        <v>10.887572311503151</v>
      </c>
      <c r="K3158" s="97">
        <f t="shared" si="341"/>
        <v>5</v>
      </c>
      <c r="L3158" s="2">
        <f t="shared" si="342"/>
        <v>-25.858981587660089</v>
      </c>
      <c r="M3158" s="88"/>
      <c r="V3158">
        <v>200</v>
      </c>
      <c r="W3158">
        <v>40</v>
      </c>
      <c r="X3158" s="7">
        <f t="shared" si="340"/>
        <v>31.652153314939131</v>
      </c>
    </row>
    <row r="3159" spans="2:24">
      <c r="B3159" s="90">
        <f t="shared" si="343"/>
        <v>41040.208333333336</v>
      </c>
      <c r="C3159" s="57">
        <v>41040</v>
      </c>
      <c r="D3159" s="58">
        <v>0.20833333333333334</v>
      </c>
      <c r="E3159" s="59">
        <v>24.274469269577011</v>
      </c>
      <c r="F3159" s="47">
        <f t="shared" si="344"/>
        <v>46.364236304892088</v>
      </c>
      <c r="G3159" s="59">
        <v>39.631223090317206</v>
      </c>
      <c r="H3159" s="47">
        <f t="shared" si="345"/>
        <v>75.695636102505858</v>
      </c>
      <c r="I3159" s="59">
        <v>15.356753820740192</v>
      </c>
      <c r="J3159" s="47">
        <f t="shared" si="346"/>
        <v>29.331399797613766</v>
      </c>
      <c r="K3159" s="97">
        <f t="shared" si="341"/>
        <v>5</v>
      </c>
      <c r="L3159" s="2">
        <f t="shared" si="342"/>
        <v>-7.4151541015494722</v>
      </c>
      <c r="M3159" s="88"/>
      <c r="V3159">
        <v>200</v>
      </c>
      <c r="W3159">
        <v>40</v>
      </c>
      <c r="X3159" s="7">
        <f t="shared" si="340"/>
        <v>31.652153314939131</v>
      </c>
    </row>
    <row r="3160" spans="2:24">
      <c r="B3160" s="90">
        <f t="shared" si="343"/>
        <v>41040.25</v>
      </c>
      <c r="C3160" s="57">
        <v>41040</v>
      </c>
      <c r="D3160" s="58">
        <v>0.25</v>
      </c>
      <c r="E3160" s="59">
        <v>28.669001778483718</v>
      </c>
      <c r="F3160" s="47">
        <f t="shared" si="344"/>
        <v>54.757793396903899</v>
      </c>
      <c r="G3160" s="59">
        <v>46.243524368111281</v>
      </c>
      <c r="H3160" s="47">
        <f t="shared" si="345"/>
        <v>88.325131543092539</v>
      </c>
      <c r="I3160" s="59">
        <v>17.574522589627563</v>
      </c>
      <c r="J3160" s="47">
        <f t="shared" si="346"/>
        <v>33.567338146188646</v>
      </c>
      <c r="K3160" s="97">
        <f t="shared" si="341"/>
        <v>5</v>
      </c>
      <c r="L3160" s="2">
        <f t="shared" si="342"/>
        <v>-3.1792157529745921</v>
      </c>
      <c r="M3160" s="88"/>
      <c r="V3160">
        <v>200</v>
      </c>
      <c r="W3160">
        <v>40</v>
      </c>
      <c r="X3160" s="7">
        <f t="shared" si="340"/>
        <v>31.652153314939131</v>
      </c>
    </row>
    <row r="3161" spans="2:24">
      <c r="B3161" s="90">
        <f t="shared" si="343"/>
        <v>41040.291666666664</v>
      </c>
      <c r="C3161" s="57">
        <v>41040</v>
      </c>
      <c r="D3161" s="58">
        <v>0.29166666666666669</v>
      </c>
      <c r="E3161" s="59">
        <v>19.862392635749742</v>
      </c>
      <c r="F3161" s="47">
        <f t="shared" si="344"/>
        <v>37.937169934282004</v>
      </c>
      <c r="G3161" s="59">
        <v>33.304443057730246</v>
      </c>
      <c r="H3161" s="47">
        <f t="shared" si="345"/>
        <v>63.611486240264767</v>
      </c>
      <c r="I3161" s="59">
        <v>13.4420504219805</v>
      </c>
      <c r="J3161" s="47">
        <f t="shared" si="346"/>
        <v>25.674316305982753</v>
      </c>
      <c r="K3161" s="97">
        <f t="shared" si="341"/>
        <v>5</v>
      </c>
      <c r="L3161" s="2">
        <f t="shared" si="342"/>
        <v>-11.072237593180486</v>
      </c>
      <c r="M3161" s="88"/>
      <c r="V3161">
        <v>200</v>
      </c>
      <c r="W3161">
        <v>40</v>
      </c>
      <c r="X3161" s="7">
        <f t="shared" si="340"/>
        <v>31.652153314939131</v>
      </c>
    </row>
    <row r="3162" spans="2:24">
      <c r="B3162" s="90">
        <f t="shared" si="343"/>
        <v>41040.333333333336</v>
      </c>
      <c r="C3162" s="57">
        <v>41040</v>
      </c>
      <c r="D3162" s="58">
        <v>0.33333333333333331</v>
      </c>
      <c r="E3162" s="59">
        <v>17.021738313774577</v>
      </c>
      <c r="F3162" s="47">
        <f t="shared" si="344"/>
        <v>32.511520179309443</v>
      </c>
      <c r="G3162" s="59">
        <v>27.029061462931654</v>
      </c>
      <c r="H3162" s="47">
        <f t="shared" si="345"/>
        <v>51.62550739419946</v>
      </c>
      <c r="I3162" s="59">
        <v>10.007323149157077</v>
      </c>
      <c r="J3162" s="47">
        <f t="shared" si="346"/>
        <v>19.113987214890017</v>
      </c>
      <c r="K3162" s="97">
        <f t="shared" si="341"/>
        <v>5</v>
      </c>
      <c r="L3162" s="2">
        <f t="shared" si="342"/>
        <v>-17.632566684273222</v>
      </c>
      <c r="M3162" s="88"/>
      <c r="V3162">
        <v>200</v>
      </c>
      <c r="W3162">
        <v>40</v>
      </c>
      <c r="X3162" s="7">
        <f t="shared" si="340"/>
        <v>31.652153314939131</v>
      </c>
    </row>
    <row r="3163" spans="2:24">
      <c r="B3163" s="90">
        <f t="shared" si="343"/>
        <v>41040.375</v>
      </c>
      <c r="C3163" s="57">
        <v>41040</v>
      </c>
      <c r="D3163" s="58">
        <v>0.375</v>
      </c>
      <c r="E3163" s="59">
        <v>22.317284820442762</v>
      </c>
      <c r="F3163" s="47">
        <f t="shared" si="344"/>
        <v>42.626014007045676</v>
      </c>
      <c r="G3163" s="59">
        <v>36.132760526680826</v>
      </c>
      <c r="H3163" s="47">
        <f t="shared" si="345"/>
        <v>69.013572605960377</v>
      </c>
      <c r="I3163" s="59">
        <v>13.815475706238065</v>
      </c>
      <c r="J3163" s="47">
        <f t="shared" si="346"/>
        <v>26.387558598914701</v>
      </c>
      <c r="K3163" s="97">
        <f t="shared" si="341"/>
        <v>5</v>
      </c>
      <c r="L3163" s="2">
        <f t="shared" si="342"/>
        <v>-10.358995300248537</v>
      </c>
      <c r="M3163" s="88"/>
      <c r="V3163">
        <v>200</v>
      </c>
      <c r="W3163">
        <v>40</v>
      </c>
      <c r="X3163" s="7">
        <f t="shared" si="340"/>
        <v>31.652153314939131</v>
      </c>
    </row>
    <row r="3164" spans="2:24">
      <c r="B3164" s="90">
        <f t="shared" si="343"/>
        <v>41040.416666666664</v>
      </c>
      <c r="C3164" s="57">
        <v>41040</v>
      </c>
      <c r="D3164" s="58">
        <v>0.41666666666666669</v>
      </c>
      <c r="E3164" s="59">
        <v>14.93618432602149</v>
      </c>
      <c r="F3164" s="47">
        <f t="shared" si="344"/>
        <v>28.528112062701044</v>
      </c>
      <c r="G3164" s="59">
        <v>23.911626163336265</v>
      </c>
      <c r="H3164" s="47">
        <f t="shared" si="345"/>
        <v>45.671205971972263</v>
      </c>
      <c r="I3164" s="59">
        <v>8.9754418373147757</v>
      </c>
      <c r="J3164" s="47">
        <f t="shared" si="346"/>
        <v>17.143093909271222</v>
      </c>
      <c r="K3164" s="97">
        <f t="shared" si="341"/>
        <v>5</v>
      </c>
      <c r="L3164" s="2">
        <f t="shared" si="342"/>
        <v>-19.603459989892016</v>
      </c>
      <c r="M3164" s="88"/>
      <c r="V3164">
        <v>200</v>
      </c>
      <c r="W3164">
        <v>40</v>
      </c>
      <c r="X3164" s="7">
        <f t="shared" si="340"/>
        <v>31.652153314939131</v>
      </c>
    </row>
    <row r="3165" spans="2:24">
      <c r="B3165" s="90">
        <f t="shared" si="343"/>
        <v>41040.458333333336</v>
      </c>
      <c r="C3165" s="57">
        <v>41040</v>
      </c>
      <c r="D3165" s="58">
        <v>0.45833333333333331</v>
      </c>
      <c r="E3165" s="59">
        <v>18.010446998827685</v>
      </c>
      <c r="F3165" s="47">
        <f t="shared" si="344"/>
        <v>34.399953767760877</v>
      </c>
      <c r="G3165" s="59">
        <v>29.113637946286961</v>
      </c>
      <c r="H3165" s="47">
        <f t="shared" si="345"/>
        <v>55.607048477408092</v>
      </c>
      <c r="I3165" s="59">
        <v>11.103190947459275</v>
      </c>
      <c r="J3165" s="47">
        <f t="shared" si="346"/>
        <v>21.207094709647215</v>
      </c>
      <c r="K3165" s="97">
        <f t="shared" si="341"/>
        <v>5</v>
      </c>
      <c r="L3165" s="2">
        <f t="shared" si="342"/>
        <v>-15.539459189516023</v>
      </c>
      <c r="M3165" s="88"/>
      <c r="V3165">
        <v>200</v>
      </c>
      <c r="W3165">
        <v>40</v>
      </c>
      <c r="X3165" s="7">
        <f t="shared" si="340"/>
        <v>31.652153314939131</v>
      </c>
    </row>
    <row r="3166" spans="2:24">
      <c r="B3166" s="90">
        <f t="shared" si="343"/>
        <v>41040.5</v>
      </c>
      <c r="C3166" s="57">
        <v>41040</v>
      </c>
      <c r="D3166" s="58">
        <v>0.5</v>
      </c>
      <c r="E3166" s="59">
        <v>18.732670635009701</v>
      </c>
      <c r="F3166" s="47">
        <f t="shared" si="344"/>
        <v>35.779400912868525</v>
      </c>
      <c r="G3166" s="59">
        <v>32.931278693560841</v>
      </c>
      <c r="H3166" s="47">
        <f t="shared" si="345"/>
        <v>62.898742304701202</v>
      </c>
      <c r="I3166" s="59">
        <v>14.198608058551141</v>
      </c>
      <c r="J3166" s="47">
        <f t="shared" si="346"/>
        <v>27.119341391832677</v>
      </c>
      <c r="K3166" s="97">
        <f t="shared" si="341"/>
        <v>5</v>
      </c>
      <c r="L3166" s="2">
        <f t="shared" si="342"/>
        <v>-9.6272125073305617</v>
      </c>
      <c r="M3166" s="88"/>
      <c r="V3166">
        <v>200</v>
      </c>
      <c r="W3166">
        <v>40</v>
      </c>
      <c r="X3166" s="7">
        <f t="shared" si="340"/>
        <v>31.652153314939131</v>
      </c>
    </row>
    <row r="3167" spans="2:24">
      <c r="B3167" s="90">
        <f t="shared" si="343"/>
        <v>41040.541666666664</v>
      </c>
      <c r="C3167" s="57">
        <v>41040</v>
      </c>
      <c r="D3167" s="58">
        <v>0.54166666666666663</v>
      </c>
      <c r="E3167" s="59">
        <v>14.058222249835504</v>
      </c>
      <c r="F3167" s="47">
        <f t="shared" si="344"/>
        <v>26.851204497185812</v>
      </c>
      <c r="G3167" s="59">
        <v>25.262103781087344</v>
      </c>
      <c r="H3167" s="47">
        <f t="shared" si="345"/>
        <v>48.250618221876827</v>
      </c>
      <c r="I3167" s="59">
        <v>11.203881531251842</v>
      </c>
      <c r="J3167" s="47">
        <f t="shared" si="346"/>
        <v>21.399413724691016</v>
      </c>
      <c r="K3167" s="97">
        <f t="shared" si="341"/>
        <v>5</v>
      </c>
      <c r="L3167" s="2">
        <f t="shared" si="342"/>
        <v>-15.347140174472223</v>
      </c>
      <c r="M3167" s="88"/>
      <c r="V3167">
        <v>200</v>
      </c>
      <c r="W3167">
        <v>40</v>
      </c>
      <c r="X3167" s="7">
        <f t="shared" si="340"/>
        <v>31.652153314939131</v>
      </c>
    </row>
    <row r="3168" spans="2:24">
      <c r="B3168" s="90">
        <f t="shared" si="343"/>
        <v>41040.583333333336</v>
      </c>
      <c r="C3168" s="57">
        <v>41040</v>
      </c>
      <c r="D3168" s="58">
        <v>0.58333333333333337</v>
      </c>
      <c r="E3168" s="59">
        <v>13.360547895584606</v>
      </c>
      <c r="F3168" s="47">
        <f t="shared" si="344"/>
        <v>25.518646480566595</v>
      </c>
      <c r="G3168" s="59">
        <v>27.413360451603115</v>
      </c>
      <c r="H3168" s="47">
        <f t="shared" si="345"/>
        <v>52.359518462561944</v>
      </c>
      <c r="I3168" s="59">
        <v>14.052812556018509</v>
      </c>
      <c r="J3168" s="47">
        <f t="shared" si="346"/>
        <v>26.840871981995353</v>
      </c>
      <c r="K3168" s="97">
        <f t="shared" si="341"/>
        <v>5</v>
      </c>
      <c r="L3168" s="2">
        <f t="shared" si="342"/>
        <v>-9.905681917167886</v>
      </c>
      <c r="M3168" s="88"/>
      <c r="V3168">
        <v>200</v>
      </c>
      <c r="W3168">
        <v>40</v>
      </c>
      <c r="X3168" s="7">
        <f t="shared" si="340"/>
        <v>31.652153314939131</v>
      </c>
    </row>
    <row r="3169" spans="2:24">
      <c r="B3169" s="90">
        <f t="shared" si="343"/>
        <v>41040.625</v>
      </c>
      <c r="C3169" s="57">
        <v>41040</v>
      </c>
      <c r="D3169" s="58">
        <v>0.625</v>
      </c>
      <c r="E3169" s="59">
        <v>10.452976059099612</v>
      </c>
      <c r="F3169" s="47">
        <f t="shared" si="344"/>
        <v>19.965184272880258</v>
      </c>
      <c r="G3169" s="59">
        <v>23.559683692598625</v>
      </c>
      <c r="H3169" s="47">
        <f t="shared" si="345"/>
        <v>44.998995852863374</v>
      </c>
      <c r="I3169" s="59">
        <v>13.106707633499013</v>
      </c>
      <c r="J3169" s="47">
        <f t="shared" si="346"/>
        <v>25.033811579983116</v>
      </c>
      <c r="K3169" s="97">
        <f t="shared" si="341"/>
        <v>5</v>
      </c>
      <c r="L3169" s="2">
        <f t="shared" si="342"/>
        <v>-11.712742319180123</v>
      </c>
      <c r="M3169" s="88"/>
      <c r="V3169">
        <v>200</v>
      </c>
      <c r="W3169">
        <v>40</v>
      </c>
      <c r="X3169" s="7">
        <f t="shared" si="340"/>
        <v>31.652153314939131</v>
      </c>
    </row>
    <row r="3170" spans="2:24">
      <c r="B3170" s="90">
        <f t="shared" si="343"/>
        <v>41040.666666666664</v>
      </c>
      <c r="C3170" s="57">
        <v>41040</v>
      </c>
      <c r="D3170" s="58">
        <v>0.66666666666666663</v>
      </c>
      <c r="E3170" s="59">
        <v>14.904104566315254</v>
      </c>
      <c r="F3170" s="47">
        <f t="shared" si="344"/>
        <v>28.466839721662136</v>
      </c>
      <c r="G3170" s="59">
        <v>30.55177432734984</v>
      </c>
      <c r="H3170" s="47">
        <f t="shared" si="345"/>
        <v>58.353888965238191</v>
      </c>
      <c r="I3170" s="59">
        <v>15.647669761034585</v>
      </c>
      <c r="J3170" s="47">
        <f t="shared" si="346"/>
        <v>29.887049243576058</v>
      </c>
      <c r="K3170" s="97">
        <f t="shared" si="341"/>
        <v>5</v>
      </c>
      <c r="L3170" s="2">
        <f t="shared" si="342"/>
        <v>-6.8595046555871804</v>
      </c>
      <c r="M3170" s="88"/>
      <c r="V3170">
        <v>200</v>
      </c>
      <c r="W3170">
        <v>40</v>
      </c>
      <c r="X3170" s="7">
        <f t="shared" si="340"/>
        <v>31.652153314939131</v>
      </c>
    </row>
    <row r="3171" spans="2:24">
      <c r="B3171" s="90">
        <f t="shared" si="343"/>
        <v>41040.708333333336</v>
      </c>
      <c r="C3171" s="57">
        <v>41040</v>
      </c>
      <c r="D3171" s="58">
        <v>0.70833333333333337</v>
      </c>
      <c r="E3171" s="59">
        <v>10.332717975901842</v>
      </c>
      <c r="F3171" s="47">
        <f t="shared" si="344"/>
        <v>19.735491333972515</v>
      </c>
      <c r="G3171" s="59">
        <v>21.943655937562283</v>
      </c>
      <c r="H3171" s="47">
        <f t="shared" si="345"/>
        <v>41.912382840743959</v>
      </c>
      <c r="I3171" s="59">
        <v>11.610937961660442</v>
      </c>
      <c r="J3171" s="47">
        <f t="shared" si="346"/>
        <v>22.176891506771444</v>
      </c>
      <c r="K3171" s="97">
        <f t="shared" si="341"/>
        <v>5</v>
      </c>
      <c r="L3171" s="2">
        <f t="shared" si="342"/>
        <v>-14.569662392391795</v>
      </c>
      <c r="M3171" s="88"/>
      <c r="V3171">
        <v>200</v>
      </c>
      <c r="W3171">
        <v>40</v>
      </c>
      <c r="X3171" s="7">
        <f t="shared" si="340"/>
        <v>31.652153314939131</v>
      </c>
    </row>
    <row r="3172" spans="2:24">
      <c r="B3172" s="90">
        <f t="shared" si="343"/>
        <v>41040.75</v>
      </c>
      <c r="C3172" s="57">
        <v>41040</v>
      </c>
      <c r="D3172" s="58">
        <v>0.75</v>
      </c>
      <c r="E3172" s="59">
        <v>6.0534329664804609</v>
      </c>
      <c r="F3172" s="47">
        <f t="shared" si="344"/>
        <v>11.56205696597768</v>
      </c>
      <c r="G3172" s="59">
        <v>16.185843430453094</v>
      </c>
      <c r="H3172" s="47">
        <f t="shared" si="345"/>
        <v>30.914960952165409</v>
      </c>
      <c r="I3172" s="59">
        <v>10.132410463972633</v>
      </c>
      <c r="J3172" s="47">
        <f t="shared" si="346"/>
        <v>19.352903986187727</v>
      </c>
      <c r="K3172" s="97">
        <f t="shared" si="341"/>
        <v>5</v>
      </c>
      <c r="L3172" s="2">
        <f t="shared" si="342"/>
        <v>-17.393649912975512</v>
      </c>
      <c r="M3172" s="88"/>
      <c r="V3172">
        <v>200</v>
      </c>
      <c r="W3172">
        <v>40</v>
      </c>
      <c r="X3172" s="7">
        <f t="shared" si="340"/>
        <v>31.652153314939131</v>
      </c>
    </row>
    <row r="3173" spans="2:24">
      <c r="B3173" s="90">
        <f t="shared" si="343"/>
        <v>41040.791666666664</v>
      </c>
      <c r="C3173" s="57">
        <v>41040</v>
      </c>
      <c r="D3173" s="58">
        <v>0.79166666666666663</v>
      </c>
      <c r="E3173" s="59">
        <v>9.8052082250754289</v>
      </c>
      <c r="F3173" s="47">
        <f t="shared" si="344"/>
        <v>18.727947709894067</v>
      </c>
      <c r="G3173" s="59">
        <v>23.035572837177661</v>
      </c>
      <c r="H3173" s="47">
        <f t="shared" si="345"/>
        <v>43.997944119009333</v>
      </c>
      <c r="I3173" s="59">
        <v>13.230364612102232</v>
      </c>
      <c r="J3173" s="47">
        <f t="shared" si="346"/>
        <v>25.269996409115262</v>
      </c>
      <c r="K3173" s="97">
        <f t="shared" si="341"/>
        <v>5</v>
      </c>
      <c r="L3173" s="2">
        <f t="shared" si="342"/>
        <v>-11.476557490047977</v>
      </c>
      <c r="M3173" s="88"/>
      <c r="V3173">
        <v>200</v>
      </c>
      <c r="W3173">
        <v>40</v>
      </c>
      <c r="X3173" s="7">
        <f t="shared" si="340"/>
        <v>31.652153314939131</v>
      </c>
    </row>
    <row r="3174" spans="2:24">
      <c r="B3174" s="90">
        <f t="shared" si="343"/>
        <v>41040.833333333336</v>
      </c>
      <c r="C3174" s="57">
        <v>41040</v>
      </c>
      <c r="D3174" s="58">
        <v>0.83333333333333337</v>
      </c>
      <c r="E3174" s="59">
        <v>5.8549332116202226</v>
      </c>
      <c r="F3174" s="47">
        <f t="shared" si="344"/>
        <v>11.182922434194625</v>
      </c>
      <c r="G3174" s="59">
        <v>17.760464034377989</v>
      </c>
      <c r="H3174" s="47">
        <f t="shared" si="345"/>
        <v>33.922486305661955</v>
      </c>
      <c r="I3174" s="59">
        <v>11.905530822757765</v>
      </c>
      <c r="J3174" s="47">
        <f t="shared" si="346"/>
        <v>22.739563871467329</v>
      </c>
      <c r="K3174" s="97">
        <f t="shared" si="341"/>
        <v>5</v>
      </c>
      <c r="L3174" s="2">
        <f t="shared" si="342"/>
        <v>-14.00699002769591</v>
      </c>
      <c r="M3174" s="88"/>
      <c r="V3174">
        <v>200</v>
      </c>
      <c r="W3174">
        <v>40</v>
      </c>
      <c r="X3174" s="7">
        <f t="shared" si="340"/>
        <v>31.652153314939131</v>
      </c>
    </row>
    <row r="3175" spans="2:24">
      <c r="B3175" s="90">
        <f t="shared" si="343"/>
        <v>41040.875</v>
      </c>
      <c r="C3175" s="57">
        <v>41040</v>
      </c>
      <c r="D3175" s="58">
        <v>0.875</v>
      </c>
      <c r="E3175" s="59">
        <v>5.0202579954751654</v>
      </c>
      <c r="F3175" s="47">
        <f t="shared" si="344"/>
        <v>9.5886927713575663</v>
      </c>
      <c r="G3175" s="59">
        <v>17.988849355436464</v>
      </c>
      <c r="H3175" s="47">
        <f t="shared" si="345"/>
        <v>34.358702268883647</v>
      </c>
      <c r="I3175" s="59">
        <v>12.968591359961298</v>
      </c>
      <c r="J3175" s="47">
        <f t="shared" si="346"/>
        <v>24.770009497526079</v>
      </c>
      <c r="K3175" s="97">
        <f t="shared" si="341"/>
        <v>5</v>
      </c>
      <c r="L3175" s="2">
        <f t="shared" si="342"/>
        <v>-11.97654440163716</v>
      </c>
      <c r="M3175" s="88"/>
      <c r="V3175">
        <v>200</v>
      </c>
      <c r="W3175">
        <v>40</v>
      </c>
      <c r="X3175" s="7">
        <f t="shared" si="340"/>
        <v>31.652153314939131</v>
      </c>
    </row>
    <row r="3176" spans="2:24">
      <c r="B3176" s="90">
        <f t="shared" si="343"/>
        <v>41040.916666666664</v>
      </c>
      <c r="C3176" s="57">
        <v>41040</v>
      </c>
      <c r="D3176" s="58">
        <v>0.91666666666666663</v>
      </c>
      <c r="E3176" s="59">
        <v>3.7339926093092273</v>
      </c>
      <c r="F3176" s="47">
        <f t="shared" si="344"/>
        <v>7.1319258837806236</v>
      </c>
      <c r="G3176" s="59">
        <v>12.631584056786922</v>
      </c>
      <c r="H3176" s="47">
        <f t="shared" si="345"/>
        <v>24.126325548463019</v>
      </c>
      <c r="I3176" s="59">
        <v>8.8975914474776943</v>
      </c>
      <c r="J3176" s="47">
        <f t="shared" si="346"/>
        <v>16.994399664682394</v>
      </c>
      <c r="K3176" s="97">
        <f t="shared" si="341"/>
        <v>5</v>
      </c>
      <c r="L3176" s="2">
        <f t="shared" si="342"/>
        <v>-19.752154234480845</v>
      </c>
      <c r="M3176" s="88"/>
      <c r="V3176">
        <v>200</v>
      </c>
      <c r="W3176">
        <v>40</v>
      </c>
      <c r="X3176" s="7">
        <f t="shared" si="340"/>
        <v>31.652153314939131</v>
      </c>
    </row>
    <row r="3177" spans="2:24">
      <c r="B3177" s="90">
        <f t="shared" si="343"/>
        <v>41040.958333333336</v>
      </c>
      <c r="C3177" s="57">
        <v>41040</v>
      </c>
      <c r="D3177" s="58">
        <v>0.95833333333333337</v>
      </c>
      <c r="E3177" s="59">
        <v>2.4208646264722886</v>
      </c>
      <c r="F3177" s="47">
        <f t="shared" si="344"/>
        <v>4.6238514365620711</v>
      </c>
      <c r="G3177" s="59">
        <v>8.844254131447693</v>
      </c>
      <c r="H3177" s="47">
        <f t="shared" si="345"/>
        <v>16.892525391065092</v>
      </c>
      <c r="I3177" s="59">
        <v>6.4233895049754057</v>
      </c>
      <c r="J3177" s="47">
        <f t="shared" si="346"/>
        <v>12.268673954503024</v>
      </c>
      <c r="K3177" s="97">
        <f t="shared" si="341"/>
        <v>5</v>
      </c>
      <c r="L3177" s="2">
        <f t="shared" si="342"/>
        <v>-24.477879944660216</v>
      </c>
      <c r="M3177" s="88"/>
      <c r="V3177">
        <v>200</v>
      </c>
      <c r="W3177">
        <v>40</v>
      </c>
      <c r="X3177" s="7">
        <f t="shared" si="340"/>
        <v>31.652153314939131</v>
      </c>
    </row>
    <row r="3178" spans="2:24">
      <c r="B3178" s="90">
        <f t="shared" si="343"/>
        <v>41041</v>
      </c>
      <c r="C3178" s="57">
        <v>41040</v>
      </c>
      <c r="D3178" s="58">
        <v>1</v>
      </c>
      <c r="E3178" s="59">
        <v>2.2306555737921556</v>
      </c>
      <c r="F3178" s="47">
        <f t="shared" si="344"/>
        <v>4.2605521459430173</v>
      </c>
      <c r="G3178" s="59">
        <v>7.0703539624023017</v>
      </c>
      <c r="H3178" s="47">
        <f t="shared" si="345"/>
        <v>13.504376068188396</v>
      </c>
      <c r="I3178" s="59">
        <v>4.8396983886101461</v>
      </c>
      <c r="J3178" s="47">
        <f t="shared" si="346"/>
        <v>9.2438239222453795</v>
      </c>
      <c r="K3178" s="97">
        <f t="shared" si="341"/>
        <v>5</v>
      </c>
      <c r="L3178" s="2">
        <f t="shared" si="342"/>
        <v>-27.502729976917859</v>
      </c>
      <c r="M3178" s="88"/>
      <c r="V3178">
        <v>200</v>
      </c>
      <c r="W3178">
        <v>40</v>
      </c>
      <c r="X3178" s="7">
        <f t="shared" si="340"/>
        <v>31.652153314939131</v>
      </c>
    </row>
    <row r="3179" spans="2:24">
      <c r="B3179" s="90">
        <f t="shared" si="343"/>
        <v>41041.041666666664</v>
      </c>
      <c r="C3179" s="57">
        <v>41041</v>
      </c>
      <c r="D3179" s="58">
        <v>4.1666666666666664E-2</v>
      </c>
      <c r="E3179" s="59"/>
      <c r="F3179" s="47"/>
      <c r="G3179" s="59"/>
      <c r="H3179" s="47"/>
      <c r="I3179" s="59"/>
      <c r="J3179" s="47"/>
      <c r="K3179" s="97">
        <f t="shared" si="341"/>
        <v>6</v>
      </c>
      <c r="L3179" s="2" t="e">
        <f t="shared" si="342"/>
        <v>#N/A</v>
      </c>
      <c r="M3179" s="88"/>
      <c r="V3179">
        <v>200</v>
      </c>
      <c r="W3179">
        <v>40</v>
      </c>
      <c r="X3179" s="7">
        <f t="shared" si="340"/>
        <v>31.652153314939131</v>
      </c>
    </row>
    <row r="3180" spans="2:24">
      <c r="B3180" s="90">
        <f t="shared" si="343"/>
        <v>41041.083333333336</v>
      </c>
      <c r="C3180" s="57">
        <v>41041</v>
      </c>
      <c r="D3180" s="58">
        <v>8.3333333333333329E-2</v>
      </c>
      <c r="E3180" s="59">
        <v>1.6184307551873012</v>
      </c>
      <c r="F3180" s="47">
        <f t="shared" si="344"/>
        <v>3.0912027424077451</v>
      </c>
      <c r="G3180" s="59">
        <v>5.2761344512962234</v>
      </c>
      <c r="H3180" s="47">
        <f t="shared" si="345"/>
        <v>10.077416801975787</v>
      </c>
      <c r="I3180" s="59">
        <v>3.6577036961089218</v>
      </c>
      <c r="J3180" s="47">
        <f t="shared" si="346"/>
        <v>6.9862140595680406</v>
      </c>
      <c r="K3180" s="97">
        <f t="shared" si="341"/>
        <v>6</v>
      </c>
      <c r="L3180" s="2">
        <f t="shared" si="342"/>
        <v>-29.760339839595197</v>
      </c>
      <c r="M3180" s="88"/>
      <c r="V3180">
        <v>200</v>
      </c>
      <c r="W3180">
        <v>40</v>
      </c>
      <c r="X3180" s="7">
        <f t="shared" si="340"/>
        <v>31.652153314939131</v>
      </c>
    </row>
    <row r="3181" spans="2:24">
      <c r="B3181" s="90">
        <f t="shared" si="343"/>
        <v>41041.125</v>
      </c>
      <c r="C3181" s="57">
        <v>41041</v>
      </c>
      <c r="D3181" s="58">
        <v>0.125</v>
      </c>
      <c r="E3181" s="59">
        <v>1.4628722368978972</v>
      </c>
      <c r="F3181" s="47">
        <f t="shared" si="344"/>
        <v>2.7940859724749836</v>
      </c>
      <c r="G3181" s="59">
        <v>5.4598182241017437</v>
      </c>
      <c r="H3181" s="47">
        <f t="shared" si="345"/>
        <v>10.42825280803433</v>
      </c>
      <c r="I3181" s="59">
        <v>3.9969459872038464</v>
      </c>
      <c r="J3181" s="47">
        <f t="shared" si="346"/>
        <v>7.6341668355593466</v>
      </c>
      <c r="K3181" s="97">
        <f t="shared" si="341"/>
        <v>6</v>
      </c>
      <c r="L3181" s="2">
        <f t="shared" si="342"/>
        <v>-29.11238706360389</v>
      </c>
      <c r="M3181" s="88"/>
      <c r="V3181">
        <v>200</v>
      </c>
      <c r="W3181">
        <v>40</v>
      </c>
      <c r="X3181" s="7">
        <f t="shared" si="340"/>
        <v>31.652153314939131</v>
      </c>
    </row>
    <row r="3182" spans="2:24">
      <c r="B3182" s="90">
        <f t="shared" si="343"/>
        <v>41041.166666666664</v>
      </c>
      <c r="C3182" s="57">
        <v>41041</v>
      </c>
      <c r="D3182" s="58">
        <v>0.16666666666666666</v>
      </c>
      <c r="E3182" s="59">
        <v>2.3976378886988536</v>
      </c>
      <c r="F3182" s="47">
        <f t="shared" si="344"/>
        <v>4.5794883674148101</v>
      </c>
      <c r="G3182" s="59">
        <v>9.9152809404589117</v>
      </c>
      <c r="H3182" s="47">
        <f t="shared" si="345"/>
        <v>18.93818659627652</v>
      </c>
      <c r="I3182" s="59">
        <v>7.5176430517600581</v>
      </c>
      <c r="J3182" s="47">
        <f t="shared" si="346"/>
        <v>14.35869822886171</v>
      </c>
      <c r="K3182" s="97">
        <f t="shared" si="341"/>
        <v>6</v>
      </c>
      <c r="L3182" s="2">
        <f t="shared" si="342"/>
        <v>-22.387855670301526</v>
      </c>
      <c r="M3182" s="88"/>
      <c r="V3182">
        <v>200</v>
      </c>
      <c r="W3182">
        <v>40</v>
      </c>
      <c r="X3182" s="7">
        <f t="shared" si="340"/>
        <v>31.652153314939131</v>
      </c>
    </row>
    <row r="3183" spans="2:24">
      <c r="B3183" s="90">
        <f t="shared" si="343"/>
        <v>41041.208333333336</v>
      </c>
      <c r="C3183" s="57">
        <v>41041</v>
      </c>
      <c r="D3183" s="58">
        <v>0.20833333333333334</v>
      </c>
      <c r="E3183" s="59">
        <v>7.6855798572812697</v>
      </c>
      <c r="F3183" s="47">
        <f t="shared" si="344"/>
        <v>14.679457527407225</v>
      </c>
      <c r="G3183" s="59">
        <v>17.731135648447157</v>
      </c>
      <c r="H3183" s="47">
        <f t="shared" si="345"/>
        <v>33.866469088534068</v>
      </c>
      <c r="I3183" s="59">
        <v>10.045555791165889</v>
      </c>
      <c r="J3183" s="47">
        <f t="shared" si="346"/>
        <v>19.187011561126848</v>
      </c>
      <c r="K3183" s="97">
        <f t="shared" si="341"/>
        <v>6</v>
      </c>
      <c r="L3183" s="2">
        <f t="shared" si="342"/>
        <v>-17.55954233803639</v>
      </c>
      <c r="M3183" s="88"/>
      <c r="V3183">
        <v>200</v>
      </c>
      <c r="W3183">
        <v>40</v>
      </c>
      <c r="X3183" s="7">
        <f t="shared" si="340"/>
        <v>31.652153314939131</v>
      </c>
    </row>
    <row r="3184" spans="2:24">
      <c r="B3184" s="90">
        <f t="shared" si="343"/>
        <v>41041.25</v>
      </c>
      <c r="C3184" s="57">
        <v>41041</v>
      </c>
      <c r="D3184" s="58">
        <v>0.25</v>
      </c>
      <c r="E3184" s="59">
        <v>12.659510678816595</v>
      </c>
      <c r="F3184" s="47">
        <f t="shared" si="344"/>
        <v>24.179665396539697</v>
      </c>
      <c r="G3184" s="59">
        <v>26.075486707942332</v>
      </c>
      <c r="H3184" s="47">
        <f t="shared" si="345"/>
        <v>49.804179612169854</v>
      </c>
      <c r="I3184" s="59">
        <v>13.415976029125734</v>
      </c>
      <c r="J3184" s="47">
        <f t="shared" si="346"/>
        <v>25.62451421563015</v>
      </c>
      <c r="K3184" s="97">
        <f t="shared" si="341"/>
        <v>6</v>
      </c>
      <c r="L3184" s="2">
        <f t="shared" si="342"/>
        <v>-11.122039683533089</v>
      </c>
      <c r="M3184" s="88"/>
      <c r="V3184">
        <v>200</v>
      </c>
      <c r="W3184">
        <v>40</v>
      </c>
      <c r="X3184" s="7">
        <f t="shared" si="340"/>
        <v>31.652153314939131</v>
      </c>
    </row>
    <row r="3185" spans="2:24">
      <c r="B3185" s="90">
        <f t="shared" si="343"/>
        <v>41041.291666666664</v>
      </c>
      <c r="C3185" s="57">
        <v>41041</v>
      </c>
      <c r="D3185" s="58">
        <v>0.29166666666666669</v>
      </c>
      <c r="E3185" s="59">
        <v>10.663429322239187</v>
      </c>
      <c r="F3185" s="47">
        <f t="shared" si="344"/>
        <v>20.367150005476848</v>
      </c>
      <c r="G3185" s="59">
        <v>21.190172859461541</v>
      </c>
      <c r="H3185" s="47">
        <f t="shared" si="345"/>
        <v>40.473230161571543</v>
      </c>
      <c r="I3185" s="59">
        <v>10.526743537222352</v>
      </c>
      <c r="J3185" s="47">
        <f t="shared" si="346"/>
        <v>20.106080156094691</v>
      </c>
      <c r="K3185" s="97">
        <f t="shared" si="341"/>
        <v>6</v>
      </c>
      <c r="L3185" s="2">
        <f t="shared" si="342"/>
        <v>-16.640473743068547</v>
      </c>
      <c r="M3185" s="88"/>
      <c r="V3185">
        <v>200</v>
      </c>
      <c r="W3185">
        <v>40</v>
      </c>
      <c r="X3185" s="7">
        <f t="shared" si="340"/>
        <v>31.652153314939131</v>
      </c>
    </row>
    <row r="3186" spans="2:24">
      <c r="B3186" s="90">
        <f t="shared" si="343"/>
        <v>41041.333333333336</v>
      </c>
      <c r="C3186" s="57">
        <v>41041</v>
      </c>
      <c r="D3186" s="58">
        <v>0.33333333333333331</v>
      </c>
      <c r="E3186" s="59">
        <v>9.0300746506141802</v>
      </c>
      <c r="F3186" s="47">
        <f t="shared" si="344"/>
        <v>17.247442582673084</v>
      </c>
      <c r="G3186" s="59">
        <v>20.333969512328647</v>
      </c>
      <c r="H3186" s="47">
        <f t="shared" si="345"/>
        <v>38.83788176854771</v>
      </c>
      <c r="I3186" s="59">
        <v>11.303894861714465</v>
      </c>
      <c r="J3186" s="47">
        <f t="shared" si="346"/>
        <v>21.590439185874626</v>
      </c>
      <c r="K3186" s="97">
        <f t="shared" si="341"/>
        <v>6</v>
      </c>
      <c r="L3186" s="2">
        <f t="shared" si="342"/>
        <v>-15.156114713288613</v>
      </c>
      <c r="M3186" s="88"/>
      <c r="V3186">
        <v>200</v>
      </c>
      <c r="W3186">
        <v>40</v>
      </c>
      <c r="X3186" s="7">
        <f t="shared" si="340"/>
        <v>31.652153314939131</v>
      </c>
    </row>
    <row r="3187" spans="2:24">
      <c r="B3187" s="90">
        <f t="shared" si="343"/>
        <v>41041.375</v>
      </c>
      <c r="C3187" s="57">
        <v>41041</v>
      </c>
      <c r="D3187" s="58">
        <v>0.375</v>
      </c>
      <c r="E3187" s="59">
        <v>8.7260348019558478</v>
      </c>
      <c r="F3187" s="47">
        <f t="shared" si="344"/>
        <v>16.666726471735668</v>
      </c>
      <c r="G3187" s="59">
        <v>18.567930564446065</v>
      </c>
      <c r="H3187" s="47">
        <f t="shared" si="345"/>
        <v>35.464747378091985</v>
      </c>
      <c r="I3187" s="59">
        <v>9.8418957624902195</v>
      </c>
      <c r="J3187" s="47">
        <f t="shared" si="346"/>
        <v>18.798020906356317</v>
      </c>
      <c r="K3187" s="97">
        <f t="shared" si="341"/>
        <v>6</v>
      </c>
      <c r="L3187" s="2">
        <f t="shared" si="342"/>
        <v>-17.948532992806921</v>
      </c>
      <c r="M3187" s="88"/>
      <c r="V3187">
        <v>200</v>
      </c>
      <c r="W3187">
        <v>40</v>
      </c>
      <c r="X3187" s="7">
        <f t="shared" si="340"/>
        <v>31.652153314939131</v>
      </c>
    </row>
    <row r="3188" spans="2:24">
      <c r="B3188" s="90">
        <f t="shared" si="343"/>
        <v>41041.416666666664</v>
      </c>
      <c r="C3188" s="57">
        <v>41041</v>
      </c>
      <c r="D3188" s="58">
        <v>0.41666666666666669</v>
      </c>
      <c r="E3188" s="59">
        <v>8.0670598675969707</v>
      </c>
      <c r="F3188" s="47">
        <f t="shared" si="344"/>
        <v>15.408084347110213</v>
      </c>
      <c r="G3188" s="59">
        <v>16.250239123754429</v>
      </c>
      <c r="H3188" s="47">
        <f t="shared" si="345"/>
        <v>31.037956726370957</v>
      </c>
      <c r="I3188" s="59">
        <v>8.183179256157457</v>
      </c>
      <c r="J3188" s="47">
        <f t="shared" si="346"/>
        <v>15.629872379260743</v>
      </c>
      <c r="K3188" s="97">
        <f t="shared" si="341"/>
        <v>6</v>
      </c>
      <c r="L3188" s="2">
        <f t="shared" si="342"/>
        <v>-21.116681519902496</v>
      </c>
      <c r="M3188" s="88"/>
      <c r="V3188">
        <v>200</v>
      </c>
      <c r="W3188">
        <v>40</v>
      </c>
      <c r="X3188" s="7">
        <f t="shared" si="340"/>
        <v>31.652153314939131</v>
      </c>
    </row>
    <row r="3189" spans="2:24">
      <c r="B3189" s="90">
        <f t="shared" si="343"/>
        <v>41041.458333333336</v>
      </c>
      <c r="C3189" s="57">
        <v>41041</v>
      </c>
      <c r="D3189" s="58">
        <v>0.45833333333333331</v>
      </c>
      <c r="E3189" s="59">
        <v>6.7967697732973651</v>
      </c>
      <c r="F3189" s="47">
        <f t="shared" si="344"/>
        <v>12.981830266997967</v>
      </c>
      <c r="G3189" s="59">
        <v>14.028539998775203</v>
      </c>
      <c r="H3189" s="47">
        <f t="shared" si="345"/>
        <v>26.794511397660639</v>
      </c>
      <c r="I3189" s="59">
        <v>7.2317702254778382</v>
      </c>
      <c r="J3189" s="47">
        <f t="shared" si="346"/>
        <v>13.81268113066267</v>
      </c>
      <c r="K3189" s="97">
        <f t="shared" si="341"/>
        <v>6</v>
      </c>
      <c r="L3189" s="2">
        <f t="shared" si="342"/>
        <v>-22.933872768500571</v>
      </c>
      <c r="M3189" s="88"/>
      <c r="V3189">
        <v>200</v>
      </c>
      <c r="W3189">
        <v>40</v>
      </c>
      <c r="X3189" s="7">
        <f t="shared" si="340"/>
        <v>31.652153314939131</v>
      </c>
    </row>
    <row r="3190" spans="2:24">
      <c r="B3190" s="90">
        <f t="shared" si="343"/>
        <v>41041.5</v>
      </c>
      <c r="C3190" s="57">
        <v>41041</v>
      </c>
      <c r="D3190" s="58">
        <v>0.5</v>
      </c>
      <c r="E3190" s="59">
        <v>6.5176500997690008</v>
      </c>
      <c r="F3190" s="47">
        <f t="shared" si="344"/>
        <v>12.448711690558792</v>
      </c>
      <c r="G3190" s="59">
        <v>13.14798982754597</v>
      </c>
      <c r="H3190" s="47">
        <f t="shared" si="345"/>
        <v>25.112660570612803</v>
      </c>
      <c r="I3190" s="59">
        <v>6.6303397277769696</v>
      </c>
      <c r="J3190" s="47">
        <f t="shared" si="346"/>
        <v>12.663948880054011</v>
      </c>
      <c r="K3190" s="97">
        <f t="shared" si="341"/>
        <v>6</v>
      </c>
      <c r="L3190" s="2">
        <f t="shared" si="342"/>
        <v>-24.082605019109227</v>
      </c>
      <c r="M3190" s="88"/>
      <c r="V3190">
        <v>200</v>
      </c>
      <c r="W3190">
        <v>40</v>
      </c>
      <c r="X3190" s="7">
        <f t="shared" si="340"/>
        <v>31.652153314939131</v>
      </c>
    </row>
    <row r="3191" spans="2:24">
      <c r="B3191" s="90">
        <f t="shared" si="343"/>
        <v>41041.541666666664</v>
      </c>
      <c r="C3191" s="57">
        <v>41041</v>
      </c>
      <c r="D3191" s="58">
        <v>0.54166666666666663</v>
      </c>
      <c r="E3191" s="59">
        <v>4.840997161871381</v>
      </c>
      <c r="F3191" s="47">
        <f t="shared" si="344"/>
        <v>9.2463045791743372</v>
      </c>
      <c r="G3191" s="59">
        <v>12.287717191516993</v>
      </c>
      <c r="H3191" s="47">
        <f t="shared" si="345"/>
        <v>23.469539835797455</v>
      </c>
      <c r="I3191" s="59">
        <v>7.4467200296456131</v>
      </c>
      <c r="J3191" s="47">
        <f t="shared" si="346"/>
        <v>14.22323525662312</v>
      </c>
      <c r="K3191" s="97">
        <f t="shared" si="341"/>
        <v>6</v>
      </c>
      <c r="L3191" s="2">
        <f t="shared" si="342"/>
        <v>-22.523318642540119</v>
      </c>
      <c r="M3191" s="88"/>
      <c r="V3191">
        <v>200</v>
      </c>
      <c r="W3191">
        <v>40</v>
      </c>
      <c r="X3191" s="7">
        <f t="shared" si="340"/>
        <v>31.652153314939131</v>
      </c>
    </row>
    <row r="3192" spans="2:24">
      <c r="B3192" s="90">
        <f t="shared" si="343"/>
        <v>41041.583333333336</v>
      </c>
      <c r="C3192" s="57">
        <v>41041</v>
      </c>
      <c r="D3192" s="58">
        <v>0.58333333333333337</v>
      </c>
      <c r="E3192" s="59">
        <v>8.1406967712965219</v>
      </c>
      <c r="F3192" s="47">
        <f t="shared" si="344"/>
        <v>15.548730833176355</v>
      </c>
      <c r="G3192" s="59">
        <v>19.216301571914869</v>
      </c>
      <c r="H3192" s="47">
        <f t="shared" si="345"/>
        <v>36.703136002357397</v>
      </c>
      <c r="I3192" s="59">
        <v>11.075604800618347</v>
      </c>
      <c r="J3192" s="47">
        <f t="shared" si="346"/>
        <v>21.154405169181043</v>
      </c>
      <c r="K3192" s="97">
        <f t="shared" si="341"/>
        <v>6</v>
      </c>
      <c r="L3192" s="2">
        <f t="shared" si="342"/>
        <v>-15.592148729982195</v>
      </c>
      <c r="M3192" s="88"/>
      <c r="V3192">
        <v>200</v>
      </c>
      <c r="W3192">
        <v>40</v>
      </c>
      <c r="X3192" s="7">
        <f t="shared" si="340"/>
        <v>31.652153314939131</v>
      </c>
    </row>
    <row r="3193" spans="2:24">
      <c r="B3193" s="90">
        <f t="shared" si="343"/>
        <v>41041.625</v>
      </c>
      <c r="C3193" s="57">
        <v>41041</v>
      </c>
      <c r="D3193" s="58">
        <v>0.625</v>
      </c>
      <c r="E3193" s="59">
        <v>5.7150440849032629</v>
      </c>
      <c r="F3193" s="47">
        <f t="shared" si="344"/>
        <v>10.915734202165231</v>
      </c>
      <c r="G3193" s="59">
        <v>15.034836077739957</v>
      </c>
      <c r="H3193" s="47">
        <f t="shared" si="345"/>
        <v>28.716536908483317</v>
      </c>
      <c r="I3193" s="59">
        <v>9.319791992836695</v>
      </c>
      <c r="J3193" s="47">
        <f t="shared" si="346"/>
        <v>17.800802706318088</v>
      </c>
      <c r="K3193" s="97">
        <f t="shared" si="341"/>
        <v>6</v>
      </c>
      <c r="L3193" s="2">
        <f t="shared" si="342"/>
        <v>-18.945751192845151</v>
      </c>
      <c r="M3193" s="88"/>
      <c r="V3193">
        <v>200</v>
      </c>
      <c r="W3193">
        <v>40</v>
      </c>
      <c r="X3193" s="7">
        <f t="shared" si="340"/>
        <v>31.652153314939131</v>
      </c>
    </row>
    <row r="3194" spans="2:24">
      <c r="B3194" s="90">
        <f t="shared" si="343"/>
        <v>41041.666666666664</v>
      </c>
      <c r="C3194" s="57">
        <v>41041</v>
      </c>
      <c r="D3194" s="58">
        <v>0.66666666666666663</v>
      </c>
      <c r="E3194" s="59">
        <v>6.2074104945915973</v>
      </c>
      <c r="F3194" s="47">
        <f t="shared" si="344"/>
        <v>11.85615404466995</v>
      </c>
      <c r="G3194" s="59">
        <v>16.086882006700542</v>
      </c>
      <c r="H3194" s="47">
        <f t="shared" si="345"/>
        <v>30.725944632798033</v>
      </c>
      <c r="I3194" s="59">
        <v>9.8794715121089443</v>
      </c>
      <c r="J3194" s="47">
        <f t="shared" si="346"/>
        <v>18.869790588128083</v>
      </c>
      <c r="K3194" s="97">
        <f t="shared" si="341"/>
        <v>6</v>
      </c>
      <c r="L3194" s="2">
        <f t="shared" si="342"/>
        <v>-17.876763311035155</v>
      </c>
      <c r="M3194" s="88"/>
      <c r="V3194">
        <v>200</v>
      </c>
      <c r="W3194">
        <v>40</v>
      </c>
      <c r="X3194" s="7">
        <f t="shared" si="340"/>
        <v>31.652153314939131</v>
      </c>
    </row>
    <row r="3195" spans="2:24">
      <c r="B3195" s="90">
        <f t="shared" si="343"/>
        <v>41041.708333333336</v>
      </c>
      <c r="C3195" s="57">
        <v>41041</v>
      </c>
      <c r="D3195" s="58">
        <v>0.70833333333333337</v>
      </c>
      <c r="E3195" s="59">
        <v>6.6775195442438751</v>
      </c>
      <c r="F3195" s="47">
        <f t="shared" si="344"/>
        <v>12.754062329505802</v>
      </c>
      <c r="G3195" s="59">
        <v>18.108701723010839</v>
      </c>
      <c r="H3195" s="47">
        <f t="shared" si="345"/>
        <v>34.587620290950703</v>
      </c>
      <c r="I3195" s="59">
        <v>11.431182178766965</v>
      </c>
      <c r="J3195" s="47">
        <f t="shared" si="346"/>
        <v>21.833557961444903</v>
      </c>
      <c r="K3195" s="97">
        <f t="shared" si="341"/>
        <v>6</v>
      </c>
      <c r="L3195" s="2">
        <f t="shared" si="342"/>
        <v>-14.912995937718335</v>
      </c>
      <c r="M3195" s="88"/>
      <c r="V3195">
        <v>200</v>
      </c>
      <c r="W3195">
        <v>40</v>
      </c>
      <c r="X3195" s="7">
        <f t="shared" si="340"/>
        <v>31.652153314939131</v>
      </c>
    </row>
    <row r="3196" spans="2:24">
      <c r="B3196" s="90">
        <f t="shared" si="343"/>
        <v>41041.75</v>
      </c>
      <c r="C3196" s="57">
        <v>41041</v>
      </c>
      <c r="D3196" s="58">
        <v>0.75</v>
      </c>
      <c r="E3196" s="59">
        <v>8.1577267481957882</v>
      </c>
      <c r="F3196" s="47">
        <f t="shared" si="344"/>
        <v>15.581258089053955</v>
      </c>
      <c r="G3196" s="59">
        <v>24.480784850463845</v>
      </c>
      <c r="H3196" s="47">
        <f t="shared" si="345"/>
        <v>46.758299064385945</v>
      </c>
      <c r="I3196" s="59">
        <v>16.323058102268057</v>
      </c>
      <c r="J3196" s="47">
        <f t="shared" si="346"/>
        <v>31.177040975331987</v>
      </c>
      <c r="K3196" s="97">
        <f t="shared" si="341"/>
        <v>6</v>
      </c>
      <c r="L3196" s="2">
        <f t="shared" si="342"/>
        <v>-5.5695129238312511</v>
      </c>
      <c r="M3196" s="88"/>
      <c r="V3196">
        <v>200</v>
      </c>
      <c r="W3196">
        <v>40</v>
      </c>
      <c r="X3196" s="7">
        <f t="shared" si="340"/>
        <v>31.652153314939131</v>
      </c>
    </row>
    <row r="3197" spans="2:24">
      <c r="B3197" s="90">
        <f t="shared" si="343"/>
        <v>41041.791666666664</v>
      </c>
      <c r="C3197" s="57">
        <v>41041</v>
      </c>
      <c r="D3197" s="58">
        <v>0.79166666666666663</v>
      </c>
      <c r="E3197" s="59">
        <v>5.0061156537846996</v>
      </c>
      <c r="F3197" s="47">
        <f t="shared" si="344"/>
        <v>9.5616808987287758</v>
      </c>
      <c r="G3197" s="59">
        <v>18.418488675981603</v>
      </c>
      <c r="H3197" s="47">
        <f t="shared" si="345"/>
        <v>35.179313371124863</v>
      </c>
      <c r="I3197" s="59">
        <v>13.412373022196904</v>
      </c>
      <c r="J3197" s="47">
        <f t="shared" si="346"/>
        <v>25.617632472396085</v>
      </c>
      <c r="K3197" s="97">
        <f t="shared" si="341"/>
        <v>6</v>
      </c>
      <c r="L3197" s="2">
        <f t="shared" si="342"/>
        <v>-11.128921426767153</v>
      </c>
      <c r="M3197" s="88"/>
      <c r="V3197">
        <v>200</v>
      </c>
      <c r="W3197">
        <v>40</v>
      </c>
      <c r="X3197" s="7">
        <f t="shared" si="340"/>
        <v>31.652153314939131</v>
      </c>
    </row>
    <row r="3198" spans="2:24">
      <c r="B3198" s="90">
        <f t="shared" si="343"/>
        <v>41041.833333333336</v>
      </c>
      <c r="C3198" s="57">
        <v>41041</v>
      </c>
      <c r="D3198" s="58">
        <v>0.83333333333333337</v>
      </c>
      <c r="E3198" s="59">
        <v>3.4118496074453355</v>
      </c>
      <c r="F3198" s="47">
        <f t="shared" si="344"/>
        <v>6.516632750220591</v>
      </c>
      <c r="G3198" s="59">
        <v>23.822364685275872</v>
      </c>
      <c r="H3198" s="47">
        <f t="shared" si="345"/>
        <v>45.500716548876916</v>
      </c>
      <c r="I3198" s="59">
        <v>20.410515077830539</v>
      </c>
      <c r="J3198" s="47">
        <f t="shared" si="346"/>
        <v>38.984083798656329</v>
      </c>
      <c r="K3198" s="97">
        <f t="shared" si="341"/>
        <v>6</v>
      </c>
      <c r="L3198" s="2">
        <f t="shared" si="342"/>
        <v>2.2375298994930901</v>
      </c>
      <c r="M3198" s="88"/>
      <c r="V3198">
        <v>200</v>
      </c>
      <c r="W3198">
        <v>40</v>
      </c>
      <c r="X3198" s="7">
        <f t="shared" si="340"/>
        <v>31.652153314939131</v>
      </c>
    </row>
    <row r="3199" spans="2:24">
      <c r="B3199" s="90">
        <f t="shared" si="343"/>
        <v>41041.875</v>
      </c>
      <c r="C3199" s="57">
        <v>41041</v>
      </c>
      <c r="D3199" s="58">
        <v>0.875</v>
      </c>
      <c r="E3199" s="59">
        <v>2.192250318705292</v>
      </c>
      <c r="F3199" s="47">
        <f t="shared" si="344"/>
        <v>4.1871981087271077</v>
      </c>
      <c r="G3199" s="59">
        <v>12.49457731473578</v>
      </c>
      <c r="H3199" s="47">
        <f t="shared" si="345"/>
        <v>23.86464267114534</v>
      </c>
      <c r="I3199" s="59">
        <v>10.302326996030486</v>
      </c>
      <c r="J3199" s="47">
        <f t="shared" si="346"/>
        <v>19.677444562418227</v>
      </c>
      <c r="K3199" s="97">
        <f t="shared" si="341"/>
        <v>6</v>
      </c>
      <c r="L3199" s="2">
        <f t="shared" si="342"/>
        <v>-17.069109336745012</v>
      </c>
      <c r="M3199" s="88"/>
      <c r="V3199">
        <v>200</v>
      </c>
      <c r="W3199">
        <v>40</v>
      </c>
      <c r="X3199" s="7">
        <f t="shared" si="340"/>
        <v>31.652153314939131</v>
      </c>
    </row>
    <row r="3200" spans="2:24">
      <c r="B3200" s="90">
        <f t="shared" si="343"/>
        <v>41041.916666666664</v>
      </c>
      <c r="C3200" s="57">
        <v>41041</v>
      </c>
      <c r="D3200" s="58">
        <v>0.91666666666666663</v>
      </c>
      <c r="E3200" s="59">
        <v>4.84223827561744</v>
      </c>
      <c r="F3200" s="47">
        <f t="shared" si="344"/>
        <v>9.2486751064293102</v>
      </c>
      <c r="G3200" s="59">
        <v>28.288892053996157</v>
      </c>
      <c r="H3200" s="47">
        <f t="shared" si="345"/>
        <v>54.031783823132656</v>
      </c>
      <c r="I3200" s="59">
        <v>23.446653778378714</v>
      </c>
      <c r="J3200" s="47">
        <f t="shared" si="346"/>
        <v>44.783108716703339</v>
      </c>
      <c r="K3200" s="97">
        <f t="shared" si="341"/>
        <v>6</v>
      </c>
      <c r="L3200" s="2">
        <f t="shared" si="342"/>
        <v>8.0365548175401003</v>
      </c>
      <c r="M3200" s="88"/>
      <c r="V3200">
        <v>200</v>
      </c>
      <c r="W3200">
        <v>40</v>
      </c>
      <c r="X3200" s="7">
        <f t="shared" si="340"/>
        <v>31.652153314939131</v>
      </c>
    </row>
    <row r="3201" spans="2:24">
      <c r="B3201" s="90">
        <f t="shared" si="343"/>
        <v>41041.958333333336</v>
      </c>
      <c r="C3201" s="57">
        <v>41041</v>
      </c>
      <c r="D3201" s="58">
        <v>0.95833333333333337</v>
      </c>
      <c r="E3201" s="59">
        <v>8.0434900423946178</v>
      </c>
      <c r="F3201" s="47">
        <f t="shared" si="344"/>
        <v>15.363065980973719</v>
      </c>
      <c r="G3201" s="59">
        <v>34.723431948250848</v>
      </c>
      <c r="H3201" s="47">
        <f t="shared" si="345"/>
        <v>66.32175502115912</v>
      </c>
      <c r="I3201" s="59">
        <v>26.679941905856225</v>
      </c>
      <c r="J3201" s="47">
        <f t="shared" si="346"/>
        <v>50.958689040185391</v>
      </c>
      <c r="K3201" s="97">
        <f t="shared" si="341"/>
        <v>6</v>
      </c>
      <c r="L3201" s="2">
        <f t="shared" si="342"/>
        <v>14.212135141022152</v>
      </c>
      <c r="M3201" s="88"/>
      <c r="V3201">
        <v>200</v>
      </c>
      <c r="W3201">
        <v>40</v>
      </c>
      <c r="X3201" s="7">
        <f t="shared" si="340"/>
        <v>31.652153314939131</v>
      </c>
    </row>
    <row r="3202" spans="2:24">
      <c r="B3202" s="90">
        <f t="shared" si="343"/>
        <v>41042</v>
      </c>
      <c r="C3202" s="57">
        <v>41041</v>
      </c>
      <c r="D3202" s="58">
        <v>1</v>
      </c>
      <c r="E3202" s="59">
        <v>7.7867951279625629</v>
      </c>
      <c r="F3202" s="47">
        <f t="shared" si="344"/>
        <v>14.872778694408494</v>
      </c>
      <c r="G3202" s="59">
        <v>32.054524624433562</v>
      </c>
      <c r="H3202" s="47">
        <f t="shared" si="345"/>
        <v>61.224142032668098</v>
      </c>
      <c r="I3202" s="59">
        <v>24.267729496471006</v>
      </c>
      <c r="J3202" s="47">
        <f t="shared" si="346"/>
        <v>46.351363338259617</v>
      </c>
      <c r="K3202" s="97">
        <f t="shared" si="341"/>
        <v>6</v>
      </c>
      <c r="L3202" s="2">
        <f t="shared" si="342"/>
        <v>9.6048094390963783</v>
      </c>
      <c r="M3202" s="88"/>
      <c r="V3202">
        <v>200</v>
      </c>
      <c r="W3202">
        <v>40</v>
      </c>
      <c r="X3202" s="7">
        <f t="shared" si="340"/>
        <v>31.652153314939131</v>
      </c>
    </row>
    <row r="3203" spans="2:24">
      <c r="B3203" s="90">
        <f t="shared" si="343"/>
        <v>41042.041666666664</v>
      </c>
      <c r="C3203" s="57">
        <v>41042</v>
      </c>
      <c r="D3203" s="58">
        <v>4.1666666666666664E-2</v>
      </c>
      <c r="E3203" s="59"/>
      <c r="F3203" s="47"/>
      <c r="G3203" s="59"/>
      <c r="H3203" s="47"/>
      <c r="I3203" s="59"/>
      <c r="J3203" s="47"/>
      <c r="K3203" s="97">
        <f t="shared" si="341"/>
        <v>7</v>
      </c>
      <c r="L3203" s="2" t="e">
        <f t="shared" si="342"/>
        <v>#N/A</v>
      </c>
      <c r="M3203" s="88"/>
      <c r="V3203">
        <v>200</v>
      </c>
      <c r="W3203">
        <v>40</v>
      </c>
      <c r="X3203" s="7">
        <f t="shared" si="340"/>
        <v>31.652153314939131</v>
      </c>
    </row>
    <row r="3204" spans="2:24">
      <c r="B3204" s="90">
        <f t="shared" si="343"/>
        <v>41042.083333333336</v>
      </c>
      <c r="C3204" s="57">
        <v>41042</v>
      </c>
      <c r="D3204" s="58">
        <v>8.3333333333333329E-2</v>
      </c>
      <c r="E3204" s="59">
        <v>2.0091677041312614</v>
      </c>
      <c r="F3204" s="47">
        <f t="shared" si="344"/>
        <v>3.837510314890709</v>
      </c>
      <c r="G3204" s="59">
        <v>16.221287980276223</v>
      </c>
      <c r="H3204" s="47">
        <f t="shared" si="345"/>
        <v>30.982660042327584</v>
      </c>
      <c r="I3204" s="59">
        <v>14.212120276144962</v>
      </c>
      <c r="J3204" s="47">
        <f t="shared" si="346"/>
        <v>27.145149727436877</v>
      </c>
      <c r="K3204" s="97">
        <f t="shared" si="341"/>
        <v>7</v>
      </c>
      <c r="L3204" s="2">
        <f t="shared" si="342"/>
        <v>-9.6014041717263616</v>
      </c>
      <c r="M3204" s="88"/>
      <c r="V3204">
        <v>200</v>
      </c>
      <c r="W3204">
        <v>40</v>
      </c>
      <c r="X3204" s="7">
        <f t="shared" si="340"/>
        <v>31.652153314939131</v>
      </c>
    </row>
    <row r="3205" spans="2:24">
      <c r="B3205" s="90">
        <f t="shared" si="343"/>
        <v>41042.125</v>
      </c>
      <c r="C3205" s="57">
        <v>41042</v>
      </c>
      <c r="D3205" s="58">
        <v>0.125</v>
      </c>
      <c r="E3205" s="59">
        <v>1.5805697275443145</v>
      </c>
      <c r="F3205" s="47">
        <f t="shared" si="344"/>
        <v>3.0188881796096405</v>
      </c>
      <c r="G3205" s="59">
        <v>13.352627743133024</v>
      </c>
      <c r="H3205" s="47">
        <f t="shared" si="345"/>
        <v>25.503518989384073</v>
      </c>
      <c r="I3205" s="59">
        <v>11.772058015588708</v>
      </c>
      <c r="J3205" s="47">
        <f t="shared" si="346"/>
        <v>22.484630809774433</v>
      </c>
      <c r="K3205" s="97">
        <f t="shared" si="341"/>
        <v>7</v>
      </c>
      <c r="L3205" s="2">
        <f t="shared" si="342"/>
        <v>-14.261923089388805</v>
      </c>
      <c r="M3205" s="88"/>
      <c r="V3205">
        <v>200</v>
      </c>
      <c r="W3205">
        <v>40</v>
      </c>
      <c r="X3205" s="7">
        <f t="shared" si="340"/>
        <v>31.652153314939131</v>
      </c>
    </row>
    <row r="3206" spans="2:24">
      <c r="B3206" s="90">
        <f t="shared" si="343"/>
        <v>41042.166666666664</v>
      </c>
      <c r="C3206" s="57">
        <v>41042</v>
      </c>
      <c r="D3206" s="58">
        <v>0.16666666666666666</v>
      </c>
      <c r="E3206" s="59">
        <v>4.817742017614127</v>
      </c>
      <c r="F3206" s="47">
        <f t="shared" si="344"/>
        <v>9.2018872536429814</v>
      </c>
      <c r="G3206" s="59">
        <v>20.737500797263291</v>
      </c>
      <c r="H3206" s="47">
        <f t="shared" si="345"/>
        <v>39.60862652277288</v>
      </c>
      <c r="I3206" s="59">
        <v>15.919758779649165</v>
      </c>
      <c r="J3206" s="47">
        <f t="shared" si="346"/>
        <v>30.406739269129904</v>
      </c>
      <c r="K3206" s="97">
        <f t="shared" si="341"/>
        <v>7</v>
      </c>
      <c r="L3206" s="2">
        <f t="shared" si="342"/>
        <v>-6.3398146300333345</v>
      </c>
      <c r="M3206" s="88"/>
      <c r="V3206">
        <v>200</v>
      </c>
      <c r="W3206">
        <v>40</v>
      </c>
      <c r="X3206" s="7">
        <f t="shared" si="340"/>
        <v>31.652153314939131</v>
      </c>
    </row>
    <row r="3207" spans="2:24">
      <c r="B3207" s="90">
        <f t="shared" si="343"/>
        <v>41042.208333333336</v>
      </c>
      <c r="C3207" s="57">
        <v>41042</v>
      </c>
      <c r="D3207" s="58">
        <v>0.20833333333333334</v>
      </c>
      <c r="E3207" s="59">
        <v>23.702196141504423</v>
      </c>
      <c r="F3207" s="47">
        <f t="shared" si="344"/>
        <v>45.271194630273449</v>
      </c>
      <c r="G3207" s="59">
        <v>39.89831827406779</v>
      </c>
      <c r="H3207" s="47">
        <f t="shared" si="345"/>
        <v>76.205787903469471</v>
      </c>
      <c r="I3207" s="59">
        <v>16.196122132563364</v>
      </c>
      <c r="J3207" s="47">
        <f t="shared" si="346"/>
        <v>30.934593273196022</v>
      </c>
      <c r="K3207" s="97">
        <f t="shared" si="341"/>
        <v>7</v>
      </c>
      <c r="L3207" s="2">
        <f t="shared" si="342"/>
        <v>-5.8119606259672167</v>
      </c>
      <c r="M3207" s="88"/>
      <c r="V3207">
        <v>200</v>
      </c>
      <c r="W3207">
        <v>40</v>
      </c>
      <c r="X3207" s="7">
        <f t="shared" si="340"/>
        <v>31.652153314939131</v>
      </c>
    </row>
    <row r="3208" spans="2:24">
      <c r="B3208" s="90">
        <f t="shared" si="343"/>
        <v>41042.25</v>
      </c>
      <c r="C3208" s="57">
        <v>41042</v>
      </c>
      <c r="D3208" s="58">
        <v>0.25</v>
      </c>
      <c r="E3208" s="59">
        <v>16.404843397120256</v>
      </c>
      <c r="F3208" s="47">
        <f t="shared" si="344"/>
        <v>31.333250888499688</v>
      </c>
      <c r="G3208" s="59">
        <v>32.979051067883127</v>
      </c>
      <c r="H3208" s="47">
        <f t="shared" si="345"/>
        <v>62.989987539656767</v>
      </c>
      <c r="I3208" s="59">
        <v>16.57420767076287</v>
      </c>
      <c r="J3208" s="47">
        <f t="shared" si="346"/>
        <v>31.656736651157082</v>
      </c>
      <c r="K3208" s="97">
        <f t="shared" si="341"/>
        <v>7</v>
      </c>
      <c r="L3208" s="2">
        <f t="shared" si="342"/>
        <v>-5.0898172480061561</v>
      </c>
      <c r="M3208" s="88"/>
      <c r="V3208">
        <v>200</v>
      </c>
      <c r="W3208">
        <v>40</v>
      </c>
      <c r="X3208" s="7">
        <f t="shared" si="340"/>
        <v>31.652153314939131</v>
      </c>
    </row>
    <row r="3209" spans="2:24">
      <c r="B3209" s="90">
        <f t="shared" si="343"/>
        <v>41042.291666666664</v>
      </c>
      <c r="C3209" s="57">
        <v>41042</v>
      </c>
      <c r="D3209" s="58">
        <v>0.29166666666666669</v>
      </c>
      <c r="E3209" s="59">
        <v>13.430407769374725</v>
      </c>
      <c r="F3209" s="47">
        <f t="shared" si="344"/>
        <v>25.652078839505723</v>
      </c>
      <c r="G3209" s="59">
        <v>27.688981985662807</v>
      </c>
      <c r="H3209" s="47">
        <f t="shared" si="345"/>
        <v>52.885955592615957</v>
      </c>
      <c r="I3209" s="59">
        <v>14.258574216288082</v>
      </c>
      <c r="J3209" s="47">
        <f t="shared" si="346"/>
        <v>27.233876753110234</v>
      </c>
      <c r="K3209" s="97">
        <f t="shared" si="341"/>
        <v>7</v>
      </c>
      <c r="L3209" s="2">
        <f t="shared" si="342"/>
        <v>-9.5126771460530044</v>
      </c>
      <c r="M3209" s="88"/>
      <c r="V3209">
        <v>200</v>
      </c>
      <c r="W3209">
        <v>40</v>
      </c>
      <c r="X3209" s="7">
        <f t="shared" si="340"/>
        <v>31.652153314939131</v>
      </c>
    </row>
    <row r="3210" spans="2:24">
      <c r="B3210" s="90">
        <f t="shared" si="343"/>
        <v>41042.333333333336</v>
      </c>
      <c r="C3210" s="57">
        <v>41042</v>
      </c>
      <c r="D3210" s="58">
        <v>0.33333333333333331</v>
      </c>
      <c r="E3210" s="59">
        <v>13.665528539256877</v>
      </c>
      <c r="F3210" s="47">
        <f t="shared" si="344"/>
        <v>26.101159509980636</v>
      </c>
      <c r="G3210" s="59">
        <v>28.396593469571641</v>
      </c>
      <c r="H3210" s="47">
        <f t="shared" si="345"/>
        <v>54.237493526881835</v>
      </c>
      <c r="I3210" s="59">
        <v>14.731064930314766</v>
      </c>
      <c r="J3210" s="47">
        <f t="shared" si="346"/>
        <v>28.136334016901202</v>
      </c>
      <c r="K3210" s="97">
        <f t="shared" si="341"/>
        <v>7</v>
      </c>
      <c r="L3210" s="2">
        <f t="shared" si="342"/>
        <v>-8.6102198822620366</v>
      </c>
      <c r="M3210" s="88"/>
      <c r="V3210">
        <v>200</v>
      </c>
      <c r="W3210">
        <v>40</v>
      </c>
      <c r="X3210" s="7">
        <f t="shared" ref="X3210:X3273" si="347">AVERAGE($J$2999:$J$8770)</f>
        <v>31.652153314939131</v>
      </c>
    </row>
    <row r="3211" spans="2:24">
      <c r="B3211" s="90">
        <f t="shared" si="343"/>
        <v>41042.375</v>
      </c>
      <c r="C3211" s="57">
        <v>41042</v>
      </c>
      <c r="D3211" s="58">
        <v>0.375</v>
      </c>
      <c r="E3211" s="59">
        <v>11.543309584493921</v>
      </c>
      <c r="F3211" s="47">
        <f t="shared" si="344"/>
        <v>22.047721306383387</v>
      </c>
      <c r="G3211" s="59">
        <v>24.431389374358375</v>
      </c>
      <c r="H3211" s="47">
        <f t="shared" si="345"/>
        <v>46.663953705024497</v>
      </c>
      <c r="I3211" s="59">
        <v>12.888079789864459</v>
      </c>
      <c r="J3211" s="47">
        <f t="shared" si="346"/>
        <v>24.616232398641117</v>
      </c>
      <c r="K3211" s="97">
        <f t="shared" ref="K3211:K3274" si="348">WEEKDAY(C3211,2)</f>
        <v>7</v>
      </c>
      <c r="L3211" s="2">
        <f t="shared" ref="L3211:L3274" si="349">IF(J3211="",NA(),J3211-(AVERAGE($J$10:$J$8770)))</f>
        <v>-12.130321500522122</v>
      </c>
      <c r="M3211" s="88"/>
      <c r="V3211">
        <v>200</v>
      </c>
      <c r="W3211">
        <v>40</v>
      </c>
      <c r="X3211" s="7">
        <f t="shared" si="347"/>
        <v>31.652153314939131</v>
      </c>
    </row>
    <row r="3212" spans="2:24">
      <c r="B3212" s="90">
        <f t="shared" si="343"/>
        <v>41042.416666666664</v>
      </c>
      <c r="C3212" s="57">
        <v>41042</v>
      </c>
      <c r="D3212" s="58">
        <v>0.41666666666666669</v>
      </c>
      <c r="E3212" s="59">
        <v>10.649154006467015</v>
      </c>
      <c r="F3212" s="47">
        <f t="shared" si="344"/>
        <v>20.339884152351996</v>
      </c>
      <c r="G3212" s="59">
        <v>23.060740266280114</v>
      </c>
      <c r="H3212" s="47">
        <f t="shared" si="345"/>
        <v>44.046013908595015</v>
      </c>
      <c r="I3212" s="59">
        <v>12.411586259813102</v>
      </c>
      <c r="J3212" s="47">
        <f t="shared" si="346"/>
        <v>23.706129756243026</v>
      </c>
      <c r="K3212" s="97">
        <f t="shared" si="348"/>
        <v>7</v>
      </c>
      <c r="L3212" s="2">
        <f t="shared" si="349"/>
        <v>-13.040424142920212</v>
      </c>
      <c r="M3212" s="88"/>
      <c r="V3212">
        <v>200</v>
      </c>
      <c r="W3212">
        <v>40</v>
      </c>
      <c r="X3212" s="7">
        <f t="shared" si="347"/>
        <v>31.652153314939131</v>
      </c>
    </row>
    <row r="3213" spans="2:24">
      <c r="B3213" s="90">
        <f t="shared" si="343"/>
        <v>41042.458333333336</v>
      </c>
      <c r="C3213" s="57">
        <v>41042</v>
      </c>
      <c r="D3213" s="58">
        <v>0.45833333333333331</v>
      </c>
      <c r="E3213" s="59">
        <v>10.13409724767612</v>
      </c>
      <c r="F3213" s="47">
        <f t="shared" si="344"/>
        <v>19.356125743061387</v>
      </c>
      <c r="G3213" s="59">
        <v>18.932911597845372</v>
      </c>
      <c r="H3213" s="47">
        <f t="shared" si="345"/>
        <v>36.161861151884658</v>
      </c>
      <c r="I3213" s="59">
        <v>8.7988143501692502</v>
      </c>
      <c r="J3213" s="47">
        <f t="shared" si="346"/>
        <v>16.805735408823267</v>
      </c>
      <c r="K3213" s="97">
        <f t="shared" si="348"/>
        <v>7</v>
      </c>
      <c r="L3213" s="2">
        <f t="shared" si="349"/>
        <v>-19.940818490339971</v>
      </c>
      <c r="M3213" s="88"/>
      <c r="V3213">
        <v>200</v>
      </c>
      <c r="W3213">
        <v>40</v>
      </c>
      <c r="X3213" s="7">
        <f t="shared" si="347"/>
        <v>31.652153314939131</v>
      </c>
    </row>
    <row r="3214" spans="2:24">
      <c r="B3214" s="90">
        <f t="shared" si="343"/>
        <v>41042.5</v>
      </c>
      <c r="C3214" s="57">
        <v>41042</v>
      </c>
      <c r="D3214" s="58">
        <v>0.5</v>
      </c>
      <c r="E3214" s="59">
        <v>13.995631748233762</v>
      </c>
      <c r="F3214" s="47">
        <f t="shared" si="344"/>
        <v>26.731656639126484</v>
      </c>
      <c r="G3214" s="59">
        <v>26.52424245689555</v>
      </c>
      <c r="H3214" s="47">
        <f t="shared" si="345"/>
        <v>50.661303092670501</v>
      </c>
      <c r="I3214" s="59">
        <v>12.528610708661789</v>
      </c>
      <c r="J3214" s="47">
        <f t="shared" si="346"/>
        <v>23.929646453544017</v>
      </c>
      <c r="K3214" s="97">
        <f t="shared" si="348"/>
        <v>7</v>
      </c>
      <c r="L3214" s="2">
        <f t="shared" si="349"/>
        <v>-12.816907445619222</v>
      </c>
      <c r="M3214" s="88"/>
      <c r="V3214">
        <v>200</v>
      </c>
      <c r="W3214">
        <v>40</v>
      </c>
      <c r="X3214" s="7">
        <f t="shared" si="347"/>
        <v>31.652153314939131</v>
      </c>
    </row>
    <row r="3215" spans="2:24">
      <c r="B3215" s="90">
        <f t="shared" si="343"/>
        <v>41042.541666666664</v>
      </c>
      <c r="C3215" s="57">
        <v>41042</v>
      </c>
      <c r="D3215" s="58">
        <v>0.54166666666666663</v>
      </c>
      <c r="E3215" s="59">
        <v>10.033989024602498</v>
      </c>
      <c r="F3215" s="47">
        <f t="shared" si="344"/>
        <v>19.164919036990771</v>
      </c>
      <c r="G3215" s="59">
        <v>23.045738020790235</v>
      </c>
      <c r="H3215" s="47">
        <f t="shared" si="345"/>
        <v>44.017359619709346</v>
      </c>
      <c r="I3215" s="59">
        <v>13.011748996187738</v>
      </c>
      <c r="J3215" s="47">
        <f t="shared" si="346"/>
        <v>24.852440582718579</v>
      </c>
      <c r="K3215" s="97">
        <f t="shared" si="348"/>
        <v>7</v>
      </c>
      <c r="L3215" s="2">
        <f t="shared" si="349"/>
        <v>-11.89411331644466</v>
      </c>
      <c r="M3215" s="88"/>
      <c r="V3215">
        <v>200</v>
      </c>
      <c r="W3215">
        <v>40</v>
      </c>
      <c r="X3215" s="7">
        <f t="shared" si="347"/>
        <v>31.652153314939131</v>
      </c>
    </row>
    <row r="3216" spans="2:24">
      <c r="B3216" s="90">
        <f t="shared" si="343"/>
        <v>41042.583333333336</v>
      </c>
      <c r="C3216" s="57">
        <v>41042</v>
      </c>
      <c r="D3216" s="58">
        <v>0.58333333333333337</v>
      </c>
      <c r="E3216" s="59">
        <v>7.472565695004052</v>
      </c>
      <c r="F3216" s="47">
        <f t="shared" si="344"/>
        <v>14.272600477457738</v>
      </c>
      <c r="G3216" s="59">
        <v>16.669813335716199</v>
      </c>
      <c r="H3216" s="47">
        <f t="shared" si="345"/>
        <v>31.839343471217941</v>
      </c>
      <c r="I3216" s="59">
        <v>9.1972476407121491</v>
      </c>
      <c r="J3216" s="47">
        <f t="shared" si="346"/>
        <v>17.566742993760204</v>
      </c>
      <c r="K3216" s="97">
        <f t="shared" si="348"/>
        <v>7</v>
      </c>
      <c r="L3216" s="2">
        <f t="shared" si="349"/>
        <v>-19.179810905403034</v>
      </c>
      <c r="M3216" s="88"/>
      <c r="V3216">
        <v>200</v>
      </c>
      <c r="W3216">
        <v>40</v>
      </c>
      <c r="X3216" s="7">
        <f t="shared" si="347"/>
        <v>31.652153314939131</v>
      </c>
    </row>
    <row r="3217" spans="2:24">
      <c r="B3217" s="90">
        <f t="shared" si="343"/>
        <v>41042.625</v>
      </c>
      <c r="C3217" s="57">
        <v>41042</v>
      </c>
      <c r="D3217" s="58">
        <v>0.625</v>
      </c>
      <c r="E3217" s="59">
        <v>19.88502972972362</v>
      </c>
      <c r="F3217" s="47">
        <f t="shared" si="344"/>
        <v>37.980406783772111</v>
      </c>
      <c r="G3217" s="59">
        <v>41.564730071916209</v>
      </c>
      <c r="H3217" s="47">
        <f t="shared" si="345"/>
        <v>79.388634437359954</v>
      </c>
      <c r="I3217" s="59">
        <v>21.679700342192589</v>
      </c>
      <c r="J3217" s="47">
        <f t="shared" si="346"/>
        <v>41.408227653587844</v>
      </c>
      <c r="K3217" s="97">
        <f t="shared" si="348"/>
        <v>7</v>
      </c>
      <c r="L3217" s="2">
        <f t="shared" si="349"/>
        <v>4.661673754424605</v>
      </c>
      <c r="M3217" s="88"/>
      <c r="V3217">
        <v>200</v>
      </c>
      <c r="W3217">
        <v>40</v>
      </c>
      <c r="X3217" s="7">
        <f t="shared" si="347"/>
        <v>31.652153314939131</v>
      </c>
    </row>
    <row r="3218" spans="2:24">
      <c r="B3218" s="90">
        <f t="shared" ref="B3218:B3281" si="350">C3218+D3218</f>
        <v>41042.666666666664</v>
      </c>
      <c r="C3218" s="57">
        <v>41042</v>
      </c>
      <c r="D3218" s="58">
        <v>0.66666666666666663</v>
      </c>
      <c r="E3218" s="59">
        <v>14.763019550119228</v>
      </c>
      <c r="F3218" s="47">
        <f t="shared" ref="F3218:F3281" si="351">IF(E3218&lt;&gt;"",E3218*1.91,"")</f>
        <v>28.197367340727723</v>
      </c>
      <c r="G3218" s="59">
        <v>32.248189866025172</v>
      </c>
      <c r="H3218" s="47">
        <f t="shared" si="345"/>
        <v>61.594042644108072</v>
      </c>
      <c r="I3218" s="59">
        <v>17.485170315905943</v>
      </c>
      <c r="J3218" s="47">
        <f t="shared" si="346"/>
        <v>33.396675303380349</v>
      </c>
      <c r="K3218" s="97">
        <f t="shared" si="348"/>
        <v>7</v>
      </c>
      <c r="L3218" s="2">
        <f t="shared" si="349"/>
        <v>-3.34987859578289</v>
      </c>
      <c r="M3218" s="88"/>
      <c r="V3218">
        <v>200</v>
      </c>
      <c r="W3218">
        <v>40</v>
      </c>
      <c r="X3218" s="7">
        <f t="shared" si="347"/>
        <v>31.652153314939131</v>
      </c>
    </row>
    <row r="3219" spans="2:24">
      <c r="B3219" s="90">
        <f t="shared" si="350"/>
        <v>41042.708333333336</v>
      </c>
      <c r="C3219" s="57">
        <v>41042</v>
      </c>
      <c r="D3219" s="58">
        <v>0.70833333333333337</v>
      </c>
      <c r="E3219" s="59">
        <v>22.306518644308547</v>
      </c>
      <c r="F3219" s="47">
        <f t="shared" si="351"/>
        <v>42.605450610629319</v>
      </c>
      <c r="G3219" s="59">
        <v>47.969403414430843</v>
      </c>
      <c r="H3219" s="47">
        <f t="shared" si="345"/>
        <v>91.621560521562913</v>
      </c>
      <c r="I3219" s="59">
        <v>25.662884770122297</v>
      </c>
      <c r="J3219" s="47">
        <f t="shared" si="346"/>
        <v>49.016109910933586</v>
      </c>
      <c r="K3219" s="97">
        <f t="shared" si="348"/>
        <v>7</v>
      </c>
      <c r="L3219" s="2">
        <f t="shared" si="349"/>
        <v>12.269556011770348</v>
      </c>
      <c r="M3219" s="88"/>
      <c r="V3219">
        <v>200</v>
      </c>
      <c r="W3219">
        <v>40</v>
      </c>
      <c r="X3219" s="7">
        <f t="shared" si="347"/>
        <v>31.652153314939131</v>
      </c>
    </row>
    <row r="3220" spans="2:24">
      <c r="B3220" s="90">
        <f t="shared" si="350"/>
        <v>41042.75</v>
      </c>
      <c r="C3220" s="57">
        <v>41042</v>
      </c>
      <c r="D3220" s="58">
        <v>0.75</v>
      </c>
      <c r="E3220" s="59">
        <v>14.674491589697652</v>
      </c>
      <c r="F3220" s="47">
        <f t="shared" si="351"/>
        <v>28.028278936322515</v>
      </c>
      <c r="G3220" s="59">
        <v>32.007068809086547</v>
      </c>
      <c r="H3220" s="47">
        <f t="shared" ref="H3220:H3283" si="352">IF(G3220&lt;&gt;"",G3220*1.91,"")</f>
        <v>61.133501425355306</v>
      </c>
      <c r="I3220" s="59">
        <v>17.332577219388899</v>
      </c>
      <c r="J3220" s="47">
        <f t="shared" ref="J3220:J3283" si="353">IF(I3220&lt;&gt;"",I3220*1.91,"")</f>
        <v>33.105222489032798</v>
      </c>
      <c r="K3220" s="97">
        <f t="shared" si="348"/>
        <v>7</v>
      </c>
      <c r="L3220" s="2">
        <f t="shared" si="349"/>
        <v>-3.6413314101304408</v>
      </c>
      <c r="M3220" s="88"/>
      <c r="V3220">
        <v>200</v>
      </c>
      <c r="W3220">
        <v>40</v>
      </c>
      <c r="X3220" s="7">
        <f t="shared" si="347"/>
        <v>31.652153314939131</v>
      </c>
    </row>
    <row r="3221" spans="2:24">
      <c r="B3221" s="90">
        <f t="shared" si="350"/>
        <v>41042.791666666664</v>
      </c>
      <c r="C3221" s="57">
        <v>41042</v>
      </c>
      <c r="D3221" s="58">
        <v>0.79166666666666663</v>
      </c>
      <c r="E3221" s="59">
        <v>22.553368050784272</v>
      </c>
      <c r="F3221" s="47">
        <f t="shared" si="351"/>
        <v>43.076932976997959</v>
      </c>
      <c r="G3221" s="59">
        <v>50.013914172346432</v>
      </c>
      <c r="H3221" s="47">
        <f t="shared" si="352"/>
        <v>95.526576069181687</v>
      </c>
      <c r="I3221" s="59">
        <v>27.460546121562157</v>
      </c>
      <c r="J3221" s="47">
        <f t="shared" si="353"/>
        <v>52.44964309218372</v>
      </c>
      <c r="K3221" s="97">
        <f t="shared" si="348"/>
        <v>7</v>
      </c>
      <c r="L3221" s="2">
        <f t="shared" si="349"/>
        <v>15.703089193020482</v>
      </c>
      <c r="M3221" s="88"/>
      <c r="V3221">
        <v>200</v>
      </c>
      <c r="W3221">
        <v>40</v>
      </c>
      <c r="X3221" s="7">
        <f t="shared" si="347"/>
        <v>31.652153314939131</v>
      </c>
    </row>
    <row r="3222" spans="2:24">
      <c r="B3222" s="90">
        <f t="shared" si="350"/>
        <v>41042.833333333336</v>
      </c>
      <c r="C3222" s="57">
        <v>41042</v>
      </c>
      <c r="D3222" s="58">
        <v>0.83333333333333337</v>
      </c>
      <c r="E3222" s="59">
        <v>16.137478327540506</v>
      </c>
      <c r="F3222" s="47">
        <f t="shared" si="351"/>
        <v>30.822583605602365</v>
      </c>
      <c r="G3222" s="59">
        <v>42.221073135097228</v>
      </c>
      <c r="H3222" s="47">
        <f t="shared" si="352"/>
        <v>80.642249688035704</v>
      </c>
      <c r="I3222" s="59">
        <v>26.083594807556715</v>
      </c>
      <c r="J3222" s="47">
        <f t="shared" si="353"/>
        <v>49.819666082433322</v>
      </c>
      <c r="K3222" s="97">
        <f t="shared" si="348"/>
        <v>7</v>
      </c>
      <c r="L3222" s="2">
        <f t="shared" si="349"/>
        <v>13.073112183270084</v>
      </c>
      <c r="M3222" s="88"/>
      <c r="V3222">
        <v>200</v>
      </c>
      <c r="W3222">
        <v>40</v>
      </c>
      <c r="X3222" s="7">
        <f t="shared" si="347"/>
        <v>31.652153314939131</v>
      </c>
    </row>
    <row r="3223" spans="2:24">
      <c r="B3223" s="90">
        <f t="shared" si="350"/>
        <v>41042.875</v>
      </c>
      <c r="C3223" s="57">
        <v>41042</v>
      </c>
      <c r="D3223" s="58">
        <v>0.875</v>
      </c>
      <c r="E3223" s="59">
        <v>10.60504382647501</v>
      </c>
      <c r="F3223" s="47">
        <f t="shared" si="351"/>
        <v>20.255633708567267</v>
      </c>
      <c r="G3223" s="59">
        <v>26.441592058685053</v>
      </c>
      <c r="H3223" s="47">
        <f t="shared" si="352"/>
        <v>50.503440832088451</v>
      </c>
      <c r="I3223" s="59">
        <v>15.836548232210042</v>
      </c>
      <c r="J3223" s="47">
        <f t="shared" si="353"/>
        <v>30.247807123521177</v>
      </c>
      <c r="K3223" s="97">
        <f t="shared" si="348"/>
        <v>7</v>
      </c>
      <c r="L3223" s="2">
        <f t="shared" si="349"/>
        <v>-6.4987467756420614</v>
      </c>
      <c r="M3223" s="88"/>
      <c r="V3223">
        <v>200</v>
      </c>
      <c r="W3223">
        <v>40</v>
      </c>
      <c r="X3223" s="7">
        <f t="shared" si="347"/>
        <v>31.652153314939131</v>
      </c>
    </row>
    <row r="3224" spans="2:24">
      <c r="B3224" s="90">
        <f t="shared" si="350"/>
        <v>41042.916666666664</v>
      </c>
      <c r="C3224" s="57">
        <v>41042</v>
      </c>
      <c r="D3224" s="58">
        <v>0.91666666666666663</v>
      </c>
      <c r="E3224" s="59">
        <v>8.536854638107652</v>
      </c>
      <c r="F3224" s="47">
        <f t="shared" si="351"/>
        <v>16.305392358785614</v>
      </c>
      <c r="G3224" s="59">
        <v>23.621402136650513</v>
      </c>
      <c r="H3224" s="47">
        <f t="shared" si="352"/>
        <v>45.116878081002476</v>
      </c>
      <c r="I3224" s="59">
        <v>15.084547498542861</v>
      </c>
      <c r="J3224" s="47">
        <f t="shared" si="353"/>
        <v>28.811485722216862</v>
      </c>
      <c r="K3224" s="97">
        <f t="shared" si="348"/>
        <v>7</v>
      </c>
      <c r="L3224" s="2">
        <f t="shared" si="349"/>
        <v>-7.9350681769463769</v>
      </c>
      <c r="M3224" s="88"/>
      <c r="V3224">
        <v>200</v>
      </c>
      <c r="W3224">
        <v>40</v>
      </c>
      <c r="X3224" s="7">
        <f t="shared" si="347"/>
        <v>31.652153314939131</v>
      </c>
    </row>
    <row r="3225" spans="2:24">
      <c r="B3225" s="90">
        <f t="shared" si="350"/>
        <v>41042.958333333336</v>
      </c>
      <c r="C3225" s="57">
        <v>41042</v>
      </c>
      <c r="D3225" s="58">
        <v>0.95833333333333337</v>
      </c>
      <c r="E3225" s="59">
        <v>5.6899461721720881</v>
      </c>
      <c r="F3225" s="47">
        <f t="shared" si="351"/>
        <v>10.867797188848687</v>
      </c>
      <c r="G3225" s="59">
        <v>14.303578475274124</v>
      </c>
      <c r="H3225" s="47">
        <f t="shared" si="352"/>
        <v>27.319834887773574</v>
      </c>
      <c r="I3225" s="59">
        <v>8.6136323031020368</v>
      </c>
      <c r="J3225" s="47">
        <f t="shared" si="353"/>
        <v>16.45203769892489</v>
      </c>
      <c r="K3225" s="97">
        <f t="shared" si="348"/>
        <v>7</v>
      </c>
      <c r="L3225" s="2">
        <f t="shared" si="349"/>
        <v>-20.294516200238348</v>
      </c>
      <c r="M3225" s="88"/>
      <c r="V3225">
        <v>200</v>
      </c>
      <c r="W3225">
        <v>40</v>
      </c>
      <c r="X3225" s="7">
        <f t="shared" si="347"/>
        <v>31.652153314939131</v>
      </c>
    </row>
    <row r="3226" spans="2:24">
      <c r="B3226" s="90">
        <f t="shared" si="350"/>
        <v>41043</v>
      </c>
      <c r="C3226" s="57">
        <v>41042</v>
      </c>
      <c r="D3226" s="58">
        <v>1</v>
      </c>
      <c r="E3226" s="59">
        <v>6.530047590779521</v>
      </c>
      <c r="F3226" s="47">
        <f t="shared" si="351"/>
        <v>12.472390898388884</v>
      </c>
      <c r="G3226" s="59">
        <v>13.787288485679026</v>
      </c>
      <c r="H3226" s="47">
        <f t="shared" si="352"/>
        <v>26.33372100764694</v>
      </c>
      <c r="I3226" s="59">
        <v>7.2572408948995033</v>
      </c>
      <c r="J3226" s="47">
        <f t="shared" si="353"/>
        <v>13.86133010925805</v>
      </c>
      <c r="K3226" s="97">
        <f t="shared" si="348"/>
        <v>7</v>
      </c>
      <c r="L3226" s="2">
        <f t="shared" si="349"/>
        <v>-22.88522378990519</v>
      </c>
      <c r="M3226" s="88"/>
      <c r="V3226">
        <v>200</v>
      </c>
      <c r="W3226">
        <v>40</v>
      </c>
      <c r="X3226" s="7">
        <f t="shared" si="347"/>
        <v>31.652153314939131</v>
      </c>
    </row>
    <row r="3227" spans="2:24">
      <c r="B3227" s="90">
        <f t="shared" si="350"/>
        <v>41043.041666666664</v>
      </c>
      <c r="C3227" s="57">
        <v>41043</v>
      </c>
      <c r="D3227" s="58">
        <v>4.1666666666666664E-2</v>
      </c>
      <c r="E3227" s="59"/>
      <c r="F3227" s="47"/>
      <c r="G3227" s="59"/>
      <c r="H3227" s="47"/>
      <c r="I3227" s="59"/>
      <c r="J3227" s="47"/>
      <c r="K3227" s="97">
        <f t="shared" si="348"/>
        <v>1</v>
      </c>
      <c r="L3227" s="2" t="e">
        <f t="shared" si="349"/>
        <v>#N/A</v>
      </c>
      <c r="M3227" s="88"/>
      <c r="V3227">
        <v>200</v>
      </c>
      <c r="W3227">
        <v>40</v>
      </c>
      <c r="X3227" s="7">
        <f t="shared" si="347"/>
        <v>31.652153314939131</v>
      </c>
    </row>
    <row r="3228" spans="2:24">
      <c r="B3228" s="90">
        <f t="shared" si="350"/>
        <v>41043.083333333336</v>
      </c>
      <c r="C3228" s="57">
        <v>41043</v>
      </c>
      <c r="D3228" s="58">
        <v>8.3333333333333329E-2</v>
      </c>
      <c r="E3228" s="59">
        <v>5.6293898916592644</v>
      </c>
      <c r="F3228" s="47">
        <f t="shared" si="351"/>
        <v>10.752134693069195</v>
      </c>
      <c r="G3228" s="59">
        <v>12.171476126824009</v>
      </c>
      <c r="H3228" s="47">
        <f t="shared" si="352"/>
        <v>23.247519402233856</v>
      </c>
      <c r="I3228" s="59">
        <v>6.5420862351647449</v>
      </c>
      <c r="J3228" s="47">
        <f t="shared" si="353"/>
        <v>12.495384709164663</v>
      </c>
      <c r="K3228" s="97">
        <f t="shared" si="348"/>
        <v>1</v>
      </c>
      <c r="L3228" s="2">
        <f t="shared" si="349"/>
        <v>-24.251169189998578</v>
      </c>
      <c r="M3228" s="88"/>
      <c r="V3228">
        <v>200</v>
      </c>
      <c r="W3228">
        <v>40</v>
      </c>
      <c r="X3228" s="7">
        <f t="shared" si="347"/>
        <v>31.652153314939131</v>
      </c>
    </row>
    <row r="3229" spans="2:24">
      <c r="B3229" s="90">
        <f t="shared" si="350"/>
        <v>41043.125</v>
      </c>
      <c r="C3229" s="57">
        <v>41043</v>
      </c>
      <c r="D3229" s="58">
        <v>0.125</v>
      </c>
      <c r="E3229" s="59">
        <v>4.6388057240608713</v>
      </c>
      <c r="F3229" s="47">
        <f t="shared" si="351"/>
        <v>8.8601189329562633</v>
      </c>
      <c r="G3229" s="59">
        <v>11.781191716497279</v>
      </c>
      <c r="H3229" s="47">
        <f t="shared" si="352"/>
        <v>22.502076178509803</v>
      </c>
      <c r="I3229" s="59">
        <v>7.1423859924364077</v>
      </c>
      <c r="J3229" s="47">
        <f t="shared" si="353"/>
        <v>13.641957245553538</v>
      </c>
      <c r="K3229" s="97">
        <f t="shared" si="348"/>
        <v>1</v>
      </c>
      <c r="L3229" s="2">
        <f t="shared" si="349"/>
        <v>-23.1045966536097</v>
      </c>
      <c r="M3229" s="88"/>
      <c r="V3229">
        <v>200</v>
      </c>
      <c r="W3229">
        <v>40</v>
      </c>
      <c r="X3229" s="7">
        <f t="shared" si="347"/>
        <v>31.652153314939131</v>
      </c>
    </row>
    <row r="3230" spans="2:24">
      <c r="B3230" s="90">
        <f t="shared" si="350"/>
        <v>41043.166666666664</v>
      </c>
      <c r="C3230" s="57">
        <v>41043</v>
      </c>
      <c r="D3230" s="58">
        <v>0.16666666666666666</v>
      </c>
      <c r="E3230" s="59">
        <v>22.287924512007031</v>
      </c>
      <c r="F3230" s="47">
        <f t="shared" si="351"/>
        <v>42.569935817933427</v>
      </c>
      <c r="G3230" s="59">
        <v>44.108051675375236</v>
      </c>
      <c r="H3230" s="47">
        <f t="shared" si="352"/>
        <v>84.246378699966698</v>
      </c>
      <c r="I3230" s="59">
        <v>21.820127163368205</v>
      </c>
      <c r="J3230" s="47">
        <f t="shared" si="353"/>
        <v>41.676442882033271</v>
      </c>
      <c r="K3230" s="97">
        <f t="shared" si="348"/>
        <v>1</v>
      </c>
      <c r="L3230" s="2">
        <f t="shared" si="349"/>
        <v>4.9298889828700325</v>
      </c>
      <c r="M3230" s="88"/>
      <c r="V3230">
        <v>200</v>
      </c>
      <c r="W3230">
        <v>40</v>
      </c>
      <c r="X3230" s="7">
        <f t="shared" si="347"/>
        <v>31.652153314939131</v>
      </c>
    </row>
    <row r="3231" spans="2:24">
      <c r="B3231" s="90">
        <f t="shared" si="350"/>
        <v>41043.208333333336</v>
      </c>
      <c r="C3231" s="57">
        <v>41043</v>
      </c>
      <c r="D3231" s="58">
        <v>0.20833333333333334</v>
      </c>
      <c r="E3231" s="59">
        <v>40.575483973953972</v>
      </c>
      <c r="F3231" s="47">
        <f t="shared" si="351"/>
        <v>77.49917439025208</v>
      </c>
      <c r="G3231" s="59">
        <v>77.151799144985389</v>
      </c>
      <c r="H3231" s="47">
        <f t="shared" si="352"/>
        <v>147.35993636692208</v>
      </c>
      <c r="I3231" s="59">
        <v>36.576315171031418</v>
      </c>
      <c r="J3231" s="47">
        <f t="shared" si="353"/>
        <v>69.860761976670005</v>
      </c>
      <c r="K3231" s="97">
        <f t="shared" si="348"/>
        <v>1</v>
      </c>
      <c r="L3231" s="2">
        <f t="shared" si="349"/>
        <v>33.114208077506767</v>
      </c>
      <c r="M3231" s="88"/>
      <c r="V3231">
        <v>200</v>
      </c>
      <c r="W3231">
        <v>40</v>
      </c>
      <c r="X3231" s="7">
        <f t="shared" si="347"/>
        <v>31.652153314939131</v>
      </c>
    </row>
    <row r="3232" spans="2:24">
      <c r="B3232" s="90">
        <f t="shared" si="350"/>
        <v>41043.25</v>
      </c>
      <c r="C3232" s="57">
        <v>41043</v>
      </c>
      <c r="D3232" s="58">
        <v>0.25</v>
      </c>
      <c r="E3232" s="59">
        <v>47.826366771850338</v>
      </c>
      <c r="F3232" s="47">
        <f t="shared" si="351"/>
        <v>91.348360534234146</v>
      </c>
      <c r="G3232" s="59">
        <v>87.021059608377755</v>
      </c>
      <c r="H3232" s="47">
        <f t="shared" si="352"/>
        <v>166.21022385200149</v>
      </c>
      <c r="I3232" s="59">
        <v>39.194692836527423</v>
      </c>
      <c r="J3232" s="47">
        <f t="shared" si="353"/>
        <v>74.861863317767373</v>
      </c>
      <c r="K3232" s="97">
        <f t="shared" si="348"/>
        <v>1</v>
      </c>
      <c r="L3232" s="2">
        <f t="shared" si="349"/>
        <v>38.115309418604134</v>
      </c>
      <c r="M3232" s="88"/>
      <c r="V3232">
        <v>200</v>
      </c>
      <c r="W3232">
        <v>40</v>
      </c>
      <c r="X3232" s="7">
        <f t="shared" si="347"/>
        <v>31.652153314939131</v>
      </c>
    </row>
    <row r="3233" spans="2:24">
      <c r="B3233" s="90">
        <f t="shared" si="350"/>
        <v>41043.291666666664</v>
      </c>
      <c r="C3233" s="57">
        <v>41043</v>
      </c>
      <c r="D3233" s="58">
        <v>0.29166666666666669</v>
      </c>
      <c r="E3233" s="59">
        <v>32.22993442886699</v>
      </c>
      <c r="F3233" s="47">
        <f t="shared" si="351"/>
        <v>61.559174759135949</v>
      </c>
      <c r="G3233" s="59">
        <v>54.602561652771399</v>
      </c>
      <c r="H3233" s="47">
        <f t="shared" si="352"/>
        <v>104.29089275679337</v>
      </c>
      <c r="I3233" s="59">
        <v>22.372627223904406</v>
      </c>
      <c r="J3233" s="47">
        <f t="shared" si="353"/>
        <v>42.731717997657412</v>
      </c>
      <c r="K3233" s="97">
        <f t="shared" si="348"/>
        <v>1</v>
      </c>
      <c r="L3233" s="2">
        <f t="shared" si="349"/>
        <v>5.9851640984941739</v>
      </c>
      <c r="M3233" s="88"/>
      <c r="V3233">
        <v>200</v>
      </c>
      <c r="W3233">
        <v>40</v>
      </c>
      <c r="X3233" s="7">
        <f t="shared" si="347"/>
        <v>31.652153314939131</v>
      </c>
    </row>
    <row r="3234" spans="2:24">
      <c r="B3234" s="90">
        <f t="shared" si="350"/>
        <v>41043.333333333336</v>
      </c>
      <c r="C3234" s="57">
        <v>41043</v>
      </c>
      <c r="D3234" s="58">
        <v>0.33333333333333331</v>
      </c>
      <c r="E3234" s="59">
        <v>50.630124435315679</v>
      </c>
      <c r="F3234" s="47">
        <f t="shared" si="351"/>
        <v>96.703537671452949</v>
      </c>
      <c r="G3234" s="59">
        <v>82.003683465622672</v>
      </c>
      <c r="H3234" s="47">
        <f t="shared" si="352"/>
        <v>156.62703541933931</v>
      </c>
      <c r="I3234" s="59">
        <v>31.373559030306986</v>
      </c>
      <c r="J3234" s="47">
        <f t="shared" si="353"/>
        <v>59.923497747886337</v>
      </c>
      <c r="K3234" s="97">
        <f t="shared" si="348"/>
        <v>1</v>
      </c>
      <c r="L3234" s="2">
        <f t="shared" si="349"/>
        <v>23.176943848723099</v>
      </c>
      <c r="M3234" s="88"/>
      <c r="V3234">
        <v>200</v>
      </c>
      <c r="W3234">
        <v>40</v>
      </c>
      <c r="X3234" s="7">
        <f t="shared" si="347"/>
        <v>31.652153314939131</v>
      </c>
    </row>
    <row r="3235" spans="2:24">
      <c r="B3235" s="90">
        <f t="shared" si="350"/>
        <v>41043.375</v>
      </c>
      <c r="C3235" s="57">
        <v>41043</v>
      </c>
      <c r="D3235" s="58">
        <v>0.375</v>
      </c>
      <c r="E3235" s="59">
        <v>57.038300453999604</v>
      </c>
      <c r="F3235" s="47">
        <f t="shared" si="351"/>
        <v>108.94315386713924</v>
      </c>
      <c r="G3235" s="59">
        <v>90.619244366042381</v>
      </c>
      <c r="H3235" s="47">
        <f t="shared" si="352"/>
        <v>173.08275673914093</v>
      </c>
      <c r="I3235" s="59">
        <v>33.58094391204277</v>
      </c>
      <c r="J3235" s="47">
        <f t="shared" si="353"/>
        <v>64.139602872001689</v>
      </c>
      <c r="K3235" s="97">
        <f t="shared" si="348"/>
        <v>1</v>
      </c>
      <c r="L3235" s="2">
        <f t="shared" si="349"/>
        <v>27.39304897283845</v>
      </c>
      <c r="M3235" s="88"/>
      <c r="V3235">
        <v>200</v>
      </c>
      <c r="W3235">
        <v>40</v>
      </c>
      <c r="X3235" s="7">
        <f t="shared" si="347"/>
        <v>31.652153314939131</v>
      </c>
    </row>
    <row r="3236" spans="2:24">
      <c r="B3236" s="90">
        <f t="shared" si="350"/>
        <v>41043.416666666664</v>
      </c>
      <c r="C3236" s="57">
        <v>41043</v>
      </c>
      <c r="D3236" s="58">
        <v>0.41666666666666669</v>
      </c>
      <c r="E3236" s="59">
        <v>49.450448253792125</v>
      </c>
      <c r="F3236" s="47">
        <f t="shared" si="351"/>
        <v>94.450356164742956</v>
      </c>
      <c r="G3236" s="59">
        <v>78.596009658165428</v>
      </c>
      <c r="H3236" s="47">
        <f t="shared" si="352"/>
        <v>150.11837844709595</v>
      </c>
      <c r="I3236" s="59">
        <v>29.145561404373311</v>
      </c>
      <c r="J3236" s="47">
        <f t="shared" si="353"/>
        <v>55.668022282353022</v>
      </c>
      <c r="K3236" s="97">
        <f t="shared" si="348"/>
        <v>1</v>
      </c>
      <c r="L3236" s="2">
        <f t="shared" si="349"/>
        <v>18.921468383189783</v>
      </c>
      <c r="M3236" s="88"/>
      <c r="V3236">
        <v>200</v>
      </c>
      <c r="W3236">
        <v>40</v>
      </c>
      <c r="X3236" s="7">
        <f t="shared" si="347"/>
        <v>31.652153314939131</v>
      </c>
    </row>
    <row r="3237" spans="2:24">
      <c r="B3237" s="90">
        <f t="shared" si="350"/>
        <v>41043.458333333336</v>
      </c>
      <c r="C3237" s="57">
        <v>41043</v>
      </c>
      <c r="D3237" s="58">
        <v>0.45833333333333331</v>
      </c>
      <c r="E3237" s="59">
        <v>60.866102980760218</v>
      </c>
      <c r="F3237" s="47">
        <f t="shared" si="351"/>
        <v>116.25425669325202</v>
      </c>
      <c r="G3237" s="59">
        <v>94.885228534603272</v>
      </c>
      <c r="H3237" s="47">
        <f t="shared" si="352"/>
        <v>181.23078650109224</v>
      </c>
      <c r="I3237" s="59">
        <v>34.01912555384304</v>
      </c>
      <c r="J3237" s="47">
        <f t="shared" si="353"/>
        <v>64.976529807840208</v>
      </c>
      <c r="K3237" s="97">
        <f t="shared" si="348"/>
        <v>1</v>
      </c>
      <c r="L3237" s="2">
        <f t="shared" si="349"/>
        <v>28.22997590867697</v>
      </c>
      <c r="M3237" s="88"/>
      <c r="V3237">
        <v>200</v>
      </c>
      <c r="W3237">
        <v>40</v>
      </c>
      <c r="X3237" s="7">
        <f t="shared" si="347"/>
        <v>31.652153314939131</v>
      </c>
    </row>
    <row r="3238" spans="2:24">
      <c r="B3238" s="90">
        <f t="shared" si="350"/>
        <v>41043.5</v>
      </c>
      <c r="C3238" s="57">
        <v>41043</v>
      </c>
      <c r="D3238" s="58">
        <v>0.5</v>
      </c>
      <c r="E3238" s="59">
        <v>53.623206058670149</v>
      </c>
      <c r="F3238" s="47">
        <f t="shared" si="351"/>
        <v>102.42032357205998</v>
      </c>
      <c r="G3238" s="59">
        <v>84.375770250841981</v>
      </c>
      <c r="H3238" s="47">
        <f t="shared" si="352"/>
        <v>161.15772117910817</v>
      </c>
      <c r="I3238" s="59">
        <v>30.752564192171832</v>
      </c>
      <c r="J3238" s="47">
        <f t="shared" si="353"/>
        <v>58.737397607048194</v>
      </c>
      <c r="K3238" s="97">
        <f t="shared" si="348"/>
        <v>1</v>
      </c>
      <c r="L3238" s="2">
        <f t="shared" si="349"/>
        <v>21.990843707884956</v>
      </c>
      <c r="M3238" s="88"/>
      <c r="V3238">
        <v>200</v>
      </c>
      <c r="W3238">
        <v>40</v>
      </c>
      <c r="X3238" s="7">
        <f t="shared" si="347"/>
        <v>31.652153314939131</v>
      </c>
    </row>
    <row r="3239" spans="2:24">
      <c r="B3239" s="90">
        <f t="shared" si="350"/>
        <v>41043.541666666664</v>
      </c>
      <c r="C3239" s="57">
        <v>41043</v>
      </c>
      <c r="D3239" s="58">
        <v>0.54166666666666663</v>
      </c>
      <c r="E3239" s="59">
        <v>38.543069971390004</v>
      </c>
      <c r="F3239" s="47">
        <f t="shared" si="351"/>
        <v>73.61726364535491</v>
      </c>
      <c r="G3239" s="59">
        <v>66.173452466242523</v>
      </c>
      <c r="H3239" s="47">
        <f t="shared" si="352"/>
        <v>126.39129421052321</v>
      </c>
      <c r="I3239" s="59">
        <v>27.630382494852519</v>
      </c>
      <c r="J3239" s="47">
        <f t="shared" si="353"/>
        <v>52.77403056516831</v>
      </c>
      <c r="K3239" s="97">
        <f t="shared" si="348"/>
        <v>1</v>
      </c>
      <c r="L3239" s="2">
        <f t="shared" si="349"/>
        <v>16.027476666005072</v>
      </c>
      <c r="M3239" s="88"/>
      <c r="V3239">
        <v>200</v>
      </c>
      <c r="W3239">
        <v>40</v>
      </c>
      <c r="X3239" s="7">
        <f t="shared" si="347"/>
        <v>31.652153314939131</v>
      </c>
    </row>
    <row r="3240" spans="2:24">
      <c r="B3240" s="90">
        <f t="shared" si="350"/>
        <v>41043.583333333336</v>
      </c>
      <c r="C3240" s="57">
        <v>41043</v>
      </c>
      <c r="D3240" s="58">
        <v>0.58333333333333337</v>
      </c>
      <c r="E3240" s="59">
        <v>43.996565378950301</v>
      </c>
      <c r="F3240" s="47">
        <f t="shared" si="351"/>
        <v>84.033439873795075</v>
      </c>
      <c r="G3240" s="59">
        <v>74.854095099041572</v>
      </c>
      <c r="H3240" s="47">
        <f t="shared" si="352"/>
        <v>142.97132163916939</v>
      </c>
      <c r="I3240" s="59">
        <v>30.857529720091275</v>
      </c>
      <c r="J3240" s="47">
        <f t="shared" si="353"/>
        <v>58.937881765374335</v>
      </c>
      <c r="K3240" s="97">
        <f t="shared" si="348"/>
        <v>1</v>
      </c>
      <c r="L3240" s="2">
        <f t="shared" si="349"/>
        <v>22.191327866211097</v>
      </c>
      <c r="M3240" s="88"/>
      <c r="V3240">
        <v>200</v>
      </c>
      <c r="W3240">
        <v>40</v>
      </c>
      <c r="X3240" s="7">
        <f t="shared" si="347"/>
        <v>31.652153314939131</v>
      </c>
    </row>
    <row r="3241" spans="2:24">
      <c r="B3241" s="90">
        <f t="shared" si="350"/>
        <v>41043.625</v>
      </c>
      <c r="C3241" s="57">
        <v>41043</v>
      </c>
      <c r="D3241" s="58">
        <v>0.625</v>
      </c>
      <c r="E3241" s="59">
        <v>43.226956634830387</v>
      </c>
      <c r="F3241" s="47">
        <f t="shared" si="351"/>
        <v>82.563487172526038</v>
      </c>
      <c r="G3241" s="59">
        <v>74.148034616168346</v>
      </c>
      <c r="H3241" s="47">
        <f t="shared" si="352"/>
        <v>141.62274611688153</v>
      </c>
      <c r="I3241" s="59">
        <v>30.921077981337959</v>
      </c>
      <c r="J3241" s="47">
        <f t="shared" si="353"/>
        <v>59.059258944355498</v>
      </c>
      <c r="K3241" s="97">
        <f t="shared" si="348"/>
        <v>1</v>
      </c>
      <c r="L3241" s="2">
        <f t="shared" si="349"/>
        <v>22.31270504519226</v>
      </c>
      <c r="M3241" s="88"/>
      <c r="V3241">
        <v>200</v>
      </c>
      <c r="W3241">
        <v>40</v>
      </c>
      <c r="X3241" s="7">
        <f t="shared" si="347"/>
        <v>31.652153314939131</v>
      </c>
    </row>
    <row r="3242" spans="2:24">
      <c r="B3242" s="90">
        <f t="shared" si="350"/>
        <v>41043.666666666664</v>
      </c>
      <c r="C3242" s="57">
        <v>41043</v>
      </c>
      <c r="D3242" s="58">
        <v>0.66666666666666663</v>
      </c>
      <c r="E3242" s="59">
        <v>38.997065021658813</v>
      </c>
      <c r="F3242" s="47">
        <f t="shared" si="351"/>
        <v>74.484394191368324</v>
      </c>
      <c r="G3242" s="59">
        <v>69.987627809412771</v>
      </c>
      <c r="H3242" s="47">
        <f t="shared" si="352"/>
        <v>133.67636911597839</v>
      </c>
      <c r="I3242" s="59">
        <v>30.990562787753955</v>
      </c>
      <c r="J3242" s="47">
        <f t="shared" si="353"/>
        <v>59.191974924610051</v>
      </c>
      <c r="K3242" s="97">
        <f t="shared" si="348"/>
        <v>1</v>
      </c>
      <c r="L3242" s="2">
        <f t="shared" si="349"/>
        <v>22.445421025446812</v>
      </c>
      <c r="M3242" s="88"/>
      <c r="V3242">
        <v>200</v>
      </c>
      <c r="W3242">
        <v>40</v>
      </c>
      <c r="X3242" s="7">
        <f t="shared" si="347"/>
        <v>31.652153314939131</v>
      </c>
    </row>
    <row r="3243" spans="2:24">
      <c r="B3243" s="90">
        <f t="shared" si="350"/>
        <v>41043.708333333336</v>
      </c>
      <c r="C3243" s="57">
        <v>41043</v>
      </c>
      <c r="D3243" s="58">
        <v>0.70833333333333337</v>
      </c>
      <c r="E3243" s="59">
        <v>40.70196427704532</v>
      </c>
      <c r="F3243" s="47">
        <f t="shared" si="351"/>
        <v>77.74075176915656</v>
      </c>
      <c r="G3243" s="59">
        <v>72.89225157458597</v>
      </c>
      <c r="H3243" s="47">
        <f t="shared" si="352"/>
        <v>139.22420050745919</v>
      </c>
      <c r="I3243" s="59">
        <v>32.190287297540657</v>
      </c>
      <c r="J3243" s="47">
        <f t="shared" si="353"/>
        <v>61.483448738302648</v>
      </c>
      <c r="K3243" s="97">
        <f t="shared" si="348"/>
        <v>1</v>
      </c>
      <c r="L3243" s="2">
        <f t="shared" si="349"/>
        <v>24.73689483913941</v>
      </c>
      <c r="M3243" s="88"/>
      <c r="V3243">
        <v>200</v>
      </c>
      <c r="W3243">
        <v>40</v>
      </c>
      <c r="X3243" s="7">
        <f t="shared" si="347"/>
        <v>31.652153314939131</v>
      </c>
    </row>
    <row r="3244" spans="2:24">
      <c r="B3244" s="90">
        <f t="shared" si="350"/>
        <v>41043.75</v>
      </c>
      <c r="C3244" s="57">
        <v>41043</v>
      </c>
      <c r="D3244" s="58">
        <v>0.75</v>
      </c>
      <c r="E3244" s="59">
        <v>28.242454322262077</v>
      </c>
      <c r="F3244" s="47">
        <f t="shared" si="351"/>
        <v>53.943087755520565</v>
      </c>
      <c r="G3244" s="59">
        <v>49.882620713291686</v>
      </c>
      <c r="H3244" s="47">
        <f t="shared" si="352"/>
        <v>95.27580556238712</v>
      </c>
      <c r="I3244" s="59">
        <v>21.640166391029613</v>
      </c>
      <c r="J3244" s="47">
        <f t="shared" si="353"/>
        <v>41.332717806866562</v>
      </c>
      <c r="K3244" s="97">
        <f t="shared" si="348"/>
        <v>1</v>
      </c>
      <c r="L3244" s="2">
        <f t="shared" si="349"/>
        <v>4.5861639077033232</v>
      </c>
      <c r="M3244" s="88"/>
      <c r="V3244">
        <v>200</v>
      </c>
      <c r="W3244">
        <v>40</v>
      </c>
      <c r="X3244" s="7">
        <f t="shared" si="347"/>
        <v>31.652153314939131</v>
      </c>
    </row>
    <row r="3245" spans="2:24">
      <c r="B3245" s="90">
        <f t="shared" si="350"/>
        <v>41043.791666666664</v>
      </c>
      <c r="C3245" s="57">
        <v>41043</v>
      </c>
      <c r="D3245" s="58">
        <v>0.79166666666666663</v>
      </c>
      <c r="E3245" s="59">
        <v>3.8547988331080294</v>
      </c>
      <c r="F3245" s="47">
        <f t="shared" si="351"/>
        <v>7.3626657712363359</v>
      </c>
      <c r="G3245" s="59">
        <v>8.4114339711633566</v>
      </c>
      <c r="H3245" s="47">
        <f t="shared" si="352"/>
        <v>16.065838884922009</v>
      </c>
      <c r="I3245" s="59">
        <v>4.5566351380553263</v>
      </c>
      <c r="J3245" s="47">
        <f t="shared" si="353"/>
        <v>8.703173113685672</v>
      </c>
      <c r="K3245" s="97">
        <f t="shared" si="348"/>
        <v>1</v>
      </c>
      <c r="L3245" s="2">
        <f t="shared" si="349"/>
        <v>-28.043380785477567</v>
      </c>
      <c r="M3245" s="88"/>
      <c r="V3245">
        <v>200</v>
      </c>
      <c r="W3245">
        <v>40</v>
      </c>
      <c r="X3245" s="7">
        <f t="shared" si="347"/>
        <v>31.652153314939131</v>
      </c>
    </row>
    <row r="3246" spans="2:24">
      <c r="B3246" s="90">
        <f t="shared" si="350"/>
        <v>41043.833333333336</v>
      </c>
      <c r="C3246" s="57">
        <v>41043</v>
      </c>
      <c r="D3246" s="58">
        <v>0.83333333333333337</v>
      </c>
      <c r="E3246" s="59">
        <v>3.594438251812659</v>
      </c>
      <c r="F3246" s="47">
        <f t="shared" si="351"/>
        <v>6.865377060962178</v>
      </c>
      <c r="G3246" s="59">
        <v>9.274278182068759</v>
      </c>
      <c r="H3246" s="47">
        <f t="shared" si="352"/>
        <v>17.713871327751328</v>
      </c>
      <c r="I3246" s="59">
        <v>5.6798399302561</v>
      </c>
      <c r="J3246" s="47">
        <f t="shared" si="353"/>
        <v>10.848494266789151</v>
      </c>
      <c r="K3246" s="97">
        <f t="shared" si="348"/>
        <v>1</v>
      </c>
      <c r="L3246" s="2">
        <f t="shared" si="349"/>
        <v>-25.898059632374085</v>
      </c>
      <c r="M3246" s="88"/>
      <c r="V3246">
        <v>200</v>
      </c>
      <c r="W3246">
        <v>40</v>
      </c>
      <c r="X3246" s="7">
        <f t="shared" si="347"/>
        <v>31.652153314939131</v>
      </c>
    </row>
    <row r="3247" spans="2:24">
      <c r="B3247" s="90">
        <f t="shared" si="350"/>
        <v>41043.875</v>
      </c>
      <c r="C3247" s="57">
        <v>41043</v>
      </c>
      <c r="D3247" s="58">
        <v>0.875</v>
      </c>
      <c r="E3247" s="59">
        <v>3.9228475031901091</v>
      </c>
      <c r="F3247" s="47">
        <f t="shared" si="351"/>
        <v>7.4926387310931082</v>
      </c>
      <c r="G3247" s="59">
        <v>9.2660405614885928</v>
      </c>
      <c r="H3247" s="47">
        <f t="shared" si="352"/>
        <v>17.698137472443211</v>
      </c>
      <c r="I3247" s="59">
        <v>5.3431930582984837</v>
      </c>
      <c r="J3247" s="47">
        <f t="shared" si="353"/>
        <v>10.205498741350103</v>
      </c>
      <c r="K3247" s="97">
        <f t="shared" si="348"/>
        <v>1</v>
      </c>
      <c r="L3247" s="2">
        <f t="shared" si="349"/>
        <v>-26.541055157813133</v>
      </c>
      <c r="M3247" s="88"/>
      <c r="V3247">
        <v>200</v>
      </c>
      <c r="W3247">
        <v>40</v>
      </c>
      <c r="X3247" s="7">
        <f t="shared" si="347"/>
        <v>31.652153314939131</v>
      </c>
    </row>
    <row r="3248" spans="2:24">
      <c r="B3248" s="90">
        <f t="shared" si="350"/>
        <v>41043.916666666664</v>
      </c>
      <c r="C3248" s="57">
        <v>41043</v>
      </c>
      <c r="D3248" s="58">
        <v>0.91666666666666663</v>
      </c>
      <c r="E3248" s="59">
        <v>2.1931151288447817</v>
      </c>
      <c r="F3248" s="47">
        <f t="shared" si="351"/>
        <v>4.188849896093533</v>
      </c>
      <c r="G3248" s="59">
        <v>5.1296159564498618</v>
      </c>
      <c r="H3248" s="47">
        <f t="shared" si="352"/>
        <v>9.7975664768192363</v>
      </c>
      <c r="I3248" s="59">
        <v>2.9365008276050806</v>
      </c>
      <c r="J3248" s="47">
        <f t="shared" si="353"/>
        <v>5.6087165807257033</v>
      </c>
      <c r="K3248" s="97">
        <f t="shared" si="348"/>
        <v>1</v>
      </c>
      <c r="L3248" s="2">
        <f t="shared" si="349"/>
        <v>-31.137837318437533</v>
      </c>
      <c r="M3248" s="88"/>
      <c r="V3248">
        <v>200</v>
      </c>
      <c r="W3248">
        <v>40</v>
      </c>
      <c r="X3248" s="7">
        <f t="shared" si="347"/>
        <v>31.652153314939131</v>
      </c>
    </row>
    <row r="3249" spans="2:24">
      <c r="B3249" s="90">
        <f t="shared" si="350"/>
        <v>41043.958333333336</v>
      </c>
      <c r="C3249" s="57">
        <v>41043</v>
      </c>
      <c r="D3249" s="58">
        <v>0.95833333333333337</v>
      </c>
      <c r="E3249" s="59">
        <v>1.7317612802437359</v>
      </c>
      <c r="F3249" s="47">
        <f t="shared" si="351"/>
        <v>3.3076640452655353</v>
      </c>
      <c r="G3249" s="59">
        <v>4.2383801746983094</v>
      </c>
      <c r="H3249" s="47">
        <f t="shared" si="352"/>
        <v>8.0953061336737715</v>
      </c>
      <c r="I3249" s="59">
        <v>2.5066188944545735</v>
      </c>
      <c r="J3249" s="47">
        <f t="shared" si="353"/>
        <v>4.7876420884082354</v>
      </c>
      <c r="K3249" s="97">
        <f t="shared" si="348"/>
        <v>1</v>
      </c>
      <c r="L3249" s="2">
        <f t="shared" si="349"/>
        <v>-31.958911810755005</v>
      </c>
      <c r="M3249" s="88"/>
      <c r="V3249">
        <v>200</v>
      </c>
      <c r="W3249">
        <v>40</v>
      </c>
      <c r="X3249" s="7">
        <f t="shared" si="347"/>
        <v>31.652153314939131</v>
      </c>
    </row>
    <row r="3250" spans="2:24">
      <c r="B3250" s="90">
        <f t="shared" si="350"/>
        <v>41044</v>
      </c>
      <c r="C3250" s="57">
        <v>41043</v>
      </c>
      <c r="D3250" s="58">
        <v>1</v>
      </c>
      <c r="E3250" s="59">
        <v>1.074266992742833</v>
      </c>
      <c r="F3250" s="47">
        <f t="shared" si="351"/>
        <v>2.051849956138811</v>
      </c>
      <c r="G3250" s="59">
        <v>3.7236373142859871</v>
      </c>
      <c r="H3250" s="47">
        <f t="shared" si="352"/>
        <v>7.1121472702862354</v>
      </c>
      <c r="I3250" s="59">
        <v>2.6493703215431541</v>
      </c>
      <c r="J3250" s="47">
        <f t="shared" si="353"/>
        <v>5.0602973141474239</v>
      </c>
      <c r="K3250" s="97">
        <f t="shared" si="348"/>
        <v>1</v>
      </c>
      <c r="L3250" s="2">
        <f t="shared" si="349"/>
        <v>-31.686256585015816</v>
      </c>
      <c r="M3250" s="88"/>
      <c r="V3250">
        <v>200</v>
      </c>
      <c r="W3250">
        <v>40</v>
      </c>
      <c r="X3250" s="7">
        <f t="shared" si="347"/>
        <v>31.652153314939131</v>
      </c>
    </row>
    <row r="3251" spans="2:24">
      <c r="B3251" s="90">
        <f t="shared" si="350"/>
        <v>41044.041666666664</v>
      </c>
      <c r="C3251" s="57">
        <v>41044</v>
      </c>
      <c r="D3251" s="58">
        <v>4.1666666666666664E-2</v>
      </c>
      <c r="E3251" s="59"/>
      <c r="F3251" s="47"/>
      <c r="G3251" s="59"/>
      <c r="H3251" s="47"/>
      <c r="I3251" s="59"/>
      <c r="J3251" s="47"/>
      <c r="K3251" s="97">
        <f t="shared" si="348"/>
        <v>2</v>
      </c>
      <c r="L3251" s="2" t="e">
        <f t="shared" si="349"/>
        <v>#N/A</v>
      </c>
      <c r="M3251" s="88"/>
      <c r="V3251">
        <v>200</v>
      </c>
      <c r="W3251">
        <v>40</v>
      </c>
      <c r="X3251" s="7">
        <f t="shared" si="347"/>
        <v>31.652153314939131</v>
      </c>
    </row>
    <row r="3252" spans="2:24">
      <c r="B3252" s="90">
        <f t="shared" si="350"/>
        <v>41044.083333333336</v>
      </c>
      <c r="C3252" s="57">
        <v>41044</v>
      </c>
      <c r="D3252" s="58">
        <v>8.3333333333333329E-2</v>
      </c>
      <c r="E3252" s="59">
        <v>1.7165757963280295</v>
      </c>
      <c r="F3252" s="47">
        <f t="shared" si="351"/>
        <v>3.2786597709865362</v>
      </c>
      <c r="G3252" s="59">
        <v>6.768830542081492</v>
      </c>
      <c r="H3252" s="47">
        <f t="shared" si="352"/>
        <v>12.928466335375649</v>
      </c>
      <c r="I3252" s="59">
        <v>5.052254745753463</v>
      </c>
      <c r="J3252" s="47">
        <f t="shared" si="353"/>
        <v>9.6498065643891131</v>
      </c>
      <c r="K3252" s="97">
        <f t="shared" si="348"/>
        <v>2</v>
      </c>
      <c r="L3252" s="2">
        <f t="shared" si="349"/>
        <v>-27.096747334774125</v>
      </c>
      <c r="M3252" s="88"/>
      <c r="V3252">
        <v>200</v>
      </c>
      <c r="W3252">
        <v>40</v>
      </c>
      <c r="X3252" s="7">
        <f t="shared" si="347"/>
        <v>31.652153314939131</v>
      </c>
    </row>
    <row r="3253" spans="2:24">
      <c r="B3253" s="90">
        <f t="shared" si="350"/>
        <v>41044.125</v>
      </c>
      <c r="C3253" s="57">
        <v>41044</v>
      </c>
      <c r="D3253" s="58">
        <v>0.125</v>
      </c>
      <c r="E3253" s="59">
        <v>2.7218048864645303</v>
      </c>
      <c r="F3253" s="47">
        <f t="shared" si="351"/>
        <v>5.1986473331472531</v>
      </c>
      <c r="G3253" s="59">
        <v>7.2224124455359089</v>
      </c>
      <c r="H3253" s="47">
        <f t="shared" si="352"/>
        <v>13.794807770973586</v>
      </c>
      <c r="I3253" s="59">
        <v>4.5006075590713781</v>
      </c>
      <c r="J3253" s="47">
        <f t="shared" si="353"/>
        <v>8.596160437826331</v>
      </c>
      <c r="K3253" s="97">
        <f t="shared" si="348"/>
        <v>2</v>
      </c>
      <c r="L3253" s="2">
        <f t="shared" si="349"/>
        <v>-28.150393461336908</v>
      </c>
      <c r="M3253" s="88"/>
      <c r="V3253">
        <v>200</v>
      </c>
      <c r="W3253">
        <v>40</v>
      </c>
      <c r="X3253" s="7">
        <f t="shared" si="347"/>
        <v>31.652153314939131</v>
      </c>
    </row>
    <row r="3254" spans="2:24">
      <c r="B3254" s="90">
        <f t="shared" si="350"/>
        <v>41044.166666666664</v>
      </c>
      <c r="C3254" s="57">
        <v>41044</v>
      </c>
      <c r="D3254" s="58">
        <v>0.16666666666666666</v>
      </c>
      <c r="E3254" s="59">
        <v>9.4519166708706415</v>
      </c>
      <c r="F3254" s="47">
        <f t="shared" si="351"/>
        <v>18.053160841362924</v>
      </c>
      <c r="G3254" s="59">
        <v>20.36875161168776</v>
      </c>
      <c r="H3254" s="47">
        <f t="shared" si="352"/>
        <v>38.904315578323619</v>
      </c>
      <c r="I3254" s="59">
        <v>10.916834940817118</v>
      </c>
      <c r="J3254" s="47">
        <f t="shared" si="353"/>
        <v>20.851154736960694</v>
      </c>
      <c r="K3254" s="97">
        <f t="shared" si="348"/>
        <v>2</v>
      </c>
      <c r="L3254" s="2">
        <f t="shared" si="349"/>
        <v>-15.895399162202544</v>
      </c>
      <c r="M3254" s="88"/>
      <c r="V3254">
        <v>200</v>
      </c>
      <c r="W3254">
        <v>40</v>
      </c>
      <c r="X3254" s="7">
        <f t="shared" si="347"/>
        <v>31.652153314939131</v>
      </c>
    </row>
    <row r="3255" spans="2:24">
      <c r="B3255" s="90">
        <f t="shared" si="350"/>
        <v>41044.208333333336</v>
      </c>
      <c r="C3255" s="57">
        <v>41044</v>
      </c>
      <c r="D3255" s="58">
        <v>0.20833333333333334</v>
      </c>
      <c r="E3255" s="59">
        <v>19.441498048444792</v>
      </c>
      <c r="F3255" s="47">
        <f t="shared" si="351"/>
        <v>37.133261272529552</v>
      </c>
      <c r="G3255" s="59">
        <v>35.456927769206871</v>
      </c>
      <c r="H3255" s="47">
        <f t="shared" si="352"/>
        <v>67.722732039185118</v>
      </c>
      <c r="I3255" s="59">
        <v>16.015429720762075</v>
      </c>
      <c r="J3255" s="47">
        <f t="shared" si="353"/>
        <v>30.589470766655563</v>
      </c>
      <c r="K3255" s="97">
        <f t="shared" si="348"/>
        <v>2</v>
      </c>
      <c r="L3255" s="2">
        <f t="shared" si="349"/>
        <v>-6.157083132507676</v>
      </c>
      <c r="M3255" s="88"/>
      <c r="V3255">
        <v>200</v>
      </c>
      <c r="W3255">
        <v>40</v>
      </c>
      <c r="X3255" s="7">
        <f t="shared" si="347"/>
        <v>31.652153314939131</v>
      </c>
    </row>
    <row r="3256" spans="2:24">
      <c r="B3256" s="90">
        <f t="shared" si="350"/>
        <v>41044.25</v>
      </c>
      <c r="C3256" s="57">
        <v>41044</v>
      </c>
      <c r="D3256" s="58">
        <v>0.25</v>
      </c>
      <c r="E3256" s="59">
        <v>19.038067271479061</v>
      </c>
      <c r="F3256" s="47">
        <f t="shared" si="351"/>
        <v>36.362708488525008</v>
      </c>
      <c r="G3256" s="59">
        <v>43.448014796359715</v>
      </c>
      <c r="H3256" s="47">
        <f t="shared" si="352"/>
        <v>82.985708261047051</v>
      </c>
      <c r="I3256" s="59">
        <v>24.40994752488065</v>
      </c>
      <c r="J3256" s="47">
        <f t="shared" si="353"/>
        <v>46.622999772522043</v>
      </c>
      <c r="K3256" s="97">
        <f t="shared" si="348"/>
        <v>2</v>
      </c>
      <c r="L3256" s="2">
        <f t="shared" si="349"/>
        <v>9.8764458733588043</v>
      </c>
      <c r="M3256" s="88"/>
      <c r="V3256">
        <v>200</v>
      </c>
      <c r="W3256">
        <v>40</v>
      </c>
      <c r="X3256" s="7">
        <f t="shared" si="347"/>
        <v>31.652153314939131</v>
      </c>
    </row>
    <row r="3257" spans="2:24">
      <c r="B3257" s="90">
        <f t="shared" si="350"/>
        <v>41044.291666666664</v>
      </c>
      <c r="C3257" s="57">
        <v>41044</v>
      </c>
      <c r="D3257" s="58">
        <v>0.29166666666666669</v>
      </c>
      <c r="E3257" s="59">
        <v>25.223289316630868</v>
      </c>
      <c r="F3257" s="47">
        <f t="shared" si="351"/>
        <v>48.176482594764956</v>
      </c>
      <c r="G3257" s="59">
        <v>46.589642252618184</v>
      </c>
      <c r="H3257" s="47">
        <f t="shared" si="352"/>
        <v>88.986216702500727</v>
      </c>
      <c r="I3257" s="59">
        <v>21.366352935987319</v>
      </c>
      <c r="J3257" s="47">
        <f t="shared" si="353"/>
        <v>40.809734107735778</v>
      </c>
      <c r="K3257" s="97">
        <f t="shared" si="348"/>
        <v>2</v>
      </c>
      <c r="L3257" s="2">
        <f t="shared" si="349"/>
        <v>4.0631802085725397</v>
      </c>
      <c r="M3257" s="88"/>
      <c r="V3257">
        <v>200</v>
      </c>
      <c r="W3257">
        <v>40</v>
      </c>
      <c r="X3257" s="7">
        <f t="shared" si="347"/>
        <v>31.652153314939131</v>
      </c>
    </row>
    <row r="3258" spans="2:24">
      <c r="B3258" s="90">
        <f t="shared" si="350"/>
        <v>41044.333333333336</v>
      </c>
      <c r="C3258" s="57">
        <v>41044</v>
      </c>
      <c r="D3258" s="58">
        <v>0.33333333333333331</v>
      </c>
      <c r="E3258" s="59">
        <v>33.155231734335025</v>
      </c>
      <c r="F3258" s="47">
        <f t="shared" si="351"/>
        <v>63.326492612579898</v>
      </c>
      <c r="G3258" s="59">
        <v>54.791588589435207</v>
      </c>
      <c r="H3258" s="47">
        <f t="shared" si="352"/>
        <v>104.65193420582123</v>
      </c>
      <c r="I3258" s="59">
        <v>21.636356855100171</v>
      </c>
      <c r="J3258" s="47">
        <f t="shared" si="353"/>
        <v>41.325441593241322</v>
      </c>
      <c r="K3258" s="97">
        <f t="shared" si="348"/>
        <v>2</v>
      </c>
      <c r="L3258" s="2">
        <f t="shared" si="349"/>
        <v>4.5788876940780838</v>
      </c>
      <c r="M3258" s="88"/>
      <c r="V3258">
        <v>200</v>
      </c>
      <c r="W3258">
        <v>40</v>
      </c>
      <c r="X3258" s="7">
        <f t="shared" si="347"/>
        <v>31.652153314939131</v>
      </c>
    </row>
    <row r="3259" spans="2:24">
      <c r="B3259" s="90">
        <f t="shared" si="350"/>
        <v>41044.375</v>
      </c>
      <c r="C3259" s="57">
        <v>41044</v>
      </c>
      <c r="D3259" s="58">
        <v>0.375</v>
      </c>
      <c r="E3259" s="59">
        <v>21.094574728383147</v>
      </c>
      <c r="F3259" s="47">
        <f t="shared" si="351"/>
        <v>40.29063773121181</v>
      </c>
      <c r="G3259" s="59">
        <v>36.349778229680226</v>
      </c>
      <c r="H3259" s="47">
        <f t="shared" si="352"/>
        <v>69.42807641868923</v>
      </c>
      <c r="I3259" s="59">
        <v>15.255203501297077</v>
      </c>
      <c r="J3259" s="47">
        <f t="shared" si="353"/>
        <v>29.137438687477417</v>
      </c>
      <c r="K3259" s="97">
        <f t="shared" si="348"/>
        <v>2</v>
      </c>
      <c r="L3259" s="2">
        <f t="shared" si="349"/>
        <v>-7.6091152116858218</v>
      </c>
      <c r="M3259" s="88"/>
      <c r="V3259">
        <v>200</v>
      </c>
      <c r="W3259">
        <v>40</v>
      </c>
      <c r="X3259" s="7">
        <f t="shared" si="347"/>
        <v>31.652153314939131</v>
      </c>
    </row>
    <row r="3260" spans="2:24">
      <c r="B3260" s="90">
        <f t="shared" si="350"/>
        <v>41044.416666666664</v>
      </c>
      <c r="C3260" s="57">
        <v>41044</v>
      </c>
      <c r="D3260" s="58">
        <v>0.41666666666666669</v>
      </c>
      <c r="E3260" s="59">
        <v>7.2073179889757961</v>
      </c>
      <c r="F3260" s="47">
        <f t="shared" si="351"/>
        <v>13.76597735894377</v>
      </c>
      <c r="G3260" s="59">
        <v>15.580860849617642</v>
      </c>
      <c r="H3260" s="47">
        <f t="shared" si="352"/>
        <v>29.759444222769694</v>
      </c>
      <c r="I3260" s="59">
        <v>8.3735428606418463</v>
      </c>
      <c r="J3260" s="47">
        <f t="shared" si="353"/>
        <v>15.993466863825926</v>
      </c>
      <c r="K3260" s="97">
        <f t="shared" si="348"/>
        <v>2</v>
      </c>
      <c r="L3260" s="2">
        <f t="shared" si="349"/>
        <v>-20.753087035337312</v>
      </c>
      <c r="M3260" s="88"/>
      <c r="V3260">
        <v>200</v>
      </c>
      <c r="W3260">
        <v>40</v>
      </c>
      <c r="X3260" s="7">
        <f t="shared" si="347"/>
        <v>31.652153314939131</v>
      </c>
    </row>
    <row r="3261" spans="2:24">
      <c r="B3261" s="90">
        <f t="shared" si="350"/>
        <v>41044.458333333336</v>
      </c>
      <c r="C3261" s="57">
        <v>41044</v>
      </c>
      <c r="D3261" s="58">
        <v>0.45833333333333331</v>
      </c>
      <c r="E3261" s="59">
        <v>11.254802429459827</v>
      </c>
      <c r="F3261" s="47">
        <f t="shared" si="351"/>
        <v>21.496672640268269</v>
      </c>
      <c r="G3261" s="59">
        <v>20.965102988791045</v>
      </c>
      <c r="H3261" s="47">
        <f t="shared" si="352"/>
        <v>40.043346708590896</v>
      </c>
      <c r="I3261" s="59">
        <v>9.7103005593312162</v>
      </c>
      <c r="J3261" s="47">
        <f t="shared" si="353"/>
        <v>18.546674068322623</v>
      </c>
      <c r="K3261" s="97">
        <f t="shared" si="348"/>
        <v>2</v>
      </c>
      <c r="L3261" s="2">
        <f t="shared" si="349"/>
        <v>-18.199879830840615</v>
      </c>
      <c r="M3261" s="88"/>
      <c r="V3261">
        <v>200</v>
      </c>
      <c r="W3261">
        <v>40</v>
      </c>
      <c r="X3261" s="7">
        <f t="shared" si="347"/>
        <v>31.652153314939131</v>
      </c>
    </row>
    <row r="3262" spans="2:24">
      <c r="B3262" s="90">
        <f t="shared" si="350"/>
        <v>41044.5</v>
      </c>
      <c r="C3262" s="57">
        <v>41044</v>
      </c>
      <c r="D3262" s="58">
        <v>0.5</v>
      </c>
      <c r="E3262" s="59">
        <v>12.973850284749295</v>
      </c>
      <c r="F3262" s="47">
        <f t="shared" si="351"/>
        <v>24.780054043871154</v>
      </c>
      <c r="G3262" s="59">
        <v>23.956860862736981</v>
      </c>
      <c r="H3262" s="47">
        <f t="shared" si="352"/>
        <v>45.757604247827629</v>
      </c>
      <c r="I3262" s="59">
        <v>10.983010577987688</v>
      </c>
      <c r="J3262" s="47">
        <f t="shared" si="353"/>
        <v>20.977550203956483</v>
      </c>
      <c r="K3262" s="97">
        <f t="shared" si="348"/>
        <v>2</v>
      </c>
      <c r="L3262" s="2">
        <f t="shared" si="349"/>
        <v>-15.769003695206756</v>
      </c>
      <c r="M3262" s="88"/>
      <c r="V3262">
        <v>200</v>
      </c>
      <c r="W3262">
        <v>40</v>
      </c>
      <c r="X3262" s="7">
        <f t="shared" si="347"/>
        <v>31.652153314939131</v>
      </c>
    </row>
    <row r="3263" spans="2:24">
      <c r="B3263" s="90">
        <f t="shared" si="350"/>
        <v>41044.541666666664</v>
      </c>
      <c r="C3263" s="57">
        <v>41044</v>
      </c>
      <c r="D3263" s="58">
        <v>0.54166666666666663</v>
      </c>
      <c r="E3263" s="59">
        <v>11.507765417522497</v>
      </c>
      <c r="F3263" s="47">
        <f t="shared" si="351"/>
        <v>21.979831947467968</v>
      </c>
      <c r="G3263" s="59">
        <v>21.719178039243431</v>
      </c>
      <c r="H3263" s="47">
        <f t="shared" si="352"/>
        <v>41.483630054954951</v>
      </c>
      <c r="I3263" s="59">
        <v>10.211412621720935</v>
      </c>
      <c r="J3263" s="47">
        <f t="shared" si="353"/>
        <v>19.503798107486986</v>
      </c>
      <c r="K3263" s="97">
        <f t="shared" si="348"/>
        <v>2</v>
      </c>
      <c r="L3263" s="2">
        <f t="shared" si="349"/>
        <v>-17.242755791676252</v>
      </c>
      <c r="M3263" s="88"/>
      <c r="V3263">
        <v>200</v>
      </c>
      <c r="W3263">
        <v>40</v>
      </c>
      <c r="X3263" s="7">
        <f t="shared" si="347"/>
        <v>31.652153314939131</v>
      </c>
    </row>
    <row r="3264" spans="2:24">
      <c r="B3264" s="90">
        <f t="shared" si="350"/>
        <v>41044.583333333336</v>
      </c>
      <c r="C3264" s="57">
        <v>41044</v>
      </c>
      <c r="D3264" s="58">
        <v>0.58333333333333337</v>
      </c>
      <c r="E3264" s="59">
        <v>10.514555767609544</v>
      </c>
      <c r="F3264" s="47">
        <f t="shared" si="351"/>
        <v>20.082801516134229</v>
      </c>
      <c r="G3264" s="59">
        <v>21.667370078241717</v>
      </c>
      <c r="H3264" s="47">
        <f t="shared" si="352"/>
        <v>41.384676849441675</v>
      </c>
      <c r="I3264" s="59">
        <v>11.152814310632175</v>
      </c>
      <c r="J3264" s="47">
        <f t="shared" si="353"/>
        <v>21.301875333307454</v>
      </c>
      <c r="K3264" s="97">
        <f t="shared" si="348"/>
        <v>2</v>
      </c>
      <c r="L3264" s="2">
        <f t="shared" si="349"/>
        <v>-15.444678565855785</v>
      </c>
      <c r="M3264" s="88"/>
      <c r="V3264">
        <v>200</v>
      </c>
      <c r="W3264">
        <v>40</v>
      </c>
      <c r="X3264" s="7">
        <f t="shared" si="347"/>
        <v>31.652153314939131</v>
      </c>
    </row>
    <row r="3265" spans="2:24">
      <c r="B3265" s="90">
        <f t="shared" si="350"/>
        <v>41044.625</v>
      </c>
      <c r="C3265" s="57">
        <v>41044</v>
      </c>
      <c r="D3265" s="58">
        <v>0.625</v>
      </c>
      <c r="E3265" s="59">
        <v>12.434162663437185</v>
      </c>
      <c r="F3265" s="47">
        <f t="shared" si="351"/>
        <v>23.749250687165024</v>
      </c>
      <c r="G3265" s="59">
        <v>26.10721093155535</v>
      </c>
      <c r="H3265" s="47">
        <f t="shared" si="352"/>
        <v>49.864772879270717</v>
      </c>
      <c r="I3265" s="59">
        <v>13.673048268118166</v>
      </c>
      <c r="J3265" s="47">
        <f t="shared" si="353"/>
        <v>26.115522192105693</v>
      </c>
      <c r="K3265" s="97">
        <f t="shared" si="348"/>
        <v>2</v>
      </c>
      <c r="L3265" s="2">
        <f t="shared" si="349"/>
        <v>-10.631031707057545</v>
      </c>
      <c r="M3265" s="88"/>
      <c r="V3265">
        <v>200</v>
      </c>
      <c r="W3265">
        <v>40</v>
      </c>
      <c r="X3265" s="7">
        <f t="shared" si="347"/>
        <v>31.652153314939131</v>
      </c>
    </row>
    <row r="3266" spans="2:24">
      <c r="B3266" s="90">
        <f t="shared" si="350"/>
        <v>41044.666666666664</v>
      </c>
      <c r="C3266" s="57">
        <v>41044</v>
      </c>
      <c r="D3266" s="58">
        <v>0.66666666666666663</v>
      </c>
      <c r="E3266" s="59">
        <v>10.262984325535307</v>
      </c>
      <c r="F3266" s="47">
        <f t="shared" si="351"/>
        <v>19.602300061772436</v>
      </c>
      <c r="G3266" s="59">
        <v>23.56146302823587</v>
      </c>
      <c r="H3266" s="47">
        <f t="shared" si="352"/>
        <v>45.002394383930508</v>
      </c>
      <c r="I3266" s="59">
        <v>13.29847870270056</v>
      </c>
      <c r="J3266" s="47">
        <f t="shared" si="353"/>
        <v>25.400094322158068</v>
      </c>
      <c r="K3266" s="97">
        <f t="shared" si="348"/>
        <v>2</v>
      </c>
      <c r="L3266" s="2">
        <f t="shared" si="349"/>
        <v>-11.34645957700517</v>
      </c>
      <c r="M3266" s="88"/>
      <c r="V3266">
        <v>200</v>
      </c>
      <c r="W3266">
        <v>40</v>
      </c>
      <c r="X3266" s="7">
        <f t="shared" si="347"/>
        <v>31.652153314939131</v>
      </c>
    </row>
    <row r="3267" spans="2:24">
      <c r="B3267" s="90">
        <f t="shared" si="350"/>
        <v>41044.708333333336</v>
      </c>
      <c r="C3267" s="57">
        <v>41044</v>
      </c>
      <c r="D3267" s="58">
        <v>0.70833333333333337</v>
      </c>
      <c r="E3267" s="59">
        <v>9.0349773066973231</v>
      </c>
      <c r="F3267" s="47">
        <f t="shared" si="351"/>
        <v>17.256806655791888</v>
      </c>
      <c r="G3267" s="59">
        <v>23.040853092146833</v>
      </c>
      <c r="H3267" s="47">
        <f t="shared" si="352"/>
        <v>44.008029406000446</v>
      </c>
      <c r="I3267" s="59">
        <v>14.005875785449511</v>
      </c>
      <c r="J3267" s="47">
        <f t="shared" si="353"/>
        <v>26.751222750208566</v>
      </c>
      <c r="K3267" s="97">
        <f t="shared" si="348"/>
        <v>2</v>
      </c>
      <c r="L3267" s="2">
        <f t="shared" si="349"/>
        <v>-9.9953311489546728</v>
      </c>
      <c r="M3267" s="88"/>
      <c r="V3267">
        <v>200</v>
      </c>
      <c r="W3267">
        <v>40</v>
      </c>
      <c r="X3267" s="7">
        <f t="shared" si="347"/>
        <v>31.652153314939131</v>
      </c>
    </row>
    <row r="3268" spans="2:24">
      <c r="B3268" s="90">
        <f t="shared" si="350"/>
        <v>41044.75</v>
      </c>
      <c r="C3268" s="57">
        <v>41044</v>
      </c>
      <c r="D3268" s="58">
        <v>0.75</v>
      </c>
      <c r="E3268" s="59">
        <v>14.549395273795458</v>
      </c>
      <c r="F3268" s="47">
        <f t="shared" si="351"/>
        <v>27.789344972949323</v>
      </c>
      <c r="G3268" s="59">
        <v>33.932480845218429</v>
      </c>
      <c r="H3268" s="47">
        <f t="shared" si="352"/>
        <v>64.811038414367189</v>
      </c>
      <c r="I3268" s="59">
        <v>19.383085571422971</v>
      </c>
      <c r="J3268" s="47">
        <f t="shared" si="353"/>
        <v>37.021693441417874</v>
      </c>
      <c r="K3268" s="97">
        <f t="shared" si="348"/>
        <v>2</v>
      </c>
      <c r="L3268" s="2">
        <f t="shared" si="349"/>
        <v>0.27513954225463522</v>
      </c>
      <c r="M3268" s="88"/>
      <c r="V3268">
        <v>200</v>
      </c>
      <c r="W3268">
        <v>40</v>
      </c>
      <c r="X3268" s="7">
        <f t="shared" si="347"/>
        <v>31.652153314939131</v>
      </c>
    </row>
    <row r="3269" spans="2:24">
      <c r="B3269" s="90">
        <f t="shared" si="350"/>
        <v>41044.791666666664</v>
      </c>
      <c r="C3269" s="57">
        <v>41044</v>
      </c>
      <c r="D3269" s="58">
        <v>0.79166666666666663</v>
      </c>
      <c r="E3269" s="59">
        <v>6.9618679763298124</v>
      </c>
      <c r="F3269" s="47">
        <f t="shared" si="351"/>
        <v>13.29716783478994</v>
      </c>
      <c r="G3269" s="59">
        <v>20.875159016626011</v>
      </c>
      <c r="H3269" s="47">
        <f t="shared" si="352"/>
        <v>39.871553721755681</v>
      </c>
      <c r="I3269" s="59">
        <v>13.913291040296198</v>
      </c>
      <c r="J3269" s="47">
        <f t="shared" si="353"/>
        <v>26.574385886965736</v>
      </c>
      <c r="K3269" s="97">
        <f t="shared" si="348"/>
        <v>2</v>
      </c>
      <c r="L3269" s="2">
        <f t="shared" si="349"/>
        <v>-10.172168012197503</v>
      </c>
      <c r="M3269" s="88"/>
      <c r="V3269">
        <v>200</v>
      </c>
      <c r="W3269">
        <v>40</v>
      </c>
      <c r="X3269" s="7">
        <f t="shared" si="347"/>
        <v>31.652153314939131</v>
      </c>
    </row>
    <row r="3270" spans="2:24">
      <c r="B3270" s="90">
        <f t="shared" si="350"/>
        <v>41044.833333333336</v>
      </c>
      <c r="C3270" s="57">
        <v>41044</v>
      </c>
      <c r="D3270" s="58">
        <v>0.83333333333333337</v>
      </c>
      <c r="E3270" s="59">
        <v>5.9671382703420752</v>
      </c>
      <c r="F3270" s="47">
        <f t="shared" si="351"/>
        <v>11.397234096353364</v>
      </c>
      <c r="G3270" s="59">
        <v>19.380278134240182</v>
      </c>
      <c r="H3270" s="47">
        <f t="shared" si="352"/>
        <v>37.016331236398749</v>
      </c>
      <c r="I3270" s="59">
        <v>13.413139863898106</v>
      </c>
      <c r="J3270" s="47">
        <f t="shared" si="353"/>
        <v>25.619097140045383</v>
      </c>
      <c r="K3270" s="97">
        <f t="shared" si="348"/>
        <v>2</v>
      </c>
      <c r="L3270" s="2">
        <f t="shared" si="349"/>
        <v>-11.127456759117855</v>
      </c>
      <c r="M3270" s="88"/>
      <c r="V3270">
        <v>200</v>
      </c>
      <c r="W3270">
        <v>40</v>
      </c>
      <c r="X3270" s="7">
        <f t="shared" si="347"/>
        <v>31.652153314939131</v>
      </c>
    </row>
    <row r="3271" spans="2:24">
      <c r="B3271" s="90">
        <f t="shared" si="350"/>
        <v>41044.875</v>
      </c>
      <c r="C3271" s="57">
        <v>41044</v>
      </c>
      <c r="D3271" s="58">
        <v>0.875</v>
      </c>
      <c r="E3271" s="59">
        <v>8.454202112345385</v>
      </c>
      <c r="F3271" s="47">
        <f t="shared" si="351"/>
        <v>16.147526034579684</v>
      </c>
      <c r="G3271" s="59">
        <v>28.175282405101299</v>
      </c>
      <c r="H3271" s="47">
        <f t="shared" si="352"/>
        <v>53.814789393743482</v>
      </c>
      <c r="I3271" s="59">
        <v>19.721080292755921</v>
      </c>
      <c r="J3271" s="47">
        <f t="shared" si="353"/>
        <v>37.667263359163812</v>
      </c>
      <c r="K3271" s="97">
        <f t="shared" si="348"/>
        <v>2</v>
      </c>
      <c r="L3271" s="2">
        <f t="shared" si="349"/>
        <v>0.92070946000057319</v>
      </c>
      <c r="M3271" s="88"/>
      <c r="V3271">
        <v>200</v>
      </c>
      <c r="W3271">
        <v>40</v>
      </c>
      <c r="X3271" s="7">
        <f t="shared" si="347"/>
        <v>31.652153314939131</v>
      </c>
    </row>
    <row r="3272" spans="2:24">
      <c r="B3272" s="90">
        <f t="shared" si="350"/>
        <v>41044.916666666664</v>
      </c>
      <c r="C3272" s="57">
        <v>41044</v>
      </c>
      <c r="D3272" s="58">
        <v>0.91666666666666663</v>
      </c>
      <c r="E3272" s="59">
        <v>3.6453432493527078</v>
      </c>
      <c r="F3272" s="47">
        <f t="shared" si="351"/>
        <v>6.9626056062636712</v>
      </c>
      <c r="G3272" s="59">
        <v>13.237346183579907</v>
      </c>
      <c r="H3272" s="47">
        <f t="shared" si="352"/>
        <v>25.283331210637623</v>
      </c>
      <c r="I3272" s="59">
        <v>9.5920029342271995</v>
      </c>
      <c r="J3272" s="47">
        <f t="shared" si="353"/>
        <v>18.320725604373951</v>
      </c>
      <c r="K3272" s="97">
        <f t="shared" si="348"/>
        <v>2</v>
      </c>
      <c r="L3272" s="2">
        <f t="shared" si="349"/>
        <v>-18.425828294789287</v>
      </c>
      <c r="M3272" s="88"/>
      <c r="V3272">
        <v>200</v>
      </c>
      <c r="W3272">
        <v>40</v>
      </c>
      <c r="X3272" s="7">
        <f t="shared" si="347"/>
        <v>31.652153314939131</v>
      </c>
    </row>
    <row r="3273" spans="2:24">
      <c r="B3273" s="90">
        <f t="shared" si="350"/>
        <v>41044.958333333336</v>
      </c>
      <c r="C3273" s="57">
        <v>41044</v>
      </c>
      <c r="D3273" s="58">
        <v>0.95833333333333337</v>
      </c>
      <c r="E3273" s="59">
        <v>4.1565816489877179</v>
      </c>
      <c r="F3273" s="47">
        <f t="shared" si="351"/>
        <v>7.939070949566541</v>
      </c>
      <c r="G3273" s="59">
        <v>16.229798106024194</v>
      </c>
      <c r="H3273" s="47">
        <f t="shared" si="352"/>
        <v>30.998914382506211</v>
      </c>
      <c r="I3273" s="59">
        <v>12.073216457036478</v>
      </c>
      <c r="J3273" s="47">
        <f t="shared" si="353"/>
        <v>23.059843432939672</v>
      </c>
      <c r="K3273" s="97">
        <f t="shared" si="348"/>
        <v>2</v>
      </c>
      <c r="L3273" s="2">
        <f t="shared" si="349"/>
        <v>-13.686710466223566</v>
      </c>
      <c r="M3273" s="88"/>
      <c r="V3273">
        <v>200</v>
      </c>
      <c r="W3273">
        <v>40</v>
      </c>
      <c r="X3273" s="7">
        <f t="shared" si="347"/>
        <v>31.652153314939131</v>
      </c>
    </row>
    <row r="3274" spans="2:24">
      <c r="B3274" s="90">
        <f t="shared" si="350"/>
        <v>41045</v>
      </c>
      <c r="C3274" s="57">
        <v>41044</v>
      </c>
      <c r="D3274" s="58">
        <v>1</v>
      </c>
      <c r="E3274" s="59">
        <v>6.1242349506175389</v>
      </c>
      <c r="F3274" s="47">
        <f t="shared" si="351"/>
        <v>11.697288755679498</v>
      </c>
      <c r="G3274" s="59">
        <v>15.514726122692649</v>
      </c>
      <c r="H3274" s="47">
        <f t="shared" si="352"/>
        <v>29.633126894342958</v>
      </c>
      <c r="I3274" s="59">
        <v>9.3904911720751088</v>
      </c>
      <c r="J3274" s="47">
        <f t="shared" si="353"/>
        <v>17.935838138663456</v>
      </c>
      <c r="K3274" s="97">
        <f t="shared" si="348"/>
        <v>2</v>
      </c>
      <c r="L3274" s="2">
        <f t="shared" si="349"/>
        <v>-18.810715760499782</v>
      </c>
      <c r="M3274" s="88"/>
      <c r="V3274">
        <v>200</v>
      </c>
      <c r="W3274">
        <v>40</v>
      </c>
      <c r="X3274" s="7">
        <f t="shared" ref="X3274:X3337" si="354">AVERAGE($J$2999:$J$8770)</f>
        <v>31.652153314939131</v>
      </c>
    </row>
    <row r="3275" spans="2:24">
      <c r="B3275" s="90">
        <f t="shared" si="350"/>
        <v>41045.041666666664</v>
      </c>
      <c r="C3275" s="57">
        <v>41045</v>
      </c>
      <c r="D3275" s="58">
        <v>4.1666666666666664E-2</v>
      </c>
      <c r="E3275" s="59"/>
      <c r="F3275" s="47"/>
      <c r="G3275" s="59"/>
      <c r="H3275" s="47"/>
      <c r="I3275" s="59"/>
      <c r="J3275" s="47"/>
      <c r="K3275" s="97">
        <f t="shared" ref="K3275:K3338" si="355">WEEKDAY(C3275,2)</f>
        <v>3</v>
      </c>
      <c r="L3275" s="2" t="e">
        <f t="shared" ref="L3275:L3338" si="356">IF(J3275="",NA(),J3275-(AVERAGE($J$10:$J$8770)))</f>
        <v>#N/A</v>
      </c>
      <c r="M3275" s="88"/>
      <c r="V3275">
        <v>200</v>
      </c>
      <c r="W3275">
        <v>40</v>
      </c>
      <c r="X3275" s="7">
        <f t="shared" si="354"/>
        <v>31.652153314939131</v>
      </c>
    </row>
    <row r="3276" spans="2:24">
      <c r="B3276" s="90">
        <f t="shared" si="350"/>
        <v>41045.083333333336</v>
      </c>
      <c r="C3276" s="57">
        <v>41045</v>
      </c>
      <c r="D3276" s="58">
        <v>8.3333333333333329E-2</v>
      </c>
      <c r="E3276" s="59">
        <v>1.3509217892638434</v>
      </c>
      <c r="F3276" s="47">
        <f t="shared" si="351"/>
        <v>2.5802606174939409</v>
      </c>
      <c r="G3276" s="59">
        <v>6.514023159463771</v>
      </c>
      <c r="H3276" s="47">
        <f t="shared" si="352"/>
        <v>12.441784234575803</v>
      </c>
      <c r="I3276" s="59">
        <v>5.1631013701999269</v>
      </c>
      <c r="J3276" s="47">
        <f t="shared" si="353"/>
        <v>9.8615236170818594</v>
      </c>
      <c r="K3276" s="97">
        <f t="shared" si="355"/>
        <v>3</v>
      </c>
      <c r="L3276" s="2">
        <f t="shared" si="356"/>
        <v>-26.885030282081381</v>
      </c>
      <c r="M3276" s="88"/>
      <c r="V3276">
        <v>200</v>
      </c>
      <c r="W3276">
        <v>40</v>
      </c>
      <c r="X3276" s="7">
        <f t="shared" si="354"/>
        <v>31.652153314939131</v>
      </c>
    </row>
    <row r="3277" spans="2:24">
      <c r="B3277" s="90">
        <f t="shared" si="350"/>
        <v>41045.125</v>
      </c>
      <c r="C3277" s="57">
        <v>41045</v>
      </c>
      <c r="D3277" s="58">
        <v>0.125</v>
      </c>
      <c r="E3277" s="59">
        <v>1.6346790388999284</v>
      </c>
      <c r="F3277" s="47">
        <f t="shared" si="351"/>
        <v>3.122236964298863</v>
      </c>
      <c r="G3277" s="59">
        <v>6.94429431424747</v>
      </c>
      <c r="H3277" s="47">
        <f t="shared" si="352"/>
        <v>13.263602140212667</v>
      </c>
      <c r="I3277" s="59">
        <v>5.3096152753475412</v>
      </c>
      <c r="J3277" s="47">
        <f t="shared" si="353"/>
        <v>10.141365175913803</v>
      </c>
      <c r="K3277" s="97">
        <f t="shared" si="355"/>
        <v>3</v>
      </c>
      <c r="L3277" s="2">
        <f t="shared" si="356"/>
        <v>-26.605188723249434</v>
      </c>
      <c r="M3277" s="88"/>
      <c r="V3277">
        <v>200</v>
      </c>
      <c r="W3277">
        <v>40</v>
      </c>
      <c r="X3277" s="7">
        <f t="shared" si="354"/>
        <v>31.652153314939131</v>
      </c>
    </row>
    <row r="3278" spans="2:24">
      <c r="B3278" s="90">
        <f t="shared" si="350"/>
        <v>41045.166666666664</v>
      </c>
      <c r="C3278" s="57">
        <v>41045</v>
      </c>
      <c r="D3278" s="58">
        <v>0.16666666666666666</v>
      </c>
      <c r="E3278" s="59">
        <v>4.0863264158770072</v>
      </c>
      <c r="F3278" s="47">
        <f t="shared" si="351"/>
        <v>7.8048834543250836</v>
      </c>
      <c r="G3278" s="59">
        <v>10.779964511558376</v>
      </c>
      <c r="H3278" s="47">
        <f t="shared" si="352"/>
        <v>20.589732217076495</v>
      </c>
      <c r="I3278" s="59">
        <v>6.6936380956813686</v>
      </c>
      <c r="J3278" s="47">
        <f t="shared" si="353"/>
        <v>12.784848762751414</v>
      </c>
      <c r="K3278" s="97">
        <f t="shared" si="355"/>
        <v>3</v>
      </c>
      <c r="L3278" s="2">
        <f t="shared" si="356"/>
        <v>-23.961705136411823</v>
      </c>
      <c r="M3278" s="88"/>
      <c r="V3278">
        <v>200</v>
      </c>
      <c r="W3278">
        <v>40</v>
      </c>
      <c r="X3278" s="7">
        <f t="shared" si="354"/>
        <v>31.652153314939131</v>
      </c>
    </row>
    <row r="3279" spans="2:24">
      <c r="B3279" s="90">
        <f t="shared" si="350"/>
        <v>41045.208333333336</v>
      </c>
      <c r="C3279" s="57">
        <v>41045</v>
      </c>
      <c r="D3279" s="58">
        <v>0.20833333333333334</v>
      </c>
      <c r="E3279" s="59">
        <v>21.161282722335113</v>
      </c>
      <c r="F3279" s="47">
        <f t="shared" si="351"/>
        <v>40.418049999660063</v>
      </c>
      <c r="G3279" s="59">
        <v>33.932290474451023</v>
      </c>
      <c r="H3279" s="47">
        <f t="shared" si="352"/>
        <v>64.810674806201447</v>
      </c>
      <c r="I3279" s="59">
        <v>12.77100775211591</v>
      </c>
      <c r="J3279" s="47">
        <f t="shared" si="353"/>
        <v>24.392624806541388</v>
      </c>
      <c r="K3279" s="97">
        <f t="shared" si="355"/>
        <v>3</v>
      </c>
      <c r="L3279" s="2">
        <f t="shared" si="356"/>
        <v>-12.353929092621851</v>
      </c>
      <c r="M3279" s="88"/>
      <c r="V3279">
        <v>200</v>
      </c>
      <c r="W3279">
        <v>40</v>
      </c>
      <c r="X3279" s="7">
        <f t="shared" si="354"/>
        <v>31.652153314939131</v>
      </c>
    </row>
    <row r="3280" spans="2:24">
      <c r="B3280" s="90">
        <f t="shared" si="350"/>
        <v>41045.25</v>
      </c>
      <c r="C3280" s="57">
        <v>41045</v>
      </c>
      <c r="D3280" s="58">
        <v>0.25</v>
      </c>
      <c r="E3280" s="59">
        <v>37.169685556997493</v>
      </c>
      <c r="F3280" s="47">
        <f t="shared" si="351"/>
        <v>70.994099413865214</v>
      </c>
      <c r="G3280" s="59">
        <v>60.088702586788713</v>
      </c>
      <c r="H3280" s="47">
        <f t="shared" si="352"/>
        <v>114.76942194076643</v>
      </c>
      <c r="I3280" s="59">
        <v>22.91901702979122</v>
      </c>
      <c r="J3280" s="47">
        <f t="shared" si="353"/>
        <v>43.775322526901228</v>
      </c>
      <c r="K3280" s="97">
        <f t="shared" si="355"/>
        <v>3</v>
      </c>
      <c r="L3280" s="2">
        <f t="shared" si="356"/>
        <v>7.028768627737989</v>
      </c>
      <c r="M3280" s="88"/>
      <c r="V3280">
        <v>200</v>
      </c>
      <c r="W3280">
        <v>40</v>
      </c>
      <c r="X3280" s="7">
        <f t="shared" si="354"/>
        <v>31.652153314939131</v>
      </c>
    </row>
    <row r="3281" spans="2:24">
      <c r="B3281" s="90">
        <f t="shared" si="350"/>
        <v>41045.291666666664</v>
      </c>
      <c r="C3281" s="57">
        <v>41045</v>
      </c>
      <c r="D3281" s="58">
        <v>0.29166666666666669</v>
      </c>
      <c r="E3281" s="59">
        <v>24.477570391602299</v>
      </c>
      <c r="F3281" s="47">
        <f t="shared" si="351"/>
        <v>46.752159447960388</v>
      </c>
      <c r="G3281" s="59">
        <v>44.665144498933643</v>
      </c>
      <c r="H3281" s="47">
        <f t="shared" si="352"/>
        <v>85.31042599296326</v>
      </c>
      <c r="I3281" s="59">
        <v>20.187574107331347</v>
      </c>
      <c r="J3281" s="47">
        <f t="shared" si="353"/>
        <v>38.558266545002873</v>
      </c>
      <c r="K3281" s="97">
        <f t="shared" si="355"/>
        <v>3</v>
      </c>
      <c r="L3281" s="2">
        <f t="shared" si="356"/>
        <v>1.8117126458396342</v>
      </c>
      <c r="M3281" s="88"/>
      <c r="V3281">
        <v>200</v>
      </c>
      <c r="W3281">
        <v>40</v>
      </c>
      <c r="X3281" s="7">
        <f t="shared" si="354"/>
        <v>31.652153314939131</v>
      </c>
    </row>
    <row r="3282" spans="2:24">
      <c r="B3282" s="90">
        <f t="shared" ref="B3282:B3345" si="357">C3282+D3282</f>
        <v>41045.333333333336</v>
      </c>
      <c r="C3282" s="57">
        <v>41045</v>
      </c>
      <c r="D3282" s="58">
        <v>0.33333333333333331</v>
      </c>
      <c r="E3282" s="59">
        <v>34.48985918200929</v>
      </c>
      <c r="F3282" s="47">
        <f t="shared" ref="F3282:F3345" si="358">IF(E3282&lt;&gt;"",E3282*1.91,"")</f>
        <v>65.875631037637746</v>
      </c>
      <c r="G3282" s="59">
        <v>53.966803484545672</v>
      </c>
      <c r="H3282" s="47">
        <f t="shared" si="352"/>
        <v>103.07659465548222</v>
      </c>
      <c r="I3282" s="59">
        <v>19.476944302536381</v>
      </c>
      <c r="J3282" s="47">
        <f t="shared" si="353"/>
        <v>37.200963617844486</v>
      </c>
      <c r="K3282" s="97">
        <f t="shared" si="355"/>
        <v>3</v>
      </c>
      <c r="L3282" s="2">
        <f t="shared" si="356"/>
        <v>0.45440971868124791</v>
      </c>
      <c r="M3282" s="88"/>
      <c r="V3282">
        <v>200</v>
      </c>
      <c r="W3282">
        <v>40</v>
      </c>
      <c r="X3282" s="7">
        <f t="shared" si="354"/>
        <v>31.652153314939131</v>
      </c>
    </row>
    <row r="3283" spans="2:24">
      <c r="B3283" s="90">
        <f t="shared" si="357"/>
        <v>41045.375</v>
      </c>
      <c r="C3283" s="57">
        <v>41045</v>
      </c>
      <c r="D3283" s="58">
        <v>0.375</v>
      </c>
      <c r="E3283" s="59">
        <v>35.22565559130647</v>
      </c>
      <c r="F3283" s="47">
        <f t="shared" si="358"/>
        <v>67.281002179395358</v>
      </c>
      <c r="G3283" s="59">
        <v>55.965452270692545</v>
      </c>
      <c r="H3283" s="47">
        <f t="shared" si="352"/>
        <v>106.89401383702275</v>
      </c>
      <c r="I3283" s="59">
        <v>20.739796679386078</v>
      </c>
      <c r="J3283" s="47">
        <f t="shared" si="353"/>
        <v>39.613011657627411</v>
      </c>
      <c r="K3283" s="97">
        <f t="shared" si="355"/>
        <v>3</v>
      </c>
      <c r="L3283" s="2">
        <f t="shared" si="356"/>
        <v>2.8664577584641719</v>
      </c>
      <c r="M3283" s="88"/>
      <c r="V3283">
        <v>200</v>
      </c>
      <c r="W3283">
        <v>40</v>
      </c>
      <c r="X3283" s="7">
        <f t="shared" si="354"/>
        <v>31.652153314939131</v>
      </c>
    </row>
    <row r="3284" spans="2:24">
      <c r="B3284" s="90">
        <f t="shared" si="357"/>
        <v>41045.416666666664</v>
      </c>
      <c r="C3284" s="57">
        <v>41045</v>
      </c>
      <c r="D3284" s="58">
        <v>0.41666666666666669</v>
      </c>
      <c r="E3284" s="59">
        <v>26.481745391817093</v>
      </c>
      <c r="F3284" s="47">
        <f t="shared" si="358"/>
        <v>50.580133698370645</v>
      </c>
      <c r="G3284" s="59">
        <v>42.187418280963996</v>
      </c>
      <c r="H3284" s="47">
        <f t="shared" ref="H3284:H3347" si="359">IF(G3284&lt;&gt;"",G3284*1.91,"")</f>
        <v>80.577968916641225</v>
      </c>
      <c r="I3284" s="59">
        <v>15.705672889146907</v>
      </c>
      <c r="J3284" s="47">
        <f t="shared" ref="J3284:J3347" si="360">IF(I3284&lt;&gt;"",I3284*1.91,"")</f>
        <v>29.997835218270591</v>
      </c>
      <c r="K3284" s="97">
        <f t="shared" si="355"/>
        <v>3</v>
      </c>
      <c r="L3284" s="2">
        <f t="shared" si="356"/>
        <v>-6.7487186808926474</v>
      </c>
      <c r="M3284" s="88"/>
      <c r="V3284">
        <v>200</v>
      </c>
      <c r="W3284">
        <v>40</v>
      </c>
      <c r="X3284" s="7">
        <f t="shared" si="354"/>
        <v>31.652153314939131</v>
      </c>
    </row>
    <row r="3285" spans="2:24">
      <c r="B3285" s="90">
        <f t="shared" si="357"/>
        <v>41045.458333333336</v>
      </c>
      <c r="C3285" s="57">
        <v>41045</v>
      </c>
      <c r="D3285" s="58">
        <v>0.45833333333333331</v>
      </c>
      <c r="E3285" s="59">
        <v>19.791206408971231</v>
      </c>
      <c r="F3285" s="47">
        <f t="shared" si="358"/>
        <v>37.801204241135046</v>
      </c>
      <c r="G3285" s="59">
        <v>34.721078849285249</v>
      </c>
      <c r="H3285" s="47">
        <f t="shared" si="359"/>
        <v>66.317260602134823</v>
      </c>
      <c r="I3285" s="59">
        <v>14.929872440314011</v>
      </c>
      <c r="J3285" s="47">
        <f t="shared" si="360"/>
        <v>28.516056360999759</v>
      </c>
      <c r="K3285" s="97">
        <f t="shared" si="355"/>
        <v>3</v>
      </c>
      <c r="L3285" s="2">
        <f t="shared" si="356"/>
        <v>-8.2304975381634797</v>
      </c>
      <c r="M3285" s="88"/>
      <c r="V3285">
        <v>200</v>
      </c>
      <c r="W3285">
        <v>40</v>
      </c>
      <c r="X3285" s="7">
        <f t="shared" si="354"/>
        <v>31.652153314939131</v>
      </c>
    </row>
    <row r="3286" spans="2:24">
      <c r="B3286" s="90">
        <f t="shared" si="357"/>
        <v>41045.5</v>
      </c>
      <c r="C3286" s="57">
        <v>41045</v>
      </c>
      <c r="D3286" s="58">
        <v>0.5</v>
      </c>
      <c r="E3286" s="59">
        <v>19.870084263481857</v>
      </c>
      <c r="F3286" s="47">
        <f t="shared" si="358"/>
        <v>37.951860943250345</v>
      </c>
      <c r="G3286" s="59">
        <v>35.84201443001492</v>
      </c>
      <c r="H3286" s="47">
        <f t="shared" si="359"/>
        <v>68.458247561328491</v>
      </c>
      <c r="I3286" s="59">
        <v>15.971930166533063</v>
      </c>
      <c r="J3286" s="47">
        <f t="shared" si="360"/>
        <v>30.50638661807815</v>
      </c>
      <c r="K3286" s="97">
        <f t="shared" si="355"/>
        <v>3</v>
      </c>
      <c r="L3286" s="2">
        <f t="shared" si="356"/>
        <v>-6.240167281085089</v>
      </c>
      <c r="M3286" s="88"/>
      <c r="V3286">
        <v>200</v>
      </c>
      <c r="W3286">
        <v>40</v>
      </c>
      <c r="X3286" s="7">
        <f t="shared" si="354"/>
        <v>31.652153314939131</v>
      </c>
    </row>
    <row r="3287" spans="2:24">
      <c r="B3287" s="90">
        <f t="shared" si="357"/>
        <v>41045.541666666664</v>
      </c>
      <c r="C3287" s="57">
        <v>41045</v>
      </c>
      <c r="D3287" s="58">
        <v>0.54166666666666663</v>
      </c>
      <c r="E3287" s="59">
        <v>23.895590824638067</v>
      </c>
      <c r="F3287" s="47">
        <f t="shared" si="358"/>
        <v>45.640578475058703</v>
      </c>
      <c r="G3287" s="59">
        <v>43.226737108947106</v>
      </c>
      <c r="H3287" s="47">
        <f t="shared" si="359"/>
        <v>82.563067878088972</v>
      </c>
      <c r="I3287" s="59">
        <v>19.331146284309039</v>
      </c>
      <c r="J3287" s="47">
        <f t="shared" si="360"/>
        <v>36.922489403030262</v>
      </c>
      <c r="K3287" s="97">
        <f t="shared" si="355"/>
        <v>3</v>
      </c>
      <c r="L3287" s="2">
        <f t="shared" si="356"/>
        <v>0.17593550386702361</v>
      </c>
      <c r="M3287" s="88"/>
      <c r="V3287">
        <v>200</v>
      </c>
      <c r="W3287">
        <v>40</v>
      </c>
      <c r="X3287" s="7">
        <f t="shared" si="354"/>
        <v>31.652153314939131</v>
      </c>
    </row>
    <row r="3288" spans="2:24">
      <c r="B3288" s="90">
        <f t="shared" si="357"/>
        <v>41045.583333333336</v>
      </c>
      <c r="C3288" s="57">
        <v>41045</v>
      </c>
      <c r="D3288" s="58">
        <v>0.58333333333333337</v>
      </c>
      <c r="E3288" s="59">
        <v>24.013392952589861</v>
      </c>
      <c r="F3288" s="47">
        <f t="shared" si="358"/>
        <v>45.865580539446633</v>
      </c>
      <c r="G3288" s="59">
        <v>44.104360495702487</v>
      </c>
      <c r="H3288" s="47">
        <f t="shared" si="359"/>
        <v>84.239328546791739</v>
      </c>
      <c r="I3288" s="59">
        <v>20.090967543112626</v>
      </c>
      <c r="J3288" s="47">
        <f t="shared" si="360"/>
        <v>38.373748007345114</v>
      </c>
      <c r="K3288" s="97">
        <f t="shared" si="355"/>
        <v>3</v>
      </c>
      <c r="L3288" s="2">
        <f t="shared" si="356"/>
        <v>1.6271941081818753</v>
      </c>
      <c r="M3288" s="88"/>
      <c r="V3288">
        <v>200</v>
      </c>
      <c r="W3288">
        <v>40</v>
      </c>
      <c r="X3288" s="7">
        <f t="shared" si="354"/>
        <v>31.652153314939131</v>
      </c>
    </row>
    <row r="3289" spans="2:24">
      <c r="B3289" s="90">
        <f t="shared" si="357"/>
        <v>41045.625</v>
      </c>
      <c r="C3289" s="57">
        <v>41045</v>
      </c>
      <c r="D3289" s="58">
        <v>0.625</v>
      </c>
      <c r="E3289" s="59">
        <v>18.821261977772771</v>
      </c>
      <c r="F3289" s="47">
        <f t="shared" si="358"/>
        <v>35.94861037754599</v>
      </c>
      <c r="G3289" s="59">
        <v>37.64821319269894</v>
      </c>
      <c r="H3289" s="47">
        <f t="shared" si="359"/>
        <v>71.908087198054972</v>
      </c>
      <c r="I3289" s="59">
        <v>18.826951214926169</v>
      </c>
      <c r="J3289" s="47">
        <f t="shared" si="360"/>
        <v>35.959476820508982</v>
      </c>
      <c r="K3289" s="97">
        <f t="shared" si="355"/>
        <v>3</v>
      </c>
      <c r="L3289" s="2">
        <f t="shared" si="356"/>
        <v>-0.78707707865425647</v>
      </c>
      <c r="M3289" s="88"/>
      <c r="V3289">
        <v>200</v>
      </c>
      <c r="W3289">
        <v>40</v>
      </c>
      <c r="X3289" s="7">
        <f t="shared" si="354"/>
        <v>31.652153314939131</v>
      </c>
    </row>
    <row r="3290" spans="2:24">
      <c r="B3290" s="90">
        <f t="shared" si="357"/>
        <v>41045.666666666664</v>
      </c>
      <c r="C3290" s="57">
        <v>41045</v>
      </c>
      <c r="D3290" s="58">
        <v>0.66666666666666663</v>
      </c>
      <c r="E3290" s="59">
        <v>16.211642917484099</v>
      </c>
      <c r="F3290" s="47">
        <f t="shared" si="358"/>
        <v>30.964237972394628</v>
      </c>
      <c r="G3290" s="59">
        <v>35.799343609876324</v>
      </c>
      <c r="H3290" s="47">
        <f t="shared" si="359"/>
        <v>68.376746294863779</v>
      </c>
      <c r="I3290" s="59">
        <v>19.587700692392225</v>
      </c>
      <c r="J3290" s="47">
        <f t="shared" si="360"/>
        <v>37.412508322469151</v>
      </c>
      <c r="K3290" s="97">
        <f t="shared" si="355"/>
        <v>3</v>
      </c>
      <c r="L3290" s="2">
        <f t="shared" si="356"/>
        <v>0.66595442330591226</v>
      </c>
      <c r="M3290" s="88"/>
      <c r="V3290">
        <v>200</v>
      </c>
      <c r="W3290">
        <v>40</v>
      </c>
      <c r="X3290" s="7">
        <f t="shared" si="354"/>
        <v>31.652153314939131</v>
      </c>
    </row>
    <row r="3291" spans="2:24">
      <c r="B3291" s="90">
        <f t="shared" si="357"/>
        <v>41045.708333333336</v>
      </c>
      <c r="C3291" s="57">
        <v>41045</v>
      </c>
      <c r="D3291" s="58">
        <v>0.70833333333333337</v>
      </c>
      <c r="E3291" s="59">
        <v>18.698369495033216</v>
      </c>
      <c r="F3291" s="47">
        <f t="shared" si="358"/>
        <v>35.713885735513443</v>
      </c>
      <c r="G3291" s="59">
        <v>40.644822440307081</v>
      </c>
      <c r="H3291" s="47">
        <f t="shared" si="359"/>
        <v>77.631610860986527</v>
      </c>
      <c r="I3291" s="59">
        <v>21.946452945273869</v>
      </c>
      <c r="J3291" s="47">
        <f t="shared" si="360"/>
        <v>41.91772512547309</v>
      </c>
      <c r="K3291" s="97">
        <f t="shared" si="355"/>
        <v>3</v>
      </c>
      <c r="L3291" s="2">
        <f t="shared" si="356"/>
        <v>5.1711712263098519</v>
      </c>
      <c r="M3291" s="88"/>
      <c r="V3291">
        <v>200</v>
      </c>
      <c r="W3291">
        <v>40</v>
      </c>
      <c r="X3291" s="7">
        <f t="shared" si="354"/>
        <v>31.652153314939131</v>
      </c>
    </row>
    <row r="3292" spans="2:24">
      <c r="B3292" s="90">
        <f t="shared" si="357"/>
        <v>41045.75</v>
      </c>
      <c r="C3292" s="57">
        <v>41045</v>
      </c>
      <c r="D3292" s="58">
        <v>0.75</v>
      </c>
      <c r="E3292" s="59">
        <v>25.510937630736866</v>
      </c>
      <c r="F3292" s="47">
        <f t="shared" si="358"/>
        <v>48.72589087470741</v>
      </c>
      <c r="G3292" s="59">
        <v>53.687314303971768</v>
      </c>
      <c r="H3292" s="47">
        <f t="shared" si="359"/>
        <v>102.54277032058607</v>
      </c>
      <c r="I3292" s="59">
        <v>28.176376673234909</v>
      </c>
      <c r="J3292" s="47">
        <f t="shared" si="360"/>
        <v>53.816879445878676</v>
      </c>
      <c r="K3292" s="97">
        <f t="shared" si="355"/>
        <v>3</v>
      </c>
      <c r="L3292" s="2">
        <f t="shared" si="356"/>
        <v>17.070325546715438</v>
      </c>
      <c r="M3292" s="88"/>
      <c r="V3292">
        <v>200</v>
      </c>
      <c r="W3292">
        <v>40</v>
      </c>
      <c r="X3292" s="7">
        <f t="shared" si="354"/>
        <v>31.652153314939131</v>
      </c>
    </row>
    <row r="3293" spans="2:24">
      <c r="B3293" s="90">
        <f t="shared" si="357"/>
        <v>41045.791666666664</v>
      </c>
      <c r="C3293" s="57">
        <v>41045</v>
      </c>
      <c r="D3293" s="58">
        <v>0.79166666666666663</v>
      </c>
      <c r="E3293" s="59">
        <v>10.914248939180291</v>
      </c>
      <c r="F3293" s="47">
        <f t="shared" si="358"/>
        <v>20.846215473834356</v>
      </c>
      <c r="G3293" s="59">
        <v>28.900341233848181</v>
      </c>
      <c r="H3293" s="47">
        <f t="shared" si="359"/>
        <v>55.19965175665002</v>
      </c>
      <c r="I3293" s="59">
        <v>17.986092294667888</v>
      </c>
      <c r="J3293" s="47">
        <f t="shared" si="360"/>
        <v>34.353436282815665</v>
      </c>
      <c r="K3293" s="97">
        <f t="shared" si="355"/>
        <v>3</v>
      </c>
      <c r="L3293" s="2">
        <f t="shared" si="356"/>
        <v>-2.393117616347574</v>
      </c>
      <c r="M3293" s="88"/>
      <c r="V3293">
        <v>200</v>
      </c>
      <c r="W3293">
        <v>40</v>
      </c>
      <c r="X3293" s="7">
        <f t="shared" si="354"/>
        <v>31.652153314939131</v>
      </c>
    </row>
    <row r="3294" spans="2:24">
      <c r="B3294" s="90">
        <f t="shared" si="357"/>
        <v>41045.833333333336</v>
      </c>
      <c r="C3294" s="57">
        <v>41045</v>
      </c>
      <c r="D3294" s="58">
        <v>0.83333333333333337</v>
      </c>
      <c r="E3294" s="59">
        <v>23.661689217445833</v>
      </c>
      <c r="F3294" s="47">
        <f t="shared" si="358"/>
        <v>45.193826405321538</v>
      </c>
      <c r="G3294" s="59">
        <v>55.030036880836064</v>
      </c>
      <c r="H3294" s="47">
        <f t="shared" si="359"/>
        <v>105.10737044239688</v>
      </c>
      <c r="I3294" s="59">
        <v>31.368347663390225</v>
      </c>
      <c r="J3294" s="47">
        <f t="shared" si="360"/>
        <v>59.913544037075326</v>
      </c>
      <c r="K3294" s="97">
        <f t="shared" si="355"/>
        <v>3</v>
      </c>
      <c r="L3294" s="2">
        <f t="shared" si="356"/>
        <v>23.166990137912087</v>
      </c>
      <c r="M3294" s="88"/>
      <c r="V3294">
        <v>200</v>
      </c>
      <c r="W3294">
        <v>40</v>
      </c>
      <c r="X3294" s="7">
        <f t="shared" si="354"/>
        <v>31.652153314939131</v>
      </c>
    </row>
    <row r="3295" spans="2:24">
      <c r="B3295" s="90">
        <f t="shared" si="357"/>
        <v>41045.875</v>
      </c>
      <c r="C3295" s="57">
        <v>41045</v>
      </c>
      <c r="D3295" s="58">
        <v>0.875</v>
      </c>
      <c r="E3295" s="59">
        <v>19.857477045629977</v>
      </c>
      <c r="F3295" s="47">
        <f t="shared" si="358"/>
        <v>37.927781157153255</v>
      </c>
      <c r="G3295" s="59">
        <v>50.223845495505259</v>
      </c>
      <c r="H3295" s="47">
        <f t="shared" si="359"/>
        <v>95.927544896415043</v>
      </c>
      <c r="I3295" s="59">
        <v>30.366368449875281</v>
      </c>
      <c r="J3295" s="47">
        <f t="shared" si="360"/>
        <v>57.999763739261788</v>
      </c>
      <c r="K3295" s="97">
        <f t="shared" si="355"/>
        <v>3</v>
      </c>
      <c r="L3295" s="2">
        <f t="shared" si="356"/>
        <v>21.253209840098549</v>
      </c>
      <c r="M3295" s="88"/>
      <c r="V3295">
        <v>200</v>
      </c>
      <c r="W3295">
        <v>40</v>
      </c>
      <c r="X3295" s="7">
        <f t="shared" si="354"/>
        <v>31.652153314939131</v>
      </c>
    </row>
    <row r="3296" spans="2:24">
      <c r="B3296" s="90">
        <f t="shared" si="357"/>
        <v>41045.916666666664</v>
      </c>
      <c r="C3296" s="57">
        <v>41045</v>
      </c>
      <c r="D3296" s="58">
        <v>0.91666666666666663</v>
      </c>
      <c r="E3296" s="59">
        <v>30.554805339515294</v>
      </c>
      <c r="F3296" s="47">
        <f t="shared" si="358"/>
        <v>58.359678198474207</v>
      </c>
      <c r="G3296" s="59">
        <v>60.235966116328918</v>
      </c>
      <c r="H3296" s="47">
        <f t="shared" si="359"/>
        <v>115.05069528218823</v>
      </c>
      <c r="I3296" s="59">
        <v>29.681160776813631</v>
      </c>
      <c r="J3296" s="47">
        <f t="shared" si="360"/>
        <v>56.69101708371403</v>
      </c>
      <c r="K3296" s="97">
        <f t="shared" si="355"/>
        <v>3</v>
      </c>
      <c r="L3296" s="2">
        <f t="shared" si="356"/>
        <v>19.944463184550791</v>
      </c>
      <c r="M3296" s="88"/>
      <c r="V3296">
        <v>200</v>
      </c>
      <c r="W3296">
        <v>40</v>
      </c>
      <c r="X3296" s="7">
        <f t="shared" si="354"/>
        <v>31.652153314939131</v>
      </c>
    </row>
    <row r="3297" spans="2:24">
      <c r="B3297" s="90">
        <f t="shared" si="357"/>
        <v>41045.958333333336</v>
      </c>
      <c r="C3297" s="57">
        <v>41045</v>
      </c>
      <c r="D3297" s="58">
        <v>0.95833333333333337</v>
      </c>
      <c r="E3297" s="59">
        <v>17.489359684760558</v>
      </c>
      <c r="F3297" s="47">
        <f t="shared" si="358"/>
        <v>33.404676997892665</v>
      </c>
      <c r="G3297" s="59">
        <v>45.898104951547353</v>
      </c>
      <c r="H3297" s="47">
        <f t="shared" si="359"/>
        <v>87.665380457455441</v>
      </c>
      <c r="I3297" s="59">
        <v>28.408745266786791</v>
      </c>
      <c r="J3297" s="47">
        <f t="shared" si="360"/>
        <v>54.26070345956277</v>
      </c>
      <c r="K3297" s="97">
        <f t="shared" si="355"/>
        <v>3</v>
      </c>
      <c r="L3297" s="2">
        <f t="shared" si="356"/>
        <v>17.514149560399531</v>
      </c>
      <c r="M3297" s="88"/>
      <c r="V3297">
        <v>200</v>
      </c>
      <c r="W3297">
        <v>40</v>
      </c>
      <c r="X3297" s="7">
        <f t="shared" si="354"/>
        <v>31.652153314939131</v>
      </c>
    </row>
    <row r="3298" spans="2:24">
      <c r="B3298" s="90">
        <f t="shared" si="357"/>
        <v>41046</v>
      </c>
      <c r="C3298" s="57">
        <v>41045</v>
      </c>
      <c r="D3298" s="58">
        <v>1</v>
      </c>
      <c r="E3298" s="59">
        <v>18.194229651797546</v>
      </c>
      <c r="F3298" s="47">
        <f t="shared" si="358"/>
        <v>34.750978634933311</v>
      </c>
      <c r="G3298" s="59">
        <v>37.053884150716172</v>
      </c>
      <c r="H3298" s="47">
        <f t="shared" si="359"/>
        <v>70.772918727867889</v>
      </c>
      <c r="I3298" s="59">
        <v>18.859654498918633</v>
      </c>
      <c r="J3298" s="47">
        <f t="shared" si="360"/>
        <v>36.021940092934585</v>
      </c>
      <c r="K3298" s="97">
        <f t="shared" si="355"/>
        <v>3</v>
      </c>
      <c r="L3298" s="2">
        <f t="shared" si="356"/>
        <v>-0.72461380622865335</v>
      </c>
      <c r="M3298" s="88"/>
      <c r="V3298">
        <v>200</v>
      </c>
      <c r="W3298">
        <v>40</v>
      </c>
      <c r="X3298" s="7">
        <f t="shared" si="354"/>
        <v>31.652153314939131</v>
      </c>
    </row>
    <row r="3299" spans="2:24">
      <c r="B3299" s="90">
        <f t="shared" si="357"/>
        <v>41046.041666666664</v>
      </c>
      <c r="C3299" s="57">
        <v>41046</v>
      </c>
      <c r="D3299" s="58">
        <v>4.1666666666666664E-2</v>
      </c>
      <c r="E3299" s="59"/>
      <c r="F3299" s="47"/>
      <c r="G3299" s="59"/>
      <c r="H3299" s="47"/>
      <c r="I3299" s="59"/>
      <c r="J3299" s="47"/>
      <c r="K3299" s="97">
        <f t="shared" si="355"/>
        <v>4</v>
      </c>
      <c r="L3299" s="2" t="e">
        <f t="shared" si="356"/>
        <v>#N/A</v>
      </c>
      <c r="M3299" s="88"/>
      <c r="V3299">
        <v>200</v>
      </c>
      <c r="W3299">
        <v>40</v>
      </c>
      <c r="X3299" s="7">
        <f t="shared" si="354"/>
        <v>31.652153314939131</v>
      </c>
    </row>
    <row r="3300" spans="2:24">
      <c r="B3300" s="90">
        <f t="shared" si="357"/>
        <v>41046.083333333336</v>
      </c>
      <c r="C3300" s="57">
        <v>41046</v>
      </c>
      <c r="D3300" s="58">
        <v>8.3333333333333329E-2</v>
      </c>
      <c r="E3300" s="59">
        <v>2.9405845904005865</v>
      </c>
      <c r="F3300" s="47">
        <f t="shared" si="358"/>
        <v>5.6165165676651201</v>
      </c>
      <c r="G3300" s="59">
        <v>13.587617933388762</v>
      </c>
      <c r="H3300" s="47">
        <f t="shared" si="359"/>
        <v>25.952350252772533</v>
      </c>
      <c r="I3300" s="59">
        <v>10.647033342988173</v>
      </c>
      <c r="J3300" s="47">
        <f t="shared" si="360"/>
        <v>20.33583368510741</v>
      </c>
      <c r="K3300" s="97">
        <f t="shared" si="355"/>
        <v>4</v>
      </c>
      <c r="L3300" s="2">
        <f t="shared" si="356"/>
        <v>-16.410720214055829</v>
      </c>
      <c r="M3300" s="88"/>
      <c r="V3300">
        <v>200</v>
      </c>
      <c r="W3300">
        <v>40</v>
      </c>
      <c r="X3300" s="7">
        <f t="shared" si="354"/>
        <v>31.652153314939131</v>
      </c>
    </row>
    <row r="3301" spans="2:24">
      <c r="B3301" s="90">
        <f t="shared" si="357"/>
        <v>41046.125</v>
      </c>
      <c r="C3301" s="57">
        <v>41046</v>
      </c>
      <c r="D3301" s="58">
        <v>0.125</v>
      </c>
      <c r="E3301" s="59">
        <v>3.2578358459846464</v>
      </c>
      <c r="F3301" s="47">
        <f t="shared" si="358"/>
        <v>6.2224664658306743</v>
      </c>
      <c r="G3301" s="59">
        <v>13.6241304139247</v>
      </c>
      <c r="H3301" s="47">
        <f t="shared" si="359"/>
        <v>26.022089090596175</v>
      </c>
      <c r="I3301" s="59">
        <v>10.366294567940052</v>
      </c>
      <c r="J3301" s="47">
        <f t="shared" si="360"/>
        <v>19.799622624765497</v>
      </c>
      <c r="K3301" s="97">
        <f t="shared" si="355"/>
        <v>4</v>
      </c>
      <c r="L3301" s="2">
        <f t="shared" si="356"/>
        <v>-16.946931274397741</v>
      </c>
      <c r="M3301" s="88"/>
      <c r="V3301">
        <v>200</v>
      </c>
      <c r="W3301">
        <v>40</v>
      </c>
      <c r="X3301" s="7">
        <f t="shared" si="354"/>
        <v>31.652153314939131</v>
      </c>
    </row>
    <row r="3302" spans="2:24">
      <c r="B3302" s="90">
        <f t="shared" si="357"/>
        <v>41046.166666666664</v>
      </c>
      <c r="C3302" s="57">
        <v>41046</v>
      </c>
      <c r="D3302" s="58">
        <v>0.16666666666666666</v>
      </c>
      <c r="E3302" s="59">
        <v>14.043501250085621</v>
      </c>
      <c r="F3302" s="47">
        <f t="shared" si="358"/>
        <v>26.823087387663534</v>
      </c>
      <c r="G3302" s="59">
        <v>29.158306666385322</v>
      </c>
      <c r="H3302" s="47">
        <f t="shared" si="359"/>
        <v>55.692365732795963</v>
      </c>
      <c r="I3302" s="59">
        <v>15.114805416299703</v>
      </c>
      <c r="J3302" s="47">
        <f t="shared" si="360"/>
        <v>28.869278345132432</v>
      </c>
      <c r="K3302" s="97">
        <f t="shared" si="355"/>
        <v>4</v>
      </c>
      <c r="L3302" s="2">
        <f t="shared" si="356"/>
        <v>-7.8772755540308061</v>
      </c>
      <c r="M3302" s="88"/>
      <c r="V3302">
        <v>200</v>
      </c>
      <c r="W3302">
        <v>40</v>
      </c>
      <c r="X3302" s="7">
        <f t="shared" si="354"/>
        <v>31.652153314939131</v>
      </c>
    </row>
    <row r="3303" spans="2:24">
      <c r="B3303" s="90">
        <f t="shared" si="357"/>
        <v>41046.208333333336</v>
      </c>
      <c r="C3303" s="57">
        <v>41046</v>
      </c>
      <c r="D3303" s="58">
        <v>0.20833333333333334</v>
      </c>
      <c r="E3303" s="59">
        <v>19.939354753573397</v>
      </c>
      <c r="F3303" s="47">
        <f t="shared" si="358"/>
        <v>38.084167579325189</v>
      </c>
      <c r="G3303" s="59">
        <v>45.990261064732707</v>
      </c>
      <c r="H3303" s="47">
        <f t="shared" si="359"/>
        <v>87.841398633639471</v>
      </c>
      <c r="I3303" s="59">
        <v>26.050906311159309</v>
      </c>
      <c r="J3303" s="47">
        <f t="shared" si="360"/>
        <v>49.757231054314282</v>
      </c>
      <c r="K3303" s="97">
        <f t="shared" si="355"/>
        <v>4</v>
      </c>
      <c r="L3303" s="2">
        <f t="shared" si="356"/>
        <v>13.010677155151043</v>
      </c>
      <c r="M3303" s="88"/>
      <c r="V3303">
        <v>200</v>
      </c>
      <c r="W3303">
        <v>40</v>
      </c>
      <c r="X3303" s="7">
        <f t="shared" si="354"/>
        <v>31.652153314939131</v>
      </c>
    </row>
    <row r="3304" spans="2:24">
      <c r="B3304" s="90">
        <f t="shared" si="357"/>
        <v>41046.25</v>
      </c>
      <c r="C3304" s="57">
        <v>41046</v>
      </c>
      <c r="D3304" s="58">
        <v>0.25</v>
      </c>
      <c r="E3304" s="59">
        <v>26.27601391663373</v>
      </c>
      <c r="F3304" s="47">
        <f t="shared" si="358"/>
        <v>50.187186580770422</v>
      </c>
      <c r="G3304" s="59">
        <v>55.029475477648205</v>
      </c>
      <c r="H3304" s="47">
        <f t="shared" si="359"/>
        <v>105.10629816230806</v>
      </c>
      <c r="I3304" s="59">
        <v>28.753461561014472</v>
      </c>
      <c r="J3304" s="47">
        <f t="shared" si="360"/>
        <v>54.919111581537642</v>
      </c>
      <c r="K3304" s="97">
        <f t="shared" si="355"/>
        <v>4</v>
      </c>
      <c r="L3304" s="2">
        <f t="shared" si="356"/>
        <v>18.172557682374403</v>
      </c>
      <c r="M3304" s="88"/>
      <c r="V3304">
        <v>200</v>
      </c>
      <c r="W3304">
        <v>40</v>
      </c>
      <c r="X3304" s="7">
        <f t="shared" si="354"/>
        <v>31.652153314939131</v>
      </c>
    </row>
    <row r="3305" spans="2:24">
      <c r="B3305" s="90">
        <f t="shared" si="357"/>
        <v>41046.291666666664</v>
      </c>
      <c r="C3305" s="57">
        <v>41046</v>
      </c>
      <c r="D3305" s="58">
        <v>0.29166666666666669</v>
      </c>
      <c r="E3305" s="59">
        <v>14.94343661409636</v>
      </c>
      <c r="F3305" s="47">
        <f t="shared" si="358"/>
        <v>28.541963932924045</v>
      </c>
      <c r="G3305" s="59">
        <v>36.486980184807585</v>
      </c>
      <c r="H3305" s="47">
        <f t="shared" si="359"/>
        <v>69.690132152982486</v>
      </c>
      <c r="I3305" s="59">
        <v>21.543543570711222</v>
      </c>
      <c r="J3305" s="47">
        <f t="shared" si="360"/>
        <v>41.14816822005843</v>
      </c>
      <c r="K3305" s="97">
        <f t="shared" si="355"/>
        <v>4</v>
      </c>
      <c r="L3305" s="2">
        <f t="shared" si="356"/>
        <v>4.4016143208951917</v>
      </c>
      <c r="M3305" s="88"/>
      <c r="V3305">
        <v>200</v>
      </c>
      <c r="W3305">
        <v>40</v>
      </c>
      <c r="X3305" s="7">
        <f t="shared" si="354"/>
        <v>31.652153314939131</v>
      </c>
    </row>
    <row r="3306" spans="2:24">
      <c r="B3306" s="90">
        <f t="shared" si="357"/>
        <v>41046.333333333336</v>
      </c>
      <c r="C3306" s="57">
        <v>41046</v>
      </c>
      <c r="D3306" s="58">
        <v>0.33333333333333331</v>
      </c>
      <c r="E3306" s="59">
        <v>12.779299505612627</v>
      </c>
      <c r="F3306" s="47">
        <f t="shared" si="358"/>
        <v>24.408462055720118</v>
      </c>
      <c r="G3306" s="59">
        <v>28.500170475788252</v>
      </c>
      <c r="H3306" s="47">
        <f t="shared" si="359"/>
        <v>54.435325608755562</v>
      </c>
      <c r="I3306" s="59">
        <v>15.720870970175625</v>
      </c>
      <c r="J3306" s="47">
        <f t="shared" si="360"/>
        <v>30.026863553035444</v>
      </c>
      <c r="K3306" s="97">
        <f t="shared" si="355"/>
        <v>4</v>
      </c>
      <c r="L3306" s="2">
        <f t="shared" si="356"/>
        <v>-6.7196903461277948</v>
      </c>
      <c r="M3306" s="88"/>
      <c r="V3306">
        <v>200</v>
      </c>
      <c r="W3306">
        <v>40</v>
      </c>
      <c r="X3306" s="7">
        <f t="shared" si="354"/>
        <v>31.652153314939131</v>
      </c>
    </row>
    <row r="3307" spans="2:24">
      <c r="B3307" s="90">
        <f t="shared" si="357"/>
        <v>41046.375</v>
      </c>
      <c r="C3307" s="57">
        <v>41046</v>
      </c>
      <c r="D3307" s="58">
        <v>0.375</v>
      </c>
      <c r="E3307" s="59">
        <v>9.2853417398152978</v>
      </c>
      <c r="F3307" s="47">
        <f t="shared" si="358"/>
        <v>17.735002723047216</v>
      </c>
      <c r="G3307" s="59">
        <v>20.424758104137364</v>
      </c>
      <c r="H3307" s="47">
        <f t="shared" si="359"/>
        <v>39.011287978902367</v>
      </c>
      <c r="I3307" s="59">
        <v>11.139416364322066</v>
      </c>
      <c r="J3307" s="47">
        <f t="shared" si="360"/>
        <v>21.276285255855147</v>
      </c>
      <c r="K3307" s="97">
        <f t="shared" si="355"/>
        <v>4</v>
      </c>
      <c r="L3307" s="2">
        <f t="shared" si="356"/>
        <v>-15.470268643308092</v>
      </c>
      <c r="M3307" s="88"/>
      <c r="V3307">
        <v>200</v>
      </c>
      <c r="W3307">
        <v>40</v>
      </c>
      <c r="X3307" s="7">
        <f t="shared" si="354"/>
        <v>31.652153314939131</v>
      </c>
    </row>
    <row r="3308" spans="2:24">
      <c r="B3308" s="90">
        <f t="shared" si="357"/>
        <v>41046.416666666664</v>
      </c>
      <c r="C3308" s="57">
        <v>41046</v>
      </c>
      <c r="D3308" s="58">
        <v>0.41666666666666669</v>
      </c>
      <c r="E3308" s="59">
        <v>12.550096713522699</v>
      </c>
      <c r="F3308" s="47">
        <f t="shared" si="358"/>
        <v>23.970684722828352</v>
      </c>
      <c r="G3308" s="59">
        <v>23.586299140048943</v>
      </c>
      <c r="H3308" s="47">
        <f t="shared" si="359"/>
        <v>45.049831357493481</v>
      </c>
      <c r="I3308" s="59">
        <v>11.036202426526248</v>
      </c>
      <c r="J3308" s="47">
        <f t="shared" si="360"/>
        <v>21.079146634665133</v>
      </c>
      <c r="K3308" s="97">
        <f t="shared" si="355"/>
        <v>4</v>
      </c>
      <c r="L3308" s="2">
        <f t="shared" si="356"/>
        <v>-15.667407264498106</v>
      </c>
      <c r="M3308" s="88"/>
      <c r="V3308">
        <v>200</v>
      </c>
      <c r="W3308">
        <v>40</v>
      </c>
      <c r="X3308" s="7">
        <f t="shared" si="354"/>
        <v>31.652153314939131</v>
      </c>
    </row>
    <row r="3309" spans="2:24">
      <c r="B3309" s="90">
        <f t="shared" si="357"/>
        <v>41046.458333333336</v>
      </c>
      <c r="C3309" s="57">
        <v>41046</v>
      </c>
      <c r="D3309" s="58">
        <v>0.45833333333333331</v>
      </c>
      <c r="E3309" s="59">
        <v>12.212337128662362</v>
      </c>
      <c r="F3309" s="47">
        <f t="shared" si="358"/>
        <v>23.325563915745111</v>
      </c>
      <c r="G3309" s="59">
        <v>24.131793174846518</v>
      </c>
      <c r="H3309" s="47">
        <f t="shared" si="359"/>
        <v>46.09172496395685</v>
      </c>
      <c r="I3309" s="59">
        <v>11.919456046184155</v>
      </c>
      <c r="J3309" s="47">
        <f t="shared" si="360"/>
        <v>22.766161048211735</v>
      </c>
      <c r="K3309" s="97">
        <f t="shared" si="355"/>
        <v>4</v>
      </c>
      <c r="L3309" s="2">
        <f t="shared" si="356"/>
        <v>-13.980392850951503</v>
      </c>
      <c r="M3309" s="88"/>
      <c r="V3309">
        <v>200</v>
      </c>
      <c r="W3309">
        <v>40</v>
      </c>
      <c r="X3309" s="7">
        <f t="shared" si="354"/>
        <v>31.652153314939131</v>
      </c>
    </row>
    <row r="3310" spans="2:24">
      <c r="B3310" s="90">
        <f t="shared" si="357"/>
        <v>41046.5</v>
      </c>
      <c r="C3310" s="57">
        <v>41046</v>
      </c>
      <c r="D3310" s="58">
        <v>0.5</v>
      </c>
      <c r="E3310" s="59">
        <v>12.938551393393528</v>
      </c>
      <c r="F3310" s="47">
        <f t="shared" si="358"/>
        <v>24.712633161381635</v>
      </c>
      <c r="G3310" s="59">
        <v>24.304933938004567</v>
      </c>
      <c r="H3310" s="47">
        <f t="shared" si="359"/>
        <v>46.422423821588723</v>
      </c>
      <c r="I3310" s="59">
        <v>11.36638254461104</v>
      </c>
      <c r="J3310" s="47">
        <f t="shared" si="360"/>
        <v>21.709790660207087</v>
      </c>
      <c r="K3310" s="97">
        <f t="shared" si="355"/>
        <v>4</v>
      </c>
      <c r="L3310" s="2">
        <f t="shared" si="356"/>
        <v>-15.036763238956151</v>
      </c>
      <c r="M3310" s="88"/>
      <c r="V3310">
        <v>200</v>
      </c>
      <c r="W3310">
        <v>40</v>
      </c>
      <c r="X3310" s="7">
        <f t="shared" si="354"/>
        <v>31.652153314939131</v>
      </c>
    </row>
    <row r="3311" spans="2:24">
      <c r="B3311" s="90">
        <f t="shared" si="357"/>
        <v>41046.541666666664</v>
      </c>
      <c r="C3311" s="57">
        <v>41046</v>
      </c>
      <c r="D3311" s="58">
        <v>0.54166666666666663</v>
      </c>
      <c r="E3311" s="59">
        <v>11.422154649794212</v>
      </c>
      <c r="F3311" s="47">
        <f t="shared" si="358"/>
        <v>21.816315381106943</v>
      </c>
      <c r="G3311" s="59">
        <v>22.584511712089721</v>
      </c>
      <c r="H3311" s="47">
        <f t="shared" si="359"/>
        <v>43.136417370091365</v>
      </c>
      <c r="I3311" s="59">
        <v>11.162357062295511</v>
      </c>
      <c r="J3311" s="47">
        <f t="shared" si="360"/>
        <v>21.320101988984426</v>
      </c>
      <c r="K3311" s="97">
        <f t="shared" si="355"/>
        <v>4</v>
      </c>
      <c r="L3311" s="2">
        <f t="shared" si="356"/>
        <v>-15.426451910178812</v>
      </c>
      <c r="M3311" s="88"/>
      <c r="V3311">
        <v>200</v>
      </c>
      <c r="W3311">
        <v>40</v>
      </c>
      <c r="X3311" s="7">
        <f t="shared" si="354"/>
        <v>31.652153314939131</v>
      </c>
    </row>
    <row r="3312" spans="2:24">
      <c r="B3312" s="90">
        <f t="shared" si="357"/>
        <v>41046.583333333336</v>
      </c>
      <c r="C3312" s="57">
        <v>41046</v>
      </c>
      <c r="D3312" s="58">
        <v>0.58333333333333337</v>
      </c>
      <c r="E3312" s="59">
        <v>13.373080094847129</v>
      </c>
      <c r="F3312" s="47">
        <f t="shared" si="358"/>
        <v>25.542582981158017</v>
      </c>
      <c r="G3312" s="59">
        <v>26.14223046449214</v>
      </c>
      <c r="H3312" s="47">
        <f t="shared" si="359"/>
        <v>49.931660187179986</v>
      </c>
      <c r="I3312" s="59">
        <v>12.769150369645013</v>
      </c>
      <c r="J3312" s="47">
        <f t="shared" si="360"/>
        <v>24.389077206021973</v>
      </c>
      <c r="K3312" s="97">
        <f t="shared" si="355"/>
        <v>4</v>
      </c>
      <c r="L3312" s="2">
        <f t="shared" si="356"/>
        <v>-12.357476693141265</v>
      </c>
      <c r="M3312" s="88"/>
      <c r="V3312">
        <v>200</v>
      </c>
      <c r="W3312">
        <v>40</v>
      </c>
      <c r="X3312" s="7">
        <f t="shared" si="354"/>
        <v>31.652153314939131</v>
      </c>
    </row>
    <row r="3313" spans="2:24">
      <c r="B3313" s="90">
        <f t="shared" si="357"/>
        <v>41046.625</v>
      </c>
      <c r="C3313" s="57">
        <v>41046</v>
      </c>
      <c r="D3313" s="58">
        <v>0.625</v>
      </c>
      <c r="E3313" s="59">
        <v>12.991371006704679</v>
      </c>
      <c r="F3313" s="47">
        <f t="shared" si="358"/>
        <v>24.813518622805937</v>
      </c>
      <c r="G3313" s="59">
        <v>26.387540603287718</v>
      </c>
      <c r="H3313" s="47">
        <f t="shared" si="359"/>
        <v>50.400202552279538</v>
      </c>
      <c r="I3313" s="59">
        <v>13.396169596583039</v>
      </c>
      <c r="J3313" s="47">
        <f t="shared" si="360"/>
        <v>25.586683929473605</v>
      </c>
      <c r="K3313" s="97">
        <f t="shared" si="355"/>
        <v>4</v>
      </c>
      <c r="L3313" s="2">
        <f t="shared" si="356"/>
        <v>-11.159869969689634</v>
      </c>
      <c r="M3313" s="88"/>
      <c r="V3313">
        <v>200</v>
      </c>
      <c r="W3313">
        <v>40</v>
      </c>
      <c r="X3313" s="7">
        <f t="shared" si="354"/>
        <v>31.652153314939131</v>
      </c>
    </row>
    <row r="3314" spans="2:24">
      <c r="B3314" s="90">
        <f t="shared" si="357"/>
        <v>41046.666666666664</v>
      </c>
      <c r="C3314" s="57">
        <v>41046</v>
      </c>
      <c r="D3314" s="58">
        <v>0.66666666666666663</v>
      </c>
      <c r="E3314" s="59">
        <v>8.3479135732773759</v>
      </c>
      <c r="F3314" s="47">
        <f t="shared" si="358"/>
        <v>15.944514924959787</v>
      </c>
      <c r="G3314" s="59">
        <v>18.198945489698762</v>
      </c>
      <c r="H3314" s="47">
        <f t="shared" si="359"/>
        <v>34.759985885324632</v>
      </c>
      <c r="I3314" s="59">
        <v>9.8510319164213875</v>
      </c>
      <c r="J3314" s="47">
        <f t="shared" si="360"/>
        <v>18.815470960364848</v>
      </c>
      <c r="K3314" s="97">
        <f t="shared" si="355"/>
        <v>4</v>
      </c>
      <c r="L3314" s="2">
        <f t="shared" si="356"/>
        <v>-17.93108293879839</v>
      </c>
      <c r="M3314" s="88"/>
      <c r="V3314">
        <v>200</v>
      </c>
      <c r="W3314">
        <v>40</v>
      </c>
      <c r="X3314" s="7">
        <f t="shared" si="354"/>
        <v>31.652153314939131</v>
      </c>
    </row>
    <row r="3315" spans="2:24">
      <c r="B3315" s="90">
        <f t="shared" si="357"/>
        <v>41046.708333333336</v>
      </c>
      <c r="C3315" s="57">
        <v>41046</v>
      </c>
      <c r="D3315" s="58">
        <v>0.70833333333333337</v>
      </c>
      <c r="E3315" s="59">
        <v>13.174618657147017</v>
      </c>
      <c r="F3315" s="47">
        <f t="shared" si="358"/>
        <v>25.163521635150801</v>
      </c>
      <c r="G3315" s="59">
        <v>27.962024521758181</v>
      </c>
      <c r="H3315" s="47">
        <f t="shared" si="359"/>
        <v>53.407466836558122</v>
      </c>
      <c r="I3315" s="59">
        <v>14.787405864611168</v>
      </c>
      <c r="J3315" s="47">
        <f t="shared" si="360"/>
        <v>28.243945201407328</v>
      </c>
      <c r="K3315" s="97">
        <f t="shared" si="355"/>
        <v>4</v>
      </c>
      <c r="L3315" s="2">
        <f t="shared" si="356"/>
        <v>-8.5026086977559103</v>
      </c>
      <c r="M3315" s="88"/>
      <c r="V3315">
        <v>200</v>
      </c>
      <c r="W3315">
        <v>40</v>
      </c>
      <c r="X3315" s="7">
        <f t="shared" si="354"/>
        <v>31.652153314939131</v>
      </c>
    </row>
    <row r="3316" spans="2:24">
      <c r="B3316" s="90">
        <f t="shared" si="357"/>
        <v>41046.75</v>
      </c>
      <c r="C3316" s="57">
        <v>41046</v>
      </c>
      <c r="D3316" s="58">
        <v>0.75</v>
      </c>
      <c r="E3316" s="59">
        <v>6.387999826818227</v>
      </c>
      <c r="F3316" s="47">
        <f t="shared" si="358"/>
        <v>12.201079669222812</v>
      </c>
      <c r="G3316" s="59">
        <v>19.31510151418453</v>
      </c>
      <c r="H3316" s="47">
        <f t="shared" si="359"/>
        <v>36.891843892092453</v>
      </c>
      <c r="I3316" s="59">
        <v>12.927101687366303</v>
      </c>
      <c r="J3316" s="47">
        <f t="shared" si="360"/>
        <v>24.690764222869639</v>
      </c>
      <c r="K3316" s="97">
        <f t="shared" si="355"/>
        <v>4</v>
      </c>
      <c r="L3316" s="2">
        <f t="shared" si="356"/>
        <v>-12.0557896762936</v>
      </c>
      <c r="M3316" s="88"/>
      <c r="V3316">
        <v>200</v>
      </c>
      <c r="W3316">
        <v>40</v>
      </c>
      <c r="X3316" s="7">
        <f t="shared" si="354"/>
        <v>31.652153314939131</v>
      </c>
    </row>
    <row r="3317" spans="2:24">
      <c r="B3317" s="90">
        <f t="shared" si="357"/>
        <v>41046.791666666664</v>
      </c>
      <c r="C3317" s="57">
        <v>41046</v>
      </c>
      <c r="D3317" s="58">
        <v>0.79166666666666663</v>
      </c>
      <c r="E3317" s="59">
        <v>7.1678826600706422</v>
      </c>
      <c r="F3317" s="47">
        <f t="shared" si="358"/>
        <v>13.690655880734926</v>
      </c>
      <c r="G3317" s="59">
        <v>22.245018468994353</v>
      </c>
      <c r="H3317" s="47">
        <f t="shared" si="359"/>
        <v>42.487985275779209</v>
      </c>
      <c r="I3317" s="59">
        <v>15.077135808923712</v>
      </c>
      <c r="J3317" s="47">
        <f t="shared" si="360"/>
        <v>28.79732939504429</v>
      </c>
      <c r="K3317" s="97">
        <f t="shared" si="355"/>
        <v>4</v>
      </c>
      <c r="L3317" s="2">
        <f t="shared" si="356"/>
        <v>-7.9492245041189484</v>
      </c>
      <c r="M3317" s="88"/>
      <c r="V3317">
        <v>200</v>
      </c>
      <c r="W3317">
        <v>40</v>
      </c>
      <c r="X3317" s="7">
        <f t="shared" si="354"/>
        <v>31.652153314939131</v>
      </c>
    </row>
    <row r="3318" spans="2:24">
      <c r="B3318" s="90">
        <f t="shared" si="357"/>
        <v>41046.833333333336</v>
      </c>
      <c r="C3318" s="57">
        <v>41046</v>
      </c>
      <c r="D3318" s="58">
        <v>0.83333333333333337</v>
      </c>
      <c r="E3318" s="59">
        <v>5.5796811242111808</v>
      </c>
      <c r="F3318" s="47">
        <f t="shared" si="358"/>
        <v>10.657190947243356</v>
      </c>
      <c r="G3318" s="59">
        <v>17.262386655511229</v>
      </c>
      <c r="H3318" s="47">
        <f t="shared" si="359"/>
        <v>32.971158512026449</v>
      </c>
      <c r="I3318" s="59">
        <v>11.682705531300048</v>
      </c>
      <c r="J3318" s="47">
        <f t="shared" si="360"/>
        <v>22.313967564783091</v>
      </c>
      <c r="K3318" s="97">
        <f t="shared" si="355"/>
        <v>4</v>
      </c>
      <c r="L3318" s="2">
        <f t="shared" si="356"/>
        <v>-14.432586334380147</v>
      </c>
      <c r="M3318" s="88"/>
      <c r="V3318">
        <v>200</v>
      </c>
      <c r="W3318">
        <v>40</v>
      </c>
      <c r="X3318" s="7">
        <f t="shared" si="354"/>
        <v>31.652153314939131</v>
      </c>
    </row>
    <row r="3319" spans="2:24">
      <c r="B3319" s="90">
        <f t="shared" si="357"/>
        <v>41046.875</v>
      </c>
      <c r="C3319" s="57">
        <v>41046</v>
      </c>
      <c r="D3319" s="58">
        <v>0.875</v>
      </c>
      <c r="E3319" s="59">
        <v>8.0810126098335573</v>
      </c>
      <c r="F3319" s="47">
        <f t="shared" si="358"/>
        <v>15.434734084782093</v>
      </c>
      <c r="G3319" s="59">
        <v>25.993882759313209</v>
      </c>
      <c r="H3319" s="47">
        <f t="shared" si="359"/>
        <v>49.648316070288224</v>
      </c>
      <c r="I3319" s="59">
        <v>17.912870149479648</v>
      </c>
      <c r="J3319" s="47">
        <f t="shared" si="360"/>
        <v>34.213581985506124</v>
      </c>
      <c r="K3319" s="97">
        <f t="shared" si="355"/>
        <v>4</v>
      </c>
      <c r="L3319" s="2">
        <f t="shared" si="356"/>
        <v>-2.5329719136571143</v>
      </c>
      <c r="M3319" s="88"/>
      <c r="V3319">
        <v>200</v>
      </c>
      <c r="W3319">
        <v>40</v>
      </c>
      <c r="X3319" s="7">
        <f t="shared" si="354"/>
        <v>31.652153314939131</v>
      </c>
    </row>
    <row r="3320" spans="2:24">
      <c r="B3320" s="90">
        <f t="shared" si="357"/>
        <v>41046.916666666664</v>
      </c>
      <c r="C3320" s="57">
        <v>41046</v>
      </c>
      <c r="D3320" s="58">
        <v>0.91666666666666663</v>
      </c>
      <c r="E3320" s="59">
        <v>9.5262122814320342</v>
      </c>
      <c r="F3320" s="47">
        <f t="shared" si="358"/>
        <v>18.195065457535186</v>
      </c>
      <c r="G3320" s="59">
        <v>29.569289683257683</v>
      </c>
      <c r="H3320" s="47">
        <f t="shared" si="359"/>
        <v>56.477343295022173</v>
      </c>
      <c r="I3320" s="59">
        <v>20.043077401825645</v>
      </c>
      <c r="J3320" s="47">
        <f t="shared" si="360"/>
        <v>38.28227783748698</v>
      </c>
      <c r="K3320" s="97">
        <f t="shared" si="355"/>
        <v>4</v>
      </c>
      <c r="L3320" s="2">
        <f t="shared" si="356"/>
        <v>1.5357239383237413</v>
      </c>
      <c r="M3320" s="88"/>
      <c r="V3320">
        <v>200</v>
      </c>
      <c r="W3320">
        <v>40</v>
      </c>
      <c r="X3320" s="7">
        <f t="shared" si="354"/>
        <v>31.652153314939131</v>
      </c>
    </row>
    <row r="3321" spans="2:24">
      <c r="B3321" s="90">
        <f t="shared" si="357"/>
        <v>41046.958333333336</v>
      </c>
      <c r="C3321" s="57">
        <v>41046</v>
      </c>
      <c r="D3321" s="58">
        <v>0.95833333333333337</v>
      </c>
      <c r="E3321" s="59">
        <v>6.9996014811061915</v>
      </c>
      <c r="F3321" s="47">
        <f t="shared" si="358"/>
        <v>13.369238828912826</v>
      </c>
      <c r="G3321" s="59">
        <v>31.881105966884654</v>
      </c>
      <c r="H3321" s="47">
        <f t="shared" si="359"/>
        <v>60.892912396749686</v>
      </c>
      <c r="I3321" s="59">
        <v>24.881504485778464</v>
      </c>
      <c r="J3321" s="47">
        <f t="shared" si="360"/>
        <v>47.523673567836866</v>
      </c>
      <c r="K3321" s="97">
        <f t="shared" si="355"/>
        <v>4</v>
      </c>
      <c r="L3321" s="2">
        <f t="shared" si="356"/>
        <v>10.777119668673627</v>
      </c>
      <c r="M3321" s="88"/>
      <c r="V3321">
        <v>200</v>
      </c>
      <c r="W3321">
        <v>40</v>
      </c>
      <c r="X3321" s="7">
        <f t="shared" si="354"/>
        <v>31.652153314939131</v>
      </c>
    </row>
    <row r="3322" spans="2:24">
      <c r="B3322" s="90">
        <f t="shared" si="357"/>
        <v>41047</v>
      </c>
      <c r="C3322" s="57">
        <v>41046</v>
      </c>
      <c r="D3322" s="58">
        <v>1</v>
      </c>
      <c r="E3322" s="59">
        <v>4.9244610091560341</v>
      </c>
      <c r="F3322" s="47">
        <f t="shared" si="358"/>
        <v>9.4057205274880253</v>
      </c>
      <c r="G3322" s="59">
        <v>21.360751085963638</v>
      </c>
      <c r="H3322" s="47">
        <f t="shared" si="359"/>
        <v>40.79903457419055</v>
      </c>
      <c r="I3322" s="59">
        <v>16.436290076807605</v>
      </c>
      <c r="J3322" s="47">
        <f t="shared" si="360"/>
        <v>31.393314046702525</v>
      </c>
      <c r="K3322" s="97">
        <f t="shared" si="355"/>
        <v>4</v>
      </c>
      <c r="L3322" s="2">
        <f t="shared" si="356"/>
        <v>-5.3532398524607139</v>
      </c>
      <c r="M3322" s="88"/>
      <c r="V3322">
        <v>200</v>
      </c>
      <c r="W3322">
        <v>40</v>
      </c>
      <c r="X3322" s="7">
        <f t="shared" si="354"/>
        <v>31.652153314939131</v>
      </c>
    </row>
    <row r="3323" spans="2:24">
      <c r="B3323" s="90">
        <f t="shared" si="357"/>
        <v>41047.041666666664</v>
      </c>
      <c r="C3323" s="57">
        <v>41047</v>
      </c>
      <c r="D3323" s="58">
        <v>4.1666666666666664E-2</v>
      </c>
      <c r="E3323" s="59"/>
      <c r="F3323" s="47"/>
      <c r="G3323" s="59"/>
      <c r="H3323" s="47"/>
      <c r="I3323" s="59"/>
      <c r="J3323" s="47"/>
      <c r="K3323" s="97">
        <f t="shared" si="355"/>
        <v>5</v>
      </c>
      <c r="L3323" s="2" t="e">
        <f t="shared" si="356"/>
        <v>#N/A</v>
      </c>
      <c r="M3323" s="88"/>
      <c r="V3323">
        <v>200</v>
      </c>
      <c r="W3323">
        <v>40</v>
      </c>
      <c r="X3323" s="7">
        <f t="shared" si="354"/>
        <v>31.652153314939131</v>
      </c>
    </row>
    <row r="3324" spans="2:24">
      <c r="B3324" s="90">
        <f t="shared" si="357"/>
        <v>41047.083333333336</v>
      </c>
      <c r="C3324" s="57">
        <v>41047</v>
      </c>
      <c r="D3324" s="58">
        <v>8.3333333333333329E-2</v>
      </c>
      <c r="E3324" s="59">
        <v>6.198346661133872</v>
      </c>
      <c r="F3324" s="47">
        <f t="shared" si="358"/>
        <v>11.838842122765696</v>
      </c>
      <c r="G3324" s="59">
        <v>16.840455108492669</v>
      </c>
      <c r="H3324" s="47">
        <f t="shared" si="359"/>
        <v>32.165269257220999</v>
      </c>
      <c r="I3324" s="59">
        <v>10.642108447358797</v>
      </c>
      <c r="J3324" s="47">
        <f t="shared" si="360"/>
        <v>20.326427134455301</v>
      </c>
      <c r="K3324" s="97">
        <f t="shared" si="355"/>
        <v>5</v>
      </c>
      <c r="L3324" s="2">
        <f t="shared" si="356"/>
        <v>-16.420126764707938</v>
      </c>
      <c r="M3324" s="88"/>
      <c r="V3324">
        <v>200</v>
      </c>
      <c r="W3324">
        <v>40</v>
      </c>
      <c r="X3324" s="7">
        <f t="shared" si="354"/>
        <v>31.652153314939131</v>
      </c>
    </row>
    <row r="3325" spans="2:24">
      <c r="B3325" s="90">
        <f t="shared" si="357"/>
        <v>41047.125</v>
      </c>
      <c r="C3325" s="57">
        <v>41047</v>
      </c>
      <c r="D3325" s="58">
        <v>0.125</v>
      </c>
      <c r="E3325" s="59">
        <v>5.4666385935915134</v>
      </c>
      <c r="F3325" s="47">
        <f t="shared" si="358"/>
        <v>10.441279713759791</v>
      </c>
      <c r="G3325" s="59">
        <v>15.269543880881258</v>
      </c>
      <c r="H3325" s="47">
        <f t="shared" si="359"/>
        <v>29.164828812483201</v>
      </c>
      <c r="I3325" s="59">
        <v>9.8029052872897449</v>
      </c>
      <c r="J3325" s="47">
        <f t="shared" si="360"/>
        <v>18.723549098723414</v>
      </c>
      <c r="K3325" s="97">
        <f t="shared" si="355"/>
        <v>5</v>
      </c>
      <c r="L3325" s="2">
        <f t="shared" si="356"/>
        <v>-18.023004800439825</v>
      </c>
      <c r="M3325" s="88"/>
      <c r="V3325">
        <v>200</v>
      </c>
      <c r="W3325">
        <v>40</v>
      </c>
      <c r="X3325" s="7">
        <f t="shared" si="354"/>
        <v>31.652153314939131</v>
      </c>
    </row>
    <row r="3326" spans="2:24">
      <c r="B3326" s="90">
        <f t="shared" si="357"/>
        <v>41047.166666666664</v>
      </c>
      <c r="C3326" s="57">
        <v>41047</v>
      </c>
      <c r="D3326" s="58">
        <v>0.16666666666666666</v>
      </c>
      <c r="E3326" s="59">
        <v>7.8495435872126231</v>
      </c>
      <c r="F3326" s="47">
        <f t="shared" si="358"/>
        <v>14.992628251576109</v>
      </c>
      <c r="G3326" s="59">
        <v>19.510307583144389</v>
      </c>
      <c r="H3326" s="47">
        <f t="shared" si="359"/>
        <v>37.26468748380578</v>
      </c>
      <c r="I3326" s="59">
        <v>11.660763995931767</v>
      </c>
      <c r="J3326" s="47">
        <f t="shared" si="360"/>
        <v>22.272059232229672</v>
      </c>
      <c r="K3326" s="97">
        <f t="shared" si="355"/>
        <v>5</v>
      </c>
      <c r="L3326" s="2">
        <f t="shared" si="356"/>
        <v>-14.474494666933566</v>
      </c>
      <c r="M3326" s="88"/>
      <c r="V3326">
        <v>200</v>
      </c>
      <c r="W3326">
        <v>40</v>
      </c>
      <c r="X3326" s="7">
        <f t="shared" si="354"/>
        <v>31.652153314939131</v>
      </c>
    </row>
    <row r="3327" spans="2:24">
      <c r="B3327" s="90">
        <f t="shared" si="357"/>
        <v>41047.208333333336</v>
      </c>
      <c r="C3327" s="57">
        <v>41047</v>
      </c>
      <c r="D3327" s="58">
        <v>0.20833333333333334</v>
      </c>
      <c r="E3327" s="59">
        <v>33.759285144998074</v>
      </c>
      <c r="F3327" s="47">
        <f t="shared" si="358"/>
        <v>64.480234626946313</v>
      </c>
      <c r="G3327" s="59">
        <v>56.141278157597057</v>
      </c>
      <c r="H3327" s="47">
        <f t="shared" si="359"/>
        <v>107.22984128101038</v>
      </c>
      <c r="I3327" s="59">
        <v>22.38199301259899</v>
      </c>
      <c r="J3327" s="47">
        <f t="shared" si="360"/>
        <v>42.749606654064067</v>
      </c>
      <c r="K3327" s="97">
        <f t="shared" si="355"/>
        <v>5</v>
      </c>
      <c r="L3327" s="2">
        <f t="shared" si="356"/>
        <v>6.0030527549008283</v>
      </c>
      <c r="M3327" s="88"/>
      <c r="V3327">
        <v>200</v>
      </c>
      <c r="W3327">
        <v>40</v>
      </c>
      <c r="X3327" s="7">
        <f t="shared" si="354"/>
        <v>31.652153314939131</v>
      </c>
    </row>
    <row r="3328" spans="2:24">
      <c r="B3328" s="90">
        <f t="shared" si="357"/>
        <v>41047.25</v>
      </c>
      <c r="C3328" s="57">
        <v>41047</v>
      </c>
      <c r="D3328" s="58">
        <v>0.25</v>
      </c>
      <c r="E3328" s="59">
        <v>45.864186470770562</v>
      </c>
      <c r="F3328" s="47">
        <f t="shared" si="358"/>
        <v>87.600596159171772</v>
      </c>
      <c r="G3328" s="59">
        <v>77.523733294032922</v>
      </c>
      <c r="H3328" s="47">
        <f t="shared" si="359"/>
        <v>148.07033059160287</v>
      </c>
      <c r="I3328" s="59">
        <v>31.659546823262357</v>
      </c>
      <c r="J3328" s="47">
        <f t="shared" si="360"/>
        <v>60.469734432431096</v>
      </c>
      <c r="K3328" s="97">
        <f t="shared" si="355"/>
        <v>5</v>
      </c>
      <c r="L3328" s="2">
        <f t="shared" si="356"/>
        <v>23.723180533267858</v>
      </c>
      <c r="M3328" s="88"/>
      <c r="V3328">
        <v>200</v>
      </c>
      <c r="W3328">
        <v>40</v>
      </c>
      <c r="X3328" s="7">
        <f t="shared" si="354"/>
        <v>31.652153314939131</v>
      </c>
    </row>
    <row r="3329" spans="2:24">
      <c r="B3329" s="90">
        <f t="shared" si="357"/>
        <v>41047.291666666664</v>
      </c>
      <c r="C3329" s="57">
        <v>41047</v>
      </c>
      <c r="D3329" s="58">
        <v>0.29166666666666669</v>
      </c>
      <c r="E3329" s="59">
        <v>38.129487211010826</v>
      </c>
      <c r="F3329" s="47">
        <f t="shared" si="358"/>
        <v>72.827320573030676</v>
      </c>
      <c r="G3329" s="59">
        <v>67.269607976604817</v>
      </c>
      <c r="H3329" s="47">
        <f t="shared" si="359"/>
        <v>128.48495123531521</v>
      </c>
      <c r="I3329" s="59">
        <v>29.140120765593998</v>
      </c>
      <c r="J3329" s="47">
        <f t="shared" si="360"/>
        <v>55.657630662284532</v>
      </c>
      <c r="K3329" s="97">
        <f t="shared" si="355"/>
        <v>5</v>
      </c>
      <c r="L3329" s="2">
        <f t="shared" si="356"/>
        <v>18.911076763121294</v>
      </c>
      <c r="M3329" s="88"/>
      <c r="V3329">
        <v>200</v>
      </c>
      <c r="W3329">
        <v>40</v>
      </c>
      <c r="X3329" s="7">
        <f t="shared" si="354"/>
        <v>31.652153314939131</v>
      </c>
    </row>
    <row r="3330" spans="2:24">
      <c r="B3330" s="90">
        <f t="shared" si="357"/>
        <v>41047.333333333336</v>
      </c>
      <c r="C3330" s="57">
        <v>41047</v>
      </c>
      <c r="D3330" s="58">
        <v>0.33333333333333331</v>
      </c>
      <c r="E3330" s="59">
        <v>50.994362969282477</v>
      </c>
      <c r="F3330" s="47">
        <f t="shared" si="358"/>
        <v>97.399233271329521</v>
      </c>
      <c r="G3330" s="59">
        <v>86.934064298662875</v>
      </c>
      <c r="H3330" s="47">
        <f t="shared" si="359"/>
        <v>166.04406281044609</v>
      </c>
      <c r="I3330" s="59">
        <v>35.939701329380398</v>
      </c>
      <c r="J3330" s="47">
        <f t="shared" si="360"/>
        <v>68.644829539116557</v>
      </c>
      <c r="K3330" s="97">
        <f t="shared" si="355"/>
        <v>5</v>
      </c>
      <c r="L3330" s="2">
        <f t="shared" si="356"/>
        <v>31.898275639953319</v>
      </c>
      <c r="M3330" s="88"/>
      <c r="V3330">
        <v>200</v>
      </c>
      <c r="W3330">
        <v>40</v>
      </c>
      <c r="X3330" s="7">
        <f t="shared" si="354"/>
        <v>31.652153314939131</v>
      </c>
    </row>
    <row r="3331" spans="2:24">
      <c r="B3331" s="90">
        <f t="shared" si="357"/>
        <v>41047.375</v>
      </c>
      <c r="C3331" s="57">
        <v>41047</v>
      </c>
      <c r="D3331" s="58">
        <v>0.375</v>
      </c>
      <c r="E3331" s="59">
        <v>44.100930746649382</v>
      </c>
      <c r="F3331" s="47">
        <f t="shared" si="358"/>
        <v>84.232777726100323</v>
      </c>
      <c r="G3331" s="59">
        <v>81.484932227865727</v>
      </c>
      <c r="H3331" s="47">
        <f t="shared" si="359"/>
        <v>155.63622055522353</v>
      </c>
      <c r="I3331" s="59">
        <v>37.384001481216352</v>
      </c>
      <c r="J3331" s="47">
        <f t="shared" si="360"/>
        <v>71.403442829123222</v>
      </c>
      <c r="K3331" s="97">
        <f t="shared" si="355"/>
        <v>5</v>
      </c>
      <c r="L3331" s="2">
        <f t="shared" si="356"/>
        <v>34.656888929959983</v>
      </c>
      <c r="M3331" s="88"/>
      <c r="V3331">
        <v>200</v>
      </c>
      <c r="W3331">
        <v>40</v>
      </c>
      <c r="X3331" s="7">
        <f t="shared" si="354"/>
        <v>31.652153314939131</v>
      </c>
    </row>
    <row r="3332" spans="2:24">
      <c r="B3332" s="90">
        <f t="shared" si="357"/>
        <v>41047.416666666664</v>
      </c>
      <c r="C3332" s="57">
        <v>41047</v>
      </c>
      <c r="D3332" s="58">
        <v>0.41666666666666669</v>
      </c>
      <c r="E3332" s="59">
        <v>42.053852414456884</v>
      </c>
      <c r="F3332" s="47">
        <f t="shared" si="358"/>
        <v>80.322858111612646</v>
      </c>
      <c r="G3332" s="59">
        <v>75.450840049453248</v>
      </c>
      <c r="H3332" s="47">
        <f t="shared" si="359"/>
        <v>144.1111044944557</v>
      </c>
      <c r="I3332" s="59">
        <v>33.396987634996364</v>
      </c>
      <c r="J3332" s="47">
        <f t="shared" si="360"/>
        <v>63.788246382843056</v>
      </c>
      <c r="K3332" s="97">
        <f t="shared" si="355"/>
        <v>5</v>
      </c>
      <c r="L3332" s="2">
        <f t="shared" si="356"/>
        <v>27.041692483679817</v>
      </c>
      <c r="M3332" s="88"/>
      <c r="V3332">
        <v>200</v>
      </c>
      <c r="W3332">
        <v>40</v>
      </c>
      <c r="X3332" s="7">
        <f t="shared" si="354"/>
        <v>31.652153314939131</v>
      </c>
    </row>
    <row r="3333" spans="2:24">
      <c r="B3333" s="90">
        <f t="shared" si="357"/>
        <v>41047.458333333336</v>
      </c>
      <c r="C3333" s="57">
        <v>41047</v>
      </c>
      <c r="D3333" s="58">
        <v>0.45833333333333331</v>
      </c>
      <c r="E3333" s="59">
        <v>27.62182469046931</v>
      </c>
      <c r="F3333" s="47">
        <f t="shared" si="358"/>
        <v>52.757685158796377</v>
      </c>
      <c r="G3333" s="59">
        <v>58.820340085700771</v>
      </c>
      <c r="H3333" s="47">
        <f t="shared" si="359"/>
        <v>112.34684956368847</v>
      </c>
      <c r="I3333" s="59">
        <v>31.19851539523146</v>
      </c>
      <c r="J3333" s="47">
        <f t="shared" si="360"/>
        <v>59.589164404892088</v>
      </c>
      <c r="K3333" s="97">
        <f t="shared" si="355"/>
        <v>5</v>
      </c>
      <c r="L3333" s="2">
        <f t="shared" si="356"/>
        <v>22.84261050572885</v>
      </c>
      <c r="M3333" s="88"/>
      <c r="V3333">
        <v>200</v>
      </c>
      <c r="W3333">
        <v>40</v>
      </c>
      <c r="X3333" s="7">
        <f t="shared" si="354"/>
        <v>31.652153314939131</v>
      </c>
    </row>
    <row r="3334" spans="2:24">
      <c r="B3334" s="90">
        <f t="shared" si="357"/>
        <v>41047.5</v>
      </c>
      <c r="C3334" s="57">
        <v>41047</v>
      </c>
      <c r="D3334" s="58">
        <v>0.5</v>
      </c>
      <c r="E3334" s="59">
        <v>19.872699731426941</v>
      </c>
      <c r="F3334" s="47">
        <f t="shared" si="358"/>
        <v>37.956856487025455</v>
      </c>
      <c r="G3334" s="59">
        <v>45.658871028066002</v>
      </c>
      <c r="H3334" s="47">
        <f t="shared" si="359"/>
        <v>87.208443663606062</v>
      </c>
      <c r="I3334" s="59">
        <v>25.786171296639065</v>
      </c>
      <c r="J3334" s="47">
        <f t="shared" si="360"/>
        <v>49.251587176580614</v>
      </c>
      <c r="K3334" s="97">
        <f t="shared" si="355"/>
        <v>5</v>
      </c>
      <c r="L3334" s="2">
        <f t="shared" si="356"/>
        <v>12.505033277417375</v>
      </c>
      <c r="M3334" s="88"/>
      <c r="V3334">
        <v>200</v>
      </c>
      <c r="W3334">
        <v>40</v>
      </c>
      <c r="X3334" s="7">
        <f t="shared" si="354"/>
        <v>31.652153314939131</v>
      </c>
    </row>
    <row r="3335" spans="2:24">
      <c r="B3335" s="90">
        <f t="shared" si="357"/>
        <v>41047.541666666664</v>
      </c>
      <c r="C3335" s="57">
        <v>41047</v>
      </c>
      <c r="D3335" s="58">
        <v>0.54166666666666663</v>
      </c>
      <c r="E3335" s="59">
        <v>13.383657916601575</v>
      </c>
      <c r="F3335" s="47">
        <f t="shared" si="358"/>
        <v>25.562786620709005</v>
      </c>
      <c r="G3335" s="59">
        <v>35.888067982095244</v>
      </c>
      <c r="H3335" s="47">
        <f t="shared" si="359"/>
        <v>68.546209845801911</v>
      </c>
      <c r="I3335" s="59">
        <v>22.504410065493673</v>
      </c>
      <c r="J3335" s="47">
        <f t="shared" si="360"/>
        <v>42.983423225092913</v>
      </c>
      <c r="K3335" s="97">
        <f t="shared" si="355"/>
        <v>5</v>
      </c>
      <c r="L3335" s="2">
        <f t="shared" si="356"/>
        <v>6.2368693259296748</v>
      </c>
      <c r="M3335" s="88"/>
      <c r="V3335">
        <v>200</v>
      </c>
      <c r="W3335">
        <v>40</v>
      </c>
      <c r="X3335" s="7">
        <f t="shared" si="354"/>
        <v>31.652153314939131</v>
      </c>
    </row>
    <row r="3336" spans="2:24">
      <c r="B3336" s="90">
        <f t="shared" si="357"/>
        <v>41047.583333333336</v>
      </c>
      <c r="C3336" s="57">
        <v>41047</v>
      </c>
      <c r="D3336" s="58">
        <v>0.58333333333333337</v>
      </c>
      <c r="E3336" s="59">
        <v>19.017071162788621</v>
      </c>
      <c r="F3336" s="47">
        <f t="shared" si="358"/>
        <v>36.322605920926264</v>
      </c>
      <c r="G3336" s="59">
        <v>39.231609932528038</v>
      </c>
      <c r="H3336" s="47">
        <f t="shared" si="359"/>
        <v>74.932374971128553</v>
      </c>
      <c r="I3336" s="59">
        <v>20.21453876973942</v>
      </c>
      <c r="J3336" s="47">
        <f t="shared" si="360"/>
        <v>38.609769050202289</v>
      </c>
      <c r="K3336" s="97">
        <f t="shared" si="355"/>
        <v>5</v>
      </c>
      <c r="L3336" s="2">
        <f t="shared" si="356"/>
        <v>1.86321515103905</v>
      </c>
      <c r="M3336" s="89" t="s">
        <v>38</v>
      </c>
      <c r="V3336">
        <v>200</v>
      </c>
      <c r="W3336">
        <v>40</v>
      </c>
      <c r="X3336" s="7">
        <f t="shared" si="354"/>
        <v>31.652153314939131</v>
      </c>
    </row>
    <row r="3337" spans="2:24">
      <c r="B3337" s="90">
        <f t="shared" si="357"/>
        <v>41047.625</v>
      </c>
      <c r="C3337" s="57">
        <v>41047</v>
      </c>
      <c r="D3337" s="58">
        <v>0.625</v>
      </c>
      <c r="E3337" s="59">
        <v>13.169558301310854</v>
      </c>
      <c r="F3337" s="47">
        <f t="shared" si="358"/>
        <v>25.153856355503731</v>
      </c>
      <c r="G3337" s="59">
        <v>29.834141632756534</v>
      </c>
      <c r="H3337" s="47">
        <f t="shared" si="359"/>
        <v>56.983210518564981</v>
      </c>
      <c r="I3337" s="59">
        <v>16.664583331445684</v>
      </c>
      <c r="J3337" s="47">
        <f t="shared" si="360"/>
        <v>31.829354163061254</v>
      </c>
      <c r="K3337" s="97">
        <f t="shared" si="355"/>
        <v>5</v>
      </c>
      <c r="L3337" s="2">
        <f t="shared" si="356"/>
        <v>-4.9171997361019848</v>
      </c>
      <c r="M3337" s="88"/>
      <c r="V3337">
        <v>200</v>
      </c>
      <c r="W3337">
        <v>40</v>
      </c>
      <c r="X3337" s="7">
        <f t="shared" si="354"/>
        <v>31.652153314939131</v>
      </c>
    </row>
    <row r="3338" spans="2:24">
      <c r="B3338" s="90">
        <f t="shared" si="357"/>
        <v>41047.666666666664</v>
      </c>
      <c r="C3338" s="57">
        <v>41047</v>
      </c>
      <c r="D3338" s="58">
        <v>0.66666666666666663</v>
      </c>
      <c r="E3338" s="59">
        <v>16.004638967233333</v>
      </c>
      <c r="F3338" s="47">
        <f t="shared" si="358"/>
        <v>30.568860427415665</v>
      </c>
      <c r="G3338" s="59">
        <v>33.760861057744144</v>
      </c>
      <c r="H3338" s="47">
        <f t="shared" si="359"/>
        <v>64.483244620291316</v>
      </c>
      <c r="I3338" s="59">
        <v>17.756222090510811</v>
      </c>
      <c r="J3338" s="47">
        <f t="shared" si="360"/>
        <v>33.914384192875644</v>
      </c>
      <c r="K3338" s="97">
        <f t="shared" si="355"/>
        <v>5</v>
      </c>
      <c r="L3338" s="2">
        <f t="shared" si="356"/>
        <v>-2.8321697062875941</v>
      </c>
      <c r="M3338" s="88"/>
      <c r="V3338">
        <v>200</v>
      </c>
      <c r="W3338">
        <v>40</v>
      </c>
      <c r="X3338" s="7">
        <f t="shared" ref="X3338:X3401" si="361">AVERAGE($J$2999:$J$8770)</f>
        <v>31.652153314939131</v>
      </c>
    </row>
    <row r="3339" spans="2:24">
      <c r="B3339" s="90">
        <f t="shared" si="357"/>
        <v>41047.708333333336</v>
      </c>
      <c r="C3339" s="57">
        <v>41047</v>
      </c>
      <c r="D3339" s="58">
        <v>0.70833333333333337</v>
      </c>
      <c r="E3339" s="59">
        <v>15.309460836013484</v>
      </c>
      <c r="F3339" s="47">
        <f t="shared" si="358"/>
        <v>29.241070196785753</v>
      </c>
      <c r="G3339" s="59">
        <v>35.924620303532855</v>
      </c>
      <c r="H3339" s="47">
        <f t="shared" si="359"/>
        <v>68.616024779747747</v>
      </c>
      <c r="I3339" s="59">
        <v>20.615159467519373</v>
      </c>
      <c r="J3339" s="47">
        <f t="shared" si="360"/>
        <v>39.374954582961998</v>
      </c>
      <c r="K3339" s="97">
        <f t="shared" ref="K3339:K3402" si="362">WEEKDAY(C3339,2)</f>
        <v>5</v>
      </c>
      <c r="L3339" s="2">
        <f t="shared" ref="L3339:L3402" si="363">IF(J3339="",NA(),J3339-(AVERAGE($J$10:$J$8770)))</f>
        <v>2.628400683798759</v>
      </c>
      <c r="M3339" s="88"/>
      <c r="V3339">
        <v>200</v>
      </c>
      <c r="W3339">
        <v>40</v>
      </c>
      <c r="X3339" s="7">
        <f t="shared" si="361"/>
        <v>31.652153314939131</v>
      </c>
    </row>
    <row r="3340" spans="2:24">
      <c r="B3340" s="90">
        <f t="shared" si="357"/>
        <v>41047.75</v>
      </c>
      <c r="C3340" s="57">
        <v>41047</v>
      </c>
      <c r="D3340" s="58">
        <v>0.75</v>
      </c>
      <c r="E3340" s="59">
        <v>15.627080209037448</v>
      </c>
      <c r="F3340" s="47">
        <f t="shared" si="358"/>
        <v>29.847723199261523</v>
      </c>
      <c r="G3340" s="59">
        <v>34.384074324789651</v>
      </c>
      <c r="H3340" s="47">
        <f t="shared" si="359"/>
        <v>65.67358196034823</v>
      </c>
      <c r="I3340" s="59">
        <v>18.756994115752203</v>
      </c>
      <c r="J3340" s="47">
        <f t="shared" si="360"/>
        <v>35.825858761086707</v>
      </c>
      <c r="K3340" s="97">
        <f t="shared" si="362"/>
        <v>5</v>
      </c>
      <c r="L3340" s="2">
        <f t="shared" si="363"/>
        <v>-0.9206951380765318</v>
      </c>
      <c r="M3340" s="88"/>
      <c r="V3340">
        <v>200</v>
      </c>
      <c r="W3340">
        <v>40</v>
      </c>
      <c r="X3340" s="7">
        <f t="shared" si="361"/>
        <v>31.652153314939131</v>
      </c>
    </row>
    <row r="3341" spans="2:24">
      <c r="B3341" s="90">
        <f t="shared" si="357"/>
        <v>41047.791666666664</v>
      </c>
      <c r="C3341" s="57">
        <v>41047</v>
      </c>
      <c r="D3341" s="58">
        <v>0.79166666666666663</v>
      </c>
      <c r="E3341" s="59">
        <v>13.856263591088403</v>
      </c>
      <c r="F3341" s="47">
        <f t="shared" si="358"/>
        <v>26.465463458978849</v>
      </c>
      <c r="G3341" s="59">
        <v>29.294313494086239</v>
      </c>
      <c r="H3341" s="47">
        <f t="shared" si="359"/>
        <v>55.952138773704718</v>
      </c>
      <c r="I3341" s="59">
        <v>15.43804990299784</v>
      </c>
      <c r="J3341" s="47">
        <f t="shared" si="360"/>
        <v>29.486675314725872</v>
      </c>
      <c r="K3341" s="97">
        <f t="shared" si="362"/>
        <v>5</v>
      </c>
      <c r="L3341" s="2">
        <f t="shared" si="363"/>
        <v>-7.2598785844373666</v>
      </c>
      <c r="M3341" s="88"/>
      <c r="V3341">
        <v>200</v>
      </c>
      <c r="W3341">
        <v>40</v>
      </c>
      <c r="X3341" s="7">
        <f t="shared" si="361"/>
        <v>31.652153314939131</v>
      </c>
    </row>
    <row r="3342" spans="2:24">
      <c r="B3342" s="90">
        <f t="shared" si="357"/>
        <v>41047.833333333336</v>
      </c>
      <c r="C3342" s="57">
        <v>41047</v>
      </c>
      <c r="D3342" s="58">
        <v>0.83333333333333337</v>
      </c>
      <c r="E3342" s="59">
        <v>9.4598758522440587</v>
      </c>
      <c r="F3342" s="47">
        <f t="shared" si="358"/>
        <v>18.06836287778615</v>
      </c>
      <c r="G3342" s="59">
        <v>23.323185815073874</v>
      </c>
      <c r="H3342" s="47">
        <f t="shared" si="359"/>
        <v>44.547284906791099</v>
      </c>
      <c r="I3342" s="59">
        <v>13.863309962829813</v>
      </c>
      <c r="J3342" s="47">
        <f t="shared" si="360"/>
        <v>26.478922029004941</v>
      </c>
      <c r="K3342" s="97">
        <f t="shared" si="362"/>
        <v>5</v>
      </c>
      <c r="L3342" s="2">
        <f t="shared" si="363"/>
        <v>-10.267631870158297</v>
      </c>
      <c r="M3342" s="88"/>
      <c r="V3342">
        <v>200</v>
      </c>
      <c r="W3342">
        <v>40</v>
      </c>
      <c r="X3342" s="7">
        <f t="shared" si="361"/>
        <v>31.652153314939131</v>
      </c>
    </row>
    <row r="3343" spans="2:24">
      <c r="B3343" s="90">
        <f t="shared" si="357"/>
        <v>41047.875</v>
      </c>
      <c r="C3343" s="57">
        <v>41047</v>
      </c>
      <c r="D3343" s="58">
        <v>0.875</v>
      </c>
      <c r="E3343" s="59">
        <v>10.245068075392822</v>
      </c>
      <c r="F3343" s="47">
        <f t="shared" si="358"/>
        <v>19.568080024000292</v>
      </c>
      <c r="G3343" s="59">
        <v>23.39368957051477</v>
      </c>
      <c r="H3343" s="47">
        <f t="shared" si="359"/>
        <v>44.681947079683205</v>
      </c>
      <c r="I3343" s="59">
        <v>13.148621495121946</v>
      </c>
      <c r="J3343" s="47">
        <f t="shared" si="360"/>
        <v>25.113867055682913</v>
      </c>
      <c r="K3343" s="97">
        <f t="shared" si="362"/>
        <v>5</v>
      </c>
      <c r="L3343" s="2">
        <f t="shared" si="363"/>
        <v>-11.632686843480325</v>
      </c>
      <c r="M3343" s="88"/>
      <c r="V3343">
        <v>200</v>
      </c>
      <c r="W3343">
        <v>40</v>
      </c>
      <c r="X3343" s="7">
        <f t="shared" si="361"/>
        <v>31.652153314939131</v>
      </c>
    </row>
    <row r="3344" spans="2:24">
      <c r="B3344" s="90">
        <f t="shared" si="357"/>
        <v>41047.916666666664</v>
      </c>
      <c r="C3344" s="57">
        <v>41047</v>
      </c>
      <c r="D3344" s="58">
        <v>0.91666666666666663</v>
      </c>
      <c r="E3344" s="59">
        <v>9.9545145959632624</v>
      </c>
      <c r="F3344" s="47">
        <f t="shared" si="358"/>
        <v>19.013122878289831</v>
      </c>
      <c r="G3344" s="59">
        <v>19.743598407916291</v>
      </c>
      <c r="H3344" s="47">
        <f t="shared" si="359"/>
        <v>37.710272959120118</v>
      </c>
      <c r="I3344" s="59">
        <v>9.789083811953029</v>
      </c>
      <c r="J3344" s="47">
        <f t="shared" si="360"/>
        <v>18.697150080830284</v>
      </c>
      <c r="K3344" s="97">
        <f t="shared" si="362"/>
        <v>5</v>
      </c>
      <c r="L3344" s="2">
        <f t="shared" si="363"/>
        <v>-18.049403818332955</v>
      </c>
      <c r="M3344" s="88"/>
      <c r="V3344">
        <v>200</v>
      </c>
      <c r="W3344">
        <v>40</v>
      </c>
      <c r="X3344" s="7">
        <f t="shared" si="361"/>
        <v>31.652153314939131</v>
      </c>
    </row>
    <row r="3345" spans="2:24">
      <c r="B3345" s="90">
        <f t="shared" si="357"/>
        <v>41047.958333333336</v>
      </c>
      <c r="C3345" s="57">
        <v>41047</v>
      </c>
      <c r="D3345" s="58">
        <v>0.95833333333333337</v>
      </c>
      <c r="E3345" s="59">
        <v>10.566900591689105</v>
      </c>
      <c r="F3345" s="47">
        <f t="shared" si="358"/>
        <v>20.18278013012619</v>
      </c>
      <c r="G3345" s="59">
        <v>21.486437164059925</v>
      </c>
      <c r="H3345" s="47">
        <f t="shared" si="359"/>
        <v>41.039094983354452</v>
      </c>
      <c r="I3345" s="59">
        <v>10.91953657237082</v>
      </c>
      <c r="J3345" s="47">
        <f t="shared" si="360"/>
        <v>20.856314853228266</v>
      </c>
      <c r="K3345" s="97">
        <f t="shared" si="362"/>
        <v>5</v>
      </c>
      <c r="L3345" s="2">
        <f t="shared" si="363"/>
        <v>-15.890239045934972</v>
      </c>
      <c r="M3345" s="88"/>
      <c r="V3345">
        <v>200</v>
      </c>
      <c r="W3345">
        <v>40</v>
      </c>
      <c r="X3345" s="7">
        <f t="shared" si="361"/>
        <v>31.652153314939131</v>
      </c>
    </row>
    <row r="3346" spans="2:24">
      <c r="B3346" s="90">
        <f t="shared" ref="B3346:B3409" si="364">C3346+D3346</f>
        <v>41048</v>
      </c>
      <c r="C3346" s="57">
        <v>41047</v>
      </c>
      <c r="D3346" s="58">
        <v>1</v>
      </c>
      <c r="E3346" s="59">
        <v>13.592528779012648</v>
      </c>
      <c r="F3346" s="47">
        <f t="shared" ref="F3346:F3409" si="365">IF(E3346&lt;&gt;"",E3346*1.91,"")</f>
        <v>25.961729967914156</v>
      </c>
      <c r="G3346" s="59">
        <v>26.971375539721521</v>
      </c>
      <c r="H3346" s="47">
        <f t="shared" si="359"/>
        <v>51.5153272808681</v>
      </c>
      <c r="I3346" s="59">
        <v>13.378846760708873</v>
      </c>
      <c r="J3346" s="47">
        <f t="shared" si="360"/>
        <v>25.553597312953947</v>
      </c>
      <c r="K3346" s="97">
        <f t="shared" si="362"/>
        <v>5</v>
      </c>
      <c r="L3346" s="2">
        <f t="shared" si="363"/>
        <v>-11.192956586209291</v>
      </c>
      <c r="M3346" s="88"/>
      <c r="V3346">
        <v>200</v>
      </c>
      <c r="W3346">
        <v>40</v>
      </c>
      <c r="X3346" s="7">
        <f t="shared" si="361"/>
        <v>31.652153314939131</v>
      </c>
    </row>
    <row r="3347" spans="2:24">
      <c r="B3347" s="90">
        <f t="shared" si="364"/>
        <v>41048.041666666664</v>
      </c>
      <c r="C3347" s="57">
        <v>41048</v>
      </c>
      <c r="D3347" s="58">
        <v>4.1666666666666664E-2</v>
      </c>
      <c r="E3347" s="59"/>
      <c r="F3347" s="47"/>
      <c r="G3347" s="59"/>
      <c r="H3347" s="47"/>
      <c r="I3347" s="59"/>
      <c r="J3347" s="47"/>
      <c r="K3347" s="97">
        <f t="shared" si="362"/>
        <v>6</v>
      </c>
      <c r="L3347" s="2" t="e">
        <f t="shared" si="363"/>
        <v>#N/A</v>
      </c>
      <c r="M3347" s="88"/>
      <c r="V3347">
        <v>200</v>
      </c>
      <c r="W3347">
        <v>40</v>
      </c>
      <c r="X3347" s="7">
        <f t="shared" si="361"/>
        <v>31.652153314939131</v>
      </c>
    </row>
    <row r="3348" spans="2:24">
      <c r="B3348" s="90">
        <f t="shared" si="364"/>
        <v>41048.083333333336</v>
      </c>
      <c r="C3348" s="57">
        <v>41048</v>
      </c>
      <c r="D3348" s="58">
        <v>8.3333333333333329E-2</v>
      </c>
      <c r="E3348" s="59">
        <v>12.432250883512785</v>
      </c>
      <c r="F3348" s="47">
        <f t="shared" si="365"/>
        <v>23.745599187509416</v>
      </c>
      <c r="G3348" s="59">
        <v>20.343122002859111</v>
      </c>
      <c r="H3348" s="47">
        <f t="shared" ref="H3348:H3411" si="366">IF(G3348&lt;&gt;"",G3348*1.91,"")</f>
        <v>38.855363025460903</v>
      </c>
      <c r="I3348" s="59">
        <v>7.9108711193463241</v>
      </c>
      <c r="J3348" s="47">
        <f t="shared" ref="J3348:J3411" si="367">IF(I3348&lt;&gt;"",I3348*1.91,"")</f>
        <v>15.109763837951478</v>
      </c>
      <c r="K3348" s="97">
        <f t="shared" si="362"/>
        <v>6</v>
      </c>
      <c r="L3348" s="2">
        <f t="shared" si="363"/>
        <v>-21.636790061211762</v>
      </c>
      <c r="M3348" s="88"/>
      <c r="V3348">
        <v>200</v>
      </c>
      <c r="W3348">
        <v>40</v>
      </c>
      <c r="X3348" s="7">
        <f t="shared" si="361"/>
        <v>31.652153314939131</v>
      </c>
    </row>
    <row r="3349" spans="2:24">
      <c r="B3349" s="90">
        <f t="shared" si="364"/>
        <v>41048.125</v>
      </c>
      <c r="C3349" s="57">
        <v>41048</v>
      </c>
      <c r="D3349" s="58">
        <v>0.125</v>
      </c>
      <c r="E3349" s="59">
        <v>10.378410400806878</v>
      </c>
      <c r="F3349" s="47">
        <f t="shared" si="365"/>
        <v>19.822763865541138</v>
      </c>
      <c r="G3349" s="59">
        <v>18.904354692928205</v>
      </c>
      <c r="H3349" s="47">
        <f t="shared" si="366"/>
        <v>36.107317463492869</v>
      </c>
      <c r="I3349" s="59">
        <v>8.5259442921213271</v>
      </c>
      <c r="J3349" s="47">
        <f t="shared" si="367"/>
        <v>16.284553597951735</v>
      </c>
      <c r="K3349" s="97">
        <f t="shared" si="362"/>
        <v>6</v>
      </c>
      <c r="L3349" s="2">
        <f t="shared" si="363"/>
        <v>-20.462000301211503</v>
      </c>
      <c r="M3349" s="88"/>
      <c r="V3349">
        <v>200</v>
      </c>
      <c r="W3349">
        <v>40</v>
      </c>
      <c r="X3349" s="7">
        <f t="shared" si="361"/>
        <v>31.652153314939131</v>
      </c>
    </row>
    <row r="3350" spans="2:24">
      <c r="B3350" s="90">
        <f t="shared" si="364"/>
        <v>41048.166666666664</v>
      </c>
      <c r="C3350" s="57">
        <v>41048</v>
      </c>
      <c r="D3350" s="58">
        <v>0.16666666666666666</v>
      </c>
      <c r="E3350" s="59">
        <v>11.878205430189539</v>
      </c>
      <c r="F3350" s="47">
        <f t="shared" si="365"/>
        <v>22.687372371662018</v>
      </c>
      <c r="G3350" s="59">
        <v>21.630568458326923</v>
      </c>
      <c r="H3350" s="47">
        <f t="shared" si="366"/>
        <v>41.314385755404423</v>
      </c>
      <c r="I3350" s="59">
        <v>9.752363028137383</v>
      </c>
      <c r="J3350" s="47">
        <f t="shared" si="367"/>
        <v>18.627013383742401</v>
      </c>
      <c r="K3350" s="97">
        <f t="shared" si="362"/>
        <v>6</v>
      </c>
      <c r="L3350" s="2">
        <f t="shared" si="363"/>
        <v>-18.119540515420837</v>
      </c>
      <c r="M3350" s="88"/>
      <c r="V3350">
        <v>200</v>
      </c>
      <c r="W3350">
        <v>40</v>
      </c>
      <c r="X3350" s="7">
        <f t="shared" si="361"/>
        <v>31.652153314939131</v>
      </c>
    </row>
    <row r="3351" spans="2:24">
      <c r="B3351" s="90">
        <f t="shared" si="364"/>
        <v>41048.208333333336</v>
      </c>
      <c r="C3351" s="57">
        <v>41048</v>
      </c>
      <c r="D3351" s="58">
        <v>0.20833333333333334</v>
      </c>
      <c r="E3351" s="59">
        <v>30.006572866275118</v>
      </c>
      <c r="F3351" s="47">
        <f t="shared" si="365"/>
        <v>57.312554174585472</v>
      </c>
      <c r="G3351" s="59">
        <v>47.026115383729902</v>
      </c>
      <c r="H3351" s="47">
        <f t="shared" si="366"/>
        <v>89.819880382924111</v>
      </c>
      <c r="I3351" s="59">
        <v>17.019542517454784</v>
      </c>
      <c r="J3351" s="47">
        <f t="shared" si="367"/>
        <v>32.50732620833864</v>
      </c>
      <c r="K3351" s="97">
        <f t="shared" si="362"/>
        <v>6</v>
      </c>
      <c r="L3351" s="2">
        <f t="shared" si="363"/>
        <v>-4.2392276908245989</v>
      </c>
      <c r="M3351" s="88"/>
      <c r="V3351">
        <v>200</v>
      </c>
      <c r="W3351">
        <v>40</v>
      </c>
      <c r="X3351" s="7">
        <f t="shared" si="361"/>
        <v>31.652153314939131</v>
      </c>
    </row>
    <row r="3352" spans="2:24">
      <c r="B3352" s="90">
        <f t="shared" si="364"/>
        <v>41048.25</v>
      </c>
      <c r="C3352" s="57">
        <v>41048</v>
      </c>
      <c r="D3352" s="58">
        <v>0.25</v>
      </c>
      <c r="E3352" s="59">
        <v>33.792577949740483</v>
      </c>
      <c r="F3352" s="47">
        <f t="shared" si="365"/>
        <v>64.543823884004325</v>
      </c>
      <c r="G3352" s="59">
        <v>54.847786623046559</v>
      </c>
      <c r="H3352" s="47">
        <f t="shared" si="366"/>
        <v>104.75927245001893</v>
      </c>
      <c r="I3352" s="59">
        <v>21.055208673306076</v>
      </c>
      <c r="J3352" s="47">
        <f t="shared" si="367"/>
        <v>40.215448566014601</v>
      </c>
      <c r="K3352" s="97">
        <f t="shared" si="362"/>
        <v>6</v>
      </c>
      <c r="L3352" s="2">
        <f t="shared" si="363"/>
        <v>3.4688946668513623</v>
      </c>
      <c r="M3352" s="88"/>
      <c r="V3352">
        <v>200</v>
      </c>
      <c r="W3352">
        <v>40</v>
      </c>
      <c r="X3352" s="7">
        <f t="shared" si="361"/>
        <v>31.652153314939131</v>
      </c>
    </row>
    <row r="3353" spans="2:24">
      <c r="B3353" s="90">
        <f t="shared" si="364"/>
        <v>41048.291666666664</v>
      </c>
      <c r="C3353" s="57">
        <v>41048</v>
      </c>
      <c r="D3353" s="58">
        <v>0.29166666666666669</v>
      </c>
      <c r="E3353" s="59">
        <v>39.469862071761881</v>
      </c>
      <c r="F3353" s="47">
        <f t="shared" si="365"/>
        <v>75.387436557065186</v>
      </c>
      <c r="G3353" s="59">
        <v>61.069780198161801</v>
      </c>
      <c r="H3353" s="47">
        <f t="shared" si="366"/>
        <v>116.64328017848904</v>
      </c>
      <c r="I3353" s="59">
        <v>21.599918126399917</v>
      </c>
      <c r="J3353" s="47">
        <f t="shared" si="367"/>
        <v>41.255843621423843</v>
      </c>
      <c r="K3353" s="97">
        <f t="shared" si="362"/>
        <v>6</v>
      </c>
      <c r="L3353" s="2">
        <f t="shared" si="363"/>
        <v>4.5092897222606041</v>
      </c>
      <c r="M3353" s="88"/>
      <c r="V3353">
        <v>200</v>
      </c>
      <c r="W3353">
        <v>40</v>
      </c>
      <c r="X3353" s="7">
        <f t="shared" si="361"/>
        <v>31.652153314939131</v>
      </c>
    </row>
    <row r="3354" spans="2:24">
      <c r="B3354" s="90">
        <f t="shared" si="364"/>
        <v>41048.333333333336</v>
      </c>
      <c r="C3354" s="57">
        <v>41048</v>
      </c>
      <c r="D3354" s="58">
        <v>0.33333333333333331</v>
      </c>
      <c r="E3354" s="59">
        <v>27.319685520987143</v>
      </c>
      <c r="F3354" s="47">
        <f t="shared" si="365"/>
        <v>52.18059934508544</v>
      </c>
      <c r="G3354" s="59">
        <v>48.457464733086738</v>
      </c>
      <c r="H3354" s="47">
        <f t="shared" si="366"/>
        <v>92.55375764019567</v>
      </c>
      <c r="I3354" s="59">
        <v>21.137779212099595</v>
      </c>
      <c r="J3354" s="47">
        <f t="shared" si="367"/>
        <v>40.373158295110223</v>
      </c>
      <c r="K3354" s="97">
        <f t="shared" si="362"/>
        <v>6</v>
      </c>
      <c r="L3354" s="2">
        <f t="shared" si="363"/>
        <v>3.626604395946984</v>
      </c>
      <c r="M3354" s="88"/>
      <c r="V3354">
        <v>200</v>
      </c>
      <c r="W3354">
        <v>40</v>
      </c>
      <c r="X3354" s="7">
        <f t="shared" si="361"/>
        <v>31.652153314939131</v>
      </c>
    </row>
    <row r="3355" spans="2:24">
      <c r="B3355" s="90">
        <f t="shared" si="364"/>
        <v>41048.375</v>
      </c>
      <c r="C3355" s="57">
        <v>41048</v>
      </c>
      <c r="D3355" s="58">
        <v>0.375</v>
      </c>
      <c r="E3355" s="59">
        <v>20.107235961882385</v>
      </c>
      <c r="F3355" s="47">
        <f t="shared" si="365"/>
        <v>38.404820687195354</v>
      </c>
      <c r="G3355" s="59">
        <v>37.177421747863761</v>
      </c>
      <c r="H3355" s="47">
        <f t="shared" si="366"/>
        <v>71.008875538419787</v>
      </c>
      <c r="I3355" s="59">
        <v>17.070185785981369</v>
      </c>
      <c r="J3355" s="47">
        <f t="shared" si="367"/>
        <v>32.604054851224411</v>
      </c>
      <c r="K3355" s="97">
        <f t="shared" si="362"/>
        <v>6</v>
      </c>
      <c r="L3355" s="2">
        <f t="shared" si="363"/>
        <v>-4.1424990479388271</v>
      </c>
      <c r="M3355" s="88"/>
      <c r="V3355">
        <v>200</v>
      </c>
      <c r="W3355">
        <v>40</v>
      </c>
      <c r="X3355" s="7">
        <f t="shared" si="361"/>
        <v>31.652153314939131</v>
      </c>
    </row>
    <row r="3356" spans="2:24">
      <c r="B3356" s="90">
        <f t="shared" si="364"/>
        <v>41048.416666666664</v>
      </c>
      <c r="C3356" s="57">
        <v>41048</v>
      </c>
      <c r="D3356" s="58">
        <v>0.41666666666666669</v>
      </c>
      <c r="E3356" s="59">
        <v>19.188987284282153</v>
      </c>
      <c r="F3356" s="47">
        <f t="shared" si="365"/>
        <v>36.650965712978909</v>
      </c>
      <c r="G3356" s="59">
        <v>38.09820271054803</v>
      </c>
      <c r="H3356" s="47">
        <f t="shared" si="366"/>
        <v>72.767567177146731</v>
      </c>
      <c r="I3356" s="59">
        <v>18.909215426265881</v>
      </c>
      <c r="J3356" s="47">
        <f t="shared" si="367"/>
        <v>36.116601464167829</v>
      </c>
      <c r="K3356" s="97">
        <f t="shared" si="362"/>
        <v>6</v>
      </c>
      <c r="L3356" s="2">
        <f t="shared" si="363"/>
        <v>-0.62995243499540976</v>
      </c>
      <c r="M3356" s="88"/>
      <c r="V3356">
        <v>200</v>
      </c>
      <c r="W3356">
        <v>40</v>
      </c>
      <c r="X3356" s="7">
        <f t="shared" si="361"/>
        <v>31.652153314939131</v>
      </c>
    </row>
    <row r="3357" spans="2:24">
      <c r="B3357" s="90">
        <f t="shared" si="364"/>
        <v>41048.458333333336</v>
      </c>
      <c r="C3357" s="57">
        <v>41048</v>
      </c>
      <c r="D3357" s="58">
        <v>0.45833333333333331</v>
      </c>
      <c r="E3357" s="59">
        <v>22.733582773911017</v>
      </c>
      <c r="F3357" s="47">
        <f t="shared" si="365"/>
        <v>43.421143098170042</v>
      </c>
      <c r="G3357" s="59">
        <v>45.240446985452763</v>
      </c>
      <c r="H3357" s="47">
        <f t="shared" si="366"/>
        <v>86.409253742214773</v>
      </c>
      <c r="I3357" s="59">
        <v>22.506864211541746</v>
      </c>
      <c r="J3357" s="47">
        <f t="shared" si="367"/>
        <v>42.988110644044731</v>
      </c>
      <c r="K3357" s="97">
        <f t="shared" si="362"/>
        <v>6</v>
      </c>
      <c r="L3357" s="2">
        <f t="shared" si="363"/>
        <v>6.2415567448814926</v>
      </c>
      <c r="M3357" s="88"/>
      <c r="V3357">
        <v>200</v>
      </c>
      <c r="W3357">
        <v>40</v>
      </c>
      <c r="X3357" s="7">
        <f t="shared" si="361"/>
        <v>31.652153314939131</v>
      </c>
    </row>
    <row r="3358" spans="2:24">
      <c r="B3358" s="90">
        <f t="shared" si="364"/>
        <v>41048.5</v>
      </c>
      <c r="C3358" s="57">
        <v>41048</v>
      </c>
      <c r="D3358" s="58">
        <v>0.5</v>
      </c>
      <c r="E3358" s="59">
        <v>8.5792929821589805</v>
      </c>
      <c r="F3358" s="47">
        <f t="shared" si="365"/>
        <v>16.386449595923651</v>
      </c>
      <c r="G3358" s="59">
        <v>19.469356390303659</v>
      </c>
      <c r="H3358" s="47">
        <f t="shared" si="366"/>
        <v>37.186470705479991</v>
      </c>
      <c r="I3358" s="59">
        <v>10.89006340814468</v>
      </c>
      <c r="J3358" s="47">
        <f t="shared" si="367"/>
        <v>20.80002110955634</v>
      </c>
      <c r="K3358" s="97">
        <f t="shared" si="362"/>
        <v>6</v>
      </c>
      <c r="L3358" s="2">
        <f t="shared" si="363"/>
        <v>-15.946532789606898</v>
      </c>
      <c r="M3358" s="88"/>
      <c r="V3358">
        <v>200</v>
      </c>
      <c r="W3358">
        <v>40</v>
      </c>
      <c r="X3358" s="7">
        <f t="shared" si="361"/>
        <v>31.652153314939131</v>
      </c>
    </row>
    <row r="3359" spans="2:24">
      <c r="B3359" s="90">
        <f t="shared" si="364"/>
        <v>41048.541666666664</v>
      </c>
      <c r="C3359" s="57">
        <v>41048</v>
      </c>
      <c r="D3359" s="58">
        <v>0.54166666666666663</v>
      </c>
      <c r="E3359" s="59">
        <v>15.849865459107988</v>
      </c>
      <c r="F3359" s="47">
        <f t="shared" si="365"/>
        <v>30.273243026896257</v>
      </c>
      <c r="G3359" s="59">
        <v>34.806536060464808</v>
      </c>
      <c r="H3359" s="47">
        <f t="shared" si="366"/>
        <v>66.480483875487778</v>
      </c>
      <c r="I3359" s="59">
        <v>18.956670601356812</v>
      </c>
      <c r="J3359" s="47">
        <f t="shared" si="367"/>
        <v>36.20724084859151</v>
      </c>
      <c r="K3359" s="97">
        <f t="shared" si="362"/>
        <v>6</v>
      </c>
      <c r="L3359" s="2">
        <f t="shared" si="363"/>
        <v>-0.53931305057172807</v>
      </c>
      <c r="M3359" s="88"/>
      <c r="V3359">
        <v>200</v>
      </c>
      <c r="W3359">
        <v>40</v>
      </c>
      <c r="X3359" s="7">
        <f t="shared" si="361"/>
        <v>31.652153314939131</v>
      </c>
    </row>
    <row r="3360" spans="2:24">
      <c r="B3360" s="90">
        <f t="shared" si="364"/>
        <v>41048.583333333336</v>
      </c>
      <c r="C3360" s="57">
        <v>41048</v>
      </c>
      <c r="D3360" s="58">
        <v>0.58333333333333337</v>
      </c>
      <c r="E3360" s="59">
        <v>12.013944009912935</v>
      </c>
      <c r="F3360" s="47">
        <f t="shared" si="365"/>
        <v>22.946633058933706</v>
      </c>
      <c r="G3360" s="59">
        <v>24.992237553746541</v>
      </c>
      <c r="H3360" s="47">
        <f t="shared" si="366"/>
        <v>47.735173727655891</v>
      </c>
      <c r="I3360" s="59">
        <v>12.978293543833608</v>
      </c>
      <c r="J3360" s="47">
        <f t="shared" si="367"/>
        <v>24.788540668722192</v>
      </c>
      <c r="K3360" s="97">
        <f t="shared" si="362"/>
        <v>6</v>
      </c>
      <c r="L3360" s="2">
        <f t="shared" si="363"/>
        <v>-11.958013230441047</v>
      </c>
      <c r="M3360" s="88"/>
      <c r="V3360">
        <v>200</v>
      </c>
      <c r="W3360">
        <v>40</v>
      </c>
      <c r="X3360" s="7">
        <f t="shared" si="361"/>
        <v>31.652153314939131</v>
      </c>
    </row>
    <row r="3361" spans="2:24">
      <c r="B3361" s="90">
        <f t="shared" si="364"/>
        <v>41048.625</v>
      </c>
      <c r="C3361" s="57">
        <v>41048</v>
      </c>
      <c r="D3361" s="58">
        <v>0.625</v>
      </c>
      <c r="E3361" s="59">
        <v>11.842828074023172</v>
      </c>
      <c r="F3361" s="47">
        <f t="shared" si="365"/>
        <v>22.619801621384259</v>
      </c>
      <c r="G3361" s="59">
        <v>27.307471635884596</v>
      </c>
      <c r="H3361" s="47">
        <f t="shared" si="366"/>
        <v>52.157270824539573</v>
      </c>
      <c r="I3361" s="59">
        <v>15.464643561861426</v>
      </c>
      <c r="J3361" s="47">
        <f t="shared" si="367"/>
        <v>29.537469203155322</v>
      </c>
      <c r="K3361" s="97">
        <f t="shared" si="362"/>
        <v>6</v>
      </c>
      <c r="L3361" s="2">
        <f t="shared" si="363"/>
        <v>-7.2090846960079169</v>
      </c>
      <c r="M3361" s="88"/>
      <c r="V3361">
        <v>200</v>
      </c>
      <c r="W3361">
        <v>40</v>
      </c>
      <c r="X3361" s="7">
        <f t="shared" si="361"/>
        <v>31.652153314939131</v>
      </c>
    </row>
    <row r="3362" spans="2:24">
      <c r="B3362" s="90">
        <f t="shared" si="364"/>
        <v>41048.666666666664</v>
      </c>
      <c r="C3362" s="57">
        <v>41048</v>
      </c>
      <c r="D3362" s="58">
        <v>0.66666666666666663</v>
      </c>
      <c r="E3362" s="59">
        <v>9.4146794955511108</v>
      </c>
      <c r="F3362" s="47">
        <f t="shared" si="365"/>
        <v>17.98203783650262</v>
      </c>
      <c r="G3362" s="59">
        <v>22.761200673222387</v>
      </c>
      <c r="H3362" s="47">
        <f t="shared" si="366"/>
        <v>43.473893285854757</v>
      </c>
      <c r="I3362" s="59">
        <v>13.346521177671278</v>
      </c>
      <c r="J3362" s="47">
        <f t="shared" si="367"/>
        <v>25.491855449352141</v>
      </c>
      <c r="K3362" s="97">
        <f t="shared" si="362"/>
        <v>6</v>
      </c>
      <c r="L3362" s="2">
        <f t="shared" si="363"/>
        <v>-11.254698449811098</v>
      </c>
      <c r="M3362" s="88"/>
      <c r="V3362">
        <v>200</v>
      </c>
      <c r="W3362">
        <v>40</v>
      </c>
      <c r="X3362" s="7">
        <f t="shared" si="361"/>
        <v>31.652153314939131</v>
      </c>
    </row>
    <row r="3363" spans="2:24">
      <c r="B3363" s="90">
        <f t="shared" si="364"/>
        <v>41048.708333333336</v>
      </c>
      <c r="C3363" s="57">
        <v>41048</v>
      </c>
      <c r="D3363" s="58">
        <v>0.70833333333333337</v>
      </c>
      <c r="E3363" s="59">
        <v>8.8478153520494143</v>
      </c>
      <c r="F3363" s="47">
        <f t="shared" si="365"/>
        <v>16.899327322414379</v>
      </c>
      <c r="G3363" s="59">
        <v>21.699399458903788</v>
      </c>
      <c r="H3363" s="47">
        <f t="shared" si="366"/>
        <v>41.44585296650623</v>
      </c>
      <c r="I3363" s="59">
        <v>12.851584106854373</v>
      </c>
      <c r="J3363" s="47">
        <f t="shared" si="367"/>
        <v>24.546525644091851</v>
      </c>
      <c r="K3363" s="97">
        <f t="shared" si="362"/>
        <v>6</v>
      </c>
      <c r="L3363" s="2">
        <f t="shared" si="363"/>
        <v>-12.200028255071388</v>
      </c>
      <c r="M3363" s="88"/>
      <c r="V3363">
        <v>200</v>
      </c>
      <c r="W3363">
        <v>40</v>
      </c>
      <c r="X3363" s="7">
        <f t="shared" si="361"/>
        <v>31.652153314939131</v>
      </c>
    </row>
    <row r="3364" spans="2:24">
      <c r="B3364" s="90">
        <f t="shared" si="364"/>
        <v>41048.75</v>
      </c>
      <c r="C3364" s="57">
        <v>41048</v>
      </c>
      <c r="D3364" s="58">
        <v>0.75</v>
      </c>
      <c r="E3364" s="59">
        <v>9.9717568142180735</v>
      </c>
      <c r="F3364" s="47">
        <f t="shared" si="365"/>
        <v>19.046055515156521</v>
      </c>
      <c r="G3364" s="59">
        <v>22.628426210797379</v>
      </c>
      <c r="H3364" s="47">
        <f t="shared" si="366"/>
        <v>43.22029406262299</v>
      </c>
      <c r="I3364" s="59">
        <v>12.656669396579307</v>
      </c>
      <c r="J3364" s="47">
        <f t="shared" si="367"/>
        <v>24.174238547466476</v>
      </c>
      <c r="K3364" s="97">
        <f t="shared" si="362"/>
        <v>6</v>
      </c>
      <c r="L3364" s="2">
        <f t="shared" si="363"/>
        <v>-12.572315351696762</v>
      </c>
      <c r="M3364" s="88"/>
      <c r="V3364">
        <v>200</v>
      </c>
      <c r="W3364">
        <v>40</v>
      </c>
      <c r="X3364" s="7">
        <f t="shared" si="361"/>
        <v>31.652153314939131</v>
      </c>
    </row>
    <row r="3365" spans="2:24">
      <c r="B3365" s="90">
        <f t="shared" si="364"/>
        <v>41048.791666666664</v>
      </c>
      <c r="C3365" s="57">
        <v>41048</v>
      </c>
      <c r="D3365" s="58">
        <v>0.79166666666666663</v>
      </c>
      <c r="E3365" s="59">
        <v>6.3809248031793073</v>
      </c>
      <c r="F3365" s="47">
        <f t="shared" si="365"/>
        <v>12.187566374072476</v>
      </c>
      <c r="G3365" s="59">
        <v>15.976104585473802</v>
      </c>
      <c r="H3365" s="47">
        <f t="shared" si="366"/>
        <v>30.514359758254962</v>
      </c>
      <c r="I3365" s="59">
        <v>9.595179782294494</v>
      </c>
      <c r="J3365" s="47">
        <f t="shared" si="367"/>
        <v>18.326793384182483</v>
      </c>
      <c r="K3365" s="97">
        <f t="shared" si="362"/>
        <v>6</v>
      </c>
      <c r="L3365" s="2">
        <f t="shared" si="363"/>
        <v>-18.419760514980755</v>
      </c>
      <c r="M3365" s="88"/>
      <c r="V3365">
        <v>200</v>
      </c>
      <c r="W3365">
        <v>40</v>
      </c>
      <c r="X3365" s="7">
        <f t="shared" si="361"/>
        <v>31.652153314939131</v>
      </c>
    </row>
    <row r="3366" spans="2:24">
      <c r="B3366" s="90">
        <f t="shared" si="364"/>
        <v>41048.833333333336</v>
      </c>
      <c r="C3366" s="57">
        <v>41048</v>
      </c>
      <c r="D3366" s="58">
        <v>0.83333333333333337</v>
      </c>
      <c r="E3366" s="59">
        <v>5.7755755122370687</v>
      </c>
      <c r="F3366" s="47">
        <f t="shared" si="365"/>
        <v>11.0313492283728</v>
      </c>
      <c r="G3366" s="59">
        <v>13.633756533169251</v>
      </c>
      <c r="H3366" s="47">
        <f t="shared" si="366"/>
        <v>26.040474978353267</v>
      </c>
      <c r="I3366" s="59">
        <v>7.858181020932185</v>
      </c>
      <c r="J3366" s="47">
        <f t="shared" si="367"/>
        <v>15.009125749980473</v>
      </c>
      <c r="K3366" s="97">
        <f t="shared" si="362"/>
        <v>6</v>
      </c>
      <c r="L3366" s="2">
        <f t="shared" si="363"/>
        <v>-21.737428149182765</v>
      </c>
      <c r="M3366" s="88"/>
      <c r="V3366">
        <v>200</v>
      </c>
      <c r="W3366">
        <v>40</v>
      </c>
      <c r="X3366" s="7">
        <f t="shared" si="361"/>
        <v>31.652153314939131</v>
      </c>
    </row>
    <row r="3367" spans="2:24">
      <c r="B3367" s="90">
        <f t="shared" si="364"/>
        <v>41048.875</v>
      </c>
      <c r="C3367" s="57">
        <v>41048</v>
      </c>
      <c r="D3367" s="58">
        <v>0.875</v>
      </c>
      <c r="E3367" s="59">
        <v>3.6865488709643737</v>
      </c>
      <c r="F3367" s="47">
        <f t="shared" si="365"/>
        <v>7.041308343541953</v>
      </c>
      <c r="G3367" s="59">
        <v>9.7867468990422584</v>
      </c>
      <c r="H3367" s="47">
        <f t="shared" si="366"/>
        <v>18.692686577170711</v>
      </c>
      <c r="I3367" s="59">
        <v>6.1001980280778829</v>
      </c>
      <c r="J3367" s="47">
        <f t="shared" si="367"/>
        <v>11.651378233628757</v>
      </c>
      <c r="K3367" s="97">
        <f t="shared" si="362"/>
        <v>6</v>
      </c>
      <c r="L3367" s="2">
        <f t="shared" si="363"/>
        <v>-25.095175665534484</v>
      </c>
      <c r="M3367" s="88"/>
      <c r="V3367">
        <v>200</v>
      </c>
      <c r="W3367">
        <v>40</v>
      </c>
      <c r="X3367" s="7">
        <f t="shared" si="361"/>
        <v>31.652153314939131</v>
      </c>
    </row>
    <row r="3368" spans="2:24">
      <c r="B3368" s="90">
        <f t="shared" si="364"/>
        <v>41048.916666666664</v>
      </c>
      <c r="C3368" s="57">
        <v>41048</v>
      </c>
      <c r="D3368" s="58">
        <v>0.91666666666666663</v>
      </c>
      <c r="E3368" s="59">
        <v>4.3491843332356801</v>
      </c>
      <c r="F3368" s="47">
        <f t="shared" si="365"/>
        <v>8.3069420764801478</v>
      </c>
      <c r="G3368" s="59">
        <v>10.047199828732037</v>
      </c>
      <c r="H3368" s="47">
        <f t="shared" si="366"/>
        <v>19.190151672878191</v>
      </c>
      <c r="I3368" s="59">
        <v>5.6980154954963567</v>
      </c>
      <c r="J3368" s="47">
        <f t="shared" si="367"/>
        <v>10.883209596398041</v>
      </c>
      <c r="K3368" s="97">
        <f t="shared" si="362"/>
        <v>6</v>
      </c>
      <c r="L3368" s="2">
        <f t="shared" si="363"/>
        <v>-25.863344302765199</v>
      </c>
      <c r="M3368" s="88"/>
      <c r="V3368">
        <v>200</v>
      </c>
      <c r="W3368">
        <v>40</v>
      </c>
      <c r="X3368" s="7">
        <f t="shared" si="361"/>
        <v>31.652153314939131</v>
      </c>
    </row>
    <row r="3369" spans="2:24">
      <c r="B3369" s="90">
        <f t="shared" si="364"/>
        <v>41048.958333333336</v>
      </c>
      <c r="C3369" s="57">
        <v>41048</v>
      </c>
      <c r="D3369" s="58">
        <v>0.95833333333333337</v>
      </c>
      <c r="E3369" s="59">
        <v>2.4475675291189867</v>
      </c>
      <c r="F3369" s="47">
        <f t="shared" si="365"/>
        <v>4.6748539806172644</v>
      </c>
      <c r="G3369" s="59">
        <v>6.4049623900407209</v>
      </c>
      <c r="H3369" s="47">
        <f t="shared" si="366"/>
        <v>12.233478164977777</v>
      </c>
      <c r="I3369" s="59">
        <v>3.9573948609217346</v>
      </c>
      <c r="J3369" s="47">
        <f t="shared" si="367"/>
        <v>7.5586241843605126</v>
      </c>
      <c r="K3369" s="97">
        <f t="shared" si="362"/>
        <v>6</v>
      </c>
      <c r="L3369" s="2">
        <f t="shared" si="363"/>
        <v>-29.187929714802728</v>
      </c>
      <c r="M3369" s="88"/>
      <c r="V3369">
        <v>200</v>
      </c>
      <c r="W3369">
        <v>40</v>
      </c>
      <c r="X3369" s="7">
        <f t="shared" si="361"/>
        <v>31.652153314939131</v>
      </c>
    </row>
    <row r="3370" spans="2:24">
      <c r="B3370" s="90">
        <f t="shared" si="364"/>
        <v>41049</v>
      </c>
      <c r="C3370" s="57">
        <v>41048</v>
      </c>
      <c r="D3370" s="58">
        <v>1</v>
      </c>
      <c r="E3370" s="59">
        <v>3.7438702652010645</v>
      </c>
      <c r="F3370" s="47">
        <f t="shared" si="365"/>
        <v>7.1507922065340326</v>
      </c>
      <c r="G3370" s="59">
        <v>8.6628208391584014</v>
      </c>
      <c r="H3370" s="47">
        <f t="shared" si="366"/>
        <v>16.545987802792546</v>
      </c>
      <c r="I3370" s="59">
        <v>4.9189505739573356</v>
      </c>
      <c r="J3370" s="47">
        <f t="shared" si="367"/>
        <v>9.3951955962585103</v>
      </c>
      <c r="K3370" s="97">
        <f t="shared" si="362"/>
        <v>6</v>
      </c>
      <c r="L3370" s="2">
        <f t="shared" si="363"/>
        <v>-27.351358302904728</v>
      </c>
      <c r="M3370" s="88"/>
      <c r="V3370">
        <v>200</v>
      </c>
      <c r="W3370">
        <v>40</v>
      </c>
      <c r="X3370" s="7">
        <f t="shared" si="361"/>
        <v>31.652153314939131</v>
      </c>
    </row>
    <row r="3371" spans="2:24">
      <c r="B3371" s="90">
        <f t="shared" si="364"/>
        <v>41049.041666666664</v>
      </c>
      <c r="C3371" s="57">
        <v>41049</v>
      </c>
      <c r="D3371" s="58">
        <v>4.1666666666666664E-2</v>
      </c>
      <c r="E3371" s="59"/>
      <c r="F3371" s="47"/>
      <c r="G3371" s="59"/>
      <c r="H3371" s="47"/>
      <c r="I3371" s="59"/>
      <c r="J3371" s="47"/>
      <c r="K3371" s="97">
        <f t="shared" si="362"/>
        <v>7</v>
      </c>
      <c r="L3371" s="2" t="e">
        <f t="shared" si="363"/>
        <v>#N/A</v>
      </c>
      <c r="M3371" s="88"/>
      <c r="V3371">
        <v>200</v>
      </c>
      <c r="W3371">
        <v>40</v>
      </c>
      <c r="X3371" s="7">
        <f t="shared" si="361"/>
        <v>31.652153314939131</v>
      </c>
    </row>
    <row r="3372" spans="2:24">
      <c r="B3372" s="90">
        <f t="shared" si="364"/>
        <v>41049.083333333336</v>
      </c>
      <c r="C3372" s="57">
        <v>41049</v>
      </c>
      <c r="D3372" s="58">
        <v>8.3333333333333329E-2</v>
      </c>
      <c r="E3372" s="59">
        <v>2.3692752664281445</v>
      </c>
      <c r="F3372" s="47">
        <f t="shared" si="365"/>
        <v>4.5253157588777553</v>
      </c>
      <c r="G3372" s="59">
        <v>5.321796855347861</v>
      </c>
      <c r="H3372" s="47">
        <f t="shared" si="366"/>
        <v>10.164631993714414</v>
      </c>
      <c r="I3372" s="59">
        <v>2.9525215889197165</v>
      </c>
      <c r="J3372" s="47">
        <f t="shared" si="367"/>
        <v>5.6393162348366586</v>
      </c>
      <c r="K3372" s="97">
        <f t="shared" si="362"/>
        <v>7</v>
      </c>
      <c r="L3372" s="2">
        <f t="shared" si="363"/>
        <v>-31.107237664326579</v>
      </c>
      <c r="M3372" s="88"/>
      <c r="V3372">
        <v>200</v>
      </c>
      <c r="W3372">
        <v>40</v>
      </c>
      <c r="X3372" s="7">
        <f t="shared" si="361"/>
        <v>31.652153314939131</v>
      </c>
    </row>
    <row r="3373" spans="2:24">
      <c r="B3373" s="90">
        <f t="shared" si="364"/>
        <v>41049.125</v>
      </c>
      <c r="C3373" s="57">
        <v>41049</v>
      </c>
      <c r="D3373" s="58">
        <v>0.125</v>
      </c>
      <c r="E3373" s="59">
        <v>1.2136713424712937</v>
      </c>
      <c r="F3373" s="47">
        <f t="shared" si="365"/>
        <v>2.3181122641201708</v>
      </c>
      <c r="G3373" s="59">
        <v>3.3320851460763734</v>
      </c>
      <c r="H3373" s="47">
        <f t="shared" si="366"/>
        <v>6.3642826290058725</v>
      </c>
      <c r="I3373" s="59">
        <v>2.1184138036050797</v>
      </c>
      <c r="J3373" s="47">
        <f t="shared" si="367"/>
        <v>4.0461703648857021</v>
      </c>
      <c r="K3373" s="97">
        <f t="shared" si="362"/>
        <v>7</v>
      </c>
      <c r="L3373" s="2">
        <f t="shared" si="363"/>
        <v>-32.700383534277535</v>
      </c>
      <c r="M3373" s="88"/>
      <c r="V3373">
        <v>200</v>
      </c>
      <c r="W3373">
        <v>40</v>
      </c>
      <c r="X3373" s="7">
        <f t="shared" si="361"/>
        <v>31.652153314939131</v>
      </c>
    </row>
    <row r="3374" spans="2:24">
      <c r="B3374" s="90">
        <f t="shared" si="364"/>
        <v>41049.166666666664</v>
      </c>
      <c r="C3374" s="57">
        <v>41049</v>
      </c>
      <c r="D3374" s="58">
        <v>0.16666666666666666</v>
      </c>
      <c r="E3374" s="59">
        <v>1.3664600922061907</v>
      </c>
      <c r="F3374" s="47">
        <f t="shared" si="365"/>
        <v>2.609938776113824</v>
      </c>
      <c r="G3374" s="59">
        <v>3.7371135337218524</v>
      </c>
      <c r="H3374" s="47">
        <f t="shared" si="366"/>
        <v>7.137886849408738</v>
      </c>
      <c r="I3374" s="59">
        <v>2.3706534415156622</v>
      </c>
      <c r="J3374" s="47">
        <f t="shared" si="367"/>
        <v>4.5279480732949144</v>
      </c>
      <c r="K3374" s="97">
        <f t="shared" si="362"/>
        <v>7</v>
      </c>
      <c r="L3374" s="2">
        <f t="shared" si="363"/>
        <v>-32.218605825868323</v>
      </c>
      <c r="M3374" s="88"/>
      <c r="V3374">
        <v>200</v>
      </c>
      <c r="W3374">
        <v>40</v>
      </c>
      <c r="X3374" s="7">
        <f t="shared" si="361"/>
        <v>31.652153314939131</v>
      </c>
    </row>
    <row r="3375" spans="2:24">
      <c r="B3375" s="90">
        <f t="shared" si="364"/>
        <v>41049.208333333336</v>
      </c>
      <c r="C3375" s="57">
        <v>41049</v>
      </c>
      <c r="D3375" s="58">
        <v>0.20833333333333334</v>
      </c>
      <c r="E3375" s="59">
        <v>3.0530207914793799</v>
      </c>
      <c r="F3375" s="47">
        <f t="shared" si="365"/>
        <v>5.8312697117256151</v>
      </c>
      <c r="G3375" s="59">
        <v>7.1230883829067704</v>
      </c>
      <c r="H3375" s="47">
        <f t="shared" si="366"/>
        <v>13.605098811351931</v>
      </c>
      <c r="I3375" s="59">
        <v>4.0700675914273905</v>
      </c>
      <c r="J3375" s="47">
        <f t="shared" si="367"/>
        <v>7.7738290996263153</v>
      </c>
      <c r="K3375" s="97">
        <f t="shared" si="362"/>
        <v>7</v>
      </c>
      <c r="L3375" s="2">
        <f t="shared" si="363"/>
        <v>-28.972724799536923</v>
      </c>
      <c r="M3375" s="88"/>
      <c r="V3375">
        <v>200</v>
      </c>
      <c r="W3375">
        <v>40</v>
      </c>
      <c r="X3375" s="7">
        <f t="shared" si="361"/>
        <v>31.652153314939131</v>
      </c>
    </row>
    <row r="3376" spans="2:24">
      <c r="B3376" s="90">
        <f t="shared" si="364"/>
        <v>41049.25</v>
      </c>
      <c r="C3376" s="57">
        <v>41049</v>
      </c>
      <c r="D3376" s="58">
        <v>0.25</v>
      </c>
      <c r="E3376" s="59">
        <v>3.4167677682252426</v>
      </c>
      <c r="F3376" s="47">
        <f t="shared" si="365"/>
        <v>6.5260264373102128</v>
      </c>
      <c r="G3376" s="59">
        <v>7.7639723562213607</v>
      </c>
      <c r="H3376" s="47">
        <f t="shared" si="366"/>
        <v>14.829187200382798</v>
      </c>
      <c r="I3376" s="59">
        <v>4.3472045879961181</v>
      </c>
      <c r="J3376" s="47">
        <f t="shared" si="367"/>
        <v>8.3031607630725848</v>
      </c>
      <c r="K3376" s="97">
        <f t="shared" si="362"/>
        <v>7</v>
      </c>
      <c r="L3376" s="2">
        <f t="shared" si="363"/>
        <v>-28.443393136090656</v>
      </c>
      <c r="M3376" s="88"/>
      <c r="V3376">
        <v>200</v>
      </c>
      <c r="W3376">
        <v>40</v>
      </c>
      <c r="X3376" s="7">
        <f t="shared" si="361"/>
        <v>31.652153314939131</v>
      </c>
    </row>
    <row r="3377" spans="2:24">
      <c r="B3377" s="90">
        <f t="shared" si="364"/>
        <v>41049.291666666664</v>
      </c>
      <c r="C3377" s="57">
        <v>41049</v>
      </c>
      <c r="D3377" s="58">
        <v>0.29166666666666669</v>
      </c>
      <c r="E3377" s="59">
        <v>7.1387049040155288</v>
      </c>
      <c r="F3377" s="47">
        <f t="shared" si="365"/>
        <v>13.63492636666966</v>
      </c>
      <c r="G3377" s="59">
        <v>14.803449997833685</v>
      </c>
      <c r="H3377" s="47">
        <f t="shared" si="366"/>
        <v>28.274589495862337</v>
      </c>
      <c r="I3377" s="59">
        <v>7.6647450938181558</v>
      </c>
      <c r="J3377" s="47">
        <f t="shared" si="367"/>
        <v>14.639663129192677</v>
      </c>
      <c r="K3377" s="97">
        <f t="shared" si="362"/>
        <v>7</v>
      </c>
      <c r="L3377" s="2">
        <f t="shared" si="363"/>
        <v>-22.106890769970562</v>
      </c>
      <c r="M3377" s="88"/>
      <c r="V3377">
        <v>200</v>
      </c>
      <c r="W3377">
        <v>40</v>
      </c>
      <c r="X3377" s="7">
        <f t="shared" si="361"/>
        <v>31.652153314939131</v>
      </c>
    </row>
    <row r="3378" spans="2:24">
      <c r="B3378" s="90">
        <f t="shared" si="364"/>
        <v>41049.333333333336</v>
      </c>
      <c r="C3378" s="57">
        <v>41049</v>
      </c>
      <c r="D3378" s="58">
        <v>0.33333333333333331</v>
      </c>
      <c r="E3378" s="59">
        <v>8.8025705612365357</v>
      </c>
      <c r="F3378" s="47">
        <f t="shared" si="365"/>
        <v>16.812909771961781</v>
      </c>
      <c r="G3378" s="59">
        <v>18.6502793062694</v>
      </c>
      <c r="H3378" s="47">
        <f t="shared" si="366"/>
        <v>35.62203347497455</v>
      </c>
      <c r="I3378" s="59">
        <v>9.8477087450328664</v>
      </c>
      <c r="J3378" s="47">
        <f t="shared" si="367"/>
        <v>18.809123703012773</v>
      </c>
      <c r="K3378" s="97">
        <f t="shared" si="362"/>
        <v>7</v>
      </c>
      <c r="L3378" s="2">
        <f t="shared" si="363"/>
        <v>-17.937430196150466</v>
      </c>
      <c r="M3378" s="88"/>
      <c r="V3378">
        <v>200</v>
      </c>
      <c r="W3378">
        <v>40</v>
      </c>
      <c r="X3378" s="7">
        <f t="shared" si="361"/>
        <v>31.652153314939131</v>
      </c>
    </row>
    <row r="3379" spans="2:24">
      <c r="B3379" s="90">
        <f t="shared" si="364"/>
        <v>41049.375</v>
      </c>
      <c r="C3379" s="57">
        <v>41049</v>
      </c>
      <c r="D3379" s="58">
        <v>0.375</v>
      </c>
      <c r="E3379" s="59">
        <v>7.8920207539207503</v>
      </c>
      <c r="F3379" s="47">
        <f t="shared" si="365"/>
        <v>15.073759639988632</v>
      </c>
      <c r="G3379" s="59">
        <v>18.216399288748399</v>
      </c>
      <c r="H3379" s="47">
        <f t="shared" si="366"/>
        <v>34.793322641509441</v>
      </c>
      <c r="I3379" s="59">
        <v>10.324378534827645</v>
      </c>
      <c r="J3379" s="47">
        <f t="shared" si="367"/>
        <v>19.7195630015208</v>
      </c>
      <c r="K3379" s="97">
        <f t="shared" si="362"/>
        <v>7</v>
      </c>
      <c r="L3379" s="2">
        <f t="shared" si="363"/>
        <v>-17.026990897642438</v>
      </c>
      <c r="M3379" s="88"/>
      <c r="V3379">
        <v>200</v>
      </c>
      <c r="W3379">
        <v>40</v>
      </c>
      <c r="X3379" s="7">
        <f t="shared" si="361"/>
        <v>31.652153314939131</v>
      </c>
    </row>
    <row r="3380" spans="2:24">
      <c r="B3380" s="90">
        <f t="shared" si="364"/>
        <v>41049.416666666664</v>
      </c>
      <c r="C3380" s="57">
        <v>41049</v>
      </c>
      <c r="D3380" s="58">
        <v>0.41666666666666669</v>
      </c>
      <c r="E3380" s="59">
        <v>8.4687212909363616</v>
      </c>
      <c r="F3380" s="47">
        <f t="shared" si="365"/>
        <v>16.175257665688449</v>
      </c>
      <c r="G3380" s="59">
        <v>18.719586908233921</v>
      </c>
      <c r="H3380" s="47">
        <f t="shared" si="366"/>
        <v>35.75441099472679</v>
      </c>
      <c r="I3380" s="59">
        <v>10.25086561729756</v>
      </c>
      <c r="J3380" s="47">
        <f t="shared" si="367"/>
        <v>19.579153329038338</v>
      </c>
      <c r="K3380" s="97">
        <f t="shared" si="362"/>
        <v>7</v>
      </c>
      <c r="L3380" s="2">
        <f t="shared" si="363"/>
        <v>-17.167400570124901</v>
      </c>
      <c r="M3380" s="88"/>
      <c r="V3380">
        <v>200</v>
      </c>
      <c r="W3380">
        <v>40</v>
      </c>
      <c r="X3380" s="7">
        <f t="shared" si="361"/>
        <v>31.652153314939131</v>
      </c>
    </row>
    <row r="3381" spans="2:24">
      <c r="B3381" s="90">
        <f t="shared" si="364"/>
        <v>41049.458333333336</v>
      </c>
      <c r="C3381" s="57">
        <v>41049</v>
      </c>
      <c r="D3381" s="58">
        <v>0.45833333333333331</v>
      </c>
      <c r="E3381" s="59">
        <v>10.19994523893582</v>
      </c>
      <c r="F3381" s="47">
        <f t="shared" si="365"/>
        <v>19.481895406367414</v>
      </c>
      <c r="G3381" s="59">
        <v>20.788386141027146</v>
      </c>
      <c r="H3381" s="47">
        <f t="shared" si="366"/>
        <v>39.705817529361845</v>
      </c>
      <c r="I3381" s="59">
        <v>10.588440902091326</v>
      </c>
      <c r="J3381" s="47">
        <f t="shared" si="367"/>
        <v>20.223922122994434</v>
      </c>
      <c r="K3381" s="97">
        <f t="shared" si="362"/>
        <v>7</v>
      </c>
      <c r="L3381" s="2">
        <f t="shared" si="363"/>
        <v>-16.522631776168804</v>
      </c>
      <c r="M3381" s="88"/>
      <c r="V3381">
        <v>200</v>
      </c>
      <c r="W3381">
        <v>40</v>
      </c>
      <c r="X3381" s="7">
        <f t="shared" si="361"/>
        <v>31.652153314939131</v>
      </c>
    </row>
    <row r="3382" spans="2:24">
      <c r="B3382" s="90">
        <f t="shared" si="364"/>
        <v>41049.5</v>
      </c>
      <c r="C3382" s="57">
        <v>41049</v>
      </c>
      <c r="D3382" s="58">
        <v>0.5</v>
      </c>
      <c r="E3382" s="59">
        <v>8.6589151908475497</v>
      </c>
      <c r="F3382" s="47">
        <f t="shared" si="365"/>
        <v>16.538528014518818</v>
      </c>
      <c r="G3382" s="59">
        <v>20.600480628842192</v>
      </c>
      <c r="H3382" s="47">
        <f t="shared" si="366"/>
        <v>39.346918001088582</v>
      </c>
      <c r="I3382" s="59">
        <v>11.941565437994644</v>
      </c>
      <c r="J3382" s="47">
        <f t="shared" si="367"/>
        <v>22.808389986569768</v>
      </c>
      <c r="K3382" s="97">
        <f t="shared" si="362"/>
        <v>7</v>
      </c>
      <c r="L3382" s="2">
        <f t="shared" si="363"/>
        <v>-13.93816391259347</v>
      </c>
      <c r="M3382" s="88"/>
      <c r="V3382">
        <v>200</v>
      </c>
      <c r="W3382">
        <v>40</v>
      </c>
      <c r="X3382" s="7">
        <f t="shared" si="361"/>
        <v>31.652153314939131</v>
      </c>
    </row>
    <row r="3383" spans="2:24">
      <c r="B3383" s="90">
        <f t="shared" si="364"/>
        <v>41049.541666666664</v>
      </c>
      <c r="C3383" s="57">
        <v>41049</v>
      </c>
      <c r="D3383" s="58">
        <v>0.54166666666666663</v>
      </c>
      <c r="E3383" s="59">
        <v>10.169083625799658</v>
      </c>
      <c r="F3383" s="47">
        <f t="shared" si="365"/>
        <v>19.422949725277345</v>
      </c>
      <c r="G3383" s="59">
        <v>20.805155617136876</v>
      </c>
      <c r="H3383" s="47">
        <f t="shared" si="366"/>
        <v>39.737847228731432</v>
      </c>
      <c r="I3383" s="59">
        <v>10.636071991337218</v>
      </c>
      <c r="J3383" s="47">
        <f t="shared" si="367"/>
        <v>20.314897503454084</v>
      </c>
      <c r="K3383" s="97">
        <f t="shared" si="362"/>
        <v>7</v>
      </c>
      <c r="L3383" s="2">
        <f t="shared" si="363"/>
        <v>-16.431656395709155</v>
      </c>
      <c r="M3383" s="88"/>
      <c r="V3383">
        <v>200</v>
      </c>
      <c r="W3383">
        <v>40</v>
      </c>
      <c r="X3383" s="7">
        <f t="shared" si="361"/>
        <v>31.652153314939131</v>
      </c>
    </row>
    <row r="3384" spans="2:24">
      <c r="B3384" s="90">
        <f t="shared" si="364"/>
        <v>41049.583333333336</v>
      </c>
      <c r="C3384" s="57">
        <v>41049</v>
      </c>
      <c r="D3384" s="58">
        <v>0.58333333333333337</v>
      </c>
      <c r="E3384" s="59">
        <v>11.768724499246398</v>
      </c>
      <c r="F3384" s="47">
        <f t="shared" si="365"/>
        <v>22.478263793560618</v>
      </c>
      <c r="G3384" s="59">
        <v>23.740376046200307</v>
      </c>
      <c r="H3384" s="47">
        <f t="shared" si="366"/>
        <v>45.344118248242587</v>
      </c>
      <c r="I3384" s="59">
        <v>11.971651546953909</v>
      </c>
      <c r="J3384" s="47">
        <f t="shared" si="367"/>
        <v>22.865854454681966</v>
      </c>
      <c r="K3384" s="97">
        <f t="shared" si="362"/>
        <v>7</v>
      </c>
      <c r="L3384" s="2">
        <f t="shared" si="363"/>
        <v>-13.880699444481273</v>
      </c>
      <c r="M3384" s="88"/>
      <c r="V3384">
        <v>200</v>
      </c>
      <c r="W3384">
        <v>40</v>
      </c>
      <c r="X3384" s="7">
        <f t="shared" si="361"/>
        <v>31.652153314939131</v>
      </c>
    </row>
    <row r="3385" spans="2:24">
      <c r="B3385" s="90">
        <f t="shared" si="364"/>
        <v>41049.625</v>
      </c>
      <c r="C3385" s="57">
        <v>41049</v>
      </c>
      <c r="D3385" s="58">
        <v>0.625</v>
      </c>
      <c r="E3385" s="59">
        <v>10.712968112124194</v>
      </c>
      <c r="F3385" s="47">
        <f t="shared" si="365"/>
        <v>20.461769094157212</v>
      </c>
      <c r="G3385" s="59">
        <v>22.705168855035456</v>
      </c>
      <c r="H3385" s="47">
        <f t="shared" si="366"/>
        <v>43.36687251311772</v>
      </c>
      <c r="I3385" s="59">
        <v>11.992200742911262</v>
      </c>
      <c r="J3385" s="47">
        <f t="shared" si="367"/>
        <v>22.905103418960508</v>
      </c>
      <c r="K3385" s="97">
        <f t="shared" si="362"/>
        <v>7</v>
      </c>
      <c r="L3385" s="2">
        <f t="shared" si="363"/>
        <v>-13.841450480202731</v>
      </c>
      <c r="M3385" s="88"/>
      <c r="V3385">
        <v>200</v>
      </c>
      <c r="W3385">
        <v>40</v>
      </c>
      <c r="X3385" s="7">
        <f t="shared" si="361"/>
        <v>31.652153314939131</v>
      </c>
    </row>
    <row r="3386" spans="2:24">
      <c r="B3386" s="90">
        <f t="shared" si="364"/>
        <v>41049.666666666664</v>
      </c>
      <c r="C3386" s="57">
        <v>41049</v>
      </c>
      <c r="D3386" s="58">
        <v>0.66666666666666663</v>
      </c>
      <c r="E3386" s="59">
        <v>13.415474735696568</v>
      </c>
      <c r="F3386" s="47">
        <f t="shared" si="365"/>
        <v>25.623556745180444</v>
      </c>
      <c r="G3386" s="59">
        <v>26.325471287694327</v>
      </c>
      <c r="H3386" s="47">
        <f t="shared" si="366"/>
        <v>50.281650159496166</v>
      </c>
      <c r="I3386" s="59">
        <v>12.909996551997764</v>
      </c>
      <c r="J3386" s="47">
        <f t="shared" si="367"/>
        <v>24.658093414315729</v>
      </c>
      <c r="K3386" s="97">
        <f t="shared" si="362"/>
        <v>7</v>
      </c>
      <c r="L3386" s="2">
        <f t="shared" si="363"/>
        <v>-12.088460484847509</v>
      </c>
      <c r="M3386" s="88"/>
      <c r="V3386">
        <v>200</v>
      </c>
      <c r="W3386">
        <v>40</v>
      </c>
      <c r="X3386" s="7">
        <f t="shared" si="361"/>
        <v>31.652153314939131</v>
      </c>
    </row>
    <row r="3387" spans="2:24">
      <c r="B3387" s="90">
        <f t="shared" si="364"/>
        <v>41049.708333333336</v>
      </c>
      <c r="C3387" s="57">
        <v>41049</v>
      </c>
      <c r="D3387" s="58">
        <v>0.70833333333333337</v>
      </c>
      <c r="E3387" s="59">
        <v>8.9533830209679834</v>
      </c>
      <c r="F3387" s="47">
        <f t="shared" si="365"/>
        <v>17.100961570048849</v>
      </c>
      <c r="G3387" s="59">
        <v>20.483475490258964</v>
      </c>
      <c r="H3387" s="47">
        <f t="shared" si="366"/>
        <v>39.123438186394623</v>
      </c>
      <c r="I3387" s="59">
        <v>11.530092469290981</v>
      </c>
      <c r="J3387" s="47">
        <f t="shared" si="367"/>
        <v>22.022476616345774</v>
      </c>
      <c r="K3387" s="97">
        <f t="shared" si="362"/>
        <v>7</v>
      </c>
      <c r="L3387" s="2">
        <f t="shared" si="363"/>
        <v>-14.724077282817465</v>
      </c>
      <c r="M3387" s="88"/>
      <c r="V3387">
        <v>200</v>
      </c>
      <c r="W3387">
        <v>40</v>
      </c>
      <c r="X3387" s="7">
        <f t="shared" si="361"/>
        <v>31.652153314939131</v>
      </c>
    </row>
    <row r="3388" spans="2:24">
      <c r="B3388" s="90">
        <f t="shared" si="364"/>
        <v>41049.75</v>
      </c>
      <c r="C3388" s="57">
        <v>41049</v>
      </c>
      <c r="D3388" s="58">
        <v>0.75</v>
      </c>
      <c r="E3388" s="59">
        <v>7.590269986225203</v>
      </c>
      <c r="F3388" s="47">
        <f t="shared" si="365"/>
        <v>14.497415673690137</v>
      </c>
      <c r="G3388" s="59">
        <v>18.499934564460339</v>
      </c>
      <c r="H3388" s="47">
        <f t="shared" si="366"/>
        <v>35.334875018119249</v>
      </c>
      <c r="I3388" s="59">
        <v>10.909664578235136</v>
      </c>
      <c r="J3388" s="47">
        <f t="shared" si="367"/>
        <v>20.837459344429107</v>
      </c>
      <c r="K3388" s="97">
        <f t="shared" si="362"/>
        <v>7</v>
      </c>
      <c r="L3388" s="2">
        <f t="shared" si="363"/>
        <v>-15.909094554734132</v>
      </c>
      <c r="M3388" s="88"/>
      <c r="V3388">
        <v>200</v>
      </c>
      <c r="W3388">
        <v>40</v>
      </c>
      <c r="X3388" s="7">
        <f t="shared" si="361"/>
        <v>31.652153314939131</v>
      </c>
    </row>
    <row r="3389" spans="2:24">
      <c r="B3389" s="90">
        <f t="shared" si="364"/>
        <v>41049.791666666664</v>
      </c>
      <c r="C3389" s="57">
        <v>41049</v>
      </c>
      <c r="D3389" s="58">
        <v>0.79166666666666663</v>
      </c>
      <c r="E3389" s="59">
        <v>7.7956417375625984</v>
      </c>
      <c r="F3389" s="47">
        <f t="shared" si="365"/>
        <v>14.889675718744563</v>
      </c>
      <c r="G3389" s="59">
        <v>17.827942134698418</v>
      </c>
      <c r="H3389" s="47">
        <f t="shared" si="366"/>
        <v>34.05136947727398</v>
      </c>
      <c r="I3389" s="59">
        <v>10.03230039713582</v>
      </c>
      <c r="J3389" s="47">
        <f t="shared" si="367"/>
        <v>19.161693758529417</v>
      </c>
      <c r="K3389" s="97">
        <f t="shared" si="362"/>
        <v>7</v>
      </c>
      <c r="L3389" s="2">
        <f t="shared" si="363"/>
        <v>-17.584860140633822</v>
      </c>
      <c r="M3389" s="88"/>
      <c r="V3389">
        <v>200</v>
      </c>
      <c r="W3389">
        <v>40</v>
      </c>
      <c r="X3389" s="7">
        <f t="shared" si="361"/>
        <v>31.652153314939131</v>
      </c>
    </row>
    <row r="3390" spans="2:24">
      <c r="B3390" s="90">
        <f t="shared" si="364"/>
        <v>41049.833333333336</v>
      </c>
      <c r="C3390" s="57">
        <v>41049</v>
      </c>
      <c r="D3390" s="58">
        <v>0.83333333333333337</v>
      </c>
      <c r="E3390" s="59">
        <v>5.9383225356001166</v>
      </c>
      <c r="F3390" s="47">
        <f t="shared" si="365"/>
        <v>11.342196042996223</v>
      </c>
      <c r="G3390" s="59">
        <v>14.312420404949778</v>
      </c>
      <c r="H3390" s="47">
        <f t="shared" si="366"/>
        <v>27.336722973454076</v>
      </c>
      <c r="I3390" s="59">
        <v>8.3740978693496615</v>
      </c>
      <c r="J3390" s="47">
        <f t="shared" si="367"/>
        <v>15.994526930457853</v>
      </c>
      <c r="K3390" s="97">
        <f t="shared" si="362"/>
        <v>7</v>
      </c>
      <c r="L3390" s="2">
        <f t="shared" si="363"/>
        <v>-20.752026968705387</v>
      </c>
      <c r="M3390" s="88"/>
      <c r="V3390">
        <v>200</v>
      </c>
      <c r="W3390">
        <v>40</v>
      </c>
      <c r="X3390" s="7">
        <f t="shared" si="361"/>
        <v>31.652153314939131</v>
      </c>
    </row>
    <row r="3391" spans="2:24">
      <c r="B3391" s="90">
        <f t="shared" si="364"/>
        <v>41049.875</v>
      </c>
      <c r="C3391" s="57">
        <v>41049</v>
      </c>
      <c r="D3391" s="58">
        <v>0.875</v>
      </c>
      <c r="E3391" s="59">
        <v>3.477903512692027</v>
      </c>
      <c r="F3391" s="47">
        <f t="shared" si="365"/>
        <v>6.6427957092417715</v>
      </c>
      <c r="G3391" s="59">
        <v>9.4515939588578206</v>
      </c>
      <c r="H3391" s="47">
        <f t="shared" si="366"/>
        <v>18.052544461418435</v>
      </c>
      <c r="I3391" s="59">
        <v>5.9736904461657936</v>
      </c>
      <c r="J3391" s="47">
        <f t="shared" si="367"/>
        <v>11.409748752176665</v>
      </c>
      <c r="K3391" s="97">
        <f t="shared" si="362"/>
        <v>7</v>
      </c>
      <c r="L3391" s="2">
        <f t="shared" si="363"/>
        <v>-25.336805146986574</v>
      </c>
      <c r="M3391" s="88"/>
      <c r="V3391">
        <v>200</v>
      </c>
      <c r="W3391">
        <v>40</v>
      </c>
      <c r="X3391" s="7">
        <f t="shared" si="361"/>
        <v>31.652153314939131</v>
      </c>
    </row>
    <row r="3392" spans="2:24">
      <c r="B3392" s="90">
        <f t="shared" si="364"/>
        <v>41049.916666666664</v>
      </c>
      <c r="C3392" s="57">
        <v>41049</v>
      </c>
      <c r="D3392" s="58">
        <v>0.91666666666666663</v>
      </c>
      <c r="E3392" s="59">
        <v>3.0243966413942784</v>
      </c>
      <c r="F3392" s="47">
        <f t="shared" si="365"/>
        <v>5.7765975850630715</v>
      </c>
      <c r="G3392" s="59">
        <v>8.0304785494465989</v>
      </c>
      <c r="H3392" s="47">
        <f t="shared" si="366"/>
        <v>15.338214029443003</v>
      </c>
      <c r="I3392" s="59">
        <v>5.0060819080523187</v>
      </c>
      <c r="J3392" s="47">
        <f t="shared" si="367"/>
        <v>9.5616164443799274</v>
      </c>
      <c r="K3392" s="97">
        <f t="shared" si="362"/>
        <v>7</v>
      </c>
      <c r="L3392" s="2">
        <f t="shared" si="363"/>
        <v>-27.184937454783309</v>
      </c>
      <c r="M3392" s="88"/>
      <c r="V3392">
        <v>200</v>
      </c>
      <c r="W3392">
        <v>40</v>
      </c>
      <c r="X3392" s="7">
        <f t="shared" si="361"/>
        <v>31.652153314939131</v>
      </c>
    </row>
    <row r="3393" spans="2:24">
      <c r="B3393" s="90">
        <f t="shared" si="364"/>
        <v>41049.958333333336</v>
      </c>
      <c r="C3393" s="57">
        <v>41049</v>
      </c>
      <c r="D3393" s="58">
        <v>0.95833333333333337</v>
      </c>
      <c r="E3393" s="59">
        <v>2.9441762938656533</v>
      </c>
      <c r="F3393" s="47">
        <f t="shared" si="365"/>
        <v>5.6233767212833978</v>
      </c>
      <c r="G3393" s="59">
        <v>6.9448289447156837</v>
      </c>
      <c r="H3393" s="47">
        <f t="shared" si="366"/>
        <v>13.264623284406955</v>
      </c>
      <c r="I3393" s="59">
        <v>4.0006526508500304</v>
      </c>
      <c r="J3393" s="47">
        <f t="shared" si="367"/>
        <v>7.6412465631235573</v>
      </c>
      <c r="K3393" s="97">
        <f t="shared" si="362"/>
        <v>7</v>
      </c>
      <c r="L3393" s="2">
        <f t="shared" si="363"/>
        <v>-29.105307336039679</v>
      </c>
      <c r="M3393" s="88"/>
      <c r="V3393">
        <v>200</v>
      </c>
      <c r="W3393">
        <v>40</v>
      </c>
      <c r="X3393" s="7">
        <f t="shared" si="361"/>
        <v>31.652153314939131</v>
      </c>
    </row>
    <row r="3394" spans="2:24">
      <c r="B3394" s="90">
        <f t="shared" si="364"/>
        <v>41050</v>
      </c>
      <c r="C3394" s="57">
        <v>41049</v>
      </c>
      <c r="D3394" s="58">
        <v>1</v>
      </c>
      <c r="E3394" s="59">
        <v>1.6912323121584101</v>
      </c>
      <c r="F3394" s="47">
        <f t="shared" si="365"/>
        <v>3.2302537162225633</v>
      </c>
      <c r="G3394" s="59">
        <v>3.9897993916752168</v>
      </c>
      <c r="H3394" s="47">
        <f t="shared" si="366"/>
        <v>7.6205168380996637</v>
      </c>
      <c r="I3394" s="59">
        <v>2.2985670795168067</v>
      </c>
      <c r="J3394" s="47">
        <f t="shared" si="367"/>
        <v>4.3902631218771004</v>
      </c>
      <c r="K3394" s="97">
        <f t="shared" si="362"/>
        <v>7</v>
      </c>
      <c r="L3394" s="2">
        <f t="shared" si="363"/>
        <v>-32.356290777286141</v>
      </c>
      <c r="M3394" s="88"/>
      <c r="V3394">
        <v>200</v>
      </c>
      <c r="W3394">
        <v>40</v>
      </c>
      <c r="X3394" s="7">
        <f t="shared" si="361"/>
        <v>31.652153314939131</v>
      </c>
    </row>
    <row r="3395" spans="2:24">
      <c r="B3395" s="90">
        <f t="shared" si="364"/>
        <v>41050.041666666664</v>
      </c>
      <c r="C3395" s="57">
        <v>41050</v>
      </c>
      <c r="D3395" s="58">
        <v>4.1666666666666664E-2</v>
      </c>
      <c r="E3395" s="59"/>
      <c r="F3395" s="47"/>
      <c r="G3395" s="59"/>
      <c r="H3395" s="47"/>
      <c r="I3395" s="59"/>
      <c r="J3395" s="47"/>
      <c r="K3395" s="97">
        <f t="shared" si="362"/>
        <v>1</v>
      </c>
      <c r="L3395" s="2" t="e">
        <f t="shared" si="363"/>
        <v>#N/A</v>
      </c>
      <c r="M3395" s="88"/>
      <c r="V3395">
        <v>200</v>
      </c>
      <c r="W3395">
        <v>40</v>
      </c>
      <c r="X3395" s="7">
        <f t="shared" si="361"/>
        <v>31.652153314939131</v>
      </c>
    </row>
    <row r="3396" spans="2:24">
      <c r="B3396" s="90">
        <f t="shared" si="364"/>
        <v>41050.083333333336</v>
      </c>
      <c r="C3396" s="57">
        <v>41050</v>
      </c>
      <c r="D3396" s="58">
        <v>8.3333333333333329E-2</v>
      </c>
      <c r="E3396" s="59">
        <v>2.6139418370118923</v>
      </c>
      <c r="F3396" s="47">
        <f t="shared" si="365"/>
        <v>4.9926289086927138</v>
      </c>
      <c r="G3396" s="59">
        <v>5.895671766077232</v>
      </c>
      <c r="H3396" s="47">
        <f t="shared" si="366"/>
        <v>11.260733073207513</v>
      </c>
      <c r="I3396" s="59">
        <v>3.2817299290653401</v>
      </c>
      <c r="J3396" s="47">
        <f t="shared" si="367"/>
        <v>6.2681041645147992</v>
      </c>
      <c r="K3396" s="97">
        <f t="shared" si="362"/>
        <v>1</v>
      </c>
      <c r="L3396" s="2">
        <f t="shared" si="363"/>
        <v>-30.478449734648439</v>
      </c>
      <c r="M3396" s="88"/>
      <c r="V3396">
        <v>200</v>
      </c>
      <c r="W3396">
        <v>40</v>
      </c>
      <c r="X3396" s="7">
        <f t="shared" si="361"/>
        <v>31.652153314939131</v>
      </c>
    </row>
    <row r="3397" spans="2:24">
      <c r="B3397" s="90">
        <f t="shared" si="364"/>
        <v>41050.125</v>
      </c>
      <c r="C3397" s="57">
        <v>41050</v>
      </c>
      <c r="D3397" s="58">
        <v>0.125</v>
      </c>
      <c r="E3397" s="59">
        <v>3.311360323785955</v>
      </c>
      <c r="F3397" s="47">
        <f t="shared" si="365"/>
        <v>6.3246982184311742</v>
      </c>
      <c r="G3397" s="59">
        <v>6.2527040417576796</v>
      </c>
      <c r="H3397" s="47">
        <f t="shared" si="366"/>
        <v>11.942664719757168</v>
      </c>
      <c r="I3397" s="59">
        <v>2.9413437179717237</v>
      </c>
      <c r="J3397" s="47">
        <f t="shared" si="367"/>
        <v>5.6179665013259923</v>
      </c>
      <c r="K3397" s="97">
        <f t="shared" si="362"/>
        <v>1</v>
      </c>
      <c r="L3397" s="2">
        <f t="shared" si="363"/>
        <v>-31.128587397837247</v>
      </c>
      <c r="M3397" s="88"/>
      <c r="V3397">
        <v>200</v>
      </c>
      <c r="W3397">
        <v>40</v>
      </c>
      <c r="X3397" s="7">
        <f t="shared" si="361"/>
        <v>31.652153314939131</v>
      </c>
    </row>
    <row r="3398" spans="2:24">
      <c r="B3398" s="90">
        <f t="shared" si="364"/>
        <v>41050.166666666664</v>
      </c>
      <c r="C3398" s="57">
        <v>41050</v>
      </c>
      <c r="D3398" s="58">
        <v>0.16666666666666666</v>
      </c>
      <c r="E3398" s="59">
        <v>7.2882413546551543</v>
      </c>
      <c r="F3398" s="47">
        <f t="shared" si="365"/>
        <v>13.920540987391345</v>
      </c>
      <c r="G3398" s="59">
        <v>14.100403094369781</v>
      </c>
      <c r="H3398" s="47">
        <f t="shared" si="366"/>
        <v>26.931769910246281</v>
      </c>
      <c r="I3398" s="59">
        <v>6.812161739714627</v>
      </c>
      <c r="J3398" s="47">
        <f t="shared" si="367"/>
        <v>13.011228922854936</v>
      </c>
      <c r="K3398" s="97">
        <f t="shared" si="362"/>
        <v>1</v>
      </c>
      <c r="L3398" s="2">
        <f t="shared" si="363"/>
        <v>-23.735324976308302</v>
      </c>
      <c r="M3398" s="88"/>
      <c r="V3398">
        <v>200</v>
      </c>
      <c r="W3398">
        <v>40</v>
      </c>
      <c r="X3398" s="7">
        <f t="shared" si="361"/>
        <v>31.652153314939131</v>
      </c>
    </row>
    <row r="3399" spans="2:24">
      <c r="B3399" s="90">
        <f t="shared" si="364"/>
        <v>41050.208333333336</v>
      </c>
      <c r="C3399" s="57">
        <v>41050</v>
      </c>
      <c r="D3399" s="58">
        <v>0.20833333333333334</v>
      </c>
      <c r="E3399" s="59">
        <v>17.430669519622729</v>
      </c>
      <c r="F3399" s="47">
        <f t="shared" si="365"/>
        <v>33.29257878247941</v>
      </c>
      <c r="G3399" s="59">
        <v>32.119970740513381</v>
      </c>
      <c r="H3399" s="47">
        <f t="shared" si="366"/>
        <v>61.349144114380557</v>
      </c>
      <c r="I3399" s="59">
        <v>14.689301220890652</v>
      </c>
      <c r="J3399" s="47">
        <f t="shared" si="367"/>
        <v>28.056565331901144</v>
      </c>
      <c r="K3399" s="97">
        <f t="shared" si="362"/>
        <v>1</v>
      </c>
      <c r="L3399" s="2">
        <f t="shared" si="363"/>
        <v>-8.6899885672620947</v>
      </c>
      <c r="M3399" s="88"/>
      <c r="V3399">
        <v>200</v>
      </c>
      <c r="W3399">
        <v>40</v>
      </c>
      <c r="X3399" s="7">
        <f t="shared" si="361"/>
        <v>31.652153314939131</v>
      </c>
    </row>
    <row r="3400" spans="2:24">
      <c r="B3400" s="90">
        <f t="shared" si="364"/>
        <v>41050.25</v>
      </c>
      <c r="C3400" s="57">
        <v>41050</v>
      </c>
      <c r="D3400" s="58">
        <v>0.25</v>
      </c>
      <c r="E3400" s="59">
        <v>20.633228815508431</v>
      </c>
      <c r="F3400" s="47">
        <f t="shared" si="365"/>
        <v>39.409467037621106</v>
      </c>
      <c r="G3400" s="59">
        <v>42.436453468628756</v>
      </c>
      <c r="H3400" s="47">
        <f t="shared" si="366"/>
        <v>81.053626125080925</v>
      </c>
      <c r="I3400" s="59">
        <v>21.803224653120324</v>
      </c>
      <c r="J3400" s="47">
        <f t="shared" si="367"/>
        <v>41.644159087459819</v>
      </c>
      <c r="K3400" s="97">
        <f t="shared" si="362"/>
        <v>1</v>
      </c>
      <c r="L3400" s="2">
        <f t="shared" si="363"/>
        <v>4.8976051882965805</v>
      </c>
      <c r="M3400" s="88"/>
      <c r="V3400">
        <v>200</v>
      </c>
      <c r="W3400">
        <v>40</v>
      </c>
      <c r="X3400" s="7">
        <f t="shared" si="361"/>
        <v>31.652153314939131</v>
      </c>
    </row>
    <row r="3401" spans="2:24">
      <c r="B3401" s="90">
        <f t="shared" si="364"/>
        <v>41050.291666666664</v>
      </c>
      <c r="C3401" s="57">
        <v>41050</v>
      </c>
      <c r="D3401" s="58">
        <v>0.29166666666666669</v>
      </c>
      <c r="E3401" s="59">
        <v>14.195016468418235</v>
      </c>
      <c r="F3401" s="47">
        <f t="shared" si="365"/>
        <v>27.112481454678829</v>
      </c>
      <c r="G3401" s="59">
        <v>32.246861577541623</v>
      </c>
      <c r="H3401" s="47">
        <f t="shared" si="366"/>
        <v>61.591505613104495</v>
      </c>
      <c r="I3401" s="59">
        <v>18.051845109123388</v>
      </c>
      <c r="J3401" s="47">
        <f t="shared" si="367"/>
        <v>34.479024158425666</v>
      </c>
      <c r="K3401" s="97">
        <f t="shared" si="362"/>
        <v>1</v>
      </c>
      <c r="L3401" s="2">
        <f t="shared" si="363"/>
        <v>-2.2675297407375723</v>
      </c>
      <c r="M3401" s="88"/>
      <c r="V3401">
        <v>200</v>
      </c>
      <c r="W3401">
        <v>40</v>
      </c>
      <c r="X3401" s="7">
        <f t="shared" si="361"/>
        <v>31.652153314939131</v>
      </c>
    </row>
    <row r="3402" spans="2:24">
      <c r="B3402" s="90">
        <f t="shared" si="364"/>
        <v>41050.333333333336</v>
      </c>
      <c r="C3402" s="57">
        <v>41050</v>
      </c>
      <c r="D3402" s="58">
        <v>0.33333333333333331</v>
      </c>
      <c r="E3402" s="59">
        <v>17.234977958153024</v>
      </c>
      <c r="F3402" s="47">
        <f t="shared" si="365"/>
        <v>32.918807900072274</v>
      </c>
      <c r="G3402" s="59">
        <v>34.700893822091096</v>
      </c>
      <c r="H3402" s="47">
        <f t="shared" si="366"/>
        <v>66.278707200193992</v>
      </c>
      <c r="I3402" s="59">
        <v>17.465915863938068</v>
      </c>
      <c r="J3402" s="47">
        <f t="shared" si="367"/>
        <v>33.359899300121711</v>
      </c>
      <c r="K3402" s="97">
        <f t="shared" si="362"/>
        <v>1</v>
      </c>
      <c r="L3402" s="2">
        <f t="shared" si="363"/>
        <v>-3.3866545990415275</v>
      </c>
      <c r="M3402" s="88"/>
      <c r="V3402">
        <v>200</v>
      </c>
      <c r="W3402">
        <v>40</v>
      </c>
      <c r="X3402" s="7">
        <f t="shared" ref="X3402:X3465" si="368">AVERAGE($J$2999:$J$8770)</f>
        <v>31.652153314939131</v>
      </c>
    </row>
    <row r="3403" spans="2:24">
      <c r="B3403" s="90">
        <f t="shared" si="364"/>
        <v>41050.375</v>
      </c>
      <c r="C3403" s="57">
        <v>41050</v>
      </c>
      <c r="D3403" s="58">
        <v>0.375</v>
      </c>
      <c r="E3403" s="59">
        <v>23.400059102359052</v>
      </c>
      <c r="F3403" s="47">
        <f t="shared" si="365"/>
        <v>44.694112885505788</v>
      </c>
      <c r="G3403" s="59">
        <v>41.74720806069908</v>
      </c>
      <c r="H3403" s="47">
        <f t="shared" si="366"/>
        <v>79.737167395935245</v>
      </c>
      <c r="I3403" s="59">
        <v>18.347148958340025</v>
      </c>
      <c r="J3403" s="47">
        <f t="shared" si="367"/>
        <v>35.04305451042945</v>
      </c>
      <c r="K3403" s="97">
        <f t="shared" ref="K3403:K3466" si="369">WEEKDAY(C3403,2)</f>
        <v>1</v>
      </c>
      <c r="L3403" s="2">
        <f t="shared" ref="L3403:L3466" si="370">IF(J3403="",NA(),J3403-(AVERAGE($J$10:$J$8770)))</f>
        <v>-1.703499388733789</v>
      </c>
      <c r="M3403" s="88"/>
      <c r="V3403">
        <v>200</v>
      </c>
      <c r="W3403">
        <v>40</v>
      </c>
      <c r="X3403" s="7">
        <f t="shared" si="368"/>
        <v>31.652153314939131</v>
      </c>
    </row>
    <row r="3404" spans="2:24">
      <c r="B3404" s="90">
        <f t="shared" si="364"/>
        <v>41050.416666666664</v>
      </c>
      <c r="C3404" s="57">
        <v>41050</v>
      </c>
      <c r="D3404" s="58">
        <v>0.41666666666666669</v>
      </c>
      <c r="E3404" s="59">
        <v>24.59427530503163</v>
      </c>
      <c r="F3404" s="47">
        <f t="shared" si="365"/>
        <v>46.975065832610412</v>
      </c>
      <c r="G3404" s="59">
        <v>47.420799318048168</v>
      </c>
      <c r="H3404" s="47">
        <f t="shared" si="366"/>
        <v>90.573726697471997</v>
      </c>
      <c r="I3404" s="59">
        <v>22.826524013016545</v>
      </c>
      <c r="J3404" s="47">
        <f t="shared" si="367"/>
        <v>43.5986608648616</v>
      </c>
      <c r="K3404" s="97">
        <f t="shared" si="369"/>
        <v>1</v>
      </c>
      <c r="L3404" s="2">
        <f t="shared" si="370"/>
        <v>6.8521069656983613</v>
      </c>
      <c r="M3404" s="88"/>
      <c r="V3404">
        <v>200</v>
      </c>
      <c r="W3404">
        <v>40</v>
      </c>
      <c r="X3404" s="7">
        <f t="shared" si="368"/>
        <v>31.652153314939131</v>
      </c>
    </row>
    <row r="3405" spans="2:24">
      <c r="B3405" s="90">
        <f t="shared" si="364"/>
        <v>41050.458333333336</v>
      </c>
      <c r="C3405" s="57">
        <v>41050</v>
      </c>
      <c r="D3405" s="58">
        <v>0.45833333333333331</v>
      </c>
      <c r="E3405" s="59">
        <v>12.398949969132886</v>
      </c>
      <c r="F3405" s="47">
        <f t="shared" si="365"/>
        <v>23.681994441043813</v>
      </c>
      <c r="G3405" s="59">
        <v>26.102549019228483</v>
      </c>
      <c r="H3405" s="47">
        <f t="shared" si="366"/>
        <v>49.855868626726398</v>
      </c>
      <c r="I3405" s="59">
        <v>13.703599050095598</v>
      </c>
      <c r="J3405" s="47">
        <f t="shared" si="367"/>
        <v>26.173874185682589</v>
      </c>
      <c r="K3405" s="97">
        <f t="shared" si="369"/>
        <v>1</v>
      </c>
      <c r="L3405" s="2">
        <f t="shared" si="370"/>
        <v>-10.57267971348065</v>
      </c>
      <c r="M3405" s="88"/>
      <c r="V3405">
        <v>200</v>
      </c>
      <c r="W3405">
        <v>40</v>
      </c>
      <c r="X3405" s="7">
        <f t="shared" si="368"/>
        <v>31.652153314939131</v>
      </c>
    </row>
    <row r="3406" spans="2:24">
      <c r="B3406" s="90">
        <f t="shared" si="364"/>
        <v>41050.5</v>
      </c>
      <c r="C3406" s="57">
        <v>41050</v>
      </c>
      <c r="D3406" s="58">
        <v>0.5</v>
      </c>
      <c r="E3406" s="59">
        <v>12.01551670285825</v>
      </c>
      <c r="F3406" s="47">
        <f t="shared" si="365"/>
        <v>22.949636902459257</v>
      </c>
      <c r="G3406" s="59">
        <v>23.186013206422235</v>
      </c>
      <c r="H3406" s="47">
        <f t="shared" si="366"/>
        <v>44.285285224266467</v>
      </c>
      <c r="I3406" s="59">
        <v>11.170496503563985</v>
      </c>
      <c r="J3406" s="47">
        <f t="shared" si="367"/>
        <v>21.335648321807209</v>
      </c>
      <c r="K3406" s="97">
        <f t="shared" si="369"/>
        <v>1</v>
      </c>
      <c r="L3406" s="2">
        <f t="shared" si="370"/>
        <v>-15.410905577356029</v>
      </c>
      <c r="M3406" s="88"/>
      <c r="V3406">
        <v>200</v>
      </c>
      <c r="W3406">
        <v>40</v>
      </c>
      <c r="X3406" s="7">
        <f t="shared" si="368"/>
        <v>31.652153314939131</v>
      </c>
    </row>
    <row r="3407" spans="2:24">
      <c r="B3407" s="90">
        <f t="shared" si="364"/>
        <v>41050.541666666664</v>
      </c>
      <c r="C3407" s="57">
        <v>41050</v>
      </c>
      <c r="D3407" s="58">
        <v>0.54166666666666663</v>
      </c>
      <c r="E3407" s="59">
        <v>11.86674203281817</v>
      </c>
      <c r="F3407" s="47">
        <f t="shared" si="365"/>
        <v>22.665477282682705</v>
      </c>
      <c r="G3407" s="59">
        <v>25.448761908659691</v>
      </c>
      <c r="H3407" s="47">
        <f t="shared" si="366"/>
        <v>48.607135245540007</v>
      </c>
      <c r="I3407" s="59">
        <v>13.582019875841526</v>
      </c>
      <c r="J3407" s="47">
        <f t="shared" si="367"/>
        <v>25.941657962857313</v>
      </c>
      <c r="K3407" s="97">
        <f t="shared" si="369"/>
        <v>1</v>
      </c>
      <c r="L3407" s="2">
        <f t="shared" si="370"/>
        <v>-10.804895936305925</v>
      </c>
      <c r="M3407" s="88"/>
      <c r="V3407">
        <v>200</v>
      </c>
      <c r="W3407">
        <v>40</v>
      </c>
      <c r="X3407" s="7">
        <f t="shared" si="368"/>
        <v>31.652153314939131</v>
      </c>
    </row>
    <row r="3408" spans="2:24">
      <c r="B3408" s="90">
        <f t="shared" si="364"/>
        <v>41050.583333333336</v>
      </c>
      <c r="C3408" s="57">
        <v>41050</v>
      </c>
      <c r="D3408" s="58">
        <v>0.58333333333333337</v>
      </c>
      <c r="E3408" s="59">
        <v>13.090283861685904</v>
      </c>
      <c r="F3408" s="47">
        <f t="shared" si="365"/>
        <v>25.002442175820075</v>
      </c>
      <c r="G3408" s="59">
        <v>25.707231192310097</v>
      </c>
      <c r="H3408" s="47">
        <f t="shared" si="366"/>
        <v>49.100811577312285</v>
      </c>
      <c r="I3408" s="59">
        <v>12.616947330624191</v>
      </c>
      <c r="J3408" s="47">
        <f t="shared" si="367"/>
        <v>24.098369401492203</v>
      </c>
      <c r="K3408" s="97">
        <f t="shared" si="369"/>
        <v>1</v>
      </c>
      <c r="L3408" s="2">
        <f t="shared" si="370"/>
        <v>-12.648184497671036</v>
      </c>
      <c r="M3408" s="88"/>
      <c r="V3408">
        <v>200</v>
      </c>
      <c r="W3408">
        <v>40</v>
      </c>
      <c r="X3408" s="7">
        <f t="shared" si="368"/>
        <v>31.652153314939131</v>
      </c>
    </row>
    <row r="3409" spans="2:24">
      <c r="B3409" s="90">
        <f t="shared" si="364"/>
        <v>41050.625</v>
      </c>
      <c r="C3409" s="57">
        <v>41050</v>
      </c>
      <c r="D3409" s="58">
        <v>0.625</v>
      </c>
      <c r="E3409" s="59">
        <v>11.264670900650341</v>
      </c>
      <c r="F3409" s="47">
        <f t="shared" si="365"/>
        <v>21.515521420242148</v>
      </c>
      <c r="G3409" s="59">
        <v>23.53547174988654</v>
      </c>
      <c r="H3409" s="47">
        <f t="shared" si="366"/>
        <v>44.952751042283289</v>
      </c>
      <c r="I3409" s="59">
        <v>12.270800849236201</v>
      </c>
      <c r="J3409" s="47">
        <f t="shared" si="367"/>
        <v>23.437229622041144</v>
      </c>
      <c r="K3409" s="97">
        <f t="shared" si="369"/>
        <v>1</v>
      </c>
      <c r="L3409" s="2">
        <f t="shared" si="370"/>
        <v>-13.309324277122094</v>
      </c>
      <c r="M3409" s="88"/>
      <c r="V3409">
        <v>200</v>
      </c>
      <c r="W3409">
        <v>40</v>
      </c>
      <c r="X3409" s="7">
        <f t="shared" si="368"/>
        <v>31.652153314939131</v>
      </c>
    </row>
    <row r="3410" spans="2:24">
      <c r="B3410" s="90">
        <f t="shared" ref="B3410:B3473" si="371">C3410+D3410</f>
        <v>41050.666666666664</v>
      </c>
      <c r="C3410" s="57">
        <v>41050</v>
      </c>
      <c r="D3410" s="58">
        <v>0.66666666666666663</v>
      </c>
      <c r="E3410" s="59">
        <v>8.7640993317028961</v>
      </c>
      <c r="F3410" s="47">
        <f t="shared" ref="F3410:F3473" si="372">IF(E3410&lt;&gt;"",E3410*1.91,"")</f>
        <v>16.739429723552529</v>
      </c>
      <c r="G3410" s="59">
        <v>20.959556356945434</v>
      </c>
      <c r="H3410" s="47">
        <f t="shared" si="366"/>
        <v>40.032752641765775</v>
      </c>
      <c r="I3410" s="59">
        <v>12.19545702524254</v>
      </c>
      <c r="J3410" s="47">
        <f t="shared" si="367"/>
        <v>23.293322918213249</v>
      </c>
      <c r="K3410" s="97">
        <f t="shared" si="369"/>
        <v>1</v>
      </c>
      <c r="L3410" s="2">
        <f t="shared" si="370"/>
        <v>-13.453230980949989</v>
      </c>
      <c r="M3410" s="88"/>
      <c r="V3410">
        <v>200</v>
      </c>
      <c r="W3410">
        <v>40</v>
      </c>
      <c r="X3410" s="7">
        <f t="shared" si="368"/>
        <v>31.652153314939131</v>
      </c>
    </row>
    <row r="3411" spans="2:24">
      <c r="B3411" s="90">
        <f t="shared" si="371"/>
        <v>41050.708333333336</v>
      </c>
      <c r="C3411" s="57">
        <v>41050</v>
      </c>
      <c r="D3411" s="58">
        <v>0.70833333333333337</v>
      </c>
      <c r="E3411" s="59">
        <v>10.427987534464581</v>
      </c>
      <c r="F3411" s="47">
        <f t="shared" si="372"/>
        <v>19.917456190827348</v>
      </c>
      <c r="G3411" s="59">
        <v>25.024686528774531</v>
      </c>
      <c r="H3411" s="47">
        <f t="shared" si="366"/>
        <v>47.79715126995935</v>
      </c>
      <c r="I3411" s="59">
        <v>14.596698994309946</v>
      </c>
      <c r="J3411" s="47">
        <f t="shared" si="367"/>
        <v>27.879695079131995</v>
      </c>
      <c r="K3411" s="97">
        <f t="shared" si="369"/>
        <v>1</v>
      </c>
      <c r="L3411" s="2">
        <f t="shared" si="370"/>
        <v>-8.8668588200312435</v>
      </c>
      <c r="M3411" s="88"/>
      <c r="V3411">
        <v>200</v>
      </c>
      <c r="W3411">
        <v>40</v>
      </c>
      <c r="X3411" s="7">
        <f t="shared" si="368"/>
        <v>31.652153314939131</v>
      </c>
    </row>
    <row r="3412" spans="2:24">
      <c r="B3412" s="90">
        <f t="shared" si="371"/>
        <v>41050.75</v>
      </c>
      <c r="C3412" s="57">
        <v>41050</v>
      </c>
      <c r="D3412" s="58">
        <v>0.75</v>
      </c>
      <c r="E3412" s="59">
        <v>7.7803355018625604</v>
      </c>
      <c r="F3412" s="47">
        <f t="shared" si="372"/>
        <v>14.86044080855749</v>
      </c>
      <c r="G3412" s="59">
        <v>22.491174739021773</v>
      </c>
      <c r="H3412" s="47">
        <f t="shared" ref="H3412:H3475" si="373">IF(G3412&lt;&gt;"",G3412*1.91,"")</f>
        <v>42.958143751531587</v>
      </c>
      <c r="I3412" s="59">
        <v>14.710839237159211</v>
      </c>
      <c r="J3412" s="47">
        <f t="shared" ref="J3412:J3475" si="374">IF(I3412&lt;&gt;"",I3412*1.91,"")</f>
        <v>28.097702942974092</v>
      </c>
      <c r="K3412" s="97">
        <f t="shared" si="369"/>
        <v>1</v>
      </c>
      <c r="L3412" s="2">
        <f t="shared" si="370"/>
        <v>-8.6488509561891469</v>
      </c>
      <c r="M3412" s="88"/>
      <c r="V3412">
        <v>200</v>
      </c>
      <c r="W3412">
        <v>40</v>
      </c>
      <c r="X3412" s="7">
        <f t="shared" si="368"/>
        <v>31.652153314939131</v>
      </c>
    </row>
    <row r="3413" spans="2:24">
      <c r="B3413" s="90">
        <f t="shared" si="371"/>
        <v>41050.791666666664</v>
      </c>
      <c r="C3413" s="57">
        <v>41050</v>
      </c>
      <c r="D3413" s="58">
        <v>0.79166666666666663</v>
      </c>
      <c r="E3413" s="59">
        <v>4.5696918343334767</v>
      </c>
      <c r="F3413" s="47">
        <f t="shared" si="372"/>
        <v>8.7281114035769409</v>
      </c>
      <c r="G3413" s="59">
        <v>18.52530742626795</v>
      </c>
      <c r="H3413" s="47">
        <f t="shared" si="373"/>
        <v>35.383337184171786</v>
      </c>
      <c r="I3413" s="59">
        <v>13.955615591934473</v>
      </c>
      <c r="J3413" s="47">
        <f t="shared" si="374"/>
        <v>26.655225780594844</v>
      </c>
      <c r="K3413" s="97">
        <f t="shared" si="369"/>
        <v>1</v>
      </c>
      <c r="L3413" s="2">
        <f t="shared" si="370"/>
        <v>-10.091328118568395</v>
      </c>
      <c r="M3413" s="88"/>
      <c r="V3413">
        <v>200</v>
      </c>
      <c r="W3413">
        <v>40</v>
      </c>
      <c r="X3413" s="7">
        <f t="shared" si="368"/>
        <v>31.652153314939131</v>
      </c>
    </row>
    <row r="3414" spans="2:24">
      <c r="B3414" s="90">
        <f t="shared" si="371"/>
        <v>41050.833333333336</v>
      </c>
      <c r="C3414" s="57">
        <v>41050</v>
      </c>
      <c r="D3414" s="58">
        <v>0.83333333333333337</v>
      </c>
      <c r="E3414" s="59">
        <v>3.22428455216766</v>
      </c>
      <c r="F3414" s="47">
        <f t="shared" si="372"/>
        <v>6.1583834946402307</v>
      </c>
      <c r="G3414" s="59">
        <v>17.787458942330915</v>
      </c>
      <c r="H3414" s="47">
        <f t="shared" si="373"/>
        <v>33.974046579852043</v>
      </c>
      <c r="I3414" s="59">
        <v>14.563174390163255</v>
      </c>
      <c r="J3414" s="47">
        <f t="shared" si="374"/>
        <v>27.815663085211817</v>
      </c>
      <c r="K3414" s="97">
        <f t="shared" si="369"/>
        <v>1</v>
      </c>
      <c r="L3414" s="2">
        <f t="shared" si="370"/>
        <v>-8.9308908139514216</v>
      </c>
      <c r="M3414" s="88"/>
      <c r="V3414">
        <v>200</v>
      </c>
      <c r="W3414">
        <v>40</v>
      </c>
      <c r="X3414" s="7">
        <f t="shared" si="368"/>
        <v>31.652153314939131</v>
      </c>
    </row>
    <row r="3415" spans="2:24">
      <c r="B3415" s="90">
        <f t="shared" si="371"/>
        <v>41050.875</v>
      </c>
      <c r="C3415" s="57">
        <v>41050</v>
      </c>
      <c r="D3415" s="58">
        <v>0.875</v>
      </c>
      <c r="E3415" s="59">
        <v>3.8021683874443011</v>
      </c>
      <c r="F3415" s="47">
        <f t="shared" si="372"/>
        <v>7.2621416200186149</v>
      </c>
      <c r="G3415" s="59">
        <v>21.938520828256564</v>
      </c>
      <c r="H3415" s="47">
        <f t="shared" si="373"/>
        <v>41.902574781970038</v>
      </c>
      <c r="I3415" s="59">
        <v>18.136352440812264</v>
      </c>
      <c r="J3415" s="47">
        <f t="shared" si="374"/>
        <v>34.640433161951421</v>
      </c>
      <c r="K3415" s="97">
        <f t="shared" si="369"/>
        <v>1</v>
      </c>
      <c r="L3415" s="2">
        <f t="shared" si="370"/>
        <v>-2.1061207372118176</v>
      </c>
      <c r="M3415" s="88"/>
      <c r="V3415">
        <v>200</v>
      </c>
      <c r="W3415">
        <v>40</v>
      </c>
      <c r="X3415" s="7">
        <f t="shared" si="368"/>
        <v>31.652153314939131</v>
      </c>
    </row>
    <row r="3416" spans="2:24">
      <c r="B3416" s="90">
        <f t="shared" si="371"/>
        <v>41050.916666666664</v>
      </c>
      <c r="C3416" s="57">
        <v>41050</v>
      </c>
      <c r="D3416" s="58">
        <v>0.91666666666666663</v>
      </c>
      <c r="E3416" s="59">
        <v>1.6517962023170165</v>
      </c>
      <c r="F3416" s="47">
        <f t="shared" si="372"/>
        <v>3.1549307464255012</v>
      </c>
      <c r="G3416" s="59">
        <v>15.608570931353423</v>
      </c>
      <c r="H3416" s="47">
        <f t="shared" si="373"/>
        <v>29.812370478885036</v>
      </c>
      <c r="I3416" s="59">
        <v>13.956774729036407</v>
      </c>
      <c r="J3416" s="47">
        <f t="shared" si="374"/>
        <v>26.657439732459537</v>
      </c>
      <c r="K3416" s="97">
        <f t="shared" si="369"/>
        <v>1</v>
      </c>
      <c r="L3416" s="2">
        <f t="shared" si="370"/>
        <v>-10.089114166703702</v>
      </c>
      <c r="M3416" s="88"/>
      <c r="V3416">
        <v>200</v>
      </c>
      <c r="W3416">
        <v>40</v>
      </c>
      <c r="X3416" s="7">
        <f t="shared" si="368"/>
        <v>31.652153314939131</v>
      </c>
    </row>
    <row r="3417" spans="2:24">
      <c r="B3417" s="90">
        <f t="shared" si="371"/>
        <v>41050.958333333336</v>
      </c>
      <c r="C3417" s="57">
        <v>41050</v>
      </c>
      <c r="D3417" s="58">
        <v>0.95833333333333337</v>
      </c>
      <c r="E3417" s="59">
        <v>2.4520815034417915</v>
      </c>
      <c r="F3417" s="47">
        <f t="shared" si="372"/>
        <v>4.6834756715738219</v>
      </c>
      <c r="G3417" s="59">
        <v>13.634494444548594</v>
      </c>
      <c r="H3417" s="47">
        <f t="shared" si="373"/>
        <v>26.041884389087812</v>
      </c>
      <c r="I3417" s="59">
        <v>11.182412941106801</v>
      </c>
      <c r="J3417" s="47">
        <f t="shared" si="374"/>
        <v>21.358408717513989</v>
      </c>
      <c r="K3417" s="97">
        <f t="shared" si="369"/>
        <v>1</v>
      </c>
      <c r="L3417" s="2">
        <f t="shared" si="370"/>
        <v>-15.38814518164925</v>
      </c>
      <c r="M3417" s="88"/>
      <c r="V3417">
        <v>200</v>
      </c>
      <c r="W3417">
        <v>40</v>
      </c>
      <c r="X3417" s="7">
        <f t="shared" si="368"/>
        <v>31.652153314939131</v>
      </c>
    </row>
    <row r="3418" spans="2:24">
      <c r="B3418" s="90">
        <f t="shared" si="371"/>
        <v>41051</v>
      </c>
      <c r="C3418" s="57">
        <v>41050</v>
      </c>
      <c r="D3418" s="58">
        <v>1</v>
      </c>
      <c r="E3418" s="59">
        <v>1.2767205772182357</v>
      </c>
      <c r="F3418" s="47">
        <f t="shared" si="372"/>
        <v>2.4385363024868303</v>
      </c>
      <c r="G3418" s="59">
        <v>13.192333678375274</v>
      </c>
      <c r="H3418" s="47">
        <f t="shared" si="373"/>
        <v>25.197357325696771</v>
      </c>
      <c r="I3418" s="59">
        <v>11.915613101157037</v>
      </c>
      <c r="J3418" s="47">
        <f t="shared" si="374"/>
        <v>22.75882102320994</v>
      </c>
      <c r="K3418" s="97">
        <f t="shared" si="369"/>
        <v>1</v>
      </c>
      <c r="L3418" s="2">
        <f t="shared" si="370"/>
        <v>-13.987732875953299</v>
      </c>
      <c r="M3418" s="88"/>
      <c r="V3418">
        <v>200</v>
      </c>
      <c r="W3418">
        <v>40</v>
      </c>
      <c r="X3418" s="7">
        <f t="shared" si="368"/>
        <v>31.652153314939131</v>
      </c>
    </row>
    <row r="3419" spans="2:24">
      <c r="B3419" s="90">
        <f t="shared" si="371"/>
        <v>41051.041666666664</v>
      </c>
      <c r="C3419" s="57">
        <v>41051</v>
      </c>
      <c r="D3419" s="58">
        <v>4.1666666666666664E-2</v>
      </c>
      <c r="E3419" s="59"/>
      <c r="F3419" s="47"/>
      <c r="G3419" s="59"/>
      <c r="H3419" s="47"/>
      <c r="I3419" s="59"/>
      <c r="J3419" s="47"/>
      <c r="K3419" s="97">
        <f t="shared" si="369"/>
        <v>2</v>
      </c>
      <c r="L3419" s="2" t="e">
        <f t="shared" si="370"/>
        <v>#N/A</v>
      </c>
      <c r="M3419" s="88"/>
      <c r="V3419">
        <v>200</v>
      </c>
      <c r="W3419">
        <v>40</v>
      </c>
      <c r="X3419" s="7">
        <f t="shared" si="368"/>
        <v>31.652153314939131</v>
      </c>
    </row>
    <row r="3420" spans="2:24">
      <c r="B3420" s="90">
        <f t="shared" si="371"/>
        <v>41051.083333333336</v>
      </c>
      <c r="C3420" s="57">
        <v>41051</v>
      </c>
      <c r="D3420" s="58">
        <v>8.3333333333333329E-2</v>
      </c>
      <c r="E3420" s="59">
        <v>3.423370475195608</v>
      </c>
      <c r="F3420" s="47">
        <f t="shared" si="372"/>
        <v>6.5386376076236106</v>
      </c>
      <c r="G3420" s="59">
        <v>22.58701633621256</v>
      </c>
      <c r="H3420" s="47">
        <f t="shared" si="373"/>
        <v>43.141201202165988</v>
      </c>
      <c r="I3420" s="59">
        <v>19.163645861016953</v>
      </c>
      <c r="J3420" s="47">
        <f t="shared" si="374"/>
        <v>36.602563594542382</v>
      </c>
      <c r="K3420" s="97">
        <f t="shared" si="369"/>
        <v>2</v>
      </c>
      <c r="L3420" s="2">
        <f t="shared" si="370"/>
        <v>-0.14399030462085705</v>
      </c>
      <c r="M3420" s="88"/>
      <c r="V3420">
        <v>200</v>
      </c>
      <c r="W3420">
        <v>40</v>
      </c>
      <c r="X3420" s="7">
        <f t="shared" si="368"/>
        <v>31.652153314939131</v>
      </c>
    </row>
    <row r="3421" spans="2:24">
      <c r="B3421" s="90">
        <f t="shared" si="371"/>
        <v>41051.125</v>
      </c>
      <c r="C3421" s="57">
        <v>41051</v>
      </c>
      <c r="D3421" s="58">
        <v>0.125</v>
      </c>
      <c r="E3421" s="59">
        <v>2.8646503102004885</v>
      </c>
      <c r="F3421" s="47">
        <f t="shared" si="372"/>
        <v>5.4714820924829333</v>
      </c>
      <c r="G3421" s="59">
        <v>17.461206779102447</v>
      </c>
      <c r="H3421" s="47">
        <f t="shared" si="373"/>
        <v>33.35090494808567</v>
      </c>
      <c r="I3421" s="59">
        <v>14.596556468901957</v>
      </c>
      <c r="J3421" s="47">
        <f t="shared" si="374"/>
        <v>27.879422855602737</v>
      </c>
      <c r="K3421" s="97">
        <f t="shared" si="369"/>
        <v>2</v>
      </c>
      <c r="L3421" s="2">
        <f t="shared" si="370"/>
        <v>-8.8671310435605015</v>
      </c>
      <c r="M3421" s="88"/>
      <c r="V3421">
        <v>200</v>
      </c>
      <c r="W3421">
        <v>40</v>
      </c>
      <c r="X3421" s="7">
        <f t="shared" si="368"/>
        <v>31.652153314939131</v>
      </c>
    </row>
    <row r="3422" spans="2:24">
      <c r="B3422" s="90">
        <f t="shared" si="371"/>
        <v>41051.166666666664</v>
      </c>
      <c r="C3422" s="57">
        <v>41051</v>
      </c>
      <c r="D3422" s="58">
        <v>0.16666666666666666</v>
      </c>
      <c r="E3422" s="59">
        <v>3.9254988236568167</v>
      </c>
      <c r="F3422" s="47">
        <f t="shared" si="372"/>
        <v>7.4977027531845195</v>
      </c>
      <c r="G3422" s="59">
        <v>17.712505916794356</v>
      </c>
      <c r="H3422" s="47">
        <f t="shared" si="373"/>
        <v>33.830886301077221</v>
      </c>
      <c r="I3422" s="59">
        <v>13.787007093137541</v>
      </c>
      <c r="J3422" s="47">
        <f t="shared" si="374"/>
        <v>26.333183547892702</v>
      </c>
      <c r="K3422" s="97">
        <f t="shared" si="369"/>
        <v>2</v>
      </c>
      <c r="L3422" s="2">
        <f t="shared" si="370"/>
        <v>-10.413370351270537</v>
      </c>
      <c r="M3422" s="88"/>
      <c r="V3422">
        <v>200</v>
      </c>
      <c r="W3422">
        <v>40</v>
      </c>
      <c r="X3422" s="7">
        <f t="shared" si="368"/>
        <v>31.652153314939131</v>
      </c>
    </row>
    <row r="3423" spans="2:24">
      <c r="B3423" s="90">
        <f t="shared" si="371"/>
        <v>41051.208333333336</v>
      </c>
      <c r="C3423" s="57">
        <v>41051</v>
      </c>
      <c r="D3423" s="58">
        <v>0.20833333333333334</v>
      </c>
      <c r="E3423" s="59">
        <v>22.427175167558804</v>
      </c>
      <c r="F3423" s="47">
        <f t="shared" si="372"/>
        <v>42.835904570037314</v>
      </c>
      <c r="G3423" s="59">
        <v>48.52800768970306</v>
      </c>
      <c r="H3423" s="47">
        <f t="shared" si="373"/>
        <v>92.688494687332835</v>
      </c>
      <c r="I3423" s="59">
        <v>26.100832522144248</v>
      </c>
      <c r="J3423" s="47">
        <f t="shared" si="374"/>
        <v>49.852590117295513</v>
      </c>
      <c r="K3423" s="97">
        <f t="shared" si="369"/>
        <v>2</v>
      </c>
      <c r="L3423" s="2">
        <f t="shared" si="370"/>
        <v>13.106036218132274</v>
      </c>
      <c r="M3423" s="88"/>
      <c r="V3423">
        <v>200</v>
      </c>
      <c r="W3423">
        <v>40</v>
      </c>
      <c r="X3423" s="7">
        <f t="shared" si="368"/>
        <v>31.652153314939131</v>
      </c>
    </row>
    <row r="3424" spans="2:24">
      <c r="B3424" s="90">
        <f t="shared" si="371"/>
        <v>41051.25</v>
      </c>
      <c r="C3424" s="57">
        <v>41051</v>
      </c>
      <c r="D3424" s="58">
        <v>0.25</v>
      </c>
      <c r="E3424" s="59">
        <v>15.250044011737176</v>
      </c>
      <c r="F3424" s="47">
        <f t="shared" si="372"/>
        <v>29.127584062418006</v>
      </c>
      <c r="G3424" s="59">
        <v>35.915480054452395</v>
      </c>
      <c r="H3424" s="47">
        <f t="shared" si="373"/>
        <v>68.598566904004073</v>
      </c>
      <c r="I3424" s="59">
        <v>20.665436042715221</v>
      </c>
      <c r="J3424" s="47">
        <f t="shared" si="374"/>
        <v>39.470982841586071</v>
      </c>
      <c r="K3424" s="97">
        <f t="shared" si="369"/>
        <v>2</v>
      </c>
      <c r="L3424" s="2">
        <f t="shared" si="370"/>
        <v>2.7244289424228327</v>
      </c>
      <c r="M3424" s="88"/>
      <c r="V3424">
        <v>200</v>
      </c>
      <c r="W3424">
        <v>40</v>
      </c>
      <c r="X3424" s="7">
        <f t="shared" si="368"/>
        <v>31.652153314939131</v>
      </c>
    </row>
    <row r="3425" spans="2:24">
      <c r="B3425" s="90">
        <f t="shared" si="371"/>
        <v>41051.291666666664</v>
      </c>
      <c r="C3425" s="57">
        <v>41051</v>
      </c>
      <c r="D3425" s="58">
        <v>0.29166666666666669</v>
      </c>
      <c r="E3425" s="59">
        <v>13.470106785882603</v>
      </c>
      <c r="F3425" s="47">
        <f t="shared" si="372"/>
        <v>25.727903961035771</v>
      </c>
      <c r="G3425" s="59">
        <v>29.071073283577761</v>
      </c>
      <c r="H3425" s="47">
        <f t="shared" si="373"/>
        <v>55.525749971633523</v>
      </c>
      <c r="I3425" s="59">
        <v>15.600966497695159</v>
      </c>
      <c r="J3425" s="47">
        <f t="shared" si="374"/>
        <v>29.797846010597752</v>
      </c>
      <c r="K3425" s="97">
        <f t="shared" si="369"/>
        <v>2</v>
      </c>
      <c r="L3425" s="2">
        <f t="shared" si="370"/>
        <v>-6.9487078885654867</v>
      </c>
      <c r="M3425" s="88"/>
      <c r="V3425">
        <v>200</v>
      </c>
      <c r="W3425">
        <v>40</v>
      </c>
      <c r="X3425" s="7">
        <f t="shared" si="368"/>
        <v>31.652153314939131</v>
      </c>
    </row>
    <row r="3426" spans="2:24">
      <c r="B3426" s="90">
        <f t="shared" si="371"/>
        <v>41051.333333333336</v>
      </c>
      <c r="C3426" s="57">
        <v>41051</v>
      </c>
      <c r="D3426" s="58">
        <v>0.33333333333333331</v>
      </c>
      <c r="E3426" s="59">
        <v>17.110334337620927</v>
      </c>
      <c r="F3426" s="47">
        <f t="shared" si="372"/>
        <v>32.680738584855966</v>
      </c>
      <c r="G3426" s="59">
        <v>32.945121998564851</v>
      </c>
      <c r="H3426" s="47">
        <f t="shared" si="373"/>
        <v>62.92518301725886</v>
      </c>
      <c r="I3426" s="59">
        <v>15.834787660943922</v>
      </c>
      <c r="J3426" s="47">
        <f t="shared" si="374"/>
        <v>30.24444443240289</v>
      </c>
      <c r="K3426" s="97">
        <f t="shared" si="369"/>
        <v>2</v>
      </c>
      <c r="L3426" s="2">
        <f t="shared" si="370"/>
        <v>-6.5021094667603485</v>
      </c>
      <c r="M3426" s="88"/>
      <c r="V3426">
        <v>200</v>
      </c>
      <c r="W3426">
        <v>40</v>
      </c>
      <c r="X3426" s="7">
        <f t="shared" si="368"/>
        <v>31.652153314939131</v>
      </c>
    </row>
    <row r="3427" spans="2:24">
      <c r="B3427" s="90">
        <f t="shared" si="371"/>
        <v>41051.375</v>
      </c>
      <c r="C3427" s="57">
        <v>41051</v>
      </c>
      <c r="D3427" s="58">
        <v>0.375</v>
      </c>
      <c r="E3427" s="59">
        <v>12.745296688401789</v>
      </c>
      <c r="F3427" s="47">
        <f t="shared" si="372"/>
        <v>24.343516674847415</v>
      </c>
      <c r="G3427" s="59">
        <v>27.310678119087854</v>
      </c>
      <c r="H3427" s="47">
        <f t="shared" si="373"/>
        <v>52.163395207457796</v>
      </c>
      <c r="I3427" s="59">
        <v>14.565381430686061</v>
      </c>
      <c r="J3427" s="47">
        <f t="shared" si="374"/>
        <v>27.819878532610375</v>
      </c>
      <c r="K3427" s="97">
        <f t="shared" si="369"/>
        <v>2</v>
      </c>
      <c r="L3427" s="2">
        <f t="shared" si="370"/>
        <v>-8.926675366552864</v>
      </c>
      <c r="M3427" s="88"/>
      <c r="V3427">
        <v>200</v>
      </c>
      <c r="W3427">
        <v>40</v>
      </c>
      <c r="X3427" s="7">
        <f t="shared" si="368"/>
        <v>31.652153314939131</v>
      </c>
    </row>
    <row r="3428" spans="2:24">
      <c r="B3428" s="90">
        <f t="shared" si="371"/>
        <v>41051.416666666664</v>
      </c>
      <c r="C3428" s="57">
        <v>41051</v>
      </c>
      <c r="D3428" s="58">
        <v>0.41666666666666669</v>
      </c>
      <c r="E3428" s="59">
        <v>10.350084916939283</v>
      </c>
      <c r="F3428" s="47">
        <f t="shared" si="372"/>
        <v>19.768662191354029</v>
      </c>
      <c r="G3428" s="59">
        <v>23.485029293249923</v>
      </c>
      <c r="H3428" s="47">
        <f t="shared" si="373"/>
        <v>44.856405950107352</v>
      </c>
      <c r="I3428" s="59">
        <v>13.134944376310639</v>
      </c>
      <c r="J3428" s="47">
        <f t="shared" si="374"/>
        <v>25.087743758753319</v>
      </c>
      <c r="K3428" s="97">
        <f t="shared" si="369"/>
        <v>2</v>
      </c>
      <c r="L3428" s="2">
        <f t="shared" si="370"/>
        <v>-11.658810140409919</v>
      </c>
      <c r="M3428" s="88"/>
      <c r="V3428">
        <v>200</v>
      </c>
      <c r="W3428">
        <v>40</v>
      </c>
      <c r="X3428" s="7">
        <f t="shared" si="368"/>
        <v>31.652153314939131</v>
      </c>
    </row>
    <row r="3429" spans="2:24">
      <c r="B3429" s="90">
        <f t="shared" si="371"/>
        <v>41051.458333333336</v>
      </c>
      <c r="C3429" s="57">
        <v>41051</v>
      </c>
      <c r="D3429" s="58">
        <v>0.45833333333333331</v>
      </c>
      <c r="E3429" s="59">
        <v>12.632061175033716</v>
      </c>
      <c r="F3429" s="47">
        <f t="shared" si="372"/>
        <v>24.127236844314396</v>
      </c>
      <c r="G3429" s="59">
        <v>28.232849601368756</v>
      </c>
      <c r="H3429" s="47">
        <f t="shared" si="373"/>
        <v>53.92474273861432</v>
      </c>
      <c r="I3429" s="59">
        <v>15.600788426335036</v>
      </c>
      <c r="J3429" s="47">
        <f t="shared" si="374"/>
        <v>29.797505894299917</v>
      </c>
      <c r="K3429" s="97">
        <f t="shared" si="369"/>
        <v>2</v>
      </c>
      <c r="L3429" s="2">
        <f t="shared" si="370"/>
        <v>-6.9490480048633216</v>
      </c>
      <c r="M3429" s="88"/>
      <c r="V3429">
        <v>200</v>
      </c>
      <c r="W3429">
        <v>40</v>
      </c>
      <c r="X3429" s="7">
        <f t="shared" si="368"/>
        <v>31.652153314939131</v>
      </c>
    </row>
    <row r="3430" spans="2:24">
      <c r="B3430" s="90">
        <f t="shared" si="371"/>
        <v>41051.5</v>
      </c>
      <c r="C3430" s="57">
        <v>41051</v>
      </c>
      <c r="D3430" s="58">
        <v>0.5</v>
      </c>
      <c r="E3430" s="59">
        <v>8.0099839496224359</v>
      </c>
      <c r="F3430" s="47">
        <f t="shared" si="372"/>
        <v>15.299069343778852</v>
      </c>
      <c r="G3430" s="59">
        <v>20.584334102177273</v>
      </c>
      <c r="H3430" s="47">
        <f t="shared" si="373"/>
        <v>39.316078135158591</v>
      </c>
      <c r="I3430" s="59">
        <v>12.574350152554837</v>
      </c>
      <c r="J3430" s="47">
        <f t="shared" si="374"/>
        <v>24.017008791379737</v>
      </c>
      <c r="K3430" s="97">
        <f t="shared" si="369"/>
        <v>2</v>
      </c>
      <c r="L3430" s="2">
        <f t="shared" si="370"/>
        <v>-12.729545107783501</v>
      </c>
      <c r="M3430" s="88"/>
      <c r="V3430">
        <v>200</v>
      </c>
      <c r="W3430">
        <v>40</v>
      </c>
      <c r="X3430" s="7">
        <f t="shared" si="368"/>
        <v>31.652153314939131</v>
      </c>
    </row>
    <row r="3431" spans="2:24">
      <c r="B3431" s="90">
        <f t="shared" si="371"/>
        <v>41051.541666666664</v>
      </c>
      <c r="C3431" s="57">
        <v>41051</v>
      </c>
      <c r="D3431" s="58">
        <v>0.54166666666666663</v>
      </c>
      <c r="E3431" s="59">
        <v>7.2533323833121495</v>
      </c>
      <c r="F3431" s="47">
        <f t="shared" si="372"/>
        <v>13.853864852126206</v>
      </c>
      <c r="G3431" s="59">
        <v>20.780943745362741</v>
      </c>
      <c r="H3431" s="47">
        <f t="shared" si="373"/>
        <v>39.691602553642831</v>
      </c>
      <c r="I3431" s="59">
        <v>13.527611362050592</v>
      </c>
      <c r="J3431" s="47">
        <f t="shared" si="374"/>
        <v>25.83773770151663</v>
      </c>
      <c r="K3431" s="97">
        <f t="shared" si="369"/>
        <v>2</v>
      </c>
      <c r="L3431" s="2">
        <f t="shared" si="370"/>
        <v>-10.908816197646608</v>
      </c>
      <c r="M3431" s="88"/>
      <c r="V3431">
        <v>200</v>
      </c>
      <c r="W3431">
        <v>40</v>
      </c>
      <c r="X3431" s="7">
        <f t="shared" si="368"/>
        <v>31.652153314939131</v>
      </c>
    </row>
    <row r="3432" spans="2:24">
      <c r="B3432" s="90">
        <f t="shared" si="371"/>
        <v>41051.583333333336</v>
      </c>
      <c r="C3432" s="57">
        <v>41051</v>
      </c>
      <c r="D3432" s="58">
        <v>0.58333333333333337</v>
      </c>
      <c r="E3432" s="59">
        <v>8.4867754302836751</v>
      </c>
      <c r="F3432" s="47">
        <f t="shared" si="372"/>
        <v>16.209741071841819</v>
      </c>
      <c r="G3432" s="59">
        <v>25.67143365093952</v>
      </c>
      <c r="H3432" s="47">
        <f t="shared" si="373"/>
        <v>49.032438273294481</v>
      </c>
      <c r="I3432" s="59">
        <v>17.184658220655848</v>
      </c>
      <c r="J3432" s="47">
        <f t="shared" si="374"/>
        <v>32.822697201452669</v>
      </c>
      <c r="K3432" s="97">
        <f t="shared" si="369"/>
        <v>2</v>
      </c>
      <c r="L3432" s="2">
        <f t="shared" si="370"/>
        <v>-3.9238566977105691</v>
      </c>
      <c r="M3432" s="88"/>
      <c r="V3432">
        <v>200</v>
      </c>
      <c r="W3432">
        <v>40</v>
      </c>
      <c r="X3432" s="7">
        <f t="shared" si="368"/>
        <v>31.652153314939131</v>
      </c>
    </row>
    <row r="3433" spans="2:24">
      <c r="B3433" s="90">
        <f t="shared" si="371"/>
        <v>41051.625</v>
      </c>
      <c r="C3433" s="57">
        <v>41051</v>
      </c>
      <c r="D3433" s="58">
        <v>0.625</v>
      </c>
      <c r="E3433" s="59">
        <v>8.4667728050076505</v>
      </c>
      <c r="F3433" s="47">
        <f t="shared" si="372"/>
        <v>16.171536057564612</v>
      </c>
      <c r="G3433" s="59">
        <v>22.632013520506064</v>
      </c>
      <c r="H3433" s="47">
        <f t="shared" si="373"/>
        <v>43.227145824166577</v>
      </c>
      <c r="I3433" s="59">
        <v>14.16524071549841</v>
      </c>
      <c r="J3433" s="47">
        <f t="shared" si="374"/>
        <v>27.055609766601961</v>
      </c>
      <c r="K3433" s="97">
        <f t="shared" si="369"/>
        <v>2</v>
      </c>
      <c r="L3433" s="2">
        <f t="shared" si="370"/>
        <v>-9.6909441325612775</v>
      </c>
      <c r="M3433" s="88"/>
      <c r="V3433">
        <v>200</v>
      </c>
      <c r="W3433">
        <v>40</v>
      </c>
      <c r="X3433" s="7">
        <f t="shared" si="368"/>
        <v>31.652153314939131</v>
      </c>
    </row>
    <row r="3434" spans="2:24">
      <c r="B3434" s="90">
        <f t="shared" si="371"/>
        <v>41051.666666666664</v>
      </c>
      <c r="C3434" s="57">
        <v>41051</v>
      </c>
      <c r="D3434" s="58">
        <v>0.66666666666666663</v>
      </c>
      <c r="E3434" s="59">
        <v>5.4114237630664439</v>
      </c>
      <c r="F3434" s="47">
        <f t="shared" si="372"/>
        <v>10.335819387456908</v>
      </c>
      <c r="G3434" s="59">
        <v>20.209367878815595</v>
      </c>
      <c r="H3434" s="47">
        <f t="shared" si="373"/>
        <v>38.599892648537782</v>
      </c>
      <c r="I3434" s="59">
        <v>14.797944115749152</v>
      </c>
      <c r="J3434" s="47">
        <f t="shared" si="374"/>
        <v>28.264073261080878</v>
      </c>
      <c r="K3434" s="97">
        <f t="shared" si="369"/>
        <v>2</v>
      </c>
      <c r="L3434" s="2">
        <f t="shared" si="370"/>
        <v>-8.482480638082361</v>
      </c>
      <c r="M3434" s="88"/>
      <c r="V3434">
        <v>200</v>
      </c>
      <c r="W3434">
        <v>40</v>
      </c>
      <c r="X3434" s="7">
        <f t="shared" si="368"/>
        <v>31.652153314939131</v>
      </c>
    </row>
    <row r="3435" spans="2:24">
      <c r="B3435" s="90">
        <f t="shared" si="371"/>
        <v>41051.708333333336</v>
      </c>
      <c r="C3435" s="57">
        <v>41051</v>
      </c>
      <c r="D3435" s="58">
        <v>0.70833333333333337</v>
      </c>
      <c r="E3435" s="59">
        <v>5.8045110682409939</v>
      </c>
      <c r="F3435" s="47">
        <f t="shared" si="372"/>
        <v>11.086616140340299</v>
      </c>
      <c r="G3435" s="59">
        <v>24.007376215403902</v>
      </c>
      <c r="H3435" s="47">
        <f t="shared" si="373"/>
        <v>45.85408857142145</v>
      </c>
      <c r="I3435" s="59">
        <v>18.202865147162907</v>
      </c>
      <c r="J3435" s="47">
        <f t="shared" si="374"/>
        <v>34.767472431081153</v>
      </c>
      <c r="K3435" s="97">
        <f t="shared" si="369"/>
        <v>2</v>
      </c>
      <c r="L3435" s="2">
        <f t="shared" si="370"/>
        <v>-1.9790814680820858</v>
      </c>
      <c r="M3435" s="88"/>
      <c r="V3435">
        <v>200</v>
      </c>
      <c r="W3435">
        <v>40</v>
      </c>
      <c r="X3435" s="7">
        <f t="shared" si="368"/>
        <v>31.652153314939131</v>
      </c>
    </row>
    <row r="3436" spans="2:24">
      <c r="B3436" s="90">
        <f t="shared" si="371"/>
        <v>41051.75</v>
      </c>
      <c r="C3436" s="57">
        <v>41051</v>
      </c>
      <c r="D3436" s="58">
        <v>0.75</v>
      </c>
      <c r="E3436" s="59">
        <v>5.4709440408055432</v>
      </c>
      <c r="F3436" s="47">
        <f t="shared" si="372"/>
        <v>10.449503117938587</v>
      </c>
      <c r="G3436" s="59">
        <v>20.686749692336825</v>
      </c>
      <c r="H3436" s="47">
        <f t="shared" si="373"/>
        <v>39.511691912363332</v>
      </c>
      <c r="I3436" s="59">
        <v>15.215805651531284</v>
      </c>
      <c r="J3436" s="47">
        <f t="shared" si="374"/>
        <v>29.062188794424749</v>
      </c>
      <c r="K3436" s="97">
        <f t="shared" si="369"/>
        <v>2</v>
      </c>
      <c r="L3436" s="2">
        <f t="shared" si="370"/>
        <v>-7.6843651047384895</v>
      </c>
      <c r="M3436" s="88"/>
      <c r="V3436">
        <v>200</v>
      </c>
      <c r="W3436">
        <v>40</v>
      </c>
      <c r="X3436" s="7">
        <f t="shared" si="368"/>
        <v>31.652153314939131</v>
      </c>
    </row>
    <row r="3437" spans="2:24">
      <c r="B3437" s="90">
        <f t="shared" si="371"/>
        <v>41051.791666666664</v>
      </c>
      <c r="C3437" s="57">
        <v>41051</v>
      </c>
      <c r="D3437" s="58">
        <v>0.79166666666666663</v>
      </c>
      <c r="E3437" s="59">
        <v>3.2638788480192913</v>
      </c>
      <c r="F3437" s="47">
        <f t="shared" si="372"/>
        <v>6.2340085997168462</v>
      </c>
      <c r="G3437" s="59">
        <v>19.959748329231637</v>
      </c>
      <c r="H3437" s="47">
        <f t="shared" si="373"/>
        <v>38.123119308832422</v>
      </c>
      <c r="I3437" s="59">
        <v>16.695869481212345</v>
      </c>
      <c r="J3437" s="47">
        <f t="shared" si="374"/>
        <v>31.889110709115577</v>
      </c>
      <c r="K3437" s="97">
        <f t="shared" si="369"/>
        <v>2</v>
      </c>
      <c r="L3437" s="2">
        <f t="shared" si="370"/>
        <v>-4.8574431900476611</v>
      </c>
      <c r="M3437" s="88"/>
      <c r="V3437">
        <v>200</v>
      </c>
      <c r="W3437">
        <v>40</v>
      </c>
      <c r="X3437" s="7">
        <f t="shared" si="368"/>
        <v>31.652153314939131</v>
      </c>
    </row>
    <row r="3438" spans="2:24">
      <c r="B3438" s="90">
        <f t="shared" si="371"/>
        <v>41051.833333333336</v>
      </c>
      <c r="C3438" s="57">
        <v>41051</v>
      </c>
      <c r="D3438" s="58">
        <v>0.83333333333333337</v>
      </c>
      <c r="E3438" s="59">
        <v>5.7861520628562522</v>
      </c>
      <c r="F3438" s="47">
        <f t="shared" si="372"/>
        <v>11.051550440055442</v>
      </c>
      <c r="G3438" s="59">
        <v>46.482178372373859</v>
      </c>
      <c r="H3438" s="47">
        <f t="shared" si="373"/>
        <v>88.780960691234071</v>
      </c>
      <c r="I3438" s="59">
        <v>40.696026309517606</v>
      </c>
      <c r="J3438" s="47">
        <f t="shared" si="374"/>
        <v>77.729410251178621</v>
      </c>
      <c r="K3438" s="97">
        <f t="shared" si="369"/>
        <v>2</v>
      </c>
      <c r="L3438" s="2">
        <f t="shared" si="370"/>
        <v>40.982856352015382</v>
      </c>
      <c r="M3438" s="88"/>
      <c r="V3438">
        <v>200</v>
      </c>
      <c r="W3438">
        <v>40</v>
      </c>
      <c r="X3438" s="7">
        <f t="shared" si="368"/>
        <v>31.652153314939131</v>
      </c>
    </row>
    <row r="3439" spans="2:24">
      <c r="B3439" s="90">
        <f t="shared" si="371"/>
        <v>41051.875</v>
      </c>
      <c r="C3439" s="57">
        <v>41051</v>
      </c>
      <c r="D3439" s="58">
        <v>0.875</v>
      </c>
      <c r="E3439" s="59">
        <v>1.0475418126219043</v>
      </c>
      <c r="F3439" s="47">
        <f t="shared" si="372"/>
        <v>2.0008048621078371</v>
      </c>
      <c r="G3439" s="59">
        <v>28.914709508508636</v>
      </c>
      <c r="H3439" s="47">
        <f t="shared" si="373"/>
        <v>55.227095161251491</v>
      </c>
      <c r="I3439" s="59">
        <v>27.867167695886732</v>
      </c>
      <c r="J3439" s="47">
        <f t="shared" si="374"/>
        <v>53.226290299143656</v>
      </c>
      <c r="K3439" s="97">
        <f t="shared" si="369"/>
        <v>2</v>
      </c>
      <c r="L3439" s="2">
        <f t="shared" si="370"/>
        <v>16.479736399980418</v>
      </c>
      <c r="M3439" s="88"/>
      <c r="V3439">
        <v>200</v>
      </c>
      <c r="W3439">
        <v>40</v>
      </c>
      <c r="X3439" s="7">
        <f t="shared" si="368"/>
        <v>31.652153314939131</v>
      </c>
    </row>
    <row r="3440" spans="2:24">
      <c r="B3440" s="90">
        <f t="shared" si="371"/>
        <v>41051.916666666664</v>
      </c>
      <c r="C3440" s="57">
        <v>41051</v>
      </c>
      <c r="D3440" s="58">
        <v>0.91666666666666663</v>
      </c>
      <c r="E3440" s="59">
        <v>1.5494645480044869</v>
      </c>
      <c r="F3440" s="47">
        <f t="shared" si="372"/>
        <v>2.9594772866885699</v>
      </c>
      <c r="G3440" s="59">
        <v>16.30834789595156</v>
      </c>
      <c r="H3440" s="47">
        <f t="shared" si="373"/>
        <v>31.148944481267478</v>
      </c>
      <c r="I3440" s="59">
        <v>14.758883347947073</v>
      </c>
      <c r="J3440" s="47">
        <f t="shared" si="374"/>
        <v>28.189467194578906</v>
      </c>
      <c r="K3440" s="97">
        <f t="shared" si="369"/>
        <v>2</v>
      </c>
      <c r="L3440" s="2">
        <f t="shared" si="370"/>
        <v>-8.5570867045843322</v>
      </c>
      <c r="M3440" s="88"/>
      <c r="V3440">
        <v>200</v>
      </c>
      <c r="W3440">
        <v>40</v>
      </c>
      <c r="X3440" s="7">
        <f t="shared" si="368"/>
        <v>31.652153314939131</v>
      </c>
    </row>
    <row r="3441" spans="2:24">
      <c r="B3441" s="90">
        <f t="shared" si="371"/>
        <v>41051.958333333336</v>
      </c>
      <c r="C3441" s="57">
        <v>41051</v>
      </c>
      <c r="D3441" s="58">
        <v>0.95833333333333337</v>
      </c>
      <c r="E3441" s="59">
        <v>0.93635629310596225</v>
      </c>
      <c r="F3441" s="47">
        <f t="shared" si="372"/>
        <v>1.7884405198323878</v>
      </c>
      <c r="G3441" s="59">
        <v>8.9489787428186887</v>
      </c>
      <c r="H3441" s="47">
        <f t="shared" si="373"/>
        <v>17.092549398783696</v>
      </c>
      <c r="I3441" s="59">
        <v>8.0126224497127261</v>
      </c>
      <c r="J3441" s="47">
        <f t="shared" si="374"/>
        <v>15.304108878951306</v>
      </c>
      <c r="K3441" s="97">
        <f t="shared" si="369"/>
        <v>2</v>
      </c>
      <c r="L3441" s="2">
        <f t="shared" si="370"/>
        <v>-21.442445020211935</v>
      </c>
      <c r="M3441" s="88"/>
      <c r="V3441">
        <v>200</v>
      </c>
      <c r="W3441">
        <v>40</v>
      </c>
      <c r="X3441" s="7">
        <f t="shared" si="368"/>
        <v>31.652153314939131</v>
      </c>
    </row>
    <row r="3442" spans="2:24">
      <c r="B3442" s="90">
        <f t="shared" si="371"/>
        <v>41052</v>
      </c>
      <c r="C3442" s="57">
        <v>41051</v>
      </c>
      <c r="D3442" s="58">
        <v>1</v>
      </c>
      <c r="E3442" s="59">
        <v>1.2982320206524447</v>
      </c>
      <c r="F3442" s="47">
        <f t="shared" si="372"/>
        <v>2.4796231594461693</v>
      </c>
      <c r="G3442" s="59">
        <v>16.026232481291196</v>
      </c>
      <c r="H3442" s="47">
        <f t="shared" si="373"/>
        <v>30.610104039266183</v>
      </c>
      <c r="I3442" s="59">
        <v>14.728000460638752</v>
      </c>
      <c r="J3442" s="47">
        <f t="shared" si="374"/>
        <v>28.130480879820016</v>
      </c>
      <c r="K3442" s="97">
        <f t="shared" si="369"/>
        <v>2</v>
      </c>
      <c r="L3442" s="2">
        <f t="shared" si="370"/>
        <v>-8.6160730193432222</v>
      </c>
      <c r="M3442" s="88"/>
      <c r="V3442">
        <v>200</v>
      </c>
      <c r="W3442">
        <v>40</v>
      </c>
      <c r="X3442" s="7">
        <f t="shared" si="368"/>
        <v>31.652153314939131</v>
      </c>
    </row>
    <row r="3443" spans="2:24">
      <c r="B3443" s="90">
        <f t="shared" si="371"/>
        <v>41052.041666666664</v>
      </c>
      <c r="C3443" s="57">
        <v>41052</v>
      </c>
      <c r="D3443" s="58">
        <v>4.1666666666666664E-2</v>
      </c>
      <c r="E3443" s="59"/>
      <c r="F3443" s="47"/>
      <c r="G3443" s="59"/>
      <c r="H3443" s="47"/>
      <c r="I3443" s="59"/>
      <c r="J3443" s="47"/>
      <c r="K3443" s="97">
        <f t="shared" si="369"/>
        <v>3</v>
      </c>
      <c r="L3443" s="2" t="e">
        <f t="shared" si="370"/>
        <v>#N/A</v>
      </c>
      <c r="M3443" s="88"/>
      <c r="V3443">
        <v>200</v>
      </c>
      <c r="W3443">
        <v>40</v>
      </c>
      <c r="X3443" s="7">
        <f t="shared" si="368"/>
        <v>31.652153314939131</v>
      </c>
    </row>
    <row r="3444" spans="2:24">
      <c r="B3444" s="90">
        <f t="shared" si="371"/>
        <v>41052.083333333336</v>
      </c>
      <c r="C3444" s="57">
        <v>41052</v>
      </c>
      <c r="D3444" s="58">
        <v>8.3333333333333329E-2</v>
      </c>
      <c r="E3444" s="59">
        <v>0.69484396555230654</v>
      </c>
      <c r="F3444" s="47">
        <f t="shared" si="372"/>
        <v>1.3271519742049054</v>
      </c>
      <c r="G3444" s="59">
        <v>10.821958438515844</v>
      </c>
      <c r="H3444" s="47">
        <f t="shared" si="373"/>
        <v>20.669940617565263</v>
      </c>
      <c r="I3444" s="59">
        <v>10.127114472963537</v>
      </c>
      <c r="J3444" s="47">
        <f t="shared" si="374"/>
        <v>19.342788643360354</v>
      </c>
      <c r="K3444" s="97">
        <f t="shared" si="369"/>
        <v>3</v>
      </c>
      <c r="L3444" s="2">
        <f t="shared" si="370"/>
        <v>-17.403765255802885</v>
      </c>
      <c r="M3444" s="88"/>
      <c r="V3444">
        <v>200</v>
      </c>
      <c r="W3444">
        <v>40</v>
      </c>
      <c r="X3444" s="7">
        <f t="shared" si="368"/>
        <v>31.652153314939131</v>
      </c>
    </row>
    <row r="3445" spans="2:24">
      <c r="B3445" s="90">
        <f t="shared" si="371"/>
        <v>41052.125</v>
      </c>
      <c r="C3445" s="57">
        <v>41052</v>
      </c>
      <c r="D3445" s="58">
        <v>0.125</v>
      </c>
      <c r="E3445" s="59">
        <v>5.5438129039978712</v>
      </c>
      <c r="F3445" s="47">
        <f t="shared" si="372"/>
        <v>10.588682646635933</v>
      </c>
      <c r="G3445" s="59">
        <v>22.849306299819986</v>
      </c>
      <c r="H3445" s="47">
        <f t="shared" si="373"/>
        <v>43.642175032656169</v>
      </c>
      <c r="I3445" s="59">
        <v>17.305493395822111</v>
      </c>
      <c r="J3445" s="47">
        <f t="shared" si="374"/>
        <v>33.053492386020231</v>
      </c>
      <c r="K3445" s="97">
        <f t="shared" si="369"/>
        <v>3</v>
      </c>
      <c r="L3445" s="2">
        <f t="shared" si="370"/>
        <v>-3.6930615131430073</v>
      </c>
      <c r="M3445" s="88"/>
      <c r="V3445">
        <v>200</v>
      </c>
      <c r="W3445">
        <v>40</v>
      </c>
      <c r="X3445" s="7">
        <f t="shared" si="368"/>
        <v>31.652153314939131</v>
      </c>
    </row>
    <row r="3446" spans="2:24">
      <c r="B3446" s="90">
        <f t="shared" si="371"/>
        <v>41052.166666666664</v>
      </c>
      <c r="C3446" s="57">
        <v>41052</v>
      </c>
      <c r="D3446" s="58">
        <v>0.16666666666666666</v>
      </c>
      <c r="E3446" s="59">
        <v>12.430313968740457</v>
      </c>
      <c r="F3446" s="47">
        <f t="shared" si="372"/>
        <v>23.741899680294271</v>
      </c>
      <c r="G3446" s="59">
        <v>27.054573765173469</v>
      </c>
      <c r="H3446" s="47">
        <f t="shared" si="373"/>
        <v>51.674235891481324</v>
      </c>
      <c r="I3446" s="59">
        <v>14.624259796433012</v>
      </c>
      <c r="J3446" s="47">
        <f t="shared" si="374"/>
        <v>27.932336211187053</v>
      </c>
      <c r="K3446" s="97">
        <f t="shared" si="369"/>
        <v>3</v>
      </c>
      <c r="L3446" s="2">
        <f t="shared" si="370"/>
        <v>-8.8142176879761855</v>
      </c>
      <c r="M3446" s="88"/>
      <c r="V3446">
        <v>200</v>
      </c>
      <c r="W3446">
        <v>40</v>
      </c>
      <c r="X3446" s="7">
        <f t="shared" si="368"/>
        <v>31.652153314939131</v>
      </c>
    </row>
    <row r="3447" spans="2:24">
      <c r="B3447" s="90">
        <f t="shared" si="371"/>
        <v>41052.208333333336</v>
      </c>
      <c r="C3447" s="57">
        <v>41052</v>
      </c>
      <c r="D3447" s="58">
        <v>0.20833333333333334</v>
      </c>
      <c r="E3447" s="59">
        <v>29.354374273529501</v>
      </c>
      <c r="F3447" s="47">
        <f t="shared" si="372"/>
        <v>56.066854862441346</v>
      </c>
      <c r="G3447" s="59">
        <v>49.97244743267288</v>
      </c>
      <c r="H3447" s="47">
        <f t="shared" si="373"/>
        <v>95.447374596405197</v>
      </c>
      <c r="I3447" s="59">
        <v>20.618073159143375</v>
      </c>
      <c r="J3447" s="47">
        <f t="shared" si="374"/>
        <v>39.380519733963844</v>
      </c>
      <c r="K3447" s="97">
        <f t="shared" si="369"/>
        <v>3</v>
      </c>
      <c r="L3447" s="2">
        <f t="shared" si="370"/>
        <v>2.6339658348006054</v>
      </c>
      <c r="M3447" s="88"/>
      <c r="V3447">
        <v>200</v>
      </c>
      <c r="W3447">
        <v>40</v>
      </c>
      <c r="X3447" s="7">
        <f t="shared" si="368"/>
        <v>31.652153314939131</v>
      </c>
    </row>
    <row r="3448" spans="2:24">
      <c r="B3448" s="90">
        <f t="shared" si="371"/>
        <v>41052.25</v>
      </c>
      <c r="C3448" s="57">
        <v>41052</v>
      </c>
      <c r="D3448" s="58">
        <v>0.25</v>
      </c>
      <c r="E3448" s="59">
        <v>35.876426172492224</v>
      </c>
      <c r="F3448" s="47">
        <f t="shared" si="372"/>
        <v>68.523973989460146</v>
      </c>
      <c r="G3448" s="59">
        <v>60.271247800981328</v>
      </c>
      <c r="H3448" s="47">
        <f t="shared" si="373"/>
        <v>115.11808329987433</v>
      </c>
      <c r="I3448" s="59">
        <v>24.394821628489115</v>
      </c>
      <c r="J3448" s="47">
        <f t="shared" si="374"/>
        <v>46.594109310414211</v>
      </c>
      <c r="K3448" s="97">
        <f t="shared" si="369"/>
        <v>3</v>
      </c>
      <c r="L3448" s="2">
        <f t="shared" si="370"/>
        <v>9.8475554112509727</v>
      </c>
      <c r="M3448" s="88"/>
      <c r="V3448">
        <v>200</v>
      </c>
      <c r="W3448">
        <v>40</v>
      </c>
      <c r="X3448" s="7">
        <f t="shared" si="368"/>
        <v>31.652153314939131</v>
      </c>
    </row>
    <row r="3449" spans="2:24">
      <c r="B3449" s="90">
        <f t="shared" si="371"/>
        <v>41052.291666666664</v>
      </c>
      <c r="C3449" s="57">
        <v>41052</v>
      </c>
      <c r="D3449" s="58">
        <v>0.29166666666666669</v>
      </c>
      <c r="E3449" s="59">
        <v>33.121410739669869</v>
      </c>
      <c r="F3449" s="47">
        <f t="shared" si="372"/>
        <v>63.261894512769445</v>
      </c>
      <c r="G3449" s="59">
        <v>55.543636696103192</v>
      </c>
      <c r="H3449" s="47">
        <f t="shared" si="373"/>
        <v>106.08834608955709</v>
      </c>
      <c r="I3449" s="59">
        <v>22.422225956433323</v>
      </c>
      <c r="J3449" s="47">
        <f t="shared" si="374"/>
        <v>42.826451576787647</v>
      </c>
      <c r="K3449" s="97">
        <f t="shared" si="369"/>
        <v>3</v>
      </c>
      <c r="L3449" s="2">
        <f t="shared" si="370"/>
        <v>6.0798976776244089</v>
      </c>
      <c r="M3449" s="88"/>
      <c r="V3449">
        <v>200</v>
      </c>
      <c r="W3449">
        <v>40</v>
      </c>
      <c r="X3449" s="7">
        <f t="shared" si="368"/>
        <v>31.652153314939131</v>
      </c>
    </row>
    <row r="3450" spans="2:24">
      <c r="B3450" s="90">
        <f t="shared" si="371"/>
        <v>41052.333333333336</v>
      </c>
      <c r="C3450" s="57">
        <v>41052</v>
      </c>
      <c r="D3450" s="58">
        <v>0.33333333333333331</v>
      </c>
      <c r="E3450" s="59">
        <v>28.558691330138977</v>
      </c>
      <c r="F3450" s="47">
        <f t="shared" si="372"/>
        <v>54.547100440565444</v>
      </c>
      <c r="G3450" s="59">
        <v>48.7255304669564</v>
      </c>
      <c r="H3450" s="47">
        <f t="shared" si="373"/>
        <v>93.065763191886717</v>
      </c>
      <c r="I3450" s="59">
        <v>20.16683913681743</v>
      </c>
      <c r="J3450" s="47">
        <f t="shared" si="374"/>
        <v>38.518662751321287</v>
      </c>
      <c r="K3450" s="97">
        <f t="shared" si="369"/>
        <v>3</v>
      </c>
      <c r="L3450" s="2">
        <f t="shared" si="370"/>
        <v>1.7721088521580484</v>
      </c>
      <c r="M3450" s="88"/>
      <c r="V3450">
        <v>200</v>
      </c>
      <c r="W3450">
        <v>40</v>
      </c>
      <c r="X3450" s="7">
        <f t="shared" si="368"/>
        <v>31.652153314939131</v>
      </c>
    </row>
    <row r="3451" spans="2:24">
      <c r="B3451" s="90">
        <f t="shared" si="371"/>
        <v>41052.375</v>
      </c>
      <c r="C3451" s="57">
        <v>41052</v>
      </c>
      <c r="D3451" s="58">
        <v>0.375</v>
      </c>
      <c r="E3451" s="59">
        <v>28.249955522608268</v>
      </c>
      <c r="F3451" s="47">
        <f t="shared" si="372"/>
        <v>53.957415048181787</v>
      </c>
      <c r="G3451" s="59">
        <v>52.133608168286052</v>
      </c>
      <c r="H3451" s="47">
        <f t="shared" si="373"/>
        <v>99.575191601426354</v>
      </c>
      <c r="I3451" s="59">
        <v>23.883652645677788</v>
      </c>
      <c r="J3451" s="47">
        <f t="shared" si="374"/>
        <v>45.617776553244575</v>
      </c>
      <c r="K3451" s="97">
        <f t="shared" si="369"/>
        <v>3</v>
      </c>
      <c r="L3451" s="2">
        <f t="shared" si="370"/>
        <v>8.8712226540813361</v>
      </c>
      <c r="M3451" s="88"/>
      <c r="V3451">
        <v>200</v>
      </c>
      <c r="W3451">
        <v>40</v>
      </c>
      <c r="X3451" s="7">
        <f t="shared" si="368"/>
        <v>31.652153314939131</v>
      </c>
    </row>
    <row r="3452" spans="2:24">
      <c r="B3452" s="90">
        <f t="shared" si="371"/>
        <v>41052.416666666664</v>
      </c>
      <c r="C3452" s="57">
        <v>41052</v>
      </c>
      <c r="D3452" s="58">
        <v>0.41666666666666669</v>
      </c>
      <c r="E3452" s="59">
        <v>16.758997518489032</v>
      </c>
      <c r="F3452" s="47">
        <f t="shared" si="372"/>
        <v>32.00968526031405</v>
      </c>
      <c r="G3452" s="59">
        <v>32.97070726681568</v>
      </c>
      <c r="H3452" s="47">
        <f t="shared" si="373"/>
        <v>62.974050879617948</v>
      </c>
      <c r="I3452" s="59">
        <v>16.211709748326648</v>
      </c>
      <c r="J3452" s="47">
        <f t="shared" si="374"/>
        <v>30.964365619303894</v>
      </c>
      <c r="K3452" s="97">
        <f t="shared" si="369"/>
        <v>3</v>
      </c>
      <c r="L3452" s="2">
        <f t="shared" si="370"/>
        <v>-5.7821882798593442</v>
      </c>
      <c r="M3452" s="88"/>
      <c r="V3452">
        <v>200</v>
      </c>
      <c r="W3452">
        <v>40</v>
      </c>
      <c r="X3452" s="7">
        <f t="shared" si="368"/>
        <v>31.652153314939131</v>
      </c>
    </row>
    <row r="3453" spans="2:24">
      <c r="B3453" s="90">
        <f t="shared" si="371"/>
        <v>41052.458333333336</v>
      </c>
      <c r="C3453" s="57">
        <v>41052</v>
      </c>
      <c r="D3453" s="58">
        <v>0.45833333333333331</v>
      </c>
      <c r="E3453" s="59">
        <v>16.403245278671648</v>
      </c>
      <c r="F3453" s="47">
        <f t="shared" si="372"/>
        <v>31.330198482262844</v>
      </c>
      <c r="G3453" s="59">
        <v>33.806350679180909</v>
      </c>
      <c r="H3453" s="47">
        <f t="shared" si="373"/>
        <v>64.570129797235538</v>
      </c>
      <c r="I3453" s="59">
        <v>17.403105400509258</v>
      </c>
      <c r="J3453" s="47">
        <f t="shared" si="374"/>
        <v>33.239931314972679</v>
      </c>
      <c r="K3453" s="97">
        <f t="shared" si="369"/>
        <v>3</v>
      </c>
      <c r="L3453" s="2">
        <f t="shared" si="370"/>
        <v>-3.5066225841905592</v>
      </c>
      <c r="M3453" s="88"/>
      <c r="V3453">
        <v>200</v>
      </c>
      <c r="W3453">
        <v>40</v>
      </c>
      <c r="X3453" s="7">
        <f t="shared" si="368"/>
        <v>31.652153314939131</v>
      </c>
    </row>
    <row r="3454" spans="2:24">
      <c r="B3454" s="90">
        <f t="shared" si="371"/>
        <v>41052.5</v>
      </c>
      <c r="C3454" s="57">
        <v>41052</v>
      </c>
      <c r="D3454" s="58">
        <v>0.5</v>
      </c>
      <c r="E3454" s="59">
        <v>14.222580241986119</v>
      </c>
      <c r="F3454" s="47">
        <f t="shared" si="372"/>
        <v>27.165128262193488</v>
      </c>
      <c r="G3454" s="59">
        <v>31.732400347829202</v>
      </c>
      <c r="H3454" s="47">
        <f t="shared" si="373"/>
        <v>60.608884664353774</v>
      </c>
      <c r="I3454" s="59">
        <v>17.509820105843083</v>
      </c>
      <c r="J3454" s="47">
        <f t="shared" si="374"/>
        <v>33.44375640216029</v>
      </c>
      <c r="K3454" s="97">
        <f t="shared" si="369"/>
        <v>3</v>
      </c>
      <c r="L3454" s="2">
        <f t="shared" si="370"/>
        <v>-3.302797497002949</v>
      </c>
      <c r="M3454" s="88"/>
      <c r="V3454">
        <v>200</v>
      </c>
      <c r="W3454">
        <v>40</v>
      </c>
      <c r="X3454" s="7">
        <f t="shared" si="368"/>
        <v>31.652153314939131</v>
      </c>
    </row>
    <row r="3455" spans="2:24">
      <c r="B3455" s="90">
        <f t="shared" si="371"/>
        <v>41052.541666666664</v>
      </c>
      <c r="C3455" s="57">
        <v>41052</v>
      </c>
      <c r="D3455" s="58">
        <v>0.54166666666666663</v>
      </c>
      <c r="E3455" s="59">
        <v>10.938421875594621</v>
      </c>
      <c r="F3455" s="47">
        <f t="shared" si="372"/>
        <v>20.892385782385723</v>
      </c>
      <c r="G3455" s="59">
        <v>27.20959719724441</v>
      </c>
      <c r="H3455" s="47">
        <f t="shared" si="373"/>
        <v>51.970330646736819</v>
      </c>
      <c r="I3455" s="59">
        <v>16.271175321649789</v>
      </c>
      <c r="J3455" s="47">
        <f t="shared" si="374"/>
        <v>31.077944864351096</v>
      </c>
      <c r="K3455" s="97">
        <f t="shared" si="369"/>
        <v>3</v>
      </c>
      <c r="L3455" s="2">
        <f t="shared" si="370"/>
        <v>-5.6686090348121425</v>
      </c>
      <c r="M3455" s="88"/>
      <c r="V3455">
        <v>200</v>
      </c>
      <c r="W3455">
        <v>40</v>
      </c>
      <c r="X3455" s="7">
        <f t="shared" si="368"/>
        <v>31.652153314939131</v>
      </c>
    </row>
    <row r="3456" spans="2:24">
      <c r="B3456" s="90">
        <f t="shared" si="371"/>
        <v>41052.583333333336</v>
      </c>
      <c r="C3456" s="57">
        <v>41052</v>
      </c>
      <c r="D3456" s="58">
        <v>0.58333333333333337</v>
      </c>
      <c r="E3456" s="59">
        <v>14.104377361298852</v>
      </c>
      <c r="F3456" s="47">
        <f t="shared" si="372"/>
        <v>26.939360760080806</v>
      </c>
      <c r="G3456" s="59">
        <v>33.351263820533546</v>
      </c>
      <c r="H3456" s="47">
        <f t="shared" si="373"/>
        <v>63.700913897219074</v>
      </c>
      <c r="I3456" s="59">
        <v>19.246886459234691</v>
      </c>
      <c r="J3456" s="47">
        <f t="shared" si="374"/>
        <v>36.761553137138257</v>
      </c>
      <c r="K3456" s="97">
        <f t="shared" si="369"/>
        <v>3</v>
      </c>
      <c r="L3456" s="2">
        <f t="shared" si="370"/>
        <v>1.4999237975018787E-2</v>
      </c>
      <c r="M3456" s="88"/>
      <c r="V3456">
        <v>200</v>
      </c>
      <c r="W3456">
        <v>40</v>
      </c>
      <c r="X3456" s="7">
        <f t="shared" si="368"/>
        <v>31.652153314939131</v>
      </c>
    </row>
    <row r="3457" spans="2:24">
      <c r="B3457" s="90">
        <f t="shared" si="371"/>
        <v>41052.625</v>
      </c>
      <c r="C3457" s="57">
        <v>41052</v>
      </c>
      <c r="D3457" s="58">
        <v>0.625</v>
      </c>
      <c r="E3457" s="59">
        <v>12.695819249762344</v>
      </c>
      <c r="F3457" s="47">
        <f t="shared" si="372"/>
        <v>24.249014767046077</v>
      </c>
      <c r="G3457" s="59">
        <v>36.526877972761859</v>
      </c>
      <c r="H3457" s="47">
        <f t="shared" si="373"/>
        <v>69.766336927975146</v>
      </c>
      <c r="I3457" s="59">
        <v>23.831058722999515</v>
      </c>
      <c r="J3457" s="47">
        <f t="shared" si="374"/>
        <v>45.517322160929069</v>
      </c>
      <c r="K3457" s="97">
        <f t="shared" si="369"/>
        <v>3</v>
      </c>
      <c r="L3457" s="2">
        <f t="shared" si="370"/>
        <v>8.7707682617658307</v>
      </c>
      <c r="M3457" s="88"/>
      <c r="V3457">
        <v>200</v>
      </c>
      <c r="W3457">
        <v>40</v>
      </c>
      <c r="X3457" s="7">
        <f t="shared" si="368"/>
        <v>31.652153314939131</v>
      </c>
    </row>
    <row r="3458" spans="2:24">
      <c r="B3458" s="90">
        <f t="shared" si="371"/>
        <v>41052.666666666664</v>
      </c>
      <c r="C3458" s="57">
        <v>41052</v>
      </c>
      <c r="D3458" s="58">
        <v>0.66666666666666663</v>
      </c>
      <c r="E3458" s="59">
        <v>9.3114392468747944</v>
      </c>
      <c r="F3458" s="47">
        <f t="shared" si="372"/>
        <v>17.784848961530855</v>
      </c>
      <c r="G3458" s="59">
        <v>28.355072736490726</v>
      </c>
      <c r="H3458" s="47">
        <f t="shared" si="373"/>
        <v>54.158188926697285</v>
      </c>
      <c r="I3458" s="59">
        <v>19.043633489615935</v>
      </c>
      <c r="J3458" s="47">
        <f t="shared" si="374"/>
        <v>36.373339965166437</v>
      </c>
      <c r="K3458" s="97">
        <f t="shared" si="369"/>
        <v>3</v>
      </c>
      <c r="L3458" s="2">
        <f t="shared" si="370"/>
        <v>-0.37321393399680147</v>
      </c>
      <c r="M3458" s="88"/>
      <c r="V3458">
        <v>200</v>
      </c>
      <c r="W3458">
        <v>40</v>
      </c>
      <c r="X3458" s="7">
        <f t="shared" si="368"/>
        <v>31.652153314939131</v>
      </c>
    </row>
    <row r="3459" spans="2:24">
      <c r="B3459" s="90">
        <f t="shared" si="371"/>
        <v>41052.708333333336</v>
      </c>
      <c r="C3459" s="57">
        <v>41052</v>
      </c>
      <c r="D3459" s="58">
        <v>0.70833333333333337</v>
      </c>
      <c r="E3459" s="59">
        <v>9.674390283270057</v>
      </c>
      <c r="F3459" s="47">
        <f t="shared" si="372"/>
        <v>18.47808544104581</v>
      </c>
      <c r="G3459" s="59">
        <v>32.335781084127845</v>
      </c>
      <c r="H3459" s="47">
        <f t="shared" si="373"/>
        <v>61.761341870684184</v>
      </c>
      <c r="I3459" s="59">
        <v>22.661390800857788</v>
      </c>
      <c r="J3459" s="47">
        <f t="shared" si="374"/>
        <v>43.283256429638371</v>
      </c>
      <c r="K3459" s="97">
        <f t="shared" si="369"/>
        <v>3</v>
      </c>
      <c r="L3459" s="2">
        <f t="shared" si="370"/>
        <v>6.5367025304751323</v>
      </c>
      <c r="M3459" s="88"/>
      <c r="V3459">
        <v>200</v>
      </c>
      <c r="W3459">
        <v>40</v>
      </c>
      <c r="X3459" s="7">
        <f t="shared" si="368"/>
        <v>31.652153314939131</v>
      </c>
    </row>
    <row r="3460" spans="2:24">
      <c r="B3460" s="90">
        <f t="shared" si="371"/>
        <v>41052.75</v>
      </c>
      <c r="C3460" s="57">
        <v>41052</v>
      </c>
      <c r="D3460" s="58">
        <v>0.75</v>
      </c>
      <c r="E3460" s="59">
        <v>13.967133140979719</v>
      </c>
      <c r="F3460" s="47">
        <f t="shared" si="372"/>
        <v>26.677224299271263</v>
      </c>
      <c r="G3460" s="59">
        <v>41.16855174328483</v>
      </c>
      <c r="H3460" s="47">
        <f t="shared" si="373"/>
        <v>78.631933829674026</v>
      </c>
      <c r="I3460" s="59">
        <v>27.201418602305111</v>
      </c>
      <c r="J3460" s="47">
        <f t="shared" si="374"/>
        <v>51.954709530402759</v>
      </c>
      <c r="K3460" s="97">
        <f t="shared" si="369"/>
        <v>3</v>
      </c>
      <c r="L3460" s="2">
        <f t="shared" si="370"/>
        <v>15.208155631239521</v>
      </c>
      <c r="M3460" s="88"/>
      <c r="V3460">
        <v>200</v>
      </c>
      <c r="W3460">
        <v>40</v>
      </c>
      <c r="X3460" s="7">
        <f t="shared" si="368"/>
        <v>31.652153314939131</v>
      </c>
    </row>
    <row r="3461" spans="2:24">
      <c r="B3461" s="90">
        <f t="shared" si="371"/>
        <v>41052.791666666664</v>
      </c>
      <c r="C3461" s="57">
        <v>41052</v>
      </c>
      <c r="D3461" s="58">
        <v>0.79166666666666663</v>
      </c>
      <c r="E3461" s="59">
        <v>3.7824391665815709</v>
      </c>
      <c r="F3461" s="47">
        <f t="shared" si="372"/>
        <v>7.2244588081707999</v>
      </c>
      <c r="G3461" s="59">
        <v>19.966516884338315</v>
      </c>
      <c r="H3461" s="47">
        <f t="shared" si="373"/>
        <v>38.136047249086182</v>
      </c>
      <c r="I3461" s="59">
        <v>16.184077717756743</v>
      </c>
      <c r="J3461" s="47">
        <f t="shared" si="374"/>
        <v>30.911588440915377</v>
      </c>
      <c r="K3461" s="97">
        <f t="shared" si="369"/>
        <v>3</v>
      </c>
      <c r="L3461" s="2">
        <f t="shared" si="370"/>
        <v>-5.8349654582478614</v>
      </c>
      <c r="M3461" s="88"/>
      <c r="V3461">
        <v>200</v>
      </c>
      <c r="W3461">
        <v>40</v>
      </c>
      <c r="X3461" s="7">
        <f t="shared" si="368"/>
        <v>31.652153314939131</v>
      </c>
    </row>
    <row r="3462" spans="2:24">
      <c r="B3462" s="90">
        <f t="shared" si="371"/>
        <v>41052.833333333336</v>
      </c>
      <c r="C3462" s="57">
        <v>41052</v>
      </c>
      <c r="D3462" s="58">
        <v>0.83333333333333337</v>
      </c>
      <c r="E3462" s="59">
        <v>4.466226937247737</v>
      </c>
      <c r="F3462" s="47">
        <f t="shared" si="372"/>
        <v>8.5304934501431777</v>
      </c>
      <c r="G3462" s="59">
        <v>23.423282726919648</v>
      </c>
      <c r="H3462" s="47">
        <f t="shared" si="373"/>
        <v>44.738470008416527</v>
      </c>
      <c r="I3462" s="59">
        <v>18.957055789671912</v>
      </c>
      <c r="J3462" s="47">
        <f t="shared" si="374"/>
        <v>36.207976558273351</v>
      </c>
      <c r="K3462" s="97">
        <f t="shared" si="369"/>
        <v>3</v>
      </c>
      <c r="L3462" s="2">
        <f t="shared" si="370"/>
        <v>-0.53857734088988707</v>
      </c>
      <c r="M3462" s="88"/>
      <c r="V3462">
        <v>200</v>
      </c>
      <c r="W3462">
        <v>40</v>
      </c>
      <c r="X3462" s="7">
        <f t="shared" si="368"/>
        <v>31.652153314939131</v>
      </c>
    </row>
    <row r="3463" spans="2:24">
      <c r="B3463" s="90">
        <f t="shared" si="371"/>
        <v>41052.875</v>
      </c>
      <c r="C3463" s="57">
        <v>41052</v>
      </c>
      <c r="D3463" s="58">
        <v>0.875</v>
      </c>
      <c r="E3463" s="59">
        <v>1.4091227140101639</v>
      </c>
      <c r="F3463" s="47">
        <f t="shared" si="372"/>
        <v>2.6914243837594127</v>
      </c>
      <c r="G3463" s="59">
        <v>13.523832394356265</v>
      </c>
      <c r="H3463" s="47">
        <f t="shared" si="373"/>
        <v>25.830519873220467</v>
      </c>
      <c r="I3463" s="59">
        <v>12.114709680346101</v>
      </c>
      <c r="J3463" s="47">
        <f t="shared" si="374"/>
        <v>23.139095489461052</v>
      </c>
      <c r="K3463" s="97">
        <f t="shared" si="369"/>
        <v>3</v>
      </c>
      <c r="L3463" s="2">
        <f t="shared" si="370"/>
        <v>-13.607458409702186</v>
      </c>
      <c r="M3463" s="88"/>
      <c r="V3463">
        <v>200</v>
      </c>
      <c r="W3463">
        <v>40</v>
      </c>
      <c r="X3463" s="7">
        <f t="shared" si="368"/>
        <v>31.652153314939131</v>
      </c>
    </row>
    <row r="3464" spans="2:24">
      <c r="B3464" s="90">
        <f t="shared" si="371"/>
        <v>41052.916666666664</v>
      </c>
      <c r="C3464" s="57">
        <v>41052</v>
      </c>
      <c r="D3464" s="58">
        <v>0.91666666666666663</v>
      </c>
      <c r="E3464" s="59">
        <v>3.0564641255370724</v>
      </c>
      <c r="F3464" s="47">
        <f t="shared" si="372"/>
        <v>5.8378464797758083</v>
      </c>
      <c r="G3464" s="59">
        <v>16.679363176945749</v>
      </c>
      <c r="H3464" s="47">
        <f t="shared" si="373"/>
        <v>31.857583667966381</v>
      </c>
      <c r="I3464" s="59">
        <v>13.622899051408675</v>
      </c>
      <c r="J3464" s="47">
        <f t="shared" si="374"/>
        <v>26.019737188190568</v>
      </c>
      <c r="K3464" s="97">
        <f t="shared" si="369"/>
        <v>3</v>
      </c>
      <c r="L3464" s="2">
        <f t="shared" si="370"/>
        <v>-10.72681671097267</v>
      </c>
      <c r="M3464" s="88"/>
      <c r="V3464">
        <v>200</v>
      </c>
      <c r="W3464">
        <v>40</v>
      </c>
      <c r="X3464" s="7">
        <f t="shared" si="368"/>
        <v>31.652153314939131</v>
      </c>
    </row>
    <row r="3465" spans="2:24">
      <c r="B3465" s="90">
        <f t="shared" si="371"/>
        <v>41052.958333333336</v>
      </c>
      <c r="C3465" s="57">
        <v>41052</v>
      </c>
      <c r="D3465" s="58">
        <v>0.95833333333333337</v>
      </c>
      <c r="E3465" s="59">
        <v>0.96814809918280909</v>
      </c>
      <c r="F3465" s="47">
        <f t="shared" si="372"/>
        <v>1.8491628694391653</v>
      </c>
      <c r="G3465" s="59">
        <v>22.175825513296953</v>
      </c>
      <c r="H3465" s="47">
        <f t="shared" si="373"/>
        <v>42.355826730397176</v>
      </c>
      <c r="I3465" s="59">
        <v>21.207677414114148</v>
      </c>
      <c r="J3465" s="47">
        <f t="shared" si="374"/>
        <v>40.506663860958021</v>
      </c>
      <c r="K3465" s="97">
        <f t="shared" si="369"/>
        <v>3</v>
      </c>
      <c r="L3465" s="2">
        <f t="shared" si="370"/>
        <v>3.7601099617947824</v>
      </c>
      <c r="M3465" s="88"/>
      <c r="V3465">
        <v>200</v>
      </c>
      <c r="W3465">
        <v>40</v>
      </c>
      <c r="X3465" s="7">
        <f t="shared" si="368"/>
        <v>31.652153314939131</v>
      </c>
    </row>
    <row r="3466" spans="2:24">
      <c r="B3466" s="90">
        <f t="shared" si="371"/>
        <v>41053</v>
      </c>
      <c r="C3466" s="57">
        <v>41052</v>
      </c>
      <c r="D3466" s="58">
        <v>1</v>
      </c>
      <c r="E3466" s="59">
        <v>1.6110476698118974</v>
      </c>
      <c r="F3466" s="47">
        <f t="shared" si="372"/>
        <v>3.0771010493407238</v>
      </c>
      <c r="G3466" s="59">
        <v>18.36602165186013</v>
      </c>
      <c r="H3466" s="47">
        <f t="shared" si="373"/>
        <v>35.079101355052849</v>
      </c>
      <c r="I3466" s="59">
        <v>16.754973982048234</v>
      </c>
      <c r="J3466" s="47">
        <f t="shared" si="374"/>
        <v>32.002000305712123</v>
      </c>
      <c r="K3466" s="97">
        <f t="shared" si="369"/>
        <v>3</v>
      </c>
      <c r="L3466" s="2">
        <f t="shared" si="370"/>
        <v>-4.7445535934511156</v>
      </c>
      <c r="M3466" s="88"/>
      <c r="V3466">
        <v>200</v>
      </c>
      <c r="W3466">
        <v>40</v>
      </c>
      <c r="X3466" s="7">
        <f t="shared" ref="X3466:X3529" si="375">AVERAGE($J$2999:$J$8770)</f>
        <v>31.652153314939131</v>
      </c>
    </row>
    <row r="3467" spans="2:24">
      <c r="B3467" s="90">
        <f t="shared" si="371"/>
        <v>41053.041666666664</v>
      </c>
      <c r="C3467" s="57">
        <v>41053</v>
      </c>
      <c r="D3467" s="58">
        <v>4.1666666666666664E-2</v>
      </c>
      <c r="E3467" s="59"/>
      <c r="F3467" s="47"/>
      <c r="G3467" s="59"/>
      <c r="H3467" s="47"/>
      <c r="I3467" s="59"/>
      <c r="J3467" s="47"/>
      <c r="K3467" s="97">
        <f t="shared" ref="K3467:K3530" si="376">WEEKDAY(C3467,2)</f>
        <v>4</v>
      </c>
      <c r="L3467" s="2" t="e">
        <f t="shared" ref="L3467:L3530" si="377">IF(J3467="",NA(),J3467-(AVERAGE($J$10:$J$8770)))</f>
        <v>#N/A</v>
      </c>
      <c r="M3467" s="88"/>
      <c r="V3467">
        <v>200</v>
      </c>
      <c r="W3467">
        <v>40</v>
      </c>
      <c r="X3467" s="7">
        <f t="shared" si="375"/>
        <v>31.652153314939131</v>
      </c>
    </row>
    <row r="3468" spans="2:24">
      <c r="B3468" s="90">
        <f t="shared" si="371"/>
        <v>41053.083333333336</v>
      </c>
      <c r="C3468" s="57">
        <v>41053</v>
      </c>
      <c r="D3468" s="58">
        <v>8.3333333333333329E-2</v>
      </c>
      <c r="E3468" s="59">
        <v>1.5216773416497622</v>
      </c>
      <c r="F3468" s="47">
        <f t="shared" si="372"/>
        <v>2.9064037225510457</v>
      </c>
      <c r="G3468" s="59">
        <v>14.970633215644479</v>
      </c>
      <c r="H3468" s="47">
        <f t="shared" si="373"/>
        <v>28.593909441880953</v>
      </c>
      <c r="I3468" s="59">
        <v>13.448955873994716</v>
      </c>
      <c r="J3468" s="47">
        <f t="shared" si="374"/>
        <v>25.687505719329906</v>
      </c>
      <c r="K3468" s="97">
        <f t="shared" si="376"/>
        <v>4</v>
      </c>
      <c r="L3468" s="2">
        <f t="shared" si="377"/>
        <v>-11.059048179833333</v>
      </c>
      <c r="M3468" s="88"/>
      <c r="V3468">
        <v>200</v>
      </c>
      <c r="W3468">
        <v>40</v>
      </c>
      <c r="X3468" s="7">
        <f t="shared" si="375"/>
        <v>31.652153314939131</v>
      </c>
    </row>
    <row r="3469" spans="2:24">
      <c r="B3469" s="90">
        <f t="shared" si="371"/>
        <v>41053.125</v>
      </c>
      <c r="C3469" s="57">
        <v>41053</v>
      </c>
      <c r="D3469" s="58">
        <v>0.125</v>
      </c>
      <c r="E3469" s="59">
        <v>1.3843198110499468</v>
      </c>
      <c r="F3469" s="47">
        <f t="shared" si="372"/>
        <v>2.6440508391053985</v>
      </c>
      <c r="G3469" s="59">
        <v>15.893032914738654</v>
      </c>
      <c r="H3469" s="47">
        <f t="shared" si="373"/>
        <v>30.355692867150829</v>
      </c>
      <c r="I3469" s="59">
        <v>14.508713103688709</v>
      </c>
      <c r="J3469" s="47">
        <f t="shared" si="374"/>
        <v>27.711642028045432</v>
      </c>
      <c r="K3469" s="97">
        <f t="shared" si="376"/>
        <v>4</v>
      </c>
      <c r="L3469" s="2">
        <f t="shared" si="377"/>
        <v>-9.0349118711178065</v>
      </c>
      <c r="M3469" s="88"/>
      <c r="V3469">
        <v>200</v>
      </c>
      <c r="W3469">
        <v>40</v>
      </c>
      <c r="X3469" s="7">
        <f t="shared" si="375"/>
        <v>31.652153314939131</v>
      </c>
    </row>
    <row r="3470" spans="2:24">
      <c r="B3470" s="90">
        <f t="shared" si="371"/>
        <v>41053.166666666664</v>
      </c>
      <c r="C3470" s="57">
        <v>41053</v>
      </c>
      <c r="D3470" s="58">
        <v>0.16666666666666666</v>
      </c>
      <c r="E3470" s="59">
        <v>14.922770042745746</v>
      </c>
      <c r="F3470" s="47">
        <f t="shared" si="372"/>
        <v>28.502490781644376</v>
      </c>
      <c r="G3470" s="59">
        <v>32.896874723028546</v>
      </c>
      <c r="H3470" s="47">
        <f t="shared" si="373"/>
        <v>62.833030720984517</v>
      </c>
      <c r="I3470" s="59">
        <v>17.974104680282792</v>
      </c>
      <c r="J3470" s="47">
        <f t="shared" si="374"/>
        <v>34.330539939340134</v>
      </c>
      <c r="K3470" s="97">
        <f t="shared" si="376"/>
        <v>4</v>
      </c>
      <c r="L3470" s="2">
        <f t="shared" si="377"/>
        <v>-2.4160139598231041</v>
      </c>
      <c r="M3470" s="88"/>
      <c r="V3470">
        <v>200</v>
      </c>
      <c r="W3470">
        <v>40</v>
      </c>
      <c r="X3470" s="7">
        <f t="shared" si="375"/>
        <v>31.652153314939131</v>
      </c>
    </row>
    <row r="3471" spans="2:24">
      <c r="B3471" s="90">
        <f t="shared" si="371"/>
        <v>41053.208333333336</v>
      </c>
      <c r="C3471" s="57">
        <v>41053</v>
      </c>
      <c r="D3471" s="58">
        <v>0.20833333333333334</v>
      </c>
      <c r="E3471" s="59">
        <v>49.958931421242305</v>
      </c>
      <c r="F3471" s="47">
        <f t="shared" si="372"/>
        <v>95.421559014572793</v>
      </c>
      <c r="G3471" s="59">
        <v>79.543938163048622</v>
      </c>
      <c r="H3471" s="47">
        <f t="shared" si="373"/>
        <v>151.92892189142287</v>
      </c>
      <c r="I3471" s="59">
        <v>29.585006741806314</v>
      </c>
      <c r="J3471" s="47">
        <f t="shared" si="374"/>
        <v>56.50736287685006</v>
      </c>
      <c r="K3471" s="97">
        <f t="shared" si="376"/>
        <v>4</v>
      </c>
      <c r="L3471" s="2">
        <f t="shared" si="377"/>
        <v>19.760808977686821</v>
      </c>
      <c r="M3471" s="88"/>
      <c r="V3471">
        <v>200</v>
      </c>
      <c r="W3471">
        <v>40</v>
      </c>
      <c r="X3471" s="7">
        <f t="shared" si="375"/>
        <v>31.652153314939131</v>
      </c>
    </row>
    <row r="3472" spans="2:24">
      <c r="B3472" s="90">
        <f t="shared" si="371"/>
        <v>41053.25</v>
      </c>
      <c r="C3472" s="57">
        <v>41053</v>
      </c>
      <c r="D3472" s="58">
        <v>0.25</v>
      </c>
      <c r="E3472" s="59">
        <v>37.933119277765535</v>
      </c>
      <c r="F3472" s="47">
        <f t="shared" si="372"/>
        <v>72.452257820532168</v>
      </c>
      <c r="G3472" s="59">
        <v>65.231845555391203</v>
      </c>
      <c r="H3472" s="47">
        <f t="shared" si="373"/>
        <v>124.5928250107972</v>
      </c>
      <c r="I3472" s="59">
        <v>27.298726277625672</v>
      </c>
      <c r="J3472" s="47">
        <f t="shared" si="374"/>
        <v>52.140567190265031</v>
      </c>
      <c r="K3472" s="97">
        <f t="shared" si="376"/>
        <v>4</v>
      </c>
      <c r="L3472" s="2">
        <f t="shared" si="377"/>
        <v>15.394013291101793</v>
      </c>
      <c r="M3472" s="88"/>
      <c r="V3472">
        <v>200</v>
      </c>
      <c r="W3472">
        <v>40</v>
      </c>
      <c r="X3472" s="7">
        <f t="shared" si="375"/>
        <v>31.652153314939131</v>
      </c>
    </row>
    <row r="3473" spans="2:24">
      <c r="B3473" s="90">
        <f t="shared" si="371"/>
        <v>41053.291666666664</v>
      </c>
      <c r="C3473" s="57">
        <v>41053</v>
      </c>
      <c r="D3473" s="58">
        <v>0.29166666666666669</v>
      </c>
      <c r="E3473" s="59">
        <v>18.630204711196097</v>
      </c>
      <c r="F3473" s="47">
        <f t="shared" si="372"/>
        <v>35.58369099838454</v>
      </c>
      <c r="G3473" s="59">
        <v>38.635895167295864</v>
      </c>
      <c r="H3473" s="47">
        <f t="shared" si="373"/>
        <v>73.794559769535098</v>
      </c>
      <c r="I3473" s="59">
        <v>20.005690456099771</v>
      </c>
      <c r="J3473" s="47">
        <f t="shared" si="374"/>
        <v>38.210868771150558</v>
      </c>
      <c r="K3473" s="97">
        <f t="shared" si="376"/>
        <v>4</v>
      </c>
      <c r="L3473" s="2">
        <f t="shared" si="377"/>
        <v>1.4643148719873196</v>
      </c>
      <c r="M3473" s="88"/>
      <c r="V3473">
        <v>200</v>
      </c>
      <c r="W3473">
        <v>40</v>
      </c>
      <c r="X3473" s="7">
        <f t="shared" si="375"/>
        <v>31.652153314939131</v>
      </c>
    </row>
    <row r="3474" spans="2:24">
      <c r="B3474" s="90">
        <f t="shared" ref="B3474:B3537" si="378">C3474+D3474</f>
        <v>41053.333333333336</v>
      </c>
      <c r="C3474" s="57">
        <v>41053</v>
      </c>
      <c r="D3474" s="58">
        <v>0.33333333333333331</v>
      </c>
      <c r="E3474" s="59">
        <v>25.8818504157753</v>
      </c>
      <c r="F3474" s="47">
        <f t="shared" ref="F3474:F3537" si="379">IF(E3474&lt;&gt;"",E3474*1.91,"")</f>
        <v>49.434334294130821</v>
      </c>
      <c r="G3474" s="59">
        <v>47.36520091304164</v>
      </c>
      <c r="H3474" s="47">
        <f t="shared" si="373"/>
        <v>90.467533743909527</v>
      </c>
      <c r="I3474" s="59">
        <v>21.483350497266343</v>
      </c>
      <c r="J3474" s="47">
        <f t="shared" si="374"/>
        <v>41.033199449778714</v>
      </c>
      <c r="K3474" s="97">
        <f t="shared" si="376"/>
        <v>4</v>
      </c>
      <c r="L3474" s="2">
        <f t="shared" si="377"/>
        <v>4.286645550615475</v>
      </c>
      <c r="M3474" s="88"/>
      <c r="V3474">
        <v>200</v>
      </c>
      <c r="W3474">
        <v>40</v>
      </c>
      <c r="X3474" s="7">
        <f t="shared" si="375"/>
        <v>31.652153314939131</v>
      </c>
    </row>
    <row r="3475" spans="2:24">
      <c r="B3475" s="90">
        <f t="shared" si="378"/>
        <v>41053.375</v>
      </c>
      <c r="C3475" s="57">
        <v>41053</v>
      </c>
      <c r="D3475" s="58">
        <v>0.375</v>
      </c>
      <c r="E3475" s="59">
        <v>22.843791263974268</v>
      </c>
      <c r="F3475" s="47">
        <f t="shared" si="379"/>
        <v>43.631641314190851</v>
      </c>
      <c r="G3475" s="59">
        <v>43.264342072129914</v>
      </c>
      <c r="H3475" s="47">
        <f t="shared" si="373"/>
        <v>82.634893357768135</v>
      </c>
      <c r="I3475" s="59">
        <v>20.420550808155642</v>
      </c>
      <c r="J3475" s="47">
        <f t="shared" si="374"/>
        <v>39.003252043577277</v>
      </c>
      <c r="K3475" s="97">
        <f t="shared" si="376"/>
        <v>4</v>
      </c>
      <c r="L3475" s="2">
        <f t="shared" si="377"/>
        <v>2.2566981444140382</v>
      </c>
      <c r="M3475" s="88"/>
      <c r="V3475">
        <v>200</v>
      </c>
      <c r="W3475">
        <v>40</v>
      </c>
      <c r="X3475" s="7">
        <f t="shared" si="375"/>
        <v>31.652153314939131</v>
      </c>
    </row>
    <row r="3476" spans="2:24">
      <c r="B3476" s="90">
        <f t="shared" si="378"/>
        <v>41053.416666666664</v>
      </c>
      <c r="C3476" s="57">
        <v>41053</v>
      </c>
      <c r="D3476" s="58">
        <v>0.41666666666666669</v>
      </c>
      <c r="E3476" s="59"/>
      <c r="F3476" s="47"/>
      <c r="G3476" s="59"/>
      <c r="H3476" s="47"/>
      <c r="I3476" s="59"/>
      <c r="J3476" s="47"/>
      <c r="K3476" s="97">
        <f t="shared" si="376"/>
        <v>4</v>
      </c>
      <c r="L3476" s="2" t="e">
        <f t="shared" si="377"/>
        <v>#N/A</v>
      </c>
      <c r="M3476" s="88"/>
      <c r="V3476">
        <v>200</v>
      </c>
      <c r="W3476">
        <v>40</v>
      </c>
      <c r="X3476" s="7">
        <f t="shared" si="375"/>
        <v>31.652153314939131</v>
      </c>
    </row>
    <row r="3477" spans="2:24">
      <c r="B3477" s="90">
        <f t="shared" si="378"/>
        <v>41053.458333333336</v>
      </c>
      <c r="C3477" s="57">
        <v>41053</v>
      </c>
      <c r="D3477" s="58">
        <v>0.45833333333333331</v>
      </c>
      <c r="E3477" s="59">
        <v>18.56845377370486</v>
      </c>
      <c r="F3477" s="47">
        <f t="shared" si="379"/>
        <v>35.465746707776283</v>
      </c>
      <c r="G3477" s="59">
        <v>44.218800862619979</v>
      </c>
      <c r="H3477" s="47">
        <f t="shared" ref="H3477:H3540" si="380">IF(G3477&lt;&gt;"",G3477*1.91,"")</f>
        <v>84.457909647604154</v>
      </c>
      <c r="I3477" s="59">
        <v>25.650347088915126</v>
      </c>
      <c r="J3477" s="47">
        <f t="shared" ref="J3477:J3540" si="381">IF(I3477&lt;&gt;"",I3477*1.91,"")</f>
        <v>48.992162939827885</v>
      </c>
      <c r="K3477" s="97">
        <f t="shared" si="376"/>
        <v>4</v>
      </c>
      <c r="L3477" s="2">
        <f t="shared" si="377"/>
        <v>12.245609040664647</v>
      </c>
      <c r="M3477" s="88"/>
      <c r="V3477">
        <v>200</v>
      </c>
      <c r="W3477">
        <v>40</v>
      </c>
      <c r="X3477" s="7">
        <f t="shared" si="375"/>
        <v>31.652153314939131</v>
      </c>
    </row>
    <row r="3478" spans="2:24">
      <c r="B3478" s="90">
        <f t="shared" si="378"/>
        <v>41053.5</v>
      </c>
      <c r="C3478" s="57">
        <v>41053</v>
      </c>
      <c r="D3478" s="58">
        <v>0.5</v>
      </c>
      <c r="E3478" s="59">
        <v>23.766755309883088</v>
      </c>
      <c r="F3478" s="47">
        <f t="shared" si="379"/>
        <v>45.394502641876699</v>
      </c>
      <c r="G3478" s="59">
        <v>51.769438330916003</v>
      </c>
      <c r="H3478" s="47">
        <f t="shared" si="380"/>
        <v>98.879627212049556</v>
      </c>
      <c r="I3478" s="59">
        <v>28.002683021032908</v>
      </c>
      <c r="J3478" s="47">
        <f t="shared" si="381"/>
        <v>53.48512457017285</v>
      </c>
      <c r="K3478" s="97">
        <f t="shared" si="376"/>
        <v>4</v>
      </c>
      <c r="L3478" s="2">
        <f t="shared" si="377"/>
        <v>16.738570671009612</v>
      </c>
      <c r="M3478" s="88"/>
      <c r="V3478">
        <v>200</v>
      </c>
      <c r="W3478">
        <v>40</v>
      </c>
      <c r="X3478" s="7">
        <f t="shared" si="375"/>
        <v>31.652153314939131</v>
      </c>
    </row>
    <row r="3479" spans="2:24">
      <c r="B3479" s="90">
        <f t="shared" si="378"/>
        <v>41053.541666666664</v>
      </c>
      <c r="C3479" s="57">
        <v>41053</v>
      </c>
      <c r="D3479" s="58">
        <v>0.54166666666666663</v>
      </c>
      <c r="E3479" s="59">
        <v>21.321391309909004</v>
      </c>
      <c r="F3479" s="47">
        <f t="shared" si="379"/>
        <v>40.723857401926196</v>
      </c>
      <c r="G3479" s="59">
        <v>48.074364557724913</v>
      </c>
      <c r="H3479" s="47">
        <f t="shared" si="380"/>
        <v>91.822036305254585</v>
      </c>
      <c r="I3479" s="59">
        <v>26.75297324781592</v>
      </c>
      <c r="J3479" s="47">
        <f t="shared" si="381"/>
        <v>51.098178903328403</v>
      </c>
      <c r="K3479" s="97">
        <f t="shared" si="376"/>
        <v>4</v>
      </c>
      <c r="L3479" s="2">
        <f t="shared" si="377"/>
        <v>14.351625004165165</v>
      </c>
      <c r="M3479" s="88"/>
      <c r="V3479">
        <v>200</v>
      </c>
      <c r="W3479">
        <v>40</v>
      </c>
      <c r="X3479" s="7">
        <f t="shared" si="375"/>
        <v>31.652153314939131</v>
      </c>
    </row>
    <row r="3480" spans="2:24">
      <c r="B3480" s="90">
        <f t="shared" si="378"/>
        <v>41053.583333333336</v>
      </c>
      <c r="C3480" s="57">
        <v>41053</v>
      </c>
      <c r="D3480" s="58">
        <v>0.58333333333333337</v>
      </c>
      <c r="E3480" s="59">
        <v>18.769752527454042</v>
      </c>
      <c r="F3480" s="47">
        <f t="shared" si="379"/>
        <v>35.850227327437217</v>
      </c>
      <c r="G3480" s="59">
        <v>45.949059078122787</v>
      </c>
      <c r="H3480" s="47">
        <f t="shared" si="380"/>
        <v>87.762702839214512</v>
      </c>
      <c r="I3480" s="59">
        <v>27.179306550668745</v>
      </c>
      <c r="J3480" s="47">
        <f t="shared" si="381"/>
        <v>51.912475511777302</v>
      </c>
      <c r="K3480" s="97">
        <f t="shared" si="376"/>
        <v>4</v>
      </c>
      <c r="L3480" s="2">
        <f t="shared" si="377"/>
        <v>15.165921612614063</v>
      </c>
      <c r="M3480" s="88"/>
      <c r="V3480">
        <v>200</v>
      </c>
      <c r="W3480">
        <v>40</v>
      </c>
      <c r="X3480" s="7">
        <f t="shared" si="375"/>
        <v>31.652153314939131</v>
      </c>
    </row>
    <row r="3481" spans="2:24">
      <c r="B3481" s="90">
        <f t="shared" si="378"/>
        <v>41053.625</v>
      </c>
      <c r="C3481" s="57">
        <v>41053</v>
      </c>
      <c r="D3481" s="58">
        <v>0.625</v>
      </c>
      <c r="E3481" s="59">
        <v>14.484057018205927</v>
      </c>
      <c r="F3481" s="47">
        <f t="shared" si="379"/>
        <v>27.664548904773319</v>
      </c>
      <c r="G3481" s="59">
        <v>42.072675601846669</v>
      </c>
      <c r="H3481" s="47">
        <f t="shared" si="380"/>
        <v>80.35881039952713</v>
      </c>
      <c r="I3481" s="59">
        <v>27.588618583640741</v>
      </c>
      <c r="J3481" s="47">
        <f t="shared" si="381"/>
        <v>52.69426149475381</v>
      </c>
      <c r="K3481" s="97">
        <f t="shared" si="376"/>
        <v>4</v>
      </c>
      <c r="L3481" s="2">
        <f t="shared" si="377"/>
        <v>15.947707595590572</v>
      </c>
      <c r="M3481" s="88"/>
      <c r="V3481">
        <v>200</v>
      </c>
      <c r="W3481">
        <v>40</v>
      </c>
      <c r="X3481" s="7">
        <f t="shared" si="375"/>
        <v>31.652153314939131</v>
      </c>
    </row>
    <row r="3482" spans="2:24">
      <c r="B3482" s="90">
        <f t="shared" si="378"/>
        <v>41053.666666666664</v>
      </c>
      <c r="C3482" s="57">
        <v>41053</v>
      </c>
      <c r="D3482" s="58">
        <v>0.66666666666666663</v>
      </c>
      <c r="E3482" s="59">
        <v>12.024717862335269</v>
      </c>
      <c r="F3482" s="47">
        <f t="shared" si="379"/>
        <v>22.967211117060362</v>
      </c>
      <c r="G3482" s="59">
        <v>36.49112637092616</v>
      </c>
      <c r="H3482" s="47">
        <f t="shared" si="380"/>
        <v>69.698051368468967</v>
      </c>
      <c r="I3482" s="59">
        <v>24.466408508590892</v>
      </c>
      <c r="J3482" s="47">
        <f t="shared" si="381"/>
        <v>46.730840251408601</v>
      </c>
      <c r="K3482" s="97">
        <f t="shared" si="376"/>
        <v>4</v>
      </c>
      <c r="L3482" s="2">
        <f t="shared" si="377"/>
        <v>9.9842863522453627</v>
      </c>
      <c r="M3482" s="88"/>
      <c r="V3482">
        <v>200</v>
      </c>
      <c r="W3482">
        <v>40</v>
      </c>
      <c r="X3482" s="7">
        <f t="shared" si="375"/>
        <v>31.652153314939131</v>
      </c>
    </row>
    <row r="3483" spans="2:24">
      <c r="B3483" s="90">
        <f t="shared" si="378"/>
        <v>41053.708333333336</v>
      </c>
      <c r="C3483" s="57">
        <v>41053</v>
      </c>
      <c r="D3483" s="58">
        <v>0.70833333333333337</v>
      </c>
      <c r="E3483" s="59">
        <v>10.908842932096226</v>
      </c>
      <c r="F3483" s="47">
        <f t="shared" si="379"/>
        <v>20.835890000303792</v>
      </c>
      <c r="G3483" s="59">
        <v>35.206076403153972</v>
      </c>
      <c r="H3483" s="47">
        <f t="shared" si="380"/>
        <v>67.243605930024088</v>
      </c>
      <c r="I3483" s="59">
        <v>24.297233471057748</v>
      </c>
      <c r="J3483" s="47">
        <f t="shared" si="381"/>
        <v>46.407715929720297</v>
      </c>
      <c r="K3483" s="97">
        <f t="shared" si="376"/>
        <v>4</v>
      </c>
      <c r="L3483" s="2">
        <f t="shared" si="377"/>
        <v>9.6611620305570582</v>
      </c>
      <c r="M3483" s="88"/>
      <c r="V3483">
        <v>200</v>
      </c>
      <c r="W3483">
        <v>40</v>
      </c>
      <c r="X3483" s="7">
        <f t="shared" si="375"/>
        <v>31.652153314939131</v>
      </c>
    </row>
    <row r="3484" spans="2:24">
      <c r="B3484" s="90">
        <f t="shared" si="378"/>
        <v>41053.75</v>
      </c>
      <c r="C3484" s="57">
        <v>41053</v>
      </c>
      <c r="D3484" s="58">
        <v>0.75</v>
      </c>
      <c r="E3484" s="59">
        <v>11.784259401887279</v>
      </c>
      <c r="F3484" s="47">
        <f t="shared" si="379"/>
        <v>22.507935457604702</v>
      </c>
      <c r="G3484" s="59">
        <v>38.018162986433396</v>
      </c>
      <c r="H3484" s="47">
        <f t="shared" si="380"/>
        <v>72.614691304087785</v>
      </c>
      <c r="I3484" s="59">
        <v>26.233903584546116</v>
      </c>
      <c r="J3484" s="47">
        <f t="shared" si="381"/>
        <v>50.106755846483082</v>
      </c>
      <c r="K3484" s="97">
        <f t="shared" si="376"/>
        <v>4</v>
      </c>
      <c r="L3484" s="2">
        <f t="shared" si="377"/>
        <v>13.360201947319844</v>
      </c>
      <c r="M3484" s="88"/>
      <c r="V3484">
        <v>200</v>
      </c>
      <c r="W3484">
        <v>40</v>
      </c>
      <c r="X3484" s="7">
        <f t="shared" si="375"/>
        <v>31.652153314939131</v>
      </c>
    </row>
    <row r="3485" spans="2:24">
      <c r="B3485" s="90">
        <f t="shared" si="378"/>
        <v>41053.791666666664</v>
      </c>
      <c r="C3485" s="57">
        <v>41053</v>
      </c>
      <c r="D3485" s="58">
        <v>0.79166666666666663</v>
      </c>
      <c r="E3485" s="59">
        <v>5.857728767510471</v>
      </c>
      <c r="F3485" s="47">
        <f t="shared" si="379"/>
        <v>11.188261945944999</v>
      </c>
      <c r="G3485" s="59">
        <v>23.007767307605278</v>
      </c>
      <c r="H3485" s="47">
        <f t="shared" si="380"/>
        <v>43.944835557526076</v>
      </c>
      <c r="I3485" s="59">
        <v>17.150038540094805</v>
      </c>
      <c r="J3485" s="47">
        <f t="shared" si="381"/>
        <v>32.756573611581075</v>
      </c>
      <c r="K3485" s="97">
        <f t="shared" si="376"/>
        <v>4</v>
      </c>
      <c r="L3485" s="2">
        <f t="shared" si="377"/>
        <v>-3.9899802875821635</v>
      </c>
      <c r="M3485" s="88"/>
      <c r="V3485">
        <v>200</v>
      </c>
      <c r="W3485">
        <v>40</v>
      </c>
      <c r="X3485" s="7">
        <f t="shared" si="375"/>
        <v>31.652153314939131</v>
      </c>
    </row>
    <row r="3486" spans="2:24">
      <c r="B3486" s="90">
        <f t="shared" si="378"/>
        <v>41053.833333333336</v>
      </c>
      <c r="C3486" s="57">
        <v>41053</v>
      </c>
      <c r="D3486" s="58">
        <v>0.83333333333333337</v>
      </c>
      <c r="E3486" s="59">
        <v>1.7970541821542145</v>
      </c>
      <c r="F3486" s="47">
        <f t="shared" si="379"/>
        <v>3.4323734879145498</v>
      </c>
      <c r="G3486" s="59">
        <v>16.060948898721964</v>
      </c>
      <c r="H3486" s="47">
        <f t="shared" si="380"/>
        <v>30.676412396558952</v>
      </c>
      <c r="I3486" s="59">
        <v>14.263894716567746</v>
      </c>
      <c r="J3486" s="47">
        <f t="shared" si="381"/>
        <v>27.244038908644395</v>
      </c>
      <c r="K3486" s="97">
        <f t="shared" si="376"/>
        <v>4</v>
      </c>
      <c r="L3486" s="2">
        <f t="shared" si="377"/>
        <v>-9.5025149905188435</v>
      </c>
      <c r="M3486" s="88"/>
      <c r="V3486">
        <v>200</v>
      </c>
      <c r="W3486">
        <v>40</v>
      </c>
      <c r="X3486" s="7">
        <f t="shared" si="375"/>
        <v>31.652153314939131</v>
      </c>
    </row>
    <row r="3487" spans="2:24">
      <c r="B3487" s="90">
        <f t="shared" si="378"/>
        <v>41053.875</v>
      </c>
      <c r="C3487" s="57">
        <v>41053</v>
      </c>
      <c r="D3487" s="58">
        <v>0.875</v>
      </c>
      <c r="E3487" s="59">
        <v>1.5466842823288505</v>
      </c>
      <c r="F3487" s="47">
        <f t="shared" si="379"/>
        <v>2.9541669792481042</v>
      </c>
      <c r="G3487" s="59">
        <v>19.529133727385229</v>
      </c>
      <c r="H3487" s="47">
        <f t="shared" si="380"/>
        <v>37.300645419305788</v>
      </c>
      <c r="I3487" s="59">
        <v>17.982449445056378</v>
      </c>
      <c r="J3487" s="47">
        <f t="shared" si="381"/>
        <v>34.34647844005768</v>
      </c>
      <c r="K3487" s="97">
        <f t="shared" si="376"/>
        <v>4</v>
      </c>
      <c r="L3487" s="2">
        <f t="shared" si="377"/>
        <v>-2.4000754591055582</v>
      </c>
      <c r="M3487" s="88"/>
      <c r="V3487">
        <v>200</v>
      </c>
      <c r="W3487">
        <v>40</v>
      </c>
      <c r="X3487" s="7">
        <f t="shared" si="375"/>
        <v>31.652153314939131</v>
      </c>
    </row>
    <row r="3488" spans="2:24">
      <c r="B3488" s="90">
        <f t="shared" si="378"/>
        <v>41053.916666666664</v>
      </c>
      <c r="C3488" s="57">
        <v>41053</v>
      </c>
      <c r="D3488" s="58">
        <v>0.91666666666666663</v>
      </c>
      <c r="E3488" s="59">
        <v>4.6237666800025625</v>
      </c>
      <c r="F3488" s="47">
        <f t="shared" si="379"/>
        <v>8.8313943588048947</v>
      </c>
      <c r="G3488" s="59">
        <v>19.489267828156279</v>
      </c>
      <c r="H3488" s="47">
        <f t="shared" si="380"/>
        <v>37.224501551778495</v>
      </c>
      <c r="I3488" s="59">
        <v>14.865501148153715</v>
      </c>
      <c r="J3488" s="47">
        <f t="shared" si="381"/>
        <v>28.393107192973595</v>
      </c>
      <c r="K3488" s="97">
        <f t="shared" si="376"/>
        <v>4</v>
      </c>
      <c r="L3488" s="2">
        <f t="shared" si="377"/>
        <v>-8.3534467061896436</v>
      </c>
      <c r="M3488" s="88"/>
      <c r="V3488">
        <v>200</v>
      </c>
      <c r="W3488">
        <v>40</v>
      </c>
      <c r="X3488" s="7">
        <f t="shared" si="375"/>
        <v>31.652153314939131</v>
      </c>
    </row>
    <row r="3489" spans="2:24">
      <c r="B3489" s="90">
        <f t="shared" si="378"/>
        <v>41053.958333333336</v>
      </c>
      <c r="C3489" s="57">
        <v>41053</v>
      </c>
      <c r="D3489" s="58">
        <v>0.95833333333333337</v>
      </c>
      <c r="E3489" s="59">
        <v>0.78075536352805208</v>
      </c>
      <c r="F3489" s="47">
        <f t="shared" si="379"/>
        <v>1.4912427443385794</v>
      </c>
      <c r="G3489" s="59">
        <v>10.283242197947173</v>
      </c>
      <c r="H3489" s="47">
        <f t="shared" si="380"/>
        <v>19.640992598079098</v>
      </c>
      <c r="I3489" s="59">
        <v>9.5024868344191216</v>
      </c>
      <c r="J3489" s="47">
        <f t="shared" si="381"/>
        <v>18.14974985374052</v>
      </c>
      <c r="K3489" s="97">
        <f t="shared" si="376"/>
        <v>4</v>
      </c>
      <c r="L3489" s="2">
        <f t="shared" si="377"/>
        <v>-18.596804045422719</v>
      </c>
      <c r="M3489" s="88"/>
      <c r="V3489">
        <v>200</v>
      </c>
      <c r="W3489">
        <v>40</v>
      </c>
      <c r="X3489" s="7">
        <f t="shared" si="375"/>
        <v>31.652153314939131</v>
      </c>
    </row>
    <row r="3490" spans="2:24">
      <c r="B3490" s="90">
        <f t="shared" si="378"/>
        <v>41054</v>
      </c>
      <c r="C3490" s="57">
        <v>41053</v>
      </c>
      <c r="D3490" s="58">
        <v>1</v>
      </c>
      <c r="E3490" s="59">
        <v>1.6436474155590615</v>
      </c>
      <c r="F3490" s="47">
        <f t="shared" si="379"/>
        <v>3.1393665637178074</v>
      </c>
      <c r="G3490" s="59">
        <v>11.324954449701103</v>
      </c>
      <c r="H3490" s="47">
        <f t="shared" si="380"/>
        <v>21.630662998929107</v>
      </c>
      <c r="I3490" s="59">
        <v>9.6813070341420406</v>
      </c>
      <c r="J3490" s="47">
        <f t="shared" si="381"/>
        <v>18.491296435211297</v>
      </c>
      <c r="K3490" s="97">
        <f t="shared" si="376"/>
        <v>4</v>
      </c>
      <c r="L3490" s="2">
        <f t="shared" si="377"/>
        <v>-18.255257463951942</v>
      </c>
      <c r="M3490" s="88"/>
      <c r="V3490">
        <v>200</v>
      </c>
      <c r="W3490">
        <v>40</v>
      </c>
      <c r="X3490" s="7">
        <f t="shared" si="375"/>
        <v>31.652153314939131</v>
      </c>
    </row>
    <row r="3491" spans="2:24">
      <c r="B3491" s="90">
        <f t="shared" si="378"/>
        <v>41054.041666666664</v>
      </c>
      <c r="C3491" s="57">
        <v>41054</v>
      </c>
      <c r="D3491" s="58">
        <v>4.1666666666666664E-2</v>
      </c>
      <c r="E3491" s="59"/>
      <c r="F3491" s="47"/>
      <c r="G3491" s="59"/>
      <c r="H3491" s="47"/>
      <c r="I3491" s="59"/>
      <c r="J3491" s="47"/>
      <c r="K3491" s="97">
        <f t="shared" si="376"/>
        <v>5</v>
      </c>
      <c r="L3491" s="2" t="e">
        <f t="shared" si="377"/>
        <v>#N/A</v>
      </c>
      <c r="M3491" s="88"/>
      <c r="V3491">
        <v>200</v>
      </c>
      <c r="W3491">
        <v>40</v>
      </c>
      <c r="X3491" s="7">
        <f t="shared" si="375"/>
        <v>31.652153314939131</v>
      </c>
    </row>
    <row r="3492" spans="2:24">
      <c r="B3492" s="90">
        <f t="shared" si="378"/>
        <v>41054.083333333336</v>
      </c>
      <c r="C3492" s="57">
        <v>41054</v>
      </c>
      <c r="D3492" s="58">
        <v>8.3333333333333329E-2</v>
      </c>
      <c r="E3492" s="59">
        <v>0.52068486966947658</v>
      </c>
      <c r="F3492" s="47">
        <f t="shared" si="379"/>
        <v>0.99450810106870025</v>
      </c>
      <c r="G3492" s="59">
        <v>8.6327531427809774</v>
      </c>
      <c r="H3492" s="47">
        <f t="shared" si="380"/>
        <v>16.488558502711665</v>
      </c>
      <c r="I3492" s="59">
        <v>8.1120682731115004</v>
      </c>
      <c r="J3492" s="47">
        <f t="shared" si="381"/>
        <v>15.494050401642966</v>
      </c>
      <c r="K3492" s="97">
        <f t="shared" si="376"/>
        <v>5</v>
      </c>
      <c r="L3492" s="2">
        <f t="shared" si="377"/>
        <v>-21.252503497520273</v>
      </c>
      <c r="M3492" s="88"/>
      <c r="V3492">
        <v>200</v>
      </c>
      <c r="W3492">
        <v>40</v>
      </c>
      <c r="X3492" s="7">
        <f t="shared" si="375"/>
        <v>31.652153314939131</v>
      </c>
    </row>
    <row r="3493" spans="2:24">
      <c r="B3493" s="90">
        <f t="shared" si="378"/>
        <v>41054.125</v>
      </c>
      <c r="C3493" s="57">
        <v>41054</v>
      </c>
      <c r="D3493" s="58">
        <v>0.125</v>
      </c>
      <c r="E3493" s="59">
        <v>0.86069070355027533</v>
      </c>
      <c r="F3493" s="47">
        <f t="shared" si="379"/>
        <v>1.6439192437810257</v>
      </c>
      <c r="G3493" s="59">
        <v>7.8796253750461931</v>
      </c>
      <c r="H3493" s="47">
        <f t="shared" si="380"/>
        <v>15.050084466338228</v>
      </c>
      <c r="I3493" s="59">
        <v>7.0189346714959173</v>
      </c>
      <c r="J3493" s="47">
        <f t="shared" si="381"/>
        <v>13.406165222557201</v>
      </c>
      <c r="K3493" s="97">
        <f t="shared" si="376"/>
        <v>5</v>
      </c>
      <c r="L3493" s="2">
        <f t="shared" si="377"/>
        <v>-23.34038867660604</v>
      </c>
      <c r="M3493" s="88"/>
      <c r="V3493">
        <v>200</v>
      </c>
      <c r="W3493">
        <v>40</v>
      </c>
      <c r="X3493" s="7">
        <f t="shared" si="375"/>
        <v>31.652153314939131</v>
      </c>
    </row>
    <row r="3494" spans="2:24">
      <c r="B3494" s="90">
        <f t="shared" si="378"/>
        <v>41054.166666666664</v>
      </c>
      <c r="C3494" s="57">
        <v>41054</v>
      </c>
      <c r="D3494" s="58">
        <v>0.16666666666666666</v>
      </c>
      <c r="E3494" s="59">
        <v>16.463502437690313</v>
      </c>
      <c r="F3494" s="47">
        <f t="shared" si="379"/>
        <v>31.445289655988496</v>
      </c>
      <c r="G3494" s="59">
        <v>28.574848215807734</v>
      </c>
      <c r="H3494" s="47">
        <f t="shared" si="380"/>
        <v>54.577960092192768</v>
      </c>
      <c r="I3494" s="59">
        <v>12.111345778117418</v>
      </c>
      <c r="J3494" s="47">
        <f t="shared" si="381"/>
        <v>23.132670436204268</v>
      </c>
      <c r="K3494" s="97">
        <f t="shared" si="376"/>
        <v>5</v>
      </c>
      <c r="L3494" s="2">
        <f t="shared" si="377"/>
        <v>-13.61388346295897</v>
      </c>
      <c r="M3494" s="88"/>
      <c r="V3494">
        <v>200</v>
      </c>
      <c r="W3494">
        <v>40</v>
      </c>
      <c r="X3494" s="7">
        <f t="shared" si="375"/>
        <v>31.652153314939131</v>
      </c>
    </row>
    <row r="3495" spans="2:24">
      <c r="B3495" s="90">
        <f t="shared" si="378"/>
        <v>41054.208333333336</v>
      </c>
      <c r="C3495" s="57">
        <v>41054</v>
      </c>
      <c r="D3495" s="58">
        <v>0.20833333333333334</v>
      </c>
      <c r="E3495" s="59">
        <v>24.618047098848933</v>
      </c>
      <c r="F3495" s="47">
        <f t="shared" si="379"/>
        <v>47.020469958801463</v>
      </c>
      <c r="G3495" s="59">
        <v>43.252207054169318</v>
      </c>
      <c r="H3495" s="47">
        <f t="shared" si="380"/>
        <v>82.611715473463391</v>
      </c>
      <c r="I3495" s="59">
        <v>18.634159955320392</v>
      </c>
      <c r="J3495" s="47">
        <f t="shared" si="381"/>
        <v>35.591245514661949</v>
      </c>
      <c r="K3495" s="97">
        <f t="shared" si="376"/>
        <v>5</v>
      </c>
      <c r="L3495" s="2">
        <f t="shared" si="377"/>
        <v>-1.1553083845012893</v>
      </c>
      <c r="M3495" s="88"/>
      <c r="V3495">
        <v>200</v>
      </c>
      <c r="W3495">
        <v>40</v>
      </c>
      <c r="X3495" s="7">
        <f t="shared" si="375"/>
        <v>31.652153314939131</v>
      </c>
    </row>
    <row r="3496" spans="2:24">
      <c r="B3496" s="90">
        <f t="shared" si="378"/>
        <v>41054.25</v>
      </c>
      <c r="C3496" s="57">
        <v>41054</v>
      </c>
      <c r="D3496" s="58">
        <v>0.25</v>
      </c>
      <c r="E3496" s="59">
        <v>27.372485964558336</v>
      </c>
      <c r="F3496" s="47">
        <f t="shared" si="379"/>
        <v>52.281448192306421</v>
      </c>
      <c r="G3496" s="59">
        <v>49.096159382367752</v>
      </c>
      <c r="H3496" s="47">
        <f t="shared" si="380"/>
        <v>93.773664420322405</v>
      </c>
      <c r="I3496" s="59">
        <v>21.723673417809412</v>
      </c>
      <c r="J3496" s="47">
        <f t="shared" si="381"/>
        <v>41.492216228015977</v>
      </c>
      <c r="K3496" s="97">
        <f t="shared" si="376"/>
        <v>5</v>
      </c>
      <c r="L3496" s="2">
        <f t="shared" si="377"/>
        <v>4.7456623288527382</v>
      </c>
      <c r="M3496" s="88"/>
      <c r="V3496">
        <v>200</v>
      </c>
      <c r="W3496">
        <v>40</v>
      </c>
      <c r="X3496" s="7">
        <f t="shared" si="375"/>
        <v>31.652153314939131</v>
      </c>
    </row>
    <row r="3497" spans="2:24">
      <c r="B3497" s="90">
        <f t="shared" si="378"/>
        <v>41054.291666666664</v>
      </c>
      <c r="C3497" s="57">
        <v>41054</v>
      </c>
      <c r="D3497" s="58">
        <v>0.29166666666666669</v>
      </c>
      <c r="E3497" s="59">
        <v>32.47692861823942</v>
      </c>
      <c r="F3497" s="47">
        <f t="shared" si="379"/>
        <v>62.030933660837292</v>
      </c>
      <c r="G3497" s="59">
        <v>60.692488715397296</v>
      </c>
      <c r="H3497" s="47">
        <f t="shared" si="380"/>
        <v>115.92265344640883</v>
      </c>
      <c r="I3497" s="59">
        <v>28.215560097157876</v>
      </c>
      <c r="J3497" s="47">
        <f t="shared" si="381"/>
        <v>53.891719785571539</v>
      </c>
      <c r="K3497" s="97">
        <f t="shared" si="376"/>
        <v>5</v>
      </c>
      <c r="L3497" s="2">
        <f t="shared" si="377"/>
        <v>17.1451658864083</v>
      </c>
      <c r="M3497" s="88"/>
      <c r="V3497">
        <v>200</v>
      </c>
      <c r="W3497">
        <v>40</v>
      </c>
      <c r="X3497" s="7">
        <f t="shared" si="375"/>
        <v>31.652153314939131</v>
      </c>
    </row>
    <row r="3498" spans="2:24">
      <c r="B3498" s="90">
        <f t="shared" si="378"/>
        <v>41054.333333333336</v>
      </c>
      <c r="C3498" s="57">
        <v>41054</v>
      </c>
      <c r="D3498" s="58">
        <v>0.33333333333333331</v>
      </c>
      <c r="E3498" s="59">
        <v>28.97546744964362</v>
      </c>
      <c r="F3498" s="47">
        <f t="shared" si="379"/>
        <v>55.34314282881931</v>
      </c>
      <c r="G3498" s="59">
        <v>57.507580127521067</v>
      </c>
      <c r="H3498" s="47">
        <f t="shared" si="380"/>
        <v>109.83947804356524</v>
      </c>
      <c r="I3498" s="59">
        <v>28.532112677877436</v>
      </c>
      <c r="J3498" s="47">
        <f t="shared" si="381"/>
        <v>54.496335214745898</v>
      </c>
      <c r="K3498" s="97">
        <f t="shared" si="376"/>
        <v>5</v>
      </c>
      <c r="L3498" s="2">
        <f t="shared" si="377"/>
        <v>17.749781315582659</v>
      </c>
      <c r="M3498" s="88"/>
      <c r="V3498">
        <v>200</v>
      </c>
      <c r="W3498">
        <v>40</v>
      </c>
      <c r="X3498" s="7">
        <f t="shared" si="375"/>
        <v>31.652153314939131</v>
      </c>
    </row>
    <row r="3499" spans="2:24">
      <c r="B3499" s="90">
        <f t="shared" si="378"/>
        <v>41054.375</v>
      </c>
      <c r="C3499" s="57">
        <v>41054</v>
      </c>
      <c r="D3499" s="58">
        <v>0.375</v>
      </c>
      <c r="E3499" s="59">
        <v>29.818182155249261</v>
      </c>
      <c r="F3499" s="47">
        <f t="shared" si="379"/>
        <v>56.952727916526086</v>
      </c>
      <c r="G3499" s="59">
        <v>60.648361292921386</v>
      </c>
      <c r="H3499" s="47">
        <f t="shared" si="380"/>
        <v>115.83837006947984</v>
      </c>
      <c r="I3499" s="59">
        <v>30.830179137672125</v>
      </c>
      <c r="J3499" s="47">
        <f t="shared" si="381"/>
        <v>58.885642152953757</v>
      </c>
      <c r="K3499" s="97">
        <f t="shared" si="376"/>
        <v>5</v>
      </c>
      <c r="L3499" s="2">
        <f t="shared" si="377"/>
        <v>22.139088253790518</v>
      </c>
      <c r="M3499" s="88"/>
      <c r="V3499">
        <v>200</v>
      </c>
      <c r="W3499">
        <v>40</v>
      </c>
      <c r="X3499" s="7">
        <f t="shared" si="375"/>
        <v>31.652153314939131</v>
      </c>
    </row>
    <row r="3500" spans="2:24">
      <c r="B3500" s="90">
        <f t="shared" si="378"/>
        <v>41054.416666666664</v>
      </c>
      <c r="C3500" s="57">
        <v>41054</v>
      </c>
      <c r="D3500" s="58">
        <v>0.41666666666666669</v>
      </c>
      <c r="E3500" s="59">
        <v>22.892226185722691</v>
      </c>
      <c r="F3500" s="47">
        <f t="shared" si="379"/>
        <v>43.724152014730336</v>
      </c>
      <c r="G3500" s="59">
        <v>54.313483791085794</v>
      </c>
      <c r="H3500" s="47">
        <f t="shared" si="380"/>
        <v>103.73875404097386</v>
      </c>
      <c r="I3500" s="59">
        <v>31.421257605363106</v>
      </c>
      <c r="J3500" s="47">
        <f t="shared" si="381"/>
        <v>60.01460202624353</v>
      </c>
      <c r="K3500" s="97">
        <f t="shared" si="376"/>
        <v>5</v>
      </c>
      <c r="L3500" s="2">
        <f t="shared" si="377"/>
        <v>23.268048127080291</v>
      </c>
      <c r="M3500" s="88"/>
      <c r="V3500">
        <v>200</v>
      </c>
      <c r="W3500">
        <v>40</v>
      </c>
      <c r="X3500" s="7">
        <f t="shared" si="375"/>
        <v>31.652153314939131</v>
      </c>
    </row>
    <row r="3501" spans="2:24">
      <c r="B3501" s="90">
        <f t="shared" si="378"/>
        <v>41054.458333333336</v>
      </c>
      <c r="C3501" s="57">
        <v>41054</v>
      </c>
      <c r="D3501" s="58">
        <v>0.45833333333333331</v>
      </c>
      <c r="E3501" s="59">
        <v>21.780020983071342</v>
      </c>
      <c r="F3501" s="47">
        <f t="shared" si="379"/>
        <v>41.599840077666265</v>
      </c>
      <c r="G3501" s="59">
        <v>50.340231487895252</v>
      </c>
      <c r="H3501" s="47">
        <f t="shared" si="380"/>
        <v>96.14984214187993</v>
      </c>
      <c r="I3501" s="59">
        <v>28.560210504823907</v>
      </c>
      <c r="J3501" s="47">
        <f t="shared" si="381"/>
        <v>54.550002064213658</v>
      </c>
      <c r="K3501" s="97">
        <f t="shared" si="376"/>
        <v>5</v>
      </c>
      <c r="L3501" s="2">
        <f t="shared" si="377"/>
        <v>17.803448165050419</v>
      </c>
      <c r="M3501" s="88"/>
      <c r="V3501">
        <v>200</v>
      </c>
      <c r="W3501">
        <v>40</v>
      </c>
      <c r="X3501" s="7">
        <f t="shared" si="375"/>
        <v>31.652153314939131</v>
      </c>
    </row>
    <row r="3502" spans="2:24">
      <c r="B3502" s="90">
        <f t="shared" si="378"/>
        <v>41054.5</v>
      </c>
      <c r="C3502" s="57">
        <v>41054</v>
      </c>
      <c r="D3502" s="58">
        <v>0.5</v>
      </c>
      <c r="E3502" s="59">
        <v>17.952565713551504</v>
      </c>
      <c r="F3502" s="47">
        <f t="shared" si="379"/>
        <v>34.289400512883368</v>
      </c>
      <c r="G3502" s="59">
        <v>39.978620490974478</v>
      </c>
      <c r="H3502" s="47">
        <f t="shared" si="380"/>
        <v>76.359165137761252</v>
      </c>
      <c r="I3502" s="59">
        <v>22.026054777422981</v>
      </c>
      <c r="J3502" s="47">
        <f t="shared" si="381"/>
        <v>42.069764624877891</v>
      </c>
      <c r="K3502" s="97">
        <f t="shared" si="376"/>
        <v>5</v>
      </c>
      <c r="L3502" s="2">
        <f t="shared" si="377"/>
        <v>5.3232107257146524</v>
      </c>
      <c r="M3502" s="88"/>
      <c r="V3502">
        <v>200</v>
      </c>
      <c r="W3502">
        <v>40</v>
      </c>
      <c r="X3502" s="7">
        <f t="shared" si="375"/>
        <v>31.652153314939131</v>
      </c>
    </row>
    <row r="3503" spans="2:24">
      <c r="B3503" s="90">
        <f t="shared" si="378"/>
        <v>41054.541666666664</v>
      </c>
      <c r="C3503" s="57">
        <v>41054</v>
      </c>
      <c r="D3503" s="58">
        <v>0.54166666666666663</v>
      </c>
      <c r="E3503" s="59">
        <v>14.790302824304385</v>
      </c>
      <c r="F3503" s="47">
        <f t="shared" si="379"/>
        <v>28.249478394421374</v>
      </c>
      <c r="G3503" s="59">
        <v>36.881491929246813</v>
      </c>
      <c r="H3503" s="47">
        <f t="shared" si="380"/>
        <v>70.443649584861404</v>
      </c>
      <c r="I3503" s="59">
        <v>22.09118910494243</v>
      </c>
      <c r="J3503" s="47">
        <f t="shared" si="381"/>
        <v>42.194171190440038</v>
      </c>
      <c r="K3503" s="97">
        <f t="shared" si="376"/>
        <v>5</v>
      </c>
      <c r="L3503" s="2">
        <f t="shared" si="377"/>
        <v>5.4476172912767993</v>
      </c>
      <c r="M3503" s="88"/>
      <c r="V3503">
        <v>200</v>
      </c>
      <c r="W3503">
        <v>40</v>
      </c>
      <c r="X3503" s="7">
        <f t="shared" si="375"/>
        <v>31.652153314939131</v>
      </c>
    </row>
    <row r="3504" spans="2:24">
      <c r="B3504" s="90">
        <f t="shared" si="378"/>
        <v>41054.583333333336</v>
      </c>
      <c r="C3504" s="57">
        <v>41054</v>
      </c>
      <c r="D3504" s="58">
        <v>0.58333333333333337</v>
      </c>
      <c r="E3504" s="59">
        <v>11.818232045233731</v>
      </c>
      <c r="F3504" s="47">
        <f t="shared" si="379"/>
        <v>22.572823206396425</v>
      </c>
      <c r="G3504" s="59">
        <v>33.051355362908922</v>
      </c>
      <c r="H3504" s="47">
        <f t="shared" si="380"/>
        <v>63.128088743156034</v>
      </c>
      <c r="I3504" s="59">
        <v>21.233123317675194</v>
      </c>
      <c r="J3504" s="47">
        <f t="shared" si="381"/>
        <v>40.55526553675962</v>
      </c>
      <c r="K3504" s="97">
        <f t="shared" si="376"/>
        <v>5</v>
      </c>
      <c r="L3504" s="2">
        <f t="shared" si="377"/>
        <v>3.8087116375963816</v>
      </c>
      <c r="M3504" s="88"/>
      <c r="V3504">
        <v>200</v>
      </c>
      <c r="W3504">
        <v>40</v>
      </c>
      <c r="X3504" s="7">
        <f t="shared" si="375"/>
        <v>31.652153314939131</v>
      </c>
    </row>
    <row r="3505" spans="2:24">
      <c r="B3505" s="90">
        <f t="shared" si="378"/>
        <v>41054.625</v>
      </c>
      <c r="C3505" s="57">
        <v>41054</v>
      </c>
      <c r="D3505" s="58">
        <v>0.625</v>
      </c>
      <c r="E3505" s="59">
        <v>11.527478646623113</v>
      </c>
      <c r="F3505" s="47">
        <f t="shared" si="379"/>
        <v>22.017484215050143</v>
      </c>
      <c r="G3505" s="59">
        <v>34.027951382594203</v>
      </c>
      <c r="H3505" s="47">
        <f t="shared" si="380"/>
        <v>64.993387140754919</v>
      </c>
      <c r="I3505" s="59">
        <v>22.500472735971087</v>
      </c>
      <c r="J3505" s="47">
        <f t="shared" si="381"/>
        <v>42.975902925704773</v>
      </c>
      <c r="K3505" s="97">
        <f t="shared" si="376"/>
        <v>5</v>
      </c>
      <c r="L3505" s="2">
        <f t="shared" si="377"/>
        <v>6.2293490265415343</v>
      </c>
      <c r="M3505" s="88"/>
      <c r="V3505">
        <v>200</v>
      </c>
      <c r="W3505">
        <v>40</v>
      </c>
      <c r="X3505" s="7">
        <f t="shared" si="375"/>
        <v>31.652153314939131</v>
      </c>
    </row>
    <row r="3506" spans="2:24">
      <c r="B3506" s="90">
        <f t="shared" si="378"/>
        <v>41054.666666666664</v>
      </c>
      <c r="C3506" s="57">
        <v>41054</v>
      </c>
      <c r="D3506" s="58">
        <v>0.66666666666666663</v>
      </c>
      <c r="E3506" s="59">
        <v>9.0225457815360102</v>
      </c>
      <c r="F3506" s="47">
        <f t="shared" si="379"/>
        <v>17.233062442733779</v>
      </c>
      <c r="G3506" s="59">
        <v>32.261145756483607</v>
      </c>
      <c r="H3506" s="47">
        <f t="shared" si="380"/>
        <v>61.618788394883687</v>
      </c>
      <c r="I3506" s="59">
        <v>23.238599974947601</v>
      </c>
      <c r="J3506" s="47">
        <f t="shared" si="381"/>
        <v>44.385725952149919</v>
      </c>
      <c r="K3506" s="97">
        <f t="shared" si="376"/>
        <v>5</v>
      </c>
      <c r="L3506" s="2">
        <f t="shared" si="377"/>
        <v>7.6391720529866802</v>
      </c>
      <c r="M3506" s="88"/>
      <c r="V3506">
        <v>200</v>
      </c>
      <c r="W3506">
        <v>40</v>
      </c>
      <c r="X3506" s="7">
        <f t="shared" si="375"/>
        <v>31.652153314939131</v>
      </c>
    </row>
    <row r="3507" spans="2:24">
      <c r="B3507" s="90">
        <f t="shared" si="378"/>
        <v>41054.708333333336</v>
      </c>
      <c r="C3507" s="57">
        <v>41054</v>
      </c>
      <c r="D3507" s="58">
        <v>0.70833333333333337</v>
      </c>
      <c r="E3507" s="59">
        <v>6.9204426597012159</v>
      </c>
      <c r="F3507" s="47">
        <f t="shared" si="379"/>
        <v>13.218045480029321</v>
      </c>
      <c r="G3507" s="59">
        <v>24.586081428813543</v>
      </c>
      <c r="H3507" s="47">
        <f t="shared" si="380"/>
        <v>46.959415529033862</v>
      </c>
      <c r="I3507" s="59">
        <v>17.665638769112327</v>
      </c>
      <c r="J3507" s="47">
        <f t="shared" si="381"/>
        <v>33.741370049004544</v>
      </c>
      <c r="K3507" s="97">
        <f t="shared" si="376"/>
        <v>5</v>
      </c>
      <c r="L3507" s="2">
        <f t="shared" si="377"/>
        <v>-3.0051838501586943</v>
      </c>
      <c r="M3507" s="88"/>
      <c r="V3507">
        <v>200</v>
      </c>
      <c r="W3507">
        <v>40</v>
      </c>
      <c r="X3507" s="7">
        <f t="shared" si="375"/>
        <v>31.652153314939131</v>
      </c>
    </row>
    <row r="3508" spans="2:24">
      <c r="B3508" s="90">
        <f t="shared" si="378"/>
        <v>41054.75</v>
      </c>
      <c r="C3508" s="57">
        <v>41054</v>
      </c>
      <c r="D3508" s="58">
        <v>0.75</v>
      </c>
      <c r="E3508" s="59">
        <v>6.1580362338701118</v>
      </c>
      <c r="F3508" s="47">
        <f t="shared" si="379"/>
        <v>11.761849206691913</v>
      </c>
      <c r="G3508" s="59">
        <v>25.247343372006981</v>
      </c>
      <c r="H3508" s="47">
        <f t="shared" si="380"/>
        <v>48.222425840533333</v>
      </c>
      <c r="I3508" s="59">
        <v>19.089307138136871</v>
      </c>
      <c r="J3508" s="47">
        <f t="shared" si="381"/>
        <v>36.46057663384142</v>
      </c>
      <c r="K3508" s="97">
        <f t="shared" si="376"/>
        <v>5</v>
      </c>
      <c r="L3508" s="2">
        <f t="shared" si="377"/>
        <v>-0.28597726532181866</v>
      </c>
      <c r="M3508" s="88"/>
      <c r="V3508">
        <v>200</v>
      </c>
      <c r="W3508">
        <v>40</v>
      </c>
      <c r="X3508" s="7">
        <f t="shared" si="375"/>
        <v>31.652153314939131</v>
      </c>
    </row>
    <row r="3509" spans="2:24">
      <c r="B3509" s="90">
        <f t="shared" si="378"/>
        <v>41054.791666666664</v>
      </c>
      <c r="C3509" s="57">
        <v>41054</v>
      </c>
      <c r="D3509" s="58">
        <v>0.79166666666666663</v>
      </c>
      <c r="E3509" s="59">
        <v>2.9416818799562781</v>
      </c>
      <c r="F3509" s="47">
        <f t="shared" si="379"/>
        <v>5.6186123907164909</v>
      </c>
      <c r="G3509" s="59">
        <v>16.457774189693236</v>
      </c>
      <c r="H3509" s="47">
        <f t="shared" si="380"/>
        <v>31.434348702314079</v>
      </c>
      <c r="I3509" s="59">
        <v>13.516092309736958</v>
      </c>
      <c r="J3509" s="47">
        <f t="shared" si="381"/>
        <v>25.81573631159759</v>
      </c>
      <c r="K3509" s="97">
        <f t="shared" si="376"/>
        <v>5</v>
      </c>
      <c r="L3509" s="2">
        <f t="shared" si="377"/>
        <v>-10.930817587565649</v>
      </c>
      <c r="M3509" s="88"/>
      <c r="V3509">
        <v>200</v>
      </c>
      <c r="W3509">
        <v>40</v>
      </c>
      <c r="X3509" s="7">
        <f t="shared" si="375"/>
        <v>31.652153314939131</v>
      </c>
    </row>
    <row r="3510" spans="2:24">
      <c r="B3510" s="90">
        <f t="shared" si="378"/>
        <v>41054.833333333336</v>
      </c>
      <c r="C3510" s="57">
        <v>41054</v>
      </c>
      <c r="D3510" s="58">
        <v>0.83333333333333337</v>
      </c>
      <c r="E3510" s="59">
        <v>1.2874449959711152</v>
      </c>
      <c r="F3510" s="47">
        <f t="shared" si="379"/>
        <v>2.4590199423048298</v>
      </c>
      <c r="G3510" s="59">
        <v>13.455045614941662</v>
      </c>
      <c r="H3510" s="47">
        <f t="shared" si="380"/>
        <v>25.699137124538574</v>
      </c>
      <c r="I3510" s="59">
        <v>12.167600618970546</v>
      </c>
      <c r="J3510" s="47">
        <f t="shared" si="381"/>
        <v>23.240117182233742</v>
      </c>
      <c r="K3510" s="97">
        <f t="shared" si="376"/>
        <v>5</v>
      </c>
      <c r="L3510" s="2">
        <f t="shared" si="377"/>
        <v>-13.506436716929496</v>
      </c>
      <c r="M3510" s="88"/>
      <c r="V3510">
        <v>200</v>
      </c>
      <c r="W3510">
        <v>40</v>
      </c>
      <c r="X3510" s="7">
        <f t="shared" si="375"/>
        <v>31.652153314939131</v>
      </c>
    </row>
    <row r="3511" spans="2:24">
      <c r="B3511" s="90">
        <f t="shared" si="378"/>
        <v>41054.875</v>
      </c>
      <c r="C3511" s="57">
        <v>41054</v>
      </c>
      <c r="D3511" s="58">
        <v>0.875</v>
      </c>
      <c r="E3511" s="59">
        <v>0.67157879105503648</v>
      </c>
      <c r="F3511" s="47">
        <f t="shared" si="379"/>
        <v>1.2827154909151197</v>
      </c>
      <c r="G3511" s="59">
        <v>11.868554336082887</v>
      </c>
      <c r="H3511" s="47">
        <f t="shared" si="380"/>
        <v>22.668938781918314</v>
      </c>
      <c r="I3511" s="59">
        <v>11.196975545027852</v>
      </c>
      <c r="J3511" s="47">
        <f t="shared" si="381"/>
        <v>21.386223291003198</v>
      </c>
      <c r="K3511" s="97">
        <f t="shared" si="376"/>
        <v>5</v>
      </c>
      <c r="L3511" s="2">
        <f t="shared" si="377"/>
        <v>-15.360330608160041</v>
      </c>
      <c r="M3511" s="88"/>
      <c r="V3511">
        <v>200</v>
      </c>
      <c r="W3511">
        <v>40</v>
      </c>
      <c r="X3511" s="7">
        <f t="shared" si="375"/>
        <v>31.652153314939131</v>
      </c>
    </row>
    <row r="3512" spans="2:24">
      <c r="B3512" s="90">
        <f t="shared" si="378"/>
        <v>41054.916666666664</v>
      </c>
      <c r="C3512" s="57">
        <v>41054</v>
      </c>
      <c r="D3512" s="58">
        <v>0.91666666666666663</v>
      </c>
      <c r="E3512" s="59">
        <v>0.62333245900785583</v>
      </c>
      <c r="F3512" s="47">
        <f t="shared" si="379"/>
        <v>1.1905649967050045</v>
      </c>
      <c r="G3512" s="59">
        <v>9.1272466302568169</v>
      </c>
      <c r="H3512" s="47">
        <f t="shared" si="380"/>
        <v>17.433041063790519</v>
      </c>
      <c r="I3512" s="59">
        <v>8.5039141712489617</v>
      </c>
      <c r="J3512" s="47">
        <f t="shared" si="381"/>
        <v>16.242476067085516</v>
      </c>
      <c r="K3512" s="97">
        <f t="shared" si="376"/>
        <v>5</v>
      </c>
      <c r="L3512" s="2">
        <f t="shared" si="377"/>
        <v>-20.504077832077723</v>
      </c>
      <c r="M3512" s="88"/>
      <c r="V3512">
        <v>200</v>
      </c>
      <c r="W3512">
        <v>40</v>
      </c>
      <c r="X3512" s="7">
        <f t="shared" si="375"/>
        <v>31.652153314939131</v>
      </c>
    </row>
    <row r="3513" spans="2:24">
      <c r="B3513" s="90">
        <f t="shared" si="378"/>
        <v>41054.958333333336</v>
      </c>
      <c r="C3513" s="57">
        <v>41054</v>
      </c>
      <c r="D3513" s="58">
        <v>0.95833333333333337</v>
      </c>
      <c r="E3513" s="59">
        <v>1.0269403644819644</v>
      </c>
      <c r="F3513" s="47">
        <f t="shared" si="379"/>
        <v>1.9614560961605518</v>
      </c>
      <c r="G3513" s="59">
        <v>10.176347896600332</v>
      </c>
      <c r="H3513" s="47">
        <f t="shared" si="380"/>
        <v>19.436824482506633</v>
      </c>
      <c r="I3513" s="59">
        <v>9.1494075321183654</v>
      </c>
      <c r="J3513" s="47">
        <f t="shared" si="381"/>
        <v>17.475368386346076</v>
      </c>
      <c r="K3513" s="97">
        <f t="shared" si="376"/>
        <v>5</v>
      </c>
      <c r="L3513" s="2">
        <f t="shared" si="377"/>
        <v>-19.271185512817162</v>
      </c>
      <c r="M3513" s="88"/>
      <c r="V3513">
        <v>200</v>
      </c>
      <c r="W3513">
        <v>40</v>
      </c>
      <c r="X3513" s="7">
        <f t="shared" si="375"/>
        <v>31.652153314939131</v>
      </c>
    </row>
    <row r="3514" spans="2:24">
      <c r="B3514" s="90">
        <f t="shared" si="378"/>
        <v>41055</v>
      </c>
      <c r="C3514" s="57">
        <v>41054</v>
      </c>
      <c r="D3514" s="58">
        <v>1</v>
      </c>
      <c r="E3514" s="59">
        <v>1.2421096014664186</v>
      </c>
      <c r="F3514" s="47">
        <f t="shared" si="379"/>
        <v>2.3724293388008593</v>
      </c>
      <c r="G3514" s="59">
        <v>10.375673844052198</v>
      </c>
      <c r="H3514" s="47">
        <f t="shared" si="380"/>
        <v>19.817537042139698</v>
      </c>
      <c r="I3514" s="59">
        <v>9.1335642425857806</v>
      </c>
      <c r="J3514" s="47">
        <f t="shared" si="381"/>
        <v>17.445107703338842</v>
      </c>
      <c r="K3514" s="97">
        <f t="shared" si="376"/>
        <v>5</v>
      </c>
      <c r="L3514" s="2">
        <f t="shared" si="377"/>
        <v>-19.301446195824397</v>
      </c>
      <c r="M3514" s="88"/>
      <c r="V3514">
        <v>200</v>
      </c>
      <c r="W3514">
        <v>40</v>
      </c>
      <c r="X3514" s="7">
        <f t="shared" si="375"/>
        <v>31.652153314939131</v>
      </c>
    </row>
    <row r="3515" spans="2:24">
      <c r="B3515" s="90">
        <f t="shared" si="378"/>
        <v>41055.041666666664</v>
      </c>
      <c r="C3515" s="57">
        <v>41055</v>
      </c>
      <c r="D3515" s="58">
        <v>4.1666666666666664E-2</v>
      </c>
      <c r="E3515" s="59"/>
      <c r="F3515" s="47"/>
      <c r="G3515" s="59"/>
      <c r="H3515" s="47"/>
      <c r="I3515" s="59"/>
      <c r="J3515" s="47"/>
      <c r="K3515" s="97">
        <f t="shared" si="376"/>
        <v>6</v>
      </c>
      <c r="L3515" s="2" t="e">
        <f t="shared" si="377"/>
        <v>#N/A</v>
      </c>
      <c r="M3515" s="88"/>
      <c r="V3515">
        <v>200</v>
      </c>
      <c r="W3515">
        <v>40</v>
      </c>
      <c r="X3515" s="7">
        <f t="shared" si="375"/>
        <v>31.652153314939131</v>
      </c>
    </row>
    <row r="3516" spans="2:24">
      <c r="B3516" s="90">
        <f t="shared" si="378"/>
        <v>41055.083333333336</v>
      </c>
      <c r="C3516" s="57">
        <v>41055</v>
      </c>
      <c r="D3516" s="58">
        <v>8.3333333333333329E-2</v>
      </c>
      <c r="E3516" s="59">
        <v>0.74931019235787555</v>
      </c>
      <c r="F3516" s="47">
        <f t="shared" si="379"/>
        <v>1.4311824674035423</v>
      </c>
      <c r="G3516" s="59">
        <v>11.651942660433575</v>
      </c>
      <c r="H3516" s="47">
        <f t="shared" si="380"/>
        <v>22.255210481428126</v>
      </c>
      <c r="I3516" s="59">
        <v>10.902632468075701</v>
      </c>
      <c r="J3516" s="47">
        <f t="shared" si="381"/>
        <v>20.824028014024588</v>
      </c>
      <c r="K3516" s="97">
        <f t="shared" si="376"/>
        <v>6</v>
      </c>
      <c r="L3516" s="2">
        <f t="shared" si="377"/>
        <v>-15.922525885138651</v>
      </c>
      <c r="M3516" s="88"/>
      <c r="V3516">
        <v>200</v>
      </c>
      <c r="W3516">
        <v>40</v>
      </c>
      <c r="X3516" s="7">
        <f t="shared" si="375"/>
        <v>31.652153314939131</v>
      </c>
    </row>
    <row r="3517" spans="2:24">
      <c r="B3517" s="90">
        <f t="shared" si="378"/>
        <v>41055.125</v>
      </c>
      <c r="C3517" s="57">
        <v>41055</v>
      </c>
      <c r="D3517" s="58">
        <v>0.125</v>
      </c>
      <c r="E3517" s="59">
        <v>2.8525287663032604</v>
      </c>
      <c r="F3517" s="47">
        <f t="shared" si="379"/>
        <v>5.4483299436392274</v>
      </c>
      <c r="G3517" s="59">
        <v>13.346321253436152</v>
      </c>
      <c r="H3517" s="47">
        <f t="shared" si="380"/>
        <v>25.491473594063049</v>
      </c>
      <c r="I3517" s="59">
        <v>10.493792487132893</v>
      </c>
      <c r="J3517" s="47">
        <f t="shared" si="381"/>
        <v>20.043143650423826</v>
      </c>
      <c r="K3517" s="97">
        <f t="shared" si="376"/>
        <v>6</v>
      </c>
      <c r="L3517" s="2">
        <f t="shared" si="377"/>
        <v>-16.703410248739413</v>
      </c>
      <c r="M3517" s="88"/>
      <c r="V3517">
        <v>200</v>
      </c>
      <c r="W3517">
        <v>40</v>
      </c>
      <c r="X3517" s="7">
        <f t="shared" si="375"/>
        <v>31.652153314939131</v>
      </c>
    </row>
    <row r="3518" spans="2:24">
      <c r="B3518" s="90">
        <f t="shared" si="378"/>
        <v>41055.166666666664</v>
      </c>
      <c r="C3518" s="57">
        <v>41055</v>
      </c>
      <c r="D3518" s="58">
        <v>0.16666666666666666</v>
      </c>
      <c r="E3518" s="59">
        <v>4.0665180134616952</v>
      </c>
      <c r="F3518" s="47">
        <f t="shared" si="379"/>
        <v>7.7670494057118376</v>
      </c>
      <c r="G3518" s="59">
        <v>15.192265451925589</v>
      </c>
      <c r="H3518" s="47">
        <f t="shared" si="380"/>
        <v>29.017227013177873</v>
      </c>
      <c r="I3518" s="59">
        <v>11.125747438463895</v>
      </c>
      <c r="J3518" s="47">
        <f t="shared" si="381"/>
        <v>21.250177607466039</v>
      </c>
      <c r="K3518" s="97">
        <f t="shared" si="376"/>
        <v>6</v>
      </c>
      <c r="L3518" s="2">
        <f t="shared" si="377"/>
        <v>-15.496376291697199</v>
      </c>
      <c r="M3518" s="88"/>
      <c r="V3518">
        <v>200</v>
      </c>
      <c r="W3518">
        <v>40</v>
      </c>
      <c r="X3518" s="7">
        <f t="shared" si="375"/>
        <v>31.652153314939131</v>
      </c>
    </row>
    <row r="3519" spans="2:24">
      <c r="B3519" s="90">
        <f t="shared" si="378"/>
        <v>41055.208333333336</v>
      </c>
      <c r="C3519" s="57">
        <v>41055</v>
      </c>
      <c r="D3519" s="58">
        <v>0.20833333333333334</v>
      </c>
      <c r="E3519" s="59">
        <v>7.2344920516620794</v>
      </c>
      <c r="F3519" s="47">
        <f t="shared" si="379"/>
        <v>13.817879818674571</v>
      </c>
      <c r="G3519" s="59">
        <v>21.942895940543078</v>
      </c>
      <c r="H3519" s="47">
        <f t="shared" si="380"/>
        <v>41.910931246437279</v>
      </c>
      <c r="I3519" s="59">
        <v>14.708403888881</v>
      </c>
      <c r="J3519" s="47">
        <f t="shared" si="381"/>
        <v>28.09305142776271</v>
      </c>
      <c r="K3519" s="97">
        <f t="shared" si="376"/>
        <v>6</v>
      </c>
      <c r="L3519" s="2">
        <f t="shared" si="377"/>
        <v>-8.6535024714005289</v>
      </c>
      <c r="M3519" s="88"/>
      <c r="V3519">
        <v>200</v>
      </c>
      <c r="W3519">
        <v>40</v>
      </c>
      <c r="X3519" s="7">
        <f t="shared" si="375"/>
        <v>31.652153314939131</v>
      </c>
    </row>
    <row r="3520" spans="2:24">
      <c r="B3520" s="90">
        <f t="shared" si="378"/>
        <v>41055.25</v>
      </c>
      <c r="C3520" s="57">
        <v>41055</v>
      </c>
      <c r="D3520" s="58">
        <v>0.25</v>
      </c>
      <c r="E3520" s="59">
        <v>10.89167736390079</v>
      </c>
      <c r="F3520" s="47">
        <f t="shared" si="379"/>
        <v>20.803103765050508</v>
      </c>
      <c r="G3520" s="59">
        <v>30.398623543448238</v>
      </c>
      <c r="H3520" s="47">
        <f t="shared" si="380"/>
        <v>58.061370967986136</v>
      </c>
      <c r="I3520" s="59">
        <v>19.506946179547452</v>
      </c>
      <c r="J3520" s="47">
        <f t="shared" si="381"/>
        <v>37.258267202935635</v>
      </c>
      <c r="K3520" s="97">
        <f t="shared" si="376"/>
        <v>6</v>
      </c>
      <c r="L3520" s="2">
        <f t="shared" si="377"/>
        <v>0.51171330377239599</v>
      </c>
      <c r="M3520" s="88"/>
      <c r="V3520">
        <v>200</v>
      </c>
      <c r="W3520">
        <v>40</v>
      </c>
      <c r="X3520" s="7">
        <f t="shared" si="375"/>
        <v>31.652153314939131</v>
      </c>
    </row>
    <row r="3521" spans="2:24">
      <c r="B3521" s="90">
        <f t="shared" si="378"/>
        <v>41055.291666666664</v>
      </c>
      <c r="C3521" s="57">
        <v>41055</v>
      </c>
      <c r="D3521" s="58">
        <v>0.29166666666666669</v>
      </c>
      <c r="E3521" s="59">
        <v>12.377850574417661</v>
      </c>
      <c r="F3521" s="47">
        <f t="shared" si="379"/>
        <v>23.641694597137732</v>
      </c>
      <c r="G3521" s="59">
        <v>33.933355130004514</v>
      </c>
      <c r="H3521" s="47">
        <f t="shared" si="380"/>
        <v>64.812708298308621</v>
      </c>
      <c r="I3521" s="59">
        <v>21.55550455558685</v>
      </c>
      <c r="J3521" s="47">
        <f t="shared" si="381"/>
        <v>41.171013701170885</v>
      </c>
      <c r="K3521" s="97">
        <f t="shared" si="376"/>
        <v>6</v>
      </c>
      <c r="L3521" s="2">
        <f t="shared" si="377"/>
        <v>4.4244598020076467</v>
      </c>
      <c r="M3521" s="88"/>
      <c r="V3521">
        <v>200</v>
      </c>
      <c r="W3521">
        <v>40</v>
      </c>
      <c r="X3521" s="7">
        <f t="shared" si="375"/>
        <v>31.652153314939131</v>
      </c>
    </row>
    <row r="3522" spans="2:24">
      <c r="B3522" s="90">
        <f t="shared" si="378"/>
        <v>41055.333333333336</v>
      </c>
      <c r="C3522" s="57">
        <v>41055</v>
      </c>
      <c r="D3522" s="58">
        <v>0.33333333333333331</v>
      </c>
      <c r="E3522" s="59">
        <v>12.188036230099046</v>
      </c>
      <c r="F3522" s="47">
        <f t="shared" si="379"/>
        <v>23.279149199489176</v>
      </c>
      <c r="G3522" s="59">
        <v>32.366851026209076</v>
      </c>
      <c r="H3522" s="47">
        <f t="shared" si="380"/>
        <v>61.82068546005933</v>
      </c>
      <c r="I3522" s="59">
        <v>20.178814796110032</v>
      </c>
      <c r="J3522" s="47">
        <f t="shared" si="381"/>
        <v>38.541536260570162</v>
      </c>
      <c r="K3522" s="97">
        <f t="shared" si="376"/>
        <v>6</v>
      </c>
      <c r="L3522" s="2">
        <f t="shared" si="377"/>
        <v>1.7949823614069231</v>
      </c>
      <c r="M3522" s="88"/>
      <c r="V3522">
        <v>200</v>
      </c>
      <c r="W3522">
        <v>40</v>
      </c>
      <c r="X3522" s="7">
        <f t="shared" si="375"/>
        <v>31.652153314939131</v>
      </c>
    </row>
    <row r="3523" spans="2:24">
      <c r="B3523" s="90">
        <f t="shared" si="378"/>
        <v>41055.375</v>
      </c>
      <c r="C3523" s="57">
        <v>41055</v>
      </c>
      <c r="D3523" s="58">
        <v>0.375</v>
      </c>
      <c r="E3523" s="59">
        <v>8.6407252323795429</v>
      </c>
      <c r="F3523" s="47">
        <f t="shared" si="379"/>
        <v>16.503785193844926</v>
      </c>
      <c r="G3523" s="59">
        <v>26.064951939833708</v>
      </c>
      <c r="H3523" s="47">
        <f t="shared" si="380"/>
        <v>49.784058205082381</v>
      </c>
      <c r="I3523" s="59">
        <v>17.424226707454164</v>
      </c>
      <c r="J3523" s="47">
        <f t="shared" si="381"/>
        <v>33.280273011237455</v>
      </c>
      <c r="K3523" s="97">
        <f t="shared" si="376"/>
        <v>6</v>
      </c>
      <c r="L3523" s="2">
        <f t="shared" si="377"/>
        <v>-3.4662808879257838</v>
      </c>
      <c r="M3523" s="88"/>
      <c r="V3523">
        <v>200</v>
      </c>
      <c r="W3523">
        <v>40</v>
      </c>
      <c r="X3523" s="7">
        <f t="shared" si="375"/>
        <v>31.652153314939131</v>
      </c>
    </row>
    <row r="3524" spans="2:24">
      <c r="B3524" s="90">
        <f t="shared" si="378"/>
        <v>41055.416666666664</v>
      </c>
      <c r="C3524" s="57">
        <v>41055</v>
      </c>
      <c r="D3524" s="58">
        <v>0.41666666666666669</v>
      </c>
      <c r="E3524" s="59">
        <v>6.5756839009180785</v>
      </c>
      <c r="F3524" s="47">
        <f t="shared" si="379"/>
        <v>12.559556250753529</v>
      </c>
      <c r="G3524" s="59">
        <v>20.878143976973192</v>
      </c>
      <c r="H3524" s="47">
        <f t="shared" si="380"/>
        <v>39.877254996018792</v>
      </c>
      <c r="I3524" s="59">
        <v>14.302460076055112</v>
      </c>
      <c r="J3524" s="47">
        <f t="shared" si="381"/>
        <v>27.317698745265265</v>
      </c>
      <c r="K3524" s="97">
        <f t="shared" si="376"/>
        <v>6</v>
      </c>
      <c r="L3524" s="2">
        <f t="shared" si="377"/>
        <v>-9.4288551538979739</v>
      </c>
      <c r="M3524" s="88"/>
      <c r="V3524">
        <v>200</v>
      </c>
      <c r="W3524">
        <v>40</v>
      </c>
      <c r="X3524" s="7">
        <f t="shared" si="375"/>
        <v>31.652153314939131</v>
      </c>
    </row>
    <row r="3525" spans="2:24">
      <c r="B3525" s="90">
        <f t="shared" si="378"/>
        <v>41055.458333333336</v>
      </c>
      <c r="C3525" s="57">
        <v>41055</v>
      </c>
      <c r="D3525" s="58">
        <v>0.45833333333333331</v>
      </c>
      <c r="E3525" s="59">
        <v>5.2287310874232471</v>
      </c>
      <c r="F3525" s="47">
        <f t="shared" si="379"/>
        <v>9.986876376978401</v>
      </c>
      <c r="G3525" s="59">
        <v>16.977736052966325</v>
      </c>
      <c r="H3525" s="47">
        <f t="shared" si="380"/>
        <v>32.427475861165682</v>
      </c>
      <c r="I3525" s="59">
        <v>11.749004965543079</v>
      </c>
      <c r="J3525" s="47">
        <f t="shared" si="381"/>
        <v>22.440599484187281</v>
      </c>
      <c r="K3525" s="97">
        <f t="shared" si="376"/>
        <v>6</v>
      </c>
      <c r="L3525" s="2">
        <f t="shared" si="377"/>
        <v>-14.305954414975957</v>
      </c>
      <c r="M3525" s="88"/>
      <c r="V3525">
        <v>200</v>
      </c>
      <c r="W3525">
        <v>40</v>
      </c>
      <c r="X3525" s="7">
        <f t="shared" si="375"/>
        <v>31.652153314939131</v>
      </c>
    </row>
    <row r="3526" spans="2:24">
      <c r="B3526" s="90">
        <f t="shared" si="378"/>
        <v>41055.5</v>
      </c>
      <c r="C3526" s="57">
        <v>41055</v>
      </c>
      <c r="D3526" s="58">
        <v>0.5</v>
      </c>
      <c r="E3526" s="59">
        <v>3.9733801174041332</v>
      </c>
      <c r="F3526" s="47">
        <f t="shared" si="379"/>
        <v>7.5891560242418938</v>
      </c>
      <c r="G3526" s="59">
        <v>14.649566789630651</v>
      </c>
      <c r="H3526" s="47">
        <f t="shared" si="380"/>
        <v>27.980672568194542</v>
      </c>
      <c r="I3526" s="59">
        <v>10.676186672226518</v>
      </c>
      <c r="J3526" s="47">
        <f t="shared" si="381"/>
        <v>20.391516543952648</v>
      </c>
      <c r="K3526" s="97">
        <f t="shared" si="376"/>
        <v>6</v>
      </c>
      <c r="L3526" s="2">
        <f t="shared" si="377"/>
        <v>-16.355037355210591</v>
      </c>
      <c r="M3526" s="88"/>
      <c r="V3526">
        <v>200</v>
      </c>
      <c r="W3526">
        <v>40</v>
      </c>
      <c r="X3526" s="7">
        <f t="shared" si="375"/>
        <v>31.652153314939131</v>
      </c>
    </row>
    <row r="3527" spans="2:24">
      <c r="B3527" s="90">
        <f t="shared" si="378"/>
        <v>41055.541666666664</v>
      </c>
      <c r="C3527" s="57">
        <v>41055</v>
      </c>
      <c r="D3527" s="58">
        <v>0.54166666666666663</v>
      </c>
      <c r="E3527" s="59">
        <v>6.1930974459501424</v>
      </c>
      <c r="F3527" s="47">
        <f t="shared" si="379"/>
        <v>11.828816121764772</v>
      </c>
      <c r="G3527" s="59">
        <v>17.983972113879954</v>
      </c>
      <c r="H3527" s="47">
        <f t="shared" si="380"/>
        <v>34.349386737510713</v>
      </c>
      <c r="I3527" s="59">
        <v>11.790874667929813</v>
      </c>
      <c r="J3527" s="47">
        <f t="shared" si="381"/>
        <v>22.520570615745942</v>
      </c>
      <c r="K3527" s="97">
        <f t="shared" si="376"/>
        <v>6</v>
      </c>
      <c r="L3527" s="2">
        <f t="shared" si="377"/>
        <v>-14.225983283417296</v>
      </c>
      <c r="M3527" s="88"/>
      <c r="V3527">
        <v>200</v>
      </c>
      <c r="W3527">
        <v>40</v>
      </c>
      <c r="X3527" s="7">
        <f t="shared" si="375"/>
        <v>31.652153314939131</v>
      </c>
    </row>
    <row r="3528" spans="2:24">
      <c r="B3528" s="90">
        <f t="shared" si="378"/>
        <v>41055.583333333336</v>
      </c>
      <c r="C3528" s="57">
        <v>41055</v>
      </c>
      <c r="D3528" s="58">
        <v>0.58333333333333337</v>
      </c>
      <c r="E3528" s="59">
        <v>5.6854779995467952</v>
      </c>
      <c r="F3528" s="47">
        <f t="shared" si="379"/>
        <v>10.859262979134378</v>
      </c>
      <c r="G3528" s="59">
        <v>18.844592439136711</v>
      </c>
      <c r="H3528" s="47">
        <f t="shared" si="380"/>
        <v>35.993171558751115</v>
      </c>
      <c r="I3528" s="59">
        <v>13.159114439589914</v>
      </c>
      <c r="J3528" s="47">
        <f t="shared" si="381"/>
        <v>25.133908579616733</v>
      </c>
      <c r="K3528" s="97">
        <f t="shared" si="376"/>
        <v>6</v>
      </c>
      <c r="L3528" s="2">
        <f t="shared" si="377"/>
        <v>-11.612645319546505</v>
      </c>
      <c r="M3528" s="88"/>
      <c r="V3528">
        <v>200</v>
      </c>
      <c r="W3528">
        <v>40</v>
      </c>
      <c r="X3528" s="7">
        <f t="shared" si="375"/>
        <v>31.652153314939131</v>
      </c>
    </row>
    <row r="3529" spans="2:24">
      <c r="B3529" s="90">
        <f t="shared" si="378"/>
        <v>41055.625</v>
      </c>
      <c r="C3529" s="57">
        <v>41055</v>
      </c>
      <c r="D3529" s="58">
        <v>0.625</v>
      </c>
      <c r="E3529" s="59">
        <v>4.3910840338570871</v>
      </c>
      <c r="F3529" s="47">
        <f t="shared" si="379"/>
        <v>8.3869705046670369</v>
      </c>
      <c r="G3529" s="59">
        <v>17.004949955544308</v>
      </c>
      <c r="H3529" s="47">
        <f t="shared" si="380"/>
        <v>32.479454415089627</v>
      </c>
      <c r="I3529" s="59">
        <v>12.61386592168722</v>
      </c>
      <c r="J3529" s="47">
        <f t="shared" si="381"/>
        <v>24.092483910422587</v>
      </c>
      <c r="K3529" s="97">
        <f t="shared" si="376"/>
        <v>6</v>
      </c>
      <c r="L3529" s="2">
        <f t="shared" si="377"/>
        <v>-12.654069988740652</v>
      </c>
      <c r="M3529" s="88"/>
      <c r="V3529">
        <v>200</v>
      </c>
      <c r="W3529">
        <v>40</v>
      </c>
      <c r="X3529" s="7">
        <f t="shared" si="375"/>
        <v>31.652153314939131</v>
      </c>
    </row>
    <row r="3530" spans="2:24">
      <c r="B3530" s="90">
        <f t="shared" si="378"/>
        <v>41055.666666666664</v>
      </c>
      <c r="C3530" s="57">
        <v>41055</v>
      </c>
      <c r="D3530" s="58">
        <v>0.66666666666666663</v>
      </c>
      <c r="E3530" s="59">
        <v>5.2776489864734186</v>
      </c>
      <c r="F3530" s="47">
        <f t="shared" si="379"/>
        <v>10.08030956416423</v>
      </c>
      <c r="G3530" s="59">
        <v>18.463976121890646</v>
      </c>
      <c r="H3530" s="47">
        <f t="shared" si="380"/>
        <v>35.26619439281113</v>
      </c>
      <c r="I3530" s="59">
        <v>13.186327135417226</v>
      </c>
      <c r="J3530" s="47">
        <f t="shared" si="381"/>
        <v>25.185884828646902</v>
      </c>
      <c r="K3530" s="97">
        <f t="shared" si="376"/>
        <v>6</v>
      </c>
      <c r="L3530" s="2">
        <f t="shared" si="377"/>
        <v>-11.560669070516337</v>
      </c>
      <c r="M3530" s="88"/>
      <c r="V3530">
        <v>200</v>
      </c>
      <c r="W3530">
        <v>40</v>
      </c>
      <c r="X3530" s="7">
        <f t="shared" ref="X3530:X3593" si="382">AVERAGE($J$2999:$J$8770)</f>
        <v>31.652153314939131</v>
      </c>
    </row>
    <row r="3531" spans="2:24">
      <c r="B3531" s="90">
        <f t="shared" si="378"/>
        <v>41055.708333333336</v>
      </c>
      <c r="C3531" s="57">
        <v>41055</v>
      </c>
      <c r="D3531" s="58">
        <v>0.70833333333333337</v>
      </c>
      <c r="E3531" s="59">
        <v>5.9222803241796971</v>
      </c>
      <c r="F3531" s="47">
        <f t="shared" si="379"/>
        <v>11.311555419183222</v>
      </c>
      <c r="G3531" s="59">
        <v>21.112466989791713</v>
      </c>
      <c r="H3531" s="47">
        <f t="shared" si="380"/>
        <v>40.324811950502173</v>
      </c>
      <c r="I3531" s="59">
        <v>15.190186665612014</v>
      </c>
      <c r="J3531" s="47">
        <f t="shared" si="381"/>
        <v>29.013256531318945</v>
      </c>
      <c r="K3531" s="97">
        <f t="shared" ref="K3531:K3594" si="383">WEEKDAY(C3531,2)</f>
        <v>6</v>
      </c>
      <c r="L3531" s="2">
        <f t="shared" ref="L3531:L3594" si="384">IF(J3531="",NA(),J3531-(AVERAGE($J$10:$J$8770)))</f>
        <v>-7.733297367844294</v>
      </c>
      <c r="M3531" s="88"/>
      <c r="V3531">
        <v>200</v>
      </c>
      <c r="W3531">
        <v>40</v>
      </c>
      <c r="X3531" s="7">
        <f t="shared" si="382"/>
        <v>31.652153314939131</v>
      </c>
    </row>
    <row r="3532" spans="2:24">
      <c r="B3532" s="90">
        <f t="shared" si="378"/>
        <v>41055.75</v>
      </c>
      <c r="C3532" s="57">
        <v>41055</v>
      </c>
      <c r="D3532" s="58">
        <v>0.75</v>
      </c>
      <c r="E3532" s="59">
        <v>3.5062815341495557</v>
      </c>
      <c r="F3532" s="47">
        <f t="shared" si="379"/>
        <v>6.6969977302256511</v>
      </c>
      <c r="G3532" s="59">
        <v>21.174310933696862</v>
      </c>
      <c r="H3532" s="47">
        <f t="shared" si="380"/>
        <v>40.442933883361007</v>
      </c>
      <c r="I3532" s="59">
        <v>17.668029399547308</v>
      </c>
      <c r="J3532" s="47">
        <f t="shared" si="381"/>
        <v>33.745936153135354</v>
      </c>
      <c r="K3532" s="97">
        <f t="shared" si="383"/>
        <v>6</v>
      </c>
      <c r="L3532" s="2">
        <f t="shared" si="384"/>
        <v>-3.0006177460278849</v>
      </c>
      <c r="M3532" s="88"/>
      <c r="V3532">
        <v>200</v>
      </c>
      <c r="W3532">
        <v>40</v>
      </c>
      <c r="X3532" s="7">
        <f t="shared" si="382"/>
        <v>31.652153314939131</v>
      </c>
    </row>
    <row r="3533" spans="2:24">
      <c r="B3533" s="90">
        <f t="shared" si="378"/>
        <v>41055.791666666664</v>
      </c>
      <c r="C3533" s="57">
        <v>41055</v>
      </c>
      <c r="D3533" s="58">
        <v>0.79166666666666663</v>
      </c>
      <c r="E3533" s="59">
        <v>4.5891916135894686</v>
      </c>
      <c r="F3533" s="47">
        <f t="shared" si="379"/>
        <v>8.7653559819558851</v>
      </c>
      <c r="G3533" s="59">
        <v>24.995714661305275</v>
      </c>
      <c r="H3533" s="47">
        <f t="shared" si="380"/>
        <v>47.741815003093073</v>
      </c>
      <c r="I3533" s="59">
        <v>20.406523047715808</v>
      </c>
      <c r="J3533" s="47">
        <f t="shared" si="381"/>
        <v>38.976459021137195</v>
      </c>
      <c r="K3533" s="97">
        <f t="shared" si="383"/>
        <v>6</v>
      </c>
      <c r="L3533" s="2">
        <f t="shared" si="384"/>
        <v>2.2299051219739567</v>
      </c>
      <c r="M3533" s="88"/>
      <c r="V3533">
        <v>200</v>
      </c>
      <c r="W3533">
        <v>40</v>
      </c>
      <c r="X3533" s="7">
        <f t="shared" si="382"/>
        <v>31.652153314939131</v>
      </c>
    </row>
    <row r="3534" spans="2:24">
      <c r="B3534" s="90">
        <f t="shared" si="378"/>
        <v>41055.833333333336</v>
      </c>
      <c r="C3534" s="57">
        <v>41055</v>
      </c>
      <c r="D3534" s="58">
        <v>0.83333333333333337</v>
      </c>
      <c r="E3534" s="59">
        <v>3.1316529879167803</v>
      </c>
      <c r="F3534" s="47">
        <f t="shared" si="379"/>
        <v>5.9814572069210499</v>
      </c>
      <c r="G3534" s="59">
        <v>23.498300322010991</v>
      </c>
      <c r="H3534" s="47">
        <f t="shared" si="380"/>
        <v>44.881753615040992</v>
      </c>
      <c r="I3534" s="59">
        <v>20.36664733409421</v>
      </c>
      <c r="J3534" s="47">
        <f t="shared" si="381"/>
        <v>38.900296408119942</v>
      </c>
      <c r="K3534" s="97">
        <f t="shared" si="383"/>
        <v>6</v>
      </c>
      <c r="L3534" s="2">
        <f t="shared" si="384"/>
        <v>2.1537425089567037</v>
      </c>
      <c r="M3534" s="88"/>
      <c r="V3534">
        <v>200</v>
      </c>
      <c r="W3534">
        <v>40</v>
      </c>
      <c r="X3534" s="7">
        <f t="shared" si="382"/>
        <v>31.652153314939131</v>
      </c>
    </row>
    <row r="3535" spans="2:24">
      <c r="B3535" s="90">
        <f t="shared" si="378"/>
        <v>41055.875</v>
      </c>
      <c r="C3535" s="57">
        <v>41055</v>
      </c>
      <c r="D3535" s="58">
        <v>0.875</v>
      </c>
      <c r="E3535" s="59">
        <v>3.1368545008450734</v>
      </c>
      <c r="F3535" s="47">
        <f t="shared" si="379"/>
        <v>5.9913920966140903</v>
      </c>
      <c r="G3535" s="59">
        <v>26.796890328488971</v>
      </c>
      <c r="H3535" s="47">
        <f t="shared" si="380"/>
        <v>51.182060527413931</v>
      </c>
      <c r="I3535" s="59">
        <v>23.660035827643899</v>
      </c>
      <c r="J3535" s="47">
        <f t="shared" si="381"/>
        <v>45.190668430799846</v>
      </c>
      <c r="K3535" s="97">
        <f t="shared" si="383"/>
        <v>6</v>
      </c>
      <c r="L3535" s="2">
        <f t="shared" si="384"/>
        <v>8.4441145316366075</v>
      </c>
      <c r="M3535" s="88"/>
      <c r="V3535">
        <v>200</v>
      </c>
      <c r="W3535">
        <v>40</v>
      </c>
      <c r="X3535" s="7">
        <f t="shared" si="382"/>
        <v>31.652153314939131</v>
      </c>
    </row>
    <row r="3536" spans="2:24">
      <c r="B3536" s="90">
        <f t="shared" si="378"/>
        <v>41055.916666666664</v>
      </c>
      <c r="C3536" s="57">
        <v>41055</v>
      </c>
      <c r="D3536" s="58">
        <v>0.91666666666666663</v>
      </c>
      <c r="E3536" s="59">
        <v>2.5679153103690506</v>
      </c>
      <c r="F3536" s="47">
        <f t="shared" si="379"/>
        <v>4.9047182428048863</v>
      </c>
      <c r="G3536" s="59">
        <v>25.808622822674913</v>
      </c>
      <c r="H3536" s="47">
        <f t="shared" si="380"/>
        <v>49.294469591309081</v>
      </c>
      <c r="I3536" s="59">
        <v>23.24070751230586</v>
      </c>
      <c r="J3536" s="47">
        <f t="shared" si="381"/>
        <v>44.389751348504191</v>
      </c>
      <c r="K3536" s="97">
        <f t="shared" si="383"/>
        <v>6</v>
      </c>
      <c r="L3536" s="2">
        <f t="shared" si="384"/>
        <v>7.6431974493409527</v>
      </c>
      <c r="M3536" s="88"/>
      <c r="V3536">
        <v>200</v>
      </c>
      <c r="W3536">
        <v>40</v>
      </c>
      <c r="X3536" s="7">
        <f t="shared" si="382"/>
        <v>31.652153314939131</v>
      </c>
    </row>
    <row r="3537" spans="2:24">
      <c r="B3537" s="90">
        <f t="shared" si="378"/>
        <v>41055.958333333336</v>
      </c>
      <c r="C3537" s="57">
        <v>41055</v>
      </c>
      <c r="D3537" s="58">
        <v>0.95833333333333337</v>
      </c>
      <c r="E3537" s="59">
        <v>3.2102260122883446</v>
      </c>
      <c r="F3537" s="47">
        <f t="shared" si="379"/>
        <v>6.1315316834707376</v>
      </c>
      <c r="G3537" s="59">
        <v>25.175428357025318</v>
      </c>
      <c r="H3537" s="47">
        <f t="shared" si="380"/>
        <v>48.085068161918358</v>
      </c>
      <c r="I3537" s="59">
        <v>21.965202344736969</v>
      </c>
      <c r="J3537" s="47">
        <f t="shared" si="381"/>
        <v>41.95353647844761</v>
      </c>
      <c r="K3537" s="97">
        <f t="shared" si="383"/>
        <v>6</v>
      </c>
      <c r="L3537" s="2">
        <f t="shared" si="384"/>
        <v>5.2069825792843716</v>
      </c>
      <c r="M3537" s="88"/>
      <c r="V3537">
        <v>200</v>
      </c>
      <c r="W3537">
        <v>40</v>
      </c>
      <c r="X3537" s="7">
        <f t="shared" si="382"/>
        <v>31.652153314939131</v>
      </c>
    </row>
    <row r="3538" spans="2:24">
      <c r="B3538" s="90">
        <f t="shared" ref="B3538:B3601" si="385">C3538+D3538</f>
        <v>41056</v>
      </c>
      <c r="C3538" s="57">
        <v>41055</v>
      </c>
      <c r="D3538" s="58">
        <v>1</v>
      </c>
      <c r="E3538" s="59">
        <v>2.1323342886384995</v>
      </c>
      <c r="F3538" s="47">
        <f t="shared" ref="F3538:F3601" si="386">IF(E3538&lt;&gt;"",E3538*1.91,"")</f>
        <v>4.0727584912995338</v>
      </c>
      <c r="G3538" s="59">
        <v>19.41910229897826</v>
      </c>
      <c r="H3538" s="47">
        <f t="shared" si="380"/>
        <v>37.090485391048475</v>
      </c>
      <c r="I3538" s="59">
        <v>17.28676801033976</v>
      </c>
      <c r="J3538" s="47">
        <f t="shared" si="381"/>
        <v>33.017726899748936</v>
      </c>
      <c r="K3538" s="97">
        <f t="shared" si="383"/>
        <v>6</v>
      </c>
      <c r="L3538" s="2">
        <f t="shared" si="384"/>
        <v>-3.7288269994143022</v>
      </c>
      <c r="M3538" s="88"/>
      <c r="V3538">
        <v>200</v>
      </c>
      <c r="W3538">
        <v>40</v>
      </c>
      <c r="X3538" s="7">
        <f t="shared" si="382"/>
        <v>31.652153314939131</v>
      </c>
    </row>
    <row r="3539" spans="2:24">
      <c r="B3539" s="90">
        <f t="shared" si="385"/>
        <v>41056.041666666664</v>
      </c>
      <c r="C3539" s="57">
        <v>41056</v>
      </c>
      <c r="D3539" s="58">
        <v>4.1666666666666664E-2</v>
      </c>
      <c r="E3539" s="59"/>
      <c r="F3539" s="47"/>
      <c r="G3539" s="59"/>
      <c r="H3539" s="47"/>
      <c r="I3539" s="59"/>
      <c r="J3539" s="47"/>
      <c r="K3539" s="97">
        <f t="shared" si="383"/>
        <v>7</v>
      </c>
      <c r="L3539" s="2" t="e">
        <f t="shared" si="384"/>
        <v>#N/A</v>
      </c>
      <c r="M3539" s="88"/>
      <c r="V3539">
        <v>200</v>
      </c>
      <c r="W3539">
        <v>40</v>
      </c>
      <c r="X3539" s="7">
        <f t="shared" si="382"/>
        <v>31.652153314939131</v>
      </c>
    </row>
    <row r="3540" spans="2:24">
      <c r="B3540" s="90">
        <f t="shared" si="385"/>
        <v>41056.083333333336</v>
      </c>
      <c r="C3540" s="57">
        <v>41056</v>
      </c>
      <c r="D3540" s="58">
        <v>8.3333333333333329E-2</v>
      </c>
      <c r="E3540" s="59">
        <v>1.9098437827624934</v>
      </c>
      <c r="F3540" s="47">
        <f t="shared" si="386"/>
        <v>3.6478016250763625</v>
      </c>
      <c r="G3540" s="59">
        <v>17.981969389734623</v>
      </c>
      <c r="H3540" s="47">
        <f t="shared" ref="H3540:H3603" si="387">IF(G3540&lt;&gt;"",G3540*1.91,"")</f>
        <v>34.345561534393127</v>
      </c>
      <c r="I3540" s="59">
        <v>16.072125606972129</v>
      </c>
      <c r="J3540" s="47">
        <f t="shared" ref="J3540:J3603" si="388">IF(I3540&lt;&gt;"",I3540*1.91,"")</f>
        <v>30.697759909316765</v>
      </c>
      <c r="K3540" s="97">
        <f t="shared" si="383"/>
        <v>7</v>
      </c>
      <c r="L3540" s="2">
        <f t="shared" si="384"/>
        <v>-6.0487939898464731</v>
      </c>
      <c r="M3540" s="88"/>
      <c r="V3540">
        <v>200</v>
      </c>
      <c r="W3540">
        <v>40</v>
      </c>
      <c r="X3540" s="7">
        <f t="shared" si="382"/>
        <v>31.652153314939131</v>
      </c>
    </row>
    <row r="3541" spans="2:24">
      <c r="B3541" s="90">
        <f t="shared" si="385"/>
        <v>41056.125</v>
      </c>
      <c r="C3541" s="57">
        <v>41056</v>
      </c>
      <c r="D3541" s="58">
        <v>0.125</v>
      </c>
      <c r="E3541" s="59">
        <v>1.6070631423333892</v>
      </c>
      <c r="F3541" s="47">
        <f t="shared" si="386"/>
        <v>3.0694906018567734</v>
      </c>
      <c r="G3541" s="59">
        <v>15.913603773297529</v>
      </c>
      <c r="H3541" s="47">
        <f t="shared" si="387"/>
        <v>30.39498320699828</v>
      </c>
      <c r="I3541" s="59">
        <v>14.30654063096414</v>
      </c>
      <c r="J3541" s="47">
        <f t="shared" si="388"/>
        <v>27.325492605141505</v>
      </c>
      <c r="K3541" s="97">
        <f t="shared" si="383"/>
        <v>7</v>
      </c>
      <c r="L3541" s="2">
        <f t="shared" si="384"/>
        <v>-9.4210612940217331</v>
      </c>
      <c r="M3541" s="88"/>
      <c r="V3541">
        <v>200</v>
      </c>
      <c r="W3541">
        <v>40</v>
      </c>
      <c r="X3541" s="7">
        <f t="shared" si="382"/>
        <v>31.652153314939131</v>
      </c>
    </row>
    <row r="3542" spans="2:24">
      <c r="B3542" s="90">
        <f t="shared" si="385"/>
        <v>41056.166666666664</v>
      </c>
      <c r="C3542" s="57">
        <v>41056</v>
      </c>
      <c r="D3542" s="58">
        <v>0.16666666666666666</v>
      </c>
      <c r="E3542" s="59">
        <v>1.9587809587232994</v>
      </c>
      <c r="F3542" s="47">
        <f t="shared" si="386"/>
        <v>3.7412716311615015</v>
      </c>
      <c r="G3542" s="59">
        <v>16.233553883612178</v>
      </c>
      <c r="H3542" s="47">
        <f t="shared" si="387"/>
        <v>31.006087917699258</v>
      </c>
      <c r="I3542" s="59">
        <v>14.274772924888877</v>
      </c>
      <c r="J3542" s="47">
        <f t="shared" si="388"/>
        <v>27.264816286537755</v>
      </c>
      <c r="K3542" s="97">
        <f t="shared" si="383"/>
        <v>7</v>
      </c>
      <c r="L3542" s="2">
        <f t="shared" si="384"/>
        <v>-9.4817376126254835</v>
      </c>
      <c r="M3542" s="88"/>
      <c r="V3542">
        <v>200</v>
      </c>
      <c r="W3542">
        <v>40</v>
      </c>
      <c r="X3542" s="7">
        <f t="shared" si="382"/>
        <v>31.652153314939131</v>
      </c>
    </row>
    <row r="3543" spans="2:24">
      <c r="B3543" s="90">
        <f t="shared" si="385"/>
        <v>41056.208333333336</v>
      </c>
      <c r="C3543" s="57">
        <v>41056</v>
      </c>
      <c r="D3543" s="58">
        <v>0.20833333333333334</v>
      </c>
      <c r="E3543" s="59">
        <v>3.9518979994426999</v>
      </c>
      <c r="F3543" s="47">
        <f t="shared" si="386"/>
        <v>7.5481251789355568</v>
      </c>
      <c r="G3543" s="59">
        <v>19.618543289119678</v>
      </c>
      <c r="H3543" s="47">
        <f t="shared" si="387"/>
        <v>37.471417682218586</v>
      </c>
      <c r="I3543" s="59">
        <v>15.666645289676978</v>
      </c>
      <c r="J3543" s="47">
        <f t="shared" si="388"/>
        <v>29.923292503283026</v>
      </c>
      <c r="K3543" s="97">
        <f t="shared" si="383"/>
        <v>7</v>
      </c>
      <c r="L3543" s="2">
        <f t="shared" si="384"/>
        <v>-6.8232613958802126</v>
      </c>
      <c r="M3543" s="88"/>
      <c r="V3543">
        <v>200</v>
      </c>
      <c r="W3543">
        <v>40</v>
      </c>
      <c r="X3543" s="7">
        <f t="shared" si="382"/>
        <v>31.652153314939131</v>
      </c>
    </row>
    <row r="3544" spans="2:24">
      <c r="B3544" s="90">
        <f t="shared" si="385"/>
        <v>41056.25</v>
      </c>
      <c r="C3544" s="57">
        <v>41056</v>
      </c>
      <c r="D3544" s="58">
        <v>0.25</v>
      </c>
      <c r="E3544" s="59">
        <v>9.7596040342139361</v>
      </c>
      <c r="F3544" s="47">
        <f t="shared" si="386"/>
        <v>18.640843705348619</v>
      </c>
      <c r="G3544" s="59">
        <v>28.767197857369638</v>
      </c>
      <c r="H3544" s="47">
        <f t="shared" si="387"/>
        <v>54.945347907576007</v>
      </c>
      <c r="I3544" s="59">
        <v>19.007593823155702</v>
      </c>
      <c r="J3544" s="47">
        <f t="shared" si="388"/>
        <v>36.304504202227392</v>
      </c>
      <c r="K3544" s="97">
        <f t="shared" si="383"/>
        <v>7</v>
      </c>
      <c r="L3544" s="2">
        <f t="shared" si="384"/>
        <v>-0.44204969693584673</v>
      </c>
      <c r="M3544" s="88"/>
      <c r="V3544">
        <v>200</v>
      </c>
      <c r="W3544">
        <v>40</v>
      </c>
      <c r="X3544" s="7">
        <f t="shared" si="382"/>
        <v>31.652153314939131</v>
      </c>
    </row>
    <row r="3545" spans="2:24">
      <c r="B3545" s="90">
        <f t="shared" si="385"/>
        <v>41056.291666666664</v>
      </c>
      <c r="C3545" s="57">
        <v>41056</v>
      </c>
      <c r="D3545" s="58">
        <v>0.29166666666666669</v>
      </c>
      <c r="E3545" s="59">
        <v>10.151228963520914</v>
      </c>
      <c r="F3545" s="47">
        <f t="shared" si="386"/>
        <v>19.388847320324945</v>
      </c>
      <c r="G3545" s="59">
        <v>31.043033560223151</v>
      </c>
      <c r="H3545" s="47">
        <f t="shared" si="387"/>
        <v>59.292194100026215</v>
      </c>
      <c r="I3545" s="59">
        <v>20.891804596702237</v>
      </c>
      <c r="J3545" s="47">
        <f t="shared" si="388"/>
        <v>39.903346779701273</v>
      </c>
      <c r="K3545" s="97">
        <f t="shared" si="383"/>
        <v>7</v>
      </c>
      <c r="L3545" s="2">
        <f t="shared" si="384"/>
        <v>3.1567928805380348</v>
      </c>
      <c r="M3545" s="88"/>
      <c r="V3545">
        <v>200</v>
      </c>
      <c r="W3545">
        <v>40</v>
      </c>
      <c r="X3545" s="7">
        <f t="shared" si="382"/>
        <v>31.652153314939131</v>
      </c>
    </row>
    <row r="3546" spans="2:24">
      <c r="B3546" s="90">
        <f t="shared" si="385"/>
        <v>41056.333333333336</v>
      </c>
      <c r="C3546" s="57">
        <v>41056</v>
      </c>
      <c r="D3546" s="58">
        <v>0.33333333333333331</v>
      </c>
      <c r="E3546" s="59">
        <v>14.517862493025451</v>
      </c>
      <c r="F3546" s="47">
        <f t="shared" si="386"/>
        <v>27.729117361678611</v>
      </c>
      <c r="G3546" s="59">
        <v>38.066184772865157</v>
      </c>
      <c r="H3546" s="47">
        <f t="shared" si="387"/>
        <v>72.70641291617244</v>
      </c>
      <c r="I3546" s="59">
        <v>23.548322279839709</v>
      </c>
      <c r="J3546" s="47">
        <f t="shared" si="388"/>
        <v>44.977295554493843</v>
      </c>
      <c r="K3546" s="97">
        <f t="shared" si="383"/>
        <v>7</v>
      </c>
      <c r="L3546" s="2">
        <f t="shared" si="384"/>
        <v>8.2307416553306041</v>
      </c>
      <c r="M3546" s="88"/>
      <c r="V3546">
        <v>200</v>
      </c>
      <c r="W3546">
        <v>40</v>
      </c>
      <c r="X3546" s="7">
        <f t="shared" si="382"/>
        <v>31.652153314939131</v>
      </c>
    </row>
    <row r="3547" spans="2:24">
      <c r="B3547" s="90">
        <f t="shared" si="385"/>
        <v>41056.375</v>
      </c>
      <c r="C3547" s="57">
        <v>41056</v>
      </c>
      <c r="D3547" s="58">
        <v>0.375</v>
      </c>
      <c r="E3547" s="59">
        <v>13.857342044654558</v>
      </c>
      <c r="F3547" s="47">
        <f t="shared" si="386"/>
        <v>26.467523305290204</v>
      </c>
      <c r="G3547" s="59">
        <v>39.977930452827472</v>
      </c>
      <c r="H3547" s="47">
        <f t="shared" si="387"/>
        <v>76.357847164900463</v>
      </c>
      <c r="I3547" s="59">
        <v>26.12058840817291</v>
      </c>
      <c r="J3547" s="47">
        <f t="shared" si="388"/>
        <v>49.890323859610255</v>
      </c>
      <c r="K3547" s="97">
        <f t="shared" si="383"/>
        <v>7</v>
      </c>
      <c r="L3547" s="2">
        <f t="shared" si="384"/>
        <v>13.143769960447017</v>
      </c>
      <c r="M3547" s="88"/>
      <c r="V3547">
        <v>200</v>
      </c>
      <c r="W3547">
        <v>40</v>
      </c>
      <c r="X3547" s="7">
        <f t="shared" si="382"/>
        <v>31.652153314939131</v>
      </c>
    </row>
    <row r="3548" spans="2:24">
      <c r="B3548" s="90">
        <f t="shared" si="385"/>
        <v>41056.416666666664</v>
      </c>
      <c r="C3548" s="57">
        <v>41056</v>
      </c>
      <c r="D3548" s="58">
        <v>0.41666666666666669</v>
      </c>
      <c r="E3548" s="59">
        <v>13.589566108614131</v>
      </c>
      <c r="F3548" s="47">
        <f t="shared" si="386"/>
        <v>25.956071267452987</v>
      </c>
      <c r="G3548" s="59">
        <v>41.658521703194879</v>
      </c>
      <c r="H3548" s="47">
        <f t="shared" si="387"/>
        <v>79.567776453102212</v>
      </c>
      <c r="I3548" s="59">
        <v>28.06895559458075</v>
      </c>
      <c r="J3548" s="47">
        <f t="shared" si="388"/>
        <v>53.611705185649228</v>
      </c>
      <c r="K3548" s="97">
        <f t="shared" si="383"/>
        <v>7</v>
      </c>
      <c r="L3548" s="2">
        <f t="shared" si="384"/>
        <v>16.86515128648599</v>
      </c>
      <c r="M3548" s="88"/>
      <c r="V3548">
        <v>200</v>
      </c>
      <c r="W3548">
        <v>40</v>
      </c>
      <c r="X3548" s="7">
        <f t="shared" si="382"/>
        <v>31.652153314939131</v>
      </c>
    </row>
    <row r="3549" spans="2:24">
      <c r="B3549" s="90">
        <f t="shared" si="385"/>
        <v>41056.458333333336</v>
      </c>
      <c r="C3549" s="57">
        <v>41056</v>
      </c>
      <c r="D3549" s="58">
        <v>0.45833333333333331</v>
      </c>
      <c r="E3549" s="59">
        <v>6.3879238334826098</v>
      </c>
      <c r="F3549" s="47">
        <f t="shared" si="386"/>
        <v>12.200934521951785</v>
      </c>
      <c r="G3549" s="59">
        <v>26.113580542317212</v>
      </c>
      <c r="H3549" s="47">
        <f t="shared" si="387"/>
        <v>49.876938835825875</v>
      </c>
      <c r="I3549" s="59">
        <v>19.725656708834602</v>
      </c>
      <c r="J3549" s="47">
        <f t="shared" si="388"/>
        <v>37.676004313874088</v>
      </c>
      <c r="K3549" s="97">
        <f t="shared" si="383"/>
        <v>7</v>
      </c>
      <c r="L3549" s="2">
        <f t="shared" si="384"/>
        <v>0.92945041471084977</v>
      </c>
      <c r="M3549" s="88"/>
      <c r="V3549">
        <v>200</v>
      </c>
      <c r="W3549">
        <v>40</v>
      </c>
      <c r="X3549" s="7">
        <f t="shared" si="382"/>
        <v>31.652153314939131</v>
      </c>
    </row>
    <row r="3550" spans="2:24">
      <c r="B3550" s="90">
        <f t="shared" si="385"/>
        <v>41056.5</v>
      </c>
      <c r="C3550" s="57">
        <v>41056</v>
      </c>
      <c r="D3550" s="58">
        <v>0.5</v>
      </c>
      <c r="E3550" s="59">
        <v>4.5640187734744417</v>
      </c>
      <c r="F3550" s="47">
        <f t="shared" si="386"/>
        <v>8.7172758573361833</v>
      </c>
      <c r="G3550" s="59">
        <v>18.401927550429452</v>
      </c>
      <c r="H3550" s="47">
        <f t="shared" si="387"/>
        <v>35.147681621320253</v>
      </c>
      <c r="I3550" s="59">
        <v>13.837908776955013</v>
      </c>
      <c r="J3550" s="47">
        <f t="shared" si="388"/>
        <v>26.430405763984073</v>
      </c>
      <c r="K3550" s="97">
        <f t="shared" si="383"/>
        <v>7</v>
      </c>
      <c r="L3550" s="2">
        <f t="shared" si="384"/>
        <v>-10.316148135179166</v>
      </c>
      <c r="M3550" s="88"/>
      <c r="V3550">
        <v>200</v>
      </c>
      <c r="W3550">
        <v>40</v>
      </c>
      <c r="X3550" s="7">
        <f t="shared" si="382"/>
        <v>31.652153314939131</v>
      </c>
    </row>
    <row r="3551" spans="2:24">
      <c r="B3551" s="90">
        <f t="shared" si="385"/>
        <v>41056.541666666664</v>
      </c>
      <c r="C3551" s="57">
        <v>41056</v>
      </c>
      <c r="D3551" s="58">
        <v>0.54166666666666663</v>
      </c>
      <c r="E3551" s="59">
        <v>4.0792001080996858</v>
      </c>
      <c r="F3551" s="47">
        <f t="shared" si="386"/>
        <v>7.7912722064703992</v>
      </c>
      <c r="G3551" s="59">
        <v>18.478581735684283</v>
      </c>
      <c r="H3551" s="47">
        <f t="shared" si="387"/>
        <v>35.294091115156981</v>
      </c>
      <c r="I3551" s="59">
        <v>14.399381627584598</v>
      </c>
      <c r="J3551" s="47">
        <f t="shared" si="388"/>
        <v>27.502818908686582</v>
      </c>
      <c r="K3551" s="97">
        <f t="shared" si="383"/>
        <v>7</v>
      </c>
      <c r="L3551" s="2">
        <f t="shared" si="384"/>
        <v>-9.243734990476657</v>
      </c>
      <c r="M3551" s="88"/>
      <c r="V3551">
        <v>200</v>
      </c>
      <c r="W3551">
        <v>40</v>
      </c>
      <c r="X3551" s="7">
        <f t="shared" si="382"/>
        <v>31.652153314939131</v>
      </c>
    </row>
    <row r="3552" spans="2:24">
      <c r="B3552" s="90">
        <f t="shared" si="385"/>
        <v>41056.583333333336</v>
      </c>
      <c r="C3552" s="57">
        <v>41056</v>
      </c>
      <c r="D3552" s="58">
        <v>0.58333333333333337</v>
      </c>
      <c r="E3552" s="59">
        <v>5.3854396716323958</v>
      </c>
      <c r="F3552" s="47">
        <f t="shared" si="386"/>
        <v>10.286189772817876</v>
      </c>
      <c r="G3552" s="59">
        <v>19.346630306606297</v>
      </c>
      <c r="H3552" s="47">
        <f t="shared" si="387"/>
        <v>36.952063885618024</v>
      </c>
      <c r="I3552" s="59">
        <v>13.961190634973899</v>
      </c>
      <c r="J3552" s="47">
        <f t="shared" si="388"/>
        <v>26.665874112800147</v>
      </c>
      <c r="K3552" s="97">
        <f t="shared" si="383"/>
        <v>7</v>
      </c>
      <c r="L3552" s="2">
        <f t="shared" si="384"/>
        <v>-10.080679786363092</v>
      </c>
      <c r="M3552" s="88"/>
      <c r="V3552">
        <v>200</v>
      </c>
      <c r="W3552">
        <v>40</v>
      </c>
      <c r="X3552" s="7">
        <f t="shared" si="382"/>
        <v>31.652153314939131</v>
      </c>
    </row>
    <row r="3553" spans="2:24">
      <c r="B3553" s="90">
        <f t="shared" si="385"/>
        <v>41056.625</v>
      </c>
      <c r="C3553" s="57">
        <v>41056</v>
      </c>
      <c r="D3553" s="58">
        <v>0.625</v>
      </c>
      <c r="E3553" s="59">
        <v>4.8131774230118376</v>
      </c>
      <c r="F3553" s="47">
        <f t="shared" si="386"/>
        <v>9.1931688779526102</v>
      </c>
      <c r="G3553" s="59">
        <v>20.871703346780816</v>
      </c>
      <c r="H3553" s="47">
        <f t="shared" si="387"/>
        <v>39.864953392351353</v>
      </c>
      <c r="I3553" s="59">
        <v>16.058525923768979</v>
      </c>
      <c r="J3553" s="47">
        <f t="shared" si="388"/>
        <v>30.671784514398748</v>
      </c>
      <c r="K3553" s="97">
        <f t="shared" si="383"/>
        <v>7</v>
      </c>
      <c r="L3553" s="2">
        <f t="shared" si="384"/>
        <v>-6.0747693847644904</v>
      </c>
      <c r="M3553" s="88"/>
      <c r="V3553">
        <v>200</v>
      </c>
      <c r="W3553">
        <v>40</v>
      </c>
      <c r="X3553" s="7">
        <f t="shared" si="382"/>
        <v>31.652153314939131</v>
      </c>
    </row>
    <row r="3554" spans="2:24">
      <c r="B3554" s="90">
        <f t="shared" si="385"/>
        <v>41056.666666666664</v>
      </c>
      <c r="C3554" s="57">
        <v>41056</v>
      </c>
      <c r="D3554" s="58">
        <v>0.66666666666666663</v>
      </c>
      <c r="E3554" s="59">
        <v>7.2727967874355892</v>
      </c>
      <c r="F3554" s="47">
        <f t="shared" si="386"/>
        <v>13.891041864001975</v>
      </c>
      <c r="G3554" s="59">
        <v>22.466886001477604</v>
      </c>
      <c r="H3554" s="47">
        <f t="shared" si="387"/>
        <v>42.911752262822226</v>
      </c>
      <c r="I3554" s="59">
        <v>15.194089214042018</v>
      </c>
      <c r="J3554" s="47">
        <f t="shared" si="388"/>
        <v>29.020710398820253</v>
      </c>
      <c r="K3554" s="97">
        <f t="shared" si="383"/>
        <v>7</v>
      </c>
      <c r="L3554" s="2">
        <f t="shared" si="384"/>
        <v>-7.7258435003429859</v>
      </c>
      <c r="M3554" s="88"/>
      <c r="V3554">
        <v>200</v>
      </c>
      <c r="W3554">
        <v>40</v>
      </c>
      <c r="X3554" s="7">
        <f t="shared" si="382"/>
        <v>31.652153314939131</v>
      </c>
    </row>
    <row r="3555" spans="2:24">
      <c r="B3555" s="90">
        <f t="shared" si="385"/>
        <v>41056.708333333336</v>
      </c>
      <c r="C3555" s="57">
        <v>41056</v>
      </c>
      <c r="D3555" s="58">
        <v>0.70833333333333337</v>
      </c>
      <c r="E3555" s="59">
        <v>5.4795023781539633</v>
      </c>
      <c r="F3555" s="47">
        <f t="shared" si="386"/>
        <v>10.46584954227407</v>
      </c>
      <c r="G3555" s="59">
        <v>19.962813369058296</v>
      </c>
      <c r="H3555" s="47">
        <f t="shared" si="387"/>
        <v>38.128973534901341</v>
      </c>
      <c r="I3555" s="59">
        <v>14.483310990904329</v>
      </c>
      <c r="J3555" s="47">
        <f t="shared" si="388"/>
        <v>27.663123992627266</v>
      </c>
      <c r="K3555" s="97">
        <f t="shared" si="383"/>
        <v>7</v>
      </c>
      <c r="L3555" s="2">
        <f t="shared" si="384"/>
        <v>-9.0834299065359723</v>
      </c>
      <c r="M3555" s="88"/>
      <c r="V3555">
        <v>200</v>
      </c>
      <c r="W3555">
        <v>40</v>
      </c>
      <c r="X3555" s="7">
        <f t="shared" si="382"/>
        <v>31.652153314939131</v>
      </c>
    </row>
    <row r="3556" spans="2:24">
      <c r="B3556" s="90">
        <f t="shared" si="385"/>
        <v>41056.75</v>
      </c>
      <c r="C3556" s="57">
        <v>41056</v>
      </c>
      <c r="D3556" s="58">
        <v>0.75</v>
      </c>
      <c r="E3556" s="59">
        <v>7.9639635634983295</v>
      </c>
      <c r="F3556" s="47">
        <f t="shared" si="386"/>
        <v>15.211170406281809</v>
      </c>
      <c r="G3556" s="59">
        <v>28.779799546955758</v>
      </c>
      <c r="H3556" s="47">
        <f t="shared" si="387"/>
        <v>54.969417134685493</v>
      </c>
      <c r="I3556" s="59">
        <v>20.815835983457426</v>
      </c>
      <c r="J3556" s="47">
        <f t="shared" si="388"/>
        <v>39.758246728403684</v>
      </c>
      <c r="K3556" s="97">
        <f t="shared" si="383"/>
        <v>7</v>
      </c>
      <c r="L3556" s="2">
        <f t="shared" si="384"/>
        <v>3.0116928292404452</v>
      </c>
      <c r="M3556" s="88"/>
      <c r="V3556">
        <v>200</v>
      </c>
      <c r="W3556">
        <v>40</v>
      </c>
      <c r="X3556" s="7">
        <f t="shared" si="382"/>
        <v>31.652153314939131</v>
      </c>
    </row>
    <row r="3557" spans="2:24">
      <c r="B3557" s="90">
        <f t="shared" si="385"/>
        <v>41056.791666666664</v>
      </c>
      <c r="C3557" s="57">
        <v>41056</v>
      </c>
      <c r="D3557" s="58">
        <v>0.79166666666666663</v>
      </c>
      <c r="E3557" s="59">
        <v>4.1620578507966828</v>
      </c>
      <c r="F3557" s="47">
        <f t="shared" si="386"/>
        <v>7.9495304950216639</v>
      </c>
      <c r="G3557" s="59">
        <v>23.295547834181416</v>
      </c>
      <c r="H3557" s="47">
        <f t="shared" si="387"/>
        <v>44.494496363286501</v>
      </c>
      <c r="I3557" s="59">
        <v>19.133489983384735</v>
      </c>
      <c r="J3557" s="47">
        <f t="shared" si="388"/>
        <v>36.544965868264839</v>
      </c>
      <c r="K3557" s="97">
        <f t="shared" si="383"/>
        <v>7</v>
      </c>
      <c r="L3557" s="2">
        <f t="shared" si="384"/>
        <v>-0.2015880308983995</v>
      </c>
      <c r="M3557" s="88"/>
      <c r="V3557">
        <v>200</v>
      </c>
      <c r="W3557">
        <v>40</v>
      </c>
      <c r="X3557" s="7">
        <f t="shared" si="382"/>
        <v>31.652153314939131</v>
      </c>
    </row>
    <row r="3558" spans="2:24">
      <c r="B3558" s="90">
        <f t="shared" si="385"/>
        <v>41056.833333333336</v>
      </c>
      <c r="C3558" s="57">
        <v>41056</v>
      </c>
      <c r="D3558" s="58">
        <v>0.83333333333333337</v>
      </c>
      <c r="E3558" s="59">
        <v>2.0546063226461921</v>
      </c>
      <c r="F3558" s="47">
        <f t="shared" si="386"/>
        <v>3.9242980762542268</v>
      </c>
      <c r="G3558" s="59">
        <v>20.611668617301369</v>
      </c>
      <c r="H3558" s="47">
        <f t="shared" si="387"/>
        <v>39.368287059045613</v>
      </c>
      <c r="I3558" s="59">
        <v>18.557062294655179</v>
      </c>
      <c r="J3558" s="47">
        <f t="shared" si="388"/>
        <v>35.443988982791389</v>
      </c>
      <c r="K3558" s="97">
        <f t="shared" si="383"/>
        <v>7</v>
      </c>
      <c r="L3558" s="2">
        <f t="shared" si="384"/>
        <v>-1.3025649163718498</v>
      </c>
      <c r="M3558" s="88"/>
      <c r="V3558">
        <v>200</v>
      </c>
      <c r="W3558">
        <v>40</v>
      </c>
      <c r="X3558" s="7">
        <f t="shared" si="382"/>
        <v>31.652153314939131</v>
      </c>
    </row>
    <row r="3559" spans="2:24">
      <c r="B3559" s="90">
        <f t="shared" si="385"/>
        <v>41056.875</v>
      </c>
      <c r="C3559" s="57">
        <v>41056</v>
      </c>
      <c r="D3559" s="58">
        <v>0.875</v>
      </c>
      <c r="E3559" s="59">
        <v>1.4378750326342977</v>
      </c>
      <c r="F3559" s="47">
        <f t="shared" si="386"/>
        <v>2.7463413123315084</v>
      </c>
      <c r="G3559" s="59">
        <v>16.993011974604016</v>
      </c>
      <c r="H3559" s="47">
        <f t="shared" si="387"/>
        <v>32.456652871493667</v>
      </c>
      <c r="I3559" s="59">
        <v>15.555136941969721</v>
      </c>
      <c r="J3559" s="47">
        <f t="shared" si="388"/>
        <v>29.710311559162164</v>
      </c>
      <c r="K3559" s="97">
        <f t="shared" si="383"/>
        <v>7</v>
      </c>
      <c r="L3559" s="2">
        <f t="shared" si="384"/>
        <v>-7.0362423400010741</v>
      </c>
      <c r="M3559" s="88"/>
      <c r="V3559">
        <v>200</v>
      </c>
      <c r="W3559">
        <v>40</v>
      </c>
      <c r="X3559" s="7">
        <f t="shared" si="382"/>
        <v>31.652153314939131</v>
      </c>
    </row>
    <row r="3560" spans="2:24">
      <c r="B3560" s="90">
        <f t="shared" si="385"/>
        <v>41056.916666666664</v>
      </c>
      <c r="C3560" s="57">
        <v>41056</v>
      </c>
      <c r="D3560" s="58">
        <v>0.91666666666666663</v>
      </c>
      <c r="E3560" s="59">
        <v>0.99107015205181059</v>
      </c>
      <c r="F3560" s="47">
        <f t="shared" si="386"/>
        <v>1.8929439904189582</v>
      </c>
      <c r="G3560" s="59">
        <v>15.926476493386181</v>
      </c>
      <c r="H3560" s="47">
        <f t="shared" si="387"/>
        <v>30.419570102367604</v>
      </c>
      <c r="I3560" s="59">
        <v>14.935406341334371</v>
      </c>
      <c r="J3560" s="47">
        <f t="shared" si="388"/>
        <v>28.526626111948648</v>
      </c>
      <c r="K3560" s="97">
        <f t="shared" si="383"/>
        <v>7</v>
      </c>
      <c r="L3560" s="2">
        <f t="shared" si="384"/>
        <v>-8.2199277872145906</v>
      </c>
      <c r="M3560" s="88"/>
      <c r="V3560">
        <v>200</v>
      </c>
      <c r="W3560">
        <v>40</v>
      </c>
      <c r="X3560" s="7">
        <f t="shared" si="382"/>
        <v>31.652153314939131</v>
      </c>
    </row>
    <row r="3561" spans="2:24">
      <c r="B3561" s="90">
        <f t="shared" si="385"/>
        <v>41056.958333333336</v>
      </c>
      <c r="C3561" s="57">
        <v>41056</v>
      </c>
      <c r="D3561" s="58">
        <v>0.95833333333333337</v>
      </c>
      <c r="E3561" s="59">
        <v>1.5232379861532888</v>
      </c>
      <c r="F3561" s="47">
        <f t="shared" si="386"/>
        <v>2.9093845535527816</v>
      </c>
      <c r="G3561" s="59">
        <v>18.132580401390321</v>
      </c>
      <c r="H3561" s="47">
        <f t="shared" si="387"/>
        <v>34.633228566655511</v>
      </c>
      <c r="I3561" s="59">
        <v>16.60934241523703</v>
      </c>
      <c r="J3561" s="47">
        <f t="shared" si="388"/>
        <v>31.723844013102728</v>
      </c>
      <c r="K3561" s="97">
        <f t="shared" si="383"/>
        <v>7</v>
      </c>
      <c r="L3561" s="2">
        <f t="shared" si="384"/>
        <v>-5.0227098860605111</v>
      </c>
      <c r="M3561" s="88"/>
      <c r="V3561">
        <v>200</v>
      </c>
      <c r="W3561">
        <v>40</v>
      </c>
      <c r="X3561" s="7">
        <f t="shared" si="382"/>
        <v>31.652153314939131</v>
      </c>
    </row>
    <row r="3562" spans="2:24">
      <c r="B3562" s="90">
        <f t="shared" si="385"/>
        <v>41057</v>
      </c>
      <c r="C3562" s="57">
        <v>41056</v>
      </c>
      <c r="D3562" s="58">
        <v>1</v>
      </c>
      <c r="E3562" s="59">
        <v>2.0773404526625234</v>
      </c>
      <c r="F3562" s="47">
        <f t="shared" si="386"/>
        <v>3.9677202645854197</v>
      </c>
      <c r="G3562" s="59">
        <v>19.3300204742633</v>
      </c>
      <c r="H3562" s="47">
        <f t="shared" si="387"/>
        <v>36.920339105842899</v>
      </c>
      <c r="I3562" s="59">
        <v>17.252680021600774</v>
      </c>
      <c r="J3562" s="47">
        <f t="shared" si="388"/>
        <v>32.952618841257475</v>
      </c>
      <c r="K3562" s="97">
        <f t="shared" si="383"/>
        <v>7</v>
      </c>
      <c r="L3562" s="2">
        <f t="shared" si="384"/>
        <v>-3.7939350579057631</v>
      </c>
      <c r="M3562" s="88"/>
      <c r="V3562">
        <v>200</v>
      </c>
      <c r="W3562">
        <v>40</v>
      </c>
      <c r="X3562" s="7">
        <f t="shared" si="382"/>
        <v>31.652153314939131</v>
      </c>
    </row>
    <row r="3563" spans="2:24">
      <c r="B3563" s="90">
        <f t="shared" si="385"/>
        <v>41057.041666666664</v>
      </c>
      <c r="C3563" s="57">
        <v>41057</v>
      </c>
      <c r="D3563" s="58">
        <v>4.1666666666666664E-2</v>
      </c>
      <c r="E3563" s="59"/>
      <c r="F3563" s="47"/>
      <c r="G3563" s="59"/>
      <c r="H3563" s="47"/>
      <c r="I3563" s="59"/>
      <c r="J3563" s="47"/>
      <c r="K3563" s="97">
        <f t="shared" si="383"/>
        <v>1</v>
      </c>
      <c r="L3563" s="2" t="e">
        <f t="shared" si="384"/>
        <v>#N/A</v>
      </c>
      <c r="M3563" s="88"/>
      <c r="V3563">
        <v>200</v>
      </c>
      <c r="W3563">
        <v>40</v>
      </c>
      <c r="X3563" s="7">
        <f t="shared" si="382"/>
        <v>31.652153314939131</v>
      </c>
    </row>
    <row r="3564" spans="2:24">
      <c r="B3564" s="90">
        <f t="shared" si="385"/>
        <v>41057.083333333336</v>
      </c>
      <c r="C3564" s="57">
        <v>41057</v>
      </c>
      <c r="D3564" s="58">
        <v>8.3333333333333329E-2</v>
      </c>
      <c r="E3564" s="59">
        <v>2.7947491282494883</v>
      </c>
      <c r="F3564" s="47">
        <f t="shared" si="386"/>
        <v>5.337970834956522</v>
      </c>
      <c r="G3564" s="59">
        <v>21.387281938307876</v>
      </c>
      <c r="H3564" s="47">
        <f t="shared" si="387"/>
        <v>40.849708502168042</v>
      </c>
      <c r="I3564" s="59">
        <v>18.592532810058387</v>
      </c>
      <c r="J3564" s="47">
        <f t="shared" si="388"/>
        <v>35.51173766721152</v>
      </c>
      <c r="K3564" s="97">
        <f t="shared" si="383"/>
        <v>1</v>
      </c>
      <c r="L3564" s="2">
        <f t="shared" si="384"/>
        <v>-1.2348162319517186</v>
      </c>
      <c r="M3564" s="88"/>
      <c r="V3564">
        <v>200</v>
      </c>
      <c r="W3564">
        <v>40</v>
      </c>
      <c r="X3564" s="7">
        <f t="shared" si="382"/>
        <v>31.652153314939131</v>
      </c>
    </row>
    <row r="3565" spans="2:24">
      <c r="B3565" s="90">
        <f t="shared" si="385"/>
        <v>41057.125</v>
      </c>
      <c r="C3565" s="57">
        <v>41057</v>
      </c>
      <c r="D3565" s="58">
        <v>0.125</v>
      </c>
      <c r="E3565" s="59">
        <v>8.9976177308854162</v>
      </c>
      <c r="F3565" s="47">
        <f t="shared" si="386"/>
        <v>17.185449865991146</v>
      </c>
      <c r="G3565" s="59">
        <v>31.880028982445623</v>
      </c>
      <c r="H3565" s="47">
        <f t="shared" si="387"/>
        <v>60.890855356471135</v>
      </c>
      <c r="I3565" s="59">
        <v>22.882411251560207</v>
      </c>
      <c r="J3565" s="47">
        <f t="shared" si="388"/>
        <v>43.70540549047999</v>
      </c>
      <c r="K3565" s="97">
        <f t="shared" si="383"/>
        <v>1</v>
      </c>
      <c r="L3565" s="2">
        <f t="shared" si="384"/>
        <v>6.9588515913167512</v>
      </c>
      <c r="M3565" s="88"/>
      <c r="V3565">
        <v>200</v>
      </c>
      <c r="W3565">
        <v>40</v>
      </c>
      <c r="X3565" s="7">
        <f t="shared" si="382"/>
        <v>31.652153314939131</v>
      </c>
    </row>
    <row r="3566" spans="2:24">
      <c r="B3566" s="90">
        <f t="shared" si="385"/>
        <v>41057.166666666664</v>
      </c>
      <c r="C3566" s="57">
        <v>41057</v>
      </c>
      <c r="D3566" s="58">
        <v>0.16666666666666666</v>
      </c>
      <c r="E3566" s="59">
        <v>35.051983367529658</v>
      </c>
      <c r="F3566" s="47">
        <f t="shared" si="386"/>
        <v>66.94928823198164</v>
      </c>
      <c r="G3566" s="59">
        <v>73.407216133587752</v>
      </c>
      <c r="H3566" s="47">
        <f t="shared" si="387"/>
        <v>140.2077828151526</v>
      </c>
      <c r="I3566" s="59">
        <v>38.355232766058087</v>
      </c>
      <c r="J3566" s="47">
        <f t="shared" si="388"/>
        <v>73.258494583170943</v>
      </c>
      <c r="K3566" s="97">
        <f t="shared" si="383"/>
        <v>1</v>
      </c>
      <c r="L3566" s="2">
        <f t="shared" si="384"/>
        <v>36.511940684007705</v>
      </c>
      <c r="M3566" s="88"/>
      <c r="V3566">
        <v>200</v>
      </c>
      <c r="W3566">
        <v>40</v>
      </c>
      <c r="X3566" s="7">
        <f t="shared" si="382"/>
        <v>31.652153314939131</v>
      </c>
    </row>
    <row r="3567" spans="2:24">
      <c r="B3567" s="90">
        <f t="shared" si="385"/>
        <v>41057.208333333336</v>
      </c>
      <c r="C3567" s="57">
        <v>41057</v>
      </c>
      <c r="D3567" s="58">
        <v>0.20833333333333334</v>
      </c>
      <c r="E3567" s="59">
        <v>93.879753013027781</v>
      </c>
      <c r="F3567" s="47">
        <f t="shared" si="386"/>
        <v>179.31032825488305</v>
      </c>
      <c r="G3567" s="59">
        <v>144.9629119576625</v>
      </c>
      <c r="H3567" s="47">
        <f t="shared" si="387"/>
        <v>276.87916183913535</v>
      </c>
      <c r="I3567" s="59">
        <v>51.083158944634725</v>
      </c>
      <c r="J3567" s="47">
        <f t="shared" si="388"/>
        <v>97.568833584252317</v>
      </c>
      <c r="K3567" s="97">
        <f t="shared" si="383"/>
        <v>1</v>
      </c>
      <c r="L3567" s="2">
        <f t="shared" si="384"/>
        <v>60.822279685089079</v>
      </c>
      <c r="M3567" s="88"/>
      <c r="V3567">
        <v>200</v>
      </c>
      <c r="W3567">
        <v>40</v>
      </c>
      <c r="X3567" s="7">
        <f t="shared" si="382"/>
        <v>31.652153314939131</v>
      </c>
    </row>
    <row r="3568" spans="2:24">
      <c r="B3568" s="90">
        <f t="shared" si="385"/>
        <v>41057.25</v>
      </c>
      <c r="C3568" s="57">
        <v>41057</v>
      </c>
      <c r="D3568" s="58">
        <v>0.25</v>
      </c>
      <c r="E3568" s="59">
        <v>56.580337144460948</v>
      </c>
      <c r="F3568" s="47">
        <f t="shared" si="386"/>
        <v>108.06844394592041</v>
      </c>
      <c r="G3568" s="59">
        <v>101.4206510931527</v>
      </c>
      <c r="H3568" s="47">
        <f t="shared" si="387"/>
        <v>193.71344358792166</v>
      </c>
      <c r="I3568" s="59">
        <v>44.840313948691744</v>
      </c>
      <c r="J3568" s="47">
        <f t="shared" si="388"/>
        <v>85.644999642001224</v>
      </c>
      <c r="K3568" s="97">
        <f t="shared" si="383"/>
        <v>1</v>
      </c>
      <c r="L3568" s="2">
        <f t="shared" si="384"/>
        <v>48.898445742837986</v>
      </c>
      <c r="M3568" s="88"/>
      <c r="V3568">
        <v>200</v>
      </c>
      <c r="W3568">
        <v>40</v>
      </c>
      <c r="X3568" s="7">
        <f t="shared" si="382"/>
        <v>31.652153314939131</v>
      </c>
    </row>
    <row r="3569" spans="2:24">
      <c r="B3569" s="90">
        <f t="shared" si="385"/>
        <v>41057.291666666664</v>
      </c>
      <c r="C3569" s="57">
        <v>41057</v>
      </c>
      <c r="D3569" s="58">
        <v>0.29166666666666669</v>
      </c>
      <c r="E3569" s="59">
        <v>26.875935241520541</v>
      </c>
      <c r="F3569" s="47">
        <f t="shared" si="386"/>
        <v>51.333036311304234</v>
      </c>
      <c r="G3569" s="59">
        <v>60.526794939772962</v>
      </c>
      <c r="H3569" s="47">
        <f t="shared" si="387"/>
        <v>115.60617833496636</v>
      </c>
      <c r="I3569" s="59">
        <v>33.650859698252418</v>
      </c>
      <c r="J3569" s="47">
        <f t="shared" si="388"/>
        <v>64.273142023662118</v>
      </c>
      <c r="K3569" s="97">
        <f t="shared" si="383"/>
        <v>1</v>
      </c>
      <c r="L3569" s="2">
        <f t="shared" si="384"/>
        <v>27.526588124498879</v>
      </c>
      <c r="M3569" s="88"/>
      <c r="V3569">
        <v>200</v>
      </c>
      <c r="W3569">
        <v>40</v>
      </c>
      <c r="X3569" s="7">
        <f t="shared" si="382"/>
        <v>31.652153314939131</v>
      </c>
    </row>
    <row r="3570" spans="2:24">
      <c r="B3570" s="90">
        <f t="shared" si="385"/>
        <v>41057.333333333336</v>
      </c>
      <c r="C3570" s="57">
        <v>41057</v>
      </c>
      <c r="D3570" s="58">
        <v>0.33333333333333331</v>
      </c>
      <c r="E3570" s="59">
        <v>36.2366950228108</v>
      </c>
      <c r="F3570" s="47">
        <f t="shared" si="386"/>
        <v>69.212087493568617</v>
      </c>
      <c r="G3570" s="59">
        <v>73.672210114630161</v>
      </c>
      <c r="H3570" s="47">
        <f t="shared" si="387"/>
        <v>140.71392131894359</v>
      </c>
      <c r="I3570" s="59">
        <v>37.435515091819362</v>
      </c>
      <c r="J3570" s="47">
        <f t="shared" si="388"/>
        <v>71.501833825374973</v>
      </c>
      <c r="K3570" s="97">
        <f t="shared" si="383"/>
        <v>1</v>
      </c>
      <c r="L3570" s="2">
        <f t="shared" si="384"/>
        <v>34.755279926211735</v>
      </c>
      <c r="M3570" s="88"/>
      <c r="V3570">
        <v>200</v>
      </c>
      <c r="W3570">
        <v>40</v>
      </c>
      <c r="X3570" s="7">
        <f t="shared" si="382"/>
        <v>31.652153314939131</v>
      </c>
    </row>
    <row r="3571" spans="2:24">
      <c r="B3571" s="90">
        <f t="shared" si="385"/>
        <v>41057.375</v>
      </c>
      <c r="C3571" s="57">
        <v>41057</v>
      </c>
      <c r="D3571" s="58">
        <v>0.375</v>
      </c>
      <c r="E3571" s="59">
        <v>31.746707958326013</v>
      </c>
      <c r="F3571" s="47">
        <f t="shared" si="386"/>
        <v>60.636212200402682</v>
      </c>
      <c r="G3571" s="59">
        <v>62.807028780249297</v>
      </c>
      <c r="H3571" s="47">
        <f t="shared" si="387"/>
        <v>119.96142497027616</v>
      </c>
      <c r="I3571" s="59">
        <v>31.060320821923284</v>
      </c>
      <c r="J3571" s="47">
        <f t="shared" si="388"/>
        <v>59.325212769873467</v>
      </c>
      <c r="K3571" s="97">
        <f t="shared" si="383"/>
        <v>1</v>
      </c>
      <c r="L3571" s="2">
        <f t="shared" si="384"/>
        <v>22.578658870710228</v>
      </c>
      <c r="M3571" s="88"/>
      <c r="V3571">
        <v>200</v>
      </c>
      <c r="W3571">
        <v>40</v>
      </c>
      <c r="X3571" s="7">
        <f t="shared" si="382"/>
        <v>31.652153314939131</v>
      </c>
    </row>
    <row r="3572" spans="2:24">
      <c r="B3572" s="90">
        <f t="shared" si="385"/>
        <v>41057.416666666664</v>
      </c>
      <c r="C3572" s="57">
        <v>41057</v>
      </c>
      <c r="D3572" s="58">
        <v>0.41666666666666669</v>
      </c>
      <c r="E3572" s="59">
        <v>27.767943484984169</v>
      </c>
      <c r="F3572" s="47">
        <f t="shared" si="386"/>
        <v>53.036772056319762</v>
      </c>
      <c r="G3572" s="59">
        <v>56.277169929546503</v>
      </c>
      <c r="H3572" s="47">
        <f t="shared" si="387"/>
        <v>107.48939456543381</v>
      </c>
      <c r="I3572" s="59">
        <v>28.509226444562323</v>
      </c>
      <c r="J3572" s="47">
        <f t="shared" si="388"/>
        <v>54.452622509114036</v>
      </c>
      <c r="K3572" s="97">
        <f t="shared" si="383"/>
        <v>1</v>
      </c>
      <c r="L3572" s="2">
        <f t="shared" si="384"/>
        <v>17.706068609950798</v>
      </c>
      <c r="M3572" s="88"/>
      <c r="V3572">
        <v>200</v>
      </c>
      <c r="W3572">
        <v>40</v>
      </c>
      <c r="X3572" s="7">
        <f t="shared" si="382"/>
        <v>31.652153314939131</v>
      </c>
    </row>
    <row r="3573" spans="2:24">
      <c r="B3573" s="90">
        <f t="shared" si="385"/>
        <v>41057.458333333336</v>
      </c>
      <c r="C3573" s="57">
        <v>41057</v>
      </c>
      <c r="D3573" s="58">
        <v>0.45833333333333331</v>
      </c>
      <c r="E3573" s="59">
        <v>28.257942286838052</v>
      </c>
      <c r="F3573" s="47">
        <f t="shared" si="386"/>
        <v>53.97266976786068</v>
      </c>
      <c r="G3573" s="59">
        <v>62.800573230874477</v>
      </c>
      <c r="H3573" s="47">
        <f t="shared" si="387"/>
        <v>119.94909487097024</v>
      </c>
      <c r="I3573" s="59">
        <v>34.542630944036425</v>
      </c>
      <c r="J3573" s="47">
        <f t="shared" si="388"/>
        <v>65.976425103109563</v>
      </c>
      <c r="K3573" s="97">
        <f t="shared" si="383"/>
        <v>1</v>
      </c>
      <c r="L3573" s="2">
        <f t="shared" si="384"/>
        <v>29.229871203946324</v>
      </c>
      <c r="M3573" s="88"/>
      <c r="V3573">
        <v>200</v>
      </c>
      <c r="W3573">
        <v>40</v>
      </c>
      <c r="X3573" s="7">
        <f t="shared" si="382"/>
        <v>31.652153314939131</v>
      </c>
    </row>
    <row r="3574" spans="2:24">
      <c r="B3574" s="90">
        <f t="shared" si="385"/>
        <v>41057.5</v>
      </c>
      <c r="C3574" s="57">
        <v>41057</v>
      </c>
      <c r="D3574" s="58">
        <v>0.5</v>
      </c>
      <c r="E3574" s="59">
        <v>26.273177539219475</v>
      </c>
      <c r="F3574" s="47">
        <f t="shared" si="386"/>
        <v>50.181769099909197</v>
      </c>
      <c r="G3574" s="59">
        <v>54.12968300854368</v>
      </c>
      <c r="H3574" s="47">
        <f t="shared" si="387"/>
        <v>103.38769454631843</v>
      </c>
      <c r="I3574" s="59">
        <v>27.856505469324208</v>
      </c>
      <c r="J3574" s="47">
        <f t="shared" si="388"/>
        <v>53.205925446409239</v>
      </c>
      <c r="K3574" s="97">
        <f t="shared" si="383"/>
        <v>1</v>
      </c>
      <c r="L3574" s="2">
        <f t="shared" si="384"/>
        <v>16.459371547246</v>
      </c>
      <c r="M3574" s="88"/>
      <c r="V3574">
        <v>200</v>
      </c>
      <c r="W3574">
        <v>40</v>
      </c>
      <c r="X3574" s="7">
        <f t="shared" si="382"/>
        <v>31.652153314939131</v>
      </c>
    </row>
    <row r="3575" spans="2:24">
      <c r="B3575" s="90">
        <f t="shared" si="385"/>
        <v>41057.541666666664</v>
      </c>
      <c r="C3575" s="57">
        <v>41057</v>
      </c>
      <c r="D3575" s="58">
        <v>0.54166666666666663</v>
      </c>
      <c r="E3575" s="59">
        <v>27.315214196436905</v>
      </c>
      <c r="F3575" s="47">
        <f t="shared" si="386"/>
        <v>52.172059115194486</v>
      </c>
      <c r="G3575" s="59">
        <v>60.938069697793203</v>
      </c>
      <c r="H3575" s="47">
        <f t="shared" si="387"/>
        <v>116.39171312278501</v>
      </c>
      <c r="I3575" s="59">
        <v>33.622855501356298</v>
      </c>
      <c r="J3575" s="47">
        <f t="shared" si="388"/>
        <v>64.21965400759052</v>
      </c>
      <c r="K3575" s="97">
        <f t="shared" si="383"/>
        <v>1</v>
      </c>
      <c r="L3575" s="2">
        <f t="shared" si="384"/>
        <v>27.473100108427282</v>
      </c>
      <c r="M3575" s="88"/>
      <c r="V3575">
        <v>200</v>
      </c>
      <c r="W3575">
        <v>40</v>
      </c>
      <c r="X3575" s="7">
        <f t="shared" si="382"/>
        <v>31.652153314939131</v>
      </c>
    </row>
    <row r="3576" spans="2:24">
      <c r="B3576" s="90">
        <f t="shared" si="385"/>
        <v>41057.583333333336</v>
      </c>
      <c r="C3576" s="57">
        <v>41057</v>
      </c>
      <c r="D3576" s="58">
        <v>0.58333333333333337</v>
      </c>
      <c r="E3576" s="59">
        <v>16.272651270290904</v>
      </c>
      <c r="F3576" s="47">
        <f t="shared" si="386"/>
        <v>31.080763926255624</v>
      </c>
      <c r="G3576" s="59">
        <v>37.561089216296082</v>
      </c>
      <c r="H3576" s="47">
        <f t="shared" si="387"/>
        <v>71.741680403125514</v>
      </c>
      <c r="I3576" s="59">
        <v>21.288437946005182</v>
      </c>
      <c r="J3576" s="47">
        <f t="shared" si="388"/>
        <v>40.660916476869893</v>
      </c>
      <c r="K3576" s="97">
        <f t="shared" si="383"/>
        <v>1</v>
      </c>
      <c r="L3576" s="2">
        <f t="shared" si="384"/>
        <v>3.9143625777066546</v>
      </c>
      <c r="M3576" s="88"/>
      <c r="V3576">
        <v>200</v>
      </c>
      <c r="W3576">
        <v>40</v>
      </c>
      <c r="X3576" s="7">
        <f t="shared" si="382"/>
        <v>31.652153314939131</v>
      </c>
    </row>
    <row r="3577" spans="2:24">
      <c r="B3577" s="90">
        <f t="shared" si="385"/>
        <v>41057.625</v>
      </c>
      <c r="C3577" s="57">
        <v>41057</v>
      </c>
      <c r="D3577" s="58">
        <v>0.625</v>
      </c>
      <c r="E3577" s="59">
        <v>15.383748763621298</v>
      </c>
      <c r="F3577" s="47">
        <f t="shared" si="386"/>
        <v>29.38296013851668</v>
      </c>
      <c r="G3577" s="59">
        <v>34.084589807120487</v>
      </c>
      <c r="H3577" s="47">
        <f t="shared" si="387"/>
        <v>65.101566531600128</v>
      </c>
      <c r="I3577" s="59">
        <v>18.700841043499192</v>
      </c>
      <c r="J3577" s="47">
        <f t="shared" si="388"/>
        <v>35.718606393083455</v>
      </c>
      <c r="K3577" s="97">
        <f t="shared" si="383"/>
        <v>1</v>
      </c>
      <c r="L3577" s="2">
        <f t="shared" si="384"/>
        <v>-1.0279475060797836</v>
      </c>
      <c r="M3577" s="88"/>
      <c r="V3577">
        <v>200</v>
      </c>
      <c r="W3577">
        <v>40</v>
      </c>
      <c r="X3577" s="7">
        <f t="shared" si="382"/>
        <v>31.652153314939131</v>
      </c>
    </row>
    <row r="3578" spans="2:24">
      <c r="B3578" s="90">
        <f t="shared" si="385"/>
        <v>41057.666666666664</v>
      </c>
      <c r="C3578" s="57">
        <v>41057</v>
      </c>
      <c r="D3578" s="58">
        <v>0.66666666666666663</v>
      </c>
      <c r="E3578" s="59">
        <v>11.439843368888555</v>
      </c>
      <c r="F3578" s="47">
        <f t="shared" si="386"/>
        <v>21.850100834577137</v>
      </c>
      <c r="G3578" s="59">
        <v>30.619683802309691</v>
      </c>
      <c r="H3578" s="47">
        <f t="shared" si="387"/>
        <v>58.483596062411507</v>
      </c>
      <c r="I3578" s="59">
        <v>19.179840433421138</v>
      </c>
      <c r="J3578" s="47">
        <f t="shared" si="388"/>
        <v>36.633495227834374</v>
      </c>
      <c r="K3578" s="97">
        <f t="shared" si="383"/>
        <v>1</v>
      </c>
      <c r="L3578" s="2">
        <f t="shared" si="384"/>
        <v>-0.11305867132886505</v>
      </c>
      <c r="M3578" s="88"/>
      <c r="V3578">
        <v>200</v>
      </c>
      <c r="W3578">
        <v>40</v>
      </c>
      <c r="X3578" s="7">
        <f t="shared" si="382"/>
        <v>31.652153314939131</v>
      </c>
    </row>
    <row r="3579" spans="2:24">
      <c r="B3579" s="90">
        <f t="shared" si="385"/>
        <v>41057.708333333336</v>
      </c>
      <c r="C3579" s="57">
        <v>41057</v>
      </c>
      <c r="D3579" s="58">
        <v>0.70833333333333337</v>
      </c>
      <c r="E3579" s="59">
        <v>11.460597070515327</v>
      </c>
      <c r="F3579" s="47">
        <f t="shared" si="386"/>
        <v>21.889740404684272</v>
      </c>
      <c r="G3579" s="59">
        <v>28.521717893487963</v>
      </c>
      <c r="H3579" s="47">
        <f t="shared" si="387"/>
        <v>54.476481176562011</v>
      </c>
      <c r="I3579" s="59">
        <v>17.061120822972633</v>
      </c>
      <c r="J3579" s="47">
        <f t="shared" si="388"/>
        <v>32.586740771877729</v>
      </c>
      <c r="K3579" s="97">
        <f t="shared" si="383"/>
        <v>1</v>
      </c>
      <c r="L3579" s="2">
        <f t="shared" si="384"/>
        <v>-4.1598131272855099</v>
      </c>
      <c r="M3579" s="88"/>
      <c r="V3579">
        <v>200</v>
      </c>
      <c r="W3579">
        <v>40</v>
      </c>
      <c r="X3579" s="7">
        <f t="shared" si="382"/>
        <v>31.652153314939131</v>
      </c>
    </row>
    <row r="3580" spans="2:24">
      <c r="B3580" s="90">
        <f t="shared" si="385"/>
        <v>41057.75</v>
      </c>
      <c r="C3580" s="57">
        <v>41057</v>
      </c>
      <c r="D3580" s="58">
        <v>0.75</v>
      </c>
      <c r="E3580" s="59">
        <v>7.5958376064941335</v>
      </c>
      <c r="F3580" s="47">
        <f t="shared" si="386"/>
        <v>14.508049828403795</v>
      </c>
      <c r="G3580" s="59">
        <v>19.899250526314997</v>
      </c>
      <c r="H3580" s="47">
        <f t="shared" si="387"/>
        <v>38.007568505261645</v>
      </c>
      <c r="I3580" s="59">
        <v>12.303412919820863</v>
      </c>
      <c r="J3580" s="47">
        <f t="shared" si="388"/>
        <v>23.499518676857846</v>
      </c>
      <c r="K3580" s="97">
        <f t="shared" si="383"/>
        <v>1</v>
      </c>
      <c r="L3580" s="2">
        <f t="shared" si="384"/>
        <v>-13.247035222305392</v>
      </c>
      <c r="M3580" s="88"/>
      <c r="V3580">
        <v>200</v>
      </c>
      <c r="W3580">
        <v>40</v>
      </c>
      <c r="X3580" s="7">
        <f t="shared" si="382"/>
        <v>31.652153314939131</v>
      </c>
    </row>
    <row r="3581" spans="2:24">
      <c r="B3581" s="90">
        <f t="shared" si="385"/>
        <v>41057.791666666664</v>
      </c>
      <c r="C3581" s="57">
        <v>41057</v>
      </c>
      <c r="D3581" s="58">
        <v>0.79166666666666663</v>
      </c>
      <c r="E3581" s="59">
        <v>5.5928342518761491</v>
      </c>
      <c r="F3581" s="47">
        <f t="shared" si="386"/>
        <v>10.682313421083444</v>
      </c>
      <c r="G3581" s="59">
        <v>15.168836377187958</v>
      </c>
      <c r="H3581" s="47">
        <f t="shared" si="387"/>
        <v>28.972477480428999</v>
      </c>
      <c r="I3581" s="59">
        <v>9.5760021253118079</v>
      </c>
      <c r="J3581" s="47">
        <f t="shared" si="388"/>
        <v>18.290164059345553</v>
      </c>
      <c r="K3581" s="97">
        <f t="shared" si="383"/>
        <v>1</v>
      </c>
      <c r="L3581" s="2">
        <f t="shared" si="384"/>
        <v>-18.456389839817685</v>
      </c>
      <c r="M3581" s="88"/>
      <c r="V3581">
        <v>200</v>
      </c>
      <c r="W3581">
        <v>40</v>
      </c>
      <c r="X3581" s="7">
        <f t="shared" si="382"/>
        <v>31.652153314939131</v>
      </c>
    </row>
    <row r="3582" spans="2:24">
      <c r="B3582" s="90">
        <f t="shared" si="385"/>
        <v>41057.833333333336</v>
      </c>
      <c r="C3582" s="57">
        <v>41057</v>
      </c>
      <c r="D3582" s="58">
        <v>0.83333333333333337</v>
      </c>
      <c r="E3582" s="59">
        <v>2.3913119194204704</v>
      </c>
      <c r="F3582" s="47">
        <f t="shared" si="386"/>
        <v>4.5674057660930982</v>
      </c>
      <c r="G3582" s="59">
        <v>11.186362965526076</v>
      </c>
      <c r="H3582" s="47">
        <f t="shared" si="387"/>
        <v>21.365953264154804</v>
      </c>
      <c r="I3582" s="59">
        <v>8.7950510461056055</v>
      </c>
      <c r="J3582" s="47">
        <f t="shared" si="388"/>
        <v>16.798547498061705</v>
      </c>
      <c r="K3582" s="97">
        <f t="shared" si="383"/>
        <v>1</v>
      </c>
      <c r="L3582" s="2">
        <f t="shared" si="384"/>
        <v>-19.948006401101534</v>
      </c>
      <c r="M3582" s="88"/>
      <c r="V3582">
        <v>200</v>
      </c>
      <c r="W3582">
        <v>40</v>
      </c>
      <c r="X3582" s="7">
        <f t="shared" si="382"/>
        <v>31.652153314939131</v>
      </c>
    </row>
    <row r="3583" spans="2:24">
      <c r="B3583" s="90">
        <f t="shared" si="385"/>
        <v>41057.875</v>
      </c>
      <c r="C3583" s="57">
        <v>41057</v>
      </c>
      <c r="D3583" s="58">
        <v>0.875</v>
      </c>
      <c r="E3583" s="59">
        <v>1.4953267049209213</v>
      </c>
      <c r="F3583" s="47">
        <f t="shared" si="386"/>
        <v>2.8560740063989596</v>
      </c>
      <c r="G3583" s="59">
        <v>9.4547905659970066</v>
      </c>
      <c r="H3583" s="47">
        <f t="shared" si="387"/>
        <v>18.05864998105428</v>
      </c>
      <c r="I3583" s="59">
        <v>7.9594638610760855</v>
      </c>
      <c r="J3583" s="47">
        <f t="shared" si="388"/>
        <v>15.202575974655323</v>
      </c>
      <c r="K3583" s="97">
        <f t="shared" si="383"/>
        <v>1</v>
      </c>
      <c r="L3583" s="2">
        <f t="shared" si="384"/>
        <v>-21.543977924507914</v>
      </c>
      <c r="M3583" s="88"/>
      <c r="V3583">
        <v>200</v>
      </c>
      <c r="W3583">
        <v>40</v>
      </c>
      <c r="X3583" s="7">
        <f t="shared" si="382"/>
        <v>31.652153314939131</v>
      </c>
    </row>
    <row r="3584" spans="2:24">
      <c r="B3584" s="90">
        <f t="shared" si="385"/>
        <v>41057.916666666664</v>
      </c>
      <c r="C3584" s="57">
        <v>41057</v>
      </c>
      <c r="D3584" s="58">
        <v>0.91666666666666663</v>
      </c>
      <c r="E3584" s="59">
        <v>2.0289319851447996</v>
      </c>
      <c r="F3584" s="47">
        <f t="shared" si="386"/>
        <v>3.8752600916265671</v>
      </c>
      <c r="G3584" s="59">
        <v>10.284851844139876</v>
      </c>
      <c r="H3584" s="47">
        <f t="shared" si="387"/>
        <v>19.644067022307162</v>
      </c>
      <c r="I3584" s="59">
        <v>8.2559198589950764</v>
      </c>
      <c r="J3584" s="47">
        <f t="shared" si="388"/>
        <v>15.768806930680595</v>
      </c>
      <c r="K3584" s="97">
        <f t="shared" si="383"/>
        <v>1</v>
      </c>
      <c r="L3584" s="2">
        <f t="shared" si="384"/>
        <v>-20.977746968482641</v>
      </c>
      <c r="M3584" s="88"/>
      <c r="V3584">
        <v>200</v>
      </c>
      <c r="W3584">
        <v>40</v>
      </c>
      <c r="X3584" s="7">
        <f t="shared" si="382"/>
        <v>31.652153314939131</v>
      </c>
    </row>
    <row r="3585" spans="2:24">
      <c r="B3585" s="90">
        <f t="shared" si="385"/>
        <v>41057.958333333336</v>
      </c>
      <c r="C3585" s="57">
        <v>41057</v>
      </c>
      <c r="D3585" s="58">
        <v>0.95833333333333337</v>
      </c>
      <c r="E3585" s="59">
        <v>2.1850099694298528</v>
      </c>
      <c r="F3585" s="47">
        <f t="shared" si="386"/>
        <v>4.1733690416110187</v>
      </c>
      <c r="G3585" s="59">
        <v>8.4479073605640504</v>
      </c>
      <c r="H3585" s="47">
        <f t="shared" si="387"/>
        <v>16.135503058677337</v>
      </c>
      <c r="I3585" s="59">
        <v>6.2628973911341985</v>
      </c>
      <c r="J3585" s="47">
        <f t="shared" si="388"/>
        <v>11.962134017066319</v>
      </c>
      <c r="K3585" s="97">
        <f t="shared" si="383"/>
        <v>1</v>
      </c>
      <c r="L3585" s="2">
        <f t="shared" si="384"/>
        <v>-24.78441988209692</v>
      </c>
      <c r="M3585" s="88"/>
      <c r="V3585">
        <v>200</v>
      </c>
      <c r="W3585">
        <v>40</v>
      </c>
      <c r="X3585" s="7">
        <f t="shared" si="382"/>
        <v>31.652153314939131</v>
      </c>
    </row>
    <row r="3586" spans="2:24">
      <c r="B3586" s="90">
        <f t="shared" si="385"/>
        <v>41058</v>
      </c>
      <c r="C3586" s="57">
        <v>41057</v>
      </c>
      <c r="D3586" s="58">
        <v>1</v>
      </c>
      <c r="E3586" s="59">
        <v>1.6395457582864541</v>
      </c>
      <c r="F3586" s="47">
        <f t="shared" si="386"/>
        <v>3.1315323983271273</v>
      </c>
      <c r="G3586" s="59">
        <v>7.5747439661905522</v>
      </c>
      <c r="H3586" s="47">
        <f t="shared" si="387"/>
        <v>14.467760975423953</v>
      </c>
      <c r="I3586" s="59">
        <v>5.935198207904099</v>
      </c>
      <c r="J3586" s="47">
        <f t="shared" si="388"/>
        <v>11.336228577096829</v>
      </c>
      <c r="K3586" s="97">
        <f t="shared" si="383"/>
        <v>1</v>
      </c>
      <c r="L3586" s="2">
        <f t="shared" si="384"/>
        <v>-25.410325322066409</v>
      </c>
      <c r="M3586" s="88"/>
      <c r="V3586">
        <v>200</v>
      </c>
      <c r="W3586">
        <v>40</v>
      </c>
      <c r="X3586" s="7">
        <f t="shared" si="382"/>
        <v>31.652153314939131</v>
      </c>
    </row>
    <row r="3587" spans="2:24">
      <c r="B3587" s="90">
        <f t="shared" si="385"/>
        <v>41058.041666666664</v>
      </c>
      <c r="C3587" s="57">
        <v>41058</v>
      </c>
      <c r="D3587" s="58">
        <v>4.1666666666666664E-2</v>
      </c>
      <c r="E3587" s="59"/>
      <c r="F3587" s="47"/>
      <c r="G3587" s="59"/>
      <c r="H3587" s="47"/>
      <c r="I3587" s="59"/>
      <c r="J3587" s="47"/>
      <c r="K3587" s="97">
        <f t="shared" si="383"/>
        <v>2</v>
      </c>
      <c r="L3587" s="2" t="e">
        <f t="shared" si="384"/>
        <v>#N/A</v>
      </c>
      <c r="M3587" s="88"/>
      <c r="V3587">
        <v>200</v>
      </c>
      <c r="W3587">
        <v>40</v>
      </c>
      <c r="X3587" s="7">
        <f t="shared" si="382"/>
        <v>31.652153314939131</v>
      </c>
    </row>
    <row r="3588" spans="2:24">
      <c r="B3588" s="90">
        <f t="shared" si="385"/>
        <v>41058.083333333336</v>
      </c>
      <c r="C3588" s="57">
        <v>41058</v>
      </c>
      <c r="D3588" s="58">
        <v>8.3333333333333329E-2</v>
      </c>
      <c r="E3588" s="59">
        <v>3.0216265712019261</v>
      </c>
      <c r="F3588" s="47">
        <f t="shared" si="386"/>
        <v>5.771306750995679</v>
      </c>
      <c r="G3588" s="59">
        <v>10.464186263132049</v>
      </c>
      <c r="H3588" s="47">
        <f t="shared" si="387"/>
        <v>19.986595762582212</v>
      </c>
      <c r="I3588" s="59">
        <v>7.4425596919301231</v>
      </c>
      <c r="J3588" s="47">
        <f t="shared" si="388"/>
        <v>14.215289011586535</v>
      </c>
      <c r="K3588" s="97">
        <f t="shared" si="383"/>
        <v>2</v>
      </c>
      <c r="L3588" s="2">
        <f t="shared" si="384"/>
        <v>-22.531264887576704</v>
      </c>
      <c r="M3588" s="88"/>
      <c r="V3588">
        <v>200</v>
      </c>
      <c r="W3588">
        <v>40</v>
      </c>
      <c r="X3588" s="7">
        <f t="shared" si="382"/>
        <v>31.652153314939131</v>
      </c>
    </row>
    <row r="3589" spans="2:24">
      <c r="B3589" s="90">
        <f t="shared" si="385"/>
        <v>41058.125</v>
      </c>
      <c r="C3589" s="57">
        <v>41058</v>
      </c>
      <c r="D3589" s="58">
        <v>0.125</v>
      </c>
      <c r="E3589" s="59">
        <v>3.2924247704335032</v>
      </c>
      <c r="F3589" s="47">
        <f t="shared" si="386"/>
        <v>6.2885313115279908</v>
      </c>
      <c r="G3589" s="59">
        <v>13.675548053375021</v>
      </c>
      <c r="H3589" s="47">
        <f t="shared" si="387"/>
        <v>26.120296781946291</v>
      </c>
      <c r="I3589" s="59">
        <v>10.383123282941519</v>
      </c>
      <c r="J3589" s="47">
        <f t="shared" si="388"/>
        <v>19.831765470418301</v>
      </c>
      <c r="K3589" s="97">
        <f t="shared" si="383"/>
        <v>2</v>
      </c>
      <c r="L3589" s="2">
        <f t="shared" si="384"/>
        <v>-16.914788428744938</v>
      </c>
      <c r="M3589" s="88"/>
      <c r="V3589">
        <v>200</v>
      </c>
      <c r="W3589">
        <v>40</v>
      </c>
      <c r="X3589" s="7">
        <f t="shared" si="382"/>
        <v>31.652153314939131</v>
      </c>
    </row>
    <row r="3590" spans="2:24">
      <c r="B3590" s="90">
        <f t="shared" si="385"/>
        <v>41058.166666666664</v>
      </c>
      <c r="C3590" s="57">
        <v>41058</v>
      </c>
      <c r="D3590" s="58">
        <v>0.16666666666666666</v>
      </c>
      <c r="E3590" s="59">
        <v>9.5202768658377579</v>
      </c>
      <c r="F3590" s="47">
        <f t="shared" si="386"/>
        <v>18.183728813750118</v>
      </c>
      <c r="G3590" s="59">
        <v>22.04725113836038</v>
      </c>
      <c r="H3590" s="47">
        <f t="shared" si="387"/>
        <v>42.110249674268324</v>
      </c>
      <c r="I3590" s="59">
        <v>12.526974272522622</v>
      </c>
      <c r="J3590" s="47">
        <f t="shared" si="388"/>
        <v>23.926520860518206</v>
      </c>
      <c r="K3590" s="97">
        <f t="shared" si="383"/>
        <v>2</v>
      </c>
      <c r="L3590" s="2">
        <f t="shared" si="384"/>
        <v>-12.820033038645033</v>
      </c>
      <c r="M3590" s="88"/>
      <c r="V3590">
        <v>200</v>
      </c>
      <c r="W3590">
        <v>40</v>
      </c>
      <c r="X3590" s="7">
        <f t="shared" si="382"/>
        <v>31.652153314939131</v>
      </c>
    </row>
    <row r="3591" spans="2:24">
      <c r="B3591" s="90">
        <f t="shared" si="385"/>
        <v>41058.208333333336</v>
      </c>
      <c r="C3591" s="57">
        <v>41058</v>
      </c>
      <c r="D3591" s="58">
        <v>0.20833333333333334</v>
      </c>
      <c r="E3591" s="59">
        <v>35.174406294813267</v>
      </c>
      <c r="F3591" s="47">
        <f t="shared" si="386"/>
        <v>67.183116023093334</v>
      </c>
      <c r="G3591" s="59">
        <v>58.229903664717142</v>
      </c>
      <c r="H3591" s="47">
        <f t="shared" si="387"/>
        <v>111.21911599960974</v>
      </c>
      <c r="I3591" s="59">
        <v>23.055497369903875</v>
      </c>
      <c r="J3591" s="47">
        <f t="shared" si="388"/>
        <v>44.035999976516401</v>
      </c>
      <c r="K3591" s="97">
        <f t="shared" si="383"/>
        <v>2</v>
      </c>
      <c r="L3591" s="2">
        <f t="shared" si="384"/>
        <v>7.289446077353162</v>
      </c>
      <c r="M3591" s="88"/>
      <c r="V3591">
        <v>200</v>
      </c>
      <c r="W3591">
        <v>40</v>
      </c>
      <c r="X3591" s="7">
        <f t="shared" si="382"/>
        <v>31.652153314939131</v>
      </c>
    </row>
    <row r="3592" spans="2:24">
      <c r="B3592" s="90">
        <f t="shared" si="385"/>
        <v>41058.25</v>
      </c>
      <c r="C3592" s="57">
        <v>41058</v>
      </c>
      <c r="D3592" s="58">
        <v>0.25</v>
      </c>
      <c r="E3592" s="59">
        <v>40.116777558909646</v>
      </c>
      <c r="F3592" s="47">
        <f t="shared" si="386"/>
        <v>76.623045137517423</v>
      </c>
      <c r="G3592" s="59">
        <v>70.528240116949974</v>
      </c>
      <c r="H3592" s="47">
        <f t="shared" si="387"/>
        <v>134.70893862337445</v>
      </c>
      <c r="I3592" s="59">
        <v>30.411462558040324</v>
      </c>
      <c r="J3592" s="47">
        <f t="shared" si="388"/>
        <v>58.085893485857014</v>
      </c>
      <c r="K3592" s="97">
        <f t="shared" si="383"/>
        <v>2</v>
      </c>
      <c r="L3592" s="2">
        <f t="shared" si="384"/>
        <v>21.339339586693775</v>
      </c>
      <c r="M3592" s="88"/>
      <c r="V3592">
        <v>200</v>
      </c>
      <c r="W3592">
        <v>40</v>
      </c>
      <c r="X3592" s="7">
        <f t="shared" si="382"/>
        <v>31.652153314939131</v>
      </c>
    </row>
    <row r="3593" spans="2:24">
      <c r="B3593" s="90">
        <f t="shared" si="385"/>
        <v>41058.291666666664</v>
      </c>
      <c r="C3593" s="57">
        <v>41058</v>
      </c>
      <c r="D3593" s="58">
        <v>0.29166666666666669</v>
      </c>
      <c r="E3593" s="59">
        <v>16.454667999683011</v>
      </c>
      <c r="F3593" s="47">
        <f t="shared" si="386"/>
        <v>31.428415879394549</v>
      </c>
      <c r="G3593" s="59">
        <v>36.927471843705888</v>
      </c>
      <c r="H3593" s="47">
        <f t="shared" si="387"/>
        <v>70.531471221478242</v>
      </c>
      <c r="I3593" s="59">
        <v>20.472803844022874</v>
      </c>
      <c r="J3593" s="47">
        <f t="shared" si="388"/>
        <v>39.103055342083685</v>
      </c>
      <c r="K3593" s="97">
        <f t="shared" si="383"/>
        <v>2</v>
      </c>
      <c r="L3593" s="2">
        <f t="shared" si="384"/>
        <v>2.3565014429204467</v>
      </c>
      <c r="M3593" s="88"/>
      <c r="V3593">
        <v>200</v>
      </c>
      <c r="W3593">
        <v>40</v>
      </c>
      <c r="X3593" s="7">
        <f t="shared" si="382"/>
        <v>31.652153314939131</v>
      </c>
    </row>
    <row r="3594" spans="2:24">
      <c r="B3594" s="90">
        <f t="shared" si="385"/>
        <v>41058.333333333336</v>
      </c>
      <c r="C3594" s="57">
        <v>41058</v>
      </c>
      <c r="D3594" s="58">
        <v>0.33333333333333331</v>
      </c>
      <c r="E3594" s="59">
        <v>18.651299511312644</v>
      </c>
      <c r="F3594" s="47">
        <f t="shared" si="386"/>
        <v>35.623982066607148</v>
      </c>
      <c r="G3594" s="59">
        <v>40.113772905827226</v>
      </c>
      <c r="H3594" s="47">
        <f t="shared" si="387"/>
        <v>76.61730625013</v>
      </c>
      <c r="I3594" s="59">
        <v>21.462473394514586</v>
      </c>
      <c r="J3594" s="47">
        <f t="shared" si="388"/>
        <v>40.993324183522859</v>
      </c>
      <c r="K3594" s="97">
        <f t="shared" si="383"/>
        <v>2</v>
      </c>
      <c r="L3594" s="2">
        <f t="shared" si="384"/>
        <v>4.24677028435962</v>
      </c>
      <c r="M3594" s="88"/>
      <c r="V3594">
        <v>200</v>
      </c>
      <c r="W3594">
        <v>40</v>
      </c>
      <c r="X3594" s="7">
        <f t="shared" ref="X3594:X3657" si="389">AVERAGE($J$2999:$J$8770)</f>
        <v>31.652153314939131</v>
      </c>
    </row>
    <row r="3595" spans="2:24">
      <c r="B3595" s="90">
        <f t="shared" si="385"/>
        <v>41058.375</v>
      </c>
      <c r="C3595" s="57">
        <v>41058</v>
      </c>
      <c r="D3595" s="58">
        <v>0.375</v>
      </c>
      <c r="E3595" s="59">
        <v>22.869801049268105</v>
      </c>
      <c r="F3595" s="47">
        <f t="shared" si="386"/>
        <v>43.681320004102076</v>
      </c>
      <c r="G3595" s="59">
        <v>46.625317556579013</v>
      </c>
      <c r="H3595" s="47">
        <f t="shared" si="387"/>
        <v>89.054356533065913</v>
      </c>
      <c r="I3595" s="59">
        <v>23.755516507310908</v>
      </c>
      <c r="J3595" s="47">
        <f t="shared" si="388"/>
        <v>45.37303652896383</v>
      </c>
      <c r="K3595" s="97">
        <f t="shared" ref="K3595:K3658" si="390">WEEKDAY(C3595,2)</f>
        <v>2</v>
      </c>
      <c r="L3595" s="2">
        <f t="shared" ref="L3595:L3658" si="391">IF(J3595="",NA(),J3595-(AVERAGE($J$10:$J$8770)))</f>
        <v>8.6264826298005914</v>
      </c>
      <c r="M3595" s="88"/>
      <c r="V3595">
        <v>200</v>
      </c>
      <c r="W3595">
        <v>40</v>
      </c>
      <c r="X3595" s="7">
        <f t="shared" si="389"/>
        <v>31.652153314939131</v>
      </c>
    </row>
    <row r="3596" spans="2:24">
      <c r="B3596" s="90">
        <f t="shared" si="385"/>
        <v>41058.416666666664</v>
      </c>
      <c r="C3596" s="57">
        <v>41058</v>
      </c>
      <c r="D3596" s="58">
        <v>0.41666666666666669</v>
      </c>
      <c r="E3596" s="59">
        <v>32.128147466056745</v>
      </c>
      <c r="F3596" s="47">
        <f t="shared" si="386"/>
        <v>61.364761660168384</v>
      </c>
      <c r="G3596" s="59">
        <v>57.125954611575864</v>
      </c>
      <c r="H3596" s="47">
        <f t="shared" si="387"/>
        <v>109.11057330810989</v>
      </c>
      <c r="I3596" s="59">
        <v>24.997807145519126</v>
      </c>
      <c r="J3596" s="47">
        <f t="shared" si="388"/>
        <v>47.74581164794153</v>
      </c>
      <c r="K3596" s="97">
        <f t="shared" si="390"/>
        <v>2</v>
      </c>
      <c r="L3596" s="2">
        <f t="shared" si="391"/>
        <v>10.999257748778291</v>
      </c>
      <c r="M3596" s="88"/>
      <c r="V3596">
        <v>200</v>
      </c>
      <c r="W3596">
        <v>40</v>
      </c>
      <c r="X3596" s="7">
        <f t="shared" si="389"/>
        <v>31.652153314939131</v>
      </c>
    </row>
    <row r="3597" spans="2:24">
      <c r="B3597" s="90">
        <f t="shared" si="385"/>
        <v>41058.458333333336</v>
      </c>
      <c r="C3597" s="57">
        <v>41058</v>
      </c>
      <c r="D3597" s="58">
        <v>0.45833333333333331</v>
      </c>
      <c r="E3597" s="59">
        <v>32.809779245969125</v>
      </c>
      <c r="F3597" s="47">
        <f t="shared" si="386"/>
        <v>62.666678359801026</v>
      </c>
      <c r="G3597" s="59">
        <v>59.644982110233215</v>
      </c>
      <c r="H3597" s="47">
        <f t="shared" si="387"/>
        <v>113.92191583054543</v>
      </c>
      <c r="I3597" s="59">
        <v>26.835202864264083</v>
      </c>
      <c r="J3597" s="47">
        <f t="shared" si="388"/>
        <v>51.255237470744397</v>
      </c>
      <c r="K3597" s="97">
        <f t="shared" si="390"/>
        <v>2</v>
      </c>
      <c r="L3597" s="2">
        <f t="shared" si="391"/>
        <v>14.508683571581159</v>
      </c>
      <c r="M3597" s="88"/>
      <c r="V3597">
        <v>200</v>
      </c>
      <c r="W3597">
        <v>40</v>
      </c>
      <c r="X3597" s="7">
        <f t="shared" si="389"/>
        <v>31.652153314939131</v>
      </c>
    </row>
    <row r="3598" spans="2:24">
      <c r="B3598" s="90">
        <f t="shared" si="385"/>
        <v>41058.5</v>
      </c>
      <c r="C3598" s="57">
        <v>41058</v>
      </c>
      <c r="D3598" s="58">
        <v>0.5</v>
      </c>
      <c r="E3598" s="59">
        <v>22.560308350281211</v>
      </c>
      <c r="F3598" s="47">
        <f t="shared" si="386"/>
        <v>43.090188949037113</v>
      </c>
      <c r="G3598" s="59">
        <v>47.457982369330672</v>
      </c>
      <c r="H3598" s="47">
        <f t="shared" si="387"/>
        <v>90.644746325421579</v>
      </c>
      <c r="I3598" s="59">
        <v>24.897674019049468</v>
      </c>
      <c r="J3598" s="47">
        <f t="shared" si="388"/>
        <v>47.55455737638448</v>
      </c>
      <c r="K3598" s="97">
        <f t="shared" si="390"/>
        <v>2</v>
      </c>
      <c r="L3598" s="2">
        <f t="shared" si="391"/>
        <v>10.808003477221241</v>
      </c>
      <c r="M3598" s="88"/>
      <c r="V3598">
        <v>200</v>
      </c>
      <c r="W3598">
        <v>40</v>
      </c>
      <c r="X3598" s="7">
        <f t="shared" si="389"/>
        <v>31.652153314939131</v>
      </c>
    </row>
    <row r="3599" spans="2:24">
      <c r="B3599" s="90">
        <f t="shared" si="385"/>
        <v>41058.541666666664</v>
      </c>
      <c r="C3599" s="57">
        <v>41058</v>
      </c>
      <c r="D3599" s="58">
        <v>0.54166666666666663</v>
      </c>
      <c r="E3599" s="59">
        <v>18.822708613916035</v>
      </c>
      <c r="F3599" s="47">
        <f t="shared" si="386"/>
        <v>35.951373452579624</v>
      </c>
      <c r="G3599" s="59">
        <v>41.185726775642138</v>
      </c>
      <c r="H3599" s="47">
        <f t="shared" si="387"/>
        <v>78.664738141476477</v>
      </c>
      <c r="I3599" s="59">
        <v>22.363018161726099</v>
      </c>
      <c r="J3599" s="47">
        <f t="shared" si="388"/>
        <v>42.713364688896846</v>
      </c>
      <c r="K3599" s="97">
        <f t="shared" si="390"/>
        <v>2</v>
      </c>
      <c r="L3599" s="2">
        <f t="shared" si="391"/>
        <v>5.9668107897336071</v>
      </c>
      <c r="M3599" s="88"/>
      <c r="V3599">
        <v>200</v>
      </c>
      <c r="W3599">
        <v>40</v>
      </c>
      <c r="X3599" s="7">
        <f t="shared" si="389"/>
        <v>31.652153314939131</v>
      </c>
    </row>
    <row r="3600" spans="2:24">
      <c r="B3600" s="90">
        <f t="shared" si="385"/>
        <v>41058.583333333336</v>
      </c>
      <c r="C3600" s="57">
        <v>41058</v>
      </c>
      <c r="D3600" s="58">
        <v>0.58333333333333337</v>
      </c>
      <c r="E3600" s="59">
        <v>12.52214821738948</v>
      </c>
      <c r="F3600" s="47">
        <f t="shared" si="386"/>
        <v>23.917303095213907</v>
      </c>
      <c r="G3600" s="59">
        <v>34.629315842071172</v>
      </c>
      <c r="H3600" s="47">
        <f t="shared" si="387"/>
        <v>66.141993258355939</v>
      </c>
      <c r="I3600" s="59">
        <v>22.107167624681693</v>
      </c>
      <c r="J3600" s="47">
        <f t="shared" si="388"/>
        <v>42.224690163142036</v>
      </c>
      <c r="K3600" s="97">
        <f t="shared" si="390"/>
        <v>2</v>
      </c>
      <c r="L3600" s="2">
        <f t="shared" si="391"/>
        <v>5.4781362639787972</v>
      </c>
      <c r="M3600" s="88"/>
      <c r="V3600">
        <v>200</v>
      </c>
      <c r="W3600">
        <v>40</v>
      </c>
      <c r="X3600" s="7">
        <f t="shared" si="389"/>
        <v>31.652153314939131</v>
      </c>
    </row>
    <row r="3601" spans="2:24">
      <c r="B3601" s="90">
        <f t="shared" si="385"/>
        <v>41058.625</v>
      </c>
      <c r="C3601" s="57">
        <v>41058</v>
      </c>
      <c r="D3601" s="58">
        <v>0.625</v>
      </c>
      <c r="E3601" s="59">
        <v>13.394752928102953</v>
      </c>
      <c r="F3601" s="47">
        <f t="shared" si="386"/>
        <v>25.583978092676638</v>
      </c>
      <c r="G3601" s="59">
        <v>35.053347940046642</v>
      </c>
      <c r="H3601" s="47">
        <f t="shared" si="387"/>
        <v>66.951894565489084</v>
      </c>
      <c r="I3601" s="59">
        <v>21.658595011943682</v>
      </c>
      <c r="J3601" s="47">
        <f t="shared" si="388"/>
        <v>41.367916472812432</v>
      </c>
      <c r="K3601" s="97">
        <f t="shared" si="390"/>
        <v>2</v>
      </c>
      <c r="L3601" s="2">
        <f t="shared" si="391"/>
        <v>4.6213625736491935</v>
      </c>
      <c r="M3601" s="88"/>
      <c r="V3601">
        <v>200</v>
      </c>
      <c r="W3601">
        <v>40</v>
      </c>
      <c r="X3601" s="7">
        <f t="shared" si="389"/>
        <v>31.652153314939131</v>
      </c>
    </row>
    <row r="3602" spans="2:24">
      <c r="B3602" s="90">
        <f t="shared" ref="B3602:B3665" si="392">C3602+D3602</f>
        <v>41058.666666666664</v>
      </c>
      <c r="C3602" s="57">
        <v>41058</v>
      </c>
      <c r="D3602" s="58">
        <v>0.66666666666666663</v>
      </c>
      <c r="E3602" s="59">
        <v>11.146019950282454</v>
      </c>
      <c r="F3602" s="47">
        <f t="shared" ref="F3602:F3665" si="393">IF(E3602&lt;&gt;"",E3602*1.91,"")</f>
        <v>21.288898105039486</v>
      </c>
      <c r="G3602" s="59">
        <v>32.870602794492449</v>
      </c>
      <c r="H3602" s="47">
        <f t="shared" si="387"/>
        <v>62.782851337480572</v>
      </c>
      <c r="I3602" s="59">
        <v>21.724582844209994</v>
      </c>
      <c r="J3602" s="47">
        <f t="shared" si="388"/>
        <v>41.493953232441086</v>
      </c>
      <c r="K3602" s="97">
        <f t="shared" si="390"/>
        <v>2</v>
      </c>
      <c r="L3602" s="2">
        <f t="shared" si="391"/>
        <v>4.7473993332778477</v>
      </c>
      <c r="M3602" s="88"/>
      <c r="V3602">
        <v>200</v>
      </c>
      <c r="W3602">
        <v>40</v>
      </c>
      <c r="X3602" s="7">
        <f t="shared" si="389"/>
        <v>31.652153314939131</v>
      </c>
    </row>
    <row r="3603" spans="2:24">
      <c r="B3603" s="90">
        <f t="shared" si="392"/>
        <v>41058.708333333336</v>
      </c>
      <c r="C3603" s="57">
        <v>41058</v>
      </c>
      <c r="D3603" s="58">
        <v>0.70833333333333337</v>
      </c>
      <c r="E3603" s="59">
        <v>16.553812617697808</v>
      </c>
      <c r="F3603" s="47">
        <f t="shared" si="393"/>
        <v>31.617782099802813</v>
      </c>
      <c r="G3603" s="59">
        <v>44.996569091360044</v>
      </c>
      <c r="H3603" s="47">
        <f t="shared" si="387"/>
        <v>85.943446964497682</v>
      </c>
      <c r="I3603" s="59">
        <v>28.442756473662232</v>
      </c>
      <c r="J3603" s="47">
        <f t="shared" si="388"/>
        <v>54.325664864694865</v>
      </c>
      <c r="K3603" s="97">
        <f t="shared" si="390"/>
        <v>2</v>
      </c>
      <c r="L3603" s="2">
        <f t="shared" si="391"/>
        <v>17.579110965531626</v>
      </c>
      <c r="M3603" s="88"/>
      <c r="V3603">
        <v>200</v>
      </c>
      <c r="W3603">
        <v>40</v>
      </c>
      <c r="X3603" s="7">
        <f t="shared" si="389"/>
        <v>31.652153314939131</v>
      </c>
    </row>
    <row r="3604" spans="2:24">
      <c r="B3604" s="90">
        <f t="shared" si="392"/>
        <v>41058.75</v>
      </c>
      <c r="C3604" s="57">
        <v>41058</v>
      </c>
      <c r="D3604" s="58">
        <v>0.75</v>
      </c>
      <c r="E3604" s="59">
        <v>15.598795780601094</v>
      </c>
      <c r="F3604" s="47">
        <f t="shared" si="393"/>
        <v>29.793699940948088</v>
      </c>
      <c r="G3604" s="59">
        <v>45.119121071489367</v>
      </c>
      <c r="H3604" s="47">
        <f t="shared" ref="H3604:H3667" si="394">IF(G3604&lt;&gt;"",G3604*1.91,"")</f>
        <v>86.177521246544686</v>
      </c>
      <c r="I3604" s="59">
        <v>29.520325290888273</v>
      </c>
      <c r="J3604" s="47">
        <f t="shared" ref="J3604:J3667" si="395">IF(I3604&lt;&gt;"",I3604*1.91,"")</f>
        <v>56.383821305596598</v>
      </c>
      <c r="K3604" s="97">
        <f t="shared" si="390"/>
        <v>2</v>
      </c>
      <c r="L3604" s="2">
        <f t="shared" si="391"/>
        <v>19.637267406433359</v>
      </c>
      <c r="M3604" s="88"/>
      <c r="V3604">
        <v>200</v>
      </c>
      <c r="W3604">
        <v>40</v>
      </c>
      <c r="X3604" s="7">
        <f t="shared" si="389"/>
        <v>31.652153314939131</v>
      </c>
    </row>
    <row r="3605" spans="2:24">
      <c r="B3605" s="90">
        <f t="shared" si="392"/>
        <v>41058.791666666664</v>
      </c>
      <c r="C3605" s="57">
        <v>41058</v>
      </c>
      <c r="D3605" s="58">
        <v>0.79166666666666663</v>
      </c>
      <c r="E3605" s="59">
        <v>6.5623827503353045</v>
      </c>
      <c r="F3605" s="47">
        <f t="shared" si="393"/>
        <v>12.53415105314043</v>
      </c>
      <c r="G3605" s="59">
        <v>31.995140755924481</v>
      </c>
      <c r="H3605" s="47">
        <f t="shared" si="394"/>
        <v>61.110718843815754</v>
      </c>
      <c r="I3605" s="59">
        <v>25.432758005589175</v>
      </c>
      <c r="J3605" s="47">
        <f t="shared" si="395"/>
        <v>48.57656779067532</v>
      </c>
      <c r="K3605" s="97">
        <f t="shared" si="390"/>
        <v>2</v>
      </c>
      <c r="L3605" s="2">
        <f t="shared" si="391"/>
        <v>11.830013891512081</v>
      </c>
      <c r="M3605" s="88"/>
      <c r="V3605">
        <v>200</v>
      </c>
      <c r="W3605">
        <v>40</v>
      </c>
      <c r="X3605" s="7">
        <f t="shared" si="389"/>
        <v>31.652153314939131</v>
      </c>
    </row>
    <row r="3606" spans="2:24">
      <c r="B3606" s="90">
        <f t="shared" si="392"/>
        <v>41058.833333333336</v>
      </c>
      <c r="C3606" s="57">
        <v>41058</v>
      </c>
      <c r="D3606" s="58">
        <v>0.83333333333333337</v>
      </c>
      <c r="E3606" s="59">
        <v>4.3022501182555404</v>
      </c>
      <c r="F3606" s="47">
        <f t="shared" si="393"/>
        <v>8.2172977258680824</v>
      </c>
      <c r="G3606" s="59">
        <v>25.496462803557947</v>
      </c>
      <c r="H3606" s="47">
        <f t="shared" si="394"/>
        <v>48.698243954795679</v>
      </c>
      <c r="I3606" s="59">
        <v>21.194212685302404</v>
      </c>
      <c r="J3606" s="47">
        <f t="shared" si="395"/>
        <v>40.480946228927586</v>
      </c>
      <c r="K3606" s="97">
        <f t="shared" si="390"/>
        <v>2</v>
      </c>
      <c r="L3606" s="2">
        <f t="shared" si="391"/>
        <v>3.7343923297643471</v>
      </c>
      <c r="M3606" s="88"/>
      <c r="V3606">
        <v>200</v>
      </c>
      <c r="W3606">
        <v>40</v>
      </c>
      <c r="X3606" s="7">
        <f t="shared" si="389"/>
        <v>31.652153314939131</v>
      </c>
    </row>
    <row r="3607" spans="2:24">
      <c r="B3607" s="90">
        <f t="shared" si="392"/>
        <v>41058.875</v>
      </c>
      <c r="C3607" s="57">
        <v>41058</v>
      </c>
      <c r="D3607" s="58">
        <v>0.875</v>
      </c>
      <c r="E3607" s="59">
        <v>6.7177708585560731</v>
      </c>
      <c r="F3607" s="47">
        <f t="shared" si="393"/>
        <v>12.8309423398421</v>
      </c>
      <c r="G3607" s="59">
        <v>28.725628395394704</v>
      </c>
      <c r="H3607" s="47">
        <f t="shared" si="394"/>
        <v>54.865950235203883</v>
      </c>
      <c r="I3607" s="59">
        <v>22.007857536838632</v>
      </c>
      <c r="J3607" s="47">
        <f t="shared" si="395"/>
        <v>42.035007895361787</v>
      </c>
      <c r="K3607" s="97">
        <f t="shared" si="390"/>
        <v>2</v>
      </c>
      <c r="L3607" s="2">
        <f t="shared" si="391"/>
        <v>5.2884539961985482</v>
      </c>
      <c r="M3607" s="88"/>
      <c r="V3607">
        <v>200</v>
      </c>
      <c r="W3607">
        <v>40</v>
      </c>
      <c r="X3607" s="7">
        <f t="shared" si="389"/>
        <v>31.652153314939131</v>
      </c>
    </row>
    <row r="3608" spans="2:24">
      <c r="B3608" s="90">
        <f t="shared" si="392"/>
        <v>41058.916666666664</v>
      </c>
      <c r="C3608" s="57">
        <v>41058</v>
      </c>
      <c r="D3608" s="58">
        <v>0.91666666666666663</v>
      </c>
      <c r="E3608" s="59">
        <v>1.2259798026901596</v>
      </c>
      <c r="F3608" s="47">
        <f t="shared" si="393"/>
        <v>2.3416214231382049</v>
      </c>
      <c r="G3608" s="59">
        <v>12.97996140974505</v>
      </c>
      <c r="H3608" s="47">
        <f t="shared" si="394"/>
        <v>24.791726292613046</v>
      </c>
      <c r="I3608" s="59">
        <v>11.753981607054893</v>
      </c>
      <c r="J3608" s="47">
        <f t="shared" si="395"/>
        <v>22.450104869474846</v>
      </c>
      <c r="K3608" s="97">
        <f t="shared" si="390"/>
        <v>2</v>
      </c>
      <c r="L3608" s="2">
        <f t="shared" si="391"/>
        <v>-14.296449029688393</v>
      </c>
      <c r="M3608" s="88"/>
      <c r="V3608">
        <v>200</v>
      </c>
      <c r="W3608">
        <v>40</v>
      </c>
      <c r="X3608" s="7">
        <f t="shared" si="389"/>
        <v>31.652153314939131</v>
      </c>
    </row>
    <row r="3609" spans="2:24">
      <c r="B3609" s="90">
        <f t="shared" si="392"/>
        <v>41058.958333333336</v>
      </c>
      <c r="C3609" s="57">
        <v>41058</v>
      </c>
      <c r="D3609" s="58">
        <v>0.95833333333333337</v>
      </c>
      <c r="E3609" s="59">
        <v>3.148389255679743</v>
      </c>
      <c r="F3609" s="47">
        <f t="shared" si="393"/>
        <v>6.0134234783483089</v>
      </c>
      <c r="G3609" s="59">
        <v>15.279831791468725</v>
      </c>
      <c r="H3609" s="47">
        <f t="shared" si="394"/>
        <v>29.184478721705265</v>
      </c>
      <c r="I3609" s="59">
        <v>12.131442535788983</v>
      </c>
      <c r="J3609" s="47">
        <f t="shared" si="395"/>
        <v>23.171055243356957</v>
      </c>
      <c r="K3609" s="97">
        <f t="shared" si="390"/>
        <v>2</v>
      </c>
      <c r="L3609" s="2">
        <f t="shared" si="391"/>
        <v>-13.575498655806282</v>
      </c>
      <c r="M3609" s="88"/>
      <c r="V3609">
        <v>200</v>
      </c>
      <c r="W3609">
        <v>40</v>
      </c>
      <c r="X3609" s="7">
        <f t="shared" si="389"/>
        <v>31.652153314939131</v>
      </c>
    </row>
    <row r="3610" spans="2:24">
      <c r="B3610" s="90">
        <f t="shared" si="392"/>
        <v>41059</v>
      </c>
      <c r="C3610" s="57">
        <v>41058</v>
      </c>
      <c r="D3610" s="58">
        <v>1</v>
      </c>
      <c r="E3610" s="59">
        <v>4.978324704574483</v>
      </c>
      <c r="F3610" s="47">
        <f t="shared" si="393"/>
        <v>9.5086001857372615</v>
      </c>
      <c r="G3610" s="59">
        <v>13.195599324610438</v>
      </c>
      <c r="H3610" s="47">
        <f t="shared" si="394"/>
        <v>25.203594710005934</v>
      </c>
      <c r="I3610" s="59">
        <v>8.2172746200359548</v>
      </c>
      <c r="J3610" s="47">
        <f t="shared" si="395"/>
        <v>15.694994524268672</v>
      </c>
      <c r="K3610" s="97">
        <f t="shared" si="390"/>
        <v>2</v>
      </c>
      <c r="L3610" s="2">
        <f t="shared" si="391"/>
        <v>-21.051559374894566</v>
      </c>
      <c r="M3610" s="88"/>
      <c r="V3610">
        <v>200</v>
      </c>
      <c r="W3610">
        <v>40</v>
      </c>
      <c r="X3610" s="7">
        <f t="shared" si="389"/>
        <v>31.652153314939131</v>
      </c>
    </row>
    <row r="3611" spans="2:24">
      <c r="B3611" s="90">
        <f t="shared" si="392"/>
        <v>41059.041666666664</v>
      </c>
      <c r="C3611" s="57">
        <v>41059</v>
      </c>
      <c r="D3611" s="58">
        <v>4.1666666666666664E-2</v>
      </c>
      <c r="E3611" s="59"/>
      <c r="F3611" s="47"/>
      <c r="G3611" s="59"/>
      <c r="H3611" s="47"/>
      <c r="I3611" s="59"/>
      <c r="J3611" s="47"/>
      <c r="K3611" s="97">
        <f t="shared" si="390"/>
        <v>3</v>
      </c>
      <c r="L3611" s="2" t="e">
        <f t="shared" si="391"/>
        <v>#N/A</v>
      </c>
      <c r="M3611" s="88"/>
      <c r="V3611">
        <v>200</v>
      </c>
      <c r="W3611">
        <v>40</v>
      </c>
      <c r="X3611" s="7">
        <f t="shared" si="389"/>
        <v>31.652153314939131</v>
      </c>
    </row>
    <row r="3612" spans="2:24">
      <c r="B3612" s="90">
        <f t="shared" si="392"/>
        <v>41059.083333333336</v>
      </c>
      <c r="C3612" s="57">
        <v>41059</v>
      </c>
      <c r="D3612" s="58">
        <v>8.3333333333333329E-2</v>
      </c>
      <c r="E3612" s="59">
        <v>4.0192692899882578</v>
      </c>
      <c r="F3612" s="47">
        <f t="shared" si="393"/>
        <v>7.6768043438775724</v>
      </c>
      <c r="G3612" s="59">
        <v>12.189237249658863</v>
      </c>
      <c r="H3612" s="47">
        <f t="shared" si="394"/>
        <v>23.281443146848428</v>
      </c>
      <c r="I3612" s="59">
        <v>8.1699679596706041</v>
      </c>
      <c r="J3612" s="47">
        <f t="shared" si="395"/>
        <v>15.604638802970854</v>
      </c>
      <c r="K3612" s="97">
        <f t="shared" si="390"/>
        <v>3</v>
      </c>
      <c r="L3612" s="2">
        <f t="shared" si="391"/>
        <v>-21.141915096192385</v>
      </c>
      <c r="M3612" s="88"/>
      <c r="V3612">
        <v>200</v>
      </c>
      <c r="W3612">
        <v>40</v>
      </c>
      <c r="X3612" s="7">
        <f t="shared" si="389"/>
        <v>31.652153314939131</v>
      </c>
    </row>
    <row r="3613" spans="2:24">
      <c r="B3613" s="90">
        <f t="shared" si="392"/>
        <v>41059.125</v>
      </c>
      <c r="C3613" s="57">
        <v>41059</v>
      </c>
      <c r="D3613" s="58">
        <v>0.125</v>
      </c>
      <c r="E3613" s="59">
        <v>5.9842727377941705</v>
      </c>
      <c r="F3613" s="47">
        <f t="shared" si="393"/>
        <v>11.429960929186866</v>
      </c>
      <c r="G3613" s="59">
        <v>14.529854759679106</v>
      </c>
      <c r="H3613" s="47">
        <f t="shared" si="394"/>
        <v>27.752022590987092</v>
      </c>
      <c r="I3613" s="59">
        <v>8.5455820218849361</v>
      </c>
      <c r="J3613" s="47">
        <f t="shared" si="395"/>
        <v>16.322061661800227</v>
      </c>
      <c r="K3613" s="97">
        <f t="shared" si="390"/>
        <v>3</v>
      </c>
      <c r="L3613" s="2">
        <f t="shared" si="391"/>
        <v>-20.424492237363012</v>
      </c>
      <c r="M3613" s="88"/>
      <c r="V3613">
        <v>200</v>
      </c>
      <c r="W3613">
        <v>40</v>
      </c>
      <c r="X3613" s="7">
        <f t="shared" si="389"/>
        <v>31.652153314939131</v>
      </c>
    </row>
    <row r="3614" spans="2:24">
      <c r="B3614" s="90">
        <f t="shared" si="392"/>
        <v>41059.166666666664</v>
      </c>
      <c r="C3614" s="57">
        <v>41059</v>
      </c>
      <c r="D3614" s="58">
        <v>0.16666666666666666</v>
      </c>
      <c r="E3614" s="59">
        <v>20.103319427000379</v>
      </c>
      <c r="F3614" s="47">
        <f t="shared" si="393"/>
        <v>38.39734010557072</v>
      </c>
      <c r="G3614" s="59">
        <v>35.533658825468777</v>
      </c>
      <c r="H3614" s="47">
        <f t="shared" si="394"/>
        <v>67.869288356645356</v>
      </c>
      <c r="I3614" s="59">
        <v>15.430339398468403</v>
      </c>
      <c r="J3614" s="47">
        <f t="shared" si="395"/>
        <v>29.47194825107465</v>
      </c>
      <c r="K3614" s="97">
        <f t="shared" si="390"/>
        <v>3</v>
      </c>
      <c r="L3614" s="2">
        <f t="shared" si="391"/>
        <v>-7.2746056480885883</v>
      </c>
      <c r="M3614" s="88"/>
      <c r="V3614">
        <v>200</v>
      </c>
      <c r="W3614">
        <v>40</v>
      </c>
      <c r="X3614" s="7">
        <f t="shared" si="389"/>
        <v>31.652153314939131</v>
      </c>
    </row>
    <row r="3615" spans="2:24">
      <c r="B3615" s="90">
        <f t="shared" si="392"/>
        <v>41059.208333333336</v>
      </c>
      <c r="C3615" s="57">
        <v>41059</v>
      </c>
      <c r="D3615" s="58">
        <v>0.20833333333333334</v>
      </c>
      <c r="E3615" s="59">
        <v>52.536918258017678</v>
      </c>
      <c r="F3615" s="47">
        <f t="shared" si="393"/>
        <v>100.34551387281377</v>
      </c>
      <c r="G3615" s="59">
        <v>75.436752419424579</v>
      </c>
      <c r="H3615" s="47">
        <f t="shared" si="394"/>
        <v>144.08419712110094</v>
      </c>
      <c r="I3615" s="59">
        <v>22.899834161406901</v>
      </c>
      <c r="J3615" s="47">
        <f t="shared" si="395"/>
        <v>43.738683248287181</v>
      </c>
      <c r="K3615" s="97">
        <f t="shared" si="390"/>
        <v>3</v>
      </c>
      <c r="L3615" s="2">
        <f t="shared" si="391"/>
        <v>6.9921293491239425</v>
      </c>
      <c r="M3615" s="88"/>
      <c r="V3615">
        <v>200</v>
      </c>
      <c r="W3615">
        <v>40</v>
      </c>
      <c r="X3615" s="7">
        <f t="shared" si="389"/>
        <v>31.652153314939131</v>
      </c>
    </row>
    <row r="3616" spans="2:24">
      <c r="B3616" s="90">
        <f t="shared" si="392"/>
        <v>41059.25</v>
      </c>
      <c r="C3616" s="57">
        <v>41059</v>
      </c>
      <c r="D3616" s="58">
        <v>0.25</v>
      </c>
      <c r="E3616" s="59">
        <v>45.00811592183674</v>
      </c>
      <c r="F3616" s="47">
        <f t="shared" si="393"/>
        <v>85.965501410708171</v>
      </c>
      <c r="G3616" s="59">
        <v>68.926559773445717</v>
      </c>
      <c r="H3616" s="47">
        <f t="shared" si="394"/>
        <v>131.64972916728132</v>
      </c>
      <c r="I3616" s="59">
        <v>23.918443851608981</v>
      </c>
      <c r="J3616" s="47">
        <f t="shared" si="395"/>
        <v>45.684227756573151</v>
      </c>
      <c r="K3616" s="97">
        <f t="shared" si="390"/>
        <v>3</v>
      </c>
      <c r="L3616" s="2">
        <f t="shared" si="391"/>
        <v>8.9376738574099122</v>
      </c>
      <c r="M3616" s="88"/>
      <c r="V3616">
        <v>200</v>
      </c>
      <c r="W3616">
        <v>40</v>
      </c>
      <c r="X3616" s="7">
        <f t="shared" si="389"/>
        <v>31.652153314939131</v>
      </c>
    </row>
    <row r="3617" spans="2:24">
      <c r="B3617" s="90">
        <f t="shared" si="392"/>
        <v>41059.291666666664</v>
      </c>
      <c r="C3617" s="57">
        <v>41059</v>
      </c>
      <c r="D3617" s="58">
        <v>0.29166666666666669</v>
      </c>
      <c r="E3617" s="59">
        <v>33.978418644949713</v>
      </c>
      <c r="F3617" s="47">
        <f t="shared" si="393"/>
        <v>64.898779611853953</v>
      </c>
      <c r="G3617" s="59">
        <v>55.561143976099501</v>
      </c>
      <c r="H3617" s="47">
        <f t="shared" si="394"/>
        <v>106.12178499435004</v>
      </c>
      <c r="I3617" s="59">
        <v>21.582725331149788</v>
      </c>
      <c r="J3617" s="47">
        <f t="shared" si="395"/>
        <v>41.223005382496098</v>
      </c>
      <c r="K3617" s="97">
        <f t="shared" si="390"/>
        <v>3</v>
      </c>
      <c r="L3617" s="2">
        <f t="shared" si="391"/>
        <v>4.476451483332859</v>
      </c>
      <c r="M3617" s="88"/>
      <c r="V3617">
        <v>200</v>
      </c>
      <c r="W3617">
        <v>40</v>
      </c>
      <c r="X3617" s="7">
        <f t="shared" si="389"/>
        <v>31.652153314939131</v>
      </c>
    </row>
    <row r="3618" spans="2:24">
      <c r="B3618" s="90">
        <f t="shared" si="392"/>
        <v>41059.333333333336</v>
      </c>
      <c r="C3618" s="57">
        <v>41059</v>
      </c>
      <c r="D3618" s="58">
        <v>0.33333333333333331</v>
      </c>
      <c r="E3618" s="59">
        <v>28.104844394714679</v>
      </c>
      <c r="F3618" s="47">
        <f t="shared" si="393"/>
        <v>53.680252793905034</v>
      </c>
      <c r="G3618" s="59">
        <v>48.678417652796924</v>
      </c>
      <c r="H3618" s="47">
        <f t="shared" si="394"/>
        <v>92.975777716842117</v>
      </c>
      <c r="I3618" s="59">
        <v>20.573573258082241</v>
      </c>
      <c r="J3618" s="47">
        <f t="shared" si="395"/>
        <v>39.295524922937076</v>
      </c>
      <c r="K3618" s="97">
        <f t="shared" si="390"/>
        <v>3</v>
      </c>
      <c r="L3618" s="2">
        <f t="shared" si="391"/>
        <v>2.5489710237738379</v>
      </c>
      <c r="M3618" s="88"/>
      <c r="V3618">
        <v>200</v>
      </c>
      <c r="W3618">
        <v>40</v>
      </c>
      <c r="X3618" s="7">
        <f t="shared" si="389"/>
        <v>31.652153314939131</v>
      </c>
    </row>
    <row r="3619" spans="2:24">
      <c r="B3619" s="90">
        <f t="shared" si="392"/>
        <v>41059.375</v>
      </c>
      <c r="C3619" s="57">
        <v>41059</v>
      </c>
      <c r="D3619" s="58">
        <v>0.375</v>
      </c>
      <c r="E3619" s="59">
        <v>38.221031106069333</v>
      </c>
      <c r="F3619" s="47">
        <f t="shared" si="393"/>
        <v>73.002169412592423</v>
      </c>
      <c r="G3619" s="59">
        <v>60.956792779365699</v>
      </c>
      <c r="H3619" s="47">
        <f t="shared" si="394"/>
        <v>116.42747420858848</v>
      </c>
      <c r="I3619" s="59">
        <v>22.73576167329637</v>
      </c>
      <c r="J3619" s="47">
        <f t="shared" si="395"/>
        <v>43.425304795996063</v>
      </c>
      <c r="K3619" s="97">
        <f t="shared" si="390"/>
        <v>3</v>
      </c>
      <c r="L3619" s="2">
        <f t="shared" si="391"/>
        <v>6.678750896832824</v>
      </c>
      <c r="M3619" s="88"/>
      <c r="V3619">
        <v>200</v>
      </c>
      <c r="W3619">
        <v>40</v>
      </c>
      <c r="X3619" s="7">
        <f t="shared" si="389"/>
        <v>31.652153314939131</v>
      </c>
    </row>
    <row r="3620" spans="2:24">
      <c r="B3620" s="90">
        <f t="shared" si="392"/>
        <v>41059.416666666664</v>
      </c>
      <c r="C3620" s="57">
        <v>41059</v>
      </c>
      <c r="D3620" s="58">
        <v>0.41666666666666669</v>
      </c>
      <c r="E3620" s="59">
        <v>29.419066160120913</v>
      </c>
      <c r="F3620" s="47">
        <f t="shared" si="393"/>
        <v>56.190416365830941</v>
      </c>
      <c r="G3620" s="59">
        <v>55.859566955195525</v>
      </c>
      <c r="H3620" s="47">
        <f t="shared" si="394"/>
        <v>106.69177288442344</v>
      </c>
      <c r="I3620" s="59">
        <v>26.440500795074612</v>
      </c>
      <c r="J3620" s="47">
        <f t="shared" si="395"/>
        <v>50.501356518592509</v>
      </c>
      <c r="K3620" s="97">
        <f t="shared" si="390"/>
        <v>3</v>
      </c>
      <c r="L3620" s="2">
        <f t="shared" si="391"/>
        <v>13.75480261942927</v>
      </c>
      <c r="M3620" s="88"/>
      <c r="V3620">
        <v>200</v>
      </c>
      <c r="W3620">
        <v>40</v>
      </c>
      <c r="X3620" s="7">
        <f t="shared" si="389"/>
        <v>31.652153314939131</v>
      </c>
    </row>
    <row r="3621" spans="2:24">
      <c r="B3621" s="90">
        <f t="shared" si="392"/>
        <v>41059.458333333336</v>
      </c>
      <c r="C3621" s="57">
        <v>41059</v>
      </c>
      <c r="D3621" s="58">
        <v>0.45833333333333331</v>
      </c>
      <c r="E3621" s="59">
        <v>25.69256207975511</v>
      </c>
      <c r="F3621" s="47">
        <f t="shared" si="393"/>
        <v>49.072793572332259</v>
      </c>
      <c r="G3621" s="59">
        <v>49.475692589425698</v>
      </c>
      <c r="H3621" s="47">
        <f t="shared" si="394"/>
        <v>94.498572845803082</v>
      </c>
      <c r="I3621" s="59">
        <v>23.783130509670592</v>
      </c>
      <c r="J3621" s="47">
        <f t="shared" si="395"/>
        <v>45.42577927347083</v>
      </c>
      <c r="K3621" s="97">
        <f t="shared" si="390"/>
        <v>3</v>
      </c>
      <c r="L3621" s="2">
        <f t="shared" si="391"/>
        <v>8.6792253743075918</v>
      </c>
      <c r="M3621" s="88"/>
      <c r="V3621">
        <v>200</v>
      </c>
      <c r="W3621">
        <v>40</v>
      </c>
      <c r="X3621" s="7">
        <f t="shared" si="389"/>
        <v>31.652153314939131</v>
      </c>
    </row>
    <row r="3622" spans="2:24">
      <c r="B3622" s="90">
        <f t="shared" si="392"/>
        <v>41059.5</v>
      </c>
      <c r="C3622" s="57">
        <v>41059</v>
      </c>
      <c r="D3622" s="58">
        <v>0.5</v>
      </c>
      <c r="E3622" s="59">
        <v>26.561319645084261</v>
      </c>
      <c r="F3622" s="47">
        <f t="shared" si="393"/>
        <v>50.732120522110939</v>
      </c>
      <c r="G3622" s="59">
        <v>49.182567795340141</v>
      </c>
      <c r="H3622" s="47">
        <f t="shared" si="394"/>
        <v>93.938704489099663</v>
      </c>
      <c r="I3622" s="59">
        <v>22.62124815025588</v>
      </c>
      <c r="J3622" s="47">
        <f t="shared" si="395"/>
        <v>43.206583966988731</v>
      </c>
      <c r="K3622" s="97">
        <f t="shared" si="390"/>
        <v>3</v>
      </c>
      <c r="L3622" s="2">
        <f t="shared" si="391"/>
        <v>6.4600300678254925</v>
      </c>
      <c r="M3622" s="88"/>
      <c r="V3622">
        <v>200</v>
      </c>
      <c r="W3622">
        <v>40</v>
      </c>
      <c r="X3622" s="7">
        <f t="shared" si="389"/>
        <v>31.652153314939131</v>
      </c>
    </row>
    <row r="3623" spans="2:24">
      <c r="B3623" s="90">
        <f t="shared" si="392"/>
        <v>41059.541666666664</v>
      </c>
      <c r="C3623" s="57">
        <v>41059</v>
      </c>
      <c r="D3623" s="58">
        <v>0.54166666666666663</v>
      </c>
      <c r="E3623" s="59">
        <v>21.740387852792971</v>
      </c>
      <c r="F3623" s="47">
        <f t="shared" si="393"/>
        <v>41.524140798834573</v>
      </c>
      <c r="G3623" s="59">
        <v>46.184428328344467</v>
      </c>
      <c r="H3623" s="47">
        <f t="shared" si="394"/>
        <v>88.212258107137927</v>
      </c>
      <c r="I3623" s="59">
        <v>24.444040475551496</v>
      </c>
      <c r="J3623" s="47">
        <f t="shared" si="395"/>
        <v>46.688117308303354</v>
      </c>
      <c r="K3623" s="97">
        <f t="shared" si="390"/>
        <v>3</v>
      </c>
      <c r="L3623" s="2">
        <f t="shared" si="391"/>
        <v>9.9415634091401159</v>
      </c>
      <c r="M3623" s="88"/>
      <c r="V3623">
        <v>200</v>
      </c>
      <c r="W3623">
        <v>40</v>
      </c>
      <c r="X3623" s="7">
        <f t="shared" si="389"/>
        <v>31.652153314939131</v>
      </c>
    </row>
    <row r="3624" spans="2:24">
      <c r="B3624" s="90">
        <f t="shared" si="392"/>
        <v>41059.583333333336</v>
      </c>
      <c r="C3624" s="57">
        <v>41059</v>
      </c>
      <c r="D3624" s="58">
        <v>0.58333333333333337</v>
      </c>
      <c r="E3624" s="59">
        <v>30.934479688623355</v>
      </c>
      <c r="F3624" s="47">
        <f t="shared" si="393"/>
        <v>59.084856205270604</v>
      </c>
      <c r="G3624" s="59">
        <v>60.919207341579394</v>
      </c>
      <c r="H3624" s="47">
        <f t="shared" si="394"/>
        <v>116.35568602241663</v>
      </c>
      <c r="I3624" s="59">
        <v>29.984727652956042</v>
      </c>
      <c r="J3624" s="47">
        <f t="shared" si="395"/>
        <v>57.270829817146037</v>
      </c>
      <c r="K3624" s="97">
        <f t="shared" si="390"/>
        <v>3</v>
      </c>
      <c r="L3624" s="2">
        <f t="shared" si="391"/>
        <v>20.524275917982798</v>
      </c>
      <c r="M3624" s="88"/>
      <c r="V3624">
        <v>200</v>
      </c>
      <c r="W3624">
        <v>40</v>
      </c>
      <c r="X3624" s="7">
        <f t="shared" si="389"/>
        <v>31.652153314939131</v>
      </c>
    </row>
    <row r="3625" spans="2:24">
      <c r="B3625" s="90">
        <f t="shared" si="392"/>
        <v>41059.625</v>
      </c>
      <c r="C3625" s="57">
        <v>41059</v>
      </c>
      <c r="D3625" s="58">
        <v>0.625</v>
      </c>
      <c r="E3625" s="59">
        <v>29.961547424431799</v>
      </c>
      <c r="F3625" s="47">
        <f t="shared" si="393"/>
        <v>57.226555580664737</v>
      </c>
      <c r="G3625" s="59">
        <v>60.960701832339588</v>
      </c>
      <c r="H3625" s="47">
        <f t="shared" si="394"/>
        <v>116.4349404997686</v>
      </c>
      <c r="I3625" s="59">
        <v>30.999154407907781</v>
      </c>
      <c r="J3625" s="47">
        <f t="shared" si="395"/>
        <v>59.208384919103857</v>
      </c>
      <c r="K3625" s="97">
        <f t="shared" si="390"/>
        <v>3</v>
      </c>
      <c r="L3625" s="2">
        <f t="shared" si="391"/>
        <v>22.461831019940618</v>
      </c>
      <c r="M3625" s="88"/>
      <c r="V3625">
        <v>200</v>
      </c>
      <c r="W3625">
        <v>40</v>
      </c>
      <c r="X3625" s="7">
        <f t="shared" si="389"/>
        <v>31.652153314939131</v>
      </c>
    </row>
    <row r="3626" spans="2:24">
      <c r="B3626" s="90">
        <f t="shared" si="392"/>
        <v>41059.666666666664</v>
      </c>
      <c r="C3626" s="57">
        <v>41059</v>
      </c>
      <c r="D3626" s="58">
        <v>0.66666666666666663</v>
      </c>
      <c r="E3626" s="59">
        <v>26.922893823788424</v>
      </c>
      <c r="F3626" s="47">
        <f t="shared" si="393"/>
        <v>51.42272720343589</v>
      </c>
      <c r="G3626" s="59">
        <v>53.605399143863259</v>
      </c>
      <c r="H3626" s="47">
        <f t="shared" si="394"/>
        <v>102.38631236477882</v>
      </c>
      <c r="I3626" s="59">
        <v>26.682505320074831</v>
      </c>
      <c r="J3626" s="47">
        <f t="shared" si="395"/>
        <v>50.963585161342927</v>
      </c>
      <c r="K3626" s="97">
        <f t="shared" si="390"/>
        <v>3</v>
      </c>
      <c r="L3626" s="2">
        <f t="shared" si="391"/>
        <v>14.217031262179688</v>
      </c>
      <c r="M3626" s="88"/>
      <c r="V3626">
        <v>200</v>
      </c>
      <c r="W3626">
        <v>40</v>
      </c>
      <c r="X3626" s="7">
        <f t="shared" si="389"/>
        <v>31.652153314939131</v>
      </c>
    </row>
    <row r="3627" spans="2:24">
      <c r="B3627" s="90">
        <f t="shared" si="392"/>
        <v>41059.708333333336</v>
      </c>
      <c r="C3627" s="57">
        <v>41059</v>
      </c>
      <c r="D3627" s="58">
        <v>0.70833333333333337</v>
      </c>
      <c r="E3627" s="59">
        <v>34.669793961096403</v>
      </c>
      <c r="F3627" s="47">
        <f t="shared" si="393"/>
        <v>66.219306465694132</v>
      </c>
      <c r="G3627" s="59">
        <v>67.794633753913203</v>
      </c>
      <c r="H3627" s="47">
        <f t="shared" si="394"/>
        <v>129.4877504699742</v>
      </c>
      <c r="I3627" s="59">
        <v>33.1248397928168</v>
      </c>
      <c r="J3627" s="47">
        <f t="shared" si="395"/>
        <v>63.268444004280084</v>
      </c>
      <c r="K3627" s="97">
        <f t="shared" si="390"/>
        <v>3</v>
      </c>
      <c r="L3627" s="2">
        <f t="shared" si="391"/>
        <v>26.521890105116846</v>
      </c>
      <c r="M3627" s="88"/>
      <c r="V3627">
        <v>200</v>
      </c>
      <c r="W3627">
        <v>40</v>
      </c>
      <c r="X3627" s="7">
        <f t="shared" si="389"/>
        <v>31.652153314939131</v>
      </c>
    </row>
    <row r="3628" spans="2:24">
      <c r="B3628" s="90">
        <f t="shared" si="392"/>
        <v>41059.75</v>
      </c>
      <c r="C3628" s="57">
        <v>41059</v>
      </c>
      <c r="D3628" s="58">
        <v>0.75</v>
      </c>
      <c r="E3628" s="59">
        <v>27.152013922711646</v>
      </c>
      <c r="F3628" s="47">
        <f t="shared" si="393"/>
        <v>51.860346592379244</v>
      </c>
      <c r="G3628" s="59">
        <v>56.688127810165554</v>
      </c>
      <c r="H3628" s="47">
        <f t="shared" si="394"/>
        <v>108.2743241174162</v>
      </c>
      <c r="I3628" s="59">
        <v>29.536113887453915</v>
      </c>
      <c r="J3628" s="47">
        <f t="shared" si="395"/>
        <v>56.413977525036977</v>
      </c>
      <c r="K3628" s="97">
        <f t="shared" si="390"/>
        <v>3</v>
      </c>
      <c r="L3628" s="2">
        <f t="shared" si="391"/>
        <v>19.667423625873738</v>
      </c>
      <c r="M3628" s="88"/>
      <c r="V3628">
        <v>200</v>
      </c>
      <c r="W3628">
        <v>40</v>
      </c>
      <c r="X3628" s="7">
        <f t="shared" si="389"/>
        <v>31.652153314939131</v>
      </c>
    </row>
    <row r="3629" spans="2:24">
      <c r="B3629" s="90">
        <f t="shared" si="392"/>
        <v>41059.791666666664</v>
      </c>
      <c r="C3629" s="57">
        <v>41059</v>
      </c>
      <c r="D3629" s="58">
        <v>0.79166666666666663</v>
      </c>
      <c r="E3629" s="59">
        <v>30.082467007254717</v>
      </c>
      <c r="F3629" s="47">
        <f t="shared" si="393"/>
        <v>57.457511983856506</v>
      </c>
      <c r="G3629" s="59">
        <v>62.273886260067435</v>
      </c>
      <c r="H3629" s="47">
        <f t="shared" si="394"/>
        <v>118.9431227567288</v>
      </c>
      <c r="I3629" s="59">
        <v>32.191419252812715</v>
      </c>
      <c r="J3629" s="47">
        <f t="shared" si="395"/>
        <v>61.485610772872285</v>
      </c>
      <c r="K3629" s="97">
        <f t="shared" si="390"/>
        <v>3</v>
      </c>
      <c r="L3629" s="2">
        <f t="shared" si="391"/>
        <v>24.739056873709046</v>
      </c>
      <c r="M3629" s="88"/>
      <c r="V3629">
        <v>200</v>
      </c>
      <c r="W3629">
        <v>40</v>
      </c>
      <c r="X3629" s="7">
        <f t="shared" si="389"/>
        <v>31.652153314939131</v>
      </c>
    </row>
    <row r="3630" spans="2:24">
      <c r="B3630" s="90">
        <f t="shared" si="392"/>
        <v>41059.833333333336</v>
      </c>
      <c r="C3630" s="57">
        <v>41059</v>
      </c>
      <c r="D3630" s="58">
        <v>0.83333333333333337</v>
      </c>
      <c r="E3630" s="59">
        <v>19.541403995074369</v>
      </c>
      <c r="F3630" s="47">
        <f t="shared" si="393"/>
        <v>37.32408163059204</v>
      </c>
      <c r="G3630" s="59">
        <v>50.107841409945777</v>
      </c>
      <c r="H3630" s="47">
        <f t="shared" si="394"/>
        <v>95.705977092996434</v>
      </c>
      <c r="I3630" s="59">
        <v>30.566437414871409</v>
      </c>
      <c r="J3630" s="47">
        <f t="shared" si="395"/>
        <v>58.381895462404387</v>
      </c>
      <c r="K3630" s="97">
        <f t="shared" si="390"/>
        <v>3</v>
      </c>
      <c r="L3630" s="2">
        <f t="shared" si="391"/>
        <v>21.635341563241148</v>
      </c>
      <c r="M3630" s="88"/>
      <c r="V3630">
        <v>200</v>
      </c>
      <c r="W3630">
        <v>40</v>
      </c>
      <c r="X3630" s="7">
        <f t="shared" si="389"/>
        <v>31.652153314939131</v>
      </c>
    </row>
    <row r="3631" spans="2:24">
      <c r="B3631" s="90">
        <f t="shared" si="392"/>
        <v>41059.875</v>
      </c>
      <c r="C3631" s="57">
        <v>41059</v>
      </c>
      <c r="D3631" s="58">
        <v>0.875</v>
      </c>
      <c r="E3631" s="59">
        <v>5.7391964813501968</v>
      </c>
      <c r="F3631" s="47">
        <f t="shared" si="393"/>
        <v>10.961865279378875</v>
      </c>
      <c r="G3631" s="59">
        <v>23.680179826406931</v>
      </c>
      <c r="H3631" s="47">
        <f t="shared" si="394"/>
        <v>45.229143468437236</v>
      </c>
      <c r="I3631" s="59">
        <v>17.940983345056733</v>
      </c>
      <c r="J3631" s="47">
        <f t="shared" si="395"/>
        <v>34.267278189058359</v>
      </c>
      <c r="K3631" s="97">
        <f t="shared" si="390"/>
        <v>3</v>
      </c>
      <c r="L3631" s="2">
        <f t="shared" si="391"/>
        <v>-2.4792757101048792</v>
      </c>
      <c r="M3631" s="88"/>
      <c r="V3631">
        <v>200</v>
      </c>
      <c r="W3631">
        <v>40</v>
      </c>
      <c r="X3631" s="7">
        <f t="shared" si="389"/>
        <v>31.652153314939131</v>
      </c>
    </row>
    <row r="3632" spans="2:24">
      <c r="B3632" s="90">
        <f t="shared" si="392"/>
        <v>41059.916666666664</v>
      </c>
      <c r="C3632" s="57">
        <v>41059</v>
      </c>
      <c r="D3632" s="58">
        <v>0.91666666666666663</v>
      </c>
      <c r="E3632" s="59">
        <v>2.0030836516064134</v>
      </c>
      <c r="F3632" s="47">
        <f t="shared" si="393"/>
        <v>3.8258897745682496</v>
      </c>
      <c r="G3632" s="59">
        <v>12.388518729454624</v>
      </c>
      <c r="H3632" s="47">
        <f t="shared" si="394"/>
        <v>23.662070773258332</v>
      </c>
      <c r="I3632" s="59">
        <v>10.385435077848211</v>
      </c>
      <c r="J3632" s="47">
        <f t="shared" si="395"/>
        <v>19.836180998690082</v>
      </c>
      <c r="K3632" s="97">
        <f t="shared" si="390"/>
        <v>3</v>
      </c>
      <c r="L3632" s="2">
        <f t="shared" si="391"/>
        <v>-16.910372900473156</v>
      </c>
      <c r="M3632" s="88"/>
      <c r="V3632">
        <v>200</v>
      </c>
      <c r="W3632">
        <v>40</v>
      </c>
      <c r="X3632" s="7">
        <f t="shared" si="389"/>
        <v>31.652153314939131</v>
      </c>
    </row>
    <row r="3633" spans="2:24">
      <c r="B3633" s="90">
        <f t="shared" si="392"/>
        <v>41059.958333333336</v>
      </c>
      <c r="C3633" s="57">
        <v>41059</v>
      </c>
      <c r="D3633" s="58">
        <v>0.95833333333333337</v>
      </c>
      <c r="E3633" s="59">
        <v>5.4049577596200598</v>
      </c>
      <c r="F3633" s="47">
        <f t="shared" si="393"/>
        <v>10.323469320874313</v>
      </c>
      <c r="G3633" s="59">
        <v>13.235736822618387</v>
      </c>
      <c r="H3633" s="47">
        <f t="shared" si="394"/>
        <v>25.280257331201117</v>
      </c>
      <c r="I3633" s="59">
        <v>7.830779062998328</v>
      </c>
      <c r="J3633" s="47">
        <f t="shared" si="395"/>
        <v>14.956788010326806</v>
      </c>
      <c r="K3633" s="97">
        <f t="shared" si="390"/>
        <v>3</v>
      </c>
      <c r="L3633" s="2">
        <f t="shared" si="391"/>
        <v>-21.789765888836435</v>
      </c>
      <c r="M3633" s="88"/>
      <c r="V3633">
        <v>200</v>
      </c>
      <c r="W3633">
        <v>40</v>
      </c>
      <c r="X3633" s="7">
        <f t="shared" si="389"/>
        <v>31.652153314939131</v>
      </c>
    </row>
    <row r="3634" spans="2:24">
      <c r="B3634" s="90">
        <f t="shared" si="392"/>
        <v>41060</v>
      </c>
      <c r="C3634" s="57">
        <v>41059</v>
      </c>
      <c r="D3634" s="58">
        <v>1</v>
      </c>
      <c r="E3634" s="59">
        <v>7.2963994768720575</v>
      </c>
      <c r="F3634" s="47">
        <f t="shared" si="393"/>
        <v>13.93612300082563</v>
      </c>
      <c r="G3634" s="59">
        <v>18.328176335944104</v>
      </c>
      <c r="H3634" s="47">
        <f t="shared" si="394"/>
        <v>35.006816801653237</v>
      </c>
      <c r="I3634" s="59">
        <v>11.03177685907205</v>
      </c>
      <c r="J3634" s="47">
        <f t="shared" si="395"/>
        <v>21.070693800827613</v>
      </c>
      <c r="K3634" s="97">
        <f t="shared" si="390"/>
        <v>3</v>
      </c>
      <c r="L3634" s="2">
        <f t="shared" si="391"/>
        <v>-15.675860098335626</v>
      </c>
      <c r="M3634" s="88"/>
      <c r="V3634">
        <v>200</v>
      </c>
      <c r="W3634">
        <v>40</v>
      </c>
      <c r="X3634" s="7">
        <f t="shared" si="389"/>
        <v>31.652153314939131</v>
      </c>
    </row>
    <row r="3635" spans="2:24">
      <c r="B3635" s="90">
        <f t="shared" si="392"/>
        <v>41060.041666666664</v>
      </c>
      <c r="C3635" s="57">
        <v>41060</v>
      </c>
      <c r="D3635" s="58">
        <v>4.1666666666666664E-2</v>
      </c>
      <c r="E3635" s="59"/>
      <c r="F3635" s="47"/>
      <c r="G3635" s="59"/>
      <c r="H3635" s="47"/>
      <c r="I3635" s="59"/>
      <c r="J3635" s="47"/>
      <c r="K3635" s="97">
        <f t="shared" si="390"/>
        <v>4</v>
      </c>
      <c r="L3635" s="2" t="e">
        <f t="shared" si="391"/>
        <v>#N/A</v>
      </c>
      <c r="M3635" s="88"/>
      <c r="V3635">
        <v>200</v>
      </c>
      <c r="W3635">
        <v>40</v>
      </c>
      <c r="X3635" s="7">
        <f t="shared" si="389"/>
        <v>31.652153314939131</v>
      </c>
    </row>
    <row r="3636" spans="2:24">
      <c r="B3636" s="90">
        <f t="shared" si="392"/>
        <v>41060.083333333336</v>
      </c>
      <c r="C3636" s="57">
        <v>41060</v>
      </c>
      <c r="D3636" s="58">
        <v>8.3333333333333329E-2</v>
      </c>
      <c r="E3636" s="59">
        <v>2.0774393174083348</v>
      </c>
      <c r="F3636" s="47">
        <f t="shared" si="393"/>
        <v>3.9679090962499193</v>
      </c>
      <c r="G3636" s="59">
        <v>9.2551852710141542</v>
      </c>
      <c r="H3636" s="47">
        <f t="shared" si="394"/>
        <v>17.677403867637032</v>
      </c>
      <c r="I3636" s="59">
        <v>7.177745953605819</v>
      </c>
      <c r="J3636" s="47">
        <f t="shared" si="395"/>
        <v>13.709494771387114</v>
      </c>
      <c r="K3636" s="97">
        <f t="shared" si="390"/>
        <v>4</v>
      </c>
      <c r="L3636" s="2">
        <f t="shared" si="391"/>
        <v>-23.037059127776125</v>
      </c>
      <c r="M3636" s="88"/>
      <c r="V3636">
        <v>200</v>
      </c>
      <c r="W3636">
        <v>40</v>
      </c>
      <c r="X3636" s="7">
        <f t="shared" si="389"/>
        <v>31.652153314939131</v>
      </c>
    </row>
    <row r="3637" spans="2:24">
      <c r="B3637" s="90">
        <f t="shared" si="392"/>
        <v>41060.125</v>
      </c>
      <c r="C3637" s="57">
        <v>41060</v>
      </c>
      <c r="D3637" s="58">
        <v>0.125</v>
      </c>
      <c r="E3637" s="59">
        <v>3.8466776609066309</v>
      </c>
      <c r="F3637" s="47">
        <f t="shared" si="393"/>
        <v>7.347154332331665</v>
      </c>
      <c r="G3637" s="59">
        <v>11.491155314848207</v>
      </c>
      <c r="H3637" s="47">
        <f t="shared" si="394"/>
        <v>21.948106651360074</v>
      </c>
      <c r="I3637" s="59">
        <v>7.6444776539415749</v>
      </c>
      <c r="J3637" s="47">
        <f t="shared" si="395"/>
        <v>14.600952319028407</v>
      </c>
      <c r="K3637" s="97">
        <f t="shared" si="390"/>
        <v>4</v>
      </c>
      <c r="L3637" s="2">
        <f t="shared" si="391"/>
        <v>-22.14560158013483</v>
      </c>
      <c r="M3637" s="88"/>
      <c r="V3637">
        <v>200</v>
      </c>
      <c r="W3637">
        <v>40</v>
      </c>
      <c r="X3637" s="7">
        <f t="shared" si="389"/>
        <v>31.652153314939131</v>
      </c>
    </row>
    <row r="3638" spans="2:24">
      <c r="B3638" s="90">
        <f t="shared" si="392"/>
        <v>41060.166666666664</v>
      </c>
      <c r="C3638" s="57">
        <v>41060</v>
      </c>
      <c r="D3638" s="58">
        <v>0.16666666666666666</v>
      </c>
      <c r="E3638" s="59">
        <v>6.7092863671987049</v>
      </c>
      <c r="F3638" s="47">
        <f t="shared" si="393"/>
        <v>12.814736961349526</v>
      </c>
      <c r="G3638" s="59">
        <v>14.395815500814994</v>
      </c>
      <c r="H3638" s="47">
        <f t="shared" si="394"/>
        <v>27.496007606556638</v>
      </c>
      <c r="I3638" s="59">
        <v>7.6865291336162906</v>
      </c>
      <c r="J3638" s="47">
        <f t="shared" si="395"/>
        <v>14.681270645207114</v>
      </c>
      <c r="K3638" s="97">
        <f t="shared" si="390"/>
        <v>4</v>
      </c>
      <c r="L3638" s="2">
        <f t="shared" si="391"/>
        <v>-22.065283253956125</v>
      </c>
      <c r="M3638" s="88"/>
      <c r="V3638">
        <v>200</v>
      </c>
      <c r="W3638">
        <v>40</v>
      </c>
      <c r="X3638" s="7">
        <f t="shared" si="389"/>
        <v>31.652153314939131</v>
      </c>
    </row>
    <row r="3639" spans="2:24">
      <c r="B3639" s="90">
        <f t="shared" si="392"/>
        <v>41060.208333333336</v>
      </c>
      <c r="C3639" s="57">
        <v>41060</v>
      </c>
      <c r="D3639" s="58">
        <v>0.20833333333333334</v>
      </c>
      <c r="E3639" s="59">
        <v>40.455509042612945</v>
      </c>
      <c r="F3639" s="47">
        <f t="shared" si="393"/>
        <v>77.270022271390729</v>
      </c>
      <c r="G3639" s="59">
        <v>62.60221773422829</v>
      </c>
      <c r="H3639" s="47">
        <f t="shared" si="394"/>
        <v>119.57023587237603</v>
      </c>
      <c r="I3639" s="59">
        <v>22.146708691615331</v>
      </c>
      <c r="J3639" s="47">
        <f t="shared" si="395"/>
        <v>42.30021360098528</v>
      </c>
      <c r="K3639" s="97">
        <f t="shared" si="390"/>
        <v>4</v>
      </c>
      <c r="L3639" s="2">
        <f t="shared" si="391"/>
        <v>5.5536597018220419</v>
      </c>
      <c r="M3639" s="88"/>
      <c r="V3639">
        <v>200</v>
      </c>
      <c r="W3639">
        <v>40</v>
      </c>
      <c r="X3639" s="7">
        <f t="shared" si="389"/>
        <v>31.652153314939131</v>
      </c>
    </row>
    <row r="3640" spans="2:24">
      <c r="B3640" s="90">
        <f t="shared" si="392"/>
        <v>41060.25</v>
      </c>
      <c r="C3640" s="57">
        <v>41060</v>
      </c>
      <c r="D3640" s="58">
        <v>0.25</v>
      </c>
      <c r="E3640" s="59">
        <v>38.052790734640503</v>
      </c>
      <c r="F3640" s="47">
        <f t="shared" si="393"/>
        <v>72.680830303163361</v>
      </c>
      <c r="G3640" s="59">
        <v>62.71628420167491</v>
      </c>
      <c r="H3640" s="47">
        <f t="shared" si="394"/>
        <v>119.78810282519908</v>
      </c>
      <c r="I3640" s="59">
        <v>24.663493467034407</v>
      </c>
      <c r="J3640" s="47">
        <f t="shared" si="395"/>
        <v>47.107272522035714</v>
      </c>
      <c r="K3640" s="97">
        <f t="shared" si="390"/>
        <v>4</v>
      </c>
      <c r="L3640" s="2">
        <f t="shared" si="391"/>
        <v>10.360718622872476</v>
      </c>
      <c r="M3640" s="88"/>
      <c r="V3640">
        <v>200</v>
      </c>
      <c r="W3640">
        <v>40</v>
      </c>
      <c r="X3640" s="7">
        <f t="shared" si="389"/>
        <v>31.652153314939131</v>
      </c>
    </row>
    <row r="3641" spans="2:24">
      <c r="B3641" s="90">
        <f t="shared" si="392"/>
        <v>41060.291666666664</v>
      </c>
      <c r="C3641" s="57">
        <v>41060</v>
      </c>
      <c r="D3641" s="58">
        <v>0.29166666666666669</v>
      </c>
      <c r="E3641" s="59">
        <v>19.616995667491231</v>
      </c>
      <c r="F3641" s="47">
        <f t="shared" si="393"/>
        <v>37.468461724908252</v>
      </c>
      <c r="G3641" s="59">
        <v>35.02085698221839</v>
      </c>
      <c r="H3641" s="47">
        <f t="shared" si="394"/>
        <v>66.889836836037119</v>
      </c>
      <c r="I3641" s="59">
        <v>15.403861314727159</v>
      </c>
      <c r="J3641" s="47">
        <f t="shared" si="395"/>
        <v>29.421375111128871</v>
      </c>
      <c r="K3641" s="97">
        <f t="shared" si="390"/>
        <v>4</v>
      </c>
      <c r="L3641" s="2">
        <f t="shared" si="391"/>
        <v>-7.3251787880343677</v>
      </c>
      <c r="M3641" s="88"/>
      <c r="V3641">
        <v>200</v>
      </c>
      <c r="W3641">
        <v>40</v>
      </c>
      <c r="X3641" s="7">
        <f t="shared" si="389"/>
        <v>31.652153314939131</v>
      </c>
    </row>
    <row r="3642" spans="2:24">
      <c r="B3642" s="90">
        <f t="shared" si="392"/>
        <v>41060.333333333336</v>
      </c>
      <c r="C3642" s="57">
        <v>41060</v>
      </c>
      <c r="D3642" s="58">
        <v>0.33333333333333331</v>
      </c>
      <c r="E3642" s="59">
        <v>33.14408405411114</v>
      </c>
      <c r="F3642" s="47">
        <f t="shared" si="393"/>
        <v>63.305200543352278</v>
      </c>
      <c r="G3642" s="59">
        <v>52.843589118398469</v>
      </c>
      <c r="H3642" s="47">
        <f t="shared" si="394"/>
        <v>100.93125521614107</v>
      </c>
      <c r="I3642" s="59">
        <v>19.699505064287326</v>
      </c>
      <c r="J3642" s="47">
        <f t="shared" si="395"/>
        <v>37.62605467278879</v>
      </c>
      <c r="K3642" s="97">
        <f t="shared" si="390"/>
        <v>4</v>
      </c>
      <c r="L3642" s="2">
        <f t="shared" si="391"/>
        <v>0.87950077362555135</v>
      </c>
      <c r="M3642" s="88"/>
      <c r="V3642">
        <v>200</v>
      </c>
      <c r="W3642">
        <v>40</v>
      </c>
      <c r="X3642" s="7">
        <f t="shared" si="389"/>
        <v>31.652153314939131</v>
      </c>
    </row>
    <row r="3643" spans="2:24">
      <c r="B3643" s="90">
        <f t="shared" si="392"/>
        <v>41060.375</v>
      </c>
      <c r="C3643" s="57">
        <v>41060</v>
      </c>
      <c r="D3643" s="58">
        <v>0.375</v>
      </c>
      <c r="E3643" s="59">
        <v>29.798560821571151</v>
      </c>
      <c r="F3643" s="47">
        <f t="shared" si="393"/>
        <v>56.915251169200893</v>
      </c>
      <c r="G3643" s="59">
        <v>51.534946446603129</v>
      </c>
      <c r="H3643" s="47">
        <f t="shared" si="394"/>
        <v>98.431747713011973</v>
      </c>
      <c r="I3643" s="59">
        <v>21.736385625031978</v>
      </c>
      <c r="J3643" s="47">
        <f t="shared" si="395"/>
        <v>41.51649654381108</v>
      </c>
      <c r="K3643" s="97">
        <f t="shared" si="390"/>
        <v>4</v>
      </c>
      <c r="L3643" s="2">
        <f t="shared" si="391"/>
        <v>4.7699426446478412</v>
      </c>
      <c r="M3643" s="88"/>
      <c r="V3643">
        <v>200</v>
      </c>
      <c r="W3643">
        <v>40</v>
      </c>
      <c r="X3643" s="7">
        <f t="shared" si="389"/>
        <v>31.652153314939131</v>
      </c>
    </row>
    <row r="3644" spans="2:24">
      <c r="B3644" s="90">
        <f t="shared" si="392"/>
        <v>41060.416666666664</v>
      </c>
      <c r="C3644" s="57">
        <v>41060</v>
      </c>
      <c r="D3644" s="58">
        <v>0.41666666666666669</v>
      </c>
      <c r="E3644" s="59">
        <v>30.812053320293121</v>
      </c>
      <c r="F3644" s="47">
        <f t="shared" si="393"/>
        <v>58.851021841759859</v>
      </c>
      <c r="G3644" s="59">
        <v>49.349094286956479</v>
      </c>
      <c r="H3644" s="47">
        <f t="shared" si="394"/>
        <v>94.256770088086867</v>
      </c>
      <c r="I3644" s="59">
        <v>18.537040966663355</v>
      </c>
      <c r="J3644" s="47">
        <f t="shared" si="395"/>
        <v>35.405748246327008</v>
      </c>
      <c r="K3644" s="97">
        <f t="shared" si="390"/>
        <v>4</v>
      </c>
      <c r="L3644" s="2">
        <f t="shared" si="391"/>
        <v>-1.3408056528362309</v>
      </c>
      <c r="M3644" s="88"/>
      <c r="V3644">
        <v>200</v>
      </c>
      <c r="W3644">
        <v>40</v>
      </c>
      <c r="X3644" s="7">
        <f t="shared" si="389"/>
        <v>31.652153314939131</v>
      </c>
    </row>
    <row r="3645" spans="2:24">
      <c r="B3645" s="90">
        <f t="shared" si="392"/>
        <v>41060.458333333336</v>
      </c>
      <c r="C3645" s="57">
        <v>41060</v>
      </c>
      <c r="D3645" s="58">
        <v>0.45833333333333331</v>
      </c>
      <c r="E3645" s="59">
        <v>27.509768084143968</v>
      </c>
      <c r="F3645" s="47">
        <f t="shared" si="393"/>
        <v>52.543657040714976</v>
      </c>
      <c r="G3645" s="59">
        <v>48.989848103740187</v>
      </c>
      <c r="H3645" s="47">
        <f t="shared" si="394"/>
        <v>93.570609878143756</v>
      </c>
      <c r="I3645" s="59">
        <v>21.480080019596212</v>
      </c>
      <c r="J3645" s="47">
        <f t="shared" si="395"/>
        <v>41.026952837428766</v>
      </c>
      <c r="K3645" s="97">
        <f t="shared" si="390"/>
        <v>4</v>
      </c>
      <c r="L3645" s="2">
        <f t="shared" si="391"/>
        <v>4.2803989382655274</v>
      </c>
      <c r="M3645" s="89" t="s">
        <v>38</v>
      </c>
      <c r="V3645">
        <v>200</v>
      </c>
      <c r="W3645">
        <v>40</v>
      </c>
      <c r="X3645" s="7">
        <f t="shared" si="389"/>
        <v>31.652153314939131</v>
      </c>
    </row>
    <row r="3646" spans="2:24">
      <c r="B3646" s="90">
        <f t="shared" si="392"/>
        <v>41060.5</v>
      </c>
      <c r="C3646" s="57">
        <v>41060</v>
      </c>
      <c r="D3646" s="58">
        <v>0.5</v>
      </c>
      <c r="E3646" s="59">
        <v>28.520792712460956</v>
      </c>
      <c r="F3646" s="47">
        <f t="shared" si="393"/>
        <v>54.474714080800425</v>
      </c>
      <c r="G3646" s="59">
        <v>47.982066980891808</v>
      </c>
      <c r="H3646" s="47">
        <f t="shared" si="394"/>
        <v>91.645747933503344</v>
      </c>
      <c r="I3646" s="59">
        <v>19.461274268430849</v>
      </c>
      <c r="J3646" s="47">
        <f t="shared" si="395"/>
        <v>37.171033852702919</v>
      </c>
      <c r="K3646" s="97">
        <f t="shared" si="390"/>
        <v>4</v>
      </c>
      <c r="L3646" s="2">
        <f t="shared" si="391"/>
        <v>0.42447995353968082</v>
      </c>
      <c r="M3646" s="88"/>
      <c r="V3646">
        <v>200</v>
      </c>
      <c r="W3646">
        <v>40</v>
      </c>
      <c r="X3646" s="7">
        <f t="shared" si="389"/>
        <v>31.652153314939131</v>
      </c>
    </row>
    <row r="3647" spans="2:24">
      <c r="B3647" s="90">
        <f t="shared" si="392"/>
        <v>41060.541666666664</v>
      </c>
      <c r="C3647" s="57">
        <v>41060</v>
      </c>
      <c r="D3647" s="58">
        <v>0.54166666666666663</v>
      </c>
      <c r="E3647" s="59">
        <v>18.729867010698541</v>
      </c>
      <c r="F3647" s="47">
        <f t="shared" si="393"/>
        <v>35.77404599043421</v>
      </c>
      <c r="G3647" s="59">
        <v>35.973543512787458</v>
      </c>
      <c r="H3647" s="47">
        <f t="shared" si="394"/>
        <v>68.709468109424037</v>
      </c>
      <c r="I3647" s="59">
        <v>17.24367650208892</v>
      </c>
      <c r="J3647" s="47">
        <f t="shared" si="395"/>
        <v>32.935422118989834</v>
      </c>
      <c r="K3647" s="97">
        <f t="shared" si="390"/>
        <v>4</v>
      </c>
      <c r="L3647" s="2">
        <f t="shared" si="391"/>
        <v>-3.8111317801734046</v>
      </c>
      <c r="M3647" s="88"/>
      <c r="V3647">
        <v>200</v>
      </c>
      <c r="W3647">
        <v>40</v>
      </c>
      <c r="X3647" s="7">
        <f t="shared" si="389"/>
        <v>31.652153314939131</v>
      </c>
    </row>
    <row r="3648" spans="2:24">
      <c r="B3648" s="90">
        <f t="shared" si="392"/>
        <v>41060.583333333336</v>
      </c>
      <c r="C3648" s="57">
        <v>41060</v>
      </c>
      <c r="D3648" s="58">
        <v>0.58333333333333337</v>
      </c>
      <c r="E3648" s="59">
        <v>19.899616560993291</v>
      </c>
      <c r="F3648" s="47">
        <f t="shared" si="393"/>
        <v>38.008267631497183</v>
      </c>
      <c r="G3648" s="59">
        <v>38.52420537472976</v>
      </c>
      <c r="H3648" s="47">
        <f t="shared" si="394"/>
        <v>73.581232265733846</v>
      </c>
      <c r="I3648" s="59">
        <v>18.624588813736473</v>
      </c>
      <c r="J3648" s="47">
        <f t="shared" si="395"/>
        <v>35.572964634236662</v>
      </c>
      <c r="K3648" s="97">
        <f t="shared" si="390"/>
        <v>4</v>
      </c>
      <c r="L3648" s="2">
        <f t="shared" si="391"/>
        <v>-1.1735892649265764</v>
      </c>
      <c r="M3648" s="88"/>
      <c r="V3648">
        <v>200</v>
      </c>
      <c r="W3648">
        <v>40</v>
      </c>
      <c r="X3648" s="7">
        <f t="shared" si="389"/>
        <v>31.652153314939131</v>
      </c>
    </row>
    <row r="3649" spans="2:24">
      <c r="B3649" s="90">
        <f t="shared" si="392"/>
        <v>41060.625</v>
      </c>
      <c r="C3649" s="57">
        <v>41060</v>
      </c>
      <c r="D3649" s="58">
        <v>0.625</v>
      </c>
      <c r="E3649" s="59">
        <v>21.094333354290654</v>
      </c>
      <c r="F3649" s="47">
        <f t="shared" si="393"/>
        <v>40.290176706695149</v>
      </c>
      <c r="G3649" s="59">
        <v>43.318503402419253</v>
      </c>
      <c r="H3649" s="47">
        <f t="shared" si="394"/>
        <v>82.73834149862077</v>
      </c>
      <c r="I3649" s="59">
        <v>22.224170048128595</v>
      </c>
      <c r="J3649" s="47">
        <f t="shared" si="395"/>
        <v>42.448164791925613</v>
      </c>
      <c r="K3649" s="97">
        <f t="shared" si="390"/>
        <v>4</v>
      </c>
      <c r="L3649" s="2">
        <f t="shared" si="391"/>
        <v>5.7016108927623748</v>
      </c>
      <c r="M3649" s="88"/>
      <c r="V3649">
        <v>200</v>
      </c>
      <c r="W3649">
        <v>40</v>
      </c>
      <c r="X3649" s="7">
        <f t="shared" si="389"/>
        <v>31.652153314939131</v>
      </c>
    </row>
    <row r="3650" spans="2:24">
      <c r="B3650" s="90">
        <f t="shared" si="392"/>
        <v>41060.666666666664</v>
      </c>
      <c r="C3650" s="57">
        <v>41060</v>
      </c>
      <c r="D3650" s="58">
        <v>0.66666666666666663</v>
      </c>
      <c r="E3650" s="59">
        <v>21.000834310883054</v>
      </c>
      <c r="F3650" s="47">
        <f t="shared" si="393"/>
        <v>40.111593533786632</v>
      </c>
      <c r="G3650" s="59">
        <v>42.251672244158982</v>
      </c>
      <c r="H3650" s="47">
        <f t="shared" si="394"/>
        <v>80.700693986343651</v>
      </c>
      <c r="I3650" s="59">
        <v>21.250837933275925</v>
      </c>
      <c r="J3650" s="47">
        <f t="shared" si="395"/>
        <v>40.589100452557012</v>
      </c>
      <c r="K3650" s="97">
        <f t="shared" si="390"/>
        <v>4</v>
      </c>
      <c r="L3650" s="2">
        <f t="shared" si="391"/>
        <v>3.8425465533937739</v>
      </c>
      <c r="M3650" s="88"/>
      <c r="V3650">
        <v>200</v>
      </c>
      <c r="W3650">
        <v>40</v>
      </c>
      <c r="X3650" s="7">
        <f t="shared" si="389"/>
        <v>31.652153314939131</v>
      </c>
    </row>
    <row r="3651" spans="2:24">
      <c r="B3651" s="90">
        <f t="shared" si="392"/>
        <v>41060.708333333336</v>
      </c>
      <c r="C3651" s="57">
        <v>41060</v>
      </c>
      <c r="D3651" s="58">
        <v>0.70833333333333337</v>
      </c>
      <c r="E3651" s="59">
        <v>18.323595208203042</v>
      </c>
      <c r="F3651" s="47">
        <f t="shared" si="393"/>
        <v>34.998066847667808</v>
      </c>
      <c r="G3651" s="59">
        <v>39.125219212247757</v>
      </c>
      <c r="H3651" s="47">
        <f t="shared" si="394"/>
        <v>74.729168695393213</v>
      </c>
      <c r="I3651" s="59">
        <v>20.801624004044722</v>
      </c>
      <c r="J3651" s="47">
        <f t="shared" si="395"/>
        <v>39.731101847725419</v>
      </c>
      <c r="K3651" s="97">
        <f t="shared" si="390"/>
        <v>4</v>
      </c>
      <c r="L3651" s="2">
        <f t="shared" si="391"/>
        <v>2.9845479485621809</v>
      </c>
      <c r="M3651" s="88"/>
      <c r="V3651">
        <v>200</v>
      </c>
      <c r="W3651">
        <v>40</v>
      </c>
      <c r="X3651" s="7">
        <f t="shared" si="389"/>
        <v>31.652153314939131</v>
      </c>
    </row>
    <row r="3652" spans="2:24">
      <c r="B3652" s="90">
        <f t="shared" si="392"/>
        <v>41060.75</v>
      </c>
      <c r="C3652" s="57">
        <v>41060</v>
      </c>
      <c r="D3652" s="58">
        <v>0.75</v>
      </c>
      <c r="E3652" s="59">
        <v>11.166677811030571</v>
      </c>
      <c r="F3652" s="47">
        <f t="shared" si="393"/>
        <v>21.328354619068389</v>
      </c>
      <c r="G3652" s="59">
        <v>27.05630988013278</v>
      </c>
      <c r="H3652" s="47">
        <f t="shared" si="394"/>
        <v>51.677551871053609</v>
      </c>
      <c r="I3652" s="59">
        <v>15.889632069102205</v>
      </c>
      <c r="J3652" s="47">
        <f t="shared" si="395"/>
        <v>30.34919725198521</v>
      </c>
      <c r="K3652" s="97">
        <f t="shared" si="390"/>
        <v>4</v>
      </c>
      <c r="L3652" s="2">
        <f t="shared" si="391"/>
        <v>-6.3973566471780288</v>
      </c>
      <c r="M3652" s="88"/>
      <c r="V3652">
        <v>200</v>
      </c>
      <c r="W3652">
        <v>40</v>
      </c>
      <c r="X3652" s="7">
        <f t="shared" si="389"/>
        <v>31.652153314939131</v>
      </c>
    </row>
    <row r="3653" spans="2:24">
      <c r="B3653" s="90">
        <f t="shared" si="392"/>
        <v>41060.791666666664</v>
      </c>
      <c r="C3653" s="57">
        <v>41060</v>
      </c>
      <c r="D3653" s="58">
        <v>0.79166666666666663</v>
      </c>
      <c r="E3653" s="59">
        <v>17.252551230881632</v>
      </c>
      <c r="F3653" s="47">
        <f t="shared" si="393"/>
        <v>32.952372850983913</v>
      </c>
      <c r="G3653" s="59">
        <v>36.638149530428898</v>
      </c>
      <c r="H3653" s="47">
        <f t="shared" si="394"/>
        <v>69.978865603119189</v>
      </c>
      <c r="I3653" s="59">
        <v>19.385598299547262</v>
      </c>
      <c r="J3653" s="47">
        <f t="shared" si="395"/>
        <v>37.026492752135269</v>
      </c>
      <c r="K3653" s="97">
        <f t="shared" si="390"/>
        <v>4</v>
      </c>
      <c r="L3653" s="2">
        <f t="shared" si="391"/>
        <v>0.27993885297203036</v>
      </c>
      <c r="M3653" s="88"/>
      <c r="V3653">
        <v>200</v>
      </c>
      <c r="W3653">
        <v>40</v>
      </c>
      <c r="X3653" s="7">
        <f t="shared" si="389"/>
        <v>31.652153314939131</v>
      </c>
    </row>
    <row r="3654" spans="2:24">
      <c r="B3654" s="90">
        <f t="shared" si="392"/>
        <v>41060.833333333336</v>
      </c>
      <c r="C3654" s="57">
        <v>41060</v>
      </c>
      <c r="D3654" s="58">
        <v>0.83333333333333337</v>
      </c>
      <c r="E3654" s="59">
        <v>12.7400151308563</v>
      </c>
      <c r="F3654" s="47">
        <f t="shared" si="393"/>
        <v>24.33342889993553</v>
      </c>
      <c r="G3654" s="59">
        <v>33.152464651236016</v>
      </c>
      <c r="H3654" s="47">
        <f t="shared" si="394"/>
        <v>63.321207483860789</v>
      </c>
      <c r="I3654" s="59">
        <v>20.412449520379724</v>
      </c>
      <c r="J3654" s="47">
        <f t="shared" si="395"/>
        <v>38.98777858392527</v>
      </c>
      <c r="K3654" s="97">
        <f t="shared" si="390"/>
        <v>4</v>
      </c>
      <c r="L3654" s="2">
        <f t="shared" si="391"/>
        <v>2.241224684762031</v>
      </c>
      <c r="M3654" s="88"/>
      <c r="V3654">
        <v>200</v>
      </c>
      <c r="W3654">
        <v>40</v>
      </c>
      <c r="X3654" s="7">
        <f t="shared" si="389"/>
        <v>31.652153314939131</v>
      </c>
    </row>
    <row r="3655" spans="2:24">
      <c r="B3655" s="90">
        <f t="shared" si="392"/>
        <v>41060.875</v>
      </c>
      <c r="C3655" s="57">
        <v>41060</v>
      </c>
      <c r="D3655" s="58">
        <v>0.875</v>
      </c>
      <c r="E3655" s="59">
        <v>8.4403135355951022</v>
      </c>
      <c r="F3655" s="47">
        <f t="shared" si="393"/>
        <v>16.120998852986645</v>
      </c>
      <c r="G3655" s="59">
        <v>20.490473359103966</v>
      </c>
      <c r="H3655" s="47">
        <f t="shared" si="394"/>
        <v>39.136804115888573</v>
      </c>
      <c r="I3655" s="59">
        <v>12.050159823508864</v>
      </c>
      <c r="J3655" s="47">
        <f t="shared" si="395"/>
        <v>23.015805262901928</v>
      </c>
      <c r="K3655" s="97">
        <f t="shared" si="390"/>
        <v>4</v>
      </c>
      <c r="L3655" s="2">
        <f t="shared" si="391"/>
        <v>-13.73074863626131</v>
      </c>
      <c r="M3655" s="88"/>
      <c r="V3655">
        <v>200</v>
      </c>
      <c r="W3655">
        <v>40</v>
      </c>
      <c r="X3655" s="7">
        <f t="shared" si="389"/>
        <v>31.652153314939131</v>
      </c>
    </row>
    <row r="3656" spans="2:24">
      <c r="B3656" s="90">
        <f t="shared" si="392"/>
        <v>41060.916666666664</v>
      </c>
      <c r="C3656" s="57">
        <v>41060</v>
      </c>
      <c r="D3656" s="58">
        <v>0.91666666666666663</v>
      </c>
      <c r="E3656" s="59">
        <v>3.5896492660141295</v>
      </c>
      <c r="F3656" s="47">
        <f t="shared" si="393"/>
        <v>6.8562300980869866</v>
      </c>
      <c r="G3656" s="59">
        <v>13.663503959964096</v>
      </c>
      <c r="H3656" s="47">
        <f t="shared" si="394"/>
        <v>26.097292563531422</v>
      </c>
      <c r="I3656" s="59">
        <v>10.073854693949967</v>
      </c>
      <c r="J3656" s="47">
        <f t="shared" si="395"/>
        <v>19.241062465444436</v>
      </c>
      <c r="K3656" s="97">
        <f t="shared" si="390"/>
        <v>4</v>
      </c>
      <c r="L3656" s="2">
        <f t="shared" si="391"/>
        <v>-17.505491433718802</v>
      </c>
      <c r="M3656" s="88"/>
      <c r="V3656">
        <v>200</v>
      </c>
      <c r="W3656">
        <v>40</v>
      </c>
      <c r="X3656" s="7">
        <f t="shared" si="389"/>
        <v>31.652153314939131</v>
      </c>
    </row>
    <row r="3657" spans="2:24">
      <c r="B3657" s="90">
        <f t="shared" si="392"/>
        <v>41060.958333333336</v>
      </c>
      <c r="C3657" s="57">
        <v>41060</v>
      </c>
      <c r="D3657" s="58">
        <v>0.95833333333333337</v>
      </c>
      <c r="E3657" s="59">
        <v>9.6724391020183269</v>
      </c>
      <c r="F3657" s="47">
        <f t="shared" si="393"/>
        <v>18.474358684855005</v>
      </c>
      <c r="G3657" s="59">
        <v>24.340168784066385</v>
      </c>
      <c r="H3657" s="47">
        <f t="shared" si="394"/>
        <v>46.489722377566792</v>
      </c>
      <c r="I3657" s="59">
        <v>14.667729682048062</v>
      </c>
      <c r="J3657" s="47">
        <f t="shared" si="395"/>
        <v>28.015363692711798</v>
      </c>
      <c r="K3657" s="97">
        <f t="shared" si="390"/>
        <v>4</v>
      </c>
      <c r="L3657" s="2">
        <f t="shared" si="391"/>
        <v>-8.7311902064514406</v>
      </c>
      <c r="M3657" s="88"/>
      <c r="V3657">
        <v>200</v>
      </c>
      <c r="W3657">
        <v>40</v>
      </c>
      <c r="X3657" s="7">
        <f t="shared" si="389"/>
        <v>31.652153314939131</v>
      </c>
    </row>
    <row r="3658" spans="2:24">
      <c r="B3658" s="90">
        <f t="shared" si="392"/>
        <v>41061</v>
      </c>
      <c r="C3658" s="57">
        <v>41060</v>
      </c>
      <c r="D3658" s="58">
        <v>1</v>
      </c>
      <c r="E3658" s="59">
        <v>2.5737542117177155</v>
      </c>
      <c r="F3658" s="47">
        <f t="shared" si="393"/>
        <v>4.9158705443808364</v>
      </c>
      <c r="G3658" s="59">
        <v>11.748634042024939</v>
      </c>
      <c r="H3658" s="47">
        <f t="shared" si="394"/>
        <v>22.439891020267634</v>
      </c>
      <c r="I3658" s="59">
        <v>9.1748798303072263</v>
      </c>
      <c r="J3658" s="47">
        <f t="shared" si="395"/>
        <v>17.5240204758868</v>
      </c>
      <c r="K3658" s="97">
        <f t="shared" si="390"/>
        <v>4</v>
      </c>
      <c r="L3658" s="2">
        <f t="shared" si="391"/>
        <v>-19.222533423276438</v>
      </c>
      <c r="M3658" s="88"/>
      <c r="V3658">
        <v>200</v>
      </c>
      <c r="W3658">
        <v>40</v>
      </c>
      <c r="X3658" s="7">
        <f t="shared" ref="X3658:X3721" si="396">AVERAGE($J$2999:$J$8770)</f>
        <v>31.652153314939131</v>
      </c>
    </row>
    <row r="3659" spans="2:24">
      <c r="B3659" s="90">
        <f t="shared" si="392"/>
        <v>41061.041666666664</v>
      </c>
      <c r="C3659" s="57">
        <v>41061</v>
      </c>
      <c r="D3659" s="58">
        <v>4.1666666666666664E-2</v>
      </c>
      <c r="E3659" s="59"/>
      <c r="F3659" s="47"/>
      <c r="G3659" s="59"/>
      <c r="H3659" s="47"/>
      <c r="I3659" s="59"/>
      <c r="J3659" s="47"/>
      <c r="K3659" s="97">
        <f t="shared" ref="K3659:K3722" si="397">WEEKDAY(C3659,2)</f>
        <v>5</v>
      </c>
      <c r="L3659" s="2" t="e">
        <f t="shared" ref="L3659:L3722" si="398">IF(J3659="",NA(),J3659-(AVERAGE($J$10:$J$8770)))</f>
        <v>#N/A</v>
      </c>
      <c r="M3659" s="88"/>
      <c r="V3659">
        <v>200</v>
      </c>
      <c r="W3659">
        <v>40</v>
      </c>
      <c r="X3659" s="7">
        <f t="shared" si="396"/>
        <v>31.652153314939131</v>
      </c>
    </row>
    <row r="3660" spans="2:24">
      <c r="B3660" s="90">
        <f t="shared" si="392"/>
        <v>41061.083333333336</v>
      </c>
      <c r="C3660" s="57">
        <v>41061</v>
      </c>
      <c r="D3660" s="58">
        <v>8.3333333333333329E-2</v>
      </c>
      <c r="E3660" s="59">
        <v>8.7496992299684209</v>
      </c>
      <c r="F3660" s="47">
        <f t="shared" si="393"/>
        <v>16.711925529239682</v>
      </c>
      <c r="G3660" s="59">
        <v>19.461887554590994</v>
      </c>
      <c r="H3660" s="47">
        <f t="shared" si="394"/>
        <v>37.172205229268798</v>
      </c>
      <c r="I3660" s="59">
        <v>10.712188324622575</v>
      </c>
      <c r="J3660" s="47">
        <f t="shared" si="395"/>
        <v>20.460279700029119</v>
      </c>
      <c r="K3660" s="97">
        <f t="shared" si="397"/>
        <v>5</v>
      </c>
      <c r="L3660" s="2">
        <f t="shared" si="398"/>
        <v>-16.28627419913412</v>
      </c>
      <c r="M3660" s="88"/>
      <c r="V3660">
        <v>200</v>
      </c>
      <c r="W3660">
        <v>40</v>
      </c>
      <c r="X3660" s="7">
        <f t="shared" si="396"/>
        <v>31.652153314939131</v>
      </c>
    </row>
    <row r="3661" spans="2:24">
      <c r="B3661" s="90">
        <f t="shared" si="392"/>
        <v>41061.125</v>
      </c>
      <c r="C3661" s="57">
        <v>41061</v>
      </c>
      <c r="D3661" s="58">
        <v>0.125</v>
      </c>
      <c r="E3661" s="59">
        <v>8.4213634169764369</v>
      </c>
      <c r="F3661" s="47">
        <f t="shared" si="393"/>
        <v>16.084804126424995</v>
      </c>
      <c r="G3661" s="59">
        <v>18.489545386896019</v>
      </c>
      <c r="H3661" s="47">
        <f t="shared" si="394"/>
        <v>35.315031688971395</v>
      </c>
      <c r="I3661" s="59">
        <v>10.068181969919578</v>
      </c>
      <c r="J3661" s="47">
        <f t="shared" si="395"/>
        <v>19.230227562546393</v>
      </c>
      <c r="K3661" s="97">
        <f t="shared" si="397"/>
        <v>5</v>
      </c>
      <c r="L3661" s="2">
        <f t="shared" si="398"/>
        <v>-17.516326336616846</v>
      </c>
      <c r="M3661" s="88"/>
      <c r="V3661">
        <v>200</v>
      </c>
      <c r="W3661">
        <v>40</v>
      </c>
      <c r="X3661" s="7">
        <f t="shared" si="396"/>
        <v>31.652153314939131</v>
      </c>
    </row>
    <row r="3662" spans="2:24">
      <c r="B3662" s="90">
        <f t="shared" si="392"/>
        <v>41061.166666666664</v>
      </c>
      <c r="C3662" s="57">
        <v>41061</v>
      </c>
      <c r="D3662" s="58">
        <v>0.16666666666666666</v>
      </c>
      <c r="E3662" s="59">
        <v>26.908268173482341</v>
      </c>
      <c r="F3662" s="47">
        <f t="shared" si="393"/>
        <v>51.394792211351266</v>
      </c>
      <c r="G3662" s="59">
        <v>41.638672487832302</v>
      </c>
      <c r="H3662" s="47">
        <f t="shared" si="394"/>
        <v>79.529864451759693</v>
      </c>
      <c r="I3662" s="59">
        <v>14.730404314349961</v>
      </c>
      <c r="J3662" s="47">
        <f t="shared" si="395"/>
        <v>28.135072240408423</v>
      </c>
      <c r="K3662" s="97">
        <f t="shared" si="397"/>
        <v>5</v>
      </c>
      <c r="L3662" s="2">
        <f t="shared" si="398"/>
        <v>-8.6114816587548155</v>
      </c>
      <c r="M3662" s="88"/>
      <c r="V3662">
        <v>200</v>
      </c>
      <c r="W3662">
        <v>40</v>
      </c>
      <c r="X3662" s="7">
        <f t="shared" si="396"/>
        <v>31.652153314939131</v>
      </c>
    </row>
    <row r="3663" spans="2:24">
      <c r="B3663" s="90">
        <f t="shared" si="392"/>
        <v>41061.208333333336</v>
      </c>
      <c r="C3663" s="57">
        <v>41061</v>
      </c>
      <c r="D3663" s="58">
        <v>0.20833333333333334</v>
      </c>
      <c r="E3663" s="59">
        <v>32.506420933473976</v>
      </c>
      <c r="F3663" s="47">
        <f t="shared" si="393"/>
        <v>62.087263982935291</v>
      </c>
      <c r="G3663" s="59">
        <v>51.81667453200658</v>
      </c>
      <c r="H3663" s="47">
        <f t="shared" si="394"/>
        <v>98.969848356132559</v>
      </c>
      <c r="I3663" s="59">
        <v>19.310253598532597</v>
      </c>
      <c r="J3663" s="47">
        <f t="shared" si="395"/>
        <v>36.882584373197261</v>
      </c>
      <c r="K3663" s="97">
        <f t="shared" si="397"/>
        <v>5</v>
      </c>
      <c r="L3663" s="2">
        <f t="shared" si="398"/>
        <v>0.13603047403402257</v>
      </c>
      <c r="M3663" s="88"/>
      <c r="V3663">
        <v>200</v>
      </c>
      <c r="W3663">
        <v>40</v>
      </c>
      <c r="X3663" s="7">
        <f t="shared" si="396"/>
        <v>31.652153314939131</v>
      </c>
    </row>
    <row r="3664" spans="2:24">
      <c r="B3664" s="90">
        <f t="shared" si="392"/>
        <v>41061.25</v>
      </c>
      <c r="C3664" s="57">
        <v>41061</v>
      </c>
      <c r="D3664" s="58">
        <v>0.25</v>
      </c>
      <c r="E3664" s="59">
        <v>37.461966232239881</v>
      </c>
      <c r="F3664" s="47">
        <f t="shared" si="393"/>
        <v>71.55235550357817</v>
      </c>
      <c r="G3664" s="59">
        <v>60.669782993929559</v>
      </c>
      <c r="H3664" s="47">
        <f t="shared" si="394"/>
        <v>115.87928551840545</v>
      </c>
      <c r="I3664" s="59">
        <v>23.207816761689678</v>
      </c>
      <c r="J3664" s="47">
        <f t="shared" si="395"/>
        <v>44.326930014827283</v>
      </c>
      <c r="K3664" s="97">
        <f t="shared" si="397"/>
        <v>5</v>
      </c>
      <c r="L3664" s="2">
        <f t="shared" si="398"/>
        <v>7.5803761156640448</v>
      </c>
      <c r="M3664" s="88"/>
      <c r="V3664">
        <v>200</v>
      </c>
      <c r="W3664">
        <v>40</v>
      </c>
      <c r="X3664" s="7">
        <f t="shared" si="396"/>
        <v>31.652153314939131</v>
      </c>
    </row>
    <row r="3665" spans="2:24">
      <c r="B3665" s="90">
        <f t="shared" si="392"/>
        <v>41061.291666666664</v>
      </c>
      <c r="C3665" s="57">
        <v>41061</v>
      </c>
      <c r="D3665" s="58">
        <v>0.29166666666666669</v>
      </c>
      <c r="E3665" s="59">
        <v>23.459151491960782</v>
      </c>
      <c r="F3665" s="47">
        <f t="shared" si="393"/>
        <v>44.80697934964509</v>
      </c>
      <c r="G3665" s="59">
        <v>41.415245480114791</v>
      </c>
      <c r="H3665" s="47">
        <f t="shared" si="394"/>
        <v>79.103118867019248</v>
      </c>
      <c r="I3665" s="59">
        <v>17.956093988154009</v>
      </c>
      <c r="J3665" s="47">
        <f t="shared" si="395"/>
        <v>34.296139517374158</v>
      </c>
      <c r="K3665" s="97">
        <f t="shared" si="397"/>
        <v>5</v>
      </c>
      <c r="L3665" s="2">
        <f t="shared" si="398"/>
        <v>-2.4504143817890807</v>
      </c>
      <c r="M3665" s="88"/>
      <c r="V3665">
        <v>200</v>
      </c>
      <c r="W3665">
        <v>40</v>
      </c>
      <c r="X3665" s="7">
        <f t="shared" si="396"/>
        <v>31.652153314939131</v>
      </c>
    </row>
    <row r="3666" spans="2:24">
      <c r="B3666" s="90">
        <f t="shared" ref="B3666:B3729" si="399">C3666+D3666</f>
        <v>41061.333333333336</v>
      </c>
      <c r="C3666" s="57">
        <v>41061</v>
      </c>
      <c r="D3666" s="58">
        <v>0.33333333333333331</v>
      </c>
      <c r="E3666" s="59">
        <v>42.92149983033476</v>
      </c>
      <c r="F3666" s="47">
        <f t="shared" ref="F3666:F3729" si="400">IF(E3666&lt;&gt;"",E3666*1.91,"")</f>
        <v>81.980064675939389</v>
      </c>
      <c r="G3666" s="59">
        <v>66.168148673168588</v>
      </c>
      <c r="H3666" s="47">
        <f t="shared" si="394"/>
        <v>126.38116396575199</v>
      </c>
      <c r="I3666" s="59">
        <v>23.246648842833832</v>
      </c>
      <c r="J3666" s="47">
        <f t="shared" si="395"/>
        <v>44.401099289812613</v>
      </c>
      <c r="K3666" s="97">
        <f t="shared" si="397"/>
        <v>5</v>
      </c>
      <c r="L3666" s="2">
        <f t="shared" si="398"/>
        <v>7.6545453906493748</v>
      </c>
      <c r="M3666" s="88"/>
      <c r="V3666">
        <v>200</v>
      </c>
      <c r="W3666">
        <v>40</v>
      </c>
      <c r="X3666" s="7">
        <f t="shared" si="396"/>
        <v>31.652153314939131</v>
      </c>
    </row>
    <row r="3667" spans="2:24">
      <c r="B3667" s="90">
        <f t="shared" si="399"/>
        <v>41061.375</v>
      </c>
      <c r="C3667" s="57">
        <v>41061</v>
      </c>
      <c r="D3667" s="58">
        <v>0.375</v>
      </c>
      <c r="E3667" s="59">
        <v>32.535776708430838</v>
      </c>
      <c r="F3667" s="47">
        <f t="shared" si="400"/>
        <v>62.143333513102895</v>
      </c>
      <c r="G3667" s="59">
        <v>58.107038689699465</v>
      </c>
      <c r="H3667" s="47">
        <f t="shared" si="394"/>
        <v>110.98444389732597</v>
      </c>
      <c r="I3667" s="59">
        <v>25.571261981268634</v>
      </c>
      <c r="J3667" s="47">
        <f t="shared" si="395"/>
        <v>48.841110384223086</v>
      </c>
      <c r="K3667" s="97">
        <f t="shared" si="397"/>
        <v>5</v>
      </c>
      <c r="L3667" s="2">
        <f t="shared" si="398"/>
        <v>12.094556485059847</v>
      </c>
      <c r="M3667" s="88"/>
      <c r="V3667">
        <v>200</v>
      </c>
      <c r="W3667">
        <v>40</v>
      </c>
      <c r="X3667" s="7">
        <f t="shared" si="396"/>
        <v>31.652153314939131</v>
      </c>
    </row>
    <row r="3668" spans="2:24">
      <c r="B3668" s="90">
        <f t="shared" si="399"/>
        <v>41061.416666666664</v>
      </c>
      <c r="C3668" s="57">
        <v>41061</v>
      </c>
      <c r="D3668" s="58">
        <v>0.41666666666666669</v>
      </c>
      <c r="E3668" s="59">
        <v>42.346350856004733</v>
      </c>
      <c r="F3668" s="47">
        <f t="shared" si="400"/>
        <v>80.88153013496904</v>
      </c>
      <c r="G3668" s="59">
        <v>69.959634059727875</v>
      </c>
      <c r="H3668" s="47">
        <f t="shared" ref="H3668:H3731" si="401">IF(G3668&lt;&gt;"",G3668*1.91,"")</f>
        <v>133.62290105408024</v>
      </c>
      <c r="I3668" s="59">
        <v>27.613283203723132</v>
      </c>
      <c r="J3668" s="47">
        <f t="shared" ref="J3668:J3731" si="402">IF(I3668&lt;&gt;"",I3668*1.91,"")</f>
        <v>52.741370919111176</v>
      </c>
      <c r="K3668" s="97">
        <f t="shared" si="397"/>
        <v>5</v>
      </c>
      <c r="L3668" s="2">
        <f t="shared" si="398"/>
        <v>15.994817019947938</v>
      </c>
      <c r="M3668" s="88"/>
      <c r="V3668">
        <v>200</v>
      </c>
      <c r="W3668">
        <v>40</v>
      </c>
      <c r="X3668" s="7">
        <f t="shared" si="396"/>
        <v>31.652153314939131</v>
      </c>
    </row>
    <row r="3669" spans="2:24">
      <c r="B3669" s="90">
        <f t="shared" si="399"/>
        <v>41061.458333333336</v>
      </c>
      <c r="C3669" s="57">
        <v>41061</v>
      </c>
      <c r="D3669" s="58">
        <v>0.45833333333333331</v>
      </c>
      <c r="E3669" s="59">
        <v>34.691783064904506</v>
      </c>
      <c r="F3669" s="47">
        <f t="shared" si="400"/>
        <v>66.261305653967597</v>
      </c>
      <c r="G3669" s="59">
        <v>58.202312498059001</v>
      </c>
      <c r="H3669" s="47">
        <f t="shared" si="401"/>
        <v>111.16641687129268</v>
      </c>
      <c r="I3669" s="59">
        <v>23.510529433154499</v>
      </c>
      <c r="J3669" s="47">
        <f t="shared" si="402"/>
        <v>44.905111217325093</v>
      </c>
      <c r="K3669" s="97">
        <f t="shared" si="397"/>
        <v>5</v>
      </c>
      <c r="L3669" s="2">
        <f t="shared" si="398"/>
        <v>8.1585573181618543</v>
      </c>
      <c r="M3669" s="88"/>
      <c r="V3669">
        <v>200</v>
      </c>
      <c r="W3669">
        <v>40</v>
      </c>
      <c r="X3669" s="7">
        <f t="shared" si="396"/>
        <v>31.652153314939131</v>
      </c>
    </row>
    <row r="3670" spans="2:24">
      <c r="B3670" s="90">
        <f t="shared" si="399"/>
        <v>41061.5</v>
      </c>
      <c r="C3670" s="57">
        <v>41061</v>
      </c>
      <c r="D3670" s="58">
        <v>0.5</v>
      </c>
      <c r="E3670" s="59">
        <v>45.950829988096046</v>
      </c>
      <c r="F3670" s="47">
        <f t="shared" si="400"/>
        <v>87.766085277263443</v>
      </c>
      <c r="G3670" s="59">
        <v>75.674924988460305</v>
      </c>
      <c r="H3670" s="47">
        <f t="shared" si="401"/>
        <v>144.53910672795917</v>
      </c>
      <c r="I3670" s="59">
        <v>29.724095000364258</v>
      </c>
      <c r="J3670" s="47">
        <f t="shared" si="402"/>
        <v>56.77302145069573</v>
      </c>
      <c r="K3670" s="97">
        <f t="shared" si="397"/>
        <v>5</v>
      </c>
      <c r="L3670" s="2">
        <f t="shared" si="398"/>
        <v>20.026467551532491</v>
      </c>
      <c r="M3670" s="89"/>
      <c r="V3670">
        <v>200</v>
      </c>
      <c r="W3670">
        <v>40</v>
      </c>
      <c r="X3670" s="7">
        <f t="shared" si="396"/>
        <v>31.652153314939131</v>
      </c>
    </row>
    <row r="3671" spans="2:24">
      <c r="B3671" s="90">
        <f t="shared" si="399"/>
        <v>41061.541666666664</v>
      </c>
      <c r="C3671" s="57">
        <v>41061</v>
      </c>
      <c r="D3671" s="58">
        <v>0.54166666666666663</v>
      </c>
      <c r="E3671" s="59">
        <v>36.551197284029577</v>
      </c>
      <c r="F3671" s="47">
        <f t="shared" si="400"/>
        <v>69.812786812496483</v>
      </c>
      <c r="G3671" s="59">
        <v>59.353647058676529</v>
      </c>
      <c r="H3671" s="47">
        <f t="shared" si="401"/>
        <v>113.36546588207217</v>
      </c>
      <c r="I3671" s="59">
        <v>22.802449774646952</v>
      </c>
      <c r="J3671" s="47">
        <f t="shared" si="402"/>
        <v>43.552679069575674</v>
      </c>
      <c r="K3671" s="97">
        <f t="shared" si="397"/>
        <v>5</v>
      </c>
      <c r="L3671" s="2">
        <f t="shared" si="398"/>
        <v>6.8061251704124359</v>
      </c>
      <c r="M3671" s="88"/>
      <c r="V3671">
        <v>200</v>
      </c>
      <c r="W3671">
        <v>40</v>
      </c>
      <c r="X3671" s="7">
        <f t="shared" si="396"/>
        <v>31.652153314939131</v>
      </c>
    </row>
    <row r="3672" spans="2:24">
      <c r="B3672" s="90">
        <f t="shared" si="399"/>
        <v>41061.583333333336</v>
      </c>
      <c r="C3672" s="57">
        <v>41061</v>
      </c>
      <c r="D3672" s="58">
        <v>0.58333333333333337</v>
      </c>
      <c r="E3672" s="59">
        <v>18.786826536002785</v>
      </c>
      <c r="F3672" s="47">
        <f t="shared" si="400"/>
        <v>35.882838683765314</v>
      </c>
      <c r="G3672" s="59">
        <v>37.617481173769974</v>
      </c>
      <c r="H3672" s="47">
        <f t="shared" si="401"/>
        <v>71.84938904190065</v>
      </c>
      <c r="I3672" s="59">
        <v>18.830654637767189</v>
      </c>
      <c r="J3672" s="47">
        <f t="shared" si="402"/>
        <v>35.966550358135329</v>
      </c>
      <c r="K3672" s="97">
        <f t="shared" si="397"/>
        <v>5</v>
      </c>
      <c r="L3672" s="2">
        <f t="shared" si="398"/>
        <v>-0.78000354102790936</v>
      </c>
      <c r="M3672" s="88"/>
      <c r="V3672">
        <v>200</v>
      </c>
      <c r="W3672">
        <v>40</v>
      </c>
      <c r="X3672" s="7">
        <f t="shared" si="396"/>
        <v>31.652153314939131</v>
      </c>
    </row>
    <row r="3673" spans="2:24">
      <c r="B3673" s="90">
        <f t="shared" si="399"/>
        <v>41061.625</v>
      </c>
      <c r="C3673" s="57">
        <v>41061</v>
      </c>
      <c r="D3673" s="58">
        <v>0.625</v>
      </c>
      <c r="E3673" s="59">
        <v>29.934629944442779</v>
      </c>
      <c r="F3673" s="47">
        <f t="shared" si="400"/>
        <v>57.175143193885702</v>
      </c>
      <c r="G3673" s="59">
        <v>54.664750878542016</v>
      </c>
      <c r="H3673" s="47">
        <f t="shared" si="401"/>
        <v>104.40967417801525</v>
      </c>
      <c r="I3673" s="59">
        <v>24.730120934099233</v>
      </c>
      <c r="J3673" s="47">
        <f t="shared" si="402"/>
        <v>47.234530984129535</v>
      </c>
      <c r="K3673" s="97">
        <f t="shared" si="397"/>
        <v>5</v>
      </c>
      <c r="L3673" s="2">
        <f t="shared" si="398"/>
        <v>10.487977084966296</v>
      </c>
      <c r="M3673" s="88"/>
      <c r="V3673">
        <v>200</v>
      </c>
      <c r="W3673">
        <v>40</v>
      </c>
      <c r="X3673" s="7">
        <f t="shared" si="396"/>
        <v>31.652153314939131</v>
      </c>
    </row>
    <row r="3674" spans="2:24">
      <c r="B3674" s="90">
        <f t="shared" si="399"/>
        <v>41061.666666666664</v>
      </c>
      <c r="C3674" s="57">
        <v>41061</v>
      </c>
      <c r="D3674" s="58">
        <v>0.66666666666666663</v>
      </c>
      <c r="E3674" s="59">
        <v>29.744134435523392</v>
      </c>
      <c r="F3674" s="47">
        <f t="shared" si="400"/>
        <v>56.811296771849676</v>
      </c>
      <c r="G3674" s="59">
        <v>59.786755842110153</v>
      </c>
      <c r="H3674" s="47">
        <f t="shared" si="401"/>
        <v>114.19270365843039</v>
      </c>
      <c r="I3674" s="59">
        <v>30.042621406586754</v>
      </c>
      <c r="J3674" s="47">
        <f t="shared" si="402"/>
        <v>57.381406886580699</v>
      </c>
      <c r="K3674" s="97">
        <f t="shared" si="397"/>
        <v>5</v>
      </c>
      <c r="L3674" s="2">
        <f t="shared" si="398"/>
        <v>20.63485298741746</v>
      </c>
      <c r="M3674" s="88"/>
      <c r="V3674">
        <v>200</v>
      </c>
      <c r="W3674">
        <v>40</v>
      </c>
      <c r="X3674" s="7">
        <f t="shared" si="396"/>
        <v>31.652153314939131</v>
      </c>
    </row>
    <row r="3675" spans="2:24">
      <c r="B3675" s="90">
        <f t="shared" si="399"/>
        <v>41061.708333333336</v>
      </c>
      <c r="C3675" s="57">
        <v>41061</v>
      </c>
      <c r="D3675" s="58">
        <v>0.70833333333333337</v>
      </c>
      <c r="E3675" s="59">
        <v>22.638724508779674</v>
      </c>
      <c r="F3675" s="47">
        <f t="shared" si="400"/>
        <v>43.239963811769179</v>
      </c>
      <c r="G3675" s="59">
        <v>50.972704722614289</v>
      </c>
      <c r="H3675" s="47">
        <f t="shared" si="401"/>
        <v>97.357866020193285</v>
      </c>
      <c r="I3675" s="59">
        <v>28.333980213834614</v>
      </c>
      <c r="J3675" s="47">
        <f t="shared" si="402"/>
        <v>54.117902208424113</v>
      </c>
      <c r="K3675" s="97">
        <f t="shared" si="397"/>
        <v>5</v>
      </c>
      <c r="L3675" s="2">
        <f t="shared" si="398"/>
        <v>17.371348309260874</v>
      </c>
      <c r="M3675" s="88"/>
      <c r="V3675">
        <v>200</v>
      </c>
      <c r="W3675">
        <v>40</v>
      </c>
      <c r="X3675" s="7">
        <f t="shared" si="396"/>
        <v>31.652153314939131</v>
      </c>
    </row>
    <row r="3676" spans="2:24">
      <c r="B3676" s="90">
        <f t="shared" si="399"/>
        <v>41061.75</v>
      </c>
      <c r="C3676" s="57">
        <v>41061</v>
      </c>
      <c r="D3676" s="58">
        <v>0.75</v>
      </c>
      <c r="E3676" s="59">
        <v>20.94354951599912</v>
      </c>
      <c r="F3676" s="47">
        <f t="shared" si="400"/>
        <v>40.002179575558316</v>
      </c>
      <c r="G3676" s="59">
        <v>48.598062936969747</v>
      </c>
      <c r="H3676" s="47">
        <f t="shared" si="401"/>
        <v>92.822300209612209</v>
      </c>
      <c r="I3676" s="59">
        <v>27.654513420970638</v>
      </c>
      <c r="J3676" s="47">
        <f t="shared" si="402"/>
        <v>52.820120634053914</v>
      </c>
      <c r="K3676" s="97">
        <f t="shared" si="397"/>
        <v>5</v>
      </c>
      <c r="L3676" s="2">
        <f t="shared" si="398"/>
        <v>16.073566734890676</v>
      </c>
      <c r="M3676" s="88"/>
      <c r="V3676">
        <v>200</v>
      </c>
      <c r="W3676">
        <v>40</v>
      </c>
      <c r="X3676" s="7">
        <f t="shared" si="396"/>
        <v>31.652153314939131</v>
      </c>
    </row>
    <row r="3677" spans="2:24">
      <c r="B3677" s="90">
        <f t="shared" si="399"/>
        <v>41061.791666666664</v>
      </c>
      <c r="C3677" s="57">
        <v>41061</v>
      </c>
      <c r="D3677" s="58">
        <v>0.79166666666666663</v>
      </c>
      <c r="E3677" s="59">
        <v>17.044931365990902</v>
      </c>
      <c r="F3677" s="47">
        <f t="shared" si="400"/>
        <v>32.555818909042621</v>
      </c>
      <c r="G3677" s="59">
        <v>45.452972493575437</v>
      </c>
      <c r="H3677" s="47">
        <f t="shared" si="401"/>
        <v>86.815177462729082</v>
      </c>
      <c r="I3677" s="59">
        <v>28.408041127584539</v>
      </c>
      <c r="J3677" s="47">
        <f t="shared" si="402"/>
        <v>54.259358553686468</v>
      </c>
      <c r="K3677" s="97">
        <f t="shared" si="397"/>
        <v>5</v>
      </c>
      <c r="L3677" s="2">
        <f t="shared" si="398"/>
        <v>17.512804654523229</v>
      </c>
      <c r="M3677" s="88"/>
      <c r="V3677">
        <v>200</v>
      </c>
      <c r="W3677">
        <v>40</v>
      </c>
      <c r="X3677" s="7">
        <f t="shared" si="396"/>
        <v>31.652153314939131</v>
      </c>
    </row>
    <row r="3678" spans="2:24">
      <c r="B3678" s="90">
        <f t="shared" si="399"/>
        <v>41061.833333333336</v>
      </c>
      <c r="C3678" s="57">
        <v>41061</v>
      </c>
      <c r="D3678" s="58">
        <v>0.83333333333333337</v>
      </c>
      <c r="E3678" s="59">
        <v>10.792667853866478</v>
      </c>
      <c r="F3678" s="47">
        <f t="shared" si="400"/>
        <v>20.613995600884973</v>
      </c>
      <c r="G3678" s="59">
        <v>43.25588885062124</v>
      </c>
      <c r="H3678" s="47">
        <f t="shared" si="401"/>
        <v>82.618747704686569</v>
      </c>
      <c r="I3678" s="59">
        <v>32.463220996754764</v>
      </c>
      <c r="J3678" s="47">
        <f t="shared" si="402"/>
        <v>62.004752103801593</v>
      </c>
      <c r="K3678" s="97">
        <f t="shared" si="397"/>
        <v>5</v>
      </c>
      <c r="L3678" s="2">
        <f t="shared" si="398"/>
        <v>25.258198204638354</v>
      </c>
      <c r="M3678" s="88"/>
      <c r="V3678">
        <v>200</v>
      </c>
      <c r="W3678">
        <v>40</v>
      </c>
      <c r="X3678" s="7">
        <f t="shared" si="396"/>
        <v>31.652153314939131</v>
      </c>
    </row>
    <row r="3679" spans="2:24">
      <c r="B3679" s="90">
        <f t="shared" si="399"/>
        <v>41061.875</v>
      </c>
      <c r="C3679" s="57">
        <v>41061</v>
      </c>
      <c r="D3679" s="58">
        <v>0.875</v>
      </c>
      <c r="E3679" s="59">
        <v>6.1834974314499629</v>
      </c>
      <c r="F3679" s="47">
        <f t="shared" si="400"/>
        <v>11.810480094069428</v>
      </c>
      <c r="G3679" s="59">
        <v>28.716037646230099</v>
      </c>
      <c r="H3679" s="47">
        <f t="shared" si="401"/>
        <v>54.847631904299483</v>
      </c>
      <c r="I3679" s="59">
        <v>22.532540214780134</v>
      </c>
      <c r="J3679" s="47">
        <f t="shared" si="402"/>
        <v>43.037151810230057</v>
      </c>
      <c r="K3679" s="97">
        <f t="shared" si="397"/>
        <v>5</v>
      </c>
      <c r="L3679" s="2">
        <f t="shared" si="398"/>
        <v>6.2905979110668184</v>
      </c>
      <c r="M3679" s="88"/>
      <c r="V3679">
        <v>200</v>
      </c>
      <c r="W3679">
        <v>40</v>
      </c>
      <c r="X3679" s="7">
        <f t="shared" si="396"/>
        <v>31.652153314939131</v>
      </c>
    </row>
    <row r="3680" spans="2:24">
      <c r="B3680" s="90">
        <f t="shared" si="399"/>
        <v>41061.916666666664</v>
      </c>
      <c r="C3680" s="57">
        <v>41061</v>
      </c>
      <c r="D3680" s="58">
        <v>0.91666666666666663</v>
      </c>
      <c r="E3680" s="59">
        <v>5.9945591741708419</v>
      </c>
      <c r="F3680" s="47">
        <f t="shared" si="400"/>
        <v>11.449608022666308</v>
      </c>
      <c r="G3680" s="59">
        <v>23.25215600304352</v>
      </c>
      <c r="H3680" s="47">
        <f t="shared" si="401"/>
        <v>44.411617965813122</v>
      </c>
      <c r="I3680" s="59">
        <v>17.257596828872682</v>
      </c>
      <c r="J3680" s="47">
        <f t="shared" si="402"/>
        <v>32.962009943146825</v>
      </c>
      <c r="K3680" s="97">
        <f t="shared" si="397"/>
        <v>5</v>
      </c>
      <c r="L3680" s="2">
        <f t="shared" si="398"/>
        <v>-3.7845439560164138</v>
      </c>
      <c r="M3680" s="88"/>
      <c r="V3680">
        <v>200</v>
      </c>
      <c r="W3680">
        <v>40</v>
      </c>
      <c r="X3680" s="7">
        <f t="shared" si="396"/>
        <v>31.652153314939131</v>
      </c>
    </row>
    <row r="3681" spans="2:24">
      <c r="B3681" s="90">
        <f t="shared" si="399"/>
        <v>41061.958333333336</v>
      </c>
      <c r="C3681" s="57">
        <v>41061</v>
      </c>
      <c r="D3681" s="58">
        <v>0.95833333333333337</v>
      </c>
      <c r="E3681" s="59">
        <v>4.4539733919291633</v>
      </c>
      <c r="F3681" s="47">
        <f t="shared" si="400"/>
        <v>8.5070891785847014</v>
      </c>
      <c r="G3681" s="59">
        <v>17.789860852928527</v>
      </c>
      <c r="H3681" s="47">
        <f t="shared" si="401"/>
        <v>33.978634229093487</v>
      </c>
      <c r="I3681" s="59">
        <v>13.335887460999363</v>
      </c>
      <c r="J3681" s="47">
        <f t="shared" si="402"/>
        <v>25.47154505050878</v>
      </c>
      <c r="K3681" s="97">
        <f t="shared" si="397"/>
        <v>5</v>
      </c>
      <c r="L3681" s="2">
        <f t="shared" si="398"/>
        <v>-11.275008848654458</v>
      </c>
      <c r="M3681" s="88"/>
      <c r="V3681">
        <v>200</v>
      </c>
      <c r="W3681">
        <v>40</v>
      </c>
      <c r="X3681" s="7">
        <f t="shared" si="396"/>
        <v>31.652153314939131</v>
      </c>
    </row>
    <row r="3682" spans="2:24">
      <c r="B3682" s="90">
        <f t="shared" si="399"/>
        <v>41062</v>
      </c>
      <c r="C3682" s="57">
        <v>41061</v>
      </c>
      <c r="D3682" s="58">
        <v>1</v>
      </c>
      <c r="E3682" s="59">
        <v>4.1983751635529485</v>
      </c>
      <c r="F3682" s="47">
        <f t="shared" si="400"/>
        <v>8.0188965623861321</v>
      </c>
      <c r="G3682" s="59">
        <v>18.816247871369711</v>
      </c>
      <c r="H3682" s="47">
        <f t="shared" si="401"/>
        <v>35.939033434316144</v>
      </c>
      <c r="I3682" s="59">
        <v>14.61787270781676</v>
      </c>
      <c r="J3682" s="47">
        <f t="shared" si="402"/>
        <v>27.920136871930012</v>
      </c>
      <c r="K3682" s="97">
        <f t="shared" si="397"/>
        <v>5</v>
      </c>
      <c r="L3682" s="2">
        <f t="shared" si="398"/>
        <v>-8.8264170272332265</v>
      </c>
      <c r="M3682" s="88"/>
      <c r="V3682">
        <v>200</v>
      </c>
      <c r="W3682">
        <v>40</v>
      </c>
      <c r="X3682" s="7">
        <f t="shared" si="396"/>
        <v>31.652153314939131</v>
      </c>
    </row>
    <row r="3683" spans="2:24">
      <c r="B3683" s="90">
        <f t="shared" si="399"/>
        <v>41062.041666666664</v>
      </c>
      <c r="C3683" s="57">
        <v>41062</v>
      </c>
      <c r="D3683" s="58">
        <v>4.1666666666666664E-2</v>
      </c>
      <c r="E3683" s="59"/>
      <c r="F3683" s="47"/>
      <c r="G3683" s="59"/>
      <c r="H3683" s="47"/>
      <c r="I3683" s="59"/>
      <c r="J3683" s="47"/>
      <c r="K3683" s="97">
        <f t="shared" si="397"/>
        <v>6</v>
      </c>
      <c r="L3683" s="2" t="e">
        <f t="shared" si="398"/>
        <v>#N/A</v>
      </c>
      <c r="M3683" s="88"/>
      <c r="V3683">
        <v>200</v>
      </c>
      <c r="W3683">
        <v>40</v>
      </c>
      <c r="X3683" s="7">
        <f t="shared" si="396"/>
        <v>31.652153314939131</v>
      </c>
    </row>
    <row r="3684" spans="2:24">
      <c r="B3684" s="90">
        <f t="shared" si="399"/>
        <v>41062.083333333336</v>
      </c>
      <c r="C3684" s="57">
        <v>41062</v>
      </c>
      <c r="D3684" s="58">
        <v>8.3333333333333329E-2</v>
      </c>
      <c r="E3684" s="59">
        <v>3.6500516562099343</v>
      </c>
      <c r="F3684" s="47">
        <f t="shared" si="400"/>
        <v>6.9715986633609743</v>
      </c>
      <c r="G3684" s="59">
        <v>15.932943667604675</v>
      </c>
      <c r="H3684" s="47">
        <f t="shared" si="401"/>
        <v>30.431922405124929</v>
      </c>
      <c r="I3684" s="59">
        <v>12.282892011394742</v>
      </c>
      <c r="J3684" s="47">
        <f t="shared" si="402"/>
        <v>23.460323741763954</v>
      </c>
      <c r="K3684" s="97">
        <f t="shared" si="397"/>
        <v>6</v>
      </c>
      <c r="L3684" s="2">
        <f t="shared" si="398"/>
        <v>-13.286230157399284</v>
      </c>
      <c r="M3684" s="88"/>
      <c r="V3684">
        <v>200</v>
      </c>
      <c r="W3684">
        <v>40</v>
      </c>
      <c r="X3684" s="7">
        <f t="shared" si="396"/>
        <v>31.652153314939131</v>
      </c>
    </row>
    <row r="3685" spans="2:24">
      <c r="B3685" s="90">
        <f t="shared" si="399"/>
        <v>41062.125</v>
      </c>
      <c r="C3685" s="57">
        <v>41062</v>
      </c>
      <c r="D3685" s="58">
        <v>0.125</v>
      </c>
      <c r="E3685" s="59">
        <v>4.4312593157311726</v>
      </c>
      <c r="F3685" s="47">
        <f t="shared" si="400"/>
        <v>8.4637052930465391</v>
      </c>
      <c r="G3685" s="59">
        <v>17.206757851978598</v>
      </c>
      <c r="H3685" s="47">
        <f t="shared" si="401"/>
        <v>32.86490749727912</v>
      </c>
      <c r="I3685" s="59">
        <v>12.775498536247428</v>
      </c>
      <c r="J3685" s="47">
        <f t="shared" si="402"/>
        <v>24.401202204232586</v>
      </c>
      <c r="K3685" s="97">
        <f t="shared" si="397"/>
        <v>6</v>
      </c>
      <c r="L3685" s="2">
        <f t="shared" si="398"/>
        <v>-12.345351694930653</v>
      </c>
      <c r="M3685" s="88"/>
      <c r="V3685">
        <v>200</v>
      </c>
      <c r="W3685">
        <v>40</v>
      </c>
      <c r="X3685" s="7">
        <f t="shared" si="396"/>
        <v>31.652153314939131</v>
      </c>
    </row>
    <row r="3686" spans="2:24">
      <c r="B3686" s="90">
        <f t="shared" si="399"/>
        <v>41062.166666666664</v>
      </c>
      <c r="C3686" s="57">
        <v>41062</v>
      </c>
      <c r="D3686" s="58">
        <v>0.16666666666666666</v>
      </c>
      <c r="E3686" s="59">
        <v>5.1905145519949789</v>
      </c>
      <c r="F3686" s="47">
        <f t="shared" si="400"/>
        <v>9.9138827943104086</v>
      </c>
      <c r="G3686" s="59">
        <v>16.847611105366088</v>
      </c>
      <c r="H3686" s="47">
        <f t="shared" si="401"/>
        <v>32.178937211249227</v>
      </c>
      <c r="I3686" s="59">
        <v>11.657096553371108</v>
      </c>
      <c r="J3686" s="47">
        <f t="shared" si="402"/>
        <v>22.265054416938817</v>
      </c>
      <c r="K3686" s="97">
        <f t="shared" si="397"/>
        <v>6</v>
      </c>
      <c r="L3686" s="2">
        <f t="shared" si="398"/>
        <v>-14.481499482224422</v>
      </c>
      <c r="M3686" s="88"/>
      <c r="V3686">
        <v>200</v>
      </c>
      <c r="W3686">
        <v>40</v>
      </c>
      <c r="X3686" s="7">
        <f t="shared" si="396"/>
        <v>31.652153314939131</v>
      </c>
    </row>
    <row r="3687" spans="2:24">
      <c r="B3687" s="90">
        <f t="shared" si="399"/>
        <v>41062.208333333336</v>
      </c>
      <c r="C3687" s="57">
        <v>41062</v>
      </c>
      <c r="D3687" s="58">
        <v>0.20833333333333334</v>
      </c>
      <c r="E3687" s="59">
        <v>9.1799867705185498</v>
      </c>
      <c r="F3687" s="47">
        <f t="shared" si="400"/>
        <v>17.533774731690428</v>
      </c>
      <c r="G3687" s="59">
        <v>22.73702955399364</v>
      </c>
      <c r="H3687" s="47">
        <f t="shared" si="401"/>
        <v>43.427726448127849</v>
      </c>
      <c r="I3687" s="59">
        <v>13.55704278347509</v>
      </c>
      <c r="J3687" s="47">
        <f t="shared" si="402"/>
        <v>25.893951716437421</v>
      </c>
      <c r="K3687" s="97">
        <f t="shared" si="397"/>
        <v>6</v>
      </c>
      <c r="L3687" s="2">
        <f t="shared" si="398"/>
        <v>-10.852602182725818</v>
      </c>
      <c r="M3687" s="88"/>
      <c r="V3687">
        <v>200</v>
      </c>
      <c r="W3687">
        <v>40</v>
      </c>
      <c r="X3687" s="7">
        <f t="shared" si="396"/>
        <v>31.652153314939131</v>
      </c>
    </row>
    <row r="3688" spans="2:24">
      <c r="B3688" s="90">
        <f t="shared" si="399"/>
        <v>41062.25</v>
      </c>
      <c r="C3688" s="57">
        <v>41062</v>
      </c>
      <c r="D3688" s="58">
        <v>0.25</v>
      </c>
      <c r="E3688" s="59">
        <v>14.323228443049523</v>
      </c>
      <c r="F3688" s="47">
        <f t="shared" si="400"/>
        <v>27.357366326224586</v>
      </c>
      <c r="G3688" s="59">
        <v>30.798699618664067</v>
      </c>
      <c r="H3688" s="47">
        <f t="shared" si="401"/>
        <v>58.825516271648368</v>
      </c>
      <c r="I3688" s="59">
        <v>16.475471175614544</v>
      </c>
      <c r="J3688" s="47">
        <f t="shared" si="402"/>
        <v>31.468149945423779</v>
      </c>
      <c r="K3688" s="97">
        <f t="shared" si="397"/>
        <v>6</v>
      </c>
      <c r="L3688" s="2">
        <f t="shared" si="398"/>
        <v>-5.2784039537394598</v>
      </c>
      <c r="M3688" s="88"/>
      <c r="V3688">
        <v>200</v>
      </c>
      <c r="W3688">
        <v>40</v>
      </c>
      <c r="X3688" s="7">
        <f t="shared" si="396"/>
        <v>31.652153314939131</v>
      </c>
    </row>
    <row r="3689" spans="2:24">
      <c r="B3689" s="90">
        <f t="shared" si="399"/>
        <v>41062.291666666664</v>
      </c>
      <c r="C3689" s="57">
        <v>41062</v>
      </c>
      <c r="D3689" s="58">
        <v>0.29166666666666669</v>
      </c>
      <c r="E3689" s="59">
        <v>14.418621441610391</v>
      </c>
      <c r="F3689" s="47">
        <f t="shared" si="400"/>
        <v>27.539566953475845</v>
      </c>
      <c r="G3689" s="59">
        <v>30.36283614942122</v>
      </c>
      <c r="H3689" s="47">
        <f t="shared" si="401"/>
        <v>57.993017045394531</v>
      </c>
      <c r="I3689" s="59">
        <v>15.944214707810827</v>
      </c>
      <c r="J3689" s="47">
        <f t="shared" si="402"/>
        <v>30.453450091918679</v>
      </c>
      <c r="K3689" s="97">
        <f t="shared" si="397"/>
        <v>6</v>
      </c>
      <c r="L3689" s="2">
        <f t="shared" si="398"/>
        <v>-6.2931038072445595</v>
      </c>
      <c r="M3689" s="88"/>
      <c r="V3689">
        <v>200</v>
      </c>
      <c r="W3689">
        <v>40</v>
      </c>
      <c r="X3689" s="7">
        <f t="shared" si="396"/>
        <v>31.652153314939131</v>
      </c>
    </row>
    <row r="3690" spans="2:24">
      <c r="B3690" s="90">
        <f t="shared" si="399"/>
        <v>41062.333333333336</v>
      </c>
      <c r="C3690" s="57">
        <v>41062</v>
      </c>
      <c r="D3690" s="58">
        <v>0.33333333333333331</v>
      </c>
      <c r="E3690" s="59">
        <v>15.285200725051736</v>
      </c>
      <c r="F3690" s="47">
        <f t="shared" si="400"/>
        <v>29.194733384848814</v>
      </c>
      <c r="G3690" s="59">
        <v>34.866294853012846</v>
      </c>
      <c r="H3690" s="47">
        <f t="shared" si="401"/>
        <v>66.594623169254533</v>
      </c>
      <c r="I3690" s="59">
        <v>19.581094127961112</v>
      </c>
      <c r="J3690" s="47">
        <f t="shared" si="402"/>
        <v>37.399889784405723</v>
      </c>
      <c r="K3690" s="97">
        <f t="shared" si="397"/>
        <v>6</v>
      </c>
      <c r="L3690" s="2">
        <f t="shared" si="398"/>
        <v>0.65333588524248398</v>
      </c>
      <c r="M3690" s="88"/>
      <c r="V3690">
        <v>200</v>
      </c>
      <c r="W3690">
        <v>40</v>
      </c>
      <c r="X3690" s="7">
        <f t="shared" si="396"/>
        <v>31.652153314939131</v>
      </c>
    </row>
    <row r="3691" spans="2:24">
      <c r="B3691" s="90">
        <f t="shared" si="399"/>
        <v>41062.375</v>
      </c>
      <c r="C3691" s="57">
        <v>41062</v>
      </c>
      <c r="D3691" s="58">
        <v>0.375</v>
      </c>
      <c r="E3691" s="59">
        <v>19.223328508711987</v>
      </c>
      <c r="F3691" s="47">
        <f t="shared" si="400"/>
        <v>36.716557451639893</v>
      </c>
      <c r="G3691" s="59">
        <v>41.126375862461565</v>
      </c>
      <c r="H3691" s="47">
        <f t="shared" si="401"/>
        <v>78.551377897301592</v>
      </c>
      <c r="I3691" s="59">
        <v>21.903047353749582</v>
      </c>
      <c r="J3691" s="47">
        <f t="shared" si="402"/>
        <v>41.834820445661698</v>
      </c>
      <c r="K3691" s="97">
        <f t="shared" si="397"/>
        <v>6</v>
      </c>
      <c r="L3691" s="2">
        <f t="shared" si="398"/>
        <v>5.0882665464984598</v>
      </c>
      <c r="M3691" s="88"/>
      <c r="V3691">
        <v>200</v>
      </c>
      <c r="W3691">
        <v>40</v>
      </c>
      <c r="X3691" s="7">
        <f t="shared" si="396"/>
        <v>31.652153314939131</v>
      </c>
    </row>
    <row r="3692" spans="2:24">
      <c r="B3692" s="90">
        <f t="shared" si="399"/>
        <v>41062.416666666664</v>
      </c>
      <c r="C3692" s="57">
        <v>41062</v>
      </c>
      <c r="D3692" s="58">
        <v>0.41666666666666669</v>
      </c>
      <c r="E3692" s="59">
        <v>16.942610909259798</v>
      </c>
      <c r="F3692" s="47">
        <f t="shared" si="400"/>
        <v>32.36038683668621</v>
      </c>
      <c r="G3692" s="59">
        <v>38.55401286129144</v>
      </c>
      <c r="H3692" s="47">
        <f t="shared" si="401"/>
        <v>73.638164565066646</v>
      </c>
      <c r="I3692" s="59">
        <v>21.611401952031642</v>
      </c>
      <c r="J3692" s="47">
        <f t="shared" si="402"/>
        <v>41.277777728380435</v>
      </c>
      <c r="K3692" s="97">
        <f t="shared" si="397"/>
        <v>6</v>
      </c>
      <c r="L3692" s="2">
        <f t="shared" si="398"/>
        <v>4.5312238292171969</v>
      </c>
      <c r="M3692" s="88"/>
      <c r="V3692">
        <v>200</v>
      </c>
      <c r="W3692">
        <v>40</v>
      </c>
      <c r="X3692" s="7">
        <f t="shared" si="396"/>
        <v>31.652153314939131</v>
      </c>
    </row>
    <row r="3693" spans="2:24">
      <c r="B3693" s="90">
        <f t="shared" si="399"/>
        <v>41062.458333333336</v>
      </c>
      <c r="C3693" s="57">
        <v>41062</v>
      </c>
      <c r="D3693" s="58">
        <v>0.45833333333333331</v>
      </c>
      <c r="E3693" s="59">
        <v>12.785464671203735</v>
      </c>
      <c r="F3693" s="47">
        <f t="shared" si="400"/>
        <v>24.420237521999134</v>
      </c>
      <c r="G3693" s="59">
        <v>30.289804049687774</v>
      </c>
      <c r="H3693" s="47">
        <f t="shared" si="401"/>
        <v>57.853525734903648</v>
      </c>
      <c r="I3693" s="59">
        <v>17.504339378484033</v>
      </c>
      <c r="J3693" s="47">
        <f t="shared" si="402"/>
        <v>33.4332882129045</v>
      </c>
      <c r="K3693" s="97">
        <f t="shared" si="397"/>
        <v>6</v>
      </c>
      <c r="L3693" s="2">
        <f t="shared" si="398"/>
        <v>-3.3132656862587382</v>
      </c>
      <c r="M3693" s="88"/>
      <c r="V3693">
        <v>200</v>
      </c>
      <c r="W3693">
        <v>40</v>
      </c>
      <c r="X3693" s="7">
        <f t="shared" si="396"/>
        <v>31.652153314939131</v>
      </c>
    </row>
    <row r="3694" spans="2:24">
      <c r="B3694" s="90">
        <f t="shared" si="399"/>
        <v>41062.5</v>
      </c>
      <c r="C3694" s="57">
        <v>41062</v>
      </c>
      <c r="D3694" s="58">
        <v>0.5</v>
      </c>
      <c r="E3694" s="59">
        <v>14.387128309962796</v>
      </c>
      <c r="F3694" s="47">
        <f t="shared" si="400"/>
        <v>27.479415072028939</v>
      </c>
      <c r="G3694" s="59">
        <v>32.096987782854718</v>
      </c>
      <c r="H3694" s="47">
        <f t="shared" si="401"/>
        <v>61.305246665252511</v>
      </c>
      <c r="I3694" s="59">
        <v>17.709859472891917</v>
      </c>
      <c r="J3694" s="47">
        <f t="shared" si="402"/>
        <v>33.825831593223562</v>
      </c>
      <c r="K3694" s="97">
        <f t="shared" si="397"/>
        <v>6</v>
      </c>
      <c r="L3694" s="2">
        <f t="shared" si="398"/>
        <v>-2.9207223059396767</v>
      </c>
      <c r="M3694" s="88"/>
      <c r="V3694">
        <v>200</v>
      </c>
      <c r="W3694">
        <v>40</v>
      </c>
      <c r="X3694" s="7">
        <f t="shared" si="396"/>
        <v>31.652153314939131</v>
      </c>
    </row>
    <row r="3695" spans="2:24">
      <c r="B3695" s="90">
        <f t="shared" si="399"/>
        <v>41062.541666666664</v>
      </c>
      <c r="C3695" s="57">
        <v>41062</v>
      </c>
      <c r="D3695" s="58">
        <v>0.54166666666666663</v>
      </c>
      <c r="E3695" s="59">
        <v>15.791760804090185</v>
      </c>
      <c r="F3695" s="47">
        <f t="shared" si="400"/>
        <v>30.16226313581225</v>
      </c>
      <c r="G3695" s="59">
        <v>34.159665011119088</v>
      </c>
      <c r="H3695" s="47">
        <f t="shared" si="401"/>
        <v>65.244960171237452</v>
      </c>
      <c r="I3695" s="59">
        <v>18.3679042070289</v>
      </c>
      <c r="J3695" s="47">
        <f t="shared" si="402"/>
        <v>35.082697035425198</v>
      </c>
      <c r="K3695" s="97">
        <f t="shared" si="397"/>
        <v>6</v>
      </c>
      <c r="L3695" s="2">
        <f t="shared" si="398"/>
        <v>-1.6638568637380402</v>
      </c>
      <c r="M3695" s="88"/>
      <c r="V3695">
        <v>200</v>
      </c>
      <c r="W3695">
        <v>40</v>
      </c>
      <c r="X3695" s="7">
        <f t="shared" si="396"/>
        <v>31.652153314939131</v>
      </c>
    </row>
    <row r="3696" spans="2:24">
      <c r="B3696" s="90">
        <f t="shared" si="399"/>
        <v>41062.583333333336</v>
      </c>
      <c r="C3696" s="57">
        <v>41062</v>
      </c>
      <c r="D3696" s="58">
        <v>0.58333333333333337</v>
      </c>
      <c r="E3696" s="59">
        <v>11.8377990545829</v>
      </c>
      <c r="F3696" s="47">
        <f t="shared" si="400"/>
        <v>22.610196194253337</v>
      </c>
      <c r="G3696" s="59">
        <v>26.329474640879241</v>
      </c>
      <c r="H3696" s="47">
        <f t="shared" si="401"/>
        <v>50.289296564079351</v>
      </c>
      <c r="I3696" s="59">
        <v>14.491675586296338</v>
      </c>
      <c r="J3696" s="47">
        <f t="shared" si="402"/>
        <v>27.679100369826006</v>
      </c>
      <c r="K3696" s="97">
        <f t="shared" si="397"/>
        <v>6</v>
      </c>
      <c r="L3696" s="2">
        <f t="shared" si="398"/>
        <v>-9.0674535293372323</v>
      </c>
      <c r="M3696" s="88"/>
      <c r="V3696">
        <v>200</v>
      </c>
      <c r="W3696">
        <v>40</v>
      </c>
      <c r="X3696" s="7">
        <f t="shared" si="396"/>
        <v>31.652153314939131</v>
      </c>
    </row>
    <row r="3697" spans="2:24">
      <c r="B3697" s="90">
        <f t="shared" si="399"/>
        <v>41062.625</v>
      </c>
      <c r="C3697" s="57">
        <v>41062</v>
      </c>
      <c r="D3697" s="58">
        <v>0.625</v>
      </c>
      <c r="E3697" s="59">
        <v>7.4709389633698802</v>
      </c>
      <c r="F3697" s="47">
        <f t="shared" si="400"/>
        <v>14.26949342003647</v>
      </c>
      <c r="G3697" s="59">
        <v>20.094834891459804</v>
      </c>
      <c r="H3697" s="47">
        <f t="shared" si="401"/>
        <v>38.381134642688224</v>
      </c>
      <c r="I3697" s="59">
        <v>12.623895928089926</v>
      </c>
      <c r="J3697" s="47">
        <f t="shared" si="402"/>
        <v>24.111641222651759</v>
      </c>
      <c r="K3697" s="97">
        <f t="shared" si="397"/>
        <v>6</v>
      </c>
      <c r="L3697" s="2">
        <f t="shared" si="398"/>
        <v>-12.63491267651148</v>
      </c>
      <c r="M3697" s="88"/>
      <c r="V3697">
        <v>200</v>
      </c>
      <c r="W3697">
        <v>40</v>
      </c>
      <c r="X3697" s="7">
        <f t="shared" si="396"/>
        <v>31.652153314939131</v>
      </c>
    </row>
    <row r="3698" spans="2:24">
      <c r="B3698" s="90">
        <f t="shared" si="399"/>
        <v>41062.666666666664</v>
      </c>
      <c r="C3698" s="57">
        <v>41062</v>
      </c>
      <c r="D3698" s="58">
        <v>0.66666666666666663</v>
      </c>
      <c r="E3698" s="59">
        <v>7.3361113795039339</v>
      </c>
      <c r="F3698" s="47">
        <f t="shared" si="400"/>
        <v>14.011972734852513</v>
      </c>
      <c r="G3698" s="59">
        <v>21.446772710487384</v>
      </c>
      <c r="H3698" s="47">
        <f t="shared" si="401"/>
        <v>40.9633358770309</v>
      </c>
      <c r="I3698" s="59">
        <v>14.110661330983451</v>
      </c>
      <c r="J3698" s="47">
        <f t="shared" si="402"/>
        <v>26.951363142178391</v>
      </c>
      <c r="K3698" s="97">
        <f t="shared" si="397"/>
        <v>6</v>
      </c>
      <c r="L3698" s="2">
        <f t="shared" si="398"/>
        <v>-9.795190756984848</v>
      </c>
      <c r="M3698" s="88"/>
      <c r="V3698">
        <v>200</v>
      </c>
      <c r="W3698">
        <v>40</v>
      </c>
      <c r="X3698" s="7">
        <f t="shared" si="396"/>
        <v>31.652153314939131</v>
      </c>
    </row>
    <row r="3699" spans="2:24">
      <c r="B3699" s="90">
        <f t="shared" si="399"/>
        <v>41062.708333333336</v>
      </c>
      <c r="C3699" s="57">
        <v>41062</v>
      </c>
      <c r="D3699" s="58">
        <v>0.70833333333333337</v>
      </c>
      <c r="E3699" s="59">
        <v>6.6609296486115346</v>
      </c>
      <c r="F3699" s="47">
        <f t="shared" si="400"/>
        <v>12.722375628848031</v>
      </c>
      <c r="G3699" s="59">
        <v>19.995456033679702</v>
      </c>
      <c r="H3699" s="47">
        <f t="shared" si="401"/>
        <v>38.191321024328225</v>
      </c>
      <c r="I3699" s="59">
        <v>13.33452638506817</v>
      </c>
      <c r="J3699" s="47">
        <f t="shared" si="402"/>
        <v>25.468945395480205</v>
      </c>
      <c r="K3699" s="97">
        <f t="shared" si="397"/>
        <v>6</v>
      </c>
      <c r="L3699" s="2">
        <f t="shared" si="398"/>
        <v>-11.277608503683034</v>
      </c>
      <c r="M3699" s="88"/>
      <c r="V3699">
        <v>200</v>
      </c>
      <c r="W3699">
        <v>40</v>
      </c>
      <c r="X3699" s="7">
        <f t="shared" si="396"/>
        <v>31.652153314939131</v>
      </c>
    </row>
    <row r="3700" spans="2:24">
      <c r="B3700" s="90">
        <f t="shared" si="399"/>
        <v>41062.75</v>
      </c>
      <c r="C3700" s="57">
        <v>41062</v>
      </c>
      <c r="D3700" s="58">
        <v>0.75</v>
      </c>
      <c r="E3700" s="59">
        <v>7.5967844171580072</v>
      </c>
      <c r="F3700" s="47">
        <f t="shared" si="400"/>
        <v>14.509858236771793</v>
      </c>
      <c r="G3700" s="59">
        <v>26.560626507794154</v>
      </c>
      <c r="H3700" s="47">
        <f t="shared" si="401"/>
        <v>50.730796629886832</v>
      </c>
      <c r="I3700" s="59">
        <v>18.963842090636149</v>
      </c>
      <c r="J3700" s="47">
        <f t="shared" si="402"/>
        <v>36.220938393115041</v>
      </c>
      <c r="K3700" s="97">
        <f t="shared" si="397"/>
        <v>6</v>
      </c>
      <c r="L3700" s="2">
        <f t="shared" si="398"/>
        <v>-0.52561550604819729</v>
      </c>
      <c r="M3700" s="88"/>
      <c r="V3700">
        <v>200</v>
      </c>
      <c r="W3700">
        <v>40</v>
      </c>
      <c r="X3700" s="7">
        <f t="shared" si="396"/>
        <v>31.652153314939131</v>
      </c>
    </row>
    <row r="3701" spans="2:24">
      <c r="B3701" s="90">
        <f t="shared" si="399"/>
        <v>41062.791666666664</v>
      </c>
      <c r="C3701" s="57">
        <v>41062</v>
      </c>
      <c r="D3701" s="58">
        <v>0.79166666666666663</v>
      </c>
      <c r="E3701" s="59">
        <v>5.754353016436311</v>
      </c>
      <c r="F3701" s="47">
        <f t="shared" si="400"/>
        <v>10.990814261393353</v>
      </c>
      <c r="G3701" s="59">
        <v>24.801153610448381</v>
      </c>
      <c r="H3701" s="47">
        <f t="shared" si="401"/>
        <v>47.370203395956409</v>
      </c>
      <c r="I3701" s="59">
        <v>19.046800594012069</v>
      </c>
      <c r="J3701" s="47">
        <f t="shared" si="402"/>
        <v>36.379389134563048</v>
      </c>
      <c r="K3701" s="97">
        <f t="shared" si="397"/>
        <v>6</v>
      </c>
      <c r="L3701" s="2">
        <f t="shared" si="398"/>
        <v>-0.3671647646001901</v>
      </c>
      <c r="M3701" s="88"/>
      <c r="V3701">
        <v>200</v>
      </c>
      <c r="W3701">
        <v>40</v>
      </c>
      <c r="X3701" s="7">
        <f t="shared" si="396"/>
        <v>31.652153314939131</v>
      </c>
    </row>
    <row r="3702" spans="2:24">
      <c r="B3702" s="90">
        <f t="shared" si="399"/>
        <v>41062.833333333336</v>
      </c>
      <c r="C3702" s="57">
        <v>41062</v>
      </c>
      <c r="D3702" s="58">
        <v>0.83333333333333337</v>
      </c>
      <c r="E3702" s="59">
        <v>4.9183622439155243</v>
      </c>
      <c r="F3702" s="47">
        <f t="shared" si="400"/>
        <v>9.3940718858786507</v>
      </c>
      <c r="G3702" s="59">
        <v>24.133654084169049</v>
      </c>
      <c r="H3702" s="47">
        <f t="shared" si="401"/>
        <v>46.095279300762883</v>
      </c>
      <c r="I3702" s="59">
        <v>19.215291840253524</v>
      </c>
      <c r="J3702" s="47">
        <f t="shared" si="402"/>
        <v>36.70120741488423</v>
      </c>
      <c r="K3702" s="97">
        <f t="shared" si="397"/>
        <v>6</v>
      </c>
      <c r="L3702" s="2">
        <f t="shared" si="398"/>
        <v>-4.5346484279008337E-2</v>
      </c>
      <c r="M3702" s="88"/>
      <c r="V3702">
        <v>200</v>
      </c>
      <c r="W3702">
        <v>40</v>
      </c>
      <c r="X3702" s="7">
        <f t="shared" si="396"/>
        <v>31.652153314939131</v>
      </c>
    </row>
    <row r="3703" spans="2:24">
      <c r="B3703" s="90">
        <f t="shared" si="399"/>
        <v>41062.875</v>
      </c>
      <c r="C3703" s="57">
        <v>41062</v>
      </c>
      <c r="D3703" s="58">
        <v>0.875</v>
      </c>
      <c r="E3703" s="59">
        <v>6.1332175842620664</v>
      </c>
      <c r="F3703" s="47">
        <f t="shared" si="400"/>
        <v>11.714445585940547</v>
      </c>
      <c r="G3703" s="59">
        <v>23.09173825997566</v>
      </c>
      <c r="H3703" s="47">
        <f t="shared" si="401"/>
        <v>44.105220076553508</v>
      </c>
      <c r="I3703" s="59">
        <v>16.958520675713594</v>
      </c>
      <c r="J3703" s="47">
        <f t="shared" si="402"/>
        <v>32.390774490612962</v>
      </c>
      <c r="K3703" s="97">
        <f t="shared" si="397"/>
        <v>6</v>
      </c>
      <c r="L3703" s="2">
        <f t="shared" si="398"/>
        <v>-4.3557794085502763</v>
      </c>
      <c r="M3703" s="88"/>
      <c r="V3703">
        <v>200</v>
      </c>
      <c r="W3703">
        <v>40</v>
      </c>
      <c r="X3703" s="7">
        <f t="shared" si="396"/>
        <v>31.652153314939131</v>
      </c>
    </row>
    <row r="3704" spans="2:24">
      <c r="B3704" s="90">
        <f t="shared" si="399"/>
        <v>41062.916666666664</v>
      </c>
      <c r="C3704" s="57">
        <v>41062</v>
      </c>
      <c r="D3704" s="58">
        <v>0.91666666666666663</v>
      </c>
      <c r="E3704" s="59">
        <v>5.0921779648420813</v>
      </c>
      <c r="F3704" s="47">
        <f t="shared" si="400"/>
        <v>9.726059912848374</v>
      </c>
      <c r="G3704" s="59">
        <v>17.676543773276947</v>
      </c>
      <c r="H3704" s="47">
        <f t="shared" si="401"/>
        <v>33.762198606958968</v>
      </c>
      <c r="I3704" s="59">
        <v>12.584365808434864</v>
      </c>
      <c r="J3704" s="47">
        <f t="shared" si="402"/>
        <v>24.036138694110591</v>
      </c>
      <c r="K3704" s="97">
        <f t="shared" si="397"/>
        <v>6</v>
      </c>
      <c r="L3704" s="2">
        <f t="shared" si="398"/>
        <v>-12.710415205052648</v>
      </c>
      <c r="M3704" s="88"/>
      <c r="V3704">
        <v>200</v>
      </c>
      <c r="W3704">
        <v>40</v>
      </c>
      <c r="X3704" s="7">
        <f t="shared" si="396"/>
        <v>31.652153314939131</v>
      </c>
    </row>
    <row r="3705" spans="2:24">
      <c r="B3705" s="90">
        <f t="shared" si="399"/>
        <v>41062.958333333336</v>
      </c>
      <c r="C3705" s="57">
        <v>41062</v>
      </c>
      <c r="D3705" s="58">
        <v>0.95833333333333337</v>
      </c>
      <c r="E3705" s="59">
        <v>2.2267163566416706</v>
      </c>
      <c r="F3705" s="47">
        <f t="shared" si="400"/>
        <v>4.2530282411855902</v>
      </c>
      <c r="G3705" s="59">
        <v>11.987213666779745</v>
      </c>
      <c r="H3705" s="47">
        <f t="shared" si="401"/>
        <v>22.895578103549312</v>
      </c>
      <c r="I3705" s="59">
        <v>9.7604973101380725</v>
      </c>
      <c r="J3705" s="47">
        <f t="shared" si="402"/>
        <v>18.642549862363719</v>
      </c>
      <c r="K3705" s="97">
        <f t="shared" si="397"/>
        <v>6</v>
      </c>
      <c r="L3705" s="2">
        <f t="shared" si="398"/>
        <v>-18.10400403679952</v>
      </c>
      <c r="M3705" s="88"/>
      <c r="V3705">
        <v>200</v>
      </c>
      <c r="W3705">
        <v>40</v>
      </c>
      <c r="X3705" s="7">
        <f t="shared" si="396"/>
        <v>31.652153314939131</v>
      </c>
    </row>
    <row r="3706" spans="2:24">
      <c r="B3706" s="90">
        <f t="shared" si="399"/>
        <v>41063</v>
      </c>
      <c r="C3706" s="57">
        <v>41062</v>
      </c>
      <c r="D3706" s="58">
        <v>1</v>
      </c>
      <c r="E3706" s="59">
        <v>1.444314869759483</v>
      </c>
      <c r="F3706" s="47">
        <f t="shared" si="400"/>
        <v>2.7586414012406122</v>
      </c>
      <c r="G3706" s="59">
        <v>9.3676618350622487</v>
      </c>
      <c r="H3706" s="47">
        <f t="shared" si="401"/>
        <v>17.892234104968896</v>
      </c>
      <c r="I3706" s="59">
        <v>7.9233469653027653</v>
      </c>
      <c r="J3706" s="47">
        <f t="shared" si="402"/>
        <v>15.133592703728281</v>
      </c>
      <c r="K3706" s="97">
        <f t="shared" si="397"/>
        <v>6</v>
      </c>
      <c r="L3706" s="2">
        <f t="shared" si="398"/>
        <v>-21.612961195434956</v>
      </c>
      <c r="M3706" s="88"/>
      <c r="V3706">
        <v>200</v>
      </c>
      <c r="W3706">
        <v>40</v>
      </c>
      <c r="X3706" s="7">
        <f t="shared" si="396"/>
        <v>31.652153314939131</v>
      </c>
    </row>
    <row r="3707" spans="2:24">
      <c r="B3707" s="90">
        <f t="shared" si="399"/>
        <v>41063.041666666664</v>
      </c>
      <c r="C3707" s="57">
        <v>41063</v>
      </c>
      <c r="D3707" s="58">
        <v>4.1666666666666664E-2</v>
      </c>
      <c r="E3707" s="59"/>
      <c r="F3707" s="47"/>
      <c r="G3707" s="59"/>
      <c r="H3707" s="47"/>
      <c r="I3707" s="59"/>
      <c r="J3707" s="47"/>
      <c r="K3707" s="97">
        <f t="shared" si="397"/>
        <v>7</v>
      </c>
      <c r="L3707" s="2" t="e">
        <f t="shared" si="398"/>
        <v>#N/A</v>
      </c>
      <c r="M3707" s="88"/>
      <c r="V3707">
        <v>200</v>
      </c>
      <c r="W3707">
        <v>40</v>
      </c>
      <c r="X3707" s="7">
        <f t="shared" si="396"/>
        <v>31.652153314939131</v>
      </c>
    </row>
    <row r="3708" spans="2:24">
      <c r="B3708" s="90">
        <f t="shared" si="399"/>
        <v>41063.083333333336</v>
      </c>
      <c r="C3708" s="57">
        <v>41063</v>
      </c>
      <c r="D3708" s="58">
        <v>8.3333333333333329E-2</v>
      </c>
      <c r="E3708" s="59">
        <v>1.5335351522266585</v>
      </c>
      <c r="F3708" s="47">
        <f t="shared" si="400"/>
        <v>2.9290521407529178</v>
      </c>
      <c r="G3708" s="59">
        <v>8.3018769547024736</v>
      </c>
      <c r="H3708" s="47">
        <f t="shared" si="401"/>
        <v>15.856584983481724</v>
      </c>
      <c r="I3708" s="59">
        <v>6.7683418024758142</v>
      </c>
      <c r="J3708" s="47">
        <f t="shared" si="402"/>
        <v>12.927532842728805</v>
      </c>
      <c r="K3708" s="97">
        <f t="shared" si="397"/>
        <v>7</v>
      </c>
      <c r="L3708" s="2">
        <f t="shared" si="398"/>
        <v>-23.819021056434433</v>
      </c>
      <c r="M3708" s="88"/>
      <c r="V3708">
        <v>200</v>
      </c>
      <c r="W3708">
        <v>40</v>
      </c>
      <c r="X3708" s="7">
        <f t="shared" si="396"/>
        <v>31.652153314939131</v>
      </c>
    </row>
    <row r="3709" spans="2:24">
      <c r="B3709" s="90">
        <f t="shared" si="399"/>
        <v>41063.125</v>
      </c>
      <c r="C3709" s="57">
        <v>41063</v>
      </c>
      <c r="D3709" s="58">
        <v>0.125</v>
      </c>
      <c r="E3709" s="59">
        <v>1.9560490872393772</v>
      </c>
      <c r="F3709" s="47">
        <f t="shared" si="400"/>
        <v>3.7360537566272103</v>
      </c>
      <c r="G3709" s="59">
        <v>9.4491515597468307</v>
      </c>
      <c r="H3709" s="47">
        <f t="shared" si="401"/>
        <v>18.047879479116446</v>
      </c>
      <c r="I3709" s="59">
        <v>7.4931024725074522</v>
      </c>
      <c r="J3709" s="47">
        <f t="shared" si="402"/>
        <v>14.311825722489234</v>
      </c>
      <c r="K3709" s="97">
        <f t="shared" si="397"/>
        <v>7</v>
      </c>
      <c r="L3709" s="2">
        <f t="shared" si="398"/>
        <v>-22.434728176674007</v>
      </c>
      <c r="M3709" s="88"/>
      <c r="V3709">
        <v>200</v>
      </c>
      <c r="W3709">
        <v>40</v>
      </c>
      <c r="X3709" s="7">
        <f t="shared" si="396"/>
        <v>31.652153314939131</v>
      </c>
    </row>
    <row r="3710" spans="2:24">
      <c r="B3710" s="90">
        <f t="shared" si="399"/>
        <v>41063.166666666664</v>
      </c>
      <c r="C3710" s="57">
        <v>41063</v>
      </c>
      <c r="D3710" s="58">
        <v>0.16666666666666666</v>
      </c>
      <c r="E3710" s="59">
        <v>1.5141330098617862</v>
      </c>
      <c r="F3710" s="47">
        <f t="shared" si="400"/>
        <v>2.8919940488360116</v>
      </c>
      <c r="G3710" s="59">
        <v>8.986985092644348</v>
      </c>
      <c r="H3710" s="47">
        <f t="shared" si="401"/>
        <v>17.165141526950705</v>
      </c>
      <c r="I3710" s="59">
        <v>7.4728520827825626</v>
      </c>
      <c r="J3710" s="47">
        <f t="shared" si="402"/>
        <v>14.273147478114694</v>
      </c>
      <c r="K3710" s="97">
        <f t="shared" si="397"/>
        <v>7</v>
      </c>
      <c r="L3710" s="2">
        <f t="shared" si="398"/>
        <v>-22.473406421048544</v>
      </c>
      <c r="M3710" s="88"/>
      <c r="V3710">
        <v>200</v>
      </c>
      <c r="W3710">
        <v>40</v>
      </c>
      <c r="X3710" s="7">
        <f t="shared" si="396"/>
        <v>31.652153314939131</v>
      </c>
    </row>
    <row r="3711" spans="2:24">
      <c r="B3711" s="90">
        <f t="shared" si="399"/>
        <v>41063.208333333336</v>
      </c>
      <c r="C3711" s="57">
        <v>41063</v>
      </c>
      <c r="D3711" s="58">
        <v>0.20833333333333334</v>
      </c>
      <c r="E3711" s="59">
        <v>4.3970781023309495</v>
      </c>
      <c r="F3711" s="47">
        <f t="shared" si="400"/>
        <v>8.3984191754521138</v>
      </c>
      <c r="G3711" s="59">
        <v>13.665337271676581</v>
      </c>
      <c r="H3711" s="47">
        <f t="shared" si="401"/>
        <v>26.100794188902267</v>
      </c>
      <c r="I3711" s="59">
        <v>9.2682591693456331</v>
      </c>
      <c r="J3711" s="47">
        <f t="shared" si="402"/>
        <v>17.702375013450158</v>
      </c>
      <c r="K3711" s="97">
        <f t="shared" si="397"/>
        <v>7</v>
      </c>
      <c r="L3711" s="2">
        <f t="shared" si="398"/>
        <v>-19.04417888571308</v>
      </c>
      <c r="M3711" s="88"/>
      <c r="V3711">
        <v>200</v>
      </c>
      <c r="W3711">
        <v>40</v>
      </c>
      <c r="X3711" s="7">
        <f t="shared" si="396"/>
        <v>31.652153314939131</v>
      </c>
    </row>
    <row r="3712" spans="2:24">
      <c r="B3712" s="90">
        <f t="shared" si="399"/>
        <v>41063.25</v>
      </c>
      <c r="C3712" s="57">
        <v>41063</v>
      </c>
      <c r="D3712" s="58">
        <v>0.25</v>
      </c>
      <c r="E3712" s="59">
        <v>5.8577278900104375</v>
      </c>
      <c r="F3712" s="47">
        <f t="shared" si="400"/>
        <v>11.188260269919935</v>
      </c>
      <c r="G3712" s="59">
        <v>15.426199494542471</v>
      </c>
      <c r="H3712" s="47">
        <f t="shared" si="401"/>
        <v>29.46404103457612</v>
      </c>
      <c r="I3712" s="59">
        <v>9.5684716045320322</v>
      </c>
      <c r="J3712" s="47">
        <f t="shared" si="402"/>
        <v>18.275780764656179</v>
      </c>
      <c r="K3712" s="97">
        <f t="shared" si="397"/>
        <v>7</v>
      </c>
      <c r="L3712" s="2">
        <f t="shared" si="398"/>
        <v>-18.470773134507059</v>
      </c>
      <c r="M3712" s="88"/>
      <c r="V3712">
        <v>200</v>
      </c>
      <c r="W3712">
        <v>40</v>
      </c>
      <c r="X3712" s="7">
        <f t="shared" si="396"/>
        <v>31.652153314939131</v>
      </c>
    </row>
    <row r="3713" spans="2:24">
      <c r="B3713" s="90">
        <f t="shared" si="399"/>
        <v>41063.291666666664</v>
      </c>
      <c r="C3713" s="57">
        <v>41063</v>
      </c>
      <c r="D3713" s="58">
        <v>0.29166666666666669</v>
      </c>
      <c r="E3713" s="59">
        <v>5.2999555053815968</v>
      </c>
      <c r="F3713" s="47">
        <f t="shared" si="400"/>
        <v>10.122915015278849</v>
      </c>
      <c r="G3713" s="59">
        <v>16.240507657453513</v>
      </c>
      <c r="H3713" s="47">
        <f t="shared" si="401"/>
        <v>31.019369625736207</v>
      </c>
      <c r="I3713" s="59">
        <v>10.94055215207192</v>
      </c>
      <c r="J3713" s="47">
        <f t="shared" si="402"/>
        <v>20.896454610457365</v>
      </c>
      <c r="K3713" s="97">
        <f t="shared" si="397"/>
        <v>7</v>
      </c>
      <c r="L3713" s="2">
        <f t="shared" si="398"/>
        <v>-15.850099288705874</v>
      </c>
      <c r="M3713" s="88"/>
      <c r="V3713">
        <v>200</v>
      </c>
      <c r="W3713">
        <v>40</v>
      </c>
      <c r="X3713" s="7">
        <f t="shared" si="396"/>
        <v>31.652153314939131</v>
      </c>
    </row>
    <row r="3714" spans="2:24">
      <c r="B3714" s="90">
        <f t="shared" si="399"/>
        <v>41063.333333333336</v>
      </c>
      <c r="C3714" s="57">
        <v>41063</v>
      </c>
      <c r="D3714" s="58">
        <v>0.33333333333333331</v>
      </c>
      <c r="E3714" s="59">
        <v>6.0171467368405898</v>
      </c>
      <c r="F3714" s="47">
        <f t="shared" si="400"/>
        <v>11.492750267365526</v>
      </c>
      <c r="G3714" s="59">
        <v>16.976431474205278</v>
      </c>
      <c r="H3714" s="47">
        <f t="shared" si="401"/>
        <v>32.42498411573208</v>
      </c>
      <c r="I3714" s="59">
        <v>10.959284737364685</v>
      </c>
      <c r="J3714" s="47">
        <f t="shared" si="402"/>
        <v>20.932233848366547</v>
      </c>
      <c r="K3714" s="97">
        <f t="shared" si="397"/>
        <v>7</v>
      </c>
      <c r="L3714" s="2">
        <f t="shared" si="398"/>
        <v>-15.814320050796692</v>
      </c>
      <c r="M3714" s="88"/>
      <c r="V3714">
        <v>200</v>
      </c>
      <c r="W3714">
        <v>40</v>
      </c>
      <c r="X3714" s="7">
        <f t="shared" si="396"/>
        <v>31.652153314939131</v>
      </c>
    </row>
    <row r="3715" spans="2:24">
      <c r="B3715" s="90">
        <f t="shared" si="399"/>
        <v>41063.375</v>
      </c>
      <c r="C3715" s="57">
        <v>41063</v>
      </c>
      <c r="D3715" s="58">
        <v>0.375</v>
      </c>
      <c r="E3715" s="59">
        <v>13.483939518180698</v>
      </c>
      <c r="F3715" s="47">
        <f t="shared" si="400"/>
        <v>25.754324479725131</v>
      </c>
      <c r="G3715" s="59">
        <v>30.555917031404896</v>
      </c>
      <c r="H3715" s="47">
        <f t="shared" si="401"/>
        <v>58.361801529983346</v>
      </c>
      <c r="I3715" s="59">
        <v>17.071977513224198</v>
      </c>
      <c r="J3715" s="47">
        <f t="shared" si="402"/>
        <v>32.607477050258218</v>
      </c>
      <c r="K3715" s="97">
        <f t="shared" si="397"/>
        <v>7</v>
      </c>
      <c r="L3715" s="2">
        <f t="shared" si="398"/>
        <v>-4.1390768489050203</v>
      </c>
      <c r="M3715" s="88"/>
      <c r="V3715">
        <v>200</v>
      </c>
      <c r="W3715">
        <v>40</v>
      </c>
      <c r="X3715" s="7">
        <f t="shared" si="396"/>
        <v>31.652153314939131</v>
      </c>
    </row>
    <row r="3716" spans="2:24">
      <c r="B3716" s="90">
        <f t="shared" si="399"/>
        <v>41063.416666666664</v>
      </c>
      <c r="C3716" s="57">
        <v>41063</v>
      </c>
      <c r="D3716" s="58">
        <v>0.41666666666666669</v>
      </c>
      <c r="E3716" s="59">
        <v>13.000908949405154</v>
      </c>
      <c r="F3716" s="47">
        <f t="shared" si="400"/>
        <v>24.831736093363844</v>
      </c>
      <c r="G3716" s="59">
        <v>29.295345033241716</v>
      </c>
      <c r="H3716" s="47">
        <f t="shared" si="401"/>
        <v>55.954109013491674</v>
      </c>
      <c r="I3716" s="59">
        <v>16.294436083836562</v>
      </c>
      <c r="J3716" s="47">
        <f t="shared" si="402"/>
        <v>31.12237292012783</v>
      </c>
      <c r="K3716" s="97">
        <f t="shared" si="397"/>
        <v>7</v>
      </c>
      <c r="L3716" s="2">
        <f t="shared" si="398"/>
        <v>-5.6241809790354083</v>
      </c>
      <c r="M3716" s="88"/>
      <c r="V3716">
        <v>200</v>
      </c>
      <c r="W3716">
        <v>40</v>
      </c>
      <c r="X3716" s="7">
        <f t="shared" si="396"/>
        <v>31.652153314939131</v>
      </c>
    </row>
    <row r="3717" spans="2:24">
      <c r="B3717" s="90">
        <f t="shared" si="399"/>
        <v>41063.458333333336</v>
      </c>
      <c r="C3717" s="57">
        <v>41063</v>
      </c>
      <c r="D3717" s="58">
        <v>0.45833333333333331</v>
      </c>
      <c r="E3717" s="59">
        <v>18.072154540357175</v>
      </c>
      <c r="F3717" s="47">
        <f t="shared" si="400"/>
        <v>34.517815172082202</v>
      </c>
      <c r="G3717" s="59">
        <v>38.451611603247898</v>
      </c>
      <c r="H3717" s="47">
        <f t="shared" si="401"/>
        <v>73.442578162203475</v>
      </c>
      <c r="I3717" s="59">
        <v>20.379457062890726</v>
      </c>
      <c r="J3717" s="47">
        <f t="shared" si="402"/>
        <v>38.924762990121287</v>
      </c>
      <c r="K3717" s="97">
        <f t="shared" si="397"/>
        <v>7</v>
      </c>
      <c r="L3717" s="2">
        <f t="shared" si="398"/>
        <v>2.1782090909580489</v>
      </c>
      <c r="M3717" s="88"/>
      <c r="V3717">
        <v>200</v>
      </c>
      <c r="W3717">
        <v>40</v>
      </c>
      <c r="X3717" s="7">
        <f t="shared" si="396"/>
        <v>31.652153314939131</v>
      </c>
    </row>
    <row r="3718" spans="2:24">
      <c r="B3718" s="90">
        <f t="shared" si="399"/>
        <v>41063.5</v>
      </c>
      <c r="C3718" s="57">
        <v>41063</v>
      </c>
      <c r="D3718" s="58">
        <v>0.5</v>
      </c>
      <c r="E3718" s="59">
        <v>14.244719409648511</v>
      </c>
      <c r="F3718" s="47">
        <f t="shared" si="400"/>
        <v>27.207414072428655</v>
      </c>
      <c r="G3718" s="59">
        <v>32.943909042015896</v>
      </c>
      <c r="H3718" s="47">
        <f t="shared" si="401"/>
        <v>62.92286627025036</v>
      </c>
      <c r="I3718" s="59">
        <v>18.699189632367386</v>
      </c>
      <c r="J3718" s="47">
        <f t="shared" si="402"/>
        <v>35.715452197821705</v>
      </c>
      <c r="K3718" s="97">
        <f t="shared" si="397"/>
        <v>7</v>
      </c>
      <c r="L3718" s="2">
        <f t="shared" si="398"/>
        <v>-1.0311017013415338</v>
      </c>
      <c r="M3718" s="88"/>
      <c r="V3718">
        <v>200</v>
      </c>
      <c r="W3718">
        <v>40</v>
      </c>
      <c r="X3718" s="7">
        <f t="shared" si="396"/>
        <v>31.652153314939131</v>
      </c>
    </row>
    <row r="3719" spans="2:24">
      <c r="B3719" s="90">
        <f t="shared" si="399"/>
        <v>41063.541666666664</v>
      </c>
      <c r="C3719" s="57">
        <v>41063</v>
      </c>
      <c r="D3719" s="58">
        <v>0.54166666666666663</v>
      </c>
      <c r="E3719" s="59">
        <v>13.183213059778502</v>
      </c>
      <c r="F3719" s="47">
        <f t="shared" si="400"/>
        <v>25.179936944176937</v>
      </c>
      <c r="G3719" s="59">
        <v>33.93296679009373</v>
      </c>
      <c r="H3719" s="47">
        <f t="shared" si="401"/>
        <v>64.811966569079019</v>
      </c>
      <c r="I3719" s="59">
        <v>20.749753730315227</v>
      </c>
      <c r="J3719" s="47">
        <f t="shared" si="402"/>
        <v>39.632029624902081</v>
      </c>
      <c r="K3719" s="97">
        <f t="shared" si="397"/>
        <v>7</v>
      </c>
      <c r="L3719" s="2">
        <f t="shared" si="398"/>
        <v>2.8854757257388428</v>
      </c>
      <c r="M3719" s="88"/>
      <c r="V3719">
        <v>200</v>
      </c>
      <c r="W3719">
        <v>40</v>
      </c>
      <c r="X3719" s="7">
        <f t="shared" si="396"/>
        <v>31.652153314939131</v>
      </c>
    </row>
    <row r="3720" spans="2:24">
      <c r="B3720" s="90">
        <f t="shared" si="399"/>
        <v>41063.583333333336</v>
      </c>
      <c r="C3720" s="57">
        <v>41063</v>
      </c>
      <c r="D3720" s="58">
        <v>0.58333333333333337</v>
      </c>
      <c r="E3720" s="59">
        <v>12.823615887294533</v>
      </c>
      <c r="F3720" s="47">
        <f t="shared" si="400"/>
        <v>24.493106344732556</v>
      </c>
      <c r="G3720" s="59">
        <v>32.436620314372327</v>
      </c>
      <c r="H3720" s="47">
        <f t="shared" si="401"/>
        <v>61.95394480045114</v>
      </c>
      <c r="I3720" s="59">
        <v>19.613004427077797</v>
      </c>
      <c r="J3720" s="47">
        <f t="shared" si="402"/>
        <v>37.460838455718594</v>
      </c>
      <c r="K3720" s="97">
        <f t="shared" si="397"/>
        <v>7</v>
      </c>
      <c r="L3720" s="2">
        <f t="shared" si="398"/>
        <v>0.71428455655535572</v>
      </c>
      <c r="M3720" s="88"/>
      <c r="V3720">
        <v>200</v>
      </c>
      <c r="W3720">
        <v>40</v>
      </c>
      <c r="X3720" s="7">
        <f t="shared" si="396"/>
        <v>31.652153314939131</v>
      </c>
    </row>
    <row r="3721" spans="2:24">
      <c r="B3721" s="90">
        <f t="shared" si="399"/>
        <v>41063.625</v>
      </c>
      <c r="C3721" s="57">
        <v>41063</v>
      </c>
      <c r="D3721" s="58">
        <v>0.625</v>
      </c>
      <c r="E3721" s="59">
        <v>11.877905110395851</v>
      </c>
      <c r="F3721" s="47">
        <f t="shared" si="400"/>
        <v>22.686798760856075</v>
      </c>
      <c r="G3721" s="59">
        <v>30.962949879824791</v>
      </c>
      <c r="H3721" s="47">
        <f t="shared" si="401"/>
        <v>59.139234270465352</v>
      </c>
      <c r="I3721" s="59">
        <v>19.08504476942894</v>
      </c>
      <c r="J3721" s="47">
        <f t="shared" si="402"/>
        <v>36.452435509609273</v>
      </c>
      <c r="K3721" s="97">
        <f t="shared" si="397"/>
        <v>7</v>
      </c>
      <c r="L3721" s="2">
        <f t="shared" si="398"/>
        <v>-0.29411838955396519</v>
      </c>
      <c r="M3721" s="88"/>
      <c r="V3721">
        <v>200</v>
      </c>
      <c r="W3721">
        <v>40</v>
      </c>
      <c r="X3721" s="7">
        <f t="shared" si="396"/>
        <v>31.652153314939131</v>
      </c>
    </row>
    <row r="3722" spans="2:24">
      <c r="B3722" s="90">
        <f t="shared" si="399"/>
        <v>41063.666666666664</v>
      </c>
      <c r="C3722" s="57">
        <v>41063</v>
      </c>
      <c r="D3722" s="58">
        <v>0.66666666666666663</v>
      </c>
      <c r="E3722" s="59">
        <v>10.83304524333888</v>
      </c>
      <c r="F3722" s="47">
        <f t="shared" si="400"/>
        <v>20.691116414777259</v>
      </c>
      <c r="G3722" s="59">
        <v>29.357161627749104</v>
      </c>
      <c r="H3722" s="47">
        <f t="shared" si="401"/>
        <v>56.072178709000788</v>
      </c>
      <c r="I3722" s="59">
        <v>18.524116384410224</v>
      </c>
      <c r="J3722" s="47">
        <f t="shared" si="402"/>
        <v>35.381062294223526</v>
      </c>
      <c r="K3722" s="97">
        <f t="shared" si="397"/>
        <v>7</v>
      </c>
      <c r="L3722" s="2">
        <f t="shared" si="398"/>
        <v>-1.365491604939713</v>
      </c>
      <c r="M3722" s="88"/>
      <c r="V3722">
        <v>200</v>
      </c>
      <c r="W3722">
        <v>40</v>
      </c>
      <c r="X3722" s="7">
        <f t="shared" ref="X3722:X3785" si="403">AVERAGE($J$2999:$J$8770)</f>
        <v>31.652153314939131</v>
      </c>
    </row>
    <row r="3723" spans="2:24">
      <c r="B3723" s="90">
        <f t="shared" si="399"/>
        <v>41063.708333333336</v>
      </c>
      <c r="C3723" s="57">
        <v>41063</v>
      </c>
      <c r="D3723" s="58">
        <v>0.70833333333333337</v>
      </c>
      <c r="E3723" s="59">
        <v>9.2337232895459884</v>
      </c>
      <c r="F3723" s="47">
        <f t="shared" si="400"/>
        <v>17.636411483032838</v>
      </c>
      <c r="G3723" s="59">
        <v>28.151236273026019</v>
      </c>
      <c r="H3723" s="47">
        <f t="shared" si="401"/>
        <v>53.768861281479694</v>
      </c>
      <c r="I3723" s="59">
        <v>18.91751298348003</v>
      </c>
      <c r="J3723" s="47">
        <f t="shared" si="402"/>
        <v>36.132449798446856</v>
      </c>
      <c r="K3723" s="97">
        <f t="shared" ref="K3723:K3786" si="404">WEEKDAY(C3723,2)</f>
        <v>7</v>
      </c>
      <c r="L3723" s="2">
        <f t="shared" ref="L3723:L3786" si="405">IF(J3723="",NA(),J3723-(AVERAGE($J$10:$J$8770)))</f>
        <v>-0.61410410071638211</v>
      </c>
      <c r="M3723" s="88"/>
      <c r="V3723">
        <v>200</v>
      </c>
      <c r="W3723">
        <v>40</v>
      </c>
      <c r="X3723" s="7">
        <f t="shared" si="403"/>
        <v>31.652153314939131</v>
      </c>
    </row>
    <row r="3724" spans="2:24">
      <c r="B3724" s="90">
        <f t="shared" si="399"/>
        <v>41063.75</v>
      </c>
      <c r="C3724" s="57">
        <v>41063</v>
      </c>
      <c r="D3724" s="58">
        <v>0.75</v>
      </c>
      <c r="E3724" s="59">
        <v>6.3280520287180755</v>
      </c>
      <c r="F3724" s="47">
        <f t="shared" si="400"/>
        <v>12.086579374851524</v>
      </c>
      <c r="G3724" s="59">
        <v>23.460241634999221</v>
      </c>
      <c r="H3724" s="47">
        <f t="shared" si="401"/>
        <v>44.809061522848509</v>
      </c>
      <c r="I3724" s="59">
        <v>17.132189606281145</v>
      </c>
      <c r="J3724" s="47">
        <f t="shared" si="402"/>
        <v>32.722482147996985</v>
      </c>
      <c r="K3724" s="97">
        <f t="shared" si="404"/>
        <v>7</v>
      </c>
      <c r="L3724" s="2">
        <f t="shared" si="405"/>
        <v>-4.0240717511662538</v>
      </c>
      <c r="M3724" s="88"/>
      <c r="V3724">
        <v>200</v>
      </c>
      <c r="W3724">
        <v>40</v>
      </c>
      <c r="X3724" s="7">
        <f t="shared" si="403"/>
        <v>31.652153314939131</v>
      </c>
    </row>
    <row r="3725" spans="2:24">
      <c r="B3725" s="90">
        <f t="shared" si="399"/>
        <v>41063.791666666664</v>
      </c>
      <c r="C3725" s="57">
        <v>41063</v>
      </c>
      <c r="D3725" s="58">
        <v>0.79166666666666663</v>
      </c>
      <c r="E3725" s="59">
        <v>4.9135375421369103</v>
      </c>
      <c r="F3725" s="47">
        <f t="shared" si="400"/>
        <v>9.3848567054814982</v>
      </c>
      <c r="G3725" s="59">
        <v>21.148338263825952</v>
      </c>
      <c r="H3725" s="47">
        <f t="shared" si="401"/>
        <v>40.393326083907567</v>
      </c>
      <c r="I3725" s="59">
        <v>16.234800721689044</v>
      </c>
      <c r="J3725" s="47">
        <f t="shared" si="402"/>
        <v>31.008469378426074</v>
      </c>
      <c r="K3725" s="97">
        <f t="shared" si="404"/>
        <v>7</v>
      </c>
      <c r="L3725" s="2">
        <f t="shared" si="405"/>
        <v>-5.7380845207371642</v>
      </c>
      <c r="M3725" s="88"/>
      <c r="V3725">
        <v>200</v>
      </c>
      <c r="W3725">
        <v>40</v>
      </c>
      <c r="X3725" s="7">
        <f t="shared" si="403"/>
        <v>31.652153314939131</v>
      </c>
    </row>
    <row r="3726" spans="2:24">
      <c r="B3726" s="90">
        <f t="shared" si="399"/>
        <v>41063.833333333336</v>
      </c>
      <c r="C3726" s="57">
        <v>41063</v>
      </c>
      <c r="D3726" s="58">
        <v>0.83333333333333337</v>
      </c>
      <c r="E3726" s="59">
        <v>5.3471487551285906</v>
      </c>
      <c r="F3726" s="47">
        <f t="shared" si="400"/>
        <v>10.213054122295608</v>
      </c>
      <c r="G3726" s="59">
        <v>21.934029196365671</v>
      </c>
      <c r="H3726" s="47">
        <f t="shared" si="401"/>
        <v>41.893995765058428</v>
      </c>
      <c r="I3726" s="59">
        <v>16.586880441237081</v>
      </c>
      <c r="J3726" s="47">
        <f t="shared" si="402"/>
        <v>31.680941642762825</v>
      </c>
      <c r="K3726" s="97">
        <f t="shared" si="404"/>
        <v>7</v>
      </c>
      <c r="L3726" s="2">
        <f t="shared" si="405"/>
        <v>-5.0656122564004136</v>
      </c>
      <c r="M3726" s="88"/>
      <c r="V3726">
        <v>200</v>
      </c>
      <c r="W3726">
        <v>40</v>
      </c>
      <c r="X3726" s="7">
        <f t="shared" si="403"/>
        <v>31.652153314939131</v>
      </c>
    </row>
    <row r="3727" spans="2:24">
      <c r="B3727" s="90">
        <f t="shared" si="399"/>
        <v>41063.875</v>
      </c>
      <c r="C3727" s="57">
        <v>41063</v>
      </c>
      <c r="D3727" s="58">
        <v>0.875</v>
      </c>
      <c r="E3727" s="59">
        <v>3.3976910212439742</v>
      </c>
      <c r="F3727" s="47">
        <f t="shared" si="400"/>
        <v>6.4895898505759906</v>
      </c>
      <c r="G3727" s="59">
        <v>18.021651626800157</v>
      </c>
      <c r="H3727" s="47">
        <f t="shared" si="401"/>
        <v>34.421354607188299</v>
      </c>
      <c r="I3727" s="59">
        <v>14.623960605556185</v>
      </c>
      <c r="J3727" s="47">
        <f t="shared" si="402"/>
        <v>27.931764756612314</v>
      </c>
      <c r="K3727" s="97">
        <f t="shared" si="404"/>
        <v>7</v>
      </c>
      <c r="L3727" s="2">
        <f t="shared" si="405"/>
        <v>-8.814789142550925</v>
      </c>
      <c r="M3727" s="88"/>
      <c r="V3727">
        <v>200</v>
      </c>
      <c r="W3727">
        <v>40</v>
      </c>
      <c r="X3727" s="7">
        <f t="shared" si="403"/>
        <v>31.652153314939131</v>
      </c>
    </row>
    <row r="3728" spans="2:24">
      <c r="B3728" s="90">
        <f t="shared" si="399"/>
        <v>41063.916666666664</v>
      </c>
      <c r="C3728" s="57">
        <v>41063</v>
      </c>
      <c r="D3728" s="58">
        <v>0.91666666666666663</v>
      </c>
      <c r="E3728" s="59">
        <v>6.6254005428542504</v>
      </c>
      <c r="F3728" s="47">
        <f t="shared" si="400"/>
        <v>12.654515036851619</v>
      </c>
      <c r="G3728" s="59">
        <v>20.891428746162131</v>
      </c>
      <c r="H3728" s="47">
        <f t="shared" si="401"/>
        <v>39.902628905169671</v>
      </c>
      <c r="I3728" s="59">
        <v>14.266028203307883</v>
      </c>
      <c r="J3728" s="47">
        <f t="shared" si="402"/>
        <v>27.248113868318054</v>
      </c>
      <c r="K3728" s="97">
        <f t="shared" si="404"/>
        <v>7</v>
      </c>
      <c r="L3728" s="2">
        <f t="shared" si="405"/>
        <v>-9.4984400308451846</v>
      </c>
      <c r="M3728" s="88"/>
      <c r="V3728">
        <v>200</v>
      </c>
      <c r="W3728">
        <v>40</v>
      </c>
      <c r="X3728" s="7">
        <f t="shared" si="403"/>
        <v>31.652153314939131</v>
      </c>
    </row>
    <row r="3729" spans="2:24">
      <c r="B3729" s="90">
        <f t="shared" si="399"/>
        <v>41063.958333333336</v>
      </c>
      <c r="C3729" s="57">
        <v>41063</v>
      </c>
      <c r="D3729" s="58">
        <v>0.95833333333333337</v>
      </c>
      <c r="E3729" s="59">
        <v>4.5147475491256968</v>
      </c>
      <c r="F3729" s="47">
        <f t="shared" si="400"/>
        <v>8.6231678188300798</v>
      </c>
      <c r="G3729" s="59">
        <v>16.595270626726077</v>
      </c>
      <c r="H3729" s="47">
        <f t="shared" si="401"/>
        <v>31.696966897046806</v>
      </c>
      <c r="I3729" s="59">
        <v>12.080523077600382</v>
      </c>
      <c r="J3729" s="47">
        <f t="shared" si="402"/>
        <v>23.07379907821673</v>
      </c>
      <c r="K3729" s="97">
        <f t="shared" si="404"/>
        <v>7</v>
      </c>
      <c r="L3729" s="2">
        <f t="shared" si="405"/>
        <v>-13.672754820946508</v>
      </c>
      <c r="M3729" s="88"/>
      <c r="V3729">
        <v>200</v>
      </c>
      <c r="W3729">
        <v>40</v>
      </c>
      <c r="X3729" s="7">
        <f t="shared" si="403"/>
        <v>31.652153314939131</v>
      </c>
    </row>
    <row r="3730" spans="2:24">
      <c r="B3730" s="90">
        <f t="shared" ref="B3730:B3793" si="406">C3730+D3730</f>
        <v>41064</v>
      </c>
      <c r="C3730" s="57">
        <v>41063</v>
      </c>
      <c r="D3730" s="58">
        <v>1</v>
      </c>
      <c r="E3730" s="59">
        <v>1.9655021360907703</v>
      </c>
      <c r="F3730" s="47">
        <f t="shared" ref="F3730:F3793" si="407">IF(E3730&lt;&gt;"",E3730*1.91,"")</f>
        <v>3.7541090799333712</v>
      </c>
      <c r="G3730" s="59">
        <v>10.57846522583066</v>
      </c>
      <c r="H3730" s="47">
        <f t="shared" si="401"/>
        <v>20.204868581336562</v>
      </c>
      <c r="I3730" s="59">
        <v>8.612963089739889</v>
      </c>
      <c r="J3730" s="47">
        <f t="shared" si="402"/>
        <v>16.450759501403187</v>
      </c>
      <c r="K3730" s="97">
        <f t="shared" si="404"/>
        <v>7</v>
      </c>
      <c r="L3730" s="2">
        <f t="shared" si="405"/>
        <v>-20.295794397760051</v>
      </c>
      <c r="M3730" s="88"/>
      <c r="V3730">
        <v>200</v>
      </c>
      <c r="W3730">
        <v>40</v>
      </c>
      <c r="X3730" s="7">
        <f t="shared" si="403"/>
        <v>31.652153314939131</v>
      </c>
    </row>
    <row r="3731" spans="2:24">
      <c r="B3731" s="90">
        <f t="shared" si="406"/>
        <v>41064.041666666664</v>
      </c>
      <c r="C3731" s="57">
        <v>41064</v>
      </c>
      <c r="D3731" s="58">
        <v>4.1666666666666664E-2</v>
      </c>
      <c r="E3731" s="59"/>
      <c r="F3731" s="47"/>
      <c r="G3731" s="59"/>
      <c r="H3731" s="47"/>
      <c r="I3731" s="59"/>
      <c r="J3731" s="47"/>
      <c r="K3731" s="97">
        <f t="shared" si="404"/>
        <v>1</v>
      </c>
      <c r="L3731" s="2" t="e">
        <f t="shared" si="405"/>
        <v>#N/A</v>
      </c>
      <c r="M3731" s="88"/>
      <c r="V3731">
        <v>200</v>
      </c>
      <c r="W3731">
        <v>40</v>
      </c>
      <c r="X3731" s="7">
        <f t="shared" si="403"/>
        <v>31.652153314939131</v>
      </c>
    </row>
    <row r="3732" spans="2:24">
      <c r="B3732" s="90">
        <f t="shared" si="406"/>
        <v>41064.083333333336</v>
      </c>
      <c r="C3732" s="57">
        <v>41064</v>
      </c>
      <c r="D3732" s="58">
        <v>8.3333333333333329E-2</v>
      </c>
      <c r="E3732" s="59">
        <v>1.7282732946640031</v>
      </c>
      <c r="F3732" s="47">
        <f t="shared" si="407"/>
        <v>3.3010019928082457</v>
      </c>
      <c r="G3732" s="59">
        <v>5.6899546120395135</v>
      </c>
      <c r="H3732" s="47">
        <f t="shared" ref="H3732:H3795" si="408">IF(G3732&lt;&gt;"",G3732*1.91,"")</f>
        <v>10.867813308995471</v>
      </c>
      <c r="I3732" s="59">
        <v>3.9616813173755099</v>
      </c>
      <c r="J3732" s="47">
        <f t="shared" ref="J3732:J3795" si="409">IF(I3732&lt;&gt;"",I3732*1.91,"")</f>
        <v>7.5668113161872235</v>
      </c>
      <c r="K3732" s="97">
        <f t="shared" si="404"/>
        <v>1</v>
      </c>
      <c r="L3732" s="2">
        <f t="shared" si="405"/>
        <v>-29.179742582976015</v>
      </c>
      <c r="M3732" s="88"/>
      <c r="V3732">
        <v>200</v>
      </c>
      <c r="W3732">
        <v>40</v>
      </c>
      <c r="X3732" s="7">
        <f t="shared" si="403"/>
        <v>31.652153314939131</v>
      </c>
    </row>
    <row r="3733" spans="2:24">
      <c r="B3733" s="90">
        <f t="shared" si="406"/>
        <v>41064.125</v>
      </c>
      <c r="C3733" s="57">
        <v>41064</v>
      </c>
      <c r="D3733" s="58">
        <v>0.125</v>
      </c>
      <c r="E3733" s="59">
        <v>1.3495625733812218</v>
      </c>
      <c r="F3733" s="47">
        <f t="shared" si="407"/>
        <v>2.5776645151581334</v>
      </c>
      <c r="G3733" s="59">
        <v>4.9015146312241376</v>
      </c>
      <c r="H3733" s="47">
        <f t="shared" si="408"/>
        <v>9.3618929456381021</v>
      </c>
      <c r="I3733" s="59">
        <v>3.5519520578429153</v>
      </c>
      <c r="J3733" s="47">
        <f t="shared" si="409"/>
        <v>6.7842284304799678</v>
      </c>
      <c r="K3733" s="97">
        <f t="shared" si="404"/>
        <v>1</v>
      </c>
      <c r="L3733" s="2">
        <f t="shared" si="405"/>
        <v>-29.962325468683272</v>
      </c>
      <c r="M3733" s="88"/>
      <c r="V3733">
        <v>200</v>
      </c>
      <c r="W3733">
        <v>40</v>
      </c>
      <c r="X3733" s="7">
        <f t="shared" si="403"/>
        <v>31.652153314939131</v>
      </c>
    </row>
    <row r="3734" spans="2:24">
      <c r="B3734" s="90">
        <f t="shared" si="406"/>
        <v>41064.166666666664</v>
      </c>
      <c r="C3734" s="57">
        <v>41064</v>
      </c>
      <c r="D3734" s="58">
        <v>0.16666666666666666</v>
      </c>
      <c r="E3734" s="59">
        <v>3.8980752350857895</v>
      </c>
      <c r="F3734" s="47">
        <f t="shared" si="407"/>
        <v>7.4453236990138576</v>
      </c>
      <c r="G3734" s="59">
        <v>9.5756968710471391</v>
      </c>
      <c r="H3734" s="47">
        <f t="shared" si="408"/>
        <v>18.289581023700034</v>
      </c>
      <c r="I3734" s="59">
        <v>5.6776216359613496</v>
      </c>
      <c r="J3734" s="47">
        <f t="shared" si="409"/>
        <v>10.844257324686177</v>
      </c>
      <c r="K3734" s="97">
        <f t="shared" si="404"/>
        <v>1</v>
      </c>
      <c r="L3734" s="2">
        <f t="shared" si="405"/>
        <v>-25.902296574477063</v>
      </c>
      <c r="M3734" s="88"/>
      <c r="V3734">
        <v>200</v>
      </c>
      <c r="W3734">
        <v>40</v>
      </c>
      <c r="X3734" s="7">
        <f t="shared" si="403"/>
        <v>31.652153314939131</v>
      </c>
    </row>
    <row r="3735" spans="2:24">
      <c r="B3735" s="90">
        <f t="shared" si="406"/>
        <v>41064.208333333336</v>
      </c>
      <c r="C3735" s="57">
        <v>41064</v>
      </c>
      <c r="D3735" s="58">
        <v>0.20833333333333334</v>
      </c>
      <c r="E3735" s="59">
        <v>3.8019340119268374</v>
      </c>
      <c r="F3735" s="47">
        <f t="shared" si="407"/>
        <v>7.2616939627802592</v>
      </c>
      <c r="G3735" s="59">
        <v>10.525784688648635</v>
      </c>
      <c r="H3735" s="47">
        <f t="shared" si="408"/>
        <v>20.104248755318892</v>
      </c>
      <c r="I3735" s="59">
        <v>6.7238506767217974</v>
      </c>
      <c r="J3735" s="47">
        <f t="shared" si="409"/>
        <v>12.842554792538632</v>
      </c>
      <c r="K3735" s="97">
        <f t="shared" si="404"/>
        <v>1</v>
      </c>
      <c r="L3735" s="2">
        <f t="shared" si="405"/>
        <v>-23.903999106624607</v>
      </c>
      <c r="M3735" s="88"/>
      <c r="V3735">
        <v>200</v>
      </c>
      <c r="W3735">
        <v>40</v>
      </c>
      <c r="X3735" s="7">
        <f t="shared" si="403"/>
        <v>31.652153314939131</v>
      </c>
    </row>
    <row r="3736" spans="2:24">
      <c r="B3736" s="90">
        <f t="shared" si="406"/>
        <v>41064.25</v>
      </c>
      <c r="C3736" s="57">
        <v>41064</v>
      </c>
      <c r="D3736" s="58">
        <v>0.25</v>
      </c>
      <c r="E3736" s="59">
        <v>3.9410788965938677</v>
      </c>
      <c r="F3736" s="47">
        <f t="shared" si="407"/>
        <v>7.5274606924942873</v>
      </c>
      <c r="G3736" s="59">
        <v>11.273051359310037</v>
      </c>
      <c r="H3736" s="47">
        <f t="shared" si="408"/>
        <v>21.53152809628217</v>
      </c>
      <c r="I3736" s="59">
        <v>7.3319724627161706</v>
      </c>
      <c r="J3736" s="47">
        <f t="shared" si="409"/>
        <v>14.004067403787886</v>
      </c>
      <c r="K3736" s="97">
        <f t="shared" si="404"/>
        <v>1</v>
      </c>
      <c r="L3736" s="2">
        <f t="shared" si="405"/>
        <v>-22.742486495375353</v>
      </c>
      <c r="M3736" s="88"/>
      <c r="V3736">
        <v>200</v>
      </c>
      <c r="W3736">
        <v>40</v>
      </c>
      <c r="X3736" s="7">
        <f t="shared" si="403"/>
        <v>31.652153314939131</v>
      </c>
    </row>
    <row r="3737" spans="2:24">
      <c r="B3737" s="90">
        <f t="shared" si="406"/>
        <v>41064.291666666664</v>
      </c>
      <c r="C3737" s="57">
        <v>41064</v>
      </c>
      <c r="D3737" s="58">
        <v>0.29166666666666669</v>
      </c>
      <c r="E3737" s="59">
        <v>4.7962038852093833</v>
      </c>
      <c r="F3737" s="47">
        <f t="shared" si="407"/>
        <v>9.1607494207499212</v>
      </c>
      <c r="G3737" s="59">
        <v>12.406243325064164</v>
      </c>
      <c r="H3737" s="47">
        <f t="shared" si="408"/>
        <v>23.695924750872553</v>
      </c>
      <c r="I3737" s="59">
        <v>7.6100394398547815</v>
      </c>
      <c r="J3737" s="47">
        <f t="shared" si="409"/>
        <v>14.535175330122632</v>
      </c>
      <c r="K3737" s="97">
        <f t="shared" si="404"/>
        <v>1</v>
      </c>
      <c r="L3737" s="2">
        <f t="shared" si="405"/>
        <v>-22.211378569040605</v>
      </c>
      <c r="M3737" s="88"/>
      <c r="V3737">
        <v>200</v>
      </c>
      <c r="W3737">
        <v>40</v>
      </c>
      <c r="X3737" s="7">
        <f t="shared" si="403"/>
        <v>31.652153314939131</v>
      </c>
    </row>
    <row r="3738" spans="2:24">
      <c r="B3738" s="90">
        <f t="shared" si="406"/>
        <v>41064.333333333336</v>
      </c>
      <c r="C3738" s="57">
        <v>41064</v>
      </c>
      <c r="D3738" s="58">
        <v>0.33333333333333331</v>
      </c>
      <c r="E3738" s="59">
        <v>9.1797854254576094</v>
      </c>
      <c r="F3738" s="47">
        <f t="shared" si="407"/>
        <v>17.533390162624034</v>
      </c>
      <c r="G3738" s="59">
        <v>17.961571077519967</v>
      </c>
      <c r="H3738" s="47">
        <f t="shared" si="408"/>
        <v>34.306600758063134</v>
      </c>
      <c r="I3738" s="59">
        <v>8.7817856520623572</v>
      </c>
      <c r="J3738" s="47">
        <f t="shared" si="409"/>
        <v>16.773210595439103</v>
      </c>
      <c r="K3738" s="97">
        <f t="shared" si="404"/>
        <v>1</v>
      </c>
      <c r="L3738" s="2">
        <f t="shared" si="405"/>
        <v>-19.973343303724135</v>
      </c>
      <c r="M3738" s="88"/>
      <c r="V3738">
        <v>200</v>
      </c>
      <c r="W3738">
        <v>40</v>
      </c>
      <c r="X3738" s="7">
        <f t="shared" si="403"/>
        <v>31.652153314939131</v>
      </c>
    </row>
    <row r="3739" spans="2:24">
      <c r="B3739" s="90">
        <f t="shared" si="406"/>
        <v>41064.375</v>
      </c>
      <c r="C3739" s="57">
        <v>41064</v>
      </c>
      <c r="D3739" s="58">
        <v>0.375</v>
      </c>
      <c r="E3739" s="59">
        <v>9.2377314789546148</v>
      </c>
      <c r="F3739" s="47">
        <f t="shared" si="407"/>
        <v>17.644067124803314</v>
      </c>
      <c r="G3739" s="59">
        <v>19.570437542829811</v>
      </c>
      <c r="H3739" s="47">
        <f t="shared" si="408"/>
        <v>37.379535706804937</v>
      </c>
      <c r="I3739" s="59">
        <v>10.332706063875197</v>
      </c>
      <c r="J3739" s="47">
        <f t="shared" si="409"/>
        <v>19.735468582001626</v>
      </c>
      <c r="K3739" s="97">
        <f t="shared" si="404"/>
        <v>1</v>
      </c>
      <c r="L3739" s="2">
        <f t="shared" si="405"/>
        <v>-17.011085317161612</v>
      </c>
      <c r="M3739" s="88"/>
      <c r="V3739">
        <v>200</v>
      </c>
      <c r="W3739">
        <v>40</v>
      </c>
      <c r="X3739" s="7">
        <f t="shared" si="403"/>
        <v>31.652153314939131</v>
      </c>
    </row>
    <row r="3740" spans="2:24">
      <c r="B3740" s="90">
        <f t="shared" si="406"/>
        <v>41064.416666666664</v>
      </c>
      <c r="C3740" s="57">
        <v>41064</v>
      </c>
      <c r="D3740" s="58">
        <v>0.41666666666666669</v>
      </c>
      <c r="E3740" s="59">
        <v>13.533411372701039</v>
      </c>
      <c r="F3740" s="47">
        <f t="shared" si="407"/>
        <v>25.848815721858983</v>
      </c>
      <c r="G3740" s="59">
        <v>28.062495708011518</v>
      </c>
      <c r="H3740" s="47">
        <f t="shared" si="408"/>
        <v>53.599366802302001</v>
      </c>
      <c r="I3740" s="59">
        <v>14.529084335310475</v>
      </c>
      <c r="J3740" s="47">
        <f t="shared" si="409"/>
        <v>27.750551080443007</v>
      </c>
      <c r="K3740" s="97">
        <f t="shared" si="404"/>
        <v>1</v>
      </c>
      <c r="L3740" s="2">
        <f t="shared" si="405"/>
        <v>-8.9960028187202319</v>
      </c>
      <c r="M3740" s="88"/>
      <c r="V3740">
        <v>200</v>
      </c>
      <c r="W3740">
        <v>40</v>
      </c>
      <c r="X3740" s="7">
        <f t="shared" si="403"/>
        <v>31.652153314939131</v>
      </c>
    </row>
    <row r="3741" spans="2:24">
      <c r="B3741" s="90">
        <f t="shared" si="406"/>
        <v>41064.458333333336</v>
      </c>
      <c r="C3741" s="57">
        <v>41064</v>
      </c>
      <c r="D3741" s="58">
        <v>0.45833333333333331</v>
      </c>
      <c r="E3741" s="59">
        <v>11.448015851481362</v>
      </c>
      <c r="F3741" s="47">
        <f t="shared" si="407"/>
        <v>21.865710276329398</v>
      </c>
      <c r="G3741" s="59">
        <v>25.036247729505831</v>
      </c>
      <c r="H3741" s="47">
        <f t="shared" si="408"/>
        <v>47.819233163356138</v>
      </c>
      <c r="I3741" s="59">
        <v>13.58823187802447</v>
      </c>
      <c r="J3741" s="47">
        <f t="shared" si="409"/>
        <v>25.953522887026736</v>
      </c>
      <c r="K3741" s="97">
        <f t="shared" si="404"/>
        <v>1</v>
      </c>
      <c r="L3741" s="2">
        <f t="shared" si="405"/>
        <v>-10.793031012136503</v>
      </c>
      <c r="M3741" s="88"/>
      <c r="V3741">
        <v>200</v>
      </c>
      <c r="W3741">
        <v>40</v>
      </c>
      <c r="X3741" s="7">
        <f t="shared" si="403"/>
        <v>31.652153314939131</v>
      </c>
    </row>
    <row r="3742" spans="2:24">
      <c r="B3742" s="90">
        <f t="shared" si="406"/>
        <v>41064.5</v>
      </c>
      <c r="C3742" s="57">
        <v>41064</v>
      </c>
      <c r="D3742" s="58">
        <v>0.5</v>
      </c>
      <c r="E3742" s="59">
        <v>13.325769110537399</v>
      </c>
      <c r="F3742" s="47">
        <f t="shared" si="407"/>
        <v>25.45221900112643</v>
      </c>
      <c r="G3742" s="59">
        <v>27.034975338974903</v>
      </c>
      <c r="H3742" s="47">
        <f t="shared" si="408"/>
        <v>51.63680289744206</v>
      </c>
      <c r="I3742" s="59">
        <v>13.709206228437505</v>
      </c>
      <c r="J3742" s="47">
        <f t="shared" si="409"/>
        <v>26.184583896315633</v>
      </c>
      <c r="K3742" s="97">
        <f t="shared" si="404"/>
        <v>1</v>
      </c>
      <c r="L3742" s="2">
        <f t="shared" si="405"/>
        <v>-10.561970002847605</v>
      </c>
      <c r="M3742" s="88"/>
      <c r="V3742">
        <v>200</v>
      </c>
      <c r="W3742">
        <v>40</v>
      </c>
      <c r="X3742" s="7">
        <f t="shared" si="403"/>
        <v>31.652153314939131</v>
      </c>
    </row>
    <row r="3743" spans="2:24">
      <c r="B3743" s="90">
        <f t="shared" si="406"/>
        <v>41064.541666666664</v>
      </c>
      <c r="C3743" s="57">
        <v>41064</v>
      </c>
      <c r="D3743" s="58">
        <v>0.54166666666666663</v>
      </c>
      <c r="E3743" s="59">
        <v>22.553914538374581</v>
      </c>
      <c r="F3743" s="47">
        <f t="shared" si="407"/>
        <v>43.07797676829545</v>
      </c>
      <c r="G3743" s="59">
        <v>42.712643678819532</v>
      </c>
      <c r="H3743" s="47">
        <f t="shared" si="408"/>
        <v>81.581149426545309</v>
      </c>
      <c r="I3743" s="59">
        <v>20.158729140444951</v>
      </c>
      <c r="J3743" s="47">
        <f t="shared" si="409"/>
        <v>38.503172658249852</v>
      </c>
      <c r="K3743" s="97">
        <f t="shared" si="404"/>
        <v>1</v>
      </c>
      <c r="L3743" s="2">
        <f t="shared" si="405"/>
        <v>1.7566187590866136</v>
      </c>
      <c r="M3743" s="88"/>
      <c r="V3743">
        <v>200</v>
      </c>
      <c r="W3743">
        <v>40</v>
      </c>
      <c r="X3743" s="7">
        <f t="shared" si="403"/>
        <v>31.652153314939131</v>
      </c>
    </row>
    <row r="3744" spans="2:24">
      <c r="B3744" s="90">
        <f t="shared" si="406"/>
        <v>41064.583333333336</v>
      </c>
      <c r="C3744" s="57">
        <v>41064</v>
      </c>
      <c r="D3744" s="58">
        <v>0.58333333333333337</v>
      </c>
      <c r="E3744" s="59">
        <v>15.609499170680706</v>
      </c>
      <c r="F3744" s="47">
        <f t="shared" si="407"/>
        <v>29.81414341600015</v>
      </c>
      <c r="G3744" s="59">
        <v>31.947772168104262</v>
      </c>
      <c r="H3744" s="47">
        <f t="shared" si="408"/>
        <v>61.02024484107914</v>
      </c>
      <c r="I3744" s="59">
        <v>16.338272997423559</v>
      </c>
      <c r="J3744" s="47">
        <f t="shared" si="409"/>
        <v>31.206101425078995</v>
      </c>
      <c r="K3744" s="97">
        <f t="shared" si="404"/>
        <v>1</v>
      </c>
      <c r="L3744" s="2">
        <f t="shared" si="405"/>
        <v>-5.540452474084244</v>
      </c>
      <c r="M3744" s="88"/>
      <c r="V3744">
        <v>200</v>
      </c>
      <c r="W3744">
        <v>40</v>
      </c>
      <c r="X3744" s="7">
        <f t="shared" si="403"/>
        <v>31.652153314939131</v>
      </c>
    </row>
    <row r="3745" spans="2:24">
      <c r="B3745" s="90">
        <f t="shared" si="406"/>
        <v>41064.625</v>
      </c>
      <c r="C3745" s="57">
        <v>41064</v>
      </c>
      <c r="D3745" s="58">
        <v>0.625</v>
      </c>
      <c r="E3745" s="59">
        <v>11.852413452064015</v>
      </c>
      <c r="F3745" s="47">
        <f t="shared" si="407"/>
        <v>22.638109693442267</v>
      </c>
      <c r="G3745" s="59">
        <v>23.934416720757984</v>
      </c>
      <c r="H3745" s="47">
        <f t="shared" si="408"/>
        <v>45.714735936647749</v>
      </c>
      <c r="I3745" s="59">
        <v>12.082003268693969</v>
      </c>
      <c r="J3745" s="47">
        <f t="shared" si="409"/>
        <v>23.076626243205478</v>
      </c>
      <c r="K3745" s="97">
        <f t="shared" si="404"/>
        <v>1</v>
      </c>
      <c r="L3745" s="2">
        <f t="shared" si="405"/>
        <v>-13.66992765595776</v>
      </c>
      <c r="M3745" s="88"/>
      <c r="V3745">
        <v>200</v>
      </c>
      <c r="W3745">
        <v>40</v>
      </c>
      <c r="X3745" s="7">
        <f t="shared" si="403"/>
        <v>31.652153314939131</v>
      </c>
    </row>
    <row r="3746" spans="2:24">
      <c r="B3746" s="90">
        <f t="shared" si="406"/>
        <v>41064.666666666664</v>
      </c>
      <c r="C3746" s="57">
        <v>41064</v>
      </c>
      <c r="D3746" s="58">
        <v>0.66666666666666663</v>
      </c>
      <c r="E3746" s="59">
        <v>13.539984934796404</v>
      </c>
      <c r="F3746" s="47">
        <f t="shared" si="407"/>
        <v>25.861371225461131</v>
      </c>
      <c r="G3746" s="59">
        <v>28.992608501394489</v>
      </c>
      <c r="H3746" s="47">
        <f t="shared" si="408"/>
        <v>55.375882237663475</v>
      </c>
      <c r="I3746" s="59">
        <v>15.452623566598081</v>
      </c>
      <c r="J3746" s="47">
        <f t="shared" si="409"/>
        <v>29.514511012202334</v>
      </c>
      <c r="K3746" s="97">
        <f t="shared" si="404"/>
        <v>1</v>
      </c>
      <c r="L3746" s="2">
        <f t="shared" si="405"/>
        <v>-7.2320428869609046</v>
      </c>
      <c r="M3746" s="88"/>
      <c r="V3746">
        <v>200</v>
      </c>
      <c r="W3746">
        <v>40</v>
      </c>
      <c r="X3746" s="7">
        <f t="shared" si="403"/>
        <v>31.652153314939131</v>
      </c>
    </row>
    <row r="3747" spans="2:24">
      <c r="B3747" s="90">
        <f t="shared" si="406"/>
        <v>41064.708333333336</v>
      </c>
      <c r="C3747" s="57">
        <v>41064</v>
      </c>
      <c r="D3747" s="58">
        <v>0.70833333333333337</v>
      </c>
      <c r="E3747" s="59">
        <v>10.061798905000787</v>
      </c>
      <c r="F3747" s="47">
        <f t="shared" si="407"/>
        <v>19.218035908551503</v>
      </c>
      <c r="G3747" s="59">
        <v>22.928110278294437</v>
      </c>
      <c r="H3747" s="47">
        <f t="shared" si="408"/>
        <v>43.792690631542371</v>
      </c>
      <c r="I3747" s="59">
        <v>12.866311373293648</v>
      </c>
      <c r="J3747" s="47">
        <f t="shared" si="409"/>
        <v>24.574654722990868</v>
      </c>
      <c r="K3747" s="97">
        <f t="shared" si="404"/>
        <v>1</v>
      </c>
      <c r="L3747" s="2">
        <f t="shared" si="405"/>
        <v>-12.171899176172371</v>
      </c>
      <c r="M3747" s="88"/>
      <c r="V3747">
        <v>200</v>
      </c>
      <c r="W3747">
        <v>40</v>
      </c>
      <c r="X3747" s="7">
        <f t="shared" si="403"/>
        <v>31.652153314939131</v>
      </c>
    </row>
    <row r="3748" spans="2:24">
      <c r="B3748" s="90">
        <f t="shared" si="406"/>
        <v>41064.75</v>
      </c>
      <c r="C3748" s="57">
        <v>41064</v>
      </c>
      <c r="D3748" s="58">
        <v>0.75</v>
      </c>
      <c r="E3748" s="59">
        <v>13.178293772407329</v>
      </c>
      <c r="F3748" s="47">
        <f t="shared" si="407"/>
        <v>25.170541105297996</v>
      </c>
      <c r="G3748" s="59">
        <v>30.711317283971582</v>
      </c>
      <c r="H3748" s="47">
        <f t="shared" si="408"/>
        <v>58.658616012385721</v>
      </c>
      <c r="I3748" s="59">
        <v>17.533023511564256</v>
      </c>
      <c r="J3748" s="47">
        <f t="shared" si="409"/>
        <v>33.488074907087729</v>
      </c>
      <c r="K3748" s="97">
        <f t="shared" si="404"/>
        <v>1</v>
      </c>
      <c r="L3748" s="2">
        <f t="shared" si="405"/>
        <v>-3.25847899207551</v>
      </c>
      <c r="M3748" s="88"/>
      <c r="V3748">
        <v>200</v>
      </c>
      <c r="W3748">
        <v>40</v>
      </c>
      <c r="X3748" s="7">
        <f t="shared" si="403"/>
        <v>31.652153314939131</v>
      </c>
    </row>
    <row r="3749" spans="2:24">
      <c r="B3749" s="90">
        <f t="shared" si="406"/>
        <v>41064.791666666664</v>
      </c>
      <c r="C3749" s="57">
        <v>41064</v>
      </c>
      <c r="D3749" s="58">
        <v>0.79166666666666663</v>
      </c>
      <c r="E3749" s="59">
        <v>5.4077649217280861</v>
      </c>
      <c r="F3749" s="47">
        <f t="shared" si="407"/>
        <v>10.328831000500644</v>
      </c>
      <c r="G3749" s="59">
        <v>23.283565956975796</v>
      </c>
      <c r="H3749" s="47">
        <f t="shared" si="408"/>
        <v>44.471610977823765</v>
      </c>
      <c r="I3749" s="59">
        <v>17.875801035247711</v>
      </c>
      <c r="J3749" s="47">
        <f t="shared" si="409"/>
        <v>34.14277997732313</v>
      </c>
      <c r="K3749" s="97">
        <f t="shared" si="404"/>
        <v>1</v>
      </c>
      <c r="L3749" s="2">
        <f t="shared" si="405"/>
        <v>-2.6037739218401086</v>
      </c>
      <c r="M3749" s="88"/>
      <c r="V3749">
        <v>200</v>
      </c>
      <c r="W3749">
        <v>40</v>
      </c>
      <c r="X3749" s="7">
        <f t="shared" si="403"/>
        <v>31.652153314939131</v>
      </c>
    </row>
    <row r="3750" spans="2:24">
      <c r="B3750" s="90">
        <f t="shared" si="406"/>
        <v>41064.833333333336</v>
      </c>
      <c r="C3750" s="57">
        <v>41064</v>
      </c>
      <c r="D3750" s="58">
        <v>0.83333333333333337</v>
      </c>
      <c r="E3750" s="59">
        <v>5.592017068956979</v>
      </c>
      <c r="F3750" s="47">
        <f t="shared" si="407"/>
        <v>10.68075260170783</v>
      </c>
      <c r="G3750" s="59">
        <v>21.013960723865839</v>
      </c>
      <c r="H3750" s="47">
        <f t="shared" si="408"/>
        <v>40.136664982583753</v>
      </c>
      <c r="I3750" s="59">
        <v>15.421943654908858</v>
      </c>
      <c r="J3750" s="47">
        <f t="shared" si="409"/>
        <v>29.455912380875919</v>
      </c>
      <c r="K3750" s="97">
        <f t="shared" si="404"/>
        <v>1</v>
      </c>
      <c r="L3750" s="2">
        <f t="shared" si="405"/>
        <v>-7.2906415182873197</v>
      </c>
      <c r="M3750" s="88"/>
      <c r="V3750">
        <v>200</v>
      </c>
      <c r="W3750">
        <v>40</v>
      </c>
      <c r="X3750" s="7">
        <f t="shared" si="403"/>
        <v>31.652153314939131</v>
      </c>
    </row>
    <row r="3751" spans="2:24">
      <c r="B3751" s="90">
        <f t="shared" si="406"/>
        <v>41064.875</v>
      </c>
      <c r="C3751" s="57">
        <v>41064</v>
      </c>
      <c r="D3751" s="58">
        <v>0.875</v>
      </c>
      <c r="E3751" s="59">
        <v>9.3070544059158227</v>
      </c>
      <c r="F3751" s="47">
        <f t="shared" si="407"/>
        <v>17.776473915299221</v>
      </c>
      <c r="G3751" s="59">
        <v>32.469994246402415</v>
      </c>
      <c r="H3751" s="47">
        <f t="shared" si="408"/>
        <v>62.017689010628608</v>
      </c>
      <c r="I3751" s="59">
        <v>23.16293984048659</v>
      </c>
      <c r="J3751" s="47">
        <f t="shared" si="409"/>
        <v>44.241215095329387</v>
      </c>
      <c r="K3751" s="97">
        <f t="shared" si="404"/>
        <v>1</v>
      </c>
      <c r="L3751" s="2">
        <f t="shared" si="405"/>
        <v>7.4946611961661489</v>
      </c>
      <c r="M3751" s="88"/>
      <c r="V3751">
        <v>200</v>
      </c>
      <c r="W3751">
        <v>40</v>
      </c>
      <c r="X3751" s="7">
        <f t="shared" si="403"/>
        <v>31.652153314939131</v>
      </c>
    </row>
    <row r="3752" spans="2:24">
      <c r="B3752" s="90">
        <f t="shared" si="406"/>
        <v>41064.916666666664</v>
      </c>
      <c r="C3752" s="57">
        <v>41064</v>
      </c>
      <c r="D3752" s="58">
        <v>0.91666666666666663</v>
      </c>
      <c r="E3752" s="59">
        <v>10.980326557486235</v>
      </c>
      <c r="F3752" s="47">
        <f t="shared" si="407"/>
        <v>20.972423724798709</v>
      </c>
      <c r="G3752" s="59">
        <v>35.734580177932976</v>
      </c>
      <c r="H3752" s="47">
        <f t="shared" si="408"/>
        <v>68.253048139851984</v>
      </c>
      <c r="I3752" s="59">
        <v>24.754253620446747</v>
      </c>
      <c r="J3752" s="47">
        <f t="shared" si="409"/>
        <v>47.280624415053282</v>
      </c>
      <c r="K3752" s="97">
        <f t="shared" si="404"/>
        <v>1</v>
      </c>
      <c r="L3752" s="2">
        <f t="shared" si="405"/>
        <v>10.534070515890043</v>
      </c>
      <c r="M3752" s="88"/>
      <c r="V3752">
        <v>200</v>
      </c>
      <c r="W3752">
        <v>40</v>
      </c>
      <c r="X3752" s="7">
        <f t="shared" si="403"/>
        <v>31.652153314939131</v>
      </c>
    </row>
    <row r="3753" spans="2:24">
      <c r="B3753" s="90">
        <f t="shared" si="406"/>
        <v>41064.958333333336</v>
      </c>
      <c r="C3753" s="57">
        <v>41064</v>
      </c>
      <c r="D3753" s="58">
        <v>0.95833333333333337</v>
      </c>
      <c r="E3753" s="59">
        <v>3.563709400720168</v>
      </c>
      <c r="F3753" s="47">
        <f t="shared" si="407"/>
        <v>6.8066849553755207</v>
      </c>
      <c r="G3753" s="59">
        <v>21.587449364488783</v>
      </c>
      <c r="H3753" s="47">
        <f t="shared" si="408"/>
        <v>41.232028286173573</v>
      </c>
      <c r="I3753" s="59">
        <v>18.023739963768616</v>
      </c>
      <c r="J3753" s="47">
        <f t="shared" si="409"/>
        <v>34.425343330798057</v>
      </c>
      <c r="K3753" s="97">
        <f t="shared" si="404"/>
        <v>1</v>
      </c>
      <c r="L3753" s="2">
        <f t="shared" si="405"/>
        <v>-2.3212105683651814</v>
      </c>
      <c r="M3753" s="88"/>
      <c r="V3753">
        <v>200</v>
      </c>
      <c r="W3753">
        <v>40</v>
      </c>
      <c r="X3753" s="7">
        <f t="shared" si="403"/>
        <v>31.652153314939131</v>
      </c>
    </row>
    <row r="3754" spans="2:24">
      <c r="B3754" s="90">
        <f t="shared" si="406"/>
        <v>41065</v>
      </c>
      <c r="C3754" s="57">
        <v>41064</v>
      </c>
      <c r="D3754" s="58">
        <v>1</v>
      </c>
      <c r="E3754" s="59">
        <v>2.772377616044662</v>
      </c>
      <c r="F3754" s="47">
        <f t="shared" si="407"/>
        <v>5.295241246645304</v>
      </c>
      <c r="G3754" s="59">
        <v>16.819760104474863</v>
      </c>
      <c r="H3754" s="47">
        <f t="shared" si="408"/>
        <v>32.125741799546986</v>
      </c>
      <c r="I3754" s="59">
        <v>14.047382488430202</v>
      </c>
      <c r="J3754" s="47">
        <f t="shared" si="409"/>
        <v>26.830500552901686</v>
      </c>
      <c r="K3754" s="97">
        <f t="shared" si="404"/>
        <v>1</v>
      </c>
      <c r="L3754" s="2">
        <f t="shared" si="405"/>
        <v>-9.9160533462615525</v>
      </c>
      <c r="M3754" s="88"/>
      <c r="V3754">
        <v>200</v>
      </c>
      <c r="W3754">
        <v>40</v>
      </c>
      <c r="X3754" s="7">
        <f t="shared" si="403"/>
        <v>31.652153314939131</v>
      </c>
    </row>
    <row r="3755" spans="2:24">
      <c r="B3755" s="90">
        <f t="shared" si="406"/>
        <v>41065.041666666664</v>
      </c>
      <c r="C3755" s="57">
        <v>41065</v>
      </c>
      <c r="D3755" s="58">
        <v>4.1666666666666664E-2</v>
      </c>
      <c r="E3755" s="59"/>
      <c r="F3755" s="47"/>
      <c r="G3755" s="59"/>
      <c r="H3755" s="47"/>
      <c r="I3755" s="59"/>
      <c r="J3755" s="47"/>
      <c r="K3755" s="97">
        <f t="shared" si="404"/>
        <v>2</v>
      </c>
      <c r="L3755" s="2" t="e">
        <f t="shared" si="405"/>
        <v>#N/A</v>
      </c>
      <c r="M3755" s="88"/>
      <c r="V3755">
        <v>200</v>
      </c>
      <c r="W3755">
        <v>40</v>
      </c>
      <c r="X3755" s="7">
        <f t="shared" si="403"/>
        <v>31.652153314939131</v>
      </c>
    </row>
    <row r="3756" spans="2:24">
      <c r="B3756" s="90">
        <f t="shared" si="406"/>
        <v>41065.083333333336</v>
      </c>
      <c r="C3756" s="57">
        <v>41065</v>
      </c>
      <c r="D3756" s="58">
        <v>8.3333333333333329E-2</v>
      </c>
      <c r="E3756" s="59">
        <v>4.8931647686120989</v>
      </c>
      <c r="F3756" s="47">
        <f t="shared" si="407"/>
        <v>9.3459447080491085</v>
      </c>
      <c r="G3756" s="59">
        <v>14.885494154305166</v>
      </c>
      <c r="H3756" s="47">
        <f t="shared" si="408"/>
        <v>28.431293834722865</v>
      </c>
      <c r="I3756" s="59">
        <v>9.9923293856930684</v>
      </c>
      <c r="J3756" s="47">
        <f t="shared" si="409"/>
        <v>19.085349126673758</v>
      </c>
      <c r="K3756" s="97">
        <f t="shared" si="404"/>
        <v>2</v>
      </c>
      <c r="L3756" s="2">
        <f t="shared" si="405"/>
        <v>-17.66120477248948</v>
      </c>
      <c r="M3756" s="88"/>
      <c r="V3756">
        <v>200</v>
      </c>
      <c r="W3756">
        <v>40</v>
      </c>
      <c r="X3756" s="7">
        <f t="shared" si="403"/>
        <v>31.652153314939131</v>
      </c>
    </row>
    <row r="3757" spans="2:24">
      <c r="B3757" s="90">
        <f t="shared" si="406"/>
        <v>41065.125</v>
      </c>
      <c r="C3757" s="57">
        <v>41065</v>
      </c>
      <c r="D3757" s="58">
        <v>0.125</v>
      </c>
      <c r="E3757" s="59">
        <v>5.7205213345551558</v>
      </c>
      <c r="F3757" s="47">
        <f t="shared" si="407"/>
        <v>10.926195749000348</v>
      </c>
      <c r="G3757" s="59">
        <v>15.347447798247236</v>
      </c>
      <c r="H3757" s="47">
        <f t="shared" si="408"/>
        <v>29.313625294652219</v>
      </c>
      <c r="I3757" s="59">
        <v>9.6269264636920813</v>
      </c>
      <c r="J3757" s="47">
        <f t="shared" si="409"/>
        <v>18.387429545651873</v>
      </c>
      <c r="K3757" s="97">
        <f t="shared" si="404"/>
        <v>2</v>
      </c>
      <c r="L3757" s="2">
        <f t="shared" si="405"/>
        <v>-18.359124353511366</v>
      </c>
      <c r="M3757" s="88"/>
      <c r="V3757">
        <v>200</v>
      </c>
      <c r="W3757">
        <v>40</v>
      </c>
      <c r="X3757" s="7">
        <f t="shared" si="403"/>
        <v>31.652153314939131</v>
      </c>
    </row>
    <row r="3758" spans="2:24">
      <c r="B3758" s="90">
        <f t="shared" si="406"/>
        <v>41065.166666666664</v>
      </c>
      <c r="C3758" s="57">
        <v>41065</v>
      </c>
      <c r="D3758" s="58">
        <v>0.16666666666666666</v>
      </c>
      <c r="E3758" s="59">
        <v>5.9197315515332285</v>
      </c>
      <c r="F3758" s="47">
        <f t="shared" si="407"/>
        <v>11.306687263428467</v>
      </c>
      <c r="G3758" s="59">
        <v>16.124877501423686</v>
      </c>
      <c r="H3758" s="47">
        <f t="shared" si="408"/>
        <v>30.798516027719238</v>
      </c>
      <c r="I3758" s="59">
        <v>10.205145949890458</v>
      </c>
      <c r="J3758" s="47">
        <f t="shared" si="409"/>
        <v>19.491828764290773</v>
      </c>
      <c r="K3758" s="97">
        <f t="shared" si="404"/>
        <v>2</v>
      </c>
      <c r="L3758" s="2">
        <f t="shared" si="405"/>
        <v>-17.254725134872466</v>
      </c>
      <c r="M3758" s="88"/>
      <c r="V3758">
        <v>200</v>
      </c>
      <c r="W3758">
        <v>40</v>
      </c>
      <c r="X3758" s="7">
        <f t="shared" si="403"/>
        <v>31.652153314939131</v>
      </c>
    </row>
    <row r="3759" spans="2:24">
      <c r="B3759" s="90">
        <f t="shared" si="406"/>
        <v>41065.208333333336</v>
      </c>
      <c r="C3759" s="57">
        <v>41065</v>
      </c>
      <c r="D3759" s="58">
        <v>0.20833333333333334</v>
      </c>
      <c r="E3759" s="59">
        <v>6.7349504632451902</v>
      </c>
      <c r="F3759" s="47">
        <f t="shared" si="407"/>
        <v>12.863755384798313</v>
      </c>
      <c r="G3759" s="59">
        <v>18.423825568778433</v>
      </c>
      <c r="H3759" s="47">
        <f t="shared" si="408"/>
        <v>35.189506836366803</v>
      </c>
      <c r="I3759" s="59">
        <v>11.688875105533242</v>
      </c>
      <c r="J3759" s="47">
        <f t="shared" si="409"/>
        <v>22.32575145156849</v>
      </c>
      <c r="K3759" s="97">
        <f t="shared" si="404"/>
        <v>2</v>
      </c>
      <c r="L3759" s="2">
        <f t="shared" si="405"/>
        <v>-14.420802447594749</v>
      </c>
      <c r="M3759" s="88"/>
      <c r="V3759">
        <v>200</v>
      </c>
      <c r="W3759">
        <v>40</v>
      </c>
      <c r="X3759" s="7">
        <f t="shared" si="403"/>
        <v>31.652153314939131</v>
      </c>
    </row>
    <row r="3760" spans="2:24">
      <c r="B3760" s="90">
        <f t="shared" si="406"/>
        <v>41065.25</v>
      </c>
      <c r="C3760" s="57">
        <v>41065</v>
      </c>
      <c r="D3760" s="58">
        <v>0.25</v>
      </c>
      <c r="E3760" s="59">
        <v>8.7225403009692641</v>
      </c>
      <c r="F3760" s="47">
        <f t="shared" si="407"/>
        <v>16.660051974851292</v>
      </c>
      <c r="G3760" s="59">
        <v>20.98526430610552</v>
      </c>
      <c r="H3760" s="47">
        <f t="shared" si="408"/>
        <v>40.081854824661541</v>
      </c>
      <c r="I3760" s="59">
        <v>12.262724005136256</v>
      </c>
      <c r="J3760" s="47">
        <f t="shared" si="409"/>
        <v>23.421802849810248</v>
      </c>
      <c r="K3760" s="97">
        <f t="shared" si="404"/>
        <v>2</v>
      </c>
      <c r="L3760" s="2">
        <f t="shared" si="405"/>
        <v>-13.32475104935299</v>
      </c>
      <c r="M3760" s="88"/>
      <c r="V3760">
        <v>200</v>
      </c>
      <c r="W3760">
        <v>40</v>
      </c>
      <c r="X3760" s="7">
        <f t="shared" si="403"/>
        <v>31.652153314939131</v>
      </c>
    </row>
    <row r="3761" spans="2:24">
      <c r="B3761" s="90">
        <f t="shared" si="406"/>
        <v>41065.291666666664</v>
      </c>
      <c r="C3761" s="57">
        <v>41065</v>
      </c>
      <c r="D3761" s="58">
        <v>0.29166666666666669</v>
      </c>
      <c r="E3761" s="59">
        <v>7.5163238023643499</v>
      </c>
      <c r="F3761" s="47">
        <f t="shared" si="407"/>
        <v>14.356178462515908</v>
      </c>
      <c r="G3761" s="59">
        <v>19.257169264380646</v>
      </c>
      <c r="H3761" s="47">
        <f t="shared" si="408"/>
        <v>36.781193294967032</v>
      </c>
      <c r="I3761" s="59">
        <v>11.740845462016296</v>
      </c>
      <c r="J3761" s="47">
        <f t="shared" si="409"/>
        <v>22.425014832451122</v>
      </c>
      <c r="K3761" s="97">
        <f t="shared" si="404"/>
        <v>2</v>
      </c>
      <c r="L3761" s="2">
        <f t="shared" si="405"/>
        <v>-14.321539066712116</v>
      </c>
      <c r="M3761" s="88"/>
      <c r="V3761">
        <v>200</v>
      </c>
      <c r="W3761">
        <v>40</v>
      </c>
      <c r="X3761" s="7">
        <f t="shared" si="403"/>
        <v>31.652153314939131</v>
      </c>
    </row>
    <row r="3762" spans="2:24">
      <c r="B3762" s="90">
        <f t="shared" si="406"/>
        <v>41065.333333333336</v>
      </c>
      <c r="C3762" s="57">
        <v>41065</v>
      </c>
      <c r="D3762" s="58">
        <v>0.33333333333333331</v>
      </c>
      <c r="E3762" s="59">
        <v>8.2996792058132716</v>
      </c>
      <c r="F3762" s="47">
        <f t="shared" si="407"/>
        <v>15.852387283103347</v>
      </c>
      <c r="G3762" s="59">
        <v>18.485614354034848</v>
      </c>
      <c r="H3762" s="47">
        <f t="shared" si="408"/>
        <v>35.307523416206557</v>
      </c>
      <c r="I3762" s="59">
        <v>10.18593514822158</v>
      </c>
      <c r="J3762" s="47">
        <f t="shared" si="409"/>
        <v>19.455136133103217</v>
      </c>
      <c r="K3762" s="97">
        <f t="shared" si="404"/>
        <v>2</v>
      </c>
      <c r="L3762" s="2">
        <f t="shared" si="405"/>
        <v>-17.291417766060022</v>
      </c>
      <c r="M3762" s="88"/>
      <c r="V3762">
        <v>200</v>
      </c>
      <c r="W3762">
        <v>40</v>
      </c>
      <c r="X3762" s="7">
        <f t="shared" si="403"/>
        <v>31.652153314939131</v>
      </c>
    </row>
    <row r="3763" spans="2:24">
      <c r="B3763" s="90">
        <f t="shared" si="406"/>
        <v>41065.375</v>
      </c>
      <c r="C3763" s="57">
        <v>41065</v>
      </c>
      <c r="D3763" s="58">
        <v>0.375</v>
      </c>
      <c r="E3763" s="59">
        <v>10.171323850201894</v>
      </c>
      <c r="F3763" s="47">
        <f t="shared" si="407"/>
        <v>19.427228553885616</v>
      </c>
      <c r="G3763" s="59">
        <v>21.164874372569052</v>
      </c>
      <c r="H3763" s="47">
        <f t="shared" si="408"/>
        <v>40.424910051606886</v>
      </c>
      <c r="I3763" s="59">
        <v>10.99355052236716</v>
      </c>
      <c r="J3763" s="47">
        <f t="shared" si="409"/>
        <v>20.997681497721274</v>
      </c>
      <c r="K3763" s="97">
        <f t="shared" si="404"/>
        <v>2</v>
      </c>
      <c r="L3763" s="2">
        <f t="shared" si="405"/>
        <v>-15.748872401441965</v>
      </c>
      <c r="M3763" s="88"/>
      <c r="V3763">
        <v>200</v>
      </c>
      <c r="W3763">
        <v>40</v>
      </c>
      <c r="X3763" s="7">
        <f t="shared" si="403"/>
        <v>31.652153314939131</v>
      </c>
    </row>
    <row r="3764" spans="2:24">
      <c r="B3764" s="90">
        <f t="shared" si="406"/>
        <v>41065.416666666664</v>
      </c>
      <c r="C3764" s="57">
        <v>41065</v>
      </c>
      <c r="D3764" s="58">
        <v>0.41666666666666669</v>
      </c>
      <c r="E3764" s="59">
        <v>9.8619680252881157</v>
      </c>
      <c r="F3764" s="47">
        <f t="shared" si="407"/>
        <v>18.836358928300299</v>
      </c>
      <c r="G3764" s="59">
        <v>20.693898204615813</v>
      </c>
      <c r="H3764" s="47">
        <f t="shared" si="408"/>
        <v>39.525345570816199</v>
      </c>
      <c r="I3764" s="59">
        <v>10.831930179327696</v>
      </c>
      <c r="J3764" s="47">
        <f t="shared" si="409"/>
        <v>20.688986642515896</v>
      </c>
      <c r="K3764" s="97">
        <f t="shared" si="404"/>
        <v>2</v>
      </c>
      <c r="L3764" s="2">
        <f t="shared" si="405"/>
        <v>-16.057567256647342</v>
      </c>
      <c r="M3764" s="88"/>
      <c r="V3764">
        <v>200</v>
      </c>
      <c r="W3764">
        <v>40</v>
      </c>
      <c r="X3764" s="7">
        <f t="shared" si="403"/>
        <v>31.652153314939131</v>
      </c>
    </row>
    <row r="3765" spans="2:24">
      <c r="B3765" s="90">
        <f t="shared" si="406"/>
        <v>41065.458333333336</v>
      </c>
      <c r="C3765" s="57">
        <v>41065</v>
      </c>
      <c r="D3765" s="58">
        <v>0.45833333333333331</v>
      </c>
      <c r="E3765" s="59">
        <v>10.87690347747005</v>
      </c>
      <c r="F3765" s="47">
        <f t="shared" si="407"/>
        <v>20.774885641967796</v>
      </c>
      <c r="G3765" s="59">
        <v>22.139394027598875</v>
      </c>
      <c r="H3765" s="47">
        <f t="shared" si="408"/>
        <v>42.286242592713847</v>
      </c>
      <c r="I3765" s="59">
        <v>11.262490550128824</v>
      </c>
      <c r="J3765" s="47">
        <f t="shared" si="409"/>
        <v>21.511356950746052</v>
      </c>
      <c r="K3765" s="97">
        <f t="shared" si="404"/>
        <v>2</v>
      </c>
      <c r="L3765" s="2">
        <f t="shared" si="405"/>
        <v>-15.235196948417187</v>
      </c>
      <c r="M3765" s="88"/>
      <c r="V3765">
        <v>200</v>
      </c>
      <c r="W3765">
        <v>40</v>
      </c>
      <c r="X3765" s="7">
        <f t="shared" si="403"/>
        <v>31.652153314939131</v>
      </c>
    </row>
    <row r="3766" spans="2:24">
      <c r="B3766" s="90">
        <f t="shared" si="406"/>
        <v>41065.5</v>
      </c>
      <c r="C3766" s="57">
        <v>41065</v>
      </c>
      <c r="D3766" s="58">
        <v>0.5</v>
      </c>
      <c r="E3766" s="59">
        <v>11.101705662114613</v>
      </c>
      <c r="F3766" s="47">
        <f t="shared" si="407"/>
        <v>21.204257814638911</v>
      </c>
      <c r="G3766" s="59">
        <v>23.44005411667252</v>
      </c>
      <c r="H3766" s="47">
        <f t="shared" si="408"/>
        <v>44.770503362844515</v>
      </c>
      <c r="I3766" s="59">
        <v>12.338348454557909</v>
      </c>
      <c r="J3766" s="47">
        <f t="shared" si="409"/>
        <v>23.566245548205607</v>
      </c>
      <c r="K3766" s="97">
        <f t="shared" si="404"/>
        <v>2</v>
      </c>
      <c r="L3766" s="2">
        <f t="shared" si="405"/>
        <v>-13.180308350957631</v>
      </c>
      <c r="M3766" s="88"/>
      <c r="V3766">
        <v>200</v>
      </c>
      <c r="W3766">
        <v>40</v>
      </c>
      <c r="X3766" s="7">
        <f t="shared" si="403"/>
        <v>31.652153314939131</v>
      </c>
    </row>
    <row r="3767" spans="2:24">
      <c r="B3767" s="90">
        <f t="shared" si="406"/>
        <v>41065.541666666664</v>
      </c>
      <c r="C3767" s="57">
        <v>41065</v>
      </c>
      <c r="D3767" s="58">
        <v>0.54166666666666663</v>
      </c>
      <c r="E3767" s="59">
        <v>8.6845446067851508</v>
      </c>
      <c r="F3767" s="47">
        <f t="shared" si="407"/>
        <v>16.587480198959636</v>
      </c>
      <c r="G3767" s="59">
        <v>20.888837466212223</v>
      </c>
      <c r="H3767" s="47">
        <f t="shared" si="408"/>
        <v>39.897679560465342</v>
      </c>
      <c r="I3767" s="59">
        <v>12.204292859427072</v>
      </c>
      <c r="J3767" s="47">
        <f t="shared" si="409"/>
        <v>23.310199361505706</v>
      </c>
      <c r="K3767" s="97">
        <f t="shared" si="404"/>
        <v>2</v>
      </c>
      <c r="L3767" s="2">
        <f t="shared" si="405"/>
        <v>-13.436354537657532</v>
      </c>
      <c r="M3767" s="88"/>
      <c r="V3767">
        <v>200</v>
      </c>
      <c r="W3767">
        <v>40</v>
      </c>
      <c r="X3767" s="7">
        <f t="shared" si="403"/>
        <v>31.652153314939131</v>
      </c>
    </row>
    <row r="3768" spans="2:24">
      <c r="B3768" s="90">
        <f t="shared" si="406"/>
        <v>41065.583333333336</v>
      </c>
      <c r="C3768" s="57">
        <v>41065</v>
      </c>
      <c r="D3768" s="58">
        <v>0.58333333333333337</v>
      </c>
      <c r="E3768" s="59">
        <v>13.905692029388838</v>
      </c>
      <c r="F3768" s="47">
        <f t="shared" si="407"/>
        <v>26.559871776132681</v>
      </c>
      <c r="G3768" s="59">
        <v>32.385640607452849</v>
      </c>
      <c r="H3768" s="47">
        <f t="shared" si="408"/>
        <v>61.856573560234942</v>
      </c>
      <c r="I3768" s="59">
        <v>18.479948578064015</v>
      </c>
      <c r="J3768" s="47">
        <f t="shared" si="409"/>
        <v>35.296701784102268</v>
      </c>
      <c r="K3768" s="97">
        <f t="shared" si="404"/>
        <v>2</v>
      </c>
      <c r="L3768" s="2">
        <f t="shared" si="405"/>
        <v>-1.4498521150609704</v>
      </c>
      <c r="M3768" s="88"/>
      <c r="V3768">
        <v>200</v>
      </c>
      <c r="W3768">
        <v>40</v>
      </c>
      <c r="X3768" s="7">
        <f t="shared" si="403"/>
        <v>31.652153314939131</v>
      </c>
    </row>
    <row r="3769" spans="2:24">
      <c r="B3769" s="90">
        <f t="shared" si="406"/>
        <v>41065.625</v>
      </c>
      <c r="C3769" s="57">
        <v>41065</v>
      </c>
      <c r="D3769" s="58">
        <v>0.625</v>
      </c>
      <c r="E3769" s="59">
        <v>6.205325248546889</v>
      </c>
      <c r="F3769" s="47">
        <f t="shared" si="407"/>
        <v>11.852171224724557</v>
      </c>
      <c r="G3769" s="59">
        <v>18.033290849423288</v>
      </c>
      <c r="H3769" s="47">
        <f t="shared" si="408"/>
        <v>34.443585522398479</v>
      </c>
      <c r="I3769" s="59">
        <v>11.8279656008764</v>
      </c>
      <c r="J3769" s="47">
        <f t="shared" si="409"/>
        <v>22.591414297673921</v>
      </c>
      <c r="K3769" s="97">
        <f t="shared" si="404"/>
        <v>2</v>
      </c>
      <c r="L3769" s="2">
        <f t="shared" si="405"/>
        <v>-14.155139601489317</v>
      </c>
      <c r="M3769" s="88"/>
      <c r="V3769">
        <v>200</v>
      </c>
      <c r="W3769">
        <v>40</v>
      </c>
      <c r="X3769" s="7">
        <f t="shared" si="403"/>
        <v>31.652153314939131</v>
      </c>
    </row>
    <row r="3770" spans="2:24">
      <c r="B3770" s="90">
        <f t="shared" si="406"/>
        <v>41065.666666666664</v>
      </c>
      <c r="C3770" s="57">
        <v>41065</v>
      </c>
      <c r="D3770" s="58">
        <v>0.66666666666666663</v>
      </c>
      <c r="E3770" s="59">
        <v>12.123741762855406</v>
      </c>
      <c r="F3770" s="47">
        <f t="shared" si="407"/>
        <v>23.156346767053826</v>
      </c>
      <c r="G3770" s="59">
        <v>28.037429767657692</v>
      </c>
      <c r="H3770" s="47">
        <f t="shared" si="408"/>
        <v>53.551490856226188</v>
      </c>
      <c r="I3770" s="59">
        <v>15.913688004802284</v>
      </c>
      <c r="J3770" s="47">
        <f t="shared" si="409"/>
        <v>30.395144089172359</v>
      </c>
      <c r="K3770" s="97">
        <f t="shared" si="404"/>
        <v>2</v>
      </c>
      <c r="L3770" s="2">
        <f t="shared" si="405"/>
        <v>-6.35140980999088</v>
      </c>
      <c r="M3770" s="88"/>
      <c r="V3770">
        <v>200</v>
      </c>
      <c r="W3770">
        <v>40</v>
      </c>
      <c r="X3770" s="7">
        <f t="shared" si="403"/>
        <v>31.652153314939131</v>
      </c>
    </row>
    <row r="3771" spans="2:24">
      <c r="B3771" s="90">
        <f t="shared" si="406"/>
        <v>41065.708333333336</v>
      </c>
      <c r="C3771" s="57">
        <v>41065</v>
      </c>
      <c r="D3771" s="58">
        <v>0.70833333333333337</v>
      </c>
      <c r="E3771" s="59">
        <v>8.6236364515520165</v>
      </c>
      <c r="F3771" s="47">
        <f t="shared" si="407"/>
        <v>16.471145622464352</v>
      </c>
      <c r="G3771" s="59">
        <v>23.763213296466262</v>
      </c>
      <c r="H3771" s="47">
        <f t="shared" si="408"/>
        <v>45.387737396250557</v>
      </c>
      <c r="I3771" s="59">
        <v>15.139576844914247</v>
      </c>
      <c r="J3771" s="47">
        <f t="shared" si="409"/>
        <v>28.916591773786209</v>
      </c>
      <c r="K3771" s="97">
        <f t="shared" si="404"/>
        <v>2</v>
      </c>
      <c r="L3771" s="2">
        <f t="shared" si="405"/>
        <v>-7.8299621253770297</v>
      </c>
      <c r="M3771" s="88"/>
      <c r="V3771">
        <v>200</v>
      </c>
      <c r="W3771">
        <v>40</v>
      </c>
      <c r="X3771" s="7">
        <f t="shared" si="403"/>
        <v>31.652153314939131</v>
      </c>
    </row>
    <row r="3772" spans="2:24">
      <c r="B3772" s="90">
        <f t="shared" si="406"/>
        <v>41065.75</v>
      </c>
      <c r="C3772" s="57">
        <v>41065</v>
      </c>
      <c r="D3772" s="58">
        <v>0.75</v>
      </c>
      <c r="E3772" s="59">
        <v>6.4933796316253787</v>
      </c>
      <c r="F3772" s="47">
        <f t="shared" si="407"/>
        <v>12.402355096404472</v>
      </c>
      <c r="G3772" s="59">
        <v>18.281044444716791</v>
      </c>
      <c r="H3772" s="47">
        <f t="shared" si="408"/>
        <v>34.916794889409069</v>
      </c>
      <c r="I3772" s="59">
        <v>11.787664813091414</v>
      </c>
      <c r="J3772" s="47">
        <f t="shared" si="409"/>
        <v>22.514439793004598</v>
      </c>
      <c r="K3772" s="97">
        <f t="shared" si="404"/>
        <v>2</v>
      </c>
      <c r="L3772" s="2">
        <f t="shared" si="405"/>
        <v>-14.23211410615864</v>
      </c>
      <c r="M3772" s="88"/>
      <c r="V3772">
        <v>200</v>
      </c>
      <c r="W3772">
        <v>40</v>
      </c>
      <c r="X3772" s="7">
        <f t="shared" si="403"/>
        <v>31.652153314939131</v>
      </c>
    </row>
    <row r="3773" spans="2:24">
      <c r="B3773" s="90">
        <f t="shared" si="406"/>
        <v>41065.791666666664</v>
      </c>
      <c r="C3773" s="57">
        <v>41065</v>
      </c>
      <c r="D3773" s="58">
        <v>0.79166666666666663</v>
      </c>
      <c r="E3773" s="59">
        <v>7.0684951640375386</v>
      </c>
      <c r="F3773" s="47">
        <f t="shared" si="407"/>
        <v>13.500825763311699</v>
      </c>
      <c r="G3773" s="59">
        <v>18.845855030466055</v>
      </c>
      <c r="H3773" s="47">
        <f t="shared" si="408"/>
        <v>35.995583108190161</v>
      </c>
      <c r="I3773" s="59">
        <v>11.777359866428517</v>
      </c>
      <c r="J3773" s="47">
        <f t="shared" si="409"/>
        <v>22.494757344878465</v>
      </c>
      <c r="K3773" s="97">
        <f t="shared" si="404"/>
        <v>2</v>
      </c>
      <c r="L3773" s="2">
        <f t="shared" si="405"/>
        <v>-14.251796554284773</v>
      </c>
      <c r="M3773" s="88"/>
      <c r="V3773">
        <v>200</v>
      </c>
      <c r="W3773">
        <v>40</v>
      </c>
      <c r="X3773" s="7">
        <f t="shared" si="403"/>
        <v>31.652153314939131</v>
      </c>
    </row>
    <row r="3774" spans="2:24">
      <c r="B3774" s="90">
        <f t="shared" si="406"/>
        <v>41065.833333333336</v>
      </c>
      <c r="C3774" s="57">
        <v>41065</v>
      </c>
      <c r="D3774" s="58">
        <v>0.83333333333333337</v>
      </c>
      <c r="E3774" s="59">
        <v>6.2658866932744708</v>
      </c>
      <c r="F3774" s="47">
        <f t="shared" si="407"/>
        <v>11.967843584154238</v>
      </c>
      <c r="G3774" s="59">
        <v>19.046685776038139</v>
      </c>
      <c r="H3774" s="47">
        <f t="shared" si="408"/>
        <v>36.37916983223284</v>
      </c>
      <c r="I3774" s="59">
        <v>12.780799082763668</v>
      </c>
      <c r="J3774" s="47">
        <f t="shared" si="409"/>
        <v>24.411326248078606</v>
      </c>
      <c r="K3774" s="97">
        <f t="shared" si="404"/>
        <v>2</v>
      </c>
      <c r="L3774" s="2">
        <f t="shared" si="405"/>
        <v>-12.335227651084633</v>
      </c>
      <c r="M3774" s="88"/>
      <c r="V3774">
        <v>200</v>
      </c>
      <c r="W3774">
        <v>40</v>
      </c>
      <c r="X3774" s="7">
        <f t="shared" si="403"/>
        <v>31.652153314939131</v>
      </c>
    </row>
    <row r="3775" spans="2:24">
      <c r="B3775" s="90">
        <f t="shared" si="406"/>
        <v>41065.875</v>
      </c>
      <c r="C3775" s="57">
        <v>41065</v>
      </c>
      <c r="D3775" s="58">
        <v>0.875</v>
      </c>
      <c r="E3775" s="59">
        <v>4.8784958373326575</v>
      </c>
      <c r="F3775" s="47">
        <f t="shared" si="407"/>
        <v>9.317927049305375</v>
      </c>
      <c r="G3775" s="59">
        <v>15.024953356055713</v>
      </c>
      <c r="H3775" s="47">
        <f t="shared" si="408"/>
        <v>28.697660910066411</v>
      </c>
      <c r="I3775" s="59">
        <v>10.146457518723055</v>
      </c>
      <c r="J3775" s="47">
        <f t="shared" si="409"/>
        <v>19.379733860761036</v>
      </c>
      <c r="K3775" s="97">
        <f t="shared" si="404"/>
        <v>2</v>
      </c>
      <c r="L3775" s="2">
        <f t="shared" si="405"/>
        <v>-17.366820038402203</v>
      </c>
      <c r="M3775" s="88"/>
      <c r="V3775">
        <v>200</v>
      </c>
      <c r="W3775">
        <v>40</v>
      </c>
      <c r="X3775" s="7">
        <f t="shared" si="403"/>
        <v>31.652153314939131</v>
      </c>
    </row>
    <row r="3776" spans="2:24">
      <c r="B3776" s="90">
        <f t="shared" si="406"/>
        <v>41065.916666666664</v>
      </c>
      <c r="C3776" s="57">
        <v>41065</v>
      </c>
      <c r="D3776" s="58">
        <v>0.91666666666666663</v>
      </c>
      <c r="E3776" s="59">
        <v>5.3914998306153432</v>
      </c>
      <c r="F3776" s="47">
        <f t="shared" si="407"/>
        <v>10.297764676475305</v>
      </c>
      <c r="G3776" s="59">
        <v>13.617136784900508</v>
      </c>
      <c r="H3776" s="47">
        <f t="shared" si="408"/>
        <v>26.008731259159969</v>
      </c>
      <c r="I3776" s="59">
        <v>8.2256369542851626</v>
      </c>
      <c r="J3776" s="47">
        <f t="shared" si="409"/>
        <v>15.710966582684661</v>
      </c>
      <c r="K3776" s="97">
        <f t="shared" si="404"/>
        <v>2</v>
      </c>
      <c r="L3776" s="2">
        <f t="shared" si="405"/>
        <v>-21.035587316478576</v>
      </c>
      <c r="M3776" s="88"/>
      <c r="V3776">
        <v>200</v>
      </c>
      <c r="W3776">
        <v>40</v>
      </c>
      <c r="X3776" s="7">
        <f t="shared" si="403"/>
        <v>31.652153314939131</v>
      </c>
    </row>
    <row r="3777" spans="2:24">
      <c r="B3777" s="90">
        <f t="shared" si="406"/>
        <v>41065.958333333336</v>
      </c>
      <c r="C3777" s="57">
        <v>41065</v>
      </c>
      <c r="D3777" s="58">
        <v>0.95833333333333337</v>
      </c>
      <c r="E3777" s="59">
        <v>7.609098355447939</v>
      </c>
      <c r="F3777" s="47">
        <f t="shared" si="407"/>
        <v>14.533377858905563</v>
      </c>
      <c r="G3777" s="59">
        <v>17.469808933189718</v>
      </c>
      <c r="H3777" s="47">
        <f t="shared" si="408"/>
        <v>33.367335062392357</v>
      </c>
      <c r="I3777" s="59">
        <v>9.8607105777417772</v>
      </c>
      <c r="J3777" s="47">
        <f t="shared" si="409"/>
        <v>18.833957203486793</v>
      </c>
      <c r="K3777" s="97">
        <f t="shared" si="404"/>
        <v>2</v>
      </c>
      <c r="L3777" s="2">
        <f t="shared" si="405"/>
        <v>-17.912596695676445</v>
      </c>
      <c r="M3777" s="88"/>
      <c r="V3777">
        <v>200</v>
      </c>
      <c r="W3777">
        <v>40</v>
      </c>
      <c r="X3777" s="7">
        <f t="shared" si="403"/>
        <v>31.652153314939131</v>
      </c>
    </row>
    <row r="3778" spans="2:24">
      <c r="B3778" s="90">
        <f t="shared" si="406"/>
        <v>41066</v>
      </c>
      <c r="C3778" s="57">
        <v>41065</v>
      </c>
      <c r="D3778" s="58">
        <v>1</v>
      </c>
      <c r="E3778" s="59">
        <v>11.798151275562438</v>
      </c>
      <c r="F3778" s="47">
        <f t="shared" si="407"/>
        <v>22.534468936324256</v>
      </c>
      <c r="G3778" s="59">
        <v>23.352482686479814</v>
      </c>
      <c r="H3778" s="47">
        <f t="shared" si="408"/>
        <v>44.603241931176441</v>
      </c>
      <c r="I3778" s="59">
        <v>11.554331410917378</v>
      </c>
      <c r="J3778" s="47">
        <f t="shared" si="409"/>
        <v>22.068772994852189</v>
      </c>
      <c r="K3778" s="97">
        <f t="shared" si="404"/>
        <v>2</v>
      </c>
      <c r="L3778" s="2">
        <f t="shared" si="405"/>
        <v>-14.677780904311049</v>
      </c>
      <c r="M3778" s="88"/>
      <c r="V3778">
        <v>200</v>
      </c>
      <c r="W3778">
        <v>40</v>
      </c>
      <c r="X3778" s="7">
        <f t="shared" si="403"/>
        <v>31.652153314939131</v>
      </c>
    </row>
    <row r="3779" spans="2:24">
      <c r="B3779" s="90">
        <f t="shared" si="406"/>
        <v>41066.041666666664</v>
      </c>
      <c r="C3779" s="57">
        <v>41066</v>
      </c>
      <c r="D3779" s="58">
        <v>4.1666666666666664E-2</v>
      </c>
      <c r="E3779" s="59"/>
      <c r="F3779" s="47"/>
      <c r="G3779" s="59"/>
      <c r="H3779" s="47"/>
      <c r="I3779" s="59"/>
      <c r="J3779" s="47"/>
      <c r="K3779" s="97">
        <f t="shared" si="404"/>
        <v>3</v>
      </c>
      <c r="L3779" s="2" t="e">
        <f t="shared" si="405"/>
        <v>#N/A</v>
      </c>
      <c r="M3779" s="88"/>
      <c r="V3779">
        <v>200</v>
      </c>
      <c r="W3779">
        <v>40</v>
      </c>
      <c r="X3779" s="7">
        <f t="shared" si="403"/>
        <v>31.652153314939131</v>
      </c>
    </row>
    <row r="3780" spans="2:24">
      <c r="B3780" s="90">
        <f t="shared" si="406"/>
        <v>41066.083333333336</v>
      </c>
      <c r="C3780" s="57">
        <v>41066</v>
      </c>
      <c r="D3780" s="58">
        <v>8.3333333333333329E-2</v>
      </c>
      <c r="E3780" s="59">
        <v>7.935290731996437</v>
      </c>
      <c r="F3780" s="47">
        <f t="shared" si="407"/>
        <v>15.156405298113194</v>
      </c>
      <c r="G3780" s="59">
        <v>14.543364469974843</v>
      </c>
      <c r="H3780" s="47">
        <f t="shared" si="408"/>
        <v>27.77782613765195</v>
      </c>
      <c r="I3780" s="59">
        <v>6.6080737379784047</v>
      </c>
      <c r="J3780" s="47">
        <f t="shared" si="409"/>
        <v>12.621420839538752</v>
      </c>
      <c r="K3780" s="97">
        <f t="shared" si="404"/>
        <v>3</v>
      </c>
      <c r="L3780" s="2">
        <f t="shared" si="405"/>
        <v>-24.125133059624488</v>
      </c>
      <c r="M3780" s="88"/>
      <c r="V3780">
        <v>200</v>
      </c>
      <c r="W3780">
        <v>40</v>
      </c>
      <c r="X3780" s="7">
        <f t="shared" si="403"/>
        <v>31.652153314939131</v>
      </c>
    </row>
    <row r="3781" spans="2:24">
      <c r="B3781" s="90">
        <f t="shared" si="406"/>
        <v>41066.125</v>
      </c>
      <c r="C3781" s="57">
        <v>41066</v>
      </c>
      <c r="D3781" s="58">
        <v>0.125</v>
      </c>
      <c r="E3781" s="59">
        <v>10.191647407963194</v>
      </c>
      <c r="F3781" s="47">
        <f t="shared" si="407"/>
        <v>19.4660465492097</v>
      </c>
      <c r="G3781" s="59">
        <v>18.484745671170742</v>
      </c>
      <c r="H3781" s="47">
        <f t="shared" si="408"/>
        <v>35.30586423193612</v>
      </c>
      <c r="I3781" s="59">
        <v>8.2930982632075505</v>
      </c>
      <c r="J3781" s="47">
        <f t="shared" si="409"/>
        <v>15.839817682726421</v>
      </c>
      <c r="K3781" s="97">
        <f t="shared" si="404"/>
        <v>3</v>
      </c>
      <c r="L3781" s="2">
        <f t="shared" si="405"/>
        <v>-20.906736216436819</v>
      </c>
      <c r="M3781" s="88"/>
      <c r="V3781">
        <v>200</v>
      </c>
      <c r="W3781">
        <v>40</v>
      </c>
      <c r="X3781" s="7">
        <f t="shared" si="403"/>
        <v>31.652153314939131</v>
      </c>
    </row>
    <row r="3782" spans="2:24">
      <c r="B3782" s="90">
        <f t="shared" si="406"/>
        <v>41066.166666666664</v>
      </c>
      <c r="C3782" s="57">
        <v>41066</v>
      </c>
      <c r="D3782" s="58">
        <v>0.16666666666666666</v>
      </c>
      <c r="E3782" s="59">
        <v>18.891535634212492</v>
      </c>
      <c r="F3782" s="47">
        <f t="shared" si="407"/>
        <v>36.082833061345859</v>
      </c>
      <c r="G3782" s="59">
        <v>31.661001309264844</v>
      </c>
      <c r="H3782" s="47">
        <f t="shared" si="408"/>
        <v>60.472512500695849</v>
      </c>
      <c r="I3782" s="59">
        <v>12.769465675052349</v>
      </c>
      <c r="J3782" s="47">
        <f t="shared" si="409"/>
        <v>24.389679439349983</v>
      </c>
      <c r="K3782" s="97">
        <f t="shared" si="404"/>
        <v>3</v>
      </c>
      <c r="L3782" s="2">
        <f t="shared" si="405"/>
        <v>-12.356874459813255</v>
      </c>
      <c r="M3782" s="88"/>
      <c r="V3782">
        <v>200</v>
      </c>
      <c r="W3782">
        <v>40</v>
      </c>
      <c r="X3782" s="7">
        <f t="shared" si="403"/>
        <v>31.652153314939131</v>
      </c>
    </row>
    <row r="3783" spans="2:24">
      <c r="B3783" s="90">
        <f t="shared" si="406"/>
        <v>41066.208333333336</v>
      </c>
      <c r="C3783" s="57">
        <v>41066</v>
      </c>
      <c r="D3783" s="58">
        <v>0.20833333333333334</v>
      </c>
      <c r="E3783" s="59">
        <v>77.106024877537109</v>
      </c>
      <c r="F3783" s="47">
        <f t="shared" si="407"/>
        <v>147.27250751609589</v>
      </c>
      <c r="G3783" s="59">
        <v>110.47740284640075</v>
      </c>
      <c r="H3783" s="47">
        <f t="shared" si="408"/>
        <v>211.01183943662542</v>
      </c>
      <c r="I3783" s="59">
        <v>33.371377968863655</v>
      </c>
      <c r="J3783" s="47">
        <f t="shared" si="409"/>
        <v>63.73933192052958</v>
      </c>
      <c r="K3783" s="97">
        <f t="shared" si="404"/>
        <v>3</v>
      </c>
      <c r="L3783" s="2">
        <f t="shared" si="405"/>
        <v>26.992778021366341</v>
      </c>
      <c r="M3783" s="88"/>
      <c r="V3783">
        <v>200</v>
      </c>
      <c r="W3783">
        <v>40</v>
      </c>
      <c r="X3783" s="7">
        <f t="shared" si="403"/>
        <v>31.652153314939131</v>
      </c>
    </row>
    <row r="3784" spans="2:24">
      <c r="B3784" s="90">
        <f t="shared" si="406"/>
        <v>41066.25</v>
      </c>
      <c r="C3784" s="57">
        <v>41066</v>
      </c>
      <c r="D3784" s="58">
        <v>0.25</v>
      </c>
      <c r="E3784" s="59">
        <v>54.975916165550274</v>
      </c>
      <c r="F3784" s="47">
        <f t="shared" si="407"/>
        <v>105.00399987620102</v>
      </c>
      <c r="G3784" s="59">
        <v>90.311595724840146</v>
      </c>
      <c r="H3784" s="47">
        <f t="shared" si="408"/>
        <v>172.49514783444468</v>
      </c>
      <c r="I3784" s="59">
        <v>35.335679559289858</v>
      </c>
      <c r="J3784" s="47">
        <f t="shared" si="409"/>
        <v>67.49114795824363</v>
      </c>
      <c r="K3784" s="97">
        <f t="shared" si="404"/>
        <v>3</v>
      </c>
      <c r="L3784" s="2">
        <f t="shared" si="405"/>
        <v>30.744594059080391</v>
      </c>
      <c r="M3784" s="88"/>
      <c r="V3784">
        <v>200</v>
      </c>
      <c r="W3784">
        <v>40</v>
      </c>
      <c r="X3784" s="7">
        <f t="shared" si="403"/>
        <v>31.652153314939131</v>
      </c>
    </row>
    <row r="3785" spans="2:24">
      <c r="B3785" s="90">
        <f t="shared" si="406"/>
        <v>41066.291666666664</v>
      </c>
      <c r="C3785" s="57">
        <v>41066</v>
      </c>
      <c r="D3785" s="58">
        <v>0.29166666666666669</v>
      </c>
      <c r="E3785" s="59">
        <v>41.927004874059818</v>
      </c>
      <c r="F3785" s="47">
        <f t="shared" si="407"/>
        <v>80.080579309454251</v>
      </c>
      <c r="G3785" s="59">
        <v>65.979565883972313</v>
      </c>
      <c r="H3785" s="47">
        <f t="shared" si="408"/>
        <v>126.02097083838711</v>
      </c>
      <c r="I3785" s="59">
        <v>24.052561009912488</v>
      </c>
      <c r="J3785" s="47">
        <f t="shared" si="409"/>
        <v>45.940391528932849</v>
      </c>
      <c r="K3785" s="97">
        <f t="shared" si="404"/>
        <v>3</v>
      </c>
      <c r="L3785" s="2">
        <f t="shared" si="405"/>
        <v>9.1938376297696109</v>
      </c>
      <c r="M3785" s="88"/>
      <c r="V3785">
        <v>200</v>
      </c>
      <c r="W3785">
        <v>40</v>
      </c>
      <c r="X3785" s="7">
        <f t="shared" si="403"/>
        <v>31.652153314939131</v>
      </c>
    </row>
    <row r="3786" spans="2:24">
      <c r="B3786" s="90">
        <f t="shared" si="406"/>
        <v>41066.333333333336</v>
      </c>
      <c r="C3786" s="57">
        <v>41066</v>
      </c>
      <c r="D3786" s="58">
        <v>0.33333333333333331</v>
      </c>
      <c r="E3786" s="59">
        <v>39.725017240831264</v>
      </c>
      <c r="F3786" s="47">
        <f t="shared" si="407"/>
        <v>75.874782929987717</v>
      </c>
      <c r="G3786" s="59">
        <v>63.759558911146506</v>
      </c>
      <c r="H3786" s="47">
        <f t="shared" si="408"/>
        <v>121.78075752028982</v>
      </c>
      <c r="I3786" s="59">
        <v>24.034541670315239</v>
      </c>
      <c r="J3786" s="47">
        <f t="shared" si="409"/>
        <v>45.905974590302101</v>
      </c>
      <c r="K3786" s="97">
        <f t="shared" si="404"/>
        <v>3</v>
      </c>
      <c r="L3786" s="2">
        <f t="shared" si="405"/>
        <v>9.1594206911388625</v>
      </c>
      <c r="M3786" s="88"/>
      <c r="V3786">
        <v>200</v>
      </c>
      <c r="W3786">
        <v>40</v>
      </c>
      <c r="X3786" s="7">
        <f t="shared" ref="X3786:X3849" si="410">AVERAGE($J$2999:$J$8770)</f>
        <v>31.652153314939131</v>
      </c>
    </row>
    <row r="3787" spans="2:24">
      <c r="B3787" s="90">
        <f t="shared" si="406"/>
        <v>41066.375</v>
      </c>
      <c r="C3787" s="57">
        <v>41066</v>
      </c>
      <c r="D3787" s="58">
        <v>0.375</v>
      </c>
      <c r="E3787" s="59">
        <v>48.948294327037793</v>
      </c>
      <c r="F3787" s="47">
        <f t="shared" si="407"/>
        <v>93.491242164642188</v>
      </c>
      <c r="G3787" s="59">
        <v>76.605245866418258</v>
      </c>
      <c r="H3787" s="47">
        <f t="shared" si="408"/>
        <v>146.31601960485887</v>
      </c>
      <c r="I3787" s="59">
        <v>27.656951539380469</v>
      </c>
      <c r="J3787" s="47">
        <f t="shared" si="409"/>
        <v>52.824777440216693</v>
      </c>
      <c r="K3787" s="97">
        <f t="shared" ref="K3787:K3850" si="411">WEEKDAY(C3787,2)</f>
        <v>3</v>
      </c>
      <c r="L3787" s="2">
        <f t="shared" ref="L3787:L3850" si="412">IF(J3787="",NA(),J3787-(AVERAGE($J$10:$J$8770)))</f>
        <v>16.078223541053454</v>
      </c>
      <c r="M3787" s="88"/>
      <c r="V3787">
        <v>200</v>
      </c>
      <c r="W3787">
        <v>40</v>
      </c>
      <c r="X3787" s="7">
        <f t="shared" si="410"/>
        <v>31.652153314939131</v>
      </c>
    </row>
    <row r="3788" spans="2:24">
      <c r="B3788" s="90">
        <f t="shared" si="406"/>
        <v>41066.416666666664</v>
      </c>
      <c r="C3788" s="57">
        <v>41066</v>
      </c>
      <c r="D3788" s="58">
        <v>0.41666666666666669</v>
      </c>
      <c r="E3788" s="59">
        <v>45.06250954357138</v>
      </c>
      <c r="F3788" s="47">
        <f t="shared" si="407"/>
        <v>86.06939322822133</v>
      </c>
      <c r="G3788" s="59">
        <v>71.267637683369372</v>
      </c>
      <c r="H3788" s="47">
        <f t="shared" si="408"/>
        <v>136.1211879752355</v>
      </c>
      <c r="I3788" s="59">
        <v>26.205128139797999</v>
      </c>
      <c r="J3788" s="47">
        <f t="shared" si="409"/>
        <v>50.051794747014178</v>
      </c>
      <c r="K3788" s="97">
        <f t="shared" si="411"/>
        <v>3</v>
      </c>
      <c r="L3788" s="2">
        <f t="shared" si="412"/>
        <v>13.305240847850939</v>
      </c>
      <c r="M3788" s="88"/>
      <c r="V3788">
        <v>200</v>
      </c>
      <c r="W3788">
        <v>40</v>
      </c>
      <c r="X3788" s="7">
        <f t="shared" si="410"/>
        <v>31.652153314939131</v>
      </c>
    </row>
    <row r="3789" spans="2:24">
      <c r="B3789" s="90">
        <f t="shared" si="406"/>
        <v>41066.458333333336</v>
      </c>
      <c r="C3789" s="57">
        <v>41066</v>
      </c>
      <c r="D3789" s="58">
        <v>0.45833333333333331</v>
      </c>
      <c r="E3789" s="59">
        <v>38.526976421540027</v>
      </c>
      <c r="F3789" s="47">
        <f t="shared" si="407"/>
        <v>73.58652496514145</v>
      </c>
      <c r="G3789" s="59">
        <v>65.292870369774775</v>
      </c>
      <c r="H3789" s="47">
        <f t="shared" si="408"/>
        <v>124.70938240626981</v>
      </c>
      <c r="I3789" s="59">
        <v>26.765893948234744</v>
      </c>
      <c r="J3789" s="47">
        <f t="shared" si="409"/>
        <v>51.12285744112836</v>
      </c>
      <c r="K3789" s="97">
        <f t="shared" si="411"/>
        <v>3</v>
      </c>
      <c r="L3789" s="2">
        <f t="shared" si="412"/>
        <v>14.376303541965122</v>
      </c>
      <c r="M3789" s="88"/>
      <c r="V3789">
        <v>200</v>
      </c>
      <c r="W3789">
        <v>40</v>
      </c>
      <c r="X3789" s="7">
        <f t="shared" si="410"/>
        <v>31.652153314939131</v>
      </c>
    </row>
    <row r="3790" spans="2:24">
      <c r="B3790" s="90">
        <f t="shared" si="406"/>
        <v>41066.5</v>
      </c>
      <c r="C3790" s="57">
        <v>41066</v>
      </c>
      <c r="D3790" s="58">
        <v>0.5</v>
      </c>
      <c r="E3790" s="59">
        <v>47.272629135365925</v>
      </c>
      <c r="F3790" s="47">
        <f t="shared" si="407"/>
        <v>90.29072164854891</v>
      </c>
      <c r="G3790" s="59">
        <v>74.424535990841321</v>
      </c>
      <c r="H3790" s="47">
        <f t="shared" si="408"/>
        <v>142.15086374250691</v>
      </c>
      <c r="I3790" s="59">
        <v>27.151906855475382</v>
      </c>
      <c r="J3790" s="47">
        <f t="shared" si="409"/>
        <v>51.860142093957975</v>
      </c>
      <c r="K3790" s="97">
        <f t="shared" si="411"/>
        <v>3</v>
      </c>
      <c r="L3790" s="2">
        <f t="shared" si="412"/>
        <v>15.113588194794737</v>
      </c>
      <c r="M3790" s="88"/>
      <c r="V3790">
        <v>200</v>
      </c>
      <c r="W3790">
        <v>40</v>
      </c>
      <c r="X3790" s="7">
        <f t="shared" si="410"/>
        <v>31.652153314939131</v>
      </c>
    </row>
    <row r="3791" spans="2:24">
      <c r="B3791" s="90">
        <f t="shared" si="406"/>
        <v>41066.541666666664</v>
      </c>
      <c r="C3791" s="57">
        <v>41066</v>
      </c>
      <c r="D3791" s="58">
        <v>0.54166666666666663</v>
      </c>
      <c r="E3791" s="59">
        <v>34.318771875954674</v>
      </c>
      <c r="F3791" s="47">
        <f t="shared" si="407"/>
        <v>65.548854283073425</v>
      </c>
      <c r="G3791" s="59">
        <v>55.616820431499264</v>
      </c>
      <c r="H3791" s="47">
        <f t="shared" si="408"/>
        <v>106.22812702416358</v>
      </c>
      <c r="I3791" s="59">
        <v>21.29804855554459</v>
      </c>
      <c r="J3791" s="47">
        <f t="shared" si="409"/>
        <v>40.679272741090166</v>
      </c>
      <c r="K3791" s="97">
        <f t="shared" si="411"/>
        <v>3</v>
      </c>
      <c r="L3791" s="2">
        <f t="shared" si="412"/>
        <v>3.9327188419269277</v>
      </c>
      <c r="M3791" s="88"/>
      <c r="V3791">
        <v>200</v>
      </c>
      <c r="W3791">
        <v>40</v>
      </c>
      <c r="X3791" s="7">
        <f t="shared" si="410"/>
        <v>31.652153314939131</v>
      </c>
    </row>
    <row r="3792" spans="2:24">
      <c r="B3792" s="90">
        <f t="shared" si="406"/>
        <v>41066.583333333336</v>
      </c>
      <c r="C3792" s="57">
        <v>41066</v>
      </c>
      <c r="D3792" s="58">
        <v>0.58333333333333337</v>
      </c>
      <c r="E3792" s="59">
        <v>33.502486276619031</v>
      </c>
      <c r="F3792" s="47">
        <f t="shared" si="407"/>
        <v>63.989748788342347</v>
      </c>
      <c r="G3792" s="59">
        <v>56.801979344026094</v>
      </c>
      <c r="H3792" s="47">
        <f t="shared" si="408"/>
        <v>108.49178054708983</v>
      </c>
      <c r="I3792" s="59">
        <v>23.299493067407067</v>
      </c>
      <c r="J3792" s="47">
        <f t="shared" si="409"/>
        <v>44.502031758747492</v>
      </c>
      <c r="K3792" s="97">
        <f t="shared" si="411"/>
        <v>3</v>
      </c>
      <c r="L3792" s="2">
        <f t="shared" si="412"/>
        <v>7.7554778595842535</v>
      </c>
      <c r="M3792" s="88"/>
      <c r="V3792">
        <v>200</v>
      </c>
      <c r="W3792">
        <v>40</v>
      </c>
      <c r="X3792" s="7">
        <f t="shared" si="410"/>
        <v>31.652153314939131</v>
      </c>
    </row>
    <row r="3793" spans="2:24">
      <c r="B3793" s="90">
        <f t="shared" si="406"/>
        <v>41066.625</v>
      </c>
      <c r="C3793" s="57">
        <v>41066</v>
      </c>
      <c r="D3793" s="58">
        <v>0.625</v>
      </c>
      <c r="E3793" s="59">
        <v>28.306433100836589</v>
      </c>
      <c r="F3793" s="47">
        <f t="shared" si="407"/>
        <v>54.065287222597881</v>
      </c>
      <c r="G3793" s="59">
        <v>50.40456912898712</v>
      </c>
      <c r="H3793" s="47">
        <f t="shared" si="408"/>
        <v>96.272727036365396</v>
      </c>
      <c r="I3793" s="59">
        <v>22.098136028150527</v>
      </c>
      <c r="J3793" s="47">
        <f t="shared" si="409"/>
        <v>42.207439813767508</v>
      </c>
      <c r="K3793" s="97">
        <f t="shared" si="411"/>
        <v>3</v>
      </c>
      <c r="L3793" s="2">
        <f t="shared" si="412"/>
        <v>5.460885914604269</v>
      </c>
      <c r="M3793" s="88"/>
      <c r="V3793">
        <v>200</v>
      </c>
      <c r="W3793">
        <v>40</v>
      </c>
      <c r="X3793" s="7">
        <f t="shared" si="410"/>
        <v>31.652153314939131</v>
      </c>
    </row>
    <row r="3794" spans="2:24">
      <c r="B3794" s="90">
        <f t="shared" ref="B3794:B3857" si="413">C3794+D3794</f>
        <v>41066.666666666664</v>
      </c>
      <c r="C3794" s="57">
        <v>41066</v>
      </c>
      <c r="D3794" s="58">
        <v>0.66666666666666663</v>
      </c>
      <c r="E3794" s="59">
        <v>32.108802830901482</v>
      </c>
      <c r="F3794" s="47">
        <f t="shared" ref="F3794:F3857" si="414">IF(E3794&lt;&gt;"",E3794*1.91,"")</f>
        <v>61.327813407021829</v>
      </c>
      <c r="G3794" s="59">
        <v>52.19225915228148</v>
      </c>
      <c r="H3794" s="47">
        <f t="shared" si="408"/>
        <v>99.687214980857618</v>
      </c>
      <c r="I3794" s="59">
        <v>20.083456321380005</v>
      </c>
      <c r="J3794" s="47">
        <f t="shared" si="409"/>
        <v>38.359401573835811</v>
      </c>
      <c r="K3794" s="97">
        <f t="shared" si="411"/>
        <v>3</v>
      </c>
      <c r="L3794" s="2">
        <f t="shared" si="412"/>
        <v>1.6128476746725724</v>
      </c>
      <c r="M3794" s="88"/>
      <c r="V3794">
        <v>200</v>
      </c>
      <c r="W3794">
        <v>40</v>
      </c>
      <c r="X3794" s="7">
        <f t="shared" si="410"/>
        <v>31.652153314939131</v>
      </c>
    </row>
    <row r="3795" spans="2:24">
      <c r="B3795" s="90">
        <f t="shared" si="413"/>
        <v>41066.708333333336</v>
      </c>
      <c r="C3795" s="57">
        <v>41066</v>
      </c>
      <c r="D3795" s="58">
        <v>0.70833333333333337</v>
      </c>
      <c r="E3795" s="59">
        <v>35.96442887816098</v>
      </c>
      <c r="F3795" s="47">
        <f t="shared" si="414"/>
        <v>68.692059157287474</v>
      </c>
      <c r="G3795" s="59">
        <v>60.747864149543666</v>
      </c>
      <c r="H3795" s="47">
        <f t="shared" si="408"/>
        <v>116.02842052562839</v>
      </c>
      <c r="I3795" s="59">
        <v>24.783435271382682</v>
      </c>
      <c r="J3795" s="47">
        <f t="shared" si="409"/>
        <v>47.336361368340924</v>
      </c>
      <c r="K3795" s="97">
        <f t="shared" si="411"/>
        <v>3</v>
      </c>
      <c r="L3795" s="2">
        <f t="shared" si="412"/>
        <v>10.589807469177686</v>
      </c>
      <c r="M3795" s="88"/>
      <c r="V3795">
        <v>200</v>
      </c>
      <c r="W3795">
        <v>40</v>
      </c>
      <c r="X3795" s="7">
        <f t="shared" si="410"/>
        <v>31.652153314939131</v>
      </c>
    </row>
    <row r="3796" spans="2:24">
      <c r="B3796" s="90">
        <f t="shared" si="413"/>
        <v>41066.75</v>
      </c>
      <c r="C3796" s="57">
        <v>41066</v>
      </c>
      <c r="D3796" s="58">
        <v>0.75</v>
      </c>
      <c r="E3796" s="59">
        <v>32.811418597715843</v>
      </c>
      <c r="F3796" s="47">
        <f t="shared" si="414"/>
        <v>62.669809521637255</v>
      </c>
      <c r="G3796" s="59">
        <v>60.199744023798061</v>
      </c>
      <c r="H3796" s="47">
        <f t="shared" ref="H3796:H3859" si="415">IF(G3796&lt;&gt;"",G3796*1.91,"")</f>
        <v>114.98151108545429</v>
      </c>
      <c r="I3796" s="59">
        <v>27.388325426082218</v>
      </c>
      <c r="J3796" s="47">
        <f t="shared" ref="J3796:J3859" si="416">IF(I3796&lt;&gt;"",I3796*1.91,"")</f>
        <v>52.311701563817032</v>
      </c>
      <c r="K3796" s="97">
        <f t="shared" si="411"/>
        <v>3</v>
      </c>
      <c r="L3796" s="2">
        <f t="shared" si="412"/>
        <v>15.565147664653793</v>
      </c>
      <c r="M3796" s="88"/>
      <c r="V3796">
        <v>200</v>
      </c>
      <c r="W3796">
        <v>40</v>
      </c>
      <c r="X3796" s="7">
        <f t="shared" si="410"/>
        <v>31.652153314939131</v>
      </c>
    </row>
    <row r="3797" spans="2:24">
      <c r="B3797" s="90">
        <f t="shared" si="413"/>
        <v>41066.791666666664</v>
      </c>
      <c r="C3797" s="57">
        <v>41066</v>
      </c>
      <c r="D3797" s="58">
        <v>0.79166666666666663</v>
      </c>
      <c r="E3797" s="59">
        <v>28.453509868665101</v>
      </c>
      <c r="F3797" s="47">
        <f t="shared" si="414"/>
        <v>54.346203849150342</v>
      </c>
      <c r="G3797" s="59">
        <v>54.826809783341801</v>
      </c>
      <c r="H3797" s="47">
        <f t="shared" si="415"/>
        <v>104.71920668618283</v>
      </c>
      <c r="I3797" s="59">
        <v>26.373299914676689</v>
      </c>
      <c r="J3797" s="47">
        <f t="shared" si="416"/>
        <v>50.373002837032473</v>
      </c>
      <c r="K3797" s="97">
        <f t="shared" si="411"/>
        <v>3</v>
      </c>
      <c r="L3797" s="2">
        <f t="shared" si="412"/>
        <v>13.626448937869235</v>
      </c>
      <c r="M3797" s="88"/>
      <c r="V3797">
        <v>200</v>
      </c>
      <c r="W3797">
        <v>40</v>
      </c>
      <c r="X3797" s="7">
        <f t="shared" si="410"/>
        <v>31.652153314939131</v>
      </c>
    </row>
    <row r="3798" spans="2:24">
      <c r="B3798" s="90">
        <f t="shared" si="413"/>
        <v>41066.833333333336</v>
      </c>
      <c r="C3798" s="57">
        <v>41066</v>
      </c>
      <c r="D3798" s="58">
        <v>0.83333333333333337</v>
      </c>
      <c r="E3798" s="59">
        <v>20.7227913254527</v>
      </c>
      <c r="F3798" s="47">
        <f t="shared" si="414"/>
        <v>39.580531431614659</v>
      </c>
      <c r="G3798" s="59">
        <v>41.692346050461047</v>
      </c>
      <c r="H3798" s="47">
        <f t="shared" si="415"/>
        <v>79.632380956380601</v>
      </c>
      <c r="I3798" s="59">
        <v>20.969554725008344</v>
      </c>
      <c r="J3798" s="47">
        <f t="shared" si="416"/>
        <v>40.051849524765935</v>
      </c>
      <c r="K3798" s="97">
        <f t="shared" si="411"/>
        <v>3</v>
      </c>
      <c r="L3798" s="2">
        <f t="shared" si="412"/>
        <v>3.305295625602696</v>
      </c>
      <c r="M3798" s="88"/>
      <c r="V3798">
        <v>200</v>
      </c>
      <c r="W3798">
        <v>40</v>
      </c>
      <c r="X3798" s="7">
        <f t="shared" si="410"/>
        <v>31.652153314939131</v>
      </c>
    </row>
    <row r="3799" spans="2:24">
      <c r="B3799" s="90">
        <f t="shared" si="413"/>
        <v>41066.875</v>
      </c>
      <c r="C3799" s="57">
        <v>41066</v>
      </c>
      <c r="D3799" s="58">
        <v>0.875</v>
      </c>
      <c r="E3799" s="59">
        <v>19.158606110465179</v>
      </c>
      <c r="F3799" s="47">
        <f t="shared" si="414"/>
        <v>36.592937670988491</v>
      </c>
      <c r="G3799" s="59">
        <v>37.271794679179123</v>
      </c>
      <c r="H3799" s="47">
        <f t="shared" si="415"/>
        <v>71.189127837232121</v>
      </c>
      <c r="I3799" s="59">
        <v>18.113188568713944</v>
      </c>
      <c r="J3799" s="47">
        <f t="shared" si="416"/>
        <v>34.59619016624363</v>
      </c>
      <c r="K3799" s="97">
        <f t="shared" si="411"/>
        <v>3</v>
      </c>
      <c r="L3799" s="2">
        <f t="shared" si="412"/>
        <v>-2.1503637329196081</v>
      </c>
      <c r="M3799" s="88"/>
      <c r="V3799">
        <v>200</v>
      </c>
      <c r="W3799">
        <v>40</v>
      </c>
      <c r="X3799" s="7">
        <f t="shared" si="410"/>
        <v>31.652153314939131</v>
      </c>
    </row>
    <row r="3800" spans="2:24">
      <c r="B3800" s="90">
        <f t="shared" si="413"/>
        <v>41066.916666666664</v>
      </c>
      <c r="C3800" s="57">
        <v>41066</v>
      </c>
      <c r="D3800" s="58">
        <v>0.91666666666666663</v>
      </c>
      <c r="E3800" s="59">
        <v>16.536345235394233</v>
      </c>
      <c r="F3800" s="47">
        <f t="shared" si="414"/>
        <v>31.584419399602982</v>
      </c>
      <c r="G3800" s="59">
        <v>35.032254282188887</v>
      </c>
      <c r="H3800" s="47">
        <f t="shared" si="415"/>
        <v>66.911605678980777</v>
      </c>
      <c r="I3800" s="59">
        <v>18.495909046794655</v>
      </c>
      <c r="J3800" s="47">
        <f t="shared" si="416"/>
        <v>35.327186279377791</v>
      </c>
      <c r="K3800" s="97">
        <f t="shared" si="411"/>
        <v>3</v>
      </c>
      <c r="L3800" s="2">
        <f t="shared" si="412"/>
        <v>-1.4193676197854472</v>
      </c>
      <c r="M3800" s="88"/>
      <c r="V3800">
        <v>200</v>
      </c>
      <c r="W3800">
        <v>40</v>
      </c>
      <c r="X3800" s="7">
        <f t="shared" si="410"/>
        <v>31.652153314939131</v>
      </c>
    </row>
    <row r="3801" spans="2:24">
      <c r="B3801" s="90">
        <f t="shared" si="413"/>
        <v>41066.958333333336</v>
      </c>
      <c r="C3801" s="57">
        <v>41066</v>
      </c>
      <c r="D3801" s="58">
        <v>0.95833333333333337</v>
      </c>
      <c r="E3801" s="59">
        <v>12.718616439289532</v>
      </c>
      <c r="F3801" s="47">
        <f t="shared" si="414"/>
        <v>24.292557399043005</v>
      </c>
      <c r="G3801" s="59">
        <v>26.858988779709161</v>
      </c>
      <c r="H3801" s="47">
        <f t="shared" si="415"/>
        <v>51.300668569244493</v>
      </c>
      <c r="I3801" s="59">
        <v>14.140372340419628</v>
      </c>
      <c r="J3801" s="47">
        <f t="shared" si="416"/>
        <v>27.008111170201488</v>
      </c>
      <c r="K3801" s="97">
        <f t="shared" si="411"/>
        <v>3</v>
      </c>
      <c r="L3801" s="2">
        <f t="shared" si="412"/>
        <v>-9.7384427289617506</v>
      </c>
      <c r="M3801" s="88"/>
      <c r="V3801">
        <v>200</v>
      </c>
      <c r="W3801">
        <v>40</v>
      </c>
      <c r="X3801" s="7">
        <f t="shared" si="410"/>
        <v>31.652153314939131</v>
      </c>
    </row>
    <row r="3802" spans="2:24">
      <c r="B3802" s="90">
        <f t="shared" si="413"/>
        <v>41067</v>
      </c>
      <c r="C3802" s="57">
        <v>41066</v>
      </c>
      <c r="D3802" s="58">
        <v>1</v>
      </c>
      <c r="E3802" s="59">
        <v>11.454885952791155</v>
      </c>
      <c r="F3802" s="47">
        <f t="shared" si="414"/>
        <v>21.878832169831107</v>
      </c>
      <c r="G3802" s="59">
        <v>22.238555566832364</v>
      </c>
      <c r="H3802" s="47">
        <f t="shared" si="415"/>
        <v>42.475641132649812</v>
      </c>
      <c r="I3802" s="59">
        <v>10.783669614041209</v>
      </c>
      <c r="J3802" s="47">
        <f t="shared" si="416"/>
        <v>20.596808962818709</v>
      </c>
      <c r="K3802" s="97">
        <f t="shared" si="411"/>
        <v>3</v>
      </c>
      <c r="L3802" s="2">
        <f t="shared" si="412"/>
        <v>-16.149744936344529</v>
      </c>
      <c r="M3802" s="88"/>
      <c r="V3802">
        <v>200</v>
      </c>
      <c r="W3802">
        <v>40</v>
      </c>
      <c r="X3802" s="7">
        <f t="shared" si="410"/>
        <v>31.652153314939131</v>
      </c>
    </row>
    <row r="3803" spans="2:24">
      <c r="B3803" s="90">
        <f t="shared" si="413"/>
        <v>41067.041666666664</v>
      </c>
      <c r="C3803" s="57">
        <v>41067</v>
      </c>
      <c r="D3803" s="58">
        <v>4.1666666666666664E-2</v>
      </c>
      <c r="E3803" s="59"/>
      <c r="F3803" s="47"/>
      <c r="G3803" s="59"/>
      <c r="H3803" s="47"/>
      <c r="I3803" s="59"/>
      <c r="J3803" s="47"/>
      <c r="K3803" s="97">
        <f t="shared" si="411"/>
        <v>4</v>
      </c>
      <c r="L3803" s="2" t="e">
        <f t="shared" si="412"/>
        <v>#N/A</v>
      </c>
      <c r="M3803" s="88"/>
      <c r="V3803">
        <v>200</v>
      </c>
      <c r="W3803">
        <v>40</v>
      </c>
      <c r="X3803" s="7">
        <f t="shared" si="410"/>
        <v>31.652153314939131</v>
      </c>
    </row>
    <row r="3804" spans="2:24">
      <c r="B3804" s="90">
        <f t="shared" si="413"/>
        <v>41067.083333333336</v>
      </c>
      <c r="C3804" s="57">
        <v>41067</v>
      </c>
      <c r="D3804" s="58">
        <v>8.3333333333333329E-2</v>
      </c>
      <c r="E3804" s="59">
        <v>6.9704051944600698</v>
      </c>
      <c r="F3804" s="47">
        <f t="shared" si="414"/>
        <v>13.313473921418733</v>
      </c>
      <c r="G3804" s="59">
        <v>15.007109092554687</v>
      </c>
      <c r="H3804" s="47">
        <f t="shared" si="415"/>
        <v>28.663578366779451</v>
      </c>
      <c r="I3804" s="59">
        <v>8.0367038980946184</v>
      </c>
      <c r="J3804" s="47">
        <f t="shared" si="416"/>
        <v>15.350104445360721</v>
      </c>
      <c r="K3804" s="97">
        <f t="shared" si="411"/>
        <v>4</v>
      </c>
      <c r="L3804" s="2">
        <f t="shared" si="412"/>
        <v>-21.396449453802518</v>
      </c>
      <c r="M3804" s="88"/>
      <c r="V3804">
        <v>200</v>
      </c>
      <c r="W3804">
        <v>40</v>
      </c>
      <c r="X3804" s="7">
        <f t="shared" si="410"/>
        <v>31.652153314939131</v>
      </c>
    </row>
    <row r="3805" spans="2:24">
      <c r="B3805" s="90">
        <f t="shared" si="413"/>
        <v>41067.125</v>
      </c>
      <c r="C3805" s="57">
        <v>41067</v>
      </c>
      <c r="D3805" s="58">
        <v>0.125</v>
      </c>
      <c r="E3805" s="59">
        <v>3.2347787321141275</v>
      </c>
      <c r="F3805" s="47">
        <f t="shared" si="414"/>
        <v>6.1784273783379833</v>
      </c>
      <c r="G3805" s="59">
        <v>9.8754845946031402</v>
      </c>
      <c r="H3805" s="47">
        <f t="shared" si="415"/>
        <v>18.862175575691996</v>
      </c>
      <c r="I3805" s="59">
        <v>6.6407058624890141</v>
      </c>
      <c r="J3805" s="47">
        <f t="shared" si="416"/>
        <v>12.683748197354017</v>
      </c>
      <c r="K3805" s="97">
        <f t="shared" si="411"/>
        <v>4</v>
      </c>
      <c r="L3805" s="2">
        <f t="shared" si="412"/>
        <v>-24.062805701809221</v>
      </c>
      <c r="M3805" s="88"/>
      <c r="V3805">
        <v>200</v>
      </c>
      <c r="W3805">
        <v>40</v>
      </c>
      <c r="X3805" s="7">
        <f t="shared" si="410"/>
        <v>31.652153314939131</v>
      </c>
    </row>
    <row r="3806" spans="2:24">
      <c r="B3806" s="90">
        <f t="shared" si="413"/>
        <v>41067.166666666664</v>
      </c>
      <c r="C3806" s="57">
        <v>41067</v>
      </c>
      <c r="D3806" s="58">
        <v>0.16666666666666666</v>
      </c>
      <c r="E3806" s="59">
        <v>7.4612237928860647</v>
      </c>
      <c r="F3806" s="47">
        <f t="shared" si="414"/>
        <v>14.250937444412383</v>
      </c>
      <c r="G3806" s="59">
        <v>15.958908135925716</v>
      </c>
      <c r="H3806" s="47">
        <f t="shared" si="415"/>
        <v>30.481514539618118</v>
      </c>
      <c r="I3806" s="59">
        <v>8.4976843430396514</v>
      </c>
      <c r="J3806" s="47">
        <f t="shared" si="416"/>
        <v>16.230577095205735</v>
      </c>
      <c r="K3806" s="97">
        <f t="shared" si="411"/>
        <v>4</v>
      </c>
      <c r="L3806" s="2">
        <f t="shared" si="412"/>
        <v>-20.515976803957503</v>
      </c>
      <c r="M3806" s="88"/>
      <c r="V3806">
        <v>200</v>
      </c>
      <c r="W3806">
        <v>40</v>
      </c>
      <c r="X3806" s="7">
        <f t="shared" si="410"/>
        <v>31.652153314939131</v>
      </c>
    </row>
    <row r="3807" spans="2:24">
      <c r="B3807" s="90">
        <f t="shared" si="413"/>
        <v>41067.208333333336</v>
      </c>
      <c r="C3807" s="57">
        <v>41067</v>
      </c>
      <c r="D3807" s="58">
        <v>0.20833333333333334</v>
      </c>
      <c r="E3807" s="59">
        <v>28.459745253917962</v>
      </c>
      <c r="F3807" s="47">
        <f t="shared" si="414"/>
        <v>54.358113434983302</v>
      </c>
      <c r="G3807" s="59">
        <v>45.511146609035251</v>
      </c>
      <c r="H3807" s="47">
        <f t="shared" si="415"/>
        <v>86.926290023257323</v>
      </c>
      <c r="I3807" s="59">
        <v>17.051401355117289</v>
      </c>
      <c r="J3807" s="47">
        <f t="shared" si="416"/>
        <v>32.568176588274021</v>
      </c>
      <c r="K3807" s="97">
        <f t="shared" si="411"/>
        <v>4</v>
      </c>
      <c r="L3807" s="2">
        <f t="shared" si="412"/>
        <v>-4.1783773108892177</v>
      </c>
      <c r="M3807" s="88"/>
      <c r="V3807">
        <v>200</v>
      </c>
      <c r="W3807">
        <v>40</v>
      </c>
      <c r="X3807" s="7">
        <f t="shared" si="410"/>
        <v>31.652153314939131</v>
      </c>
    </row>
    <row r="3808" spans="2:24">
      <c r="B3808" s="90">
        <f t="shared" si="413"/>
        <v>41067.25</v>
      </c>
      <c r="C3808" s="57">
        <v>41067</v>
      </c>
      <c r="D3808" s="58">
        <v>0.25</v>
      </c>
      <c r="E3808" s="59">
        <v>30.280177333610382</v>
      </c>
      <c r="F3808" s="47">
        <f t="shared" si="414"/>
        <v>57.835138707195824</v>
      </c>
      <c r="G3808" s="59">
        <v>51.601677458423566</v>
      </c>
      <c r="H3808" s="47">
        <f t="shared" si="415"/>
        <v>98.559203945589005</v>
      </c>
      <c r="I3808" s="59">
        <v>21.321500124813191</v>
      </c>
      <c r="J3808" s="47">
        <f t="shared" si="416"/>
        <v>40.724065238393194</v>
      </c>
      <c r="K3808" s="97">
        <f t="shared" si="411"/>
        <v>4</v>
      </c>
      <c r="L3808" s="2">
        <f t="shared" si="412"/>
        <v>3.9775113392299559</v>
      </c>
      <c r="M3808" s="88"/>
      <c r="V3808">
        <v>200</v>
      </c>
      <c r="W3808">
        <v>40</v>
      </c>
      <c r="X3808" s="7">
        <f t="shared" si="410"/>
        <v>31.652153314939131</v>
      </c>
    </row>
    <row r="3809" spans="2:24">
      <c r="B3809" s="90">
        <f t="shared" si="413"/>
        <v>41067.291666666664</v>
      </c>
      <c r="C3809" s="57">
        <v>41067</v>
      </c>
      <c r="D3809" s="58">
        <v>0.29166666666666669</v>
      </c>
      <c r="E3809" s="59">
        <v>18.475264213769783</v>
      </c>
      <c r="F3809" s="47">
        <f t="shared" si="414"/>
        <v>35.287754648300286</v>
      </c>
      <c r="G3809" s="59">
        <v>34.339109031865085</v>
      </c>
      <c r="H3809" s="47">
        <f t="shared" si="415"/>
        <v>65.587698250862317</v>
      </c>
      <c r="I3809" s="59">
        <v>15.863844818095302</v>
      </c>
      <c r="J3809" s="47">
        <f t="shared" si="416"/>
        <v>30.299943602562024</v>
      </c>
      <c r="K3809" s="97">
        <f t="shared" si="411"/>
        <v>4</v>
      </c>
      <c r="L3809" s="2">
        <f t="shared" si="412"/>
        <v>-6.4466102966012144</v>
      </c>
      <c r="M3809" s="88"/>
      <c r="V3809">
        <v>200</v>
      </c>
      <c r="W3809">
        <v>40</v>
      </c>
      <c r="X3809" s="7">
        <f t="shared" si="410"/>
        <v>31.652153314939131</v>
      </c>
    </row>
    <row r="3810" spans="2:24">
      <c r="B3810" s="90">
        <f t="shared" si="413"/>
        <v>41067.333333333336</v>
      </c>
      <c r="C3810" s="57">
        <v>41067</v>
      </c>
      <c r="D3810" s="58">
        <v>0.33333333333333331</v>
      </c>
      <c r="E3810" s="59">
        <v>17.123788435836165</v>
      </c>
      <c r="F3810" s="47">
        <f t="shared" si="414"/>
        <v>32.70643591244707</v>
      </c>
      <c r="G3810" s="59">
        <v>32.355419516323757</v>
      </c>
      <c r="H3810" s="47">
        <f t="shared" si="415"/>
        <v>61.798851276178375</v>
      </c>
      <c r="I3810" s="59">
        <v>15.231631080487592</v>
      </c>
      <c r="J3810" s="47">
        <f t="shared" si="416"/>
        <v>29.092415363731298</v>
      </c>
      <c r="K3810" s="97">
        <f t="shared" si="411"/>
        <v>4</v>
      </c>
      <c r="L3810" s="2">
        <f t="shared" si="412"/>
        <v>-7.6541385354319402</v>
      </c>
      <c r="M3810" s="88"/>
      <c r="V3810">
        <v>200</v>
      </c>
      <c r="W3810">
        <v>40</v>
      </c>
      <c r="X3810" s="7">
        <f t="shared" si="410"/>
        <v>31.652153314939131</v>
      </c>
    </row>
    <row r="3811" spans="2:24">
      <c r="B3811" s="90">
        <f t="shared" si="413"/>
        <v>41067.375</v>
      </c>
      <c r="C3811" s="57">
        <v>41067</v>
      </c>
      <c r="D3811" s="58">
        <v>0.375</v>
      </c>
      <c r="E3811" s="59">
        <v>15.891988258492329</v>
      </c>
      <c r="F3811" s="47">
        <f t="shared" si="414"/>
        <v>30.353697573720346</v>
      </c>
      <c r="G3811" s="59">
        <v>29.831651712810825</v>
      </c>
      <c r="H3811" s="47">
        <f t="shared" si="415"/>
        <v>56.97845477146867</v>
      </c>
      <c r="I3811" s="59">
        <v>13.939663454318495</v>
      </c>
      <c r="J3811" s="47">
        <f t="shared" si="416"/>
        <v>26.624757197748323</v>
      </c>
      <c r="K3811" s="97">
        <f t="shared" si="411"/>
        <v>4</v>
      </c>
      <c r="L3811" s="2">
        <f t="shared" si="412"/>
        <v>-10.121796701414915</v>
      </c>
      <c r="M3811" s="88"/>
      <c r="V3811">
        <v>200</v>
      </c>
      <c r="W3811">
        <v>40</v>
      </c>
      <c r="X3811" s="7">
        <f t="shared" si="410"/>
        <v>31.652153314939131</v>
      </c>
    </row>
    <row r="3812" spans="2:24">
      <c r="B3812" s="90">
        <f t="shared" si="413"/>
        <v>41067.416666666664</v>
      </c>
      <c r="C3812" s="57">
        <v>41067</v>
      </c>
      <c r="D3812" s="58">
        <v>0.41666666666666669</v>
      </c>
      <c r="E3812" s="59">
        <v>9.5791797185236547</v>
      </c>
      <c r="F3812" s="47">
        <f t="shared" si="414"/>
        <v>18.296233262380181</v>
      </c>
      <c r="G3812" s="59">
        <v>19.320193512707235</v>
      </c>
      <c r="H3812" s="47">
        <f t="shared" si="415"/>
        <v>36.901569609270815</v>
      </c>
      <c r="I3812" s="59">
        <v>9.7410137941835835</v>
      </c>
      <c r="J3812" s="47">
        <f t="shared" si="416"/>
        <v>18.605336346890645</v>
      </c>
      <c r="K3812" s="97">
        <f t="shared" si="411"/>
        <v>4</v>
      </c>
      <c r="L3812" s="2">
        <f t="shared" si="412"/>
        <v>-18.141217552272593</v>
      </c>
      <c r="M3812" s="88"/>
      <c r="V3812">
        <v>200</v>
      </c>
      <c r="W3812">
        <v>40</v>
      </c>
      <c r="X3812" s="7">
        <f t="shared" si="410"/>
        <v>31.652153314939131</v>
      </c>
    </row>
    <row r="3813" spans="2:24">
      <c r="B3813" s="90">
        <f t="shared" si="413"/>
        <v>41067.458333333336</v>
      </c>
      <c r="C3813" s="57">
        <v>41067</v>
      </c>
      <c r="D3813" s="58">
        <v>0.45833333333333331</v>
      </c>
      <c r="E3813" s="59">
        <v>10.272321782741603</v>
      </c>
      <c r="F3813" s="47">
        <f t="shared" si="414"/>
        <v>19.620134605036462</v>
      </c>
      <c r="G3813" s="59">
        <v>24.388318664158437</v>
      </c>
      <c r="H3813" s="47">
        <f t="shared" si="415"/>
        <v>46.58168864854261</v>
      </c>
      <c r="I3813" s="59">
        <v>14.11599688141683</v>
      </c>
      <c r="J3813" s="47">
        <f t="shared" si="416"/>
        <v>26.961554043506144</v>
      </c>
      <c r="K3813" s="97">
        <f t="shared" si="411"/>
        <v>4</v>
      </c>
      <c r="L3813" s="2">
        <f t="shared" si="412"/>
        <v>-9.7849998556570945</v>
      </c>
      <c r="M3813" s="88"/>
      <c r="V3813">
        <v>200</v>
      </c>
      <c r="W3813">
        <v>40</v>
      </c>
      <c r="X3813" s="7">
        <f t="shared" si="410"/>
        <v>31.652153314939131</v>
      </c>
    </row>
    <row r="3814" spans="2:24">
      <c r="B3814" s="90">
        <f t="shared" si="413"/>
        <v>41067.5</v>
      </c>
      <c r="C3814" s="57">
        <v>41067</v>
      </c>
      <c r="D3814" s="58">
        <v>0.5</v>
      </c>
      <c r="E3814" s="59">
        <v>12.973933476073539</v>
      </c>
      <c r="F3814" s="47">
        <f t="shared" si="414"/>
        <v>24.780212939300458</v>
      </c>
      <c r="G3814" s="59">
        <v>27.468804948728053</v>
      </c>
      <c r="H3814" s="47">
        <f t="shared" si="415"/>
        <v>52.465417452070582</v>
      </c>
      <c r="I3814" s="59">
        <v>14.494871472654513</v>
      </c>
      <c r="J3814" s="47">
        <f t="shared" si="416"/>
        <v>27.685204512770117</v>
      </c>
      <c r="K3814" s="97">
        <f t="shared" si="411"/>
        <v>4</v>
      </c>
      <c r="L3814" s="2">
        <f t="shared" si="412"/>
        <v>-9.0613493863931218</v>
      </c>
      <c r="M3814" s="88"/>
      <c r="V3814">
        <v>200</v>
      </c>
      <c r="W3814">
        <v>40</v>
      </c>
      <c r="X3814" s="7">
        <f t="shared" si="410"/>
        <v>31.652153314939131</v>
      </c>
    </row>
    <row r="3815" spans="2:24">
      <c r="B3815" s="90">
        <f t="shared" si="413"/>
        <v>41067.541666666664</v>
      </c>
      <c r="C3815" s="57">
        <v>41067</v>
      </c>
      <c r="D3815" s="58">
        <v>0.54166666666666663</v>
      </c>
      <c r="E3815" s="59">
        <v>6.1192369181598876</v>
      </c>
      <c r="F3815" s="47">
        <f t="shared" si="414"/>
        <v>11.687742513685384</v>
      </c>
      <c r="G3815" s="59">
        <v>16.572755985819157</v>
      </c>
      <c r="H3815" s="47">
        <f t="shared" si="415"/>
        <v>31.653963932914589</v>
      </c>
      <c r="I3815" s="59">
        <v>10.453519067659268</v>
      </c>
      <c r="J3815" s="47">
        <f t="shared" si="416"/>
        <v>19.966221419229203</v>
      </c>
      <c r="K3815" s="97">
        <f t="shared" si="411"/>
        <v>4</v>
      </c>
      <c r="L3815" s="2">
        <f t="shared" si="412"/>
        <v>-16.780332479934035</v>
      </c>
      <c r="M3815" s="88"/>
      <c r="V3815">
        <v>200</v>
      </c>
      <c r="W3815">
        <v>40</v>
      </c>
      <c r="X3815" s="7">
        <f t="shared" si="410"/>
        <v>31.652153314939131</v>
      </c>
    </row>
    <row r="3816" spans="2:24">
      <c r="B3816" s="90">
        <f t="shared" si="413"/>
        <v>41067.583333333336</v>
      </c>
      <c r="C3816" s="57">
        <v>41067</v>
      </c>
      <c r="D3816" s="58">
        <v>0.58333333333333337</v>
      </c>
      <c r="E3816" s="59">
        <v>7.3793493590661132</v>
      </c>
      <c r="F3816" s="47">
        <f t="shared" si="414"/>
        <v>14.094557275816276</v>
      </c>
      <c r="G3816" s="59">
        <v>18.524714814659646</v>
      </c>
      <c r="H3816" s="47">
        <f t="shared" si="415"/>
        <v>35.382205295999924</v>
      </c>
      <c r="I3816" s="59">
        <v>11.145365455593531</v>
      </c>
      <c r="J3816" s="47">
        <f t="shared" si="416"/>
        <v>21.287648020183642</v>
      </c>
      <c r="K3816" s="97">
        <f t="shared" si="411"/>
        <v>4</v>
      </c>
      <c r="L3816" s="2">
        <f t="shared" si="412"/>
        <v>-15.458905878979596</v>
      </c>
      <c r="M3816" s="88"/>
      <c r="V3816">
        <v>200</v>
      </c>
      <c r="W3816">
        <v>40</v>
      </c>
      <c r="X3816" s="7">
        <f t="shared" si="410"/>
        <v>31.652153314939131</v>
      </c>
    </row>
    <row r="3817" spans="2:24">
      <c r="B3817" s="90">
        <f t="shared" si="413"/>
        <v>41067.625</v>
      </c>
      <c r="C3817" s="57">
        <v>41067</v>
      </c>
      <c r="D3817" s="58">
        <v>0.625</v>
      </c>
      <c r="E3817" s="59">
        <v>14.825300149753888</v>
      </c>
      <c r="F3817" s="47">
        <f t="shared" si="414"/>
        <v>28.316323286029924</v>
      </c>
      <c r="G3817" s="59">
        <v>32.574141739012866</v>
      </c>
      <c r="H3817" s="47">
        <f t="shared" si="415"/>
        <v>62.21661072151457</v>
      </c>
      <c r="I3817" s="59">
        <v>17.74884158925898</v>
      </c>
      <c r="J3817" s="47">
        <f t="shared" si="416"/>
        <v>33.90028743548465</v>
      </c>
      <c r="K3817" s="97">
        <f t="shared" si="411"/>
        <v>4</v>
      </c>
      <c r="L3817" s="2">
        <f t="shared" si="412"/>
        <v>-2.8462664636785888</v>
      </c>
      <c r="M3817" s="88"/>
      <c r="V3817">
        <v>200</v>
      </c>
      <c r="W3817">
        <v>40</v>
      </c>
      <c r="X3817" s="7">
        <f t="shared" si="410"/>
        <v>31.652153314939131</v>
      </c>
    </row>
    <row r="3818" spans="2:24">
      <c r="B3818" s="90">
        <f t="shared" si="413"/>
        <v>41067.666666666664</v>
      </c>
      <c r="C3818" s="57">
        <v>41067</v>
      </c>
      <c r="D3818" s="58">
        <v>0.66666666666666663</v>
      </c>
      <c r="E3818" s="59">
        <v>30.943316252511732</v>
      </c>
      <c r="F3818" s="47">
        <f t="shared" si="414"/>
        <v>59.101734042297409</v>
      </c>
      <c r="G3818" s="59">
        <v>59.5253426947572</v>
      </c>
      <c r="H3818" s="47">
        <f t="shared" si="415"/>
        <v>113.69340454698624</v>
      </c>
      <c r="I3818" s="59">
        <v>28.582026442245471</v>
      </c>
      <c r="J3818" s="47">
        <f t="shared" si="416"/>
        <v>54.59167050468885</v>
      </c>
      <c r="K3818" s="97">
        <f t="shared" si="411"/>
        <v>4</v>
      </c>
      <c r="L3818" s="2">
        <f t="shared" si="412"/>
        <v>17.845116605525611</v>
      </c>
      <c r="M3818" s="88"/>
      <c r="V3818">
        <v>200</v>
      </c>
      <c r="W3818">
        <v>40</v>
      </c>
      <c r="X3818" s="7">
        <f t="shared" si="410"/>
        <v>31.652153314939131</v>
      </c>
    </row>
    <row r="3819" spans="2:24">
      <c r="B3819" s="90">
        <f t="shared" si="413"/>
        <v>41067.708333333336</v>
      </c>
      <c r="C3819" s="57">
        <v>41067</v>
      </c>
      <c r="D3819" s="58">
        <v>0.70833333333333337</v>
      </c>
      <c r="E3819" s="59">
        <v>32.776365330464742</v>
      </c>
      <c r="F3819" s="47">
        <f t="shared" si="414"/>
        <v>62.602857781187652</v>
      </c>
      <c r="G3819" s="59">
        <v>60.634843383487961</v>
      </c>
      <c r="H3819" s="47">
        <f t="shared" si="415"/>
        <v>115.812550862462</v>
      </c>
      <c r="I3819" s="59">
        <v>27.858478053023219</v>
      </c>
      <c r="J3819" s="47">
        <f t="shared" si="416"/>
        <v>53.209693081274345</v>
      </c>
      <c r="K3819" s="97">
        <f t="shared" si="411"/>
        <v>4</v>
      </c>
      <c r="L3819" s="2">
        <f t="shared" si="412"/>
        <v>16.463139182111107</v>
      </c>
      <c r="M3819" s="88"/>
      <c r="V3819">
        <v>200</v>
      </c>
      <c r="W3819">
        <v>40</v>
      </c>
      <c r="X3819" s="7">
        <f t="shared" si="410"/>
        <v>31.652153314939131</v>
      </c>
    </row>
    <row r="3820" spans="2:24">
      <c r="B3820" s="90">
        <f t="shared" si="413"/>
        <v>41067.75</v>
      </c>
      <c r="C3820" s="57">
        <v>41067</v>
      </c>
      <c r="D3820" s="58">
        <v>0.75</v>
      </c>
      <c r="E3820" s="59">
        <v>29.467567513693954</v>
      </c>
      <c r="F3820" s="47">
        <f t="shared" si="414"/>
        <v>56.283053951155452</v>
      </c>
      <c r="G3820" s="59">
        <v>51.408433721247036</v>
      </c>
      <c r="H3820" s="47">
        <f t="shared" si="415"/>
        <v>98.190108407581832</v>
      </c>
      <c r="I3820" s="59">
        <v>21.940866207553086</v>
      </c>
      <c r="J3820" s="47">
        <f t="shared" si="416"/>
        <v>41.907054456426394</v>
      </c>
      <c r="K3820" s="97">
        <f t="shared" si="411"/>
        <v>4</v>
      </c>
      <c r="L3820" s="2">
        <f t="shared" si="412"/>
        <v>5.1605005572631555</v>
      </c>
      <c r="M3820" s="88"/>
      <c r="V3820">
        <v>200</v>
      </c>
      <c r="W3820">
        <v>40</v>
      </c>
      <c r="X3820" s="7">
        <f t="shared" si="410"/>
        <v>31.652153314939131</v>
      </c>
    </row>
    <row r="3821" spans="2:24">
      <c r="B3821" s="90">
        <f t="shared" si="413"/>
        <v>41067.791666666664</v>
      </c>
      <c r="C3821" s="57">
        <v>41067</v>
      </c>
      <c r="D3821" s="58">
        <v>0.79166666666666663</v>
      </c>
      <c r="E3821" s="59">
        <v>25.252812050479946</v>
      </c>
      <c r="F3821" s="47">
        <f t="shared" si="414"/>
        <v>48.232871016416695</v>
      </c>
      <c r="G3821" s="59">
        <v>42.694639956625075</v>
      </c>
      <c r="H3821" s="47">
        <f t="shared" si="415"/>
        <v>81.546762317153892</v>
      </c>
      <c r="I3821" s="59">
        <v>17.441827906145132</v>
      </c>
      <c r="J3821" s="47">
        <f t="shared" si="416"/>
        <v>33.313891300737204</v>
      </c>
      <c r="K3821" s="97">
        <f t="shared" si="411"/>
        <v>4</v>
      </c>
      <c r="L3821" s="2">
        <f t="shared" si="412"/>
        <v>-3.4326625984260346</v>
      </c>
      <c r="M3821" s="88"/>
      <c r="V3821">
        <v>200</v>
      </c>
      <c r="W3821">
        <v>40</v>
      </c>
      <c r="X3821" s="7">
        <f t="shared" si="410"/>
        <v>31.652153314939131</v>
      </c>
    </row>
    <row r="3822" spans="2:24">
      <c r="B3822" s="90">
        <f t="shared" si="413"/>
        <v>41067.833333333336</v>
      </c>
      <c r="C3822" s="57">
        <v>41067</v>
      </c>
      <c r="D3822" s="58">
        <v>0.83333333333333337</v>
      </c>
      <c r="E3822" s="59">
        <v>21.0472313628532</v>
      </c>
      <c r="F3822" s="47">
        <f t="shared" si="414"/>
        <v>40.200211903049613</v>
      </c>
      <c r="G3822" s="59">
        <v>34.414397962456839</v>
      </c>
      <c r="H3822" s="47">
        <f t="shared" si="415"/>
        <v>65.731500108292565</v>
      </c>
      <c r="I3822" s="59">
        <v>13.367166599603642</v>
      </c>
      <c r="J3822" s="47">
        <f t="shared" si="416"/>
        <v>25.531288205242955</v>
      </c>
      <c r="K3822" s="97">
        <f t="shared" si="411"/>
        <v>4</v>
      </c>
      <c r="L3822" s="2">
        <f t="shared" si="412"/>
        <v>-11.215265693920283</v>
      </c>
      <c r="M3822" s="88"/>
      <c r="V3822">
        <v>200</v>
      </c>
      <c r="W3822">
        <v>40</v>
      </c>
      <c r="X3822" s="7">
        <f t="shared" si="410"/>
        <v>31.652153314939131</v>
      </c>
    </row>
    <row r="3823" spans="2:24">
      <c r="B3823" s="90">
        <f t="shared" si="413"/>
        <v>41067.875</v>
      </c>
      <c r="C3823" s="57">
        <v>41067</v>
      </c>
      <c r="D3823" s="58">
        <v>0.875</v>
      </c>
      <c r="E3823" s="59">
        <v>8.8253913583214167</v>
      </c>
      <c r="F3823" s="47">
        <f t="shared" si="414"/>
        <v>16.856497494393906</v>
      </c>
      <c r="G3823" s="59">
        <v>18.681660478620529</v>
      </c>
      <c r="H3823" s="47">
        <f t="shared" si="415"/>
        <v>35.681971514165205</v>
      </c>
      <c r="I3823" s="59">
        <v>9.856269120299114</v>
      </c>
      <c r="J3823" s="47">
        <f t="shared" si="416"/>
        <v>18.825474019771306</v>
      </c>
      <c r="K3823" s="97">
        <f t="shared" si="411"/>
        <v>4</v>
      </c>
      <c r="L3823" s="2">
        <f t="shared" si="412"/>
        <v>-17.921079879391932</v>
      </c>
      <c r="M3823" s="88"/>
      <c r="V3823">
        <v>200</v>
      </c>
      <c r="W3823">
        <v>40</v>
      </c>
      <c r="X3823" s="7">
        <f t="shared" si="410"/>
        <v>31.652153314939131</v>
      </c>
    </row>
    <row r="3824" spans="2:24">
      <c r="B3824" s="90">
        <f t="shared" si="413"/>
        <v>41067.916666666664</v>
      </c>
      <c r="C3824" s="57">
        <v>41067</v>
      </c>
      <c r="D3824" s="58">
        <v>0.91666666666666663</v>
      </c>
      <c r="E3824" s="59">
        <v>9.6367201266055158</v>
      </c>
      <c r="F3824" s="47">
        <f t="shared" si="414"/>
        <v>18.406135441816534</v>
      </c>
      <c r="G3824" s="59">
        <v>16.32196732346133</v>
      </c>
      <c r="H3824" s="47">
        <f t="shared" si="415"/>
        <v>31.174957587811139</v>
      </c>
      <c r="I3824" s="59">
        <v>6.6852471968558156</v>
      </c>
      <c r="J3824" s="47">
        <f t="shared" si="416"/>
        <v>12.768822145994607</v>
      </c>
      <c r="K3824" s="97">
        <f t="shared" si="411"/>
        <v>4</v>
      </c>
      <c r="L3824" s="2">
        <f t="shared" si="412"/>
        <v>-23.977731753168634</v>
      </c>
      <c r="M3824" s="88"/>
      <c r="V3824">
        <v>200</v>
      </c>
      <c r="W3824">
        <v>40</v>
      </c>
      <c r="X3824" s="7">
        <f t="shared" si="410"/>
        <v>31.652153314939131</v>
      </c>
    </row>
    <row r="3825" spans="2:24">
      <c r="B3825" s="90">
        <f t="shared" si="413"/>
        <v>41067.958333333336</v>
      </c>
      <c r="C3825" s="57">
        <v>41067</v>
      </c>
      <c r="D3825" s="58">
        <v>0.95833333333333337</v>
      </c>
      <c r="E3825" s="59">
        <v>4.3674076519821901</v>
      </c>
      <c r="F3825" s="47">
        <f t="shared" si="414"/>
        <v>8.341748615285983</v>
      </c>
      <c r="G3825" s="59">
        <v>8.8842614605121035</v>
      </c>
      <c r="H3825" s="47">
        <f t="shared" si="415"/>
        <v>16.968939389578118</v>
      </c>
      <c r="I3825" s="59">
        <v>4.5168538085299126</v>
      </c>
      <c r="J3825" s="47">
        <f t="shared" si="416"/>
        <v>8.6271907742921332</v>
      </c>
      <c r="K3825" s="97">
        <f t="shared" si="411"/>
        <v>4</v>
      </c>
      <c r="L3825" s="2">
        <f t="shared" si="412"/>
        <v>-28.119363124871107</v>
      </c>
      <c r="M3825" s="88"/>
      <c r="V3825">
        <v>200</v>
      </c>
      <c r="W3825">
        <v>40</v>
      </c>
      <c r="X3825" s="7">
        <f t="shared" si="410"/>
        <v>31.652153314939131</v>
      </c>
    </row>
    <row r="3826" spans="2:24">
      <c r="B3826" s="90">
        <f t="shared" si="413"/>
        <v>41068</v>
      </c>
      <c r="C3826" s="57">
        <v>41067</v>
      </c>
      <c r="D3826" s="58">
        <v>1</v>
      </c>
      <c r="E3826" s="59">
        <v>2.5867220904105359</v>
      </c>
      <c r="F3826" s="47">
        <f t="shared" si="414"/>
        <v>4.9406391926841238</v>
      </c>
      <c r="G3826" s="59">
        <v>6.5947676197445997</v>
      </c>
      <c r="H3826" s="47">
        <f t="shared" si="415"/>
        <v>12.596006153712185</v>
      </c>
      <c r="I3826" s="59">
        <v>4.0080455293340629</v>
      </c>
      <c r="J3826" s="47">
        <f t="shared" si="416"/>
        <v>7.6553669610280597</v>
      </c>
      <c r="K3826" s="97">
        <f t="shared" si="411"/>
        <v>4</v>
      </c>
      <c r="L3826" s="2">
        <f t="shared" si="412"/>
        <v>-29.091186938135181</v>
      </c>
      <c r="M3826" s="88"/>
      <c r="V3826">
        <v>200</v>
      </c>
      <c r="W3826">
        <v>40</v>
      </c>
      <c r="X3826" s="7">
        <f t="shared" si="410"/>
        <v>31.652153314939131</v>
      </c>
    </row>
    <row r="3827" spans="2:24">
      <c r="B3827" s="90">
        <f t="shared" si="413"/>
        <v>41068.041666666664</v>
      </c>
      <c r="C3827" s="57">
        <v>41068</v>
      </c>
      <c r="D3827" s="58">
        <v>4.1666666666666664E-2</v>
      </c>
      <c r="E3827" s="59"/>
      <c r="F3827" s="47"/>
      <c r="G3827" s="59"/>
      <c r="H3827" s="47"/>
      <c r="I3827" s="59"/>
      <c r="J3827" s="47"/>
      <c r="K3827" s="97">
        <f t="shared" si="411"/>
        <v>5</v>
      </c>
      <c r="L3827" s="2" t="e">
        <f t="shared" si="412"/>
        <v>#N/A</v>
      </c>
      <c r="M3827" s="88"/>
      <c r="V3827">
        <v>200</v>
      </c>
      <c r="W3827">
        <v>40</v>
      </c>
      <c r="X3827" s="7">
        <f t="shared" si="410"/>
        <v>31.652153314939131</v>
      </c>
    </row>
    <row r="3828" spans="2:24">
      <c r="B3828" s="90">
        <f t="shared" si="413"/>
        <v>41068.083333333336</v>
      </c>
      <c r="C3828" s="57">
        <v>41068</v>
      </c>
      <c r="D3828" s="58">
        <v>8.3333333333333329E-2</v>
      </c>
      <c r="E3828" s="59">
        <v>4.9943997494603973</v>
      </c>
      <c r="F3828" s="47">
        <f t="shared" si="414"/>
        <v>9.5393035214693587</v>
      </c>
      <c r="G3828" s="59">
        <v>9.0511191805941493</v>
      </c>
      <c r="H3828" s="47">
        <f t="shared" si="415"/>
        <v>17.287637634934825</v>
      </c>
      <c r="I3828" s="59">
        <v>4.056719431133752</v>
      </c>
      <c r="J3828" s="47">
        <f t="shared" si="416"/>
        <v>7.7483341134654662</v>
      </c>
      <c r="K3828" s="97">
        <f t="shared" si="411"/>
        <v>5</v>
      </c>
      <c r="L3828" s="2">
        <f t="shared" si="412"/>
        <v>-28.998219785697771</v>
      </c>
      <c r="M3828" s="88"/>
      <c r="V3828">
        <v>200</v>
      </c>
      <c r="W3828">
        <v>40</v>
      </c>
      <c r="X3828" s="7">
        <f t="shared" si="410"/>
        <v>31.652153314939131</v>
      </c>
    </row>
    <row r="3829" spans="2:24">
      <c r="B3829" s="90">
        <f t="shared" si="413"/>
        <v>41068.125</v>
      </c>
      <c r="C3829" s="57">
        <v>41068</v>
      </c>
      <c r="D3829" s="58">
        <v>0.125</v>
      </c>
      <c r="E3829" s="59">
        <v>5.2476918881206842</v>
      </c>
      <c r="F3829" s="47">
        <f t="shared" si="414"/>
        <v>10.023091506310507</v>
      </c>
      <c r="G3829" s="59">
        <v>9.9029664911643867</v>
      </c>
      <c r="H3829" s="47">
        <f t="shared" si="415"/>
        <v>18.914665998123979</v>
      </c>
      <c r="I3829" s="59">
        <v>4.6552746030437007</v>
      </c>
      <c r="J3829" s="47">
        <f t="shared" si="416"/>
        <v>8.8915744918134685</v>
      </c>
      <c r="K3829" s="97">
        <f t="shared" si="411"/>
        <v>5</v>
      </c>
      <c r="L3829" s="2">
        <f t="shared" si="412"/>
        <v>-27.85497940734977</v>
      </c>
      <c r="M3829" s="88"/>
      <c r="V3829">
        <v>200</v>
      </c>
      <c r="W3829">
        <v>40</v>
      </c>
      <c r="X3829" s="7">
        <f t="shared" si="410"/>
        <v>31.652153314939131</v>
      </c>
    </row>
    <row r="3830" spans="2:24">
      <c r="B3830" s="90">
        <f t="shared" si="413"/>
        <v>41068.166666666664</v>
      </c>
      <c r="C3830" s="57">
        <v>41068</v>
      </c>
      <c r="D3830" s="58">
        <v>0.16666666666666666</v>
      </c>
      <c r="E3830" s="59">
        <v>15.527186722916166</v>
      </c>
      <c r="F3830" s="47">
        <f t="shared" si="414"/>
        <v>29.656926640769878</v>
      </c>
      <c r="G3830" s="59">
        <v>26.990042617003962</v>
      </c>
      <c r="H3830" s="47">
        <f t="shared" si="415"/>
        <v>51.550981398477568</v>
      </c>
      <c r="I3830" s="59">
        <v>11.462855894087795</v>
      </c>
      <c r="J3830" s="47">
        <f t="shared" si="416"/>
        <v>21.894054757707689</v>
      </c>
      <c r="K3830" s="97">
        <f t="shared" si="411"/>
        <v>5</v>
      </c>
      <c r="L3830" s="2">
        <f t="shared" si="412"/>
        <v>-14.852499141455549</v>
      </c>
      <c r="M3830" s="88"/>
      <c r="V3830">
        <v>200</v>
      </c>
      <c r="W3830">
        <v>40</v>
      </c>
      <c r="X3830" s="7">
        <f t="shared" si="410"/>
        <v>31.652153314939131</v>
      </c>
    </row>
    <row r="3831" spans="2:24">
      <c r="B3831" s="90">
        <f t="shared" si="413"/>
        <v>41068.208333333336</v>
      </c>
      <c r="C3831" s="57">
        <v>41068</v>
      </c>
      <c r="D3831" s="58">
        <v>0.20833333333333334</v>
      </c>
      <c r="E3831" s="59">
        <v>29.723268341475269</v>
      </c>
      <c r="F3831" s="47">
        <f t="shared" si="414"/>
        <v>56.771442532217762</v>
      </c>
      <c r="G3831" s="59">
        <v>48.853365433610875</v>
      </c>
      <c r="H3831" s="47">
        <f t="shared" si="415"/>
        <v>93.309927978196768</v>
      </c>
      <c r="I3831" s="59">
        <v>19.130097092135607</v>
      </c>
      <c r="J3831" s="47">
        <f t="shared" si="416"/>
        <v>36.538485445979006</v>
      </c>
      <c r="K3831" s="97">
        <f t="shared" si="411"/>
        <v>5</v>
      </c>
      <c r="L3831" s="2">
        <f t="shared" si="412"/>
        <v>-0.20806845318423228</v>
      </c>
      <c r="M3831" s="88"/>
      <c r="V3831">
        <v>200</v>
      </c>
      <c r="W3831">
        <v>40</v>
      </c>
      <c r="X3831" s="7">
        <f t="shared" si="410"/>
        <v>31.652153314939131</v>
      </c>
    </row>
    <row r="3832" spans="2:24">
      <c r="B3832" s="90">
        <f t="shared" si="413"/>
        <v>41068.25</v>
      </c>
      <c r="C3832" s="57">
        <v>41068</v>
      </c>
      <c r="D3832" s="58">
        <v>0.25</v>
      </c>
      <c r="E3832" s="59">
        <v>35.443861860252866</v>
      </c>
      <c r="F3832" s="47">
        <f t="shared" si="414"/>
        <v>67.69777615308297</v>
      </c>
      <c r="G3832" s="59">
        <v>59.671844921395618</v>
      </c>
      <c r="H3832" s="47">
        <f t="shared" si="415"/>
        <v>113.97322379986562</v>
      </c>
      <c r="I3832" s="59">
        <v>24.227983061142748</v>
      </c>
      <c r="J3832" s="47">
        <f t="shared" si="416"/>
        <v>46.275447646782645</v>
      </c>
      <c r="K3832" s="97">
        <f t="shared" si="411"/>
        <v>5</v>
      </c>
      <c r="L3832" s="2">
        <f t="shared" si="412"/>
        <v>9.5288937476194064</v>
      </c>
      <c r="M3832" s="88"/>
      <c r="V3832">
        <v>200</v>
      </c>
      <c r="W3832">
        <v>40</v>
      </c>
      <c r="X3832" s="7">
        <f t="shared" si="410"/>
        <v>31.652153314939131</v>
      </c>
    </row>
    <row r="3833" spans="2:24">
      <c r="B3833" s="90">
        <f t="shared" si="413"/>
        <v>41068.291666666664</v>
      </c>
      <c r="C3833" s="57">
        <v>41068</v>
      </c>
      <c r="D3833" s="58">
        <v>0.29166666666666669</v>
      </c>
      <c r="E3833" s="59">
        <v>29.6544422898777</v>
      </c>
      <c r="F3833" s="47">
        <f t="shared" si="414"/>
        <v>56.639984773666406</v>
      </c>
      <c r="G3833" s="59">
        <v>50.327433349189135</v>
      </c>
      <c r="H3833" s="47">
        <f t="shared" si="415"/>
        <v>96.125397696951239</v>
      </c>
      <c r="I3833" s="59">
        <v>20.672991059311428</v>
      </c>
      <c r="J3833" s="47">
        <f t="shared" si="416"/>
        <v>39.485412923284827</v>
      </c>
      <c r="K3833" s="97">
        <f t="shared" si="411"/>
        <v>5</v>
      </c>
      <c r="L3833" s="2">
        <f t="shared" si="412"/>
        <v>2.738859024121588</v>
      </c>
      <c r="M3833" s="88"/>
      <c r="V3833">
        <v>200</v>
      </c>
      <c r="W3833">
        <v>40</v>
      </c>
      <c r="X3833" s="7">
        <f t="shared" si="410"/>
        <v>31.652153314939131</v>
      </c>
    </row>
    <row r="3834" spans="2:24">
      <c r="B3834" s="90">
        <f t="shared" si="413"/>
        <v>41068.333333333336</v>
      </c>
      <c r="C3834" s="57">
        <v>41068</v>
      </c>
      <c r="D3834" s="58">
        <v>0.33333333333333331</v>
      </c>
      <c r="E3834" s="59">
        <v>39.405274770009157</v>
      </c>
      <c r="F3834" s="47">
        <f t="shared" si="414"/>
        <v>75.264074810717489</v>
      </c>
      <c r="G3834" s="59">
        <v>62.520521261516919</v>
      </c>
      <c r="H3834" s="47">
        <f t="shared" si="415"/>
        <v>119.41419560949731</v>
      </c>
      <c r="I3834" s="59">
        <v>23.115246491507762</v>
      </c>
      <c r="J3834" s="47">
        <f t="shared" si="416"/>
        <v>44.150120798779824</v>
      </c>
      <c r="K3834" s="97">
        <f t="shared" si="411"/>
        <v>5</v>
      </c>
      <c r="L3834" s="2">
        <f t="shared" si="412"/>
        <v>7.4035668996165853</v>
      </c>
      <c r="M3834" s="88"/>
      <c r="V3834">
        <v>200</v>
      </c>
      <c r="W3834">
        <v>40</v>
      </c>
      <c r="X3834" s="7">
        <f t="shared" si="410"/>
        <v>31.652153314939131</v>
      </c>
    </row>
    <row r="3835" spans="2:24">
      <c r="B3835" s="90">
        <f t="shared" si="413"/>
        <v>41068.375</v>
      </c>
      <c r="C3835" s="57">
        <v>41068</v>
      </c>
      <c r="D3835" s="58">
        <v>0.375</v>
      </c>
      <c r="E3835" s="59">
        <v>28.852247780149408</v>
      </c>
      <c r="F3835" s="47">
        <f t="shared" si="414"/>
        <v>55.107793260085366</v>
      </c>
      <c r="G3835" s="59">
        <v>46.32218575409042</v>
      </c>
      <c r="H3835" s="47">
        <f t="shared" si="415"/>
        <v>88.475374790312699</v>
      </c>
      <c r="I3835" s="59">
        <v>17.469937973941011</v>
      </c>
      <c r="J3835" s="47">
        <f t="shared" si="416"/>
        <v>33.367581530227334</v>
      </c>
      <c r="K3835" s="97">
        <f t="shared" si="411"/>
        <v>5</v>
      </c>
      <c r="L3835" s="2">
        <f t="shared" si="412"/>
        <v>-3.378972368935905</v>
      </c>
      <c r="M3835" s="88"/>
      <c r="V3835">
        <v>200</v>
      </c>
      <c r="W3835">
        <v>40</v>
      </c>
      <c r="X3835" s="7">
        <f t="shared" si="410"/>
        <v>31.652153314939131</v>
      </c>
    </row>
    <row r="3836" spans="2:24">
      <c r="B3836" s="90">
        <f t="shared" si="413"/>
        <v>41068.416666666664</v>
      </c>
      <c r="C3836" s="57">
        <v>41068</v>
      </c>
      <c r="D3836" s="58">
        <v>0.41666666666666669</v>
      </c>
      <c r="E3836" s="59">
        <v>23.966841882110629</v>
      </c>
      <c r="F3836" s="47">
        <f t="shared" si="414"/>
        <v>45.7766679948313</v>
      </c>
      <c r="G3836" s="59">
        <v>40.938448751501006</v>
      </c>
      <c r="H3836" s="47">
        <f t="shared" si="415"/>
        <v>78.192437115366914</v>
      </c>
      <c r="I3836" s="59">
        <v>16.971606869390371</v>
      </c>
      <c r="J3836" s="47">
        <f t="shared" si="416"/>
        <v>32.415769120535607</v>
      </c>
      <c r="K3836" s="97">
        <f t="shared" si="411"/>
        <v>5</v>
      </c>
      <c r="L3836" s="2">
        <f t="shared" si="412"/>
        <v>-4.3307847786276312</v>
      </c>
      <c r="M3836" s="88"/>
      <c r="V3836">
        <v>200</v>
      </c>
      <c r="W3836">
        <v>40</v>
      </c>
      <c r="X3836" s="7">
        <f t="shared" si="410"/>
        <v>31.652153314939131</v>
      </c>
    </row>
    <row r="3837" spans="2:24">
      <c r="B3837" s="90">
        <f t="shared" si="413"/>
        <v>41068.458333333336</v>
      </c>
      <c r="C3837" s="57">
        <v>41068</v>
      </c>
      <c r="D3837" s="58">
        <v>0.45833333333333331</v>
      </c>
      <c r="E3837" s="59">
        <v>25.647541256392607</v>
      </c>
      <c r="F3837" s="47">
        <f t="shared" si="414"/>
        <v>48.986803799709875</v>
      </c>
      <c r="G3837" s="59">
        <v>43.251268668708654</v>
      </c>
      <c r="H3837" s="47">
        <f t="shared" si="415"/>
        <v>82.609923157233524</v>
      </c>
      <c r="I3837" s="59">
        <v>17.603727412316047</v>
      </c>
      <c r="J3837" s="47">
        <f t="shared" si="416"/>
        <v>33.623119357523649</v>
      </c>
      <c r="K3837" s="97">
        <f t="shared" si="411"/>
        <v>5</v>
      </c>
      <c r="L3837" s="2">
        <f t="shared" si="412"/>
        <v>-3.1234345416395897</v>
      </c>
      <c r="M3837" s="88"/>
      <c r="V3837">
        <v>200</v>
      </c>
      <c r="W3837">
        <v>40</v>
      </c>
      <c r="X3837" s="7">
        <f t="shared" si="410"/>
        <v>31.652153314939131</v>
      </c>
    </row>
    <row r="3838" spans="2:24">
      <c r="B3838" s="90">
        <f t="shared" si="413"/>
        <v>41068.5</v>
      </c>
      <c r="C3838" s="57">
        <v>41068</v>
      </c>
      <c r="D3838" s="58">
        <v>0.5</v>
      </c>
      <c r="E3838" s="59">
        <v>28.798970386264109</v>
      </c>
      <c r="F3838" s="47">
        <f t="shared" si="414"/>
        <v>55.006033437764444</v>
      </c>
      <c r="G3838" s="59">
        <v>48.524903265919264</v>
      </c>
      <c r="H3838" s="47">
        <f t="shared" si="415"/>
        <v>92.682565237905791</v>
      </c>
      <c r="I3838" s="59">
        <v>19.725932879655154</v>
      </c>
      <c r="J3838" s="47">
        <f t="shared" si="416"/>
        <v>37.676531800141341</v>
      </c>
      <c r="K3838" s="97">
        <f t="shared" si="411"/>
        <v>5</v>
      </c>
      <c r="L3838" s="2">
        <f t="shared" si="412"/>
        <v>0.92997790097810196</v>
      </c>
      <c r="M3838" s="88"/>
      <c r="V3838">
        <v>200</v>
      </c>
      <c r="W3838">
        <v>40</v>
      </c>
      <c r="X3838" s="7">
        <f t="shared" si="410"/>
        <v>31.652153314939131</v>
      </c>
    </row>
    <row r="3839" spans="2:24">
      <c r="B3839" s="90">
        <f t="shared" si="413"/>
        <v>41068.541666666664</v>
      </c>
      <c r="C3839" s="57">
        <v>41068</v>
      </c>
      <c r="D3839" s="58">
        <v>0.54166666666666663</v>
      </c>
      <c r="E3839" s="59">
        <v>23.566278679801862</v>
      </c>
      <c r="F3839" s="47">
        <f t="shared" si="414"/>
        <v>45.011592278421553</v>
      </c>
      <c r="G3839" s="59">
        <v>40.764071845675815</v>
      </c>
      <c r="H3839" s="47">
        <f t="shared" si="415"/>
        <v>77.859377225240806</v>
      </c>
      <c r="I3839" s="59">
        <v>17.197793165873954</v>
      </c>
      <c r="J3839" s="47">
        <f t="shared" si="416"/>
        <v>32.847784946819253</v>
      </c>
      <c r="K3839" s="97">
        <f t="shared" si="411"/>
        <v>5</v>
      </c>
      <c r="L3839" s="2">
        <f t="shared" si="412"/>
        <v>-3.8987689523439855</v>
      </c>
      <c r="M3839" s="88"/>
      <c r="V3839">
        <v>200</v>
      </c>
      <c r="W3839">
        <v>40</v>
      </c>
      <c r="X3839" s="7">
        <f t="shared" si="410"/>
        <v>31.652153314939131</v>
      </c>
    </row>
    <row r="3840" spans="2:24">
      <c r="B3840" s="90">
        <f t="shared" si="413"/>
        <v>41068.583333333336</v>
      </c>
      <c r="C3840" s="57">
        <v>41068</v>
      </c>
      <c r="D3840" s="58">
        <v>0.58333333333333337</v>
      </c>
      <c r="E3840" s="59">
        <v>22.749630897102655</v>
      </c>
      <c r="F3840" s="47">
        <f t="shared" si="414"/>
        <v>43.451795013466068</v>
      </c>
      <c r="G3840" s="59">
        <v>36.414212056711371</v>
      </c>
      <c r="H3840" s="47">
        <f t="shared" si="415"/>
        <v>69.551145028318714</v>
      </c>
      <c r="I3840" s="59">
        <v>13.664581159608714</v>
      </c>
      <c r="J3840" s="47">
        <f t="shared" si="416"/>
        <v>26.099350014852643</v>
      </c>
      <c r="K3840" s="97">
        <f t="shared" si="411"/>
        <v>5</v>
      </c>
      <c r="L3840" s="2">
        <f t="shared" si="412"/>
        <v>-10.647203884310596</v>
      </c>
      <c r="M3840" s="88"/>
      <c r="V3840">
        <v>200</v>
      </c>
      <c r="W3840">
        <v>40</v>
      </c>
      <c r="X3840" s="7">
        <f t="shared" si="410"/>
        <v>31.652153314939131</v>
      </c>
    </row>
    <row r="3841" spans="2:24">
      <c r="B3841" s="90">
        <f t="shared" si="413"/>
        <v>41068.625</v>
      </c>
      <c r="C3841" s="57">
        <v>41068</v>
      </c>
      <c r="D3841" s="58">
        <v>0.625</v>
      </c>
      <c r="E3841" s="59">
        <v>12.596266319979064</v>
      </c>
      <c r="F3841" s="47">
        <f t="shared" si="414"/>
        <v>24.05886867116001</v>
      </c>
      <c r="G3841" s="59">
        <v>23.885044810414755</v>
      </c>
      <c r="H3841" s="47">
        <f t="shared" si="415"/>
        <v>45.620435587892182</v>
      </c>
      <c r="I3841" s="59">
        <v>11.288778490435691</v>
      </c>
      <c r="J3841" s="47">
        <f t="shared" si="416"/>
        <v>21.561566916732168</v>
      </c>
      <c r="K3841" s="97">
        <f t="shared" si="411"/>
        <v>5</v>
      </c>
      <c r="L3841" s="2">
        <f t="shared" si="412"/>
        <v>-15.18498698243107</v>
      </c>
      <c r="M3841" s="88"/>
      <c r="V3841">
        <v>200</v>
      </c>
      <c r="W3841">
        <v>40</v>
      </c>
      <c r="X3841" s="7">
        <f t="shared" si="410"/>
        <v>31.652153314939131</v>
      </c>
    </row>
    <row r="3842" spans="2:24">
      <c r="B3842" s="90">
        <f t="shared" si="413"/>
        <v>41068.666666666664</v>
      </c>
      <c r="C3842" s="57">
        <v>41068</v>
      </c>
      <c r="D3842" s="58">
        <v>0.66666666666666663</v>
      </c>
      <c r="E3842" s="59">
        <v>12.690423992747299</v>
      </c>
      <c r="F3842" s="47">
        <f t="shared" si="414"/>
        <v>24.238709826147339</v>
      </c>
      <c r="G3842" s="59">
        <v>23.428277117277496</v>
      </c>
      <c r="H3842" s="47">
        <f t="shared" si="415"/>
        <v>44.748009294000013</v>
      </c>
      <c r="I3842" s="59">
        <v>10.737853124530195</v>
      </c>
      <c r="J3842" s="47">
        <f t="shared" si="416"/>
        <v>20.509299467852671</v>
      </c>
      <c r="K3842" s="97">
        <f t="shared" si="411"/>
        <v>5</v>
      </c>
      <c r="L3842" s="2">
        <f t="shared" si="412"/>
        <v>-16.237254431310568</v>
      </c>
      <c r="M3842" s="88"/>
      <c r="V3842">
        <v>200</v>
      </c>
      <c r="W3842">
        <v>40</v>
      </c>
      <c r="X3842" s="7">
        <f t="shared" si="410"/>
        <v>31.652153314939131</v>
      </c>
    </row>
    <row r="3843" spans="2:24">
      <c r="B3843" s="90">
        <f t="shared" si="413"/>
        <v>41068.708333333336</v>
      </c>
      <c r="C3843" s="57">
        <v>41068</v>
      </c>
      <c r="D3843" s="58">
        <v>0.70833333333333337</v>
      </c>
      <c r="E3843" s="59">
        <v>10.130434025056696</v>
      </c>
      <c r="F3843" s="47">
        <f t="shared" si="414"/>
        <v>19.349128987858286</v>
      </c>
      <c r="G3843" s="59">
        <v>19.383247675908787</v>
      </c>
      <c r="H3843" s="47">
        <f t="shared" si="415"/>
        <v>37.022003060985782</v>
      </c>
      <c r="I3843" s="59">
        <v>9.252813650852092</v>
      </c>
      <c r="J3843" s="47">
        <f t="shared" si="416"/>
        <v>17.672874073127495</v>
      </c>
      <c r="K3843" s="97">
        <f t="shared" si="411"/>
        <v>5</v>
      </c>
      <c r="L3843" s="2">
        <f t="shared" si="412"/>
        <v>-19.073679826035743</v>
      </c>
      <c r="M3843" s="88"/>
      <c r="V3843">
        <v>200</v>
      </c>
      <c r="W3843">
        <v>40</v>
      </c>
      <c r="X3843" s="7">
        <f t="shared" si="410"/>
        <v>31.652153314939131</v>
      </c>
    </row>
    <row r="3844" spans="2:24">
      <c r="B3844" s="90">
        <f t="shared" si="413"/>
        <v>41068.75</v>
      </c>
      <c r="C3844" s="57">
        <v>41068</v>
      </c>
      <c r="D3844" s="58">
        <v>0.75</v>
      </c>
      <c r="E3844" s="59">
        <v>12.021463320309278</v>
      </c>
      <c r="F3844" s="47">
        <f t="shared" si="414"/>
        <v>22.96099494179072</v>
      </c>
      <c r="G3844" s="59">
        <v>22.812100450336587</v>
      </c>
      <c r="H3844" s="47">
        <f t="shared" si="415"/>
        <v>43.571111860142878</v>
      </c>
      <c r="I3844" s="59">
        <v>10.790637130027308</v>
      </c>
      <c r="J3844" s="47">
        <f t="shared" si="416"/>
        <v>20.610116918352158</v>
      </c>
      <c r="K3844" s="97">
        <f t="shared" si="411"/>
        <v>5</v>
      </c>
      <c r="L3844" s="2">
        <f t="shared" si="412"/>
        <v>-16.13643698081108</v>
      </c>
      <c r="M3844" s="88"/>
      <c r="V3844">
        <v>200</v>
      </c>
      <c r="W3844">
        <v>40</v>
      </c>
      <c r="X3844" s="7">
        <f t="shared" si="410"/>
        <v>31.652153314939131</v>
      </c>
    </row>
    <row r="3845" spans="2:24">
      <c r="B3845" s="90">
        <f t="shared" si="413"/>
        <v>41068.791666666664</v>
      </c>
      <c r="C3845" s="57">
        <v>41068</v>
      </c>
      <c r="D3845" s="58">
        <v>0.79166666666666663</v>
      </c>
      <c r="E3845" s="59">
        <v>14.296353890071817</v>
      </c>
      <c r="F3845" s="47">
        <f t="shared" si="414"/>
        <v>27.306035930037169</v>
      </c>
      <c r="G3845" s="59">
        <v>26.624007381029319</v>
      </c>
      <c r="H3845" s="47">
        <f t="shared" si="415"/>
        <v>50.851854097765994</v>
      </c>
      <c r="I3845" s="59">
        <v>12.327653490957504</v>
      </c>
      <c r="J3845" s="47">
        <f t="shared" si="416"/>
        <v>23.545818167728832</v>
      </c>
      <c r="K3845" s="97">
        <f t="shared" si="411"/>
        <v>5</v>
      </c>
      <c r="L3845" s="2">
        <f t="shared" si="412"/>
        <v>-13.200735731434406</v>
      </c>
      <c r="M3845" s="88"/>
      <c r="V3845">
        <v>200</v>
      </c>
      <c r="W3845">
        <v>40</v>
      </c>
      <c r="X3845" s="7">
        <f t="shared" si="410"/>
        <v>31.652153314939131</v>
      </c>
    </row>
    <row r="3846" spans="2:24">
      <c r="B3846" s="90">
        <f t="shared" si="413"/>
        <v>41068.833333333336</v>
      </c>
      <c r="C3846" s="57">
        <v>41068</v>
      </c>
      <c r="D3846" s="58">
        <v>0.83333333333333337</v>
      </c>
      <c r="E3846" s="59">
        <v>12.585660341862001</v>
      </c>
      <c r="F3846" s="47">
        <f t="shared" si="414"/>
        <v>24.038611252956422</v>
      </c>
      <c r="G3846" s="59">
        <v>23.3097743466111</v>
      </c>
      <c r="H3846" s="47">
        <f t="shared" si="415"/>
        <v>44.521669002027195</v>
      </c>
      <c r="I3846" s="59">
        <v>10.724114004749101</v>
      </c>
      <c r="J3846" s="47">
        <f t="shared" si="416"/>
        <v>20.483057749070781</v>
      </c>
      <c r="K3846" s="97">
        <f t="shared" si="411"/>
        <v>5</v>
      </c>
      <c r="L3846" s="2">
        <f t="shared" si="412"/>
        <v>-16.263496150092458</v>
      </c>
      <c r="M3846" s="88"/>
      <c r="V3846">
        <v>200</v>
      </c>
      <c r="W3846">
        <v>40</v>
      </c>
      <c r="X3846" s="7">
        <f t="shared" si="410"/>
        <v>31.652153314939131</v>
      </c>
    </row>
    <row r="3847" spans="2:24">
      <c r="B3847" s="90">
        <f t="shared" si="413"/>
        <v>41068.875</v>
      </c>
      <c r="C3847" s="57">
        <v>41068</v>
      </c>
      <c r="D3847" s="58">
        <v>0.875</v>
      </c>
      <c r="E3847" s="59">
        <v>8.5401193407810272</v>
      </c>
      <c r="F3847" s="47">
        <f t="shared" si="414"/>
        <v>16.311627940891761</v>
      </c>
      <c r="G3847" s="59">
        <v>17.583685704436867</v>
      </c>
      <c r="H3847" s="47">
        <f t="shared" si="415"/>
        <v>33.584839695474415</v>
      </c>
      <c r="I3847" s="59">
        <v>9.0435663636558381</v>
      </c>
      <c r="J3847" s="47">
        <f t="shared" si="416"/>
        <v>17.27321175458265</v>
      </c>
      <c r="K3847" s="97">
        <f t="shared" si="411"/>
        <v>5</v>
      </c>
      <c r="L3847" s="2">
        <f t="shared" si="412"/>
        <v>-19.473342144580588</v>
      </c>
      <c r="M3847" s="88"/>
      <c r="V3847">
        <v>200</v>
      </c>
      <c r="W3847">
        <v>40</v>
      </c>
      <c r="X3847" s="7">
        <f t="shared" si="410"/>
        <v>31.652153314939131</v>
      </c>
    </row>
    <row r="3848" spans="2:24">
      <c r="B3848" s="90">
        <f t="shared" si="413"/>
        <v>41068.916666666664</v>
      </c>
      <c r="C3848" s="57">
        <v>41068</v>
      </c>
      <c r="D3848" s="58">
        <v>0.91666666666666663</v>
      </c>
      <c r="E3848" s="59">
        <v>8.1623653447567648</v>
      </c>
      <c r="F3848" s="47">
        <f t="shared" si="414"/>
        <v>15.59011780848542</v>
      </c>
      <c r="G3848" s="59">
        <v>15.618389629541182</v>
      </c>
      <c r="H3848" s="47">
        <f t="shared" si="415"/>
        <v>29.831124192423658</v>
      </c>
      <c r="I3848" s="59">
        <v>7.4560242847844176</v>
      </c>
      <c r="J3848" s="47">
        <f t="shared" si="416"/>
        <v>14.241006383938236</v>
      </c>
      <c r="K3848" s="97">
        <f t="shared" si="411"/>
        <v>5</v>
      </c>
      <c r="L3848" s="2">
        <f t="shared" si="412"/>
        <v>-22.505547515225004</v>
      </c>
      <c r="M3848" s="88"/>
      <c r="V3848">
        <v>200</v>
      </c>
      <c r="W3848">
        <v>40</v>
      </c>
      <c r="X3848" s="7">
        <f t="shared" si="410"/>
        <v>31.652153314939131</v>
      </c>
    </row>
    <row r="3849" spans="2:24">
      <c r="B3849" s="90">
        <f t="shared" si="413"/>
        <v>41068.958333333336</v>
      </c>
      <c r="C3849" s="57">
        <v>41068</v>
      </c>
      <c r="D3849" s="58">
        <v>0.95833333333333337</v>
      </c>
      <c r="E3849" s="59">
        <v>4.8227041113573632</v>
      </c>
      <c r="F3849" s="47">
        <f t="shared" si="414"/>
        <v>9.2113648526925633</v>
      </c>
      <c r="G3849" s="59">
        <v>9.9441934917232615</v>
      </c>
      <c r="H3849" s="47">
        <f t="shared" si="415"/>
        <v>18.993409569191428</v>
      </c>
      <c r="I3849" s="59">
        <v>5.1214893803658992</v>
      </c>
      <c r="J3849" s="47">
        <f t="shared" si="416"/>
        <v>9.7820447164988664</v>
      </c>
      <c r="K3849" s="97">
        <f t="shared" si="411"/>
        <v>5</v>
      </c>
      <c r="L3849" s="2">
        <f t="shared" si="412"/>
        <v>-26.964509182664372</v>
      </c>
      <c r="M3849" s="88"/>
      <c r="V3849">
        <v>200</v>
      </c>
      <c r="W3849">
        <v>40</v>
      </c>
      <c r="X3849" s="7">
        <f t="shared" si="410"/>
        <v>31.652153314939131</v>
      </c>
    </row>
    <row r="3850" spans="2:24">
      <c r="B3850" s="90">
        <f t="shared" si="413"/>
        <v>41069</v>
      </c>
      <c r="C3850" s="57">
        <v>41068</v>
      </c>
      <c r="D3850" s="58">
        <v>1</v>
      </c>
      <c r="E3850" s="59">
        <v>3.930338797253023</v>
      </c>
      <c r="F3850" s="47">
        <f t="shared" si="414"/>
        <v>7.5069471027532737</v>
      </c>
      <c r="G3850" s="59">
        <v>8.427302068221648</v>
      </c>
      <c r="H3850" s="47">
        <f t="shared" si="415"/>
        <v>16.096146950303346</v>
      </c>
      <c r="I3850" s="59">
        <v>4.4969632709686254</v>
      </c>
      <c r="J3850" s="47">
        <f t="shared" si="416"/>
        <v>8.5891998475500735</v>
      </c>
      <c r="K3850" s="97">
        <f t="shared" si="411"/>
        <v>5</v>
      </c>
      <c r="L3850" s="2">
        <f t="shared" si="412"/>
        <v>-28.157354051613165</v>
      </c>
      <c r="M3850" s="88"/>
      <c r="V3850">
        <v>200</v>
      </c>
      <c r="W3850">
        <v>40</v>
      </c>
      <c r="X3850" s="7">
        <f t="shared" ref="X3850:X3913" si="417">AVERAGE($J$2999:$J$8770)</f>
        <v>31.652153314939131</v>
      </c>
    </row>
    <row r="3851" spans="2:24">
      <c r="B3851" s="90">
        <f t="shared" si="413"/>
        <v>41069.041666666664</v>
      </c>
      <c r="C3851" s="57">
        <v>41069</v>
      </c>
      <c r="D3851" s="58">
        <v>4.1666666666666664E-2</v>
      </c>
      <c r="E3851" s="59"/>
      <c r="F3851" s="47"/>
      <c r="G3851" s="59"/>
      <c r="H3851" s="47"/>
      <c r="I3851" s="59"/>
      <c r="J3851" s="47"/>
      <c r="K3851" s="97">
        <f t="shared" ref="K3851:K3914" si="418">WEEKDAY(C3851,2)</f>
        <v>6</v>
      </c>
      <c r="L3851" s="2" t="e">
        <f t="shared" ref="L3851:L3914" si="419">IF(J3851="",NA(),J3851-(AVERAGE($J$10:$J$8770)))</f>
        <v>#N/A</v>
      </c>
      <c r="M3851" s="88"/>
      <c r="V3851">
        <v>200</v>
      </c>
      <c r="W3851">
        <v>40</v>
      </c>
      <c r="X3851" s="7">
        <f t="shared" si="417"/>
        <v>31.652153314939131</v>
      </c>
    </row>
    <row r="3852" spans="2:24">
      <c r="B3852" s="90">
        <f t="shared" si="413"/>
        <v>41069.083333333336</v>
      </c>
      <c r="C3852" s="57">
        <v>41069</v>
      </c>
      <c r="D3852" s="58">
        <v>8.3333333333333329E-2</v>
      </c>
      <c r="E3852" s="59">
        <v>2.8223229664360572</v>
      </c>
      <c r="F3852" s="47">
        <f t="shared" si="414"/>
        <v>5.3906368658928692</v>
      </c>
      <c r="G3852" s="59">
        <v>6.5998880667435715</v>
      </c>
      <c r="H3852" s="47">
        <f t="shared" si="415"/>
        <v>12.605786207480222</v>
      </c>
      <c r="I3852" s="59">
        <v>3.7775651003075135</v>
      </c>
      <c r="J3852" s="47">
        <f t="shared" si="416"/>
        <v>7.2151493415873507</v>
      </c>
      <c r="K3852" s="97">
        <f t="shared" si="418"/>
        <v>6</v>
      </c>
      <c r="L3852" s="2">
        <f t="shared" si="419"/>
        <v>-29.53140455757589</v>
      </c>
      <c r="M3852" s="88"/>
      <c r="V3852">
        <v>200</v>
      </c>
      <c r="W3852">
        <v>40</v>
      </c>
      <c r="X3852" s="7">
        <f t="shared" si="417"/>
        <v>31.652153314939131</v>
      </c>
    </row>
    <row r="3853" spans="2:24">
      <c r="B3853" s="90">
        <f t="shared" si="413"/>
        <v>41069.125</v>
      </c>
      <c r="C3853" s="57">
        <v>41069</v>
      </c>
      <c r="D3853" s="58">
        <v>0.125</v>
      </c>
      <c r="E3853" s="59">
        <v>3.9692192349171336</v>
      </c>
      <c r="F3853" s="47">
        <f t="shared" si="414"/>
        <v>7.5812087386917248</v>
      </c>
      <c r="G3853" s="59">
        <v>8.5635112226297938</v>
      </c>
      <c r="H3853" s="47">
        <f t="shared" si="415"/>
        <v>16.356306435222905</v>
      </c>
      <c r="I3853" s="59">
        <v>4.5942919877126602</v>
      </c>
      <c r="J3853" s="47">
        <f t="shared" si="416"/>
        <v>8.77509769653118</v>
      </c>
      <c r="K3853" s="97">
        <f t="shared" si="418"/>
        <v>6</v>
      </c>
      <c r="L3853" s="2">
        <f t="shared" si="419"/>
        <v>-27.971456202632059</v>
      </c>
      <c r="M3853" s="88"/>
      <c r="V3853">
        <v>200</v>
      </c>
      <c r="W3853">
        <v>40</v>
      </c>
      <c r="X3853" s="7">
        <f t="shared" si="417"/>
        <v>31.652153314939131</v>
      </c>
    </row>
    <row r="3854" spans="2:24">
      <c r="B3854" s="90">
        <f t="shared" si="413"/>
        <v>41069.166666666664</v>
      </c>
      <c r="C3854" s="57">
        <v>41069</v>
      </c>
      <c r="D3854" s="58">
        <v>0.16666666666666666</v>
      </c>
      <c r="E3854" s="59">
        <v>9.4173534887843608</v>
      </c>
      <c r="F3854" s="47">
        <f t="shared" si="414"/>
        <v>17.987145163578127</v>
      </c>
      <c r="G3854" s="59">
        <v>14.376877485339309</v>
      </c>
      <c r="H3854" s="47">
        <f t="shared" si="415"/>
        <v>27.459835996998077</v>
      </c>
      <c r="I3854" s="59">
        <v>4.9595239965549487</v>
      </c>
      <c r="J3854" s="47">
        <f t="shared" si="416"/>
        <v>9.4726908334199518</v>
      </c>
      <c r="K3854" s="97">
        <f t="shared" si="418"/>
        <v>6</v>
      </c>
      <c r="L3854" s="2">
        <f t="shared" si="419"/>
        <v>-27.273863065743285</v>
      </c>
      <c r="M3854" s="88"/>
      <c r="V3854">
        <v>200</v>
      </c>
      <c r="W3854">
        <v>40</v>
      </c>
      <c r="X3854" s="7">
        <f t="shared" si="417"/>
        <v>31.652153314939131</v>
      </c>
    </row>
    <row r="3855" spans="2:24">
      <c r="B3855" s="90">
        <f t="shared" si="413"/>
        <v>41069.208333333336</v>
      </c>
      <c r="C3855" s="57">
        <v>41069</v>
      </c>
      <c r="D3855" s="58">
        <v>0.20833333333333334</v>
      </c>
      <c r="E3855" s="59">
        <v>10.567882894242047</v>
      </c>
      <c r="F3855" s="47">
        <f t="shared" si="414"/>
        <v>20.184656328002308</v>
      </c>
      <c r="G3855" s="59">
        <v>19.61340305800249</v>
      </c>
      <c r="H3855" s="47">
        <f t="shared" si="415"/>
        <v>37.461599840784757</v>
      </c>
      <c r="I3855" s="59">
        <v>9.0455201637604468</v>
      </c>
      <c r="J3855" s="47">
        <f t="shared" si="416"/>
        <v>17.276943512782452</v>
      </c>
      <c r="K3855" s="97">
        <f t="shared" si="418"/>
        <v>6</v>
      </c>
      <c r="L3855" s="2">
        <f t="shared" si="419"/>
        <v>-19.469610386380786</v>
      </c>
      <c r="M3855" s="88"/>
      <c r="V3855">
        <v>200</v>
      </c>
      <c r="W3855">
        <v>40</v>
      </c>
      <c r="X3855" s="7">
        <f t="shared" si="417"/>
        <v>31.652153314939131</v>
      </c>
    </row>
    <row r="3856" spans="2:24">
      <c r="B3856" s="90">
        <f t="shared" si="413"/>
        <v>41069.25</v>
      </c>
      <c r="C3856" s="57">
        <v>41069</v>
      </c>
      <c r="D3856" s="58">
        <v>0.25</v>
      </c>
      <c r="E3856" s="59">
        <v>15.699053819382222</v>
      </c>
      <c r="F3856" s="47">
        <f t="shared" si="414"/>
        <v>29.985192795020044</v>
      </c>
      <c r="G3856" s="59">
        <v>27.503119838717357</v>
      </c>
      <c r="H3856" s="47">
        <f t="shared" si="415"/>
        <v>52.530958891950149</v>
      </c>
      <c r="I3856" s="59">
        <v>11.804066019335135</v>
      </c>
      <c r="J3856" s="47">
        <f t="shared" si="416"/>
        <v>22.545766096930105</v>
      </c>
      <c r="K3856" s="97">
        <f t="shared" si="418"/>
        <v>6</v>
      </c>
      <c r="L3856" s="2">
        <f t="shared" si="419"/>
        <v>-14.200787802233133</v>
      </c>
      <c r="M3856" s="88"/>
      <c r="V3856">
        <v>200</v>
      </c>
      <c r="W3856">
        <v>40</v>
      </c>
      <c r="X3856" s="7">
        <f t="shared" si="417"/>
        <v>31.652153314939131</v>
      </c>
    </row>
    <row r="3857" spans="2:24">
      <c r="B3857" s="90">
        <f t="shared" si="413"/>
        <v>41069.291666666664</v>
      </c>
      <c r="C3857" s="57">
        <v>41069</v>
      </c>
      <c r="D3857" s="58">
        <v>0.29166666666666669</v>
      </c>
      <c r="E3857" s="59">
        <v>12.472566510170363</v>
      </c>
      <c r="F3857" s="47">
        <f t="shared" si="414"/>
        <v>23.822602034425394</v>
      </c>
      <c r="G3857" s="59">
        <v>22.012771445976298</v>
      </c>
      <c r="H3857" s="47">
        <f t="shared" si="415"/>
        <v>42.044393461814728</v>
      </c>
      <c r="I3857" s="59">
        <v>9.5402049358059369</v>
      </c>
      <c r="J3857" s="47">
        <f t="shared" si="416"/>
        <v>18.221791427389338</v>
      </c>
      <c r="K3857" s="97">
        <f t="shared" si="418"/>
        <v>6</v>
      </c>
      <c r="L3857" s="2">
        <f t="shared" si="419"/>
        <v>-18.524762471773901</v>
      </c>
      <c r="M3857" s="88"/>
      <c r="V3857">
        <v>200</v>
      </c>
      <c r="W3857">
        <v>40</v>
      </c>
      <c r="X3857" s="7">
        <f t="shared" si="417"/>
        <v>31.652153314939131</v>
      </c>
    </row>
    <row r="3858" spans="2:24">
      <c r="B3858" s="90">
        <f t="shared" ref="B3858:B3921" si="420">C3858+D3858</f>
        <v>41069.333333333336</v>
      </c>
      <c r="C3858" s="57">
        <v>41069</v>
      </c>
      <c r="D3858" s="58">
        <v>0.33333333333333331</v>
      </c>
      <c r="E3858" s="59">
        <v>9.1528361550904194</v>
      </c>
      <c r="F3858" s="47">
        <f t="shared" ref="F3858:F3921" si="421">IF(E3858&lt;&gt;"",E3858*1.91,"")</f>
        <v>17.481917056222699</v>
      </c>
      <c r="G3858" s="59">
        <v>18.169558778623319</v>
      </c>
      <c r="H3858" s="47">
        <f t="shared" si="415"/>
        <v>34.703857267170541</v>
      </c>
      <c r="I3858" s="59">
        <v>9.0167226235328997</v>
      </c>
      <c r="J3858" s="47">
        <f t="shared" si="416"/>
        <v>17.221940210947839</v>
      </c>
      <c r="K3858" s="97">
        <f t="shared" si="418"/>
        <v>6</v>
      </c>
      <c r="L3858" s="2">
        <f t="shared" si="419"/>
        <v>-19.5246136882154</v>
      </c>
      <c r="M3858" s="88"/>
      <c r="V3858">
        <v>200</v>
      </c>
      <c r="W3858">
        <v>40</v>
      </c>
      <c r="X3858" s="7">
        <f t="shared" si="417"/>
        <v>31.652153314939131</v>
      </c>
    </row>
    <row r="3859" spans="2:24">
      <c r="B3859" s="90">
        <f t="shared" si="420"/>
        <v>41069.375</v>
      </c>
      <c r="C3859" s="57">
        <v>41069</v>
      </c>
      <c r="D3859" s="58">
        <v>0.375</v>
      </c>
      <c r="E3859" s="59">
        <v>8.1369877394600358</v>
      </c>
      <c r="F3859" s="47">
        <f t="shared" si="421"/>
        <v>15.541646582368667</v>
      </c>
      <c r="G3859" s="59">
        <v>17.487513651580187</v>
      </c>
      <c r="H3859" s="47">
        <f t="shared" si="415"/>
        <v>33.401151074518154</v>
      </c>
      <c r="I3859" s="59">
        <v>9.3505259121201512</v>
      </c>
      <c r="J3859" s="47">
        <f t="shared" si="416"/>
        <v>17.859504492149487</v>
      </c>
      <c r="K3859" s="97">
        <f t="shared" si="418"/>
        <v>6</v>
      </c>
      <c r="L3859" s="2">
        <f t="shared" si="419"/>
        <v>-18.887049407013752</v>
      </c>
      <c r="M3859" s="88"/>
      <c r="V3859">
        <v>200</v>
      </c>
      <c r="W3859">
        <v>40</v>
      </c>
      <c r="X3859" s="7">
        <f t="shared" si="417"/>
        <v>31.652153314939131</v>
      </c>
    </row>
    <row r="3860" spans="2:24">
      <c r="B3860" s="90">
        <f t="shared" si="420"/>
        <v>41069.416666666664</v>
      </c>
      <c r="C3860" s="57">
        <v>41069</v>
      </c>
      <c r="D3860" s="58">
        <v>0.41666666666666669</v>
      </c>
      <c r="E3860" s="59">
        <v>10.352467707363299</v>
      </c>
      <c r="F3860" s="47">
        <f t="shared" si="421"/>
        <v>19.773213321063899</v>
      </c>
      <c r="G3860" s="59">
        <v>19.435683166571032</v>
      </c>
      <c r="H3860" s="47">
        <f t="shared" ref="H3860:H3923" si="422">IF(G3860&lt;&gt;"",G3860*1.91,"")</f>
        <v>37.122154848150672</v>
      </c>
      <c r="I3860" s="59">
        <v>9.0832154592077288</v>
      </c>
      <c r="J3860" s="47">
        <f t="shared" ref="J3860:J3923" si="423">IF(I3860&lt;&gt;"",I3860*1.91,"")</f>
        <v>17.348941527086762</v>
      </c>
      <c r="K3860" s="97">
        <f t="shared" si="418"/>
        <v>6</v>
      </c>
      <c r="L3860" s="2">
        <f t="shared" si="419"/>
        <v>-19.397612372076477</v>
      </c>
      <c r="M3860" s="88"/>
      <c r="V3860">
        <v>200</v>
      </c>
      <c r="W3860">
        <v>40</v>
      </c>
      <c r="X3860" s="7">
        <f t="shared" si="417"/>
        <v>31.652153314939131</v>
      </c>
    </row>
    <row r="3861" spans="2:24">
      <c r="B3861" s="90">
        <f t="shared" si="420"/>
        <v>41069.458333333336</v>
      </c>
      <c r="C3861" s="57">
        <v>41069</v>
      </c>
      <c r="D3861" s="58">
        <v>0.45833333333333331</v>
      </c>
      <c r="E3861" s="59">
        <v>8.9398329304422681</v>
      </c>
      <c r="F3861" s="47">
        <f t="shared" si="421"/>
        <v>17.07508089714473</v>
      </c>
      <c r="G3861" s="59">
        <v>18.789794210452108</v>
      </c>
      <c r="H3861" s="47">
        <f t="shared" si="422"/>
        <v>35.888506941963527</v>
      </c>
      <c r="I3861" s="59">
        <v>9.8499612800098397</v>
      </c>
      <c r="J3861" s="47">
        <f t="shared" si="423"/>
        <v>18.813426044818794</v>
      </c>
      <c r="K3861" s="97">
        <f t="shared" si="418"/>
        <v>6</v>
      </c>
      <c r="L3861" s="2">
        <f t="shared" si="419"/>
        <v>-17.933127854344445</v>
      </c>
      <c r="M3861" s="88"/>
      <c r="V3861">
        <v>200</v>
      </c>
      <c r="W3861">
        <v>40</v>
      </c>
      <c r="X3861" s="7">
        <f t="shared" si="417"/>
        <v>31.652153314939131</v>
      </c>
    </row>
    <row r="3862" spans="2:24">
      <c r="B3862" s="90">
        <f t="shared" si="420"/>
        <v>41069.5</v>
      </c>
      <c r="C3862" s="57">
        <v>41069</v>
      </c>
      <c r="D3862" s="58">
        <v>0.5</v>
      </c>
      <c r="E3862" s="59">
        <v>9.3200730784213057</v>
      </c>
      <c r="F3862" s="47">
        <f t="shared" si="421"/>
        <v>17.801339579784692</v>
      </c>
      <c r="G3862" s="59">
        <v>18.488371495244607</v>
      </c>
      <c r="H3862" s="47">
        <f t="shared" si="422"/>
        <v>35.312789555917199</v>
      </c>
      <c r="I3862" s="59">
        <v>9.1682984168232977</v>
      </c>
      <c r="J3862" s="47">
        <f t="shared" si="423"/>
        <v>17.511449976132496</v>
      </c>
      <c r="K3862" s="97">
        <f t="shared" si="418"/>
        <v>6</v>
      </c>
      <c r="L3862" s="2">
        <f t="shared" si="419"/>
        <v>-19.235103923030742</v>
      </c>
      <c r="M3862" s="88"/>
      <c r="V3862">
        <v>200</v>
      </c>
      <c r="W3862">
        <v>40</v>
      </c>
      <c r="X3862" s="7">
        <f t="shared" si="417"/>
        <v>31.652153314939131</v>
      </c>
    </row>
    <row r="3863" spans="2:24">
      <c r="B3863" s="90">
        <f t="shared" si="420"/>
        <v>41069.541666666664</v>
      </c>
      <c r="C3863" s="57">
        <v>41069</v>
      </c>
      <c r="D3863" s="58">
        <v>0.54166666666666663</v>
      </c>
      <c r="E3863" s="59">
        <v>9.5094778784159075</v>
      </c>
      <c r="F3863" s="47">
        <f t="shared" si="421"/>
        <v>18.163102747774381</v>
      </c>
      <c r="G3863" s="59">
        <v>19.120433318753118</v>
      </c>
      <c r="H3863" s="47">
        <f t="shared" si="422"/>
        <v>36.520027638818455</v>
      </c>
      <c r="I3863" s="59">
        <v>9.6109554403372108</v>
      </c>
      <c r="J3863" s="47">
        <f t="shared" si="423"/>
        <v>18.356924891044073</v>
      </c>
      <c r="K3863" s="97">
        <f t="shared" si="418"/>
        <v>6</v>
      </c>
      <c r="L3863" s="2">
        <f t="shared" si="419"/>
        <v>-18.389629008119165</v>
      </c>
      <c r="M3863" s="88"/>
      <c r="V3863">
        <v>200</v>
      </c>
      <c r="W3863">
        <v>40</v>
      </c>
      <c r="X3863" s="7">
        <f t="shared" si="417"/>
        <v>31.652153314939131</v>
      </c>
    </row>
    <row r="3864" spans="2:24">
      <c r="B3864" s="90">
        <f t="shared" si="420"/>
        <v>41069.583333333336</v>
      </c>
      <c r="C3864" s="57">
        <v>41069</v>
      </c>
      <c r="D3864" s="58">
        <v>0.58333333333333337</v>
      </c>
      <c r="E3864" s="59">
        <v>8.0007510793193806</v>
      </c>
      <c r="F3864" s="47">
        <f t="shared" si="421"/>
        <v>15.281434561500017</v>
      </c>
      <c r="G3864" s="59">
        <v>17.40149404424935</v>
      </c>
      <c r="H3864" s="47">
        <f t="shared" si="422"/>
        <v>33.236853624516257</v>
      </c>
      <c r="I3864" s="59">
        <v>9.4007429649299699</v>
      </c>
      <c r="J3864" s="47">
        <f t="shared" si="423"/>
        <v>17.95541906301624</v>
      </c>
      <c r="K3864" s="97">
        <f t="shared" si="418"/>
        <v>6</v>
      </c>
      <c r="L3864" s="2">
        <f t="shared" si="419"/>
        <v>-18.791134836146998</v>
      </c>
      <c r="M3864" s="88"/>
      <c r="V3864">
        <v>200</v>
      </c>
      <c r="W3864">
        <v>40</v>
      </c>
      <c r="X3864" s="7">
        <f t="shared" si="417"/>
        <v>31.652153314939131</v>
      </c>
    </row>
    <row r="3865" spans="2:24">
      <c r="B3865" s="90">
        <f t="shared" si="420"/>
        <v>41069.625</v>
      </c>
      <c r="C3865" s="57">
        <v>41069</v>
      </c>
      <c r="D3865" s="58">
        <v>0.625</v>
      </c>
      <c r="E3865" s="59">
        <v>6.4365088113271067</v>
      </c>
      <c r="F3865" s="47">
        <f t="shared" si="421"/>
        <v>12.293731829634773</v>
      </c>
      <c r="G3865" s="59">
        <v>15.857320033884296</v>
      </c>
      <c r="H3865" s="47">
        <f t="shared" si="422"/>
        <v>30.287481264719005</v>
      </c>
      <c r="I3865" s="59">
        <v>9.4208112225571892</v>
      </c>
      <c r="J3865" s="47">
        <f t="shared" si="423"/>
        <v>17.993749435084229</v>
      </c>
      <c r="K3865" s="97">
        <f t="shared" si="418"/>
        <v>6</v>
      </c>
      <c r="L3865" s="2">
        <f t="shared" si="419"/>
        <v>-18.752804464079009</v>
      </c>
      <c r="M3865" s="88"/>
      <c r="V3865">
        <v>200</v>
      </c>
      <c r="W3865">
        <v>40</v>
      </c>
      <c r="X3865" s="7">
        <f t="shared" si="417"/>
        <v>31.652153314939131</v>
      </c>
    </row>
    <row r="3866" spans="2:24">
      <c r="B3866" s="90">
        <f t="shared" si="420"/>
        <v>41069.666666666664</v>
      </c>
      <c r="C3866" s="57">
        <v>41069</v>
      </c>
      <c r="D3866" s="58">
        <v>0.66666666666666663</v>
      </c>
      <c r="E3866" s="59">
        <v>6.5552797505371805</v>
      </c>
      <c r="F3866" s="47">
        <f t="shared" si="421"/>
        <v>12.520584323526014</v>
      </c>
      <c r="G3866" s="59">
        <v>15.341769073096017</v>
      </c>
      <c r="H3866" s="47">
        <f t="shared" si="422"/>
        <v>29.302778929613392</v>
      </c>
      <c r="I3866" s="59">
        <v>8.7864893225588361</v>
      </c>
      <c r="J3866" s="47">
        <f t="shared" si="423"/>
        <v>16.782194606087376</v>
      </c>
      <c r="K3866" s="97">
        <f t="shared" si="418"/>
        <v>6</v>
      </c>
      <c r="L3866" s="2">
        <f t="shared" si="419"/>
        <v>-19.964359293075862</v>
      </c>
      <c r="M3866" s="88"/>
      <c r="V3866">
        <v>200</v>
      </c>
      <c r="W3866">
        <v>40</v>
      </c>
      <c r="X3866" s="7">
        <f t="shared" si="417"/>
        <v>31.652153314939131</v>
      </c>
    </row>
    <row r="3867" spans="2:24">
      <c r="B3867" s="90">
        <f t="shared" si="420"/>
        <v>41069.708333333336</v>
      </c>
      <c r="C3867" s="57">
        <v>41069</v>
      </c>
      <c r="D3867" s="58">
        <v>0.70833333333333337</v>
      </c>
      <c r="E3867" s="59">
        <v>8.1189583825172704</v>
      </c>
      <c r="F3867" s="47">
        <f t="shared" si="421"/>
        <v>15.507210510607987</v>
      </c>
      <c r="G3867" s="59">
        <v>18.943124064790588</v>
      </c>
      <c r="H3867" s="47">
        <f t="shared" si="422"/>
        <v>36.181366963750023</v>
      </c>
      <c r="I3867" s="59">
        <v>10.824165682273314</v>
      </c>
      <c r="J3867" s="47">
        <f t="shared" si="423"/>
        <v>20.674156453142029</v>
      </c>
      <c r="K3867" s="97">
        <f t="shared" si="418"/>
        <v>6</v>
      </c>
      <c r="L3867" s="2">
        <f t="shared" si="419"/>
        <v>-16.07239744602121</v>
      </c>
      <c r="M3867" s="88"/>
      <c r="V3867">
        <v>200</v>
      </c>
      <c r="W3867">
        <v>40</v>
      </c>
      <c r="X3867" s="7">
        <f t="shared" si="417"/>
        <v>31.652153314939131</v>
      </c>
    </row>
    <row r="3868" spans="2:24">
      <c r="B3868" s="90">
        <f t="shared" si="420"/>
        <v>41069.75</v>
      </c>
      <c r="C3868" s="57">
        <v>41069</v>
      </c>
      <c r="D3868" s="58">
        <v>0.75</v>
      </c>
      <c r="E3868" s="59">
        <v>5.7901549928398026</v>
      </c>
      <c r="F3868" s="47">
        <f t="shared" si="421"/>
        <v>11.059196036324023</v>
      </c>
      <c r="G3868" s="59">
        <v>16.106636008448845</v>
      </c>
      <c r="H3868" s="47">
        <f t="shared" si="422"/>
        <v>30.763674776137293</v>
      </c>
      <c r="I3868" s="59">
        <v>10.316481015609044</v>
      </c>
      <c r="J3868" s="47">
        <f t="shared" si="423"/>
        <v>19.704478739813275</v>
      </c>
      <c r="K3868" s="97">
        <f t="shared" si="418"/>
        <v>6</v>
      </c>
      <c r="L3868" s="2">
        <f t="shared" si="419"/>
        <v>-17.042075159349963</v>
      </c>
      <c r="M3868" s="88"/>
      <c r="V3868">
        <v>200</v>
      </c>
      <c r="W3868">
        <v>40</v>
      </c>
      <c r="X3868" s="7">
        <f t="shared" si="417"/>
        <v>31.652153314939131</v>
      </c>
    </row>
    <row r="3869" spans="2:24">
      <c r="B3869" s="90">
        <f t="shared" si="420"/>
        <v>41069.791666666664</v>
      </c>
      <c r="C3869" s="57">
        <v>41069</v>
      </c>
      <c r="D3869" s="58">
        <v>0.79166666666666663</v>
      </c>
      <c r="E3869" s="59">
        <v>3.7473857499730618</v>
      </c>
      <c r="F3869" s="47">
        <f t="shared" si="421"/>
        <v>7.1575067824485474</v>
      </c>
      <c r="G3869" s="59">
        <v>12.088246029159208</v>
      </c>
      <c r="H3869" s="47">
        <f t="shared" si="422"/>
        <v>23.088549915694088</v>
      </c>
      <c r="I3869" s="59">
        <v>8.340860279186149</v>
      </c>
      <c r="J3869" s="47">
        <f t="shared" si="423"/>
        <v>15.931043133245543</v>
      </c>
      <c r="K3869" s="97">
        <f t="shared" si="418"/>
        <v>6</v>
      </c>
      <c r="L3869" s="2">
        <f t="shared" si="419"/>
        <v>-20.815510765917693</v>
      </c>
      <c r="M3869" s="88"/>
      <c r="V3869">
        <v>200</v>
      </c>
      <c r="W3869">
        <v>40</v>
      </c>
      <c r="X3869" s="7">
        <f t="shared" si="417"/>
        <v>31.652153314939131</v>
      </c>
    </row>
    <row r="3870" spans="2:24">
      <c r="B3870" s="90">
        <f t="shared" si="420"/>
        <v>41069.833333333336</v>
      </c>
      <c r="C3870" s="57">
        <v>41069</v>
      </c>
      <c r="D3870" s="58">
        <v>0.83333333333333337</v>
      </c>
      <c r="E3870" s="59">
        <v>4.0922392015267235</v>
      </c>
      <c r="F3870" s="47">
        <f t="shared" si="421"/>
        <v>7.8161768749160414</v>
      </c>
      <c r="G3870" s="59">
        <v>14.694489217587108</v>
      </c>
      <c r="H3870" s="47">
        <f t="shared" si="422"/>
        <v>28.066474405591375</v>
      </c>
      <c r="I3870" s="59">
        <v>10.602250016060385</v>
      </c>
      <c r="J3870" s="47">
        <f t="shared" si="423"/>
        <v>20.250297530675333</v>
      </c>
      <c r="K3870" s="97">
        <f t="shared" si="418"/>
        <v>6</v>
      </c>
      <c r="L3870" s="2">
        <f t="shared" si="419"/>
        <v>-16.496256368487906</v>
      </c>
      <c r="M3870" s="88"/>
      <c r="V3870">
        <v>200</v>
      </c>
      <c r="W3870">
        <v>40</v>
      </c>
      <c r="X3870" s="7">
        <f t="shared" si="417"/>
        <v>31.652153314939131</v>
      </c>
    </row>
    <row r="3871" spans="2:24">
      <c r="B3871" s="90">
        <f t="shared" si="420"/>
        <v>41069.875</v>
      </c>
      <c r="C3871" s="57">
        <v>41069</v>
      </c>
      <c r="D3871" s="58">
        <v>0.875</v>
      </c>
      <c r="E3871" s="59">
        <v>7.541914144773485</v>
      </c>
      <c r="F3871" s="47">
        <f t="shared" si="421"/>
        <v>14.405056016517356</v>
      </c>
      <c r="G3871" s="59">
        <v>22.027422305969335</v>
      </c>
      <c r="H3871" s="47">
        <f t="shared" si="422"/>
        <v>42.072376604401427</v>
      </c>
      <c r="I3871" s="59">
        <v>14.485508161195851</v>
      </c>
      <c r="J3871" s="47">
        <f t="shared" si="423"/>
        <v>27.667320587884074</v>
      </c>
      <c r="K3871" s="97">
        <f t="shared" si="418"/>
        <v>6</v>
      </c>
      <c r="L3871" s="2">
        <f t="shared" si="419"/>
        <v>-9.0792333112791646</v>
      </c>
      <c r="M3871" s="88"/>
      <c r="V3871">
        <v>200</v>
      </c>
      <c r="W3871">
        <v>40</v>
      </c>
      <c r="X3871" s="7">
        <f t="shared" si="417"/>
        <v>31.652153314939131</v>
      </c>
    </row>
    <row r="3872" spans="2:24">
      <c r="B3872" s="90">
        <f t="shared" si="420"/>
        <v>41069.916666666664</v>
      </c>
      <c r="C3872" s="57">
        <v>41069</v>
      </c>
      <c r="D3872" s="58">
        <v>0.91666666666666663</v>
      </c>
      <c r="E3872" s="59">
        <v>5.2747652534321174</v>
      </c>
      <c r="F3872" s="47">
        <f t="shared" si="421"/>
        <v>10.074801634055344</v>
      </c>
      <c r="G3872" s="59">
        <v>25.206343582829579</v>
      </c>
      <c r="H3872" s="47">
        <f t="shared" si="422"/>
        <v>48.144116243204493</v>
      </c>
      <c r="I3872" s="59">
        <v>19.93157832939746</v>
      </c>
      <c r="J3872" s="47">
        <f t="shared" si="423"/>
        <v>38.069314609149146</v>
      </c>
      <c r="K3872" s="97">
        <f t="shared" si="418"/>
        <v>6</v>
      </c>
      <c r="L3872" s="2">
        <f t="shared" si="419"/>
        <v>1.3227607099859071</v>
      </c>
      <c r="M3872" s="88"/>
      <c r="V3872">
        <v>200</v>
      </c>
      <c r="W3872">
        <v>40</v>
      </c>
      <c r="X3872" s="7">
        <f t="shared" si="417"/>
        <v>31.652153314939131</v>
      </c>
    </row>
    <row r="3873" spans="2:24">
      <c r="B3873" s="90">
        <f t="shared" si="420"/>
        <v>41069.958333333336</v>
      </c>
      <c r="C3873" s="57">
        <v>41069</v>
      </c>
      <c r="D3873" s="58">
        <v>0.95833333333333337</v>
      </c>
      <c r="E3873" s="59">
        <v>7.7823734363327439</v>
      </c>
      <c r="F3873" s="47">
        <f t="shared" si="421"/>
        <v>14.86433326339554</v>
      </c>
      <c r="G3873" s="59">
        <v>28.901349555077822</v>
      </c>
      <c r="H3873" s="47">
        <f t="shared" si="422"/>
        <v>55.201577650198637</v>
      </c>
      <c r="I3873" s="59">
        <v>21.118976118745074</v>
      </c>
      <c r="J3873" s="47">
        <f t="shared" si="423"/>
        <v>40.337244386803093</v>
      </c>
      <c r="K3873" s="97">
        <f t="shared" si="418"/>
        <v>6</v>
      </c>
      <c r="L3873" s="2">
        <f t="shared" si="419"/>
        <v>3.5906904876398542</v>
      </c>
      <c r="M3873" s="88"/>
      <c r="V3873">
        <v>200</v>
      </c>
      <c r="W3873">
        <v>40</v>
      </c>
      <c r="X3873" s="7">
        <f t="shared" si="417"/>
        <v>31.652153314939131</v>
      </c>
    </row>
    <row r="3874" spans="2:24">
      <c r="B3874" s="90">
        <f t="shared" si="420"/>
        <v>41070</v>
      </c>
      <c r="C3874" s="57">
        <v>41069</v>
      </c>
      <c r="D3874" s="58">
        <v>1</v>
      </c>
      <c r="E3874" s="59">
        <v>4.6220190938792696</v>
      </c>
      <c r="F3874" s="47">
        <f t="shared" si="421"/>
        <v>8.8280564693094039</v>
      </c>
      <c r="G3874" s="59">
        <v>22.139483769743634</v>
      </c>
      <c r="H3874" s="47">
        <f t="shared" si="422"/>
        <v>42.286414000210343</v>
      </c>
      <c r="I3874" s="59">
        <v>17.51746467586436</v>
      </c>
      <c r="J3874" s="47">
        <f t="shared" si="423"/>
        <v>33.458357530900926</v>
      </c>
      <c r="K3874" s="97">
        <f t="shared" si="418"/>
        <v>6</v>
      </c>
      <c r="L3874" s="2">
        <f t="shared" si="419"/>
        <v>-3.2881963682623123</v>
      </c>
      <c r="M3874" s="88"/>
      <c r="V3874">
        <v>200</v>
      </c>
      <c r="W3874">
        <v>40</v>
      </c>
      <c r="X3874" s="7">
        <f t="shared" si="417"/>
        <v>31.652153314939131</v>
      </c>
    </row>
    <row r="3875" spans="2:24">
      <c r="B3875" s="90">
        <f t="shared" si="420"/>
        <v>41070.041666666664</v>
      </c>
      <c r="C3875" s="57">
        <v>41070</v>
      </c>
      <c r="D3875" s="58">
        <v>4.1666666666666664E-2</v>
      </c>
      <c r="E3875" s="59"/>
      <c r="F3875" s="47"/>
      <c r="G3875" s="59"/>
      <c r="H3875" s="47"/>
      <c r="I3875" s="59"/>
      <c r="J3875" s="47"/>
      <c r="K3875" s="97">
        <f t="shared" si="418"/>
        <v>7</v>
      </c>
      <c r="L3875" s="2" t="e">
        <f t="shared" si="419"/>
        <v>#N/A</v>
      </c>
      <c r="M3875" s="88"/>
      <c r="V3875">
        <v>200</v>
      </c>
      <c r="W3875">
        <v>40</v>
      </c>
      <c r="X3875" s="7">
        <f t="shared" si="417"/>
        <v>31.652153314939131</v>
      </c>
    </row>
    <row r="3876" spans="2:24">
      <c r="B3876" s="90">
        <f t="shared" si="420"/>
        <v>41070.083333333336</v>
      </c>
      <c r="C3876" s="57">
        <v>41070</v>
      </c>
      <c r="D3876" s="58">
        <v>8.3333333333333329E-2</v>
      </c>
      <c r="E3876" s="59">
        <v>3.8131277130630368</v>
      </c>
      <c r="F3876" s="47">
        <f t="shared" si="421"/>
        <v>7.2830739319504003</v>
      </c>
      <c r="G3876" s="59">
        <v>15.13369248076774</v>
      </c>
      <c r="H3876" s="47">
        <f t="shared" si="422"/>
        <v>28.905352638266383</v>
      </c>
      <c r="I3876" s="59">
        <v>11.320564767704704</v>
      </c>
      <c r="J3876" s="47">
        <f t="shared" si="423"/>
        <v>21.622278706315985</v>
      </c>
      <c r="K3876" s="97">
        <f t="shared" si="418"/>
        <v>7</v>
      </c>
      <c r="L3876" s="2">
        <f t="shared" si="419"/>
        <v>-15.124275192847254</v>
      </c>
      <c r="M3876" s="88"/>
      <c r="V3876">
        <v>200</v>
      </c>
      <c r="W3876">
        <v>40</v>
      </c>
      <c r="X3876" s="7">
        <f t="shared" si="417"/>
        <v>31.652153314939131</v>
      </c>
    </row>
    <row r="3877" spans="2:24">
      <c r="B3877" s="90">
        <f t="shared" si="420"/>
        <v>41070.125</v>
      </c>
      <c r="C3877" s="57">
        <v>41070</v>
      </c>
      <c r="D3877" s="58">
        <v>0.125</v>
      </c>
      <c r="E3877" s="59">
        <v>5.5569502099332695</v>
      </c>
      <c r="F3877" s="47">
        <f t="shared" si="421"/>
        <v>10.613774900972544</v>
      </c>
      <c r="G3877" s="59">
        <v>15.490921430986299</v>
      </c>
      <c r="H3877" s="47">
        <f t="shared" si="422"/>
        <v>29.587659933183829</v>
      </c>
      <c r="I3877" s="59">
        <v>9.9339712210530315</v>
      </c>
      <c r="J3877" s="47">
        <f t="shared" si="423"/>
        <v>18.973885032211289</v>
      </c>
      <c r="K3877" s="97">
        <f t="shared" si="418"/>
        <v>7</v>
      </c>
      <c r="L3877" s="2">
        <f t="shared" si="419"/>
        <v>-17.77266886695195</v>
      </c>
      <c r="M3877" s="88"/>
      <c r="V3877">
        <v>200</v>
      </c>
      <c r="W3877">
        <v>40</v>
      </c>
      <c r="X3877" s="7">
        <f t="shared" si="417"/>
        <v>31.652153314939131</v>
      </c>
    </row>
    <row r="3878" spans="2:24">
      <c r="B3878" s="90">
        <f t="shared" si="420"/>
        <v>41070.166666666664</v>
      </c>
      <c r="C3878" s="57">
        <v>41070</v>
      </c>
      <c r="D3878" s="58">
        <v>0.16666666666666666</v>
      </c>
      <c r="E3878" s="59">
        <v>9.6961189204630216</v>
      </c>
      <c r="F3878" s="47">
        <f t="shared" si="421"/>
        <v>18.519587138084372</v>
      </c>
      <c r="G3878" s="59">
        <v>21.579646042471865</v>
      </c>
      <c r="H3878" s="47">
        <f t="shared" si="422"/>
        <v>41.217123941121258</v>
      </c>
      <c r="I3878" s="59">
        <v>11.883527122008845</v>
      </c>
      <c r="J3878" s="47">
        <f t="shared" si="423"/>
        <v>22.697536803036893</v>
      </c>
      <c r="K3878" s="97">
        <f t="shared" si="418"/>
        <v>7</v>
      </c>
      <c r="L3878" s="2">
        <f t="shared" si="419"/>
        <v>-14.049017096126345</v>
      </c>
      <c r="M3878" s="88"/>
      <c r="V3878">
        <v>200</v>
      </c>
      <c r="W3878">
        <v>40</v>
      </c>
      <c r="X3878" s="7">
        <f t="shared" si="417"/>
        <v>31.652153314939131</v>
      </c>
    </row>
    <row r="3879" spans="2:24">
      <c r="B3879" s="90">
        <f t="shared" si="420"/>
        <v>41070.208333333336</v>
      </c>
      <c r="C3879" s="57">
        <v>41070</v>
      </c>
      <c r="D3879" s="58">
        <v>0.20833333333333334</v>
      </c>
      <c r="E3879" s="59">
        <v>26.904384348426991</v>
      </c>
      <c r="F3879" s="47">
        <f t="shared" si="421"/>
        <v>51.387374105495553</v>
      </c>
      <c r="G3879" s="59">
        <v>43.111850884267412</v>
      </c>
      <c r="H3879" s="47">
        <f t="shared" si="422"/>
        <v>82.343635188950756</v>
      </c>
      <c r="I3879" s="59">
        <v>16.207466535840421</v>
      </c>
      <c r="J3879" s="47">
        <f t="shared" si="423"/>
        <v>30.956261083455203</v>
      </c>
      <c r="K3879" s="97">
        <f t="shared" si="418"/>
        <v>7</v>
      </c>
      <c r="L3879" s="2">
        <f t="shared" si="419"/>
        <v>-5.7902928157080353</v>
      </c>
      <c r="M3879" s="88"/>
      <c r="V3879">
        <v>200</v>
      </c>
      <c r="W3879">
        <v>40</v>
      </c>
      <c r="X3879" s="7">
        <f t="shared" si="417"/>
        <v>31.652153314939131</v>
      </c>
    </row>
    <row r="3880" spans="2:24">
      <c r="B3880" s="90">
        <f t="shared" si="420"/>
        <v>41070.25</v>
      </c>
      <c r="C3880" s="57">
        <v>41070</v>
      </c>
      <c r="D3880" s="58">
        <v>0.25</v>
      </c>
      <c r="E3880" s="59">
        <v>8.6438411691864623</v>
      </c>
      <c r="F3880" s="47">
        <f t="shared" si="421"/>
        <v>16.509736633146144</v>
      </c>
      <c r="G3880" s="59">
        <v>19.005086814127459</v>
      </c>
      <c r="H3880" s="47">
        <f t="shared" si="422"/>
        <v>36.299715814983443</v>
      </c>
      <c r="I3880" s="59">
        <v>10.361245644940997</v>
      </c>
      <c r="J3880" s="47">
        <f t="shared" si="423"/>
        <v>19.789979181837303</v>
      </c>
      <c r="K3880" s="97">
        <f t="shared" si="418"/>
        <v>7</v>
      </c>
      <c r="L3880" s="2">
        <f t="shared" si="419"/>
        <v>-16.956574717325935</v>
      </c>
      <c r="M3880" s="88"/>
      <c r="V3880">
        <v>200</v>
      </c>
      <c r="W3880">
        <v>40</v>
      </c>
      <c r="X3880" s="7">
        <f t="shared" si="417"/>
        <v>31.652153314939131</v>
      </c>
    </row>
    <row r="3881" spans="2:24">
      <c r="B3881" s="90">
        <f t="shared" si="420"/>
        <v>41070.291666666664</v>
      </c>
      <c r="C3881" s="57">
        <v>41070</v>
      </c>
      <c r="D3881" s="58">
        <v>0.29166666666666669</v>
      </c>
      <c r="E3881" s="59">
        <v>17.171074248435598</v>
      </c>
      <c r="F3881" s="47">
        <f t="shared" si="421"/>
        <v>32.796751814511993</v>
      </c>
      <c r="G3881" s="59">
        <v>31.731496923424885</v>
      </c>
      <c r="H3881" s="47">
        <f t="shared" si="422"/>
        <v>60.607159123741525</v>
      </c>
      <c r="I3881" s="59">
        <v>14.560422674989285</v>
      </c>
      <c r="J3881" s="47">
        <f t="shared" si="423"/>
        <v>27.810407309229532</v>
      </c>
      <c r="K3881" s="97">
        <f t="shared" si="418"/>
        <v>7</v>
      </c>
      <c r="L3881" s="2">
        <f t="shared" si="419"/>
        <v>-8.9361465899337063</v>
      </c>
      <c r="M3881" s="88"/>
      <c r="V3881">
        <v>200</v>
      </c>
      <c r="W3881">
        <v>40</v>
      </c>
      <c r="X3881" s="7">
        <f t="shared" si="417"/>
        <v>31.652153314939131</v>
      </c>
    </row>
    <row r="3882" spans="2:24">
      <c r="B3882" s="90">
        <f t="shared" si="420"/>
        <v>41070.333333333336</v>
      </c>
      <c r="C3882" s="57">
        <v>41070</v>
      </c>
      <c r="D3882" s="58">
        <v>0.33333333333333331</v>
      </c>
      <c r="E3882" s="59">
        <v>11.567683893662519</v>
      </c>
      <c r="F3882" s="47">
        <f t="shared" si="421"/>
        <v>22.094276236895411</v>
      </c>
      <c r="G3882" s="59">
        <v>22.629717211593256</v>
      </c>
      <c r="H3882" s="47">
        <f t="shared" si="422"/>
        <v>43.222759874143115</v>
      </c>
      <c r="I3882" s="59">
        <v>11.062033317930734</v>
      </c>
      <c r="J3882" s="47">
        <f t="shared" si="423"/>
        <v>21.128483637247701</v>
      </c>
      <c r="K3882" s="97">
        <f t="shared" si="418"/>
        <v>7</v>
      </c>
      <c r="L3882" s="2">
        <f t="shared" si="419"/>
        <v>-15.618070261915538</v>
      </c>
      <c r="M3882" s="88"/>
      <c r="V3882">
        <v>200</v>
      </c>
      <c r="W3882">
        <v>40</v>
      </c>
      <c r="X3882" s="7">
        <f t="shared" si="417"/>
        <v>31.652153314939131</v>
      </c>
    </row>
    <row r="3883" spans="2:24">
      <c r="B3883" s="90">
        <f t="shared" si="420"/>
        <v>41070.375</v>
      </c>
      <c r="C3883" s="57">
        <v>41070</v>
      </c>
      <c r="D3883" s="58">
        <v>0.375</v>
      </c>
      <c r="E3883" s="59">
        <v>18.468526820733739</v>
      </c>
      <c r="F3883" s="47">
        <f t="shared" si="421"/>
        <v>35.274886227601442</v>
      </c>
      <c r="G3883" s="59">
        <v>32.900473466806126</v>
      </c>
      <c r="H3883" s="47">
        <f t="shared" si="422"/>
        <v>62.839904321599697</v>
      </c>
      <c r="I3883" s="59">
        <v>14.431946646072381</v>
      </c>
      <c r="J3883" s="47">
        <f t="shared" si="423"/>
        <v>27.565018093998248</v>
      </c>
      <c r="K3883" s="97">
        <f t="shared" si="418"/>
        <v>7</v>
      </c>
      <c r="L3883" s="2">
        <f t="shared" si="419"/>
        <v>-9.1815358051649909</v>
      </c>
      <c r="M3883" s="88"/>
      <c r="V3883">
        <v>200</v>
      </c>
      <c r="W3883">
        <v>40</v>
      </c>
      <c r="X3883" s="7">
        <f t="shared" si="417"/>
        <v>31.652153314939131</v>
      </c>
    </row>
    <row r="3884" spans="2:24">
      <c r="B3884" s="90">
        <f t="shared" si="420"/>
        <v>41070.416666666664</v>
      </c>
      <c r="C3884" s="57">
        <v>41070</v>
      </c>
      <c r="D3884" s="58">
        <v>0.41666666666666669</v>
      </c>
      <c r="E3884" s="59">
        <v>13.433053861083099</v>
      </c>
      <c r="F3884" s="47">
        <f t="shared" si="421"/>
        <v>25.657132874668719</v>
      </c>
      <c r="G3884" s="59">
        <v>26.761175224845502</v>
      </c>
      <c r="H3884" s="47">
        <f t="shared" si="422"/>
        <v>51.113844679454907</v>
      </c>
      <c r="I3884" s="59">
        <v>13.328121363762403</v>
      </c>
      <c r="J3884" s="47">
        <f t="shared" si="423"/>
        <v>25.456711804786188</v>
      </c>
      <c r="K3884" s="97">
        <f t="shared" si="418"/>
        <v>7</v>
      </c>
      <c r="L3884" s="2">
        <f t="shared" si="419"/>
        <v>-11.28984209437705</v>
      </c>
      <c r="M3884" s="88"/>
      <c r="V3884">
        <v>200</v>
      </c>
      <c r="W3884">
        <v>40</v>
      </c>
      <c r="X3884" s="7">
        <f t="shared" si="417"/>
        <v>31.652153314939131</v>
      </c>
    </row>
    <row r="3885" spans="2:24">
      <c r="B3885" s="90">
        <f t="shared" si="420"/>
        <v>41070.458333333336</v>
      </c>
      <c r="C3885" s="57">
        <v>41070</v>
      </c>
      <c r="D3885" s="58">
        <v>0.45833333333333331</v>
      </c>
      <c r="E3885" s="59">
        <v>9.5019192474966729</v>
      </c>
      <c r="F3885" s="47">
        <f t="shared" si="421"/>
        <v>18.148665762718643</v>
      </c>
      <c r="G3885" s="59">
        <v>21.231873932028957</v>
      </c>
      <c r="H3885" s="47">
        <f t="shared" si="422"/>
        <v>40.552879210175306</v>
      </c>
      <c r="I3885" s="59">
        <v>11.729954684532286</v>
      </c>
      <c r="J3885" s="47">
        <f t="shared" si="423"/>
        <v>22.404213447456666</v>
      </c>
      <c r="K3885" s="97">
        <f t="shared" si="418"/>
        <v>7</v>
      </c>
      <c r="L3885" s="2">
        <f t="shared" si="419"/>
        <v>-14.342340451706573</v>
      </c>
      <c r="M3885" s="88"/>
      <c r="V3885">
        <v>200</v>
      </c>
      <c r="W3885">
        <v>40</v>
      </c>
      <c r="X3885" s="7">
        <f t="shared" si="417"/>
        <v>31.652153314939131</v>
      </c>
    </row>
    <row r="3886" spans="2:24">
      <c r="B3886" s="90">
        <f t="shared" si="420"/>
        <v>41070.5</v>
      </c>
      <c r="C3886" s="57">
        <v>41070</v>
      </c>
      <c r="D3886" s="58">
        <v>0.5</v>
      </c>
      <c r="E3886" s="59">
        <v>10.003944745445921</v>
      </c>
      <c r="F3886" s="47">
        <f t="shared" si="421"/>
        <v>19.107534463801709</v>
      </c>
      <c r="G3886" s="59">
        <v>22.80145981650524</v>
      </c>
      <c r="H3886" s="47">
        <f t="shared" si="422"/>
        <v>43.550788249525006</v>
      </c>
      <c r="I3886" s="59">
        <v>12.797515071059319</v>
      </c>
      <c r="J3886" s="47">
        <f t="shared" si="423"/>
        <v>24.4432537857233</v>
      </c>
      <c r="K3886" s="97">
        <f t="shared" si="418"/>
        <v>7</v>
      </c>
      <c r="L3886" s="2">
        <f t="shared" si="419"/>
        <v>-12.303300113439938</v>
      </c>
      <c r="M3886" s="88"/>
      <c r="V3886">
        <v>200</v>
      </c>
      <c r="W3886">
        <v>40</v>
      </c>
      <c r="X3886" s="7">
        <f t="shared" si="417"/>
        <v>31.652153314939131</v>
      </c>
    </row>
    <row r="3887" spans="2:24">
      <c r="B3887" s="90">
        <f t="shared" si="420"/>
        <v>41070.541666666664</v>
      </c>
      <c r="C3887" s="57">
        <v>41070</v>
      </c>
      <c r="D3887" s="58">
        <v>0.54166666666666663</v>
      </c>
      <c r="E3887" s="59">
        <v>11.025021353298801</v>
      </c>
      <c r="F3887" s="47">
        <f t="shared" si="421"/>
        <v>21.057790784800709</v>
      </c>
      <c r="G3887" s="59">
        <v>25.049863177637814</v>
      </c>
      <c r="H3887" s="47">
        <f t="shared" si="422"/>
        <v>47.845238669288221</v>
      </c>
      <c r="I3887" s="59">
        <v>14.024841824339013</v>
      </c>
      <c r="J3887" s="47">
        <f t="shared" si="423"/>
        <v>26.787447884487513</v>
      </c>
      <c r="K3887" s="97">
        <f t="shared" si="418"/>
        <v>7</v>
      </c>
      <c r="L3887" s="2">
        <f t="shared" si="419"/>
        <v>-9.9591060146757258</v>
      </c>
      <c r="M3887" s="88"/>
      <c r="V3887">
        <v>200</v>
      </c>
      <c r="W3887">
        <v>40</v>
      </c>
      <c r="X3887" s="7">
        <f t="shared" si="417"/>
        <v>31.652153314939131</v>
      </c>
    </row>
    <row r="3888" spans="2:24">
      <c r="B3888" s="90">
        <f t="shared" si="420"/>
        <v>41070.583333333336</v>
      </c>
      <c r="C3888" s="57">
        <v>41070</v>
      </c>
      <c r="D3888" s="58">
        <v>0.58333333333333337</v>
      </c>
      <c r="E3888" s="59">
        <v>9.137378536385004</v>
      </c>
      <c r="F3888" s="47">
        <f t="shared" si="421"/>
        <v>17.452393004495356</v>
      </c>
      <c r="G3888" s="59">
        <v>23.17792646711985</v>
      </c>
      <c r="H3888" s="47">
        <f t="shared" si="422"/>
        <v>44.26983955219891</v>
      </c>
      <c r="I3888" s="59">
        <v>14.040547930734846</v>
      </c>
      <c r="J3888" s="47">
        <f t="shared" si="423"/>
        <v>26.817446547703554</v>
      </c>
      <c r="K3888" s="97">
        <f t="shared" si="418"/>
        <v>7</v>
      </c>
      <c r="L3888" s="2">
        <f t="shared" si="419"/>
        <v>-9.9291073514596846</v>
      </c>
      <c r="M3888" s="88"/>
      <c r="V3888">
        <v>200</v>
      </c>
      <c r="W3888">
        <v>40</v>
      </c>
      <c r="X3888" s="7">
        <f t="shared" si="417"/>
        <v>31.652153314939131</v>
      </c>
    </row>
    <row r="3889" spans="2:24">
      <c r="B3889" s="90">
        <f t="shared" si="420"/>
        <v>41070.625</v>
      </c>
      <c r="C3889" s="57">
        <v>41070</v>
      </c>
      <c r="D3889" s="58">
        <v>0.625</v>
      </c>
      <c r="E3889" s="59">
        <v>13.490827977019254</v>
      </c>
      <c r="F3889" s="47">
        <f t="shared" si="421"/>
        <v>25.767481436106774</v>
      </c>
      <c r="G3889" s="59">
        <v>28.590953603344509</v>
      </c>
      <c r="H3889" s="47">
        <f t="shared" si="422"/>
        <v>54.608721382388012</v>
      </c>
      <c r="I3889" s="59">
        <v>15.100125626325255</v>
      </c>
      <c r="J3889" s="47">
        <f t="shared" si="423"/>
        <v>28.841239946281235</v>
      </c>
      <c r="K3889" s="97">
        <f t="shared" si="418"/>
        <v>7</v>
      </c>
      <c r="L3889" s="2">
        <f t="shared" si="419"/>
        <v>-7.905313952882004</v>
      </c>
      <c r="M3889" s="88"/>
      <c r="V3889">
        <v>200</v>
      </c>
      <c r="W3889">
        <v>40</v>
      </c>
      <c r="X3889" s="7">
        <f t="shared" si="417"/>
        <v>31.652153314939131</v>
      </c>
    </row>
    <row r="3890" spans="2:24">
      <c r="B3890" s="90">
        <f t="shared" si="420"/>
        <v>41070.666666666664</v>
      </c>
      <c r="C3890" s="57">
        <v>41070</v>
      </c>
      <c r="D3890" s="58">
        <v>0.66666666666666663</v>
      </c>
      <c r="E3890" s="59">
        <v>12.358737349641167</v>
      </c>
      <c r="F3890" s="47">
        <f t="shared" si="421"/>
        <v>23.605188337814628</v>
      </c>
      <c r="G3890" s="59">
        <v>27.126433219018669</v>
      </c>
      <c r="H3890" s="47">
        <f t="shared" si="422"/>
        <v>51.811487448325657</v>
      </c>
      <c r="I3890" s="59">
        <v>14.7676958693775</v>
      </c>
      <c r="J3890" s="47">
        <f t="shared" si="423"/>
        <v>28.206299110511022</v>
      </c>
      <c r="K3890" s="97">
        <f t="shared" si="418"/>
        <v>7</v>
      </c>
      <c r="L3890" s="2">
        <f t="shared" si="419"/>
        <v>-8.5402547886522164</v>
      </c>
      <c r="M3890" s="88"/>
      <c r="V3890">
        <v>200</v>
      </c>
      <c r="W3890">
        <v>40</v>
      </c>
      <c r="X3890" s="7">
        <f t="shared" si="417"/>
        <v>31.652153314939131</v>
      </c>
    </row>
    <row r="3891" spans="2:24">
      <c r="B3891" s="90">
        <f t="shared" si="420"/>
        <v>41070.708333333336</v>
      </c>
      <c r="C3891" s="57">
        <v>41070</v>
      </c>
      <c r="D3891" s="58">
        <v>0.70833333333333337</v>
      </c>
      <c r="E3891" s="59">
        <v>11.402747442663987</v>
      </c>
      <c r="F3891" s="47">
        <f t="shared" si="421"/>
        <v>21.779247615488213</v>
      </c>
      <c r="G3891" s="59">
        <v>28.483520932660568</v>
      </c>
      <c r="H3891" s="47">
        <f t="shared" si="422"/>
        <v>54.403524981381679</v>
      </c>
      <c r="I3891" s="59">
        <v>17.080773489996584</v>
      </c>
      <c r="J3891" s="47">
        <f t="shared" si="423"/>
        <v>32.624277365893477</v>
      </c>
      <c r="K3891" s="97">
        <f t="shared" si="418"/>
        <v>7</v>
      </c>
      <c r="L3891" s="2">
        <f t="shared" si="419"/>
        <v>-4.122276533269762</v>
      </c>
      <c r="M3891" s="88"/>
      <c r="V3891">
        <v>200</v>
      </c>
      <c r="W3891">
        <v>40</v>
      </c>
      <c r="X3891" s="7">
        <f t="shared" si="417"/>
        <v>31.652153314939131</v>
      </c>
    </row>
    <row r="3892" spans="2:24">
      <c r="B3892" s="90">
        <f t="shared" si="420"/>
        <v>41070.75</v>
      </c>
      <c r="C3892" s="57">
        <v>41070</v>
      </c>
      <c r="D3892" s="58">
        <v>0.75</v>
      </c>
      <c r="E3892" s="59">
        <v>17.977794326801941</v>
      </c>
      <c r="F3892" s="47">
        <f t="shared" si="421"/>
        <v>34.337587164191703</v>
      </c>
      <c r="G3892" s="59">
        <v>43.661108147698847</v>
      </c>
      <c r="H3892" s="47">
        <f t="shared" si="422"/>
        <v>83.392716562104795</v>
      </c>
      <c r="I3892" s="59">
        <v>25.683313820896906</v>
      </c>
      <c r="J3892" s="47">
        <f t="shared" si="423"/>
        <v>49.055129397913092</v>
      </c>
      <c r="K3892" s="97">
        <f t="shared" si="418"/>
        <v>7</v>
      </c>
      <c r="L3892" s="2">
        <f t="shared" si="419"/>
        <v>12.308575498749853</v>
      </c>
      <c r="M3892" s="88"/>
      <c r="V3892">
        <v>200</v>
      </c>
      <c r="W3892">
        <v>40</v>
      </c>
      <c r="X3892" s="7">
        <f t="shared" si="417"/>
        <v>31.652153314939131</v>
      </c>
    </row>
    <row r="3893" spans="2:24">
      <c r="B3893" s="90">
        <f t="shared" si="420"/>
        <v>41070.791666666664</v>
      </c>
      <c r="C3893" s="57">
        <v>41070</v>
      </c>
      <c r="D3893" s="58">
        <v>0.79166666666666663</v>
      </c>
      <c r="E3893" s="59">
        <v>25.927235311631865</v>
      </c>
      <c r="F3893" s="47">
        <f t="shared" si="421"/>
        <v>49.521019445216858</v>
      </c>
      <c r="G3893" s="59">
        <v>58.616794829466933</v>
      </c>
      <c r="H3893" s="47">
        <f t="shared" si="422"/>
        <v>111.95807812428184</v>
      </c>
      <c r="I3893" s="59">
        <v>32.689559517835065</v>
      </c>
      <c r="J3893" s="47">
        <f t="shared" si="423"/>
        <v>62.437058679064968</v>
      </c>
      <c r="K3893" s="97">
        <f t="shared" si="418"/>
        <v>7</v>
      </c>
      <c r="L3893" s="2">
        <f t="shared" si="419"/>
        <v>25.69050477990173</v>
      </c>
      <c r="M3893" s="88"/>
      <c r="V3893">
        <v>200</v>
      </c>
      <c r="W3893">
        <v>40</v>
      </c>
      <c r="X3893" s="7">
        <f t="shared" si="417"/>
        <v>31.652153314939131</v>
      </c>
    </row>
    <row r="3894" spans="2:24">
      <c r="B3894" s="90">
        <f t="shared" si="420"/>
        <v>41070.833333333336</v>
      </c>
      <c r="C3894" s="57">
        <v>41070</v>
      </c>
      <c r="D3894" s="58">
        <v>0.83333333333333337</v>
      </c>
      <c r="E3894" s="59">
        <v>12.44474817613203</v>
      </c>
      <c r="F3894" s="47">
        <f t="shared" si="421"/>
        <v>23.769469016412177</v>
      </c>
      <c r="G3894" s="59">
        <v>34.525312884804194</v>
      </c>
      <c r="H3894" s="47">
        <f t="shared" si="422"/>
        <v>65.943347609976001</v>
      </c>
      <c r="I3894" s="59">
        <v>22.080564708672163</v>
      </c>
      <c r="J3894" s="47">
        <f t="shared" si="423"/>
        <v>42.173878593563828</v>
      </c>
      <c r="K3894" s="97">
        <f t="shared" si="418"/>
        <v>7</v>
      </c>
      <c r="L3894" s="2">
        <f t="shared" si="419"/>
        <v>5.4273246944005891</v>
      </c>
      <c r="M3894" s="88"/>
      <c r="V3894">
        <v>200</v>
      </c>
      <c r="W3894">
        <v>40</v>
      </c>
      <c r="X3894" s="7">
        <f t="shared" si="417"/>
        <v>31.652153314939131</v>
      </c>
    </row>
    <row r="3895" spans="2:24">
      <c r="B3895" s="90">
        <f t="shared" si="420"/>
        <v>41070.875</v>
      </c>
      <c r="C3895" s="57">
        <v>41070</v>
      </c>
      <c r="D3895" s="58">
        <v>0.875</v>
      </c>
      <c r="E3895" s="59">
        <v>6.2003085122780845</v>
      </c>
      <c r="F3895" s="47">
        <f t="shared" si="421"/>
        <v>11.842589258451142</v>
      </c>
      <c r="G3895" s="59">
        <v>24.848762405344637</v>
      </c>
      <c r="H3895" s="47">
        <f t="shared" si="422"/>
        <v>47.461136194208251</v>
      </c>
      <c r="I3895" s="59">
        <v>18.648453893066556</v>
      </c>
      <c r="J3895" s="47">
        <f t="shared" si="423"/>
        <v>35.618546935757117</v>
      </c>
      <c r="K3895" s="97">
        <f t="shared" si="418"/>
        <v>7</v>
      </c>
      <c r="L3895" s="2">
        <f t="shared" si="419"/>
        <v>-1.1280069634061221</v>
      </c>
      <c r="M3895" s="88"/>
      <c r="V3895">
        <v>200</v>
      </c>
      <c r="W3895">
        <v>40</v>
      </c>
      <c r="X3895" s="7">
        <f t="shared" si="417"/>
        <v>31.652153314939131</v>
      </c>
    </row>
    <row r="3896" spans="2:24">
      <c r="B3896" s="90">
        <f t="shared" si="420"/>
        <v>41070.916666666664</v>
      </c>
      <c r="C3896" s="57">
        <v>41070</v>
      </c>
      <c r="D3896" s="58">
        <v>0.91666666666666663</v>
      </c>
      <c r="E3896" s="59">
        <v>3.1912434980384545</v>
      </c>
      <c r="F3896" s="47">
        <f t="shared" si="421"/>
        <v>6.0952750812534475</v>
      </c>
      <c r="G3896" s="59">
        <v>14.083959371286671</v>
      </c>
      <c r="H3896" s="47">
        <f t="shared" si="422"/>
        <v>26.90036239915754</v>
      </c>
      <c r="I3896" s="59">
        <v>10.892715873248218</v>
      </c>
      <c r="J3896" s="47">
        <f t="shared" si="423"/>
        <v>20.805087317904096</v>
      </c>
      <c r="K3896" s="97">
        <f t="shared" si="418"/>
        <v>7</v>
      </c>
      <c r="L3896" s="2">
        <f t="shared" si="419"/>
        <v>-15.941466581259142</v>
      </c>
      <c r="M3896" s="88"/>
      <c r="V3896">
        <v>200</v>
      </c>
      <c r="W3896">
        <v>40</v>
      </c>
      <c r="X3896" s="7">
        <f t="shared" si="417"/>
        <v>31.652153314939131</v>
      </c>
    </row>
    <row r="3897" spans="2:24">
      <c r="B3897" s="90">
        <f t="shared" si="420"/>
        <v>41070.958333333336</v>
      </c>
      <c r="C3897" s="57">
        <v>41070</v>
      </c>
      <c r="D3897" s="58">
        <v>0.95833333333333337</v>
      </c>
      <c r="E3897" s="59">
        <v>1.9890653321875731</v>
      </c>
      <c r="F3897" s="47">
        <f t="shared" si="421"/>
        <v>3.7991147844782645</v>
      </c>
      <c r="G3897" s="59">
        <v>9.854874375820188</v>
      </c>
      <c r="H3897" s="47">
        <f t="shared" si="422"/>
        <v>18.822810057816557</v>
      </c>
      <c r="I3897" s="59">
        <v>7.8658090436326153</v>
      </c>
      <c r="J3897" s="47">
        <f t="shared" si="423"/>
        <v>15.023695273338294</v>
      </c>
      <c r="K3897" s="97">
        <f t="shared" si="418"/>
        <v>7</v>
      </c>
      <c r="L3897" s="2">
        <f t="shared" si="419"/>
        <v>-21.722858625824944</v>
      </c>
      <c r="M3897" s="88"/>
      <c r="V3897">
        <v>200</v>
      </c>
      <c r="W3897">
        <v>40</v>
      </c>
      <c r="X3897" s="7">
        <f t="shared" si="417"/>
        <v>31.652153314939131</v>
      </c>
    </row>
    <row r="3898" spans="2:24">
      <c r="B3898" s="90">
        <f t="shared" si="420"/>
        <v>41071</v>
      </c>
      <c r="C3898" s="57">
        <v>41070</v>
      </c>
      <c r="D3898" s="58">
        <v>1</v>
      </c>
      <c r="E3898" s="59">
        <v>1.9993535014092845</v>
      </c>
      <c r="F3898" s="47">
        <f t="shared" si="421"/>
        <v>3.8187651876917332</v>
      </c>
      <c r="G3898" s="59">
        <v>8.0953437561604407</v>
      </c>
      <c r="H3898" s="47">
        <f t="shared" si="422"/>
        <v>15.462106574266441</v>
      </c>
      <c r="I3898" s="59">
        <v>6.0959902547511575</v>
      </c>
      <c r="J3898" s="47">
        <f t="shared" si="423"/>
        <v>11.64334138657471</v>
      </c>
      <c r="K3898" s="97">
        <f t="shared" si="418"/>
        <v>7</v>
      </c>
      <c r="L3898" s="2">
        <f t="shared" si="419"/>
        <v>-25.103212512588527</v>
      </c>
      <c r="M3898" s="88"/>
      <c r="V3898">
        <v>200</v>
      </c>
      <c r="W3898">
        <v>40</v>
      </c>
      <c r="X3898" s="7">
        <f t="shared" si="417"/>
        <v>31.652153314939131</v>
      </c>
    </row>
    <row r="3899" spans="2:24">
      <c r="B3899" s="90">
        <f t="shared" si="420"/>
        <v>41071.041666666664</v>
      </c>
      <c r="C3899" s="57">
        <v>41071</v>
      </c>
      <c r="D3899" s="58">
        <v>4.1666666666666664E-2</v>
      </c>
      <c r="E3899" s="59"/>
      <c r="F3899" s="47"/>
      <c r="G3899" s="59"/>
      <c r="H3899" s="47"/>
      <c r="I3899" s="59"/>
      <c r="J3899" s="47"/>
      <c r="K3899" s="97">
        <f t="shared" si="418"/>
        <v>1</v>
      </c>
      <c r="L3899" s="2" t="e">
        <f t="shared" si="419"/>
        <v>#N/A</v>
      </c>
      <c r="M3899" s="88"/>
      <c r="V3899">
        <v>200</v>
      </c>
      <c r="W3899">
        <v>40</v>
      </c>
      <c r="X3899" s="7">
        <f t="shared" si="417"/>
        <v>31.652153314939131</v>
      </c>
    </row>
    <row r="3900" spans="2:24">
      <c r="B3900" s="90">
        <f t="shared" si="420"/>
        <v>41071.083333333336</v>
      </c>
      <c r="C3900" s="57">
        <v>41071</v>
      </c>
      <c r="D3900" s="58">
        <v>8.3333333333333329E-2</v>
      </c>
      <c r="E3900" s="59">
        <v>3.5356174963360569</v>
      </c>
      <c r="F3900" s="47">
        <f t="shared" si="421"/>
        <v>6.7530294180018684</v>
      </c>
      <c r="G3900" s="59">
        <v>9.7857041537789193</v>
      </c>
      <c r="H3900" s="47">
        <f t="shared" si="422"/>
        <v>18.690694933717737</v>
      </c>
      <c r="I3900" s="59">
        <v>6.2500866574428615</v>
      </c>
      <c r="J3900" s="47">
        <f t="shared" si="423"/>
        <v>11.937665515715866</v>
      </c>
      <c r="K3900" s="97">
        <f t="shared" si="418"/>
        <v>1</v>
      </c>
      <c r="L3900" s="2">
        <f t="shared" si="419"/>
        <v>-24.808888383447375</v>
      </c>
      <c r="M3900" s="88"/>
      <c r="V3900">
        <v>200</v>
      </c>
      <c r="W3900">
        <v>40</v>
      </c>
      <c r="X3900" s="7">
        <f t="shared" si="417"/>
        <v>31.652153314939131</v>
      </c>
    </row>
    <row r="3901" spans="2:24">
      <c r="B3901" s="90">
        <f t="shared" si="420"/>
        <v>41071.125</v>
      </c>
      <c r="C3901" s="57">
        <v>41071</v>
      </c>
      <c r="D3901" s="58">
        <v>0.125</v>
      </c>
      <c r="E3901" s="59">
        <v>4.4590615852093372</v>
      </c>
      <c r="F3901" s="47">
        <f t="shared" si="421"/>
        <v>8.5168076277498344</v>
      </c>
      <c r="G3901" s="59">
        <v>12.19593486265693</v>
      </c>
      <c r="H3901" s="47">
        <f t="shared" si="422"/>
        <v>23.294235587674734</v>
      </c>
      <c r="I3901" s="59">
        <v>7.7368732774475921</v>
      </c>
      <c r="J3901" s="47">
        <f t="shared" si="423"/>
        <v>14.7774279599249</v>
      </c>
      <c r="K3901" s="97">
        <f t="shared" si="418"/>
        <v>1</v>
      </c>
      <c r="L3901" s="2">
        <f t="shared" si="419"/>
        <v>-21.969125939238339</v>
      </c>
      <c r="M3901" s="88"/>
      <c r="V3901">
        <v>200</v>
      </c>
      <c r="W3901">
        <v>40</v>
      </c>
      <c r="X3901" s="7">
        <f t="shared" si="417"/>
        <v>31.652153314939131</v>
      </c>
    </row>
    <row r="3902" spans="2:24">
      <c r="B3902" s="90">
        <f t="shared" si="420"/>
        <v>41071.166666666664</v>
      </c>
      <c r="C3902" s="57">
        <v>41071</v>
      </c>
      <c r="D3902" s="58">
        <v>0.16666666666666666</v>
      </c>
      <c r="E3902" s="59">
        <v>4.7875172850245358</v>
      </c>
      <c r="F3902" s="47">
        <f t="shared" si="421"/>
        <v>9.1441580143968633</v>
      </c>
      <c r="G3902" s="59">
        <v>12.997894737037694</v>
      </c>
      <c r="H3902" s="47">
        <f t="shared" si="422"/>
        <v>24.825978947741994</v>
      </c>
      <c r="I3902" s="59">
        <v>8.2103774520131587</v>
      </c>
      <c r="J3902" s="47">
        <f t="shared" si="423"/>
        <v>15.681820933345133</v>
      </c>
      <c r="K3902" s="97">
        <f t="shared" si="418"/>
        <v>1</v>
      </c>
      <c r="L3902" s="2">
        <f t="shared" si="419"/>
        <v>-21.064732965818106</v>
      </c>
      <c r="M3902" s="88"/>
      <c r="V3902">
        <v>200</v>
      </c>
      <c r="W3902">
        <v>40</v>
      </c>
      <c r="X3902" s="7">
        <f t="shared" si="417"/>
        <v>31.652153314939131</v>
      </c>
    </row>
    <row r="3903" spans="2:24">
      <c r="B3903" s="90">
        <f t="shared" si="420"/>
        <v>41071.208333333336</v>
      </c>
      <c r="C3903" s="57">
        <v>41071</v>
      </c>
      <c r="D3903" s="58">
        <v>0.20833333333333334</v>
      </c>
      <c r="E3903" s="59">
        <v>19.752491350651589</v>
      </c>
      <c r="F3903" s="47">
        <f t="shared" si="421"/>
        <v>37.727258479744535</v>
      </c>
      <c r="G3903" s="59">
        <v>38.305594894604489</v>
      </c>
      <c r="H3903" s="47">
        <f t="shared" si="422"/>
        <v>73.163686248694574</v>
      </c>
      <c r="I3903" s="59">
        <v>18.553103543952901</v>
      </c>
      <c r="J3903" s="47">
        <f t="shared" si="423"/>
        <v>35.43642776895004</v>
      </c>
      <c r="K3903" s="97">
        <f t="shared" si="418"/>
        <v>1</v>
      </c>
      <c r="L3903" s="2">
        <f t="shared" si="419"/>
        <v>-1.3101261302131988</v>
      </c>
      <c r="M3903" s="88"/>
      <c r="V3903">
        <v>200</v>
      </c>
      <c r="W3903">
        <v>40</v>
      </c>
      <c r="X3903" s="7">
        <f t="shared" si="417"/>
        <v>31.652153314939131</v>
      </c>
    </row>
    <row r="3904" spans="2:24">
      <c r="B3904" s="90">
        <f t="shared" si="420"/>
        <v>41071.25</v>
      </c>
      <c r="C3904" s="57">
        <v>41071</v>
      </c>
      <c r="D3904" s="58">
        <v>0.25</v>
      </c>
      <c r="E3904" s="59">
        <v>23.533707362970134</v>
      </c>
      <c r="F3904" s="47">
        <f t="shared" si="421"/>
        <v>44.949381063272952</v>
      </c>
      <c r="G3904" s="59">
        <v>48.891984280112005</v>
      </c>
      <c r="H3904" s="47">
        <f t="shared" si="422"/>
        <v>93.383689975013922</v>
      </c>
      <c r="I3904" s="59">
        <v>25.358276917141872</v>
      </c>
      <c r="J3904" s="47">
        <f t="shared" si="423"/>
        <v>48.43430891174097</v>
      </c>
      <c r="K3904" s="97">
        <f t="shared" si="418"/>
        <v>1</v>
      </c>
      <c r="L3904" s="2">
        <f t="shared" si="419"/>
        <v>11.687755012577732</v>
      </c>
      <c r="M3904" s="88"/>
      <c r="V3904">
        <v>200</v>
      </c>
      <c r="W3904">
        <v>40</v>
      </c>
      <c r="X3904" s="7">
        <f t="shared" si="417"/>
        <v>31.652153314939131</v>
      </c>
    </row>
    <row r="3905" spans="2:24">
      <c r="B3905" s="90">
        <f t="shared" si="420"/>
        <v>41071.291666666664</v>
      </c>
      <c r="C3905" s="57">
        <v>41071</v>
      </c>
      <c r="D3905" s="58">
        <v>0.29166666666666669</v>
      </c>
      <c r="E3905" s="59">
        <v>18.086416628037089</v>
      </c>
      <c r="F3905" s="47">
        <f t="shared" si="421"/>
        <v>34.545055759550841</v>
      </c>
      <c r="G3905" s="59">
        <v>39.271832925283938</v>
      </c>
      <c r="H3905" s="47">
        <f t="shared" si="422"/>
        <v>75.009200887292323</v>
      </c>
      <c r="I3905" s="59">
        <v>21.185416297246846</v>
      </c>
      <c r="J3905" s="47">
        <f t="shared" si="423"/>
        <v>40.464145127741475</v>
      </c>
      <c r="K3905" s="97">
        <f t="shared" si="418"/>
        <v>1</v>
      </c>
      <c r="L3905" s="2">
        <f t="shared" si="419"/>
        <v>3.717591228578236</v>
      </c>
      <c r="M3905" s="88"/>
      <c r="V3905">
        <v>200</v>
      </c>
      <c r="W3905">
        <v>40</v>
      </c>
      <c r="X3905" s="7">
        <f t="shared" si="417"/>
        <v>31.652153314939131</v>
      </c>
    </row>
    <row r="3906" spans="2:24">
      <c r="B3906" s="90">
        <f t="shared" si="420"/>
        <v>41071.333333333336</v>
      </c>
      <c r="C3906" s="57">
        <v>41071</v>
      </c>
      <c r="D3906" s="58">
        <v>0.33333333333333331</v>
      </c>
      <c r="E3906" s="59">
        <v>17.010631887777159</v>
      </c>
      <c r="F3906" s="47">
        <f t="shared" si="421"/>
        <v>32.490306905654371</v>
      </c>
      <c r="G3906" s="59">
        <v>36.462136925290586</v>
      </c>
      <c r="H3906" s="47">
        <f t="shared" si="422"/>
        <v>69.642681527305015</v>
      </c>
      <c r="I3906" s="59">
        <v>19.451505037513428</v>
      </c>
      <c r="J3906" s="47">
        <f t="shared" si="423"/>
        <v>37.152374621650644</v>
      </c>
      <c r="K3906" s="97">
        <f t="shared" si="418"/>
        <v>1</v>
      </c>
      <c r="L3906" s="2">
        <f t="shared" si="419"/>
        <v>0.40582072248740531</v>
      </c>
      <c r="M3906" s="88"/>
      <c r="V3906">
        <v>200</v>
      </c>
      <c r="W3906">
        <v>40</v>
      </c>
      <c r="X3906" s="7">
        <f t="shared" si="417"/>
        <v>31.652153314939131</v>
      </c>
    </row>
    <row r="3907" spans="2:24">
      <c r="B3907" s="90">
        <f t="shared" si="420"/>
        <v>41071.375</v>
      </c>
      <c r="C3907" s="57">
        <v>41071</v>
      </c>
      <c r="D3907" s="58">
        <v>0.375</v>
      </c>
      <c r="E3907" s="59">
        <v>21.118595691892995</v>
      </c>
      <c r="F3907" s="47">
        <f t="shared" si="421"/>
        <v>40.336517771515616</v>
      </c>
      <c r="G3907" s="59">
        <v>42.310693462880565</v>
      </c>
      <c r="H3907" s="47">
        <f t="shared" si="422"/>
        <v>80.813424514101868</v>
      </c>
      <c r="I3907" s="59">
        <v>21.192097770987566</v>
      </c>
      <c r="J3907" s="47">
        <f t="shared" si="423"/>
        <v>40.476906742586252</v>
      </c>
      <c r="K3907" s="97">
        <f t="shared" si="418"/>
        <v>1</v>
      </c>
      <c r="L3907" s="2">
        <f t="shared" si="419"/>
        <v>3.7303528434230131</v>
      </c>
      <c r="M3907" s="88"/>
      <c r="V3907">
        <v>200</v>
      </c>
      <c r="W3907">
        <v>40</v>
      </c>
      <c r="X3907" s="7">
        <f t="shared" si="417"/>
        <v>31.652153314939131</v>
      </c>
    </row>
    <row r="3908" spans="2:24">
      <c r="B3908" s="90">
        <f t="shared" si="420"/>
        <v>41071.416666666664</v>
      </c>
      <c r="C3908" s="57">
        <v>41071</v>
      </c>
      <c r="D3908" s="58">
        <v>0.41666666666666669</v>
      </c>
      <c r="E3908" s="59">
        <v>18.448005148319783</v>
      </c>
      <c r="F3908" s="47">
        <f t="shared" si="421"/>
        <v>35.235689833290785</v>
      </c>
      <c r="G3908" s="59">
        <v>40.340860492027893</v>
      </c>
      <c r="H3908" s="47">
        <f t="shared" si="422"/>
        <v>77.051043539773275</v>
      </c>
      <c r="I3908" s="59">
        <v>21.89285534370811</v>
      </c>
      <c r="J3908" s="47">
        <f t="shared" si="423"/>
        <v>41.81535370648249</v>
      </c>
      <c r="K3908" s="97">
        <f t="shared" si="418"/>
        <v>1</v>
      </c>
      <c r="L3908" s="2">
        <f t="shared" si="419"/>
        <v>5.0687998073192517</v>
      </c>
      <c r="M3908" s="88"/>
      <c r="V3908">
        <v>200</v>
      </c>
      <c r="W3908">
        <v>40</v>
      </c>
      <c r="X3908" s="7">
        <f t="shared" si="417"/>
        <v>31.652153314939131</v>
      </c>
    </row>
    <row r="3909" spans="2:24">
      <c r="B3909" s="90">
        <f t="shared" si="420"/>
        <v>41071.458333333336</v>
      </c>
      <c r="C3909" s="57">
        <v>41071</v>
      </c>
      <c r="D3909" s="58">
        <v>0.45833333333333331</v>
      </c>
      <c r="E3909" s="59">
        <v>19.792778682927086</v>
      </c>
      <c r="F3909" s="47">
        <f t="shared" si="421"/>
        <v>37.804207284390735</v>
      </c>
      <c r="G3909" s="59">
        <v>42.595916245802236</v>
      </c>
      <c r="H3909" s="47">
        <f t="shared" si="422"/>
        <v>81.358200029482262</v>
      </c>
      <c r="I3909" s="59">
        <v>22.80313756287515</v>
      </c>
      <c r="J3909" s="47">
        <f t="shared" si="423"/>
        <v>43.553992745091534</v>
      </c>
      <c r="K3909" s="97">
        <f t="shared" si="418"/>
        <v>1</v>
      </c>
      <c r="L3909" s="2">
        <f t="shared" si="419"/>
        <v>6.8074388459282957</v>
      </c>
      <c r="M3909" s="88"/>
      <c r="V3909">
        <v>200</v>
      </c>
      <c r="W3909">
        <v>40</v>
      </c>
      <c r="X3909" s="7">
        <f t="shared" si="417"/>
        <v>31.652153314939131</v>
      </c>
    </row>
    <row r="3910" spans="2:24">
      <c r="B3910" s="90">
        <f t="shared" si="420"/>
        <v>41071.5</v>
      </c>
      <c r="C3910" s="57">
        <v>41071</v>
      </c>
      <c r="D3910" s="58">
        <v>0.5</v>
      </c>
      <c r="E3910" s="59">
        <v>18.154005935535519</v>
      </c>
      <c r="F3910" s="47">
        <f t="shared" si="421"/>
        <v>34.674151336872839</v>
      </c>
      <c r="G3910" s="59">
        <v>37.978975291158271</v>
      </c>
      <c r="H3910" s="47">
        <f t="shared" si="422"/>
        <v>72.53984280611229</v>
      </c>
      <c r="I3910" s="59">
        <v>19.824969355622756</v>
      </c>
      <c r="J3910" s="47">
        <f t="shared" si="423"/>
        <v>37.865691469239458</v>
      </c>
      <c r="K3910" s="97">
        <f t="shared" si="418"/>
        <v>1</v>
      </c>
      <c r="L3910" s="2">
        <f t="shared" si="419"/>
        <v>1.1191375700762194</v>
      </c>
      <c r="M3910" s="88"/>
      <c r="V3910">
        <v>200</v>
      </c>
      <c r="W3910">
        <v>40</v>
      </c>
      <c r="X3910" s="7">
        <f t="shared" si="417"/>
        <v>31.652153314939131</v>
      </c>
    </row>
    <row r="3911" spans="2:24">
      <c r="B3911" s="90">
        <f t="shared" si="420"/>
        <v>41071.541666666664</v>
      </c>
      <c r="C3911" s="57">
        <v>41071</v>
      </c>
      <c r="D3911" s="58">
        <v>0.54166666666666663</v>
      </c>
      <c r="E3911" s="59">
        <v>23.495982266600159</v>
      </c>
      <c r="F3911" s="47">
        <f t="shared" si="421"/>
        <v>44.877326129206303</v>
      </c>
      <c r="G3911" s="59">
        <v>46.19541765517706</v>
      </c>
      <c r="H3911" s="47">
        <f t="shared" si="422"/>
        <v>88.233247721388182</v>
      </c>
      <c r="I3911" s="59">
        <v>22.699435388576894</v>
      </c>
      <c r="J3911" s="47">
        <f t="shared" si="423"/>
        <v>43.355921592181865</v>
      </c>
      <c r="K3911" s="97">
        <f t="shared" si="418"/>
        <v>1</v>
      </c>
      <c r="L3911" s="2">
        <f t="shared" si="419"/>
        <v>6.6093676930186263</v>
      </c>
      <c r="M3911" s="88"/>
      <c r="V3911">
        <v>200</v>
      </c>
      <c r="W3911">
        <v>40</v>
      </c>
      <c r="X3911" s="7">
        <f t="shared" si="417"/>
        <v>31.652153314939131</v>
      </c>
    </row>
    <row r="3912" spans="2:24">
      <c r="B3912" s="90">
        <f t="shared" si="420"/>
        <v>41071.583333333336</v>
      </c>
      <c r="C3912" s="57">
        <v>41071</v>
      </c>
      <c r="D3912" s="58">
        <v>0.58333333333333337</v>
      </c>
      <c r="E3912" s="59">
        <v>24.235900974678398</v>
      </c>
      <c r="F3912" s="47">
        <f t="shared" si="421"/>
        <v>46.290570861635736</v>
      </c>
      <c r="G3912" s="59">
        <v>46.326902187484009</v>
      </c>
      <c r="H3912" s="47">
        <f t="shared" si="422"/>
        <v>88.484383178094447</v>
      </c>
      <c r="I3912" s="59">
        <v>22.091001212805615</v>
      </c>
      <c r="J3912" s="47">
        <f t="shared" si="423"/>
        <v>42.193812316458725</v>
      </c>
      <c r="K3912" s="97">
        <f t="shared" si="418"/>
        <v>1</v>
      </c>
      <c r="L3912" s="2">
        <f t="shared" si="419"/>
        <v>5.4472584172954868</v>
      </c>
      <c r="M3912" s="88"/>
      <c r="V3912">
        <v>200</v>
      </c>
      <c r="W3912">
        <v>40</v>
      </c>
      <c r="X3912" s="7">
        <f t="shared" si="417"/>
        <v>31.652153314939131</v>
      </c>
    </row>
    <row r="3913" spans="2:24">
      <c r="B3913" s="90">
        <f t="shared" si="420"/>
        <v>41071.625</v>
      </c>
      <c r="C3913" s="57">
        <v>41071</v>
      </c>
      <c r="D3913" s="58">
        <v>0.625</v>
      </c>
      <c r="E3913" s="59">
        <v>13.725430546820068</v>
      </c>
      <c r="F3913" s="47">
        <f t="shared" si="421"/>
        <v>26.215572344426327</v>
      </c>
      <c r="G3913" s="59">
        <v>32.165953839639307</v>
      </c>
      <c r="H3913" s="47">
        <f t="shared" si="422"/>
        <v>61.436971833711077</v>
      </c>
      <c r="I3913" s="59">
        <v>18.44052329281924</v>
      </c>
      <c r="J3913" s="47">
        <f t="shared" si="423"/>
        <v>35.22139948928475</v>
      </c>
      <c r="K3913" s="97">
        <f t="shared" si="418"/>
        <v>1</v>
      </c>
      <c r="L3913" s="2">
        <f t="shared" si="419"/>
        <v>-1.525154409878489</v>
      </c>
      <c r="M3913" s="88"/>
      <c r="V3913">
        <v>200</v>
      </c>
      <c r="W3913">
        <v>40</v>
      </c>
      <c r="X3913" s="7">
        <f t="shared" si="417"/>
        <v>31.652153314939131</v>
      </c>
    </row>
    <row r="3914" spans="2:24">
      <c r="B3914" s="90">
        <f t="shared" si="420"/>
        <v>41071.666666666664</v>
      </c>
      <c r="C3914" s="57">
        <v>41071</v>
      </c>
      <c r="D3914" s="58">
        <v>0.66666666666666663</v>
      </c>
      <c r="E3914" s="59">
        <v>12.989294677797631</v>
      </c>
      <c r="F3914" s="47">
        <f t="shared" si="421"/>
        <v>24.809552834593472</v>
      </c>
      <c r="G3914" s="59">
        <v>30.059165516439968</v>
      </c>
      <c r="H3914" s="47">
        <f t="shared" si="422"/>
        <v>57.413006136400334</v>
      </c>
      <c r="I3914" s="59">
        <v>17.069870838642341</v>
      </c>
      <c r="J3914" s="47">
        <f t="shared" si="423"/>
        <v>32.603453301806873</v>
      </c>
      <c r="K3914" s="97">
        <f t="shared" si="418"/>
        <v>1</v>
      </c>
      <c r="L3914" s="2">
        <f t="shared" si="419"/>
        <v>-4.1431005973563657</v>
      </c>
      <c r="M3914" s="88"/>
      <c r="V3914">
        <v>200</v>
      </c>
      <c r="W3914">
        <v>40</v>
      </c>
      <c r="X3914" s="7">
        <f t="shared" ref="X3914:X3977" si="424">AVERAGE($J$2999:$J$8770)</f>
        <v>31.652153314939131</v>
      </c>
    </row>
    <row r="3915" spans="2:24">
      <c r="B3915" s="90">
        <f t="shared" si="420"/>
        <v>41071.708333333336</v>
      </c>
      <c r="C3915" s="57">
        <v>41071</v>
      </c>
      <c r="D3915" s="58">
        <v>0.70833333333333337</v>
      </c>
      <c r="E3915" s="59">
        <v>11.338833123716451</v>
      </c>
      <c r="F3915" s="47">
        <f t="shared" si="421"/>
        <v>21.65717126629842</v>
      </c>
      <c r="G3915" s="59">
        <v>28.228904472166079</v>
      </c>
      <c r="H3915" s="47">
        <f t="shared" si="422"/>
        <v>53.917207541837207</v>
      </c>
      <c r="I3915" s="59">
        <v>16.890071348449631</v>
      </c>
      <c r="J3915" s="47">
        <f t="shared" si="423"/>
        <v>32.260036275538795</v>
      </c>
      <c r="K3915" s="97">
        <f t="shared" ref="K3915:K3978" si="425">WEEKDAY(C3915,2)</f>
        <v>1</v>
      </c>
      <c r="L3915" s="2">
        <f t="shared" ref="L3915:L3978" si="426">IF(J3915="",NA(),J3915-(AVERAGE($J$10:$J$8770)))</f>
        <v>-4.4865176236244437</v>
      </c>
      <c r="M3915" s="88"/>
      <c r="V3915">
        <v>200</v>
      </c>
      <c r="W3915">
        <v>40</v>
      </c>
      <c r="X3915" s="7">
        <f t="shared" si="424"/>
        <v>31.652153314939131</v>
      </c>
    </row>
    <row r="3916" spans="2:24">
      <c r="B3916" s="90">
        <f t="shared" si="420"/>
        <v>41071.75</v>
      </c>
      <c r="C3916" s="57">
        <v>41071</v>
      </c>
      <c r="D3916" s="58">
        <v>0.75</v>
      </c>
      <c r="E3916" s="59">
        <v>12.936553354496032</v>
      </c>
      <c r="F3916" s="47">
        <f t="shared" si="421"/>
        <v>24.708816907087421</v>
      </c>
      <c r="G3916" s="59">
        <v>29.54304147595861</v>
      </c>
      <c r="H3916" s="47">
        <f t="shared" si="422"/>
        <v>56.427209219080943</v>
      </c>
      <c r="I3916" s="59">
        <v>16.606488121462576</v>
      </c>
      <c r="J3916" s="47">
        <f t="shared" si="423"/>
        <v>31.718392311993519</v>
      </c>
      <c r="K3916" s="97">
        <f t="shared" si="425"/>
        <v>1</v>
      </c>
      <c r="L3916" s="2">
        <f t="shared" si="426"/>
        <v>-5.0281615871697198</v>
      </c>
      <c r="M3916" s="88"/>
      <c r="V3916">
        <v>200</v>
      </c>
      <c r="W3916">
        <v>40</v>
      </c>
      <c r="X3916" s="7">
        <f t="shared" si="424"/>
        <v>31.652153314939131</v>
      </c>
    </row>
    <row r="3917" spans="2:24">
      <c r="B3917" s="90">
        <f t="shared" si="420"/>
        <v>41071.791666666664</v>
      </c>
      <c r="C3917" s="57">
        <v>41071</v>
      </c>
      <c r="D3917" s="58">
        <v>0.79166666666666663</v>
      </c>
      <c r="E3917" s="59">
        <v>7.7992054608009695</v>
      </c>
      <c r="F3917" s="47">
        <f t="shared" si="421"/>
        <v>14.896482430129851</v>
      </c>
      <c r="G3917" s="59">
        <v>19.50261161069318</v>
      </c>
      <c r="H3917" s="47">
        <f t="shared" si="422"/>
        <v>37.249988176423969</v>
      </c>
      <c r="I3917" s="59">
        <v>11.70340614989221</v>
      </c>
      <c r="J3917" s="47">
        <f t="shared" si="423"/>
        <v>22.353505746294122</v>
      </c>
      <c r="K3917" s="97">
        <f t="shared" si="425"/>
        <v>1</v>
      </c>
      <c r="L3917" s="2">
        <f t="shared" si="426"/>
        <v>-14.393048152869117</v>
      </c>
      <c r="M3917" s="88"/>
      <c r="V3917">
        <v>200</v>
      </c>
      <c r="W3917">
        <v>40</v>
      </c>
      <c r="X3917" s="7">
        <f t="shared" si="424"/>
        <v>31.652153314939131</v>
      </c>
    </row>
    <row r="3918" spans="2:24">
      <c r="B3918" s="90">
        <f t="shared" si="420"/>
        <v>41071.833333333336</v>
      </c>
      <c r="C3918" s="57">
        <v>41071</v>
      </c>
      <c r="D3918" s="58">
        <v>0.83333333333333337</v>
      </c>
      <c r="E3918" s="59">
        <v>4.4723479146060292</v>
      </c>
      <c r="F3918" s="47">
        <f t="shared" si="421"/>
        <v>8.5421845168975157</v>
      </c>
      <c r="G3918" s="59">
        <v>13.10226912221497</v>
      </c>
      <c r="H3918" s="47">
        <f t="shared" si="422"/>
        <v>25.025334023430592</v>
      </c>
      <c r="I3918" s="59">
        <v>8.6299212076089429</v>
      </c>
      <c r="J3918" s="47">
        <f t="shared" si="423"/>
        <v>16.483149506533081</v>
      </c>
      <c r="K3918" s="97">
        <f t="shared" si="425"/>
        <v>1</v>
      </c>
      <c r="L3918" s="2">
        <f t="shared" si="426"/>
        <v>-20.263404392630157</v>
      </c>
      <c r="M3918" s="89" t="s">
        <v>40</v>
      </c>
      <c r="V3918">
        <v>200</v>
      </c>
      <c r="W3918">
        <v>40</v>
      </c>
      <c r="X3918" s="7">
        <f t="shared" si="424"/>
        <v>31.652153314939131</v>
      </c>
    </row>
    <row r="3919" spans="2:24">
      <c r="B3919" s="90">
        <f t="shared" si="420"/>
        <v>41071.875</v>
      </c>
      <c r="C3919" s="57">
        <v>41071</v>
      </c>
      <c r="D3919" s="58">
        <v>0.875</v>
      </c>
      <c r="E3919" s="59">
        <v>3.5959253292702469</v>
      </c>
      <c r="F3919" s="47">
        <f t="shared" si="421"/>
        <v>6.8682173789061709</v>
      </c>
      <c r="G3919" s="59">
        <v>12.055835316633754</v>
      </c>
      <c r="H3919" s="47">
        <f t="shared" si="422"/>
        <v>23.02664545477047</v>
      </c>
      <c r="I3919" s="59">
        <v>8.4599099873635062</v>
      </c>
      <c r="J3919" s="47">
        <f t="shared" si="423"/>
        <v>16.158428075864297</v>
      </c>
      <c r="K3919" s="97">
        <f t="shared" si="425"/>
        <v>1</v>
      </c>
      <c r="L3919" s="2">
        <f t="shared" si="426"/>
        <v>-20.588125823298942</v>
      </c>
      <c r="M3919" s="88"/>
      <c r="V3919">
        <v>200</v>
      </c>
      <c r="W3919">
        <v>40</v>
      </c>
      <c r="X3919" s="7">
        <f t="shared" si="424"/>
        <v>31.652153314939131</v>
      </c>
    </row>
    <row r="3920" spans="2:24">
      <c r="B3920" s="90">
        <f t="shared" si="420"/>
        <v>41071.916666666664</v>
      </c>
      <c r="C3920" s="57">
        <v>41071</v>
      </c>
      <c r="D3920" s="58">
        <v>0.91666666666666663</v>
      </c>
      <c r="E3920" s="59">
        <v>3.3359977079321919</v>
      </c>
      <c r="F3920" s="47">
        <f t="shared" si="421"/>
        <v>6.3717556221504861</v>
      </c>
      <c r="G3920" s="59">
        <v>10.305409922515205</v>
      </c>
      <c r="H3920" s="47">
        <f t="shared" si="422"/>
        <v>19.68333295200404</v>
      </c>
      <c r="I3920" s="59">
        <v>6.9694122145830129</v>
      </c>
      <c r="J3920" s="47">
        <f t="shared" si="423"/>
        <v>13.311577329853554</v>
      </c>
      <c r="K3920" s="97">
        <f t="shared" si="425"/>
        <v>1</v>
      </c>
      <c r="L3920" s="2">
        <f t="shared" si="426"/>
        <v>-23.434976569309683</v>
      </c>
      <c r="M3920" s="88"/>
      <c r="V3920">
        <v>200</v>
      </c>
      <c r="W3920">
        <v>40</v>
      </c>
      <c r="X3920" s="7">
        <f t="shared" si="424"/>
        <v>31.652153314939131</v>
      </c>
    </row>
    <row r="3921" spans="2:24">
      <c r="B3921" s="90">
        <f t="shared" si="420"/>
        <v>41071.958333333336</v>
      </c>
      <c r="C3921" s="57">
        <v>41071</v>
      </c>
      <c r="D3921" s="58">
        <v>0.95833333333333337</v>
      </c>
      <c r="E3921" s="59">
        <v>4.1653601406432532</v>
      </c>
      <c r="F3921" s="47">
        <f t="shared" si="421"/>
        <v>7.9558378686286133</v>
      </c>
      <c r="G3921" s="59">
        <v>10.373724147088513</v>
      </c>
      <c r="H3921" s="47">
        <f t="shared" si="422"/>
        <v>19.813813120939059</v>
      </c>
      <c r="I3921" s="59">
        <v>6.2083640064452608</v>
      </c>
      <c r="J3921" s="47">
        <f t="shared" si="423"/>
        <v>11.857975252310448</v>
      </c>
      <c r="K3921" s="97">
        <f t="shared" si="425"/>
        <v>1</v>
      </c>
      <c r="L3921" s="2">
        <f t="shared" si="426"/>
        <v>-24.888578646852793</v>
      </c>
      <c r="M3921" s="88"/>
      <c r="V3921">
        <v>200</v>
      </c>
      <c r="W3921">
        <v>40</v>
      </c>
      <c r="X3921" s="7">
        <f t="shared" si="424"/>
        <v>31.652153314939131</v>
      </c>
    </row>
    <row r="3922" spans="2:24">
      <c r="B3922" s="90">
        <f t="shared" ref="B3922:B3985" si="427">C3922+D3922</f>
        <v>41072</v>
      </c>
      <c r="C3922" s="57">
        <v>41071</v>
      </c>
      <c r="D3922" s="58">
        <v>1</v>
      </c>
      <c r="E3922" s="59">
        <v>4.170870369120121</v>
      </c>
      <c r="F3922" s="47">
        <f t="shared" ref="F3922:F3985" si="428">IF(E3922&lt;&gt;"",E3922*1.91,"")</f>
        <v>7.9663624050194306</v>
      </c>
      <c r="G3922" s="59">
        <v>9.608810107528182</v>
      </c>
      <c r="H3922" s="47">
        <f t="shared" si="422"/>
        <v>18.352827305378828</v>
      </c>
      <c r="I3922" s="59">
        <v>5.437939738408061</v>
      </c>
      <c r="J3922" s="47">
        <f t="shared" si="423"/>
        <v>10.386464900359396</v>
      </c>
      <c r="K3922" s="97">
        <f t="shared" si="425"/>
        <v>1</v>
      </c>
      <c r="L3922" s="2">
        <f t="shared" si="426"/>
        <v>-26.360088998803842</v>
      </c>
      <c r="M3922" s="88"/>
      <c r="V3922">
        <v>200</v>
      </c>
      <c r="W3922">
        <v>40</v>
      </c>
      <c r="X3922" s="7">
        <f t="shared" si="424"/>
        <v>31.652153314939131</v>
      </c>
    </row>
    <row r="3923" spans="2:24">
      <c r="B3923" s="90">
        <f t="shared" si="427"/>
        <v>41072.041666666664</v>
      </c>
      <c r="C3923" s="57">
        <v>41072</v>
      </c>
      <c r="D3923" s="58">
        <v>4.1666666666666664E-2</v>
      </c>
      <c r="E3923" s="59"/>
      <c r="F3923" s="47"/>
      <c r="G3923" s="59"/>
      <c r="H3923" s="47"/>
      <c r="I3923" s="59"/>
      <c r="J3923" s="47"/>
      <c r="K3923" s="97">
        <f t="shared" si="425"/>
        <v>2</v>
      </c>
      <c r="L3923" s="2" t="e">
        <f t="shared" si="426"/>
        <v>#N/A</v>
      </c>
      <c r="M3923" s="88"/>
      <c r="V3923">
        <v>200</v>
      </c>
      <c r="W3923">
        <v>40</v>
      </c>
      <c r="X3923" s="7">
        <f t="shared" si="424"/>
        <v>31.652153314939131</v>
      </c>
    </row>
    <row r="3924" spans="2:24">
      <c r="B3924" s="90">
        <f t="shared" si="427"/>
        <v>41072.083333333336</v>
      </c>
      <c r="C3924" s="57">
        <v>41072</v>
      </c>
      <c r="D3924" s="58">
        <v>8.3333333333333329E-2</v>
      </c>
      <c r="E3924" s="59">
        <v>2.9228128315462607</v>
      </c>
      <c r="F3924" s="47">
        <f t="shared" si="428"/>
        <v>5.5825725082533575</v>
      </c>
      <c r="G3924" s="59">
        <v>7.9672121602434114</v>
      </c>
      <c r="H3924" s="47">
        <f t="shared" ref="H3924:H3987" si="429">IF(G3924&lt;&gt;"",G3924*1.91,"")</f>
        <v>15.217375226064915</v>
      </c>
      <c r="I3924" s="59">
        <v>5.0443993286971498</v>
      </c>
      <c r="J3924" s="47">
        <f t="shared" ref="J3924:J3987" si="430">IF(I3924&lt;&gt;"",I3924*1.91,"")</f>
        <v>9.6348027178115565</v>
      </c>
      <c r="K3924" s="97">
        <f t="shared" si="425"/>
        <v>2</v>
      </c>
      <c r="L3924" s="2">
        <f t="shared" si="426"/>
        <v>-27.111751181351682</v>
      </c>
      <c r="M3924" s="88"/>
      <c r="V3924">
        <v>200</v>
      </c>
      <c r="W3924">
        <v>40</v>
      </c>
      <c r="X3924" s="7">
        <f t="shared" si="424"/>
        <v>31.652153314939131</v>
      </c>
    </row>
    <row r="3925" spans="2:24">
      <c r="B3925" s="90">
        <f t="shared" si="427"/>
        <v>41072.125</v>
      </c>
      <c r="C3925" s="57">
        <v>41072</v>
      </c>
      <c r="D3925" s="58">
        <v>0.125</v>
      </c>
      <c r="E3925" s="59">
        <v>4.9434350420262243</v>
      </c>
      <c r="F3925" s="47">
        <f t="shared" si="428"/>
        <v>9.4419609302700884</v>
      </c>
      <c r="G3925" s="59">
        <v>10.875044447357329</v>
      </c>
      <c r="H3925" s="47">
        <f t="shared" si="429"/>
        <v>20.771334894452497</v>
      </c>
      <c r="I3925" s="59">
        <v>5.9316094053311028</v>
      </c>
      <c r="J3925" s="47">
        <f t="shared" si="430"/>
        <v>11.329373964182405</v>
      </c>
      <c r="K3925" s="97">
        <f t="shared" si="425"/>
        <v>2</v>
      </c>
      <c r="L3925" s="2">
        <f t="shared" si="426"/>
        <v>-25.417179934980833</v>
      </c>
      <c r="M3925" s="88"/>
      <c r="V3925">
        <v>200</v>
      </c>
      <c r="W3925">
        <v>40</v>
      </c>
      <c r="X3925" s="7">
        <f t="shared" si="424"/>
        <v>31.652153314939131</v>
      </c>
    </row>
    <row r="3926" spans="2:24">
      <c r="B3926" s="90">
        <f t="shared" si="427"/>
        <v>41072.166666666664</v>
      </c>
      <c r="C3926" s="57">
        <v>41072</v>
      </c>
      <c r="D3926" s="58">
        <v>0.16666666666666666</v>
      </c>
      <c r="E3926" s="59">
        <v>6.332451462843105</v>
      </c>
      <c r="F3926" s="47">
        <f t="shared" si="428"/>
        <v>12.094982294030331</v>
      </c>
      <c r="G3926" s="59">
        <v>13.879580989189298</v>
      </c>
      <c r="H3926" s="47">
        <f t="shared" si="429"/>
        <v>26.509999689351559</v>
      </c>
      <c r="I3926" s="59">
        <v>7.5471295263461915</v>
      </c>
      <c r="J3926" s="47">
        <f t="shared" si="430"/>
        <v>14.415017395321225</v>
      </c>
      <c r="K3926" s="97">
        <f t="shared" si="425"/>
        <v>2</v>
      </c>
      <c r="L3926" s="2">
        <f t="shared" si="426"/>
        <v>-22.331536503842013</v>
      </c>
      <c r="M3926" s="88"/>
      <c r="V3926">
        <v>200</v>
      </c>
      <c r="W3926">
        <v>40</v>
      </c>
      <c r="X3926" s="7">
        <f t="shared" si="424"/>
        <v>31.652153314939131</v>
      </c>
    </row>
    <row r="3927" spans="2:24">
      <c r="B3927" s="90">
        <f t="shared" si="427"/>
        <v>41072.208333333336</v>
      </c>
      <c r="C3927" s="57">
        <v>41072</v>
      </c>
      <c r="D3927" s="58">
        <v>0.20833333333333334</v>
      </c>
      <c r="E3927" s="59">
        <v>16.108436016840223</v>
      </c>
      <c r="F3927" s="47">
        <f t="shared" si="428"/>
        <v>30.767112792164824</v>
      </c>
      <c r="G3927" s="59">
        <v>31.619943702033943</v>
      </c>
      <c r="H3927" s="47">
        <f t="shared" si="429"/>
        <v>60.394092470884829</v>
      </c>
      <c r="I3927" s="59">
        <v>15.51150768519372</v>
      </c>
      <c r="J3927" s="47">
        <f t="shared" si="430"/>
        <v>29.626979678720005</v>
      </c>
      <c r="K3927" s="97">
        <f t="shared" si="425"/>
        <v>2</v>
      </c>
      <c r="L3927" s="2">
        <f t="shared" si="426"/>
        <v>-7.1195742204432335</v>
      </c>
      <c r="M3927" s="88"/>
      <c r="V3927">
        <v>200</v>
      </c>
      <c r="W3927">
        <v>40</v>
      </c>
      <c r="X3927" s="7">
        <f t="shared" si="424"/>
        <v>31.652153314939131</v>
      </c>
    </row>
    <row r="3928" spans="2:24">
      <c r="B3928" s="90">
        <f t="shared" si="427"/>
        <v>41072.25</v>
      </c>
      <c r="C3928" s="57">
        <v>41072</v>
      </c>
      <c r="D3928" s="58">
        <v>0.25</v>
      </c>
      <c r="E3928" s="59">
        <v>18.472694566466828</v>
      </c>
      <c r="F3928" s="47">
        <f t="shared" si="428"/>
        <v>35.282846621951641</v>
      </c>
      <c r="G3928" s="59">
        <v>40.448268321861697</v>
      </c>
      <c r="H3928" s="47">
        <f t="shared" si="429"/>
        <v>77.256192494755837</v>
      </c>
      <c r="I3928" s="59">
        <v>21.975573755394869</v>
      </c>
      <c r="J3928" s="47">
        <f t="shared" si="430"/>
        <v>41.973345872804195</v>
      </c>
      <c r="K3928" s="97">
        <f t="shared" si="425"/>
        <v>2</v>
      </c>
      <c r="L3928" s="2">
        <f t="shared" si="426"/>
        <v>5.2267919736409567</v>
      </c>
      <c r="M3928" s="88"/>
      <c r="V3928">
        <v>200</v>
      </c>
      <c r="W3928">
        <v>40</v>
      </c>
      <c r="X3928" s="7">
        <f t="shared" si="424"/>
        <v>31.652153314939131</v>
      </c>
    </row>
    <row r="3929" spans="2:24">
      <c r="B3929" s="90">
        <f t="shared" si="427"/>
        <v>41072.291666666664</v>
      </c>
      <c r="C3929" s="57">
        <v>41072</v>
      </c>
      <c r="D3929" s="58">
        <v>0.29166666666666669</v>
      </c>
      <c r="E3929" s="59">
        <v>17.060465244019309</v>
      </c>
      <c r="F3929" s="47">
        <f t="shared" si="428"/>
        <v>32.58548861607688</v>
      </c>
      <c r="G3929" s="59">
        <v>40.377213571698825</v>
      </c>
      <c r="H3929" s="47">
        <f t="shared" si="429"/>
        <v>77.120477921944754</v>
      </c>
      <c r="I3929" s="59">
        <v>23.316748327679516</v>
      </c>
      <c r="J3929" s="47">
        <f t="shared" si="430"/>
        <v>44.534989305867875</v>
      </c>
      <c r="K3929" s="97">
        <f t="shared" si="425"/>
        <v>2</v>
      </c>
      <c r="L3929" s="2">
        <f t="shared" si="426"/>
        <v>7.788435406704636</v>
      </c>
      <c r="M3929" s="88"/>
      <c r="V3929">
        <v>200</v>
      </c>
      <c r="W3929">
        <v>40</v>
      </c>
      <c r="X3929" s="7">
        <f t="shared" si="424"/>
        <v>31.652153314939131</v>
      </c>
    </row>
    <row r="3930" spans="2:24">
      <c r="B3930" s="90">
        <f t="shared" si="427"/>
        <v>41072.333333333336</v>
      </c>
      <c r="C3930" s="57">
        <v>41072</v>
      </c>
      <c r="D3930" s="58">
        <v>0.33333333333333331</v>
      </c>
      <c r="E3930" s="59">
        <v>21.388775367352018</v>
      </c>
      <c r="F3930" s="47">
        <f t="shared" si="428"/>
        <v>40.852560951642353</v>
      </c>
      <c r="G3930" s="59">
        <v>48.395248046472695</v>
      </c>
      <c r="H3930" s="47">
        <f t="shared" si="429"/>
        <v>92.434923768762843</v>
      </c>
      <c r="I3930" s="59">
        <v>27.00647267912068</v>
      </c>
      <c r="J3930" s="47">
        <f t="shared" si="430"/>
        <v>51.582362817120497</v>
      </c>
      <c r="K3930" s="97">
        <f t="shared" si="425"/>
        <v>2</v>
      </c>
      <c r="L3930" s="2">
        <f t="shared" si="426"/>
        <v>14.835808917957259</v>
      </c>
      <c r="M3930" s="88"/>
      <c r="V3930">
        <v>200</v>
      </c>
      <c r="W3930">
        <v>40</v>
      </c>
      <c r="X3930" s="7">
        <f t="shared" si="424"/>
        <v>31.652153314939131</v>
      </c>
    </row>
    <row r="3931" spans="2:24">
      <c r="B3931" s="90">
        <f t="shared" si="427"/>
        <v>41072.375</v>
      </c>
      <c r="C3931" s="57">
        <v>41072</v>
      </c>
      <c r="D3931" s="58">
        <v>0.375</v>
      </c>
      <c r="E3931" s="59">
        <v>22.306961530461891</v>
      </c>
      <c r="F3931" s="47">
        <f t="shared" si="428"/>
        <v>42.606296523182209</v>
      </c>
      <c r="G3931" s="59">
        <v>47.66450098771962</v>
      </c>
      <c r="H3931" s="47">
        <f t="shared" si="429"/>
        <v>91.039196886544474</v>
      </c>
      <c r="I3931" s="59">
        <v>25.357539457257737</v>
      </c>
      <c r="J3931" s="47">
        <f t="shared" si="430"/>
        <v>48.432900363362272</v>
      </c>
      <c r="K3931" s="97">
        <f t="shared" si="425"/>
        <v>2</v>
      </c>
      <c r="L3931" s="2">
        <f t="shared" si="426"/>
        <v>11.686346464199033</v>
      </c>
      <c r="M3931" s="88"/>
      <c r="V3931">
        <v>200</v>
      </c>
      <c r="W3931">
        <v>40</v>
      </c>
      <c r="X3931" s="7">
        <f t="shared" si="424"/>
        <v>31.652153314939131</v>
      </c>
    </row>
    <row r="3932" spans="2:24">
      <c r="B3932" s="90">
        <f t="shared" si="427"/>
        <v>41072.416666666664</v>
      </c>
      <c r="C3932" s="57">
        <v>41072</v>
      </c>
      <c r="D3932" s="58">
        <v>0.41666666666666669</v>
      </c>
      <c r="E3932" s="59">
        <v>25.449894212733888</v>
      </c>
      <c r="F3932" s="47">
        <f t="shared" si="428"/>
        <v>48.609297946321725</v>
      </c>
      <c r="G3932" s="59">
        <v>46.185222357981765</v>
      </c>
      <c r="H3932" s="47">
        <f t="shared" si="429"/>
        <v>88.213774703745173</v>
      </c>
      <c r="I3932" s="59">
        <v>20.73532814524787</v>
      </c>
      <c r="J3932" s="47">
        <f t="shared" si="430"/>
        <v>39.604476757423427</v>
      </c>
      <c r="K3932" s="97">
        <f t="shared" si="425"/>
        <v>2</v>
      </c>
      <c r="L3932" s="2">
        <f t="shared" si="426"/>
        <v>2.8579228582601885</v>
      </c>
      <c r="M3932" s="88"/>
      <c r="V3932">
        <v>200</v>
      </c>
      <c r="W3932">
        <v>40</v>
      </c>
      <c r="X3932" s="7">
        <f t="shared" si="424"/>
        <v>31.652153314939131</v>
      </c>
    </row>
    <row r="3933" spans="2:24">
      <c r="B3933" s="90">
        <f t="shared" si="427"/>
        <v>41072.458333333336</v>
      </c>
      <c r="C3933" s="57">
        <v>41072</v>
      </c>
      <c r="D3933" s="58">
        <v>0.45833333333333331</v>
      </c>
      <c r="E3933" s="59">
        <v>20.795811808663206</v>
      </c>
      <c r="F3933" s="47">
        <f t="shared" si="428"/>
        <v>39.720000554546722</v>
      </c>
      <c r="G3933" s="59">
        <v>41.080716660646964</v>
      </c>
      <c r="H3933" s="47">
        <f t="shared" si="429"/>
        <v>78.464168821835699</v>
      </c>
      <c r="I3933" s="59">
        <v>20.284904851983768</v>
      </c>
      <c r="J3933" s="47">
        <f t="shared" si="430"/>
        <v>38.744168267288998</v>
      </c>
      <c r="K3933" s="97">
        <f t="shared" si="425"/>
        <v>2</v>
      </c>
      <c r="L3933" s="2">
        <f t="shared" si="426"/>
        <v>1.9976143681257597</v>
      </c>
      <c r="M3933" s="88"/>
      <c r="V3933">
        <v>200</v>
      </c>
      <c r="W3933">
        <v>40</v>
      </c>
      <c r="X3933" s="7">
        <f t="shared" si="424"/>
        <v>31.652153314939131</v>
      </c>
    </row>
    <row r="3934" spans="2:24">
      <c r="B3934" s="90">
        <f t="shared" si="427"/>
        <v>41072.5</v>
      </c>
      <c r="C3934" s="57">
        <v>41072</v>
      </c>
      <c r="D3934" s="58">
        <v>0.5</v>
      </c>
      <c r="E3934" s="59">
        <v>22.19530584049501</v>
      </c>
      <c r="F3934" s="47">
        <f t="shared" si="428"/>
        <v>42.393034155345468</v>
      </c>
      <c r="G3934" s="59">
        <v>44.396553939166083</v>
      </c>
      <c r="H3934" s="47">
        <f t="shared" si="429"/>
        <v>84.797418023807211</v>
      </c>
      <c r="I3934" s="59">
        <v>22.201248098671076</v>
      </c>
      <c r="J3934" s="47">
        <f t="shared" si="430"/>
        <v>42.404383868461757</v>
      </c>
      <c r="K3934" s="97">
        <f t="shared" si="425"/>
        <v>2</v>
      </c>
      <c r="L3934" s="2">
        <f t="shared" si="426"/>
        <v>5.6578299692985183</v>
      </c>
      <c r="M3934" s="88"/>
      <c r="V3934">
        <v>200</v>
      </c>
      <c r="W3934">
        <v>40</v>
      </c>
      <c r="X3934" s="7">
        <f t="shared" si="424"/>
        <v>31.652153314939131</v>
      </c>
    </row>
    <row r="3935" spans="2:24">
      <c r="B3935" s="90">
        <f t="shared" si="427"/>
        <v>41072.541666666664</v>
      </c>
      <c r="C3935" s="57">
        <v>41072</v>
      </c>
      <c r="D3935" s="58">
        <v>0.54166666666666663</v>
      </c>
      <c r="E3935" s="59">
        <v>24.478274491613796</v>
      </c>
      <c r="F3935" s="47">
        <f t="shared" si="428"/>
        <v>46.753504278982348</v>
      </c>
      <c r="G3935" s="59">
        <v>46.300396286478247</v>
      </c>
      <c r="H3935" s="47">
        <f t="shared" si="429"/>
        <v>88.433756907173446</v>
      </c>
      <c r="I3935" s="59">
        <v>21.822121794864451</v>
      </c>
      <c r="J3935" s="47">
        <f t="shared" si="430"/>
        <v>41.680252628191099</v>
      </c>
      <c r="K3935" s="97">
        <f t="shared" si="425"/>
        <v>2</v>
      </c>
      <c r="L3935" s="2">
        <f t="shared" si="426"/>
        <v>4.93369872902786</v>
      </c>
      <c r="M3935" s="88"/>
      <c r="V3935">
        <v>200</v>
      </c>
      <c r="W3935">
        <v>40</v>
      </c>
      <c r="X3935" s="7">
        <f t="shared" si="424"/>
        <v>31.652153314939131</v>
      </c>
    </row>
    <row r="3936" spans="2:24">
      <c r="B3936" s="90">
        <f t="shared" si="427"/>
        <v>41072.583333333336</v>
      </c>
      <c r="C3936" s="57">
        <v>41072</v>
      </c>
      <c r="D3936" s="58">
        <v>0.58333333333333337</v>
      </c>
      <c r="E3936" s="59">
        <v>32.891142271585863</v>
      </c>
      <c r="F3936" s="47">
        <f t="shared" si="428"/>
        <v>62.822081738728997</v>
      </c>
      <c r="G3936" s="59">
        <v>58.600216604812722</v>
      </c>
      <c r="H3936" s="47">
        <f t="shared" si="429"/>
        <v>111.9264137151923</v>
      </c>
      <c r="I3936" s="59">
        <v>25.709074333226859</v>
      </c>
      <c r="J3936" s="47">
        <f t="shared" si="430"/>
        <v>49.1043319764633</v>
      </c>
      <c r="K3936" s="97">
        <f t="shared" si="425"/>
        <v>2</v>
      </c>
      <c r="L3936" s="2">
        <f t="shared" si="426"/>
        <v>12.357778077300061</v>
      </c>
      <c r="M3936" s="88"/>
      <c r="V3936">
        <v>200</v>
      </c>
      <c r="W3936">
        <v>40</v>
      </c>
      <c r="X3936" s="7">
        <f t="shared" si="424"/>
        <v>31.652153314939131</v>
      </c>
    </row>
    <row r="3937" spans="2:24">
      <c r="B3937" s="90">
        <f t="shared" si="427"/>
        <v>41072.625</v>
      </c>
      <c r="C3937" s="57">
        <v>41072</v>
      </c>
      <c r="D3937" s="58">
        <v>0.625</v>
      </c>
      <c r="E3937" s="59">
        <v>28.435975424315611</v>
      </c>
      <c r="F3937" s="47">
        <f t="shared" si="428"/>
        <v>54.312713060442817</v>
      </c>
      <c r="G3937" s="59">
        <v>56.651983838397591</v>
      </c>
      <c r="H3937" s="47">
        <f t="shared" si="429"/>
        <v>108.2052891313394</v>
      </c>
      <c r="I3937" s="59">
        <v>28.21600841408198</v>
      </c>
      <c r="J3937" s="47">
        <f t="shared" si="430"/>
        <v>53.892576070896581</v>
      </c>
      <c r="K3937" s="97">
        <f t="shared" si="425"/>
        <v>2</v>
      </c>
      <c r="L3937" s="2">
        <f t="shared" si="426"/>
        <v>17.146022171733343</v>
      </c>
      <c r="M3937" s="88"/>
      <c r="V3937">
        <v>200</v>
      </c>
      <c r="W3937">
        <v>40</v>
      </c>
      <c r="X3937" s="7">
        <f t="shared" si="424"/>
        <v>31.652153314939131</v>
      </c>
    </row>
    <row r="3938" spans="2:24">
      <c r="B3938" s="90">
        <f t="shared" si="427"/>
        <v>41072.666666666664</v>
      </c>
      <c r="C3938" s="57">
        <v>41072</v>
      </c>
      <c r="D3938" s="58">
        <v>0.66666666666666663</v>
      </c>
      <c r="E3938" s="59">
        <v>27.036124989114509</v>
      </c>
      <c r="F3938" s="47">
        <f t="shared" si="428"/>
        <v>51.638998729208708</v>
      </c>
      <c r="G3938" s="59">
        <v>54.32221829376229</v>
      </c>
      <c r="H3938" s="47">
        <f t="shared" si="429"/>
        <v>103.75543694108597</v>
      </c>
      <c r="I3938" s="59">
        <v>27.286093304647778</v>
      </c>
      <c r="J3938" s="47">
        <f t="shared" si="430"/>
        <v>52.116438211877252</v>
      </c>
      <c r="K3938" s="97">
        <f t="shared" si="425"/>
        <v>2</v>
      </c>
      <c r="L3938" s="2">
        <f t="shared" si="426"/>
        <v>15.369884312714014</v>
      </c>
      <c r="M3938" s="88"/>
      <c r="V3938">
        <v>200</v>
      </c>
      <c r="W3938">
        <v>40</v>
      </c>
      <c r="X3938" s="7">
        <f t="shared" si="424"/>
        <v>31.652153314939131</v>
      </c>
    </row>
    <row r="3939" spans="2:24">
      <c r="B3939" s="90">
        <f t="shared" si="427"/>
        <v>41072.708333333336</v>
      </c>
      <c r="C3939" s="57">
        <v>41072</v>
      </c>
      <c r="D3939" s="58">
        <v>0.70833333333333337</v>
      </c>
      <c r="E3939" s="59">
        <v>38.850370256335466</v>
      </c>
      <c r="F3939" s="47">
        <f t="shared" si="428"/>
        <v>74.204207189600737</v>
      </c>
      <c r="G3939" s="59">
        <v>73.49393172679568</v>
      </c>
      <c r="H3939" s="47">
        <f t="shared" si="429"/>
        <v>140.37340959817973</v>
      </c>
      <c r="I3939" s="59">
        <v>34.643561470460213</v>
      </c>
      <c r="J3939" s="47">
        <f t="shared" si="430"/>
        <v>66.169202408579011</v>
      </c>
      <c r="K3939" s="97">
        <f t="shared" si="425"/>
        <v>2</v>
      </c>
      <c r="L3939" s="2">
        <f t="shared" si="426"/>
        <v>29.422648509415772</v>
      </c>
      <c r="M3939" s="88"/>
      <c r="V3939">
        <v>200</v>
      </c>
      <c r="W3939">
        <v>40</v>
      </c>
      <c r="X3939" s="7">
        <f t="shared" si="424"/>
        <v>31.652153314939131</v>
      </c>
    </row>
    <row r="3940" spans="2:24">
      <c r="B3940" s="90">
        <f t="shared" si="427"/>
        <v>41072.75</v>
      </c>
      <c r="C3940" s="57">
        <v>41072</v>
      </c>
      <c r="D3940" s="58">
        <v>0.75</v>
      </c>
      <c r="E3940" s="59">
        <v>32.393384777778564</v>
      </c>
      <c r="F3940" s="47">
        <f t="shared" si="428"/>
        <v>61.871364925557053</v>
      </c>
      <c r="G3940" s="59">
        <v>62.256558268816271</v>
      </c>
      <c r="H3940" s="47">
        <f t="shared" si="429"/>
        <v>118.91002629343907</v>
      </c>
      <c r="I3940" s="59">
        <v>29.863173491037713</v>
      </c>
      <c r="J3940" s="47">
        <f t="shared" si="430"/>
        <v>57.038661367882028</v>
      </c>
      <c r="K3940" s="97">
        <f t="shared" si="425"/>
        <v>2</v>
      </c>
      <c r="L3940" s="2">
        <f t="shared" si="426"/>
        <v>20.29210746871879</v>
      </c>
      <c r="M3940" s="88"/>
      <c r="V3940">
        <v>200</v>
      </c>
      <c r="W3940">
        <v>40</v>
      </c>
      <c r="X3940" s="7">
        <f t="shared" si="424"/>
        <v>31.652153314939131</v>
      </c>
    </row>
    <row r="3941" spans="2:24">
      <c r="B3941" s="90">
        <f t="shared" si="427"/>
        <v>41072.791666666664</v>
      </c>
      <c r="C3941" s="57">
        <v>41072</v>
      </c>
      <c r="D3941" s="58">
        <v>0.79166666666666663</v>
      </c>
      <c r="E3941" s="59">
        <v>21.186058511735801</v>
      </c>
      <c r="F3941" s="47">
        <f t="shared" si="428"/>
        <v>40.465371757415376</v>
      </c>
      <c r="G3941" s="59">
        <v>46.311201626262701</v>
      </c>
      <c r="H3941" s="47">
        <f t="shared" si="429"/>
        <v>88.454395106161755</v>
      </c>
      <c r="I3941" s="59">
        <v>25.1251431145269</v>
      </c>
      <c r="J3941" s="47">
        <f t="shared" si="430"/>
        <v>47.989023348746379</v>
      </c>
      <c r="K3941" s="97">
        <f t="shared" si="425"/>
        <v>2</v>
      </c>
      <c r="L3941" s="2">
        <f t="shared" si="426"/>
        <v>11.24246944958314</v>
      </c>
      <c r="M3941" s="88"/>
      <c r="V3941">
        <v>200</v>
      </c>
      <c r="W3941">
        <v>40</v>
      </c>
      <c r="X3941" s="7">
        <f t="shared" si="424"/>
        <v>31.652153314939131</v>
      </c>
    </row>
    <row r="3942" spans="2:24">
      <c r="B3942" s="90">
        <f t="shared" si="427"/>
        <v>41072.833333333336</v>
      </c>
      <c r="C3942" s="57">
        <v>41072</v>
      </c>
      <c r="D3942" s="58">
        <v>0.83333333333333337</v>
      </c>
      <c r="E3942" s="59">
        <v>15.861021429025545</v>
      </c>
      <c r="F3942" s="47">
        <f t="shared" si="428"/>
        <v>30.294550929438788</v>
      </c>
      <c r="G3942" s="59">
        <v>40.927430505783462</v>
      </c>
      <c r="H3942" s="47">
        <f t="shared" si="429"/>
        <v>78.171392266046411</v>
      </c>
      <c r="I3942" s="59">
        <v>25.066409076757921</v>
      </c>
      <c r="J3942" s="47">
        <f t="shared" si="430"/>
        <v>47.876841336607626</v>
      </c>
      <c r="K3942" s="97">
        <f t="shared" si="425"/>
        <v>2</v>
      </c>
      <c r="L3942" s="2">
        <f t="shared" si="426"/>
        <v>11.130287437444387</v>
      </c>
      <c r="M3942" s="88"/>
      <c r="V3942">
        <v>200</v>
      </c>
      <c r="W3942">
        <v>40</v>
      </c>
      <c r="X3942" s="7">
        <f t="shared" si="424"/>
        <v>31.652153314939131</v>
      </c>
    </row>
    <row r="3943" spans="2:24">
      <c r="B3943" s="90">
        <f t="shared" si="427"/>
        <v>41072.875</v>
      </c>
      <c r="C3943" s="57">
        <v>41072</v>
      </c>
      <c r="D3943" s="58">
        <v>0.875</v>
      </c>
      <c r="E3943" s="59">
        <v>18.527966851868516</v>
      </c>
      <c r="F3943" s="47">
        <f t="shared" si="428"/>
        <v>35.388416687068862</v>
      </c>
      <c r="G3943" s="59">
        <v>49.97519340234328</v>
      </c>
      <c r="H3943" s="47">
        <f t="shared" si="429"/>
        <v>95.452619398475662</v>
      </c>
      <c r="I3943" s="59">
        <v>31.44722655047476</v>
      </c>
      <c r="J3943" s="47">
        <f t="shared" si="430"/>
        <v>60.064202711406786</v>
      </c>
      <c r="K3943" s="97">
        <f t="shared" si="425"/>
        <v>2</v>
      </c>
      <c r="L3943" s="2">
        <f t="shared" si="426"/>
        <v>23.317648812243547</v>
      </c>
      <c r="M3943" s="88"/>
      <c r="V3943">
        <v>200</v>
      </c>
      <c r="W3943">
        <v>40</v>
      </c>
      <c r="X3943" s="7">
        <f t="shared" si="424"/>
        <v>31.652153314939131</v>
      </c>
    </row>
    <row r="3944" spans="2:24">
      <c r="B3944" s="90">
        <f t="shared" si="427"/>
        <v>41072.916666666664</v>
      </c>
      <c r="C3944" s="57">
        <v>41072</v>
      </c>
      <c r="D3944" s="58">
        <v>0.91666666666666663</v>
      </c>
      <c r="E3944" s="59">
        <v>25.908174067350132</v>
      </c>
      <c r="F3944" s="47">
        <f t="shared" si="428"/>
        <v>49.484612468638751</v>
      </c>
      <c r="G3944" s="59">
        <v>56.734368461746868</v>
      </c>
      <c r="H3944" s="47">
        <f t="shared" si="429"/>
        <v>108.36264376193651</v>
      </c>
      <c r="I3944" s="59">
        <v>30.826194394396733</v>
      </c>
      <c r="J3944" s="47">
        <f t="shared" si="430"/>
        <v>58.878031293297759</v>
      </c>
      <c r="K3944" s="97">
        <f t="shared" si="425"/>
        <v>2</v>
      </c>
      <c r="L3944" s="2">
        <f t="shared" si="426"/>
        <v>22.131477394134521</v>
      </c>
      <c r="M3944" s="88"/>
      <c r="V3944">
        <v>200</v>
      </c>
      <c r="W3944">
        <v>40</v>
      </c>
      <c r="X3944" s="7">
        <f t="shared" si="424"/>
        <v>31.652153314939131</v>
      </c>
    </row>
    <row r="3945" spans="2:24">
      <c r="B3945" s="90">
        <f t="shared" si="427"/>
        <v>41072.958333333336</v>
      </c>
      <c r="C3945" s="57">
        <v>41072</v>
      </c>
      <c r="D3945" s="58">
        <v>0.95833333333333337</v>
      </c>
      <c r="E3945" s="59">
        <v>14.317788355948554</v>
      </c>
      <c r="F3945" s="47">
        <f t="shared" si="428"/>
        <v>27.346975759861738</v>
      </c>
      <c r="G3945" s="59">
        <v>39.39917586234251</v>
      </c>
      <c r="H3945" s="47">
        <f t="shared" si="429"/>
        <v>75.25242589707419</v>
      </c>
      <c r="I3945" s="59">
        <v>25.081387506393956</v>
      </c>
      <c r="J3945" s="47">
        <f t="shared" si="430"/>
        <v>47.905450137212455</v>
      </c>
      <c r="K3945" s="97">
        <f t="shared" si="425"/>
        <v>2</v>
      </c>
      <c r="L3945" s="2">
        <f t="shared" si="426"/>
        <v>11.158896238049216</v>
      </c>
      <c r="M3945" s="88"/>
      <c r="V3945">
        <v>200</v>
      </c>
      <c r="W3945">
        <v>40</v>
      </c>
      <c r="X3945" s="7">
        <f t="shared" si="424"/>
        <v>31.652153314939131</v>
      </c>
    </row>
    <row r="3946" spans="2:24">
      <c r="B3946" s="90">
        <f t="shared" si="427"/>
        <v>41073</v>
      </c>
      <c r="C3946" s="57">
        <v>41072</v>
      </c>
      <c r="D3946" s="58">
        <v>1</v>
      </c>
      <c r="E3946" s="59">
        <v>26.088285445030579</v>
      </c>
      <c r="F3946" s="47">
        <f t="shared" si="428"/>
        <v>49.828625200008403</v>
      </c>
      <c r="G3946" s="59">
        <v>51.435178313215253</v>
      </c>
      <c r="H3946" s="47">
        <f t="shared" si="429"/>
        <v>98.241190578241131</v>
      </c>
      <c r="I3946" s="59">
        <v>25.346892868184678</v>
      </c>
      <c r="J3946" s="47">
        <f t="shared" si="430"/>
        <v>48.412565378232735</v>
      </c>
      <c r="K3946" s="97">
        <f t="shared" si="425"/>
        <v>2</v>
      </c>
      <c r="L3946" s="2">
        <f t="shared" si="426"/>
        <v>11.666011479069496</v>
      </c>
      <c r="M3946" s="88"/>
      <c r="V3946">
        <v>200</v>
      </c>
      <c r="W3946">
        <v>40</v>
      </c>
      <c r="X3946" s="7">
        <f t="shared" si="424"/>
        <v>31.652153314939131</v>
      </c>
    </row>
    <row r="3947" spans="2:24">
      <c r="B3947" s="90">
        <f t="shared" si="427"/>
        <v>41073.041666666664</v>
      </c>
      <c r="C3947" s="57">
        <v>41073</v>
      </c>
      <c r="D3947" s="58">
        <v>4.1666666666666664E-2</v>
      </c>
      <c r="E3947" s="59"/>
      <c r="F3947" s="47"/>
      <c r="G3947" s="59"/>
      <c r="H3947" s="47"/>
      <c r="I3947" s="59"/>
      <c r="J3947" s="47"/>
      <c r="K3947" s="97">
        <f t="shared" si="425"/>
        <v>3</v>
      </c>
      <c r="L3947" s="2" t="e">
        <f t="shared" si="426"/>
        <v>#N/A</v>
      </c>
      <c r="M3947" s="88"/>
      <c r="V3947">
        <v>200</v>
      </c>
      <c r="W3947">
        <v>40</v>
      </c>
      <c r="X3947" s="7">
        <f t="shared" si="424"/>
        <v>31.652153314939131</v>
      </c>
    </row>
    <row r="3948" spans="2:24">
      <c r="B3948" s="90">
        <f t="shared" si="427"/>
        <v>41073.083333333336</v>
      </c>
      <c r="C3948" s="57">
        <v>41073</v>
      </c>
      <c r="D3948" s="58">
        <v>8.3333333333333329E-2</v>
      </c>
      <c r="E3948" s="59">
        <v>17.374152901025173</v>
      </c>
      <c r="F3948" s="47">
        <f t="shared" si="428"/>
        <v>33.184632040958078</v>
      </c>
      <c r="G3948" s="59">
        <v>38.142116187520337</v>
      </c>
      <c r="H3948" s="47">
        <f t="shared" si="429"/>
        <v>72.851441918163843</v>
      </c>
      <c r="I3948" s="59">
        <v>20.767963286495167</v>
      </c>
      <c r="J3948" s="47">
        <f t="shared" si="430"/>
        <v>39.666809877205765</v>
      </c>
      <c r="K3948" s="97">
        <f t="shared" si="425"/>
        <v>3</v>
      </c>
      <c r="L3948" s="2">
        <f t="shared" si="426"/>
        <v>2.9202559780425261</v>
      </c>
      <c r="M3948" s="88"/>
      <c r="V3948">
        <v>200</v>
      </c>
      <c r="W3948">
        <v>40</v>
      </c>
      <c r="X3948" s="7">
        <f t="shared" si="424"/>
        <v>31.652153314939131</v>
      </c>
    </row>
    <row r="3949" spans="2:24">
      <c r="B3949" s="90">
        <f t="shared" si="427"/>
        <v>41073.125</v>
      </c>
      <c r="C3949" s="57">
        <v>41073</v>
      </c>
      <c r="D3949" s="58">
        <v>0.125</v>
      </c>
      <c r="E3949" s="59">
        <v>45.382042758660972</v>
      </c>
      <c r="F3949" s="47">
        <f t="shared" si="428"/>
        <v>86.679701669042458</v>
      </c>
      <c r="G3949" s="59">
        <v>66.287905824045055</v>
      </c>
      <c r="H3949" s="47">
        <f t="shared" si="429"/>
        <v>126.60990012392605</v>
      </c>
      <c r="I3949" s="59">
        <v>20.905863065384068</v>
      </c>
      <c r="J3949" s="47">
        <f t="shared" si="430"/>
        <v>39.930198454883566</v>
      </c>
      <c r="K3949" s="97">
        <f t="shared" si="425"/>
        <v>3</v>
      </c>
      <c r="L3949" s="2">
        <f t="shared" si="426"/>
        <v>3.1836445557203277</v>
      </c>
      <c r="M3949" s="88"/>
      <c r="V3949">
        <v>200</v>
      </c>
      <c r="W3949">
        <v>40</v>
      </c>
      <c r="X3949" s="7">
        <f t="shared" si="424"/>
        <v>31.652153314939131</v>
      </c>
    </row>
    <row r="3950" spans="2:24">
      <c r="B3950" s="90">
        <f t="shared" si="427"/>
        <v>41073.166666666664</v>
      </c>
      <c r="C3950" s="57">
        <v>41073</v>
      </c>
      <c r="D3950" s="58">
        <v>0.16666666666666666</v>
      </c>
      <c r="E3950" s="59">
        <v>37.484344970347287</v>
      </c>
      <c r="F3950" s="47">
        <f t="shared" si="428"/>
        <v>71.595098893363314</v>
      </c>
      <c r="G3950" s="59">
        <v>55.625461119692531</v>
      </c>
      <c r="H3950" s="47">
        <f t="shared" si="429"/>
        <v>106.24463073861273</v>
      </c>
      <c r="I3950" s="59">
        <v>18.141116149345248</v>
      </c>
      <c r="J3950" s="47">
        <f t="shared" si="430"/>
        <v>34.64953184524942</v>
      </c>
      <c r="K3950" s="97">
        <f t="shared" si="425"/>
        <v>3</v>
      </c>
      <c r="L3950" s="2">
        <f t="shared" si="426"/>
        <v>-2.0970220539138182</v>
      </c>
      <c r="M3950" s="88"/>
      <c r="V3950">
        <v>200</v>
      </c>
      <c r="W3950">
        <v>40</v>
      </c>
      <c r="X3950" s="7">
        <f t="shared" si="424"/>
        <v>31.652153314939131</v>
      </c>
    </row>
    <row r="3951" spans="2:24">
      <c r="B3951" s="90">
        <f t="shared" si="427"/>
        <v>41073.208333333336</v>
      </c>
      <c r="C3951" s="57">
        <v>41073</v>
      </c>
      <c r="D3951" s="58">
        <v>0.20833333333333334</v>
      </c>
      <c r="E3951" s="59">
        <v>133.22711173852699</v>
      </c>
      <c r="F3951" s="47">
        <f t="shared" si="428"/>
        <v>254.46378342058654</v>
      </c>
      <c r="G3951" s="59">
        <v>172.84778538931531</v>
      </c>
      <c r="H3951" s="47">
        <f t="shared" si="429"/>
        <v>330.13927009359224</v>
      </c>
      <c r="I3951" s="59">
        <v>39.620673650788305</v>
      </c>
      <c r="J3951" s="47">
        <f t="shared" si="430"/>
        <v>75.675486673005665</v>
      </c>
      <c r="K3951" s="97">
        <f t="shared" si="425"/>
        <v>3</v>
      </c>
      <c r="L3951" s="2">
        <f t="shared" si="426"/>
        <v>38.928932773842426</v>
      </c>
      <c r="M3951" s="88"/>
      <c r="V3951">
        <v>200</v>
      </c>
      <c r="W3951">
        <v>40</v>
      </c>
      <c r="X3951" s="7">
        <f t="shared" si="424"/>
        <v>31.652153314939131</v>
      </c>
    </row>
    <row r="3952" spans="2:24">
      <c r="B3952" s="90">
        <f t="shared" si="427"/>
        <v>41073.25</v>
      </c>
      <c r="C3952" s="57">
        <v>41073</v>
      </c>
      <c r="D3952" s="58">
        <v>0.25</v>
      </c>
      <c r="E3952" s="59">
        <v>47.214893068650518</v>
      </c>
      <c r="F3952" s="47">
        <f t="shared" si="428"/>
        <v>90.180445761122485</v>
      </c>
      <c r="G3952" s="59">
        <v>82.058172190007838</v>
      </c>
      <c r="H3952" s="47">
        <f t="shared" si="429"/>
        <v>156.73110888291495</v>
      </c>
      <c r="I3952" s="59">
        <v>34.84327912135732</v>
      </c>
      <c r="J3952" s="47">
        <f t="shared" si="430"/>
        <v>66.550663121792482</v>
      </c>
      <c r="K3952" s="97">
        <f t="shared" si="425"/>
        <v>3</v>
      </c>
      <c r="L3952" s="2">
        <f t="shared" si="426"/>
        <v>29.804109222629243</v>
      </c>
      <c r="M3952" s="88"/>
      <c r="V3952">
        <v>200</v>
      </c>
      <c r="W3952">
        <v>40</v>
      </c>
      <c r="X3952" s="7">
        <f t="shared" si="424"/>
        <v>31.652153314939131</v>
      </c>
    </row>
    <row r="3953" spans="2:24">
      <c r="B3953" s="90">
        <f t="shared" si="427"/>
        <v>41073.291666666664</v>
      </c>
      <c r="C3953" s="57">
        <v>41073</v>
      </c>
      <c r="D3953" s="58">
        <v>0.29166666666666669</v>
      </c>
      <c r="E3953" s="59">
        <v>32.682825809479297</v>
      </c>
      <c r="F3953" s="47">
        <f t="shared" si="428"/>
        <v>62.424197296105454</v>
      </c>
      <c r="G3953" s="59">
        <v>55.245826433565</v>
      </c>
      <c r="H3953" s="47">
        <f t="shared" si="429"/>
        <v>105.51952848810915</v>
      </c>
      <c r="I3953" s="59">
        <v>22.563000624085703</v>
      </c>
      <c r="J3953" s="47">
        <f t="shared" si="430"/>
        <v>43.095331192003691</v>
      </c>
      <c r="K3953" s="97">
        <f t="shared" si="425"/>
        <v>3</v>
      </c>
      <c r="L3953" s="2">
        <f t="shared" si="426"/>
        <v>6.3487772928404524</v>
      </c>
      <c r="M3953" s="88"/>
      <c r="V3953">
        <v>200</v>
      </c>
      <c r="W3953">
        <v>40</v>
      </c>
      <c r="X3953" s="7">
        <f t="shared" si="424"/>
        <v>31.652153314939131</v>
      </c>
    </row>
    <row r="3954" spans="2:24">
      <c r="B3954" s="90">
        <f t="shared" si="427"/>
        <v>41073.333333333336</v>
      </c>
      <c r="C3954" s="57">
        <v>41073</v>
      </c>
      <c r="D3954" s="58">
        <v>0.33333333333333331</v>
      </c>
      <c r="E3954" s="59">
        <v>35.059992445495524</v>
      </c>
      <c r="F3954" s="47">
        <f t="shared" si="428"/>
        <v>66.964585570896446</v>
      </c>
      <c r="G3954" s="59">
        <v>58.044803567422989</v>
      </c>
      <c r="H3954" s="47">
        <f t="shared" si="429"/>
        <v>110.8655748137779</v>
      </c>
      <c r="I3954" s="59">
        <v>22.984811121927461</v>
      </c>
      <c r="J3954" s="47">
        <f t="shared" si="430"/>
        <v>43.900989242881451</v>
      </c>
      <c r="K3954" s="97">
        <f t="shared" si="425"/>
        <v>3</v>
      </c>
      <c r="L3954" s="2">
        <f t="shared" si="426"/>
        <v>7.1544353437182124</v>
      </c>
      <c r="M3954" s="88"/>
      <c r="V3954">
        <v>200</v>
      </c>
      <c r="W3954">
        <v>40</v>
      </c>
      <c r="X3954" s="7">
        <f t="shared" si="424"/>
        <v>31.652153314939131</v>
      </c>
    </row>
    <row r="3955" spans="2:24">
      <c r="B3955" s="90">
        <f t="shared" si="427"/>
        <v>41073.375</v>
      </c>
      <c r="C3955" s="57">
        <v>41073</v>
      </c>
      <c r="D3955" s="58">
        <v>0.375</v>
      </c>
      <c r="E3955" s="59">
        <v>24.865704445253712</v>
      </c>
      <c r="F3955" s="47">
        <f t="shared" si="428"/>
        <v>47.49349549043459</v>
      </c>
      <c r="G3955" s="59">
        <v>42.802429660894219</v>
      </c>
      <c r="H3955" s="47">
        <f t="shared" si="429"/>
        <v>81.75264065230796</v>
      </c>
      <c r="I3955" s="59">
        <v>17.936725215640507</v>
      </c>
      <c r="J3955" s="47">
        <f t="shared" si="430"/>
        <v>34.25914516187337</v>
      </c>
      <c r="K3955" s="97">
        <f t="shared" si="425"/>
        <v>3</v>
      </c>
      <c r="L3955" s="2">
        <f t="shared" si="426"/>
        <v>-2.4874087372898686</v>
      </c>
      <c r="M3955" s="88"/>
      <c r="V3955">
        <v>200</v>
      </c>
      <c r="W3955">
        <v>40</v>
      </c>
      <c r="X3955" s="7">
        <f t="shared" si="424"/>
        <v>31.652153314939131</v>
      </c>
    </row>
    <row r="3956" spans="2:24">
      <c r="B3956" s="90">
        <f t="shared" si="427"/>
        <v>41073.416666666664</v>
      </c>
      <c r="C3956" s="57">
        <v>41073</v>
      </c>
      <c r="D3956" s="58">
        <v>0.41666666666666669</v>
      </c>
      <c r="E3956" s="59">
        <v>22.638340217279048</v>
      </c>
      <c r="F3956" s="47">
        <f t="shared" si="428"/>
        <v>43.239229815002979</v>
      </c>
      <c r="G3956" s="59">
        <v>40.487745993736652</v>
      </c>
      <c r="H3956" s="47">
        <f t="shared" si="429"/>
        <v>77.331594848037</v>
      </c>
      <c r="I3956" s="59">
        <v>17.849405776457605</v>
      </c>
      <c r="J3956" s="47">
        <f t="shared" si="430"/>
        <v>34.092365033034021</v>
      </c>
      <c r="K3956" s="97">
        <f t="shared" si="425"/>
        <v>3</v>
      </c>
      <c r="L3956" s="2">
        <f t="shared" si="426"/>
        <v>-2.6541888661292177</v>
      </c>
      <c r="M3956" s="88"/>
      <c r="V3956">
        <v>200</v>
      </c>
      <c r="W3956">
        <v>40</v>
      </c>
      <c r="X3956" s="7">
        <f t="shared" si="424"/>
        <v>31.652153314939131</v>
      </c>
    </row>
    <row r="3957" spans="2:24">
      <c r="B3957" s="90">
        <f t="shared" si="427"/>
        <v>41073.458333333336</v>
      </c>
      <c r="C3957" s="57">
        <v>41073</v>
      </c>
      <c r="D3957" s="58">
        <v>0.45833333333333331</v>
      </c>
      <c r="E3957" s="59">
        <v>26.710549155890007</v>
      </c>
      <c r="F3957" s="47">
        <f t="shared" si="428"/>
        <v>51.017148887749912</v>
      </c>
      <c r="G3957" s="59">
        <v>44.244902994771103</v>
      </c>
      <c r="H3957" s="47">
        <f t="shared" si="429"/>
        <v>84.507764720012801</v>
      </c>
      <c r="I3957" s="59">
        <v>17.534353838881099</v>
      </c>
      <c r="J3957" s="47">
        <f t="shared" si="430"/>
        <v>33.490615832262897</v>
      </c>
      <c r="K3957" s="97">
        <f t="shared" si="425"/>
        <v>3</v>
      </c>
      <c r="L3957" s="2">
        <f t="shared" si="426"/>
        <v>-3.2559380669003417</v>
      </c>
      <c r="M3957" s="89" t="s">
        <v>38</v>
      </c>
      <c r="V3957">
        <v>200</v>
      </c>
      <c r="W3957">
        <v>40</v>
      </c>
      <c r="X3957" s="7">
        <f t="shared" si="424"/>
        <v>31.652153314939131</v>
      </c>
    </row>
    <row r="3958" spans="2:24">
      <c r="B3958" s="90">
        <f t="shared" si="427"/>
        <v>41073.5</v>
      </c>
      <c r="C3958" s="57">
        <v>41073</v>
      </c>
      <c r="D3958" s="58">
        <v>0.5</v>
      </c>
      <c r="E3958" s="59">
        <v>16.542943518520371</v>
      </c>
      <c r="F3958" s="47">
        <f t="shared" si="428"/>
        <v>31.597022120373907</v>
      </c>
      <c r="G3958" s="59">
        <v>28.064402186870485</v>
      </c>
      <c r="H3958" s="47">
        <f t="shared" si="429"/>
        <v>53.603008176922621</v>
      </c>
      <c r="I3958" s="59">
        <v>11.52145866835011</v>
      </c>
      <c r="J3958" s="47">
        <f t="shared" si="430"/>
        <v>22.005986056548711</v>
      </c>
      <c r="K3958" s="97">
        <f t="shared" si="425"/>
        <v>3</v>
      </c>
      <c r="L3958" s="2">
        <f t="shared" si="426"/>
        <v>-14.740567842614528</v>
      </c>
      <c r="M3958" s="88"/>
      <c r="V3958">
        <v>200</v>
      </c>
      <c r="W3958">
        <v>40</v>
      </c>
      <c r="X3958" s="7">
        <f t="shared" si="424"/>
        <v>31.652153314939131</v>
      </c>
    </row>
    <row r="3959" spans="2:24">
      <c r="B3959" s="90">
        <f t="shared" si="427"/>
        <v>41073.541666666664</v>
      </c>
      <c r="C3959" s="57">
        <v>41073</v>
      </c>
      <c r="D3959" s="58">
        <v>0.54166666666666663</v>
      </c>
      <c r="E3959" s="59">
        <v>16.184342988399692</v>
      </c>
      <c r="F3959" s="47">
        <f t="shared" si="428"/>
        <v>30.91209510784341</v>
      </c>
      <c r="G3959" s="59">
        <v>31.525078268558175</v>
      </c>
      <c r="H3959" s="47">
        <f t="shared" si="429"/>
        <v>60.212899492946114</v>
      </c>
      <c r="I3959" s="59">
        <v>15.340735280158484</v>
      </c>
      <c r="J3959" s="47">
        <f t="shared" si="430"/>
        <v>29.300804385102701</v>
      </c>
      <c r="K3959" s="97">
        <f t="shared" si="425"/>
        <v>3</v>
      </c>
      <c r="L3959" s="2">
        <f t="shared" si="426"/>
        <v>-7.4457495140605374</v>
      </c>
      <c r="M3959" s="88"/>
      <c r="V3959">
        <v>200</v>
      </c>
      <c r="W3959">
        <v>40</v>
      </c>
      <c r="X3959" s="7">
        <f t="shared" si="424"/>
        <v>31.652153314939131</v>
      </c>
    </row>
    <row r="3960" spans="2:24">
      <c r="B3960" s="90">
        <f t="shared" si="427"/>
        <v>41073.583333333336</v>
      </c>
      <c r="C3960" s="57">
        <v>41073</v>
      </c>
      <c r="D3960" s="58">
        <v>0.58333333333333337</v>
      </c>
      <c r="E3960" s="59">
        <v>21.693831011765202</v>
      </c>
      <c r="F3960" s="47">
        <f t="shared" si="428"/>
        <v>41.43521723247153</v>
      </c>
      <c r="G3960" s="59">
        <v>43.412061631896016</v>
      </c>
      <c r="H3960" s="47">
        <f t="shared" si="429"/>
        <v>82.917037716921385</v>
      </c>
      <c r="I3960" s="59">
        <v>21.718230620130811</v>
      </c>
      <c r="J3960" s="47">
        <f t="shared" si="430"/>
        <v>41.481820484449848</v>
      </c>
      <c r="K3960" s="97">
        <f t="shared" si="425"/>
        <v>3</v>
      </c>
      <c r="L3960" s="2">
        <f t="shared" si="426"/>
        <v>4.7352665852866096</v>
      </c>
      <c r="M3960" s="88"/>
      <c r="V3960">
        <v>200</v>
      </c>
      <c r="W3960">
        <v>40</v>
      </c>
      <c r="X3960" s="7">
        <f t="shared" si="424"/>
        <v>31.652153314939131</v>
      </c>
    </row>
    <row r="3961" spans="2:24">
      <c r="B3961" s="90">
        <f t="shared" si="427"/>
        <v>41073.625</v>
      </c>
      <c r="C3961" s="57">
        <v>41073</v>
      </c>
      <c r="D3961" s="58">
        <v>0.625</v>
      </c>
      <c r="E3961" s="59">
        <v>37.366220457881354</v>
      </c>
      <c r="F3961" s="47">
        <f t="shared" si="428"/>
        <v>71.369481074553377</v>
      </c>
      <c r="G3961" s="59">
        <v>70.73109414855881</v>
      </c>
      <c r="H3961" s="47">
        <f t="shared" si="429"/>
        <v>135.09638982374733</v>
      </c>
      <c r="I3961" s="59">
        <v>33.364873690677449</v>
      </c>
      <c r="J3961" s="47">
        <f t="shared" si="430"/>
        <v>63.726908749193925</v>
      </c>
      <c r="K3961" s="97">
        <f t="shared" si="425"/>
        <v>3</v>
      </c>
      <c r="L3961" s="2">
        <f t="shared" si="426"/>
        <v>26.980354850030686</v>
      </c>
      <c r="M3961" s="88"/>
      <c r="V3961">
        <v>200</v>
      </c>
      <c r="W3961">
        <v>40</v>
      </c>
      <c r="X3961" s="7">
        <f t="shared" si="424"/>
        <v>31.652153314939131</v>
      </c>
    </row>
    <row r="3962" spans="2:24">
      <c r="B3962" s="90">
        <f t="shared" si="427"/>
        <v>41073.666666666664</v>
      </c>
      <c r="C3962" s="57">
        <v>41073</v>
      </c>
      <c r="D3962" s="58">
        <v>0.66666666666666663</v>
      </c>
      <c r="E3962" s="59">
        <v>21.322882895305316</v>
      </c>
      <c r="F3962" s="47">
        <f t="shared" si="428"/>
        <v>40.726706330033153</v>
      </c>
      <c r="G3962" s="59">
        <v>45.635329878593424</v>
      </c>
      <c r="H3962" s="47">
        <f t="shared" si="429"/>
        <v>87.163480068113444</v>
      </c>
      <c r="I3962" s="59">
        <v>24.312446983288105</v>
      </c>
      <c r="J3962" s="47">
        <f t="shared" si="430"/>
        <v>46.436773738080277</v>
      </c>
      <c r="K3962" s="97">
        <f t="shared" si="425"/>
        <v>3</v>
      </c>
      <c r="L3962" s="2">
        <f t="shared" si="426"/>
        <v>9.690219838917038</v>
      </c>
      <c r="M3962" s="88"/>
      <c r="V3962">
        <v>200</v>
      </c>
      <c r="W3962">
        <v>40</v>
      </c>
      <c r="X3962" s="7">
        <f t="shared" si="424"/>
        <v>31.652153314939131</v>
      </c>
    </row>
    <row r="3963" spans="2:24">
      <c r="B3963" s="90">
        <f t="shared" si="427"/>
        <v>41073.708333333336</v>
      </c>
      <c r="C3963" s="57">
        <v>41073</v>
      </c>
      <c r="D3963" s="58">
        <v>0.70833333333333337</v>
      </c>
      <c r="E3963" s="59">
        <v>20.560751853970373</v>
      </c>
      <c r="F3963" s="47">
        <f t="shared" si="428"/>
        <v>39.271036041083413</v>
      </c>
      <c r="G3963" s="59">
        <v>44.376621088263889</v>
      </c>
      <c r="H3963" s="47">
        <f t="shared" si="429"/>
        <v>84.759346278584019</v>
      </c>
      <c r="I3963" s="59">
        <v>23.815869234293508</v>
      </c>
      <c r="J3963" s="47">
        <f t="shared" si="430"/>
        <v>45.488310237500599</v>
      </c>
      <c r="K3963" s="97">
        <f t="shared" si="425"/>
        <v>3</v>
      </c>
      <c r="L3963" s="2">
        <f t="shared" si="426"/>
        <v>8.7417563383373604</v>
      </c>
      <c r="M3963" s="88"/>
      <c r="V3963">
        <v>200</v>
      </c>
      <c r="W3963">
        <v>40</v>
      </c>
      <c r="X3963" s="7">
        <f t="shared" si="424"/>
        <v>31.652153314939131</v>
      </c>
    </row>
    <row r="3964" spans="2:24">
      <c r="B3964" s="90">
        <f t="shared" si="427"/>
        <v>41073.75</v>
      </c>
      <c r="C3964" s="57">
        <v>41073</v>
      </c>
      <c r="D3964" s="58">
        <v>0.75</v>
      </c>
      <c r="E3964" s="59">
        <v>17.982993517641354</v>
      </c>
      <c r="F3964" s="47">
        <f t="shared" si="428"/>
        <v>34.347517618694987</v>
      </c>
      <c r="G3964" s="59">
        <v>38.603103608336937</v>
      </c>
      <c r="H3964" s="47">
        <f t="shared" si="429"/>
        <v>73.731927891923547</v>
      </c>
      <c r="I3964" s="59">
        <v>20.620110090695576</v>
      </c>
      <c r="J3964" s="47">
        <f t="shared" si="430"/>
        <v>39.384410273228546</v>
      </c>
      <c r="K3964" s="97">
        <f t="shared" si="425"/>
        <v>3</v>
      </c>
      <c r="L3964" s="2">
        <f t="shared" si="426"/>
        <v>2.6378563740653078</v>
      </c>
      <c r="M3964" s="88"/>
      <c r="V3964">
        <v>200</v>
      </c>
      <c r="W3964">
        <v>40</v>
      </c>
      <c r="X3964" s="7">
        <f t="shared" si="424"/>
        <v>31.652153314939131</v>
      </c>
    </row>
    <row r="3965" spans="2:24">
      <c r="B3965" s="90">
        <f t="shared" si="427"/>
        <v>41073.791666666664</v>
      </c>
      <c r="C3965" s="57">
        <v>41073</v>
      </c>
      <c r="D3965" s="58">
        <v>0.79166666666666663</v>
      </c>
      <c r="E3965" s="59">
        <v>15.371799534517091</v>
      </c>
      <c r="F3965" s="47">
        <f t="shared" si="428"/>
        <v>29.360137110927642</v>
      </c>
      <c r="G3965" s="59">
        <v>33.494089482242046</v>
      </c>
      <c r="H3965" s="47">
        <f t="shared" si="429"/>
        <v>63.973710911082307</v>
      </c>
      <c r="I3965" s="59">
        <v>18.122289947724951</v>
      </c>
      <c r="J3965" s="47">
        <f t="shared" si="430"/>
        <v>34.613573800154654</v>
      </c>
      <c r="K3965" s="97">
        <f t="shared" si="425"/>
        <v>3</v>
      </c>
      <c r="L3965" s="2">
        <f t="shared" si="426"/>
        <v>-2.1329800990085843</v>
      </c>
      <c r="M3965" s="88"/>
      <c r="V3965">
        <v>200</v>
      </c>
      <c r="W3965">
        <v>40</v>
      </c>
      <c r="X3965" s="7">
        <f t="shared" si="424"/>
        <v>31.652153314939131</v>
      </c>
    </row>
    <row r="3966" spans="2:24">
      <c r="B3966" s="90">
        <f t="shared" si="427"/>
        <v>41073.833333333336</v>
      </c>
      <c r="C3966" s="57">
        <v>41073</v>
      </c>
      <c r="D3966" s="58">
        <v>0.83333333333333337</v>
      </c>
      <c r="E3966" s="59">
        <v>5.2853247279823359</v>
      </c>
      <c r="F3966" s="47">
        <f t="shared" si="428"/>
        <v>10.094970230446261</v>
      </c>
      <c r="G3966" s="59">
        <v>25.961080350158561</v>
      </c>
      <c r="H3966" s="47">
        <f t="shared" si="429"/>
        <v>49.585663468802849</v>
      </c>
      <c r="I3966" s="59">
        <v>20.675755622176222</v>
      </c>
      <c r="J3966" s="47">
        <f t="shared" si="430"/>
        <v>39.490693238356585</v>
      </c>
      <c r="K3966" s="97">
        <f t="shared" si="425"/>
        <v>3</v>
      </c>
      <c r="L3966" s="2">
        <f t="shared" si="426"/>
        <v>2.744139339193346</v>
      </c>
      <c r="M3966" s="88"/>
      <c r="V3966">
        <v>200</v>
      </c>
      <c r="W3966">
        <v>40</v>
      </c>
      <c r="X3966" s="7">
        <f t="shared" si="424"/>
        <v>31.652153314939131</v>
      </c>
    </row>
    <row r="3967" spans="2:24">
      <c r="B3967" s="90">
        <f t="shared" si="427"/>
        <v>41073.875</v>
      </c>
      <c r="C3967" s="57">
        <v>41073</v>
      </c>
      <c r="D3967" s="58">
        <v>0.875</v>
      </c>
      <c r="E3967" s="59">
        <v>4.0234800723689492</v>
      </c>
      <c r="F3967" s="47">
        <f t="shared" si="428"/>
        <v>7.6848469382246929</v>
      </c>
      <c r="G3967" s="59">
        <v>32.4765612287108</v>
      </c>
      <c r="H3967" s="47">
        <f t="shared" si="429"/>
        <v>62.030231946837624</v>
      </c>
      <c r="I3967" s="59">
        <v>28.453081156341845</v>
      </c>
      <c r="J3967" s="47">
        <f t="shared" si="430"/>
        <v>54.345385008612922</v>
      </c>
      <c r="K3967" s="97">
        <f t="shared" si="425"/>
        <v>3</v>
      </c>
      <c r="L3967" s="2">
        <f t="shared" si="426"/>
        <v>17.598831109449684</v>
      </c>
      <c r="M3967" s="88"/>
      <c r="V3967">
        <v>200</v>
      </c>
      <c r="W3967">
        <v>40</v>
      </c>
      <c r="X3967" s="7">
        <f t="shared" si="424"/>
        <v>31.652153314939131</v>
      </c>
    </row>
    <row r="3968" spans="2:24">
      <c r="B3968" s="90">
        <f t="shared" si="427"/>
        <v>41073.916666666664</v>
      </c>
      <c r="C3968" s="57">
        <v>41073</v>
      </c>
      <c r="D3968" s="58">
        <v>0.91666666666666663</v>
      </c>
      <c r="E3968" s="59">
        <v>2.9620624459724505</v>
      </c>
      <c r="F3968" s="47">
        <f t="shared" si="428"/>
        <v>5.65753927180738</v>
      </c>
      <c r="G3968" s="59">
        <v>23.675533405489322</v>
      </c>
      <c r="H3968" s="47">
        <f t="shared" si="429"/>
        <v>45.220268804484604</v>
      </c>
      <c r="I3968" s="59">
        <v>20.713470959516869</v>
      </c>
      <c r="J3968" s="47">
        <f t="shared" si="430"/>
        <v>39.562729532677217</v>
      </c>
      <c r="K3968" s="97">
        <f t="shared" si="425"/>
        <v>3</v>
      </c>
      <c r="L3968" s="2">
        <f t="shared" si="426"/>
        <v>2.8161756335139785</v>
      </c>
      <c r="M3968" s="88"/>
      <c r="V3968">
        <v>200</v>
      </c>
      <c r="W3968">
        <v>40</v>
      </c>
      <c r="X3968" s="7">
        <f t="shared" si="424"/>
        <v>31.652153314939131</v>
      </c>
    </row>
    <row r="3969" spans="2:24">
      <c r="B3969" s="90">
        <f t="shared" si="427"/>
        <v>41073.958333333336</v>
      </c>
      <c r="C3969" s="57">
        <v>41073</v>
      </c>
      <c r="D3969" s="58">
        <v>0.95833333333333337</v>
      </c>
      <c r="E3969" s="59">
        <v>5.5588269860755508</v>
      </c>
      <c r="F3969" s="47">
        <f t="shared" si="428"/>
        <v>10.617359543404302</v>
      </c>
      <c r="G3969" s="59">
        <v>23.488004062845981</v>
      </c>
      <c r="H3969" s="47">
        <f t="shared" si="429"/>
        <v>44.86208776003582</v>
      </c>
      <c r="I3969" s="59">
        <v>17.929177076770433</v>
      </c>
      <c r="J3969" s="47">
        <f t="shared" si="430"/>
        <v>34.244728216631522</v>
      </c>
      <c r="K3969" s="97">
        <f t="shared" si="425"/>
        <v>3</v>
      </c>
      <c r="L3969" s="2">
        <f t="shared" si="426"/>
        <v>-2.5018256825317167</v>
      </c>
      <c r="M3969" s="88"/>
      <c r="V3969">
        <v>200</v>
      </c>
      <c r="W3969">
        <v>40</v>
      </c>
      <c r="X3969" s="7">
        <f t="shared" si="424"/>
        <v>31.652153314939131</v>
      </c>
    </row>
    <row r="3970" spans="2:24">
      <c r="B3970" s="90">
        <f t="shared" si="427"/>
        <v>41074</v>
      </c>
      <c r="C3970" s="57">
        <v>41073</v>
      </c>
      <c r="D3970" s="58">
        <v>1</v>
      </c>
      <c r="E3970" s="59">
        <v>4.7641521444601755</v>
      </c>
      <c r="F3970" s="47">
        <f t="shared" si="428"/>
        <v>9.0995305959189352</v>
      </c>
      <c r="G3970" s="59">
        <v>18.33569032210481</v>
      </c>
      <c r="H3970" s="47">
        <f t="shared" si="429"/>
        <v>35.021168515220182</v>
      </c>
      <c r="I3970" s="59">
        <v>13.571538177644632</v>
      </c>
      <c r="J3970" s="47">
        <f t="shared" si="430"/>
        <v>25.921637919301247</v>
      </c>
      <c r="K3970" s="97">
        <f t="shared" si="425"/>
        <v>3</v>
      </c>
      <c r="L3970" s="2">
        <f t="shared" si="426"/>
        <v>-10.824915979861991</v>
      </c>
      <c r="M3970" s="88"/>
      <c r="V3970">
        <v>200</v>
      </c>
      <c r="W3970">
        <v>40</v>
      </c>
      <c r="X3970" s="7">
        <f t="shared" si="424"/>
        <v>31.652153314939131</v>
      </c>
    </row>
    <row r="3971" spans="2:24">
      <c r="B3971" s="90">
        <f t="shared" si="427"/>
        <v>41074.041666666664</v>
      </c>
      <c r="C3971" s="57">
        <v>41074</v>
      </c>
      <c r="D3971" s="58">
        <v>4.1666666666666664E-2</v>
      </c>
      <c r="E3971" s="59"/>
      <c r="F3971" s="47"/>
      <c r="G3971" s="59"/>
      <c r="H3971" s="47"/>
      <c r="I3971" s="59"/>
      <c r="J3971" s="47"/>
      <c r="K3971" s="97">
        <f t="shared" si="425"/>
        <v>4</v>
      </c>
      <c r="L3971" s="2" t="e">
        <f t="shared" si="426"/>
        <v>#N/A</v>
      </c>
      <c r="M3971" s="88"/>
      <c r="V3971">
        <v>200</v>
      </c>
      <c r="W3971">
        <v>40</v>
      </c>
      <c r="X3971" s="7">
        <f t="shared" si="424"/>
        <v>31.652153314939131</v>
      </c>
    </row>
    <row r="3972" spans="2:24">
      <c r="B3972" s="90">
        <f t="shared" si="427"/>
        <v>41074.083333333336</v>
      </c>
      <c r="C3972" s="57">
        <v>41074</v>
      </c>
      <c r="D3972" s="58">
        <v>8.3333333333333329E-2</v>
      </c>
      <c r="E3972" s="59">
        <v>1.1766983824558297</v>
      </c>
      <c r="F3972" s="47">
        <f t="shared" si="428"/>
        <v>2.2474939104906344</v>
      </c>
      <c r="G3972" s="59">
        <v>9.1359474020784859</v>
      </c>
      <c r="H3972" s="47">
        <f t="shared" si="429"/>
        <v>17.449659537969907</v>
      </c>
      <c r="I3972" s="59">
        <v>7.9592490196226571</v>
      </c>
      <c r="J3972" s="47">
        <f t="shared" si="430"/>
        <v>15.202165627479275</v>
      </c>
      <c r="K3972" s="97">
        <f t="shared" si="425"/>
        <v>4</v>
      </c>
      <c r="L3972" s="2">
        <f t="shared" si="426"/>
        <v>-21.544388271683964</v>
      </c>
      <c r="M3972" s="88"/>
      <c r="V3972">
        <v>200</v>
      </c>
      <c r="W3972">
        <v>40</v>
      </c>
      <c r="X3972" s="7">
        <f t="shared" si="424"/>
        <v>31.652153314939131</v>
      </c>
    </row>
    <row r="3973" spans="2:24">
      <c r="B3973" s="90">
        <f t="shared" si="427"/>
        <v>41074.125</v>
      </c>
      <c r="C3973" s="57">
        <v>41074</v>
      </c>
      <c r="D3973" s="58">
        <v>0.125</v>
      </c>
      <c r="E3973" s="59">
        <v>2.1121929842330518</v>
      </c>
      <c r="F3973" s="47">
        <f t="shared" si="428"/>
        <v>4.0342885998851283</v>
      </c>
      <c r="G3973" s="59">
        <v>10.520995798499442</v>
      </c>
      <c r="H3973" s="47">
        <f t="shared" si="429"/>
        <v>20.095101975133932</v>
      </c>
      <c r="I3973" s="59">
        <v>8.4088028142663891</v>
      </c>
      <c r="J3973" s="47">
        <f t="shared" si="430"/>
        <v>16.060813375248802</v>
      </c>
      <c r="K3973" s="97">
        <f t="shared" si="425"/>
        <v>4</v>
      </c>
      <c r="L3973" s="2">
        <f t="shared" si="426"/>
        <v>-20.685740523914436</v>
      </c>
      <c r="M3973" s="88"/>
      <c r="V3973">
        <v>200</v>
      </c>
      <c r="W3973">
        <v>40</v>
      </c>
      <c r="X3973" s="7">
        <f t="shared" si="424"/>
        <v>31.652153314939131</v>
      </c>
    </row>
    <row r="3974" spans="2:24">
      <c r="B3974" s="90">
        <f t="shared" si="427"/>
        <v>41074.166666666664</v>
      </c>
      <c r="C3974" s="57">
        <v>41074</v>
      </c>
      <c r="D3974" s="58">
        <v>0.16666666666666666</v>
      </c>
      <c r="E3974" s="59">
        <v>4.7103769069521766</v>
      </c>
      <c r="F3974" s="47">
        <f t="shared" si="428"/>
        <v>8.9968198922786566</v>
      </c>
      <c r="G3974" s="59">
        <v>14.817809320741738</v>
      </c>
      <c r="H3974" s="47">
        <f t="shared" si="429"/>
        <v>28.302015802616719</v>
      </c>
      <c r="I3974" s="59">
        <v>10.10743241378956</v>
      </c>
      <c r="J3974" s="47">
        <f t="shared" si="430"/>
        <v>19.30519591033806</v>
      </c>
      <c r="K3974" s="97">
        <f t="shared" si="425"/>
        <v>4</v>
      </c>
      <c r="L3974" s="2">
        <f t="shared" si="426"/>
        <v>-17.441357988825178</v>
      </c>
      <c r="M3974" s="88"/>
      <c r="V3974">
        <v>200</v>
      </c>
      <c r="W3974">
        <v>40</v>
      </c>
      <c r="X3974" s="7">
        <f t="shared" si="424"/>
        <v>31.652153314939131</v>
      </c>
    </row>
    <row r="3975" spans="2:24">
      <c r="B3975" s="90">
        <f t="shared" si="427"/>
        <v>41074.208333333336</v>
      </c>
      <c r="C3975" s="57">
        <v>41074</v>
      </c>
      <c r="D3975" s="58">
        <v>0.20833333333333334</v>
      </c>
      <c r="E3975" s="59">
        <v>17.483354051614977</v>
      </c>
      <c r="F3975" s="47">
        <f t="shared" si="428"/>
        <v>33.393206238584604</v>
      </c>
      <c r="G3975" s="59">
        <v>34.882186855533881</v>
      </c>
      <c r="H3975" s="47">
        <f t="shared" si="429"/>
        <v>66.624976894069704</v>
      </c>
      <c r="I3975" s="59">
        <v>17.398832803918907</v>
      </c>
      <c r="J3975" s="47">
        <f t="shared" si="430"/>
        <v>33.231770655485114</v>
      </c>
      <c r="K3975" s="97">
        <f t="shared" si="425"/>
        <v>4</v>
      </c>
      <c r="L3975" s="2">
        <f t="shared" si="426"/>
        <v>-3.5147832436781243</v>
      </c>
      <c r="M3975" s="88"/>
      <c r="V3975">
        <v>200</v>
      </c>
      <c r="W3975">
        <v>40</v>
      </c>
      <c r="X3975" s="7">
        <f t="shared" si="424"/>
        <v>31.652153314939131</v>
      </c>
    </row>
    <row r="3976" spans="2:24">
      <c r="B3976" s="90">
        <f t="shared" si="427"/>
        <v>41074.25</v>
      </c>
      <c r="C3976" s="57">
        <v>41074</v>
      </c>
      <c r="D3976" s="58">
        <v>0.25</v>
      </c>
      <c r="E3976" s="59">
        <v>21.776994196901214</v>
      </c>
      <c r="F3976" s="47">
        <f t="shared" si="428"/>
        <v>41.594058916081316</v>
      </c>
      <c r="G3976" s="59">
        <v>41.652034154487104</v>
      </c>
      <c r="H3976" s="47">
        <f t="shared" si="429"/>
        <v>79.555385235070361</v>
      </c>
      <c r="I3976" s="59">
        <v>19.875039957585887</v>
      </c>
      <c r="J3976" s="47">
        <f t="shared" si="430"/>
        <v>37.961326318989045</v>
      </c>
      <c r="K3976" s="97">
        <f t="shared" si="425"/>
        <v>4</v>
      </c>
      <c r="L3976" s="2">
        <f t="shared" si="426"/>
        <v>1.2147724198258061</v>
      </c>
      <c r="M3976" s="88"/>
      <c r="V3976">
        <v>200</v>
      </c>
      <c r="W3976">
        <v>40</v>
      </c>
      <c r="X3976" s="7">
        <f t="shared" si="424"/>
        <v>31.652153314939131</v>
      </c>
    </row>
    <row r="3977" spans="2:24">
      <c r="B3977" s="90">
        <f t="shared" si="427"/>
        <v>41074.291666666664</v>
      </c>
      <c r="C3977" s="57">
        <v>41074</v>
      </c>
      <c r="D3977" s="58">
        <v>0.29166666666666669</v>
      </c>
      <c r="E3977" s="59">
        <v>12.973391372565679</v>
      </c>
      <c r="F3977" s="47">
        <f t="shared" si="428"/>
        <v>24.779177521600445</v>
      </c>
      <c r="G3977" s="59">
        <v>26.396472827834831</v>
      </c>
      <c r="H3977" s="47">
        <f t="shared" si="429"/>
        <v>50.417263101164522</v>
      </c>
      <c r="I3977" s="59">
        <v>13.423081455269152</v>
      </c>
      <c r="J3977" s="47">
        <f t="shared" si="430"/>
        <v>25.638085579564081</v>
      </c>
      <c r="K3977" s="97">
        <f t="shared" si="425"/>
        <v>4</v>
      </c>
      <c r="L3977" s="2">
        <f t="shared" si="426"/>
        <v>-11.108468319599158</v>
      </c>
      <c r="M3977" s="88"/>
      <c r="V3977">
        <v>200</v>
      </c>
      <c r="W3977">
        <v>40</v>
      </c>
      <c r="X3977" s="7">
        <f t="shared" si="424"/>
        <v>31.652153314939131</v>
      </c>
    </row>
    <row r="3978" spans="2:24">
      <c r="B3978" s="90">
        <f t="shared" si="427"/>
        <v>41074.333333333336</v>
      </c>
      <c r="C3978" s="57">
        <v>41074</v>
      </c>
      <c r="D3978" s="58">
        <v>0.33333333333333331</v>
      </c>
      <c r="E3978" s="59">
        <v>21.234741827889977</v>
      </c>
      <c r="F3978" s="47">
        <f t="shared" si="428"/>
        <v>40.558356891269852</v>
      </c>
      <c r="G3978" s="59">
        <v>38.083938143614475</v>
      </c>
      <c r="H3978" s="47">
        <f t="shared" si="429"/>
        <v>72.740321854303644</v>
      </c>
      <c r="I3978" s="59">
        <v>16.849196315724505</v>
      </c>
      <c r="J3978" s="47">
        <f t="shared" si="430"/>
        <v>32.181964963033806</v>
      </c>
      <c r="K3978" s="97">
        <f t="shared" si="425"/>
        <v>4</v>
      </c>
      <c r="L3978" s="2">
        <f t="shared" si="426"/>
        <v>-4.5645889361294323</v>
      </c>
      <c r="M3978" s="88"/>
      <c r="V3978">
        <v>200</v>
      </c>
      <c r="W3978">
        <v>40</v>
      </c>
      <c r="X3978" s="7">
        <f t="shared" ref="X3978:X4041" si="431">AVERAGE($J$2999:$J$8770)</f>
        <v>31.652153314939131</v>
      </c>
    </row>
    <row r="3979" spans="2:24">
      <c r="B3979" s="90">
        <f t="shared" si="427"/>
        <v>41074.375</v>
      </c>
      <c r="C3979" s="57">
        <v>41074</v>
      </c>
      <c r="D3979" s="58">
        <v>0.375</v>
      </c>
      <c r="E3979" s="59">
        <v>16.895547753753988</v>
      </c>
      <c r="F3979" s="47">
        <f t="shared" si="428"/>
        <v>32.270496209670114</v>
      </c>
      <c r="G3979" s="59">
        <v>30.624450140795776</v>
      </c>
      <c r="H3979" s="47">
        <f t="shared" si="429"/>
        <v>58.492699768919927</v>
      </c>
      <c r="I3979" s="59">
        <v>13.728902387041787</v>
      </c>
      <c r="J3979" s="47">
        <f t="shared" si="430"/>
        <v>26.222203559249813</v>
      </c>
      <c r="K3979" s="97">
        <f t="shared" ref="K3979:K4042" si="432">WEEKDAY(C3979,2)</f>
        <v>4</v>
      </c>
      <c r="L3979" s="2">
        <f t="shared" ref="L3979:L4042" si="433">IF(J3979="",NA(),J3979-(AVERAGE($J$10:$J$8770)))</f>
        <v>-10.524350339913426</v>
      </c>
      <c r="M3979" s="88"/>
      <c r="V3979">
        <v>200</v>
      </c>
      <c r="W3979">
        <v>40</v>
      </c>
      <c r="X3979" s="7">
        <f t="shared" si="431"/>
        <v>31.652153314939131</v>
      </c>
    </row>
    <row r="3980" spans="2:24">
      <c r="B3980" s="90">
        <f t="shared" si="427"/>
        <v>41074.416666666664</v>
      </c>
      <c r="C3980" s="57">
        <v>41074</v>
      </c>
      <c r="D3980" s="58">
        <v>0.41666666666666669</v>
      </c>
      <c r="E3980" s="59">
        <v>9.1595760886985804</v>
      </c>
      <c r="F3980" s="47">
        <f t="shared" si="428"/>
        <v>17.494790329414286</v>
      </c>
      <c r="G3980" s="59">
        <v>18.667050297698335</v>
      </c>
      <c r="H3980" s="47">
        <f t="shared" si="429"/>
        <v>35.654066068603818</v>
      </c>
      <c r="I3980" s="59">
        <v>9.5074742089997546</v>
      </c>
      <c r="J3980" s="47">
        <f t="shared" si="430"/>
        <v>18.159275739189532</v>
      </c>
      <c r="K3980" s="97">
        <f t="shared" si="432"/>
        <v>4</v>
      </c>
      <c r="L3980" s="2">
        <f t="shared" si="433"/>
        <v>-18.587278159973707</v>
      </c>
      <c r="M3980" s="88"/>
      <c r="V3980">
        <v>200</v>
      </c>
      <c r="W3980">
        <v>40</v>
      </c>
      <c r="X3980" s="7">
        <f t="shared" si="431"/>
        <v>31.652153314939131</v>
      </c>
    </row>
    <row r="3981" spans="2:24">
      <c r="B3981" s="90">
        <f t="shared" si="427"/>
        <v>41074.458333333336</v>
      </c>
      <c r="C3981" s="57">
        <v>41074</v>
      </c>
      <c r="D3981" s="58">
        <v>0.45833333333333331</v>
      </c>
      <c r="E3981" s="59">
        <v>8.6646462226707452</v>
      </c>
      <c r="F3981" s="47">
        <f t="shared" si="428"/>
        <v>16.549474285301123</v>
      </c>
      <c r="G3981" s="59">
        <v>17.679762599546549</v>
      </c>
      <c r="H3981" s="47">
        <f t="shared" si="429"/>
        <v>33.768346565133911</v>
      </c>
      <c r="I3981" s="59">
        <v>9.0151163768758042</v>
      </c>
      <c r="J3981" s="47">
        <f t="shared" si="430"/>
        <v>17.218872279832784</v>
      </c>
      <c r="K3981" s="97">
        <f t="shared" si="432"/>
        <v>4</v>
      </c>
      <c r="L3981" s="2">
        <f t="shared" si="433"/>
        <v>-19.527681619330455</v>
      </c>
      <c r="M3981" s="88"/>
      <c r="V3981">
        <v>200</v>
      </c>
      <c r="W3981">
        <v>40</v>
      </c>
      <c r="X3981" s="7">
        <f t="shared" si="431"/>
        <v>31.652153314939131</v>
      </c>
    </row>
    <row r="3982" spans="2:24">
      <c r="B3982" s="90">
        <f t="shared" si="427"/>
        <v>41074.5</v>
      </c>
      <c r="C3982" s="57">
        <v>41074</v>
      </c>
      <c r="D3982" s="58">
        <v>0.5</v>
      </c>
      <c r="E3982" s="59">
        <v>8.1897702848491321</v>
      </c>
      <c r="F3982" s="47">
        <f t="shared" si="428"/>
        <v>15.642461244061842</v>
      </c>
      <c r="G3982" s="59">
        <v>18.61380291838789</v>
      </c>
      <c r="H3982" s="47">
        <f t="shared" si="429"/>
        <v>35.552363574120868</v>
      </c>
      <c r="I3982" s="59">
        <v>10.424032633538758</v>
      </c>
      <c r="J3982" s="47">
        <f t="shared" si="430"/>
        <v>19.909902330059026</v>
      </c>
      <c r="K3982" s="97">
        <f t="shared" si="432"/>
        <v>4</v>
      </c>
      <c r="L3982" s="2">
        <f t="shared" si="433"/>
        <v>-16.836651569104212</v>
      </c>
      <c r="M3982" s="88"/>
      <c r="V3982">
        <v>200</v>
      </c>
      <c r="W3982">
        <v>40</v>
      </c>
      <c r="X3982" s="7">
        <f t="shared" si="431"/>
        <v>31.652153314939131</v>
      </c>
    </row>
    <row r="3983" spans="2:24">
      <c r="B3983" s="90">
        <f t="shared" si="427"/>
        <v>41074.541666666664</v>
      </c>
      <c r="C3983" s="57">
        <v>41074</v>
      </c>
      <c r="D3983" s="58">
        <v>0.54166666666666663</v>
      </c>
      <c r="E3983" s="59">
        <v>9.2948783403677258</v>
      </c>
      <c r="F3983" s="47">
        <f t="shared" si="428"/>
        <v>17.753217630102355</v>
      </c>
      <c r="G3983" s="59">
        <v>20.579288475592307</v>
      </c>
      <c r="H3983" s="47">
        <f t="shared" si="429"/>
        <v>39.306440988381304</v>
      </c>
      <c r="I3983" s="59">
        <v>11.284410135224585</v>
      </c>
      <c r="J3983" s="47">
        <f t="shared" si="430"/>
        <v>21.553223358278956</v>
      </c>
      <c r="K3983" s="97">
        <f t="shared" si="432"/>
        <v>4</v>
      </c>
      <c r="L3983" s="2">
        <f t="shared" si="433"/>
        <v>-15.193330540884283</v>
      </c>
      <c r="M3983" s="88"/>
      <c r="V3983">
        <v>200</v>
      </c>
      <c r="W3983">
        <v>40</v>
      </c>
      <c r="X3983" s="7">
        <f t="shared" si="431"/>
        <v>31.652153314939131</v>
      </c>
    </row>
    <row r="3984" spans="2:24">
      <c r="B3984" s="90">
        <f t="shared" si="427"/>
        <v>41074.583333333336</v>
      </c>
      <c r="C3984" s="57">
        <v>41074</v>
      </c>
      <c r="D3984" s="58">
        <v>0.58333333333333337</v>
      </c>
      <c r="E3984" s="59">
        <v>8.7258202588390539</v>
      </c>
      <c r="F3984" s="47">
        <f t="shared" si="428"/>
        <v>16.666316694382591</v>
      </c>
      <c r="G3984" s="59">
        <v>22.394148360921882</v>
      </c>
      <c r="H3984" s="47">
        <f t="shared" si="429"/>
        <v>42.772823369360793</v>
      </c>
      <c r="I3984" s="59">
        <v>13.668328102082828</v>
      </c>
      <c r="J3984" s="47">
        <f t="shared" si="430"/>
        <v>26.106506674978199</v>
      </c>
      <c r="K3984" s="97">
        <f t="shared" si="432"/>
        <v>4</v>
      </c>
      <c r="L3984" s="2">
        <f t="shared" si="433"/>
        <v>-10.640047224185039</v>
      </c>
      <c r="M3984" s="88"/>
      <c r="V3984">
        <v>200</v>
      </c>
      <c r="W3984">
        <v>40</v>
      </c>
      <c r="X3984" s="7">
        <f t="shared" si="431"/>
        <v>31.652153314939131</v>
      </c>
    </row>
    <row r="3985" spans="2:24">
      <c r="B3985" s="90">
        <f t="shared" si="427"/>
        <v>41074.625</v>
      </c>
      <c r="C3985" s="57">
        <v>41074</v>
      </c>
      <c r="D3985" s="58">
        <v>0.625</v>
      </c>
      <c r="E3985" s="59">
        <v>10.571929551249948</v>
      </c>
      <c r="F3985" s="47">
        <f t="shared" si="428"/>
        <v>20.192385442887399</v>
      </c>
      <c r="G3985" s="59">
        <v>25.438986238343631</v>
      </c>
      <c r="H3985" s="47">
        <f t="shared" si="429"/>
        <v>48.58846371523633</v>
      </c>
      <c r="I3985" s="59">
        <v>14.867056687093681</v>
      </c>
      <c r="J3985" s="47">
        <f t="shared" si="430"/>
        <v>28.39607827234893</v>
      </c>
      <c r="K3985" s="97">
        <f t="shared" si="432"/>
        <v>4</v>
      </c>
      <c r="L3985" s="2">
        <f t="shared" si="433"/>
        <v>-8.3504756268143083</v>
      </c>
      <c r="M3985" s="88"/>
      <c r="V3985">
        <v>200</v>
      </c>
      <c r="W3985">
        <v>40</v>
      </c>
      <c r="X3985" s="7">
        <f t="shared" si="431"/>
        <v>31.652153314939131</v>
      </c>
    </row>
    <row r="3986" spans="2:24">
      <c r="B3986" s="90">
        <f t="shared" ref="B3986:B3992" si="434">C3986+D3986</f>
        <v>41074.666666666664</v>
      </c>
      <c r="C3986" s="57">
        <v>41074</v>
      </c>
      <c r="D3986" s="58">
        <v>0.66666666666666663</v>
      </c>
      <c r="E3986" s="59">
        <v>7.6460309143602663</v>
      </c>
      <c r="F3986" s="47">
        <f t="shared" ref="F3986:F3992" si="435">IF(E3986&lt;&gt;"",E3986*1.91,"")</f>
        <v>14.603919046428109</v>
      </c>
      <c r="G3986" s="59">
        <v>20.921749440867281</v>
      </c>
      <c r="H3986" s="47">
        <f t="shared" si="429"/>
        <v>39.960541432056502</v>
      </c>
      <c r="I3986" s="59">
        <v>13.275718526507012</v>
      </c>
      <c r="J3986" s="47">
        <f t="shared" si="430"/>
        <v>25.356622385628391</v>
      </c>
      <c r="K3986" s="97">
        <f t="shared" si="432"/>
        <v>4</v>
      </c>
      <c r="L3986" s="2">
        <f t="shared" si="433"/>
        <v>-11.389931513534847</v>
      </c>
      <c r="M3986" s="88"/>
      <c r="V3986">
        <v>200</v>
      </c>
      <c r="W3986">
        <v>40</v>
      </c>
      <c r="X3986" s="7">
        <f t="shared" si="431"/>
        <v>31.652153314939131</v>
      </c>
    </row>
    <row r="3987" spans="2:24">
      <c r="B3987" s="90">
        <f t="shared" si="434"/>
        <v>41074.708333333336</v>
      </c>
      <c r="C3987" s="57">
        <v>41074</v>
      </c>
      <c r="D3987" s="58">
        <v>0.70833333333333337</v>
      </c>
      <c r="E3987" s="59">
        <v>5.024908151056394</v>
      </c>
      <c r="F3987" s="47">
        <f t="shared" si="435"/>
        <v>9.5975745685177127</v>
      </c>
      <c r="G3987" s="59">
        <v>17.193000281718934</v>
      </c>
      <c r="H3987" s="47">
        <f t="shared" si="429"/>
        <v>32.838630538083166</v>
      </c>
      <c r="I3987" s="59">
        <v>12.168092130662542</v>
      </c>
      <c r="J3987" s="47">
        <f t="shared" si="430"/>
        <v>23.241055969565455</v>
      </c>
      <c r="K3987" s="97">
        <f t="shared" si="432"/>
        <v>4</v>
      </c>
      <c r="L3987" s="2">
        <f t="shared" si="433"/>
        <v>-13.505497929597784</v>
      </c>
      <c r="M3987" s="88"/>
      <c r="V3987">
        <v>200</v>
      </c>
      <c r="W3987">
        <v>40</v>
      </c>
      <c r="X3987" s="7">
        <f t="shared" si="431"/>
        <v>31.652153314939131</v>
      </c>
    </row>
    <row r="3988" spans="2:24">
      <c r="B3988" s="90">
        <f t="shared" si="434"/>
        <v>41074.75</v>
      </c>
      <c r="C3988" s="57">
        <v>41074</v>
      </c>
      <c r="D3988" s="58">
        <v>0.75</v>
      </c>
      <c r="E3988" s="59">
        <v>7.7572432505723299</v>
      </c>
      <c r="F3988" s="47">
        <f t="shared" si="435"/>
        <v>14.816334608593149</v>
      </c>
      <c r="G3988" s="59">
        <v>29.988879223949059</v>
      </c>
      <c r="H3988" s="47">
        <f t="shared" ref="H3988:H3992" si="436">IF(G3988&lt;&gt;"",G3988*1.91,"")</f>
        <v>57.278759317742697</v>
      </c>
      <c r="I3988" s="59">
        <v>22.231635973376733</v>
      </c>
      <c r="J3988" s="47">
        <f t="shared" ref="J3988:J3992" si="437">IF(I3988&lt;&gt;"",I3988*1.91,"")</f>
        <v>42.462424709149559</v>
      </c>
      <c r="K3988" s="97">
        <f t="shared" si="432"/>
        <v>4</v>
      </c>
      <c r="L3988" s="2">
        <f t="shared" si="433"/>
        <v>5.7158708099863205</v>
      </c>
      <c r="M3988" s="88"/>
      <c r="V3988">
        <v>200</v>
      </c>
      <c r="W3988">
        <v>40</v>
      </c>
      <c r="X3988" s="7">
        <f t="shared" si="431"/>
        <v>31.652153314939131</v>
      </c>
    </row>
    <row r="3989" spans="2:24">
      <c r="B3989" s="90">
        <f t="shared" si="434"/>
        <v>41074.791666666664</v>
      </c>
      <c r="C3989" s="57">
        <v>41074</v>
      </c>
      <c r="D3989" s="58">
        <v>0.79166666666666663</v>
      </c>
      <c r="E3989" s="59">
        <v>12.106515111774472</v>
      </c>
      <c r="F3989" s="47">
        <f t="shared" si="435"/>
        <v>23.123443863489243</v>
      </c>
      <c r="G3989" s="59">
        <v>38.523174769504628</v>
      </c>
      <c r="H3989" s="47">
        <f t="shared" si="436"/>
        <v>73.57926380975384</v>
      </c>
      <c r="I3989" s="59">
        <v>26.416659657730158</v>
      </c>
      <c r="J3989" s="47">
        <f t="shared" si="437"/>
        <v>50.455819946264597</v>
      </c>
      <c r="K3989" s="97">
        <f t="shared" si="432"/>
        <v>4</v>
      </c>
      <c r="L3989" s="2">
        <f t="shared" si="433"/>
        <v>13.709266047101359</v>
      </c>
      <c r="M3989" s="88"/>
      <c r="V3989">
        <v>200</v>
      </c>
      <c r="W3989">
        <v>40</v>
      </c>
      <c r="X3989" s="7">
        <f t="shared" si="431"/>
        <v>31.652153314939131</v>
      </c>
    </row>
    <row r="3990" spans="2:24">
      <c r="B3990" s="90">
        <f t="shared" si="434"/>
        <v>41074.833333333336</v>
      </c>
      <c r="C3990" s="57">
        <v>41074</v>
      </c>
      <c r="D3990" s="58">
        <v>0.83333333333333337</v>
      </c>
      <c r="E3990" s="59">
        <v>3.2669872989333064</v>
      </c>
      <c r="F3990" s="47">
        <f t="shared" si="435"/>
        <v>6.2399457409626153</v>
      </c>
      <c r="G3990" s="59">
        <v>20.875626461720735</v>
      </c>
      <c r="H3990" s="47">
        <f t="shared" si="436"/>
        <v>39.872446541886603</v>
      </c>
      <c r="I3990" s="59">
        <v>17.60863916278743</v>
      </c>
      <c r="J3990" s="47">
        <f t="shared" si="437"/>
        <v>33.632500800923992</v>
      </c>
      <c r="K3990" s="97">
        <f t="shared" si="432"/>
        <v>4</v>
      </c>
      <c r="L3990" s="2">
        <f t="shared" si="433"/>
        <v>-3.1140530982392463</v>
      </c>
      <c r="M3990" s="88"/>
      <c r="V3990">
        <v>200</v>
      </c>
      <c r="W3990">
        <v>40</v>
      </c>
      <c r="X3990" s="7">
        <f t="shared" si="431"/>
        <v>31.652153314939131</v>
      </c>
    </row>
    <row r="3991" spans="2:24">
      <c r="B3991" s="90">
        <f t="shared" si="434"/>
        <v>41074.875</v>
      </c>
      <c r="C3991" s="57">
        <v>41074</v>
      </c>
      <c r="D3991" s="58">
        <v>0.875</v>
      </c>
      <c r="E3991" s="59">
        <v>2.8420540268179235</v>
      </c>
      <c r="F3991" s="47">
        <f t="shared" si="435"/>
        <v>5.4283231912222334</v>
      </c>
      <c r="G3991" s="59">
        <v>16.032375922750184</v>
      </c>
      <c r="H3991" s="47">
        <f t="shared" si="436"/>
        <v>30.621838012452852</v>
      </c>
      <c r="I3991" s="59">
        <v>13.190321895932259</v>
      </c>
      <c r="J3991" s="47">
        <f t="shared" si="437"/>
        <v>25.193514821230615</v>
      </c>
      <c r="K3991" s="97">
        <f t="shared" si="432"/>
        <v>4</v>
      </c>
      <c r="L3991" s="2">
        <f t="shared" si="433"/>
        <v>-11.553039077932624</v>
      </c>
      <c r="M3991" s="88"/>
      <c r="V3991">
        <v>200</v>
      </c>
      <c r="W3991">
        <v>40</v>
      </c>
      <c r="X3991" s="7">
        <f t="shared" si="431"/>
        <v>31.652153314939131</v>
      </c>
    </row>
    <row r="3992" spans="2:24" ht="13.5" thickBot="1">
      <c r="B3992" s="90">
        <f t="shared" si="434"/>
        <v>41074.916666666664</v>
      </c>
      <c r="C3992" s="60">
        <v>41074</v>
      </c>
      <c r="D3992" s="61">
        <v>0.91666666666666663</v>
      </c>
      <c r="E3992" s="62">
        <v>1.5128626871067119</v>
      </c>
      <c r="F3992" s="63">
        <f t="shared" si="435"/>
        <v>2.8895677323738198</v>
      </c>
      <c r="G3992" s="62">
        <v>12.282922416696438</v>
      </c>
      <c r="H3992" s="63">
        <f t="shared" si="436"/>
        <v>23.460381815890198</v>
      </c>
      <c r="I3992" s="62">
        <v>10.770059729589725</v>
      </c>
      <c r="J3992" s="63">
        <f t="shared" si="437"/>
        <v>20.570814083516375</v>
      </c>
      <c r="K3992" s="97">
        <f t="shared" si="432"/>
        <v>4</v>
      </c>
      <c r="L3992" s="2">
        <f t="shared" si="433"/>
        <v>-16.175739815646864</v>
      </c>
      <c r="M3992" s="88"/>
      <c r="V3992">
        <v>200</v>
      </c>
      <c r="W3992">
        <v>40</v>
      </c>
      <c r="X3992" s="7">
        <f t="shared" si="431"/>
        <v>31.652153314939131</v>
      </c>
    </row>
    <row r="3993" spans="2:24">
      <c r="K3993" s="97">
        <f t="shared" si="432"/>
        <v>6</v>
      </c>
      <c r="L3993" s="2" t="e">
        <f t="shared" si="433"/>
        <v>#N/A</v>
      </c>
      <c r="M3993" s="88"/>
      <c r="V3993">
        <v>200</v>
      </c>
      <c r="W3993">
        <v>40</v>
      </c>
      <c r="X3993" s="7">
        <f t="shared" si="431"/>
        <v>31.652153314939131</v>
      </c>
    </row>
    <row r="3994" spans="2:24">
      <c r="K3994" s="97">
        <f t="shared" si="432"/>
        <v>6</v>
      </c>
      <c r="L3994" s="2" t="e">
        <f t="shared" si="433"/>
        <v>#N/A</v>
      </c>
      <c r="M3994" s="88"/>
      <c r="V3994">
        <v>200</v>
      </c>
      <c r="W3994">
        <v>40</v>
      </c>
      <c r="X3994" s="7">
        <f t="shared" si="431"/>
        <v>31.652153314939131</v>
      </c>
    </row>
    <row r="3995" spans="2:24">
      <c r="K3995" s="97">
        <f t="shared" si="432"/>
        <v>6</v>
      </c>
      <c r="L3995" s="2" t="e">
        <f t="shared" si="433"/>
        <v>#N/A</v>
      </c>
      <c r="M3995" s="88"/>
      <c r="V3995">
        <v>200</v>
      </c>
      <c r="W3995">
        <v>40</v>
      </c>
      <c r="X3995" s="7">
        <f t="shared" si="431"/>
        <v>31.652153314939131</v>
      </c>
    </row>
    <row r="3996" spans="2:24">
      <c r="K3996" s="97">
        <f t="shared" si="432"/>
        <v>6</v>
      </c>
      <c r="L3996" s="2" t="e">
        <f t="shared" si="433"/>
        <v>#N/A</v>
      </c>
      <c r="M3996" s="88"/>
      <c r="V3996">
        <v>200</v>
      </c>
      <c r="W3996">
        <v>40</v>
      </c>
      <c r="X3996" s="7">
        <f t="shared" si="431"/>
        <v>31.652153314939131</v>
      </c>
    </row>
    <row r="3997" spans="2:24">
      <c r="K3997" s="97">
        <f t="shared" si="432"/>
        <v>6</v>
      </c>
      <c r="L3997" s="2" t="e">
        <f t="shared" si="433"/>
        <v>#N/A</v>
      </c>
      <c r="M3997" s="88"/>
      <c r="V3997">
        <v>200</v>
      </c>
      <c r="W3997">
        <v>40</v>
      </c>
      <c r="X3997" s="7">
        <f t="shared" si="431"/>
        <v>31.652153314939131</v>
      </c>
    </row>
    <row r="3998" spans="2:24">
      <c r="K3998" s="97">
        <f t="shared" si="432"/>
        <v>6</v>
      </c>
      <c r="L3998" s="2" t="e">
        <f t="shared" si="433"/>
        <v>#N/A</v>
      </c>
      <c r="M3998" s="88"/>
      <c r="V3998">
        <v>200</v>
      </c>
      <c r="W3998">
        <v>40</v>
      </c>
      <c r="X3998" s="7">
        <f t="shared" si="431"/>
        <v>31.652153314939131</v>
      </c>
    </row>
    <row r="3999" spans="2:24">
      <c r="K3999" s="97">
        <f t="shared" si="432"/>
        <v>6</v>
      </c>
      <c r="L3999" s="2" t="e">
        <f t="shared" si="433"/>
        <v>#N/A</v>
      </c>
      <c r="M3999" s="88"/>
      <c r="V3999">
        <v>200</v>
      </c>
      <c r="W3999">
        <v>40</v>
      </c>
      <c r="X3999" s="7">
        <f t="shared" si="431"/>
        <v>31.652153314939131</v>
      </c>
    </row>
    <row r="4000" spans="2:24">
      <c r="K4000" s="97">
        <f t="shared" si="432"/>
        <v>6</v>
      </c>
      <c r="L4000" s="2" t="e">
        <f t="shared" si="433"/>
        <v>#N/A</v>
      </c>
      <c r="M4000" s="88"/>
      <c r="V4000">
        <v>200</v>
      </c>
      <c r="W4000">
        <v>40</v>
      </c>
      <c r="X4000" s="7">
        <f t="shared" si="431"/>
        <v>31.652153314939131</v>
      </c>
    </row>
    <row r="4001" spans="11:24">
      <c r="K4001" s="97">
        <f t="shared" si="432"/>
        <v>6</v>
      </c>
      <c r="L4001" s="2" t="e">
        <f t="shared" si="433"/>
        <v>#N/A</v>
      </c>
      <c r="M4001" s="88"/>
      <c r="V4001">
        <v>200</v>
      </c>
      <c r="W4001">
        <v>40</v>
      </c>
      <c r="X4001" s="7">
        <f t="shared" si="431"/>
        <v>31.652153314939131</v>
      </c>
    </row>
    <row r="4002" spans="11:24">
      <c r="K4002" s="97">
        <f t="shared" si="432"/>
        <v>6</v>
      </c>
      <c r="L4002" s="2" t="e">
        <f t="shared" si="433"/>
        <v>#N/A</v>
      </c>
      <c r="M4002" s="88"/>
      <c r="V4002">
        <v>200</v>
      </c>
      <c r="W4002">
        <v>40</v>
      </c>
      <c r="X4002" s="7">
        <f t="shared" si="431"/>
        <v>31.652153314939131</v>
      </c>
    </row>
    <row r="4003" spans="11:24">
      <c r="K4003" s="97">
        <f t="shared" si="432"/>
        <v>6</v>
      </c>
      <c r="L4003" s="2" t="e">
        <f t="shared" si="433"/>
        <v>#N/A</v>
      </c>
      <c r="M4003" s="88"/>
      <c r="V4003">
        <v>200</v>
      </c>
      <c r="W4003">
        <v>40</v>
      </c>
      <c r="X4003" s="7">
        <f t="shared" si="431"/>
        <v>31.652153314939131</v>
      </c>
    </row>
    <row r="4004" spans="11:24">
      <c r="K4004" s="97">
        <f t="shared" si="432"/>
        <v>6</v>
      </c>
      <c r="L4004" s="2" t="e">
        <f t="shared" si="433"/>
        <v>#N/A</v>
      </c>
      <c r="M4004" s="88"/>
      <c r="V4004">
        <v>200</v>
      </c>
      <c r="W4004">
        <v>40</v>
      </c>
      <c r="X4004" s="7">
        <f t="shared" si="431"/>
        <v>31.652153314939131</v>
      </c>
    </row>
    <row r="4005" spans="11:24">
      <c r="K4005" s="97">
        <f t="shared" si="432"/>
        <v>6</v>
      </c>
      <c r="L4005" s="2" t="e">
        <f t="shared" si="433"/>
        <v>#N/A</v>
      </c>
      <c r="M4005" s="88"/>
      <c r="V4005">
        <v>200</v>
      </c>
      <c r="W4005">
        <v>40</v>
      </c>
      <c r="X4005" s="7">
        <f t="shared" si="431"/>
        <v>31.652153314939131</v>
      </c>
    </row>
    <row r="4006" spans="11:24">
      <c r="K4006" s="97">
        <f t="shared" si="432"/>
        <v>6</v>
      </c>
      <c r="L4006" s="2" t="e">
        <f t="shared" si="433"/>
        <v>#N/A</v>
      </c>
      <c r="M4006" s="89"/>
      <c r="V4006">
        <v>200</v>
      </c>
      <c r="W4006">
        <v>40</v>
      </c>
      <c r="X4006" s="7">
        <f t="shared" si="431"/>
        <v>31.652153314939131</v>
      </c>
    </row>
    <row r="4007" spans="11:24">
      <c r="K4007" s="97">
        <f t="shared" si="432"/>
        <v>6</v>
      </c>
      <c r="L4007" s="2" t="e">
        <f t="shared" si="433"/>
        <v>#N/A</v>
      </c>
      <c r="M4007" s="88"/>
      <c r="V4007">
        <v>200</v>
      </c>
      <c r="W4007">
        <v>40</v>
      </c>
      <c r="X4007" s="7">
        <f t="shared" si="431"/>
        <v>31.652153314939131</v>
      </c>
    </row>
    <row r="4008" spans="11:24">
      <c r="K4008" s="97">
        <f t="shared" si="432"/>
        <v>6</v>
      </c>
      <c r="L4008" s="2" t="e">
        <f t="shared" si="433"/>
        <v>#N/A</v>
      </c>
      <c r="M4008" s="88"/>
      <c r="V4008">
        <v>200</v>
      </c>
      <c r="W4008">
        <v>40</v>
      </c>
      <c r="X4008" s="7">
        <f t="shared" si="431"/>
        <v>31.652153314939131</v>
      </c>
    </row>
    <row r="4009" spans="11:24">
      <c r="K4009" s="97">
        <f t="shared" si="432"/>
        <v>6</v>
      </c>
      <c r="L4009" s="2" t="e">
        <f t="shared" si="433"/>
        <v>#N/A</v>
      </c>
      <c r="M4009" s="88"/>
      <c r="V4009">
        <v>200</v>
      </c>
      <c r="W4009">
        <v>40</v>
      </c>
      <c r="X4009" s="7">
        <f t="shared" si="431"/>
        <v>31.652153314939131</v>
      </c>
    </row>
    <row r="4010" spans="11:24">
      <c r="K4010" s="97">
        <f t="shared" si="432"/>
        <v>6</v>
      </c>
      <c r="L4010" s="2" t="e">
        <f t="shared" si="433"/>
        <v>#N/A</v>
      </c>
      <c r="M4010" s="88"/>
      <c r="V4010">
        <v>200</v>
      </c>
      <c r="W4010">
        <v>40</v>
      </c>
      <c r="X4010" s="7">
        <f t="shared" si="431"/>
        <v>31.652153314939131</v>
      </c>
    </row>
    <row r="4011" spans="11:24">
      <c r="K4011" s="97">
        <f t="shared" si="432"/>
        <v>6</v>
      </c>
      <c r="L4011" s="2" t="e">
        <f t="shared" si="433"/>
        <v>#N/A</v>
      </c>
      <c r="M4011" s="88"/>
      <c r="V4011">
        <v>200</v>
      </c>
      <c r="W4011">
        <v>40</v>
      </c>
      <c r="X4011" s="7">
        <f t="shared" si="431"/>
        <v>31.652153314939131</v>
      </c>
    </row>
    <row r="4012" spans="11:24">
      <c r="K4012" s="97">
        <f t="shared" si="432"/>
        <v>6</v>
      </c>
      <c r="L4012" s="2" t="e">
        <f t="shared" si="433"/>
        <v>#N/A</v>
      </c>
      <c r="M4012" s="88"/>
      <c r="V4012">
        <v>200</v>
      </c>
      <c r="W4012">
        <v>40</v>
      </c>
      <c r="X4012" s="7">
        <f t="shared" si="431"/>
        <v>31.652153314939131</v>
      </c>
    </row>
    <row r="4013" spans="11:24">
      <c r="K4013" s="97">
        <f t="shared" si="432"/>
        <v>6</v>
      </c>
      <c r="L4013" s="2" t="e">
        <f t="shared" si="433"/>
        <v>#N/A</v>
      </c>
      <c r="M4013" s="88"/>
      <c r="V4013">
        <v>200</v>
      </c>
      <c r="W4013">
        <v>40</v>
      </c>
      <c r="X4013" s="7">
        <f t="shared" si="431"/>
        <v>31.652153314939131</v>
      </c>
    </row>
    <row r="4014" spans="11:24">
      <c r="K4014" s="97">
        <f t="shared" si="432"/>
        <v>6</v>
      </c>
      <c r="L4014" s="2" t="e">
        <f t="shared" si="433"/>
        <v>#N/A</v>
      </c>
      <c r="M4014" s="88"/>
      <c r="V4014">
        <v>200</v>
      </c>
      <c r="W4014">
        <v>40</v>
      </c>
      <c r="X4014" s="7">
        <f t="shared" si="431"/>
        <v>31.652153314939131</v>
      </c>
    </row>
    <row r="4015" spans="11:24">
      <c r="K4015" s="97">
        <f t="shared" si="432"/>
        <v>6</v>
      </c>
      <c r="L4015" s="2" t="e">
        <f t="shared" si="433"/>
        <v>#N/A</v>
      </c>
      <c r="M4015" s="88"/>
      <c r="V4015">
        <v>200</v>
      </c>
      <c r="W4015">
        <v>40</v>
      </c>
      <c r="X4015" s="7">
        <f t="shared" si="431"/>
        <v>31.652153314939131</v>
      </c>
    </row>
    <row r="4016" spans="11:24">
      <c r="K4016" s="97">
        <f t="shared" si="432"/>
        <v>6</v>
      </c>
      <c r="L4016" s="2" t="e">
        <f t="shared" si="433"/>
        <v>#N/A</v>
      </c>
      <c r="M4016" s="88"/>
      <c r="V4016">
        <v>200</v>
      </c>
      <c r="W4016">
        <v>40</v>
      </c>
      <c r="X4016" s="7">
        <f t="shared" si="431"/>
        <v>31.652153314939131</v>
      </c>
    </row>
    <row r="4017" spans="11:24">
      <c r="K4017" s="97">
        <f t="shared" si="432"/>
        <v>6</v>
      </c>
      <c r="L4017" s="2" t="e">
        <f t="shared" si="433"/>
        <v>#N/A</v>
      </c>
      <c r="M4017" s="88"/>
      <c r="V4017">
        <v>200</v>
      </c>
      <c r="W4017">
        <v>40</v>
      </c>
      <c r="X4017" s="7">
        <f t="shared" si="431"/>
        <v>31.652153314939131</v>
      </c>
    </row>
    <row r="4018" spans="11:24">
      <c r="K4018" s="97">
        <f t="shared" si="432"/>
        <v>6</v>
      </c>
      <c r="L4018" s="2" t="e">
        <f t="shared" si="433"/>
        <v>#N/A</v>
      </c>
      <c r="M4018" s="88"/>
      <c r="V4018">
        <v>200</v>
      </c>
      <c r="W4018">
        <v>40</v>
      </c>
      <c r="X4018" s="7">
        <f t="shared" si="431"/>
        <v>31.652153314939131</v>
      </c>
    </row>
    <row r="4019" spans="11:24">
      <c r="K4019" s="97">
        <f t="shared" si="432"/>
        <v>6</v>
      </c>
      <c r="L4019" s="2" t="e">
        <f t="shared" si="433"/>
        <v>#N/A</v>
      </c>
      <c r="M4019" s="88"/>
      <c r="V4019">
        <v>200</v>
      </c>
      <c r="W4019">
        <v>40</v>
      </c>
      <c r="X4019" s="7">
        <f t="shared" si="431"/>
        <v>31.652153314939131</v>
      </c>
    </row>
    <row r="4020" spans="11:24">
      <c r="K4020" s="97">
        <f t="shared" si="432"/>
        <v>6</v>
      </c>
      <c r="L4020" s="2" t="e">
        <f t="shared" si="433"/>
        <v>#N/A</v>
      </c>
      <c r="M4020" s="88"/>
      <c r="V4020">
        <v>200</v>
      </c>
      <c r="W4020">
        <v>40</v>
      </c>
      <c r="X4020" s="7">
        <f t="shared" si="431"/>
        <v>31.652153314939131</v>
      </c>
    </row>
    <row r="4021" spans="11:24">
      <c r="K4021" s="97">
        <f t="shared" si="432"/>
        <v>6</v>
      </c>
      <c r="L4021" s="2" t="e">
        <f t="shared" si="433"/>
        <v>#N/A</v>
      </c>
      <c r="M4021" s="88"/>
      <c r="V4021">
        <v>200</v>
      </c>
      <c r="W4021">
        <v>40</v>
      </c>
      <c r="X4021" s="7">
        <f t="shared" si="431"/>
        <v>31.652153314939131</v>
      </c>
    </row>
    <row r="4022" spans="11:24">
      <c r="K4022" s="97">
        <f t="shared" si="432"/>
        <v>6</v>
      </c>
      <c r="L4022" s="2" t="e">
        <f t="shared" si="433"/>
        <v>#N/A</v>
      </c>
      <c r="M4022" s="88"/>
      <c r="V4022">
        <v>200</v>
      </c>
      <c r="W4022">
        <v>40</v>
      </c>
      <c r="X4022" s="7">
        <f t="shared" si="431"/>
        <v>31.652153314939131</v>
      </c>
    </row>
    <row r="4023" spans="11:24">
      <c r="K4023" s="97">
        <f t="shared" si="432"/>
        <v>6</v>
      </c>
      <c r="L4023" s="2" t="e">
        <f t="shared" si="433"/>
        <v>#N/A</v>
      </c>
      <c r="M4023" s="88"/>
      <c r="V4023">
        <v>200</v>
      </c>
      <c r="W4023">
        <v>40</v>
      </c>
      <c r="X4023" s="7">
        <f t="shared" si="431"/>
        <v>31.652153314939131</v>
      </c>
    </row>
    <row r="4024" spans="11:24">
      <c r="K4024" s="97">
        <f t="shared" si="432"/>
        <v>6</v>
      </c>
      <c r="L4024" s="2" t="e">
        <f t="shared" si="433"/>
        <v>#N/A</v>
      </c>
      <c r="M4024" s="88"/>
      <c r="V4024">
        <v>200</v>
      </c>
      <c r="W4024">
        <v>40</v>
      </c>
      <c r="X4024" s="7">
        <f t="shared" si="431"/>
        <v>31.652153314939131</v>
      </c>
    </row>
    <row r="4025" spans="11:24">
      <c r="K4025" s="97">
        <f t="shared" si="432"/>
        <v>6</v>
      </c>
      <c r="L4025" s="2" t="e">
        <f t="shared" si="433"/>
        <v>#N/A</v>
      </c>
      <c r="M4025" s="88"/>
      <c r="V4025">
        <v>200</v>
      </c>
      <c r="W4025">
        <v>40</v>
      </c>
      <c r="X4025" s="7">
        <f t="shared" si="431"/>
        <v>31.652153314939131</v>
      </c>
    </row>
    <row r="4026" spans="11:24">
      <c r="K4026" s="97">
        <f t="shared" si="432"/>
        <v>6</v>
      </c>
      <c r="L4026" s="2" t="e">
        <f t="shared" si="433"/>
        <v>#N/A</v>
      </c>
      <c r="M4026" s="88"/>
      <c r="V4026">
        <v>200</v>
      </c>
      <c r="W4026">
        <v>40</v>
      </c>
      <c r="X4026" s="7">
        <f t="shared" si="431"/>
        <v>31.652153314939131</v>
      </c>
    </row>
    <row r="4027" spans="11:24">
      <c r="K4027" s="97">
        <f t="shared" si="432"/>
        <v>6</v>
      </c>
      <c r="L4027" s="2" t="e">
        <f t="shared" si="433"/>
        <v>#N/A</v>
      </c>
      <c r="M4027" s="88"/>
      <c r="V4027">
        <v>200</v>
      </c>
      <c r="W4027">
        <v>40</v>
      </c>
      <c r="X4027" s="7">
        <f t="shared" si="431"/>
        <v>31.652153314939131</v>
      </c>
    </row>
    <row r="4028" spans="11:24">
      <c r="K4028" s="97">
        <f t="shared" si="432"/>
        <v>6</v>
      </c>
      <c r="L4028" s="2" t="e">
        <f t="shared" si="433"/>
        <v>#N/A</v>
      </c>
      <c r="M4028" s="88"/>
      <c r="V4028">
        <v>200</v>
      </c>
      <c r="W4028">
        <v>40</v>
      </c>
      <c r="X4028" s="7">
        <f t="shared" si="431"/>
        <v>31.652153314939131</v>
      </c>
    </row>
    <row r="4029" spans="11:24">
      <c r="K4029" s="97">
        <f t="shared" si="432"/>
        <v>6</v>
      </c>
      <c r="L4029" s="2" t="e">
        <f t="shared" si="433"/>
        <v>#N/A</v>
      </c>
      <c r="M4029" s="88"/>
      <c r="V4029">
        <v>200</v>
      </c>
      <c r="W4029">
        <v>40</v>
      </c>
      <c r="X4029" s="7">
        <f t="shared" si="431"/>
        <v>31.652153314939131</v>
      </c>
    </row>
    <row r="4030" spans="11:24">
      <c r="K4030" s="97">
        <f t="shared" si="432"/>
        <v>6</v>
      </c>
      <c r="L4030" s="2" t="e">
        <f t="shared" si="433"/>
        <v>#N/A</v>
      </c>
      <c r="M4030" s="88"/>
      <c r="V4030">
        <v>200</v>
      </c>
      <c r="W4030">
        <v>40</v>
      </c>
      <c r="X4030" s="7">
        <f t="shared" si="431"/>
        <v>31.652153314939131</v>
      </c>
    </row>
    <row r="4031" spans="11:24">
      <c r="K4031" s="97">
        <f t="shared" si="432"/>
        <v>6</v>
      </c>
      <c r="L4031" s="2" t="e">
        <f t="shared" si="433"/>
        <v>#N/A</v>
      </c>
      <c r="M4031" s="88"/>
      <c r="V4031">
        <v>200</v>
      </c>
      <c r="W4031">
        <v>40</v>
      </c>
      <c r="X4031" s="7">
        <f t="shared" si="431"/>
        <v>31.652153314939131</v>
      </c>
    </row>
    <row r="4032" spans="11:24">
      <c r="K4032" s="97">
        <f t="shared" si="432"/>
        <v>6</v>
      </c>
      <c r="L4032" s="2" t="e">
        <f t="shared" si="433"/>
        <v>#N/A</v>
      </c>
      <c r="M4032" s="88"/>
      <c r="V4032">
        <v>200</v>
      </c>
      <c r="W4032">
        <v>40</v>
      </c>
      <c r="X4032" s="7">
        <f t="shared" si="431"/>
        <v>31.652153314939131</v>
      </c>
    </row>
    <row r="4033" spans="11:24">
      <c r="K4033" s="97">
        <f t="shared" si="432"/>
        <v>6</v>
      </c>
      <c r="L4033" s="2" t="e">
        <f t="shared" si="433"/>
        <v>#N/A</v>
      </c>
      <c r="M4033" s="88"/>
      <c r="V4033">
        <v>200</v>
      </c>
      <c r="W4033">
        <v>40</v>
      </c>
      <c r="X4033" s="7">
        <f t="shared" si="431"/>
        <v>31.652153314939131</v>
      </c>
    </row>
    <row r="4034" spans="11:24">
      <c r="K4034" s="97">
        <f t="shared" si="432"/>
        <v>6</v>
      </c>
      <c r="L4034" s="2" t="e">
        <f t="shared" si="433"/>
        <v>#N/A</v>
      </c>
      <c r="M4034" s="88"/>
      <c r="V4034">
        <v>200</v>
      </c>
      <c r="W4034">
        <v>40</v>
      </c>
      <c r="X4034" s="7">
        <f t="shared" si="431"/>
        <v>31.652153314939131</v>
      </c>
    </row>
    <row r="4035" spans="11:24">
      <c r="K4035" s="97">
        <f t="shared" si="432"/>
        <v>6</v>
      </c>
      <c r="L4035" s="2" t="e">
        <f t="shared" si="433"/>
        <v>#N/A</v>
      </c>
      <c r="M4035" s="88"/>
      <c r="V4035">
        <v>200</v>
      </c>
      <c r="W4035">
        <v>40</v>
      </c>
      <c r="X4035" s="7">
        <f t="shared" si="431"/>
        <v>31.652153314939131</v>
      </c>
    </row>
    <row r="4036" spans="11:24">
      <c r="K4036" s="97">
        <f t="shared" si="432"/>
        <v>6</v>
      </c>
      <c r="L4036" s="2" t="e">
        <f t="shared" si="433"/>
        <v>#N/A</v>
      </c>
      <c r="M4036" s="88"/>
      <c r="V4036">
        <v>200</v>
      </c>
      <c r="W4036">
        <v>40</v>
      </c>
      <c r="X4036" s="7">
        <f t="shared" si="431"/>
        <v>31.652153314939131</v>
      </c>
    </row>
    <row r="4037" spans="11:24">
      <c r="K4037" s="97">
        <f t="shared" si="432"/>
        <v>6</v>
      </c>
      <c r="L4037" s="2" t="e">
        <f t="shared" si="433"/>
        <v>#N/A</v>
      </c>
      <c r="M4037" s="88"/>
      <c r="V4037">
        <v>200</v>
      </c>
      <c r="W4037">
        <v>40</v>
      </c>
      <c r="X4037" s="7">
        <f t="shared" si="431"/>
        <v>31.652153314939131</v>
      </c>
    </row>
    <row r="4038" spans="11:24">
      <c r="K4038" s="97">
        <f t="shared" si="432"/>
        <v>6</v>
      </c>
      <c r="L4038" s="2" t="e">
        <f t="shared" si="433"/>
        <v>#N/A</v>
      </c>
      <c r="M4038" s="88"/>
      <c r="V4038">
        <v>200</v>
      </c>
      <c r="W4038">
        <v>40</v>
      </c>
      <c r="X4038" s="7">
        <f t="shared" si="431"/>
        <v>31.652153314939131</v>
      </c>
    </row>
    <row r="4039" spans="11:24">
      <c r="K4039" s="97">
        <f t="shared" si="432"/>
        <v>6</v>
      </c>
      <c r="L4039" s="2" t="e">
        <f t="shared" si="433"/>
        <v>#N/A</v>
      </c>
      <c r="M4039" s="88"/>
      <c r="V4039">
        <v>200</v>
      </c>
      <c r="W4039">
        <v>40</v>
      </c>
      <c r="X4039" s="7">
        <f t="shared" si="431"/>
        <v>31.652153314939131</v>
      </c>
    </row>
    <row r="4040" spans="11:24">
      <c r="K4040" s="97">
        <f t="shared" si="432"/>
        <v>6</v>
      </c>
      <c r="L4040" s="2" t="e">
        <f t="shared" si="433"/>
        <v>#N/A</v>
      </c>
      <c r="M4040" s="88"/>
      <c r="V4040">
        <v>200</v>
      </c>
      <c r="W4040">
        <v>40</v>
      </c>
      <c r="X4040" s="7">
        <f t="shared" si="431"/>
        <v>31.652153314939131</v>
      </c>
    </row>
    <row r="4041" spans="11:24">
      <c r="K4041" s="97">
        <f t="shared" si="432"/>
        <v>6</v>
      </c>
      <c r="L4041" s="2" t="e">
        <f t="shared" si="433"/>
        <v>#N/A</v>
      </c>
      <c r="M4041" s="88"/>
      <c r="V4041">
        <v>200</v>
      </c>
      <c r="W4041">
        <v>40</v>
      </c>
      <c r="X4041" s="7">
        <f t="shared" si="431"/>
        <v>31.652153314939131</v>
      </c>
    </row>
    <row r="4042" spans="11:24">
      <c r="K4042" s="97">
        <f t="shared" si="432"/>
        <v>6</v>
      </c>
      <c r="L4042" s="2" t="e">
        <f t="shared" si="433"/>
        <v>#N/A</v>
      </c>
      <c r="M4042" s="88"/>
      <c r="V4042">
        <v>200</v>
      </c>
      <c r="W4042">
        <v>40</v>
      </c>
      <c r="X4042" s="7">
        <f t="shared" ref="X4042:X4105" si="438">AVERAGE($J$2999:$J$8770)</f>
        <v>31.652153314939131</v>
      </c>
    </row>
    <row r="4043" spans="11:24">
      <c r="K4043" s="97">
        <f t="shared" ref="K4043:K4106" si="439">WEEKDAY(C4043,2)</f>
        <v>6</v>
      </c>
      <c r="L4043" s="2" t="e">
        <f t="shared" ref="L4043:L4106" si="440">IF(J4043="",NA(),J4043-(AVERAGE($J$10:$J$8770)))</f>
        <v>#N/A</v>
      </c>
      <c r="M4043" s="88"/>
      <c r="V4043">
        <v>200</v>
      </c>
      <c r="W4043">
        <v>40</v>
      </c>
      <c r="X4043" s="7">
        <f t="shared" si="438"/>
        <v>31.652153314939131</v>
      </c>
    </row>
    <row r="4044" spans="11:24">
      <c r="K4044" s="97">
        <f t="shared" si="439"/>
        <v>6</v>
      </c>
      <c r="L4044" s="2" t="e">
        <f t="shared" si="440"/>
        <v>#N/A</v>
      </c>
      <c r="M4044" s="88"/>
      <c r="V4044">
        <v>200</v>
      </c>
      <c r="W4044">
        <v>40</v>
      </c>
      <c r="X4044" s="7">
        <f t="shared" si="438"/>
        <v>31.652153314939131</v>
      </c>
    </row>
    <row r="4045" spans="11:24">
      <c r="K4045" s="97">
        <f t="shared" si="439"/>
        <v>6</v>
      </c>
      <c r="L4045" s="2" t="e">
        <f t="shared" si="440"/>
        <v>#N/A</v>
      </c>
      <c r="M4045" s="88"/>
      <c r="V4045">
        <v>200</v>
      </c>
      <c r="W4045">
        <v>40</v>
      </c>
      <c r="X4045" s="7">
        <f t="shared" si="438"/>
        <v>31.652153314939131</v>
      </c>
    </row>
    <row r="4046" spans="11:24">
      <c r="K4046" s="97">
        <f t="shared" si="439"/>
        <v>6</v>
      </c>
      <c r="L4046" s="2" t="e">
        <f t="shared" si="440"/>
        <v>#N/A</v>
      </c>
      <c r="M4046" s="88"/>
      <c r="V4046">
        <v>200</v>
      </c>
      <c r="W4046">
        <v>40</v>
      </c>
      <c r="X4046" s="7">
        <f t="shared" si="438"/>
        <v>31.652153314939131</v>
      </c>
    </row>
    <row r="4047" spans="11:24">
      <c r="K4047" s="97">
        <f t="shared" si="439"/>
        <v>6</v>
      </c>
      <c r="L4047" s="2" t="e">
        <f t="shared" si="440"/>
        <v>#N/A</v>
      </c>
      <c r="M4047" s="88"/>
      <c r="V4047">
        <v>200</v>
      </c>
      <c r="W4047">
        <v>40</v>
      </c>
      <c r="X4047" s="7">
        <f t="shared" si="438"/>
        <v>31.652153314939131</v>
      </c>
    </row>
    <row r="4048" spans="11:24">
      <c r="K4048" s="97">
        <f t="shared" si="439"/>
        <v>6</v>
      </c>
      <c r="L4048" s="2" t="e">
        <f t="shared" si="440"/>
        <v>#N/A</v>
      </c>
      <c r="M4048" s="88"/>
      <c r="V4048">
        <v>200</v>
      </c>
      <c r="W4048">
        <v>40</v>
      </c>
      <c r="X4048" s="7">
        <f t="shared" si="438"/>
        <v>31.652153314939131</v>
      </c>
    </row>
    <row r="4049" spans="11:24">
      <c r="K4049" s="97">
        <f t="shared" si="439"/>
        <v>6</v>
      </c>
      <c r="L4049" s="2" t="e">
        <f t="shared" si="440"/>
        <v>#N/A</v>
      </c>
      <c r="M4049" s="88"/>
      <c r="V4049">
        <v>200</v>
      </c>
      <c r="W4049">
        <v>40</v>
      </c>
      <c r="X4049" s="7">
        <f t="shared" si="438"/>
        <v>31.652153314939131</v>
      </c>
    </row>
    <row r="4050" spans="11:24">
      <c r="K4050" s="97">
        <f t="shared" si="439"/>
        <v>6</v>
      </c>
      <c r="L4050" s="2" t="e">
        <f t="shared" si="440"/>
        <v>#N/A</v>
      </c>
      <c r="M4050" s="88"/>
      <c r="V4050">
        <v>200</v>
      </c>
      <c r="W4050">
        <v>40</v>
      </c>
      <c r="X4050" s="7">
        <f t="shared" si="438"/>
        <v>31.652153314939131</v>
      </c>
    </row>
    <row r="4051" spans="11:24">
      <c r="K4051" s="97">
        <f t="shared" si="439"/>
        <v>6</v>
      </c>
      <c r="L4051" s="2" t="e">
        <f t="shared" si="440"/>
        <v>#N/A</v>
      </c>
      <c r="M4051" s="88"/>
      <c r="V4051">
        <v>200</v>
      </c>
      <c r="W4051">
        <v>40</v>
      </c>
      <c r="X4051" s="7">
        <f t="shared" si="438"/>
        <v>31.652153314939131</v>
      </c>
    </row>
    <row r="4052" spans="11:24">
      <c r="K4052" s="97">
        <f t="shared" si="439"/>
        <v>6</v>
      </c>
      <c r="L4052" s="2" t="e">
        <f t="shared" si="440"/>
        <v>#N/A</v>
      </c>
      <c r="M4052" s="88"/>
      <c r="V4052">
        <v>200</v>
      </c>
      <c r="W4052">
        <v>40</v>
      </c>
      <c r="X4052" s="7">
        <f t="shared" si="438"/>
        <v>31.652153314939131</v>
      </c>
    </row>
    <row r="4053" spans="11:24">
      <c r="K4053" s="97">
        <f t="shared" si="439"/>
        <v>6</v>
      </c>
      <c r="L4053" s="2" t="e">
        <f t="shared" si="440"/>
        <v>#N/A</v>
      </c>
      <c r="M4053" s="88"/>
      <c r="V4053">
        <v>200</v>
      </c>
      <c r="W4053">
        <v>40</v>
      </c>
      <c r="X4053" s="7">
        <f t="shared" si="438"/>
        <v>31.652153314939131</v>
      </c>
    </row>
    <row r="4054" spans="11:24">
      <c r="K4054" s="97">
        <f t="shared" si="439"/>
        <v>6</v>
      </c>
      <c r="L4054" s="2" t="e">
        <f t="shared" si="440"/>
        <v>#N/A</v>
      </c>
      <c r="M4054" s="88"/>
      <c r="V4054">
        <v>200</v>
      </c>
      <c r="W4054">
        <v>40</v>
      </c>
      <c r="X4054" s="7">
        <f t="shared" si="438"/>
        <v>31.652153314939131</v>
      </c>
    </row>
    <row r="4055" spans="11:24">
      <c r="K4055" s="97">
        <f t="shared" si="439"/>
        <v>6</v>
      </c>
      <c r="L4055" s="2" t="e">
        <f t="shared" si="440"/>
        <v>#N/A</v>
      </c>
      <c r="M4055" s="88"/>
      <c r="V4055">
        <v>200</v>
      </c>
      <c r="W4055">
        <v>40</v>
      </c>
      <c r="X4055" s="7">
        <f t="shared" si="438"/>
        <v>31.652153314939131</v>
      </c>
    </row>
    <row r="4056" spans="11:24">
      <c r="K4056" s="97">
        <f t="shared" si="439"/>
        <v>6</v>
      </c>
      <c r="L4056" s="2" t="e">
        <f t="shared" si="440"/>
        <v>#N/A</v>
      </c>
      <c r="M4056" s="88"/>
      <c r="V4056">
        <v>200</v>
      </c>
      <c r="W4056">
        <v>40</v>
      </c>
      <c r="X4056" s="7">
        <f t="shared" si="438"/>
        <v>31.652153314939131</v>
      </c>
    </row>
    <row r="4057" spans="11:24">
      <c r="K4057" s="97">
        <f t="shared" si="439"/>
        <v>6</v>
      </c>
      <c r="L4057" s="2" t="e">
        <f t="shared" si="440"/>
        <v>#N/A</v>
      </c>
      <c r="M4057" s="88"/>
      <c r="V4057">
        <v>200</v>
      </c>
      <c r="W4057">
        <v>40</v>
      </c>
      <c r="X4057" s="7">
        <f t="shared" si="438"/>
        <v>31.652153314939131</v>
      </c>
    </row>
    <row r="4058" spans="11:24">
      <c r="K4058" s="97">
        <f t="shared" si="439"/>
        <v>6</v>
      </c>
      <c r="L4058" s="2" t="e">
        <f t="shared" si="440"/>
        <v>#N/A</v>
      </c>
      <c r="M4058" s="88"/>
      <c r="V4058">
        <v>200</v>
      </c>
      <c r="W4058">
        <v>40</v>
      </c>
      <c r="X4058" s="7">
        <f t="shared" si="438"/>
        <v>31.652153314939131</v>
      </c>
    </row>
    <row r="4059" spans="11:24">
      <c r="K4059" s="97">
        <f t="shared" si="439"/>
        <v>6</v>
      </c>
      <c r="L4059" s="2" t="e">
        <f t="shared" si="440"/>
        <v>#N/A</v>
      </c>
      <c r="M4059" s="88"/>
      <c r="V4059">
        <v>200</v>
      </c>
      <c r="W4059">
        <v>40</v>
      </c>
      <c r="X4059" s="7">
        <f t="shared" si="438"/>
        <v>31.652153314939131</v>
      </c>
    </row>
    <row r="4060" spans="11:24">
      <c r="K4060" s="97">
        <f t="shared" si="439"/>
        <v>6</v>
      </c>
      <c r="L4060" s="2" t="e">
        <f t="shared" si="440"/>
        <v>#N/A</v>
      </c>
      <c r="M4060" s="88"/>
      <c r="V4060">
        <v>200</v>
      </c>
      <c r="W4060">
        <v>40</v>
      </c>
      <c r="X4060" s="7">
        <f t="shared" si="438"/>
        <v>31.652153314939131</v>
      </c>
    </row>
    <row r="4061" spans="11:24">
      <c r="K4061" s="97">
        <f t="shared" si="439"/>
        <v>6</v>
      </c>
      <c r="L4061" s="2" t="e">
        <f t="shared" si="440"/>
        <v>#N/A</v>
      </c>
      <c r="M4061" s="88"/>
      <c r="V4061">
        <v>200</v>
      </c>
      <c r="W4061">
        <v>40</v>
      </c>
      <c r="X4061" s="7">
        <f t="shared" si="438"/>
        <v>31.652153314939131</v>
      </c>
    </row>
    <row r="4062" spans="11:24">
      <c r="K4062" s="97">
        <f t="shared" si="439"/>
        <v>6</v>
      </c>
      <c r="L4062" s="2" t="e">
        <f t="shared" si="440"/>
        <v>#N/A</v>
      </c>
      <c r="M4062" s="88"/>
      <c r="V4062">
        <v>200</v>
      </c>
      <c r="W4062">
        <v>40</v>
      </c>
      <c r="X4062" s="7">
        <f t="shared" si="438"/>
        <v>31.652153314939131</v>
      </c>
    </row>
    <row r="4063" spans="11:24">
      <c r="K4063" s="97">
        <f t="shared" si="439"/>
        <v>6</v>
      </c>
      <c r="L4063" s="2" t="e">
        <f t="shared" si="440"/>
        <v>#N/A</v>
      </c>
      <c r="M4063" s="88"/>
      <c r="V4063">
        <v>200</v>
      </c>
      <c r="W4063">
        <v>40</v>
      </c>
      <c r="X4063" s="7">
        <f t="shared" si="438"/>
        <v>31.652153314939131</v>
      </c>
    </row>
    <row r="4064" spans="11:24">
      <c r="K4064" s="97">
        <f t="shared" si="439"/>
        <v>6</v>
      </c>
      <c r="L4064" s="2" t="e">
        <f t="shared" si="440"/>
        <v>#N/A</v>
      </c>
      <c r="M4064" s="88"/>
      <c r="V4064">
        <v>200</v>
      </c>
      <c r="W4064">
        <v>40</v>
      </c>
      <c r="X4064" s="7">
        <f t="shared" si="438"/>
        <v>31.652153314939131</v>
      </c>
    </row>
    <row r="4065" spans="11:24">
      <c r="K4065" s="97">
        <f t="shared" si="439"/>
        <v>6</v>
      </c>
      <c r="L4065" s="2" t="e">
        <f t="shared" si="440"/>
        <v>#N/A</v>
      </c>
      <c r="M4065" s="88"/>
      <c r="V4065">
        <v>200</v>
      </c>
      <c r="W4065">
        <v>40</v>
      </c>
      <c r="X4065" s="7">
        <f t="shared" si="438"/>
        <v>31.652153314939131</v>
      </c>
    </row>
    <row r="4066" spans="11:24">
      <c r="K4066" s="97">
        <f t="shared" si="439"/>
        <v>6</v>
      </c>
      <c r="L4066" s="2" t="e">
        <f t="shared" si="440"/>
        <v>#N/A</v>
      </c>
      <c r="M4066" s="88"/>
      <c r="V4066">
        <v>200</v>
      </c>
      <c r="W4066">
        <v>40</v>
      </c>
      <c r="X4066" s="7">
        <f t="shared" si="438"/>
        <v>31.652153314939131</v>
      </c>
    </row>
    <row r="4067" spans="11:24">
      <c r="K4067" s="97">
        <f t="shared" si="439"/>
        <v>6</v>
      </c>
      <c r="L4067" s="2" t="e">
        <f t="shared" si="440"/>
        <v>#N/A</v>
      </c>
      <c r="M4067" s="88"/>
      <c r="V4067">
        <v>200</v>
      </c>
      <c r="W4067">
        <v>40</v>
      </c>
      <c r="X4067" s="7">
        <f t="shared" si="438"/>
        <v>31.652153314939131</v>
      </c>
    </row>
    <row r="4068" spans="11:24">
      <c r="K4068" s="97">
        <f t="shared" si="439"/>
        <v>6</v>
      </c>
      <c r="L4068" s="2" t="e">
        <f t="shared" si="440"/>
        <v>#N/A</v>
      </c>
      <c r="M4068" s="88"/>
      <c r="V4068">
        <v>200</v>
      </c>
      <c r="W4068">
        <v>40</v>
      </c>
      <c r="X4068" s="7">
        <f t="shared" si="438"/>
        <v>31.652153314939131</v>
      </c>
    </row>
    <row r="4069" spans="11:24">
      <c r="K4069" s="97">
        <f t="shared" si="439"/>
        <v>6</v>
      </c>
      <c r="L4069" s="2" t="e">
        <f t="shared" si="440"/>
        <v>#N/A</v>
      </c>
      <c r="M4069" s="88"/>
      <c r="V4069">
        <v>200</v>
      </c>
      <c r="W4069">
        <v>40</v>
      </c>
      <c r="X4069" s="7">
        <f t="shared" si="438"/>
        <v>31.652153314939131</v>
      </c>
    </row>
    <row r="4070" spans="11:24">
      <c r="K4070" s="97">
        <f t="shared" si="439"/>
        <v>6</v>
      </c>
      <c r="L4070" s="2" t="e">
        <f t="shared" si="440"/>
        <v>#N/A</v>
      </c>
      <c r="M4070" s="88"/>
      <c r="V4070">
        <v>200</v>
      </c>
      <c r="W4070">
        <v>40</v>
      </c>
      <c r="X4070" s="7">
        <f t="shared" si="438"/>
        <v>31.652153314939131</v>
      </c>
    </row>
    <row r="4071" spans="11:24">
      <c r="K4071" s="97">
        <f t="shared" si="439"/>
        <v>6</v>
      </c>
      <c r="L4071" s="2" t="e">
        <f t="shared" si="440"/>
        <v>#N/A</v>
      </c>
      <c r="M4071" s="88"/>
      <c r="V4071">
        <v>200</v>
      </c>
      <c r="W4071">
        <v>40</v>
      </c>
      <c r="X4071" s="7">
        <f t="shared" si="438"/>
        <v>31.652153314939131</v>
      </c>
    </row>
    <row r="4072" spans="11:24">
      <c r="K4072" s="97">
        <f t="shared" si="439"/>
        <v>6</v>
      </c>
      <c r="L4072" s="2" t="e">
        <f t="shared" si="440"/>
        <v>#N/A</v>
      </c>
      <c r="M4072" s="88"/>
      <c r="V4072">
        <v>200</v>
      </c>
      <c r="W4072">
        <v>40</v>
      </c>
      <c r="X4072" s="7">
        <f t="shared" si="438"/>
        <v>31.652153314939131</v>
      </c>
    </row>
    <row r="4073" spans="11:24">
      <c r="K4073" s="97">
        <f t="shared" si="439"/>
        <v>6</v>
      </c>
      <c r="L4073" s="2" t="e">
        <f t="shared" si="440"/>
        <v>#N/A</v>
      </c>
      <c r="M4073" s="88"/>
      <c r="V4073">
        <v>200</v>
      </c>
      <c r="W4073">
        <v>40</v>
      </c>
      <c r="X4073" s="7">
        <f t="shared" si="438"/>
        <v>31.652153314939131</v>
      </c>
    </row>
    <row r="4074" spans="11:24">
      <c r="K4074" s="97">
        <f t="shared" si="439"/>
        <v>6</v>
      </c>
      <c r="L4074" s="2" t="e">
        <f t="shared" si="440"/>
        <v>#N/A</v>
      </c>
      <c r="M4074" s="88"/>
      <c r="V4074">
        <v>200</v>
      </c>
      <c r="W4074">
        <v>40</v>
      </c>
      <c r="X4074" s="7">
        <f t="shared" si="438"/>
        <v>31.652153314939131</v>
      </c>
    </row>
    <row r="4075" spans="11:24">
      <c r="K4075" s="97">
        <f t="shared" si="439"/>
        <v>6</v>
      </c>
      <c r="L4075" s="2" t="e">
        <f t="shared" si="440"/>
        <v>#N/A</v>
      </c>
      <c r="M4075" s="88"/>
      <c r="V4075">
        <v>200</v>
      </c>
      <c r="W4075">
        <v>40</v>
      </c>
      <c r="X4075" s="7">
        <f t="shared" si="438"/>
        <v>31.652153314939131</v>
      </c>
    </row>
    <row r="4076" spans="11:24">
      <c r="K4076" s="97">
        <f t="shared" si="439"/>
        <v>6</v>
      </c>
      <c r="L4076" s="2" t="e">
        <f t="shared" si="440"/>
        <v>#N/A</v>
      </c>
      <c r="M4076" s="88"/>
      <c r="V4076">
        <v>200</v>
      </c>
      <c r="W4076">
        <v>40</v>
      </c>
      <c r="X4076" s="7">
        <f t="shared" si="438"/>
        <v>31.652153314939131</v>
      </c>
    </row>
    <row r="4077" spans="11:24">
      <c r="K4077" s="97">
        <f t="shared" si="439"/>
        <v>6</v>
      </c>
      <c r="L4077" s="2" t="e">
        <f t="shared" si="440"/>
        <v>#N/A</v>
      </c>
      <c r="M4077" s="88"/>
      <c r="V4077">
        <v>200</v>
      </c>
      <c r="W4077">
        <v>40</v>
      </c>
      <c r="X4077" s="7">
        <f t="shared" si="438"/>
        <v>31.652153314939131</v>
      </c>
    </row>
    <row r="4078" spans="11:24">
      <c r="K4078" s="97">
        <f t="shared" si="439"/>
        <v>6</v>
      </c>
      <c r="L4078" s="2" t="e">
        <f t="shared" si="440"/>
        <v>#N/A</v>
      </c>
      <c r="M4078" s="88"/>
      <c r="V4078">
        <v>200</v>
      </c>
      <c r="W4078">
        <v>40</v>
      </c>
      <c r="X4078" s="7">
        <f t="shared" si="438"/>
        <v>31.652153314939131</v>
      </c>
    </row>
    <row r="4079" spans="11:24">
      <c r="K4079" s="97">
        <f t="shared" si="439"/>
        <v>6</v>
      </c>
      <c r="L4079" s="2" t="e">
        <f t="shared" si="440"/>
        <v>#N/A</v>
      </c>
      <c r="M4079" s="88"/>
      <c r="V4079">
        <v>200</v>
      </c>
      <c r="W4079">
        <v>40</v>
      </c>
      <c r="X4079" s="7">
        <f t="shared" si="438"/>
        <v>31.652153314939131</v>
      </c>
    </row>
    <row r="4080" spans="11:24">
      <c r="K4080" s="97">
        <f t="shared" si="439"/>
        <v>6</v>
      </c>
      <c r="L4080" s="2" t="e">
        <f t="shared" si="440"/>
        <v>#N/A</v>
      </c>
      <c r="M4080" s="88"/>
      <c r="V4080">
        <v>200</v>
      </c>
      <c r="W4080">
        <v>40</v>
      </c>
      <c r="X4080" s="7">
        <f t="shared" si="438"/>
        <v>31.652153314939131</v>
      </c>
    </row>
    <row r="4081" spans="11:24">
      <c r="K4081" s="97">
        <f t="shared" si="439"/>
        <v>6</v>
      </c>
      <c r="L4081" s="2" t="e">
        <f t="shared" si="440"/>
        <v>#N/A</v>
      </c>
      <c r="M4081" s="88"/>
      <c r="V4081">
        <v>200</v>
      </c>
      <c r="W4081">
        <v>40</v>
      </c>
      <c r="X4081" s="7">
        <f t="shared" si="438"/>
        <v>31.652153314939131</v>
      </c>
    </row>
    <row r="4082" spans="11:24">
      <c r="K4082" s="97">
        <f t="shared" si="439"/>
        <v>6</v>
      </c>
      <c r="L4082" s="2" t="e">
        <f t="shared" si="440"/>
        <v>#N/A</v>
      </c>
      <c r="M4082" s="88"/>
      <c r="V4082">
        <v>200</v>
      </c>
      <c r="W4082">
        <v>40</v>
      </c>
      <c r="X4082" s="7">
        <f t="shared" si="438"/>
        <v>31.652153314939131</v>
      </c>
    </row>
    <row r="4083" spans="11:24">
      <c r="K4083" s="97">
        <f t="shared" si="439"/>
        <v>6</v>
      </c>
      <c r="L4083" s="2" t="e">
        <f t="shared" si="440"/>
        <v>#N/A</v>
      </c>
      <c r="M4083" s="88"/>
      <c r="V4083">
        <v>200</v>
      </c>
      <c r="W4083">
        <v>40</v>
      </c>
      <c r="X4083" s="7">
        <f t="shared" si="438"/>
        <v>31.652153314939131</v>
      </c>
    </row>
    <row r="4084" spans="11:24">
      <c r="K4084" s="97">
        <f t="shared" si="439"/>
        <v>6</v>
      </c>
      <c r="L4084" s="2" t="e">
        <f t="shared" si="440"/>
        <v>#N/A</v>
      </c>
      <c r="M4084" s="88"/>
      <c r="V4084">
        <v>200</v>
      </c>
      <c r="W4084">
        <v>40</v>
      </c>
      <c r="X4084" s="7">
        <f t="shared" si="438"/>
        <v>31.652153314939131</v>
      </c>
    </row>
    <row r="4085" spans="11:24">
      <c r="K4085" s="97">
        <f t="shared" si="439"/>
        <v>6</v>
      </c>
      <c r="L4085" s="2" t="e">
        <f t="shared" si="440"/>
        <v>#N/A</v>
      </c>
      <c r="M4085" s="88"/>
      <c r="V4085">
        <v>200</v>
      </c>
      <c r="W4085">
        <v>40</v>
      </c>
      <c r="X4085" s="7">
        <f t="shared" si="438"/>
        <v>31.652153314939131</v>
      </c>
    </row>
    <row r="4086" spans="11:24">
      <c r="K4086" s="97">
        <f t="shared" si="439"/>
        <v>6</v>
      </c>
      <c r="L4086" s="2" t="e">
        <f t="shared" si="440"/>
        <v>#N/A</v>
      </c>
      <c r="M4086" s="88"/>
      <c r="V4086">
        <v>200</v>
      </c>
      <c r="W4086">
        <v>40</v>
      </c>
      <c r="X4086" s="7">
        <f t="shared" si="438"/>
        <v>31.652153314939131</v>
      </c>
    </row>
    <row r="4087" spans="11:24">
      <c r="K4087" s="97">
        <f t="shared" si="439"/>
        <v>6</v>
      </c>
      <c r="L4087" s="2" t="e">
        <f t="shared" si="440"/>
        <v>#N/A</v>
      </c>
      <c r="M4087" s="88"/>
      <c r="V4087">
        <v>200</v>
      </c>
      <c r="W4087">
        <v>40</v>
      </c>
      <c r="X4087" s="7">
        <f t="shared" si="438"/>
        <v>31.652153314939131</v>
      </c>
    </row>
    <row r="4088" spans="11:24">
      <c r="K4088" s="97">
        <f t="shared" si="439"/>
        <v>6</v>
      </c>
      <c r="L4088" s="2" t="e">
        <f t="shared" si="440"/>
        <v>#N/A</v>
      </c>
      <c r="M4088" s="88"/>
      <c r="V4088">
        <v>200</v>
      </c>
      <c r="W4088">
        <v>40</v>
      </c>
      <c r="X4088" s="7">
        <f t="shared" si="438"/>
        <v>31.652153314939131</v>
      </c>
    </row>
    <row r="4089" spans="11:24">
      <c r="K4089" s="97">
        <f t="shared" si="439"/>
        <v>6</v>
      </c>
      <c r="L4089" s="2" t="e">
        <f t="shared" si="440"/>
        <v>#N/A</v>
      </c>
      <c r="M4089" s="88"/>
      <c r="V4089">
        <v>200</v>
      </c>
      <c r="W4089">
        <v>40</v>
      </c>
      <c r="X4089" s="7">
        <f t="shared" si="438"/>
        <v>31.652153314939131</v>
      </c>
    </row>
    <row r="4090" spans="11:24">
      <c r="K4090" s="97">
        <f t="shared" si="439"/>
        <v>6</v>
      </c>
      <c r="L4090" s="2" t="e">
        <f t="shared" si="440"/>
        <v>#N/A</v>
      </c>
      <c r="M4090" s="88"/>
      <c r="V4090">
        <v>200</v>
      </c>
      <c r="W4090">
        <v>40</v>
      </c>
      <c r="X4090" s="7">
        <f t="shared" si="438"/>
        <v>31.652153314939131</v>
      </c>
    </row>
    <row r="4091" spans="11:24">
      <c r="K4091" s="97">
        <f t="shared" si="439"/>
        <v>6</v>
      </c>
      <c r="L4091" s="2" t="e">
        <f t="shared" si="440"/>
        <v>#N/A</v>
      </c>
      <c r="M4091" s="88"/>
      <c r="V4091">
        <v>200</v>
      </c>
      <c r="W4091">
        <v>40</v>
      </c>
      <c r="X4091" s="7">
        <f t="shared" si="438"/>
        <v>31.652153314939131</v>
      </c>
    </row>
    <row r="4092" spans="11:24">
      <c r="K4092" s="97">
        <f t="shared" si="439"/>
        <v>6</v>
      </c>
      <c r="L4092" s="2" t="e">
        <f t="shared" si="440"/>
        <v>#N/A</v>
      </c>
      <c r="M4092" s="88"/>
      <c r="V4092">
        <v>200</v>
      </c>
      <c r="W4092">
        <v>40</v>
      </c>
      <c r="X4092" s="7">
        <f t="shared" si="438"/>
        <v>31.652153314939131</v>
      </c>
    </row>
    <row r="4093" spans="11:24">
      <c r="K4093" s="97">
        <f t="shared" si="439"/>
        <v>6</v>
      </c>
      <c r="L4093" s="2" t="e">
        <f t="shared" si="440"/>
        <v>#N/A</v>
      </c>
      <c r="M4093" s="88"/>
      <c r="V4093">
        <v>200</v>
      </c>
      <c r="W4093">
        <v>40</v>
      </c>
      <c r="X4093" s="7">
        <f t="shared" si="438"/>
        <v>31.652153314939131</v>
      </c>
    </row>
    <row r="4094" spans="11:24">
      <c r="K4094" s="97">
        <f t="shared" si="439"/>
        <v>6</v>
      </c>
      <c r="L4094" s="2" t="e">
        <f t="shared" si="440"/>
        <v>#N/A</v>
      </c>
      <c r="M4094" s="88"/>
      <c r="V4094">
        <v>200</v>
      </c>
      <c r="W4094">
        <v>40</v>
      </c>
      <c r="X4094" s="7">
        <f t="shared" si="438"/>
        <v>31.652153314939131</v>
      </c>
    </row>
    <row r="4095" spans="11:24">
      <c r="K4095" s="97">
        <f t="shared" si="439"/>
        <v>6</v>
      </c>
      <c r="L4095" s="2" t="e">
        <f t="shared" si="440"/>
        <v>#N/A</v>
      </c>
      <c r="M4095" s="88"/>
      <c r="V4095">
        <v>200</v>
      </c>
      <c r="W4095">
        <v>40</v>
      </c>
      <c r="X4095" s="7">
        <f t="shared" si="438"/>
        <v>31.652153314939131</v>
      </c>
    </row>
    <row r="4096" spans="11:24">
      <c r="K4096" s="97">
        <f t="shared" si="439"/>
        <v>6</v>
      </c>
      <c r="L4096" s="2" t="e">
        <f t="shared" si="440"/>
        <v>#N/A</v>
      </c>
      <c r="M4096" s="88"/>
      <c r="V4096">
        <v>200</v>
      </c>
      <c r="W4096">
        <v>40</v>
      </c>
      <c r="X4096" s="7">
        <f t="shared" si="438"/>
        <v>31.652153314939131</v>
      </c>
    </row>
    <row r="4097" spans="11:24">
      <c r="K4097" s="97">
        <f t="shared" si="439"/>
        <v>6</v>
      </c>
      <c r="L4097" s="2" t="e">
        <f t="shared" si="440"/>
        <v>#N/A</v>
      </c>
      <c r="M4097" s="88"/>
      <c r="V4097">
        <v>200</v>
      </c>
      <c r="W4097">
        <v>40</v>
      </c>
      <c r="X4097" s="7">
        <f t="shared" si="438"/>
        <v>31.652153314939131</v>
      </c>
    </row>
    <row r="4098" spans="11:24">
      <c r="K4098" s="97">
        <f t="shared" si="439"/>
        <v>6</v>
      </c>
      <c r="L4098" s="2" t="e">
        <f t="shared" si="440"/>
        <v>#N/A</v>
      </c>
      <c r="M4098" s="88"/>
      <c r="V4098">
        <v>200</v>
      </c>
      <c r="W4098">
        <v>40</v>
      </c>
      <c r="X4098" s="7">
        <f t="shared" si="438"/>
        <v>31.652153314939131</v>
      </c>
    </row>
    <row r="4099" spans="11:24">
      <c r="K4099" s="97">
        <f t="shared" si="439"/>
        <v>6</v>
      </c>
      <c r="L4099" s="2" t="e">
        <f t="shared" si="440"/>
        <v>#N/A</v>
      </c>
      <c r="M4099" s="88"/>
      <c r="V4099">
        <v>200</v>
      </c>
      <c r="W4099">
        <v>40</v>
      </c>
      <c r="X4099" s="7">
        <f t="shared" si="438"/>
        <v>31.652153314939131</v>
      </c>
    </row>
    <row r="4100" spans="11:24">
      <c r="K4100" s="97">
        <f t="shared" si="439"/>
        <v>6</v>
      </c>
      <c r="L4100" s="2" t="e">
        <f t="shared" si="440"/>
        <v>#N/A</v>
      </c>
      <c r="M4100" s="88"/>
      <c r="V4100">
        <v>200</v>
      </c>
      <c r="W4100">
        <v>40</v>
      </c>
      <c r="X4100" s="7">
        <f t="shared" si="438"/>
        <v>31.652153314939131</v>
      </c>
    </row>
    <row r="4101" spans="11:24">
      <c r="K4101" s="97">
        <f t="shared" si="439"/>
        <v>6</v>
      </c>
      <c r="L4101" s="2" t="e">
        <f t="shared" si="440"/>
        <v>#N/A</v>
      </c>
      <c r="M4101" s="88"/>
      <c r="V4101">
        <v>200</v>
      </c>
      <c r="W4101">
        <v>40</v>
      </c>
      <c r="X4101" s="7">
        <f t="shared" si="438"/>
        <v>31.652153314939131</v>
      </c>
    </row>
    <row r="4102" spans="11:24">
      <c r="K4102" s="97">
        <f t="shared" si="439"/>
        <v>6</v>
      </c>
      <c r="L4102" s="2" t="e">
        <f t="shared" si="440"/>
        <v>#N/A</v>
      </c>
      <c r="M4102" s="88"/>
      <c r="V4102">
        <v>200</v>
      </c>
      <c r="W4102">
        <v>40</v>
      </c>
      <c r="X4102" s="7">
        <f t="shared" si="438"/>
        <v>31.652153314939131</v>
      </c>
    </row>
    <row r="4103" spans="11:24">
      <c r="K4103" s="97">
        <f t="shared" si="439"/>
        <v>6</v>
      </c>
      <c r="L4103" s="2" t="e">
        <f t="shared" si="440"/>
        <v>#N/A</v>
      </c>
      <c r="M4103" s="88"/>
      <c r="V4103">
        <v>200</v>
      </c>
      <c r="W4103">
        <v>40</v>
      </c>
      <c r="X4103" s="7">
        <f t="shared" si="438"/>
        <v>31.652153314939131</v>
      </c>
    </row>
    <row r="4104" spans="11:24">
      <c r="K4104" s="97">
        <f t="shared" si="439"/>
        <v>6</v>
      </c>
      <c r="L4104" s="2" t="e">
        <f t="shared" si="440"/>
        <v>#N/A</v>
      </c>
      <c r="M4104" s="88"/>
      <c r="V4104">
        <v>200</v>
      </c>
      <c r="W4104">
        <v>40</v>
      </c>
      <c r="X4104" s="7">
        <f t="shared" si="438"/>
        <v>31.652153314939131</v>
      </c>
    </row>
    <row r="4105" spans="11:24">
      <c r="K4105" s="97">
        <f t="shared" si="439"/>
        <v>6</v>
      </c>
      <c r="L4105" s="2" t="e">
        <f t="shared" si="440"/>
        <v>#N/A</v>
      </c>
      <c r="M4105" s="88"/>
      <c r="V4105">
        <v>200</v>
      </c>
      <c r="W4105">
        <v>40</v>
      </c>
      <c r="X4105" s="7">
        <f t="shared" si="438"/>
        <v>31.652153314939131</v>
      </c>
    </row>
    <row r="4106" spans="11:24">
      <c r="K4106" s="97">
        <f t="shared" si="439"/>
        <v>6</v>
      </c>
      <c r="L4106" s="2" t="e">
        <f t="shared" si="440"/>
        <v>#N/A</v>
      </c>
      <c r="M4106" s="88"/>
      <c r="V4106">
        <v>200</v>
      </c>
      <c r="W4106">
        <v>40</v>
      </c>
      <c r="X4106" s="7">
        <f t="shared" ref="X4106:X4169" si="441">AVERAGE($J$2999:$J$8770)</f>
        <v>31.652153314939131</v>
      </c>
    </row>
    <row r="4107" spans="11:24">
      <c r="K4107" s="97">
        <f t="shared" ref="K4107:K4170" si="442">WEEKDAY(C4107,2)</f>
        <v>6</v>
      </c>
      <c r="L4107" s="2" t="e">
        <f t="shared" ref="L4107:L4170" si="443">IF(J4107="",NA(),J4107-(AVERAGE($J$10:$J$8770)))</f>
        <v>#N/A</v>
      </c>
      <c r="M4107" s="88"/>
      <c r="V4107">
        <v>200</v>
      </c>
      <c r="W4107">
        <v>40</v>
      </c>
      <c r="X4107" s="7">
        <f t="shared" si="441"/>
        <v>31.652153314939131</v>
      </c>
    </row>
    <row r="4108" spans="11:24">
      <c r="K4108" s="97">
        <f t="shared" si="442"/>
        <v>6</v>
      </c>
      <c r="L4108" s="2" t="e">
        <f t="shared" si="443"/>
        <v>#N/A</v>
      </c>
      <c r="M4108" s="88"/>
      <c r="V4108">
        <v>200</v>
      </c>
      <c r="W4108">
        <v>40</v>
      </c>
      <c r="X4108" s="7">
        <f t="shared" si="441"/>
        <v>31.652153314939131</v>
      </c>
    </row>
    <row r="4109" spans="11:24">
      <c r="K4109" s="97">
        <f t="shared" si="442"/>
        <v>6</v>
      </c>
      <c r="L4109" s="2" t="e">
        <f t="shared" si="443"/>
        <v>#N/A</v>
      </c>
      <c r="M4109" s="88"/>
      <c r="V4109">
        <v>200</v>
      </c>
      <c r="W4109">
        <v>40</v>
      </c>
      <c r="X4109" s="7">
        <f t="shared" si="441"/>
        <v>31.652153314939131</v>
      </c>
    </row>
    <row r="4110" spans="11:24">
      <c r="K4110" s="97">
        <f t="shared" si="442"/>
        <v>6</v>
      </c>
      <c r="L4110" s="2" t="e">
        <f t="shared" si="443"/>
        <v>#N/A</v>
      </c>
      <c r="M4110" s="88"/>
      <c r="V4110">
        <v>200</v>
      </c>
      <c r="W4110">
        <v>40</v>
      </c>
      <c r="X4110" s="7">
        <f t="shared" si="441"/>
        <v>31.652153314939131</v>
      </c>
    </row>
    <row r="4111" spans="11:24">
      <c r="K4111" s="97">
        <f t="shared" si="442"/>
        <v>6</v>
      </c>
      <c r="L4111" s="2" t="e">
        <f t="shared" si="443"/>
        <v>#N/A</v>
      </c>
      <c r="M4111" s="88"/>
      <c r="V4111">
        <v>200</v>
      </c>
      <c r="W4111">
        <v>40</v>
      </c>
      <c r="X4111" s="7">
        <f t="shared" si="441"/>
        <v>31.652153314939131</v>
      </c>
    </row>
    <row r="4112" spans="11:24">
      <c r="K4112" s="97">
        <f t="shared" si="442"/>
        <v>6</v>
      </c>
      <c r="L4112" s="2" t="e">
        <f t="shared" si="443"/>
        <v>#N/A</v>
      </c>
      <c r="M4112" s="88"/>
      <c r="V4112">
        <v>200</v>
      </c>
      <c r="W4112">
        <v>40</v>
      </c>
      <c r="X4112" s="7">
        <f t="shared" si="441"/>
        <v>31.652153314939131</v>
      </c>
    </row>
    <row r="4113" spans="11:24">
      <c r="K4113" s="97">
        <f t="shared" si="442"/>
        <v>6</v>
      </c>
      <c r="L4113" s="2" t="e">
        <f t="shared" si="443"/>
        <v>#N/A</v>
      </c>
      <c r="M4113" s="88"/>
      <c r="V4113">
        <v>200</v>
      </c>
      <c r="W4113">
        <v>40</v>
      </c>
      <c r="X4113" s="7">
        <f t="shared" si="441"/>
        <v>31.652153314939131</v>
      </c>
    </row>
    <row r="4114" spans="11:24">
      <c r="K4114" s="97">
        <f t="shared" si="442"/>
        <v>6</v>
      </c>
      <c r="L4114" s="2" t="e">
        <f t="shared" si="443"/>
        <v>#N/A</v>
      </c>
      <c r="M4114" s="88"/>
      <c r="V4114">
        <v>200</v>
      </c>
      <c r="W4114">
        <v>40</v>
      </c>
      <c r="X4114" s="7">
        <f t="shared" si="441"/>
        <v>31.652153314939131</v>
      </c>
    </row>
    <row r="4115" spans="11:24">
      <c r="K4115" s="97">
        <f t="shared" si="442"/>
        <v>6</v>
      </c>
      <c r="L4115" s="2" t="e">
        <f t="shared" si="443"/>
        <v>#N/A</v>
      </c>
      <c r="M4115" s="88"/>
      <c r="V4115">
        <v>200</v>
      </c>
      <c r="W4115">
        <v>40</v>
      </c>
      <c r="X4115" s="7">
        <f t="shared" si="441"/>
        <v>31.652153314939131</v>
      </c>
    </row>
    <row r="4116" spans="11:24">
      <c r="K4116" s="97">
        <f t="shared" si="442"/>
        <v>6</v>
      </c>
      <c r="L4116" s="2" t="e">
        <f t="shared" si="443"/>
        <v>#N/A</v>
      </c>
      <c r="M4116" s="88"/>
      <c r="V4116">
        <v>200</v>
      </c>
      <c r="W4116">
        <v>40</v>
      </c>
      <c r="X4116" s="7">
        <f t="shared" si="441"/>
        <v>31.652153314939131</v>
      </c>
    </row>
    <row r="4117" spans="11:24">
      <c r="K4117" s="97">
        <f t="shared" si="442"/>
        <v>6</v>
      </c>
      <c r="L4117" s="2" t="e">
        <f t="shared" si="443"/>
        <v>#N/A</v>
      </c>
      <c r="M4117" s="88"/>
      <c r="V4117">
        <v>200</v>
      </c>
      <c r="W4117">
        <v>40</v>
      </c>
      <c r="X4117" s="7">
        <f t="shared" si="441"/>
        <v>31.652153314939131</v>
      </c>
    </row>
    <row r="4118" spans="11:24">
      <c r="K4118" s="97">
        <f t="shared" si="442"/>
        <v>6</v>
      </c>
      <c r="L4118" s="2" t="e">
        <f t="shared" si="443"/>
        <v>#N/A</v>
      </c>
      <c r="M4118" s="88"/>
      <c r="V4118">
        <v>200</v>
      </c>
      <c r="W4118">
        <v>40</v>
      </c>
      <c r="X4118" s="7">
        <f t="shared" si="441"/>
        <v>31.652153314939131</v>
      </c>
    </row>
    <row r="4119" spans="11:24">
      <c r="K4119" s="97">
        <f t="shared" si="442"/>
        <v>6</v>
      </c>
      <c r="L4119" s="2" t="e">
        <f t="shared" si="443"/>
        <v>#N/A</v>
      </c>
      <c r="M4119" s="88"/>
      <c r="V4119">
        <v>200</v>
      </c>
      <c r="W4119">
        <v>40</v>
      </c>
      <c r="X4119" s="7">
        <f t="shared" si="441"/>
        <v>31.652153314939131</v>
      </c>
    </row>
    <row r="4120" spans="11:24">
      <c r="K4120" s="97">
        <f t="shared" si="442"/>
        <v>6</v>
      </c>
      <c r="L4120" s="2" t="e">
        <f t="shared" si="443"/>
        <v>#N/A</v>
      </c>
      <c r="M4120" s="88"/>
      <c r="V4120">
        <v>200</v>
      </c>
      <c r="W4120">
        <v>40</v>
      </c>
      <c r="X4120" s="7">
        <f t="shared" si="441"/>
        <v>31.652153314939131</v>
      </c>
    </row>
    <row r="4121" spans="11:24">
      <c r="K4121" s="97">
        <f t="shared" si="442"/>
        <v>6</v>
      </c>
      <c r="L4121" s="2" t="e">
        <f t="shared" si="443"/>
        <v>#N/A</v>
      </c>
      <c r="M4121" s="88"/>
      <c r="V4121">
        <v>200</v>
      </c>
      <c r="W4121">
        <v>40</v>
      </c>
      <c r="X4121" s="7">
        <f t="shared" si="441"/>
        <v>31.652153314939131</v>
      </c>
    </row>
    <row r="4122" spans="11:24">
      <c r="K4122" s="97">
        <f t="shared" si="442"/>
        <v>6</v>
      </c>
      <c r="L4122" s="2" t="e">
        <f t="shared" si="443"/>
        <v>#N/A</v>
      </c>
      <c r="M4122" s="88"/>
      <c r="V4122">
        <v>200</v>
      </c>
      <c r="W4122">
        <v>40</v>
      </c>
      <c r="X4122" s="7">
        <f t="shared" si="441"/>
        <v>31.652153314939131</v>
      </c>
    </row>
    <row r="4123" spans="11:24">
      <c r="K4123" s="97">
        <f t="shared" si="442"/>
        <v>6</v>
      </c>
      <c r="L4123" s="2" t="e">
        <f t="shared" si="443"/>
        <v>#N/A</v>
      </c>
      <c r="M4123" s="88"/>
      <c r="V4123">
        <v>200</v>
      </c>
      <c r="W4123">
        <v>40</v>
      </c>
      <c r="X4123" s="7">
        <f t="shared" si="441"/>
        <v>31.652153314939131</v>
      </c>
    </row>
    <row r="4124" spans="11:24">
      <c r="K4124" s="97">
        <f t="shared" si="442"/>
        <v>6</v>
      </c>
      <c r="L4124" s="2" t="e">
        <f t="shared" si="443"/>
        <v>#N/A</v>
      </c>
      <c r="M4124" s="88"/>
      <c r="V4124">
        <v>200</v>
      </c>
      <c r="W4124">
        <v>40</v>
      </c>
      <c r="X4124" s="7">
        <f t="shared" si="441"/>
        <v>31.652153314939131</v>
      </c>
    </row>
    <row r="4125" spans="11:24">
      <c r="K4125" s="97">
        <f t="shared" si="442"/>
        <v>6</v>
      </c>
      <c r="L4125" s="2" t="e">
        <f t="shared" si="443"/>
        <v>#N/A</v>
      </c>
      <c r="M4125" s="88"/>
      <c r="V4125">
        <v>200</v>
      </c>
      <c r="W4125">
        <v>40</v>
      </c>
      <c r="X4125" s="7">
        <f t="shared" si="441"/>
        <v>31.652153314939131</v>
      </c>
    </row>
    <row r="4126" spans="11:24">
      <c r="K4126" s="97">
        <f t="shared" si="442"/>
        <v>6</v>
      </c>
      <c r="L4126" s="2" t="e">
        <f t="shared" si="443"/>
        <v>#N/A</v>
      </c>
      <c r="M4126" s="88"/>
      <c r="V4126">
        <v>200</v>
      </c>
      <c r="W4126">
        <v>40</v>
      </c>
      <c r="X4126" s="7">
        <f t="shared" si="441"/>
        <v>31.652153314939131</v>
      </c>
    </row>
    <row r="4127" spans="11:24">
      <c r="K4127" s="97">
        <f t="shared" si="442"/>
        <v>6</v>
      </c>
      <c r="L4127" s="2" t="e">
        <f t="shared" si="443"/>
        <v>#N/A</v>
      </c>
      <c r="M4127" s="88"/>
      <c r="V4127">
        <v>200</v>
      </c>
      <c r="W4127">
        <v>40</v>
      </c>
      <c r="X4127" s="7">
        <f t="shared" si="441"/>
        <v>31.652153314939131</v>
      </c>
    </row>
    <row r="4128" spans="11:24">
      <c r="K4128" s="97">
        <f t="shared" si="442"/>
        <v>6</v>
      </c>
      <c r="L4128" s="2" t="e">
        <f t="shared" si="443"/>
        <v>#N/A</v>
      </c>
      <c r="M4128" s="88"/>
      <c r="V4128">
        <v>200</v>
      </c>
      <c r="W4128">
        <v>40</v>
      </c>
      <c r="X4128" s="7">
        <f t="shared" si="441"/>
        <v>31.652153314939131</v>
      </c>
    </row>
    <row r="4129" spans="11:24">
      <c r="K4129" s="97">
        <f t="shared" si="442"/>
        <v>6</v>
      </c>
      <c r="L4129" s="2" t="e">
        <f t="shared" si="443"/>
        <v>#N/A</v>
      </c>
      <c r="M4129" s="88"/>
      <c r="V4129">
        <v>200</v>
      </c>
      <c r="W4129">
        <v>40</v>
      </c>
      <c r="X4129" s="7">
        <f t="shared" si="441"/>
        <v>31.652153314939131</v>
      </c>
    </row>
    <row r="4130" spans="11:24">
      <c r="K4130" s="97">
        <f t="shared" si="442"/>
        <v>6</v>
      </c>
      <c r="L4130" s="2" t="e">
        <f t="shared" si="443"/>
        <v>#N/A</v>
      </c>
      <c r="M4130" s="88"/>
      <c r="V4130">
        <v>200</v>
      </c>
      <c r="W4130">
        <v>40</v>
      </c>
      <c r="X4130" s="7">
        <f t="shared" si="441"/>
        <v>31.652153314939131</v>
      </c>
    </row>
    <row r="4131" spans="11:24">
      <c r="K4131" s="97">
        <f t="shared" si="442"/>
        <v>6</v>
      </c>
      <c r="L4131" s="2" t="e">
        <f t="shared" si="443"/>
        <v>#N/A</v>
      </c>
      <c r="M4131" s="88"/>
      <c r="V4131">
        <v>200</v>
      </c>
      <c r="W4131">
        <v>40</v>
      </c>
      <c r="X4131" s="7">
        <f t="shared" si="441"/>
        <v>31.652153314939131</v>
      </c>
    </row>
    <row r="4132" spans="11:24">
      <c r="K4132" s="97">
        <f t="shared" si="442"/>
        <v>6</v>
      </c>
      <c r="L4132" s="2" t="e">
        <f t="shared" si="443"/>
        <v>#N/A</v>
      </c>
      <c r="M4132" s="88"/>
      <c r="V4132">
        <v>200</v>
      </c>
      <c r="W4132">
        <v>40</v>
      </c>
      <c r="X4132" s="7">
        <f t="shared" si="441"/>
        <v>31.652153314939131</v>
      </c>
    </row>
    <row r="4133" spans="11:24">
      <c r="K4133" s="97">
        <f t="shared" si="442"/>
        <v>6</v>
      </c>
      <c r="L4133" s="2" t="e">
        <f t="shared" si="443"/>
        <v>#N/A</v>
      </c>
      <c r="M4133" s="88"/>
      <c r="V4133">
        <v>200</v>
      </c>
      <c r="W4133">
        <v>40</v>
      </c>
      <c r="X4133" s="7">
        <f t="shared" si="441"/>
        <v>31.652153314939131</v>
      </c>
    </row>
    <row r="4134" spans="11:24">
      <c r="K4134" s="97">
        <f t="shared" si="442"/>
        <v>6</v>
      </c>
      <c r="L4134" s="2" t="e">
        <f t="shared" si="443"/>
        <v>#N/A</v>
      </c>
      <c r="M4134" s="88"/>
      <c r="V4134">
        <v>200</v>
      </c>
      <c r="W4134">
        <v>40</v>
      </c>
      <c r="X4134" s="7">
        <f t="shared" si="441"/>
        <v>31.652153314939131</v>
      </c>
    </row>
    <row r="4135" spans="11:24">
      <c r="K4135" s="97">
        <f t="shared" si="442"/>
        <v>6</v>
      </c>
      <c r="L4135" s="2" t="e">
        <f t="shared" si="443"/>
        <v>#N/A</v>
      </c>
      <c r="M4135" s="88"/>
      <c r="V4135">
        <v>200</v>
      </c>
      <c r="W4135">
        <v>40</v>
      </c>
      <c r="X4135" s="7">
        <f t="shared" si="441"/>
        <v>31.652153314939131</v>
      </c>
    </row>
    <row r="4136" spans="11:24">
      <c r="K4136" s="97">
        <f t="shared" si="442"/>
        <v>6</v>
      </c>
      <c r="L4136" s="2" t="e">
        <f t="shared" si="443"/>
        <v>#N/A</v>
      </c>
      <c r="M4136" s="88"/>
      <c r="V4136">
        <v>200</v>
      </c>
      <c r="W4136">
        <v>40</v>
      </c>
      <c r="X4136" s="7">
        <f t="shared" si="441"/>
        <v>31.652153314939131</v>
      </c>
    </row>
    <row r="4137" spans="11:24">
      <c r="K4137" s="97">
        <f t="shared" si="442"/>
        <v>6</v>
      </c>
      <c r="L4137" s="2" t="e">
        <f t="shared" si="443"/>
        <v>#N/A</v>
      </c>
      <c r="M4137" s="88"/>
      <c r="V4137">
        <v>200</v>
      </c>
      <c r="W4137">
        <v>40</v>
      </c>
      <c r="X4137" s="7">
        <f t="shared" si="441"/>
        <v>31.652153314939131</v>
      </c>
    </row>
    <row r="4138" spans="11:24">
      <c r="K4138" s="97">
        <f t="shared" si="442"/>
        <v>6</v>
      </c>
      <c r="L4138" s="2" t="e">
        <f t="shared" si="443"/>
        <v>#N/A</v>
      </c>
      <c r="M4138" s="88"/>
      <c r="V4138">
        <v>200</v>
      </c>
      <c r="W4138">
        <v>40</v>
      </c>
      <c r="X4138" s="7">
        <f t="shared" si="441"/>
        <v>31.652153314939131</v>
      </c>
    </row>
    <row r="4139" spans="11:24">
      <c r="K4139" s="97">
        <f t="shared" si="442"/>
        <v>6</v>
      </c>
      <c r="L4139" s="2" t="e">
        <f t="shared" si="443"/>
        <v>#N/A</v>
      </c>
      <c r="M4139" s="88"/>
      <c r="V4139">
        <v>200</v>
      </c>
      <c r="W4139">
        <v>40</v>
      </c>
      <c r="X4139" s="7">
        <f t="shared" si="441"/>
        <v>31.652153314939131</v>
      </c>
    </row>
    <row r="4140" spans="11:24">
      <c r="K4140" s="97">
        <f t="shared" si="442"/>
        <v>6</v>
      </c>
      <c r="L4140" s="2" t="e">
        <f t="shared" si="443"/>
        <v>#N/A</v>
      </c>
      <c r="M4140" s="88"/>
      <c r="V4140">
        <v>200</v>
      </c>
      <c r="W4140">
        <v>40</v>
      </c>
      <c r="X4140" s="7">
        <f t="shared" si="441"/>
        <v>31.652153314939131</v>
      </c>
    </row>
    <row r="4141" spans="11:24">
      <c r="K4141" s="97">
        <f t="shared" si="442"/>
        <v>6</v>
      </c>
      <c r="L4141" s="2" t="e">
        <f t="shared" si="443"/>
        <v>#N/A</v>
      </c>
      <c r="M4141" s="88"/>
      <c r="V4141">
        <v>200</v>
      </c>
      <c r="W4141">
        <v>40</v>
      </c>
      <c r="X4141" s="7">
        <f t="shared" si="441"/>
        <v>31.652153314939131</v>
      </c>
    </row>
    <row r="4142" spans="11:24">
      <c r="K4142" s="97">
        <f t="shared" si="442"/>
        <v>6</v>
      </c>
      <c r="L4142" s="2" t="e">
        <f t="shared" si="443"/>
        <v>#N/A</v>
      </c>
      <c r="M4142" s="88"/>
      <c r="V4142">
        <v>200</v>
      </c>
      <c r="W4142">
        <v>40</v>
      </c>
      <c r="X4142" s="7">
        <f t="shared" si="441"/>
        <v>31.652153314939131</v>
      </c>
    </row>
    <row r="4143" spans="11:24">
      <c r="K4143" s="97">
        <f t="shared" si="442"/>
        <v>6</v>
      </c>
      <c r="L4143" s="2" t="e">
        <f t="shared" si="443"/>
        <v>#N/A</v>
      </c>
      <c r="M4143" s="88"/>
      <c r="V4143">
        <v>200</v>
      </c>
      <c r="W4143">
        <v>40</v>
      </c>
      <c r="X4143" s="7">
        <f t="shared" si="441"/>
        <v>31.652153314939131</v>
      </c>
    </row>
    <row r="4144" spans="11:24">
      <c r="K4144" s="97">
        <f t="shared" si="442"/>
        <v>6</v>
      </c>
      <c r="L4144" s="2" t="e">
        <f t="shared" si="443"/>
        <v>#N/A</v>
      </c>
      <c r="M4144" s="88"/>
      <c r="V4144">
        <v>200</v>
      </c>
      <c r="W4144">
        <v>40</v>
      </c>
      <c r="X4144" s="7">
        <f t="shared" si="441"/>
        <v>31.652153314939131</v>
      </c>
    </row>
    <row r="4145" spans="11:24">
      <c r="K4145" s="97">
        <f t="shared" si="442"/>
        <v>6</v>
      </c>
      <c r="L4145" s="2" t="e">
        <f t="shared" si="443"/>
        <v>#N/A</v>
      </c>
      <c r="M4145" s="88"/>
      <c r="V4145">
        <v>200</v>
      </c>
      <c r="W4145">
        <v>40</v>
      </c>
      <c r="X4145" s="7">
        <f t="shared" si="441"/>
        <v>31.652153314939131</v>
      </c>
    </row>
    <row r="4146" spans="11:24">
      <c r="K4146" s="97">
        <f t="shared" si="442"/>
        <v>6</v>
      </c>
      <c r="L4146" s="2" t="e">
        <f t="shared" si="443"/>
        <v>#N/A</v>
      </c>
      <c r="M4146" s="88"/>
      <c r="V4146">
        <v>200</v>
      </c>
      <c r="W4146">
        <v>40</v>
      </c>
      <c r="X4146" s="7">
        <f t="shared" si="441"/>
        <v>31.652153314939131</v>
      </c>
    </row>
    <row r="4147" spans="11:24">
      <c r="K4147" s="97">
        <f t="shared" si="442"/>
        <v>6</v>
      </c>
      <c r="L4147" s="2" t="e">
        <f t="shared" si="443"/>
        <v>#N/A</v>
      </c>
      <c r="M4147" s="88"/>
      <c r="V4147">
        <v>200</v>
      </c>
      <c r="W4147">
        <v>40</v>
      </c>
      <c r="X4147" s="7">
        <f t="shared" si="441"/>
        <v>31.652153314939131</v>
      </c>
    </row>
    <row r="4148" spans="11:24">
      <c r="K4148" s="97">
        <f t="shared" si="442"/>
        <v>6</v>
      </c>
      <c r="L4148" s="2" t="e">
        <f t="shared" si="443"/>
        <v>#N/A</v>
      </c>
      <c r="M4148" s="88"/>
      <c r="V4148">
        <v>200</v>
      </c>
      <c r="W4148">
        <v>40</v>
      </c>
      <c r="X4148" s="7">
        <f t="shared" si="441"/>
        <v>31.652153314939131</v>
      </c>
    </row>
    <row r="4149" spans="11:24">
      <c r="K4149" s="97">
        <f t="shared" si="442"/>
        <v>6</v>
      </c>
      <c r="L4149" s="2" t="e">
        <f t="shared" si="443"/>
        <v>#N/A</v>
      </c>
      <c r="M4149" s="88"/>
      <c r="V4149">
        <v>200</v>
      </c>
      <c r="W4149">
        <v>40</v>
      </c>
      <c r="X4149" s="7">
        <f t="shared" si="441"/>
        <v>31.652153314939131</v>
      </c>
    </row>
    <row r="4150" spans="11:24">
      <c r="K4150" s="97">
        <f t="shared" si="442"/>
        <v>6</v>
      </c>
      <c r="L4150" s="2" t="e">
        <f t="shared" si="443"/>
        <v>#N/A</v>
      </c>
      <c r="M4150" s="88"/>
      <c r="V4150">
        <v>200</v>
      </c>
      <c r="W4150">
        <v>40</v>
      </c>
      <c r="X4150" s="7">
        <f t="shared" si="441"/>
        <v>31.652153314939131</v>
      </c>
    </row>
    <row r="4151" spans="11:24">
      <c r="K4151" s="97">
        <f t="shared" si="442"/>
        <v>6</v>
      </c>
      <c r="L4151" s="2" t="e">
        <f t="shared" si="443"/>
        <v>#N/A</v>
      </c>
      <c r="M4151" s="88"/>
      <c r="V4151">
        <v>200</v>
      </c>
      <c r="W4151">
        <v>40</v>
      </c>
      <c r="X4151" s="7">
        <f t="shared" si="441"/>
        <v>31.652153314939131</v>
      </c>
    </row>
    <row r="4152" spans="11:24">
      <c r="K4152" s="97">
        <f t="shared" si="442"/>
        <v>6</v>
      </c>
      <c r="L4152" s="2" t="e">
        <f t="shared" si="443"/>
        <v>#N/A</v>
      </c>
      <c r="M4152" s="88"/>
      <c r="V4152">
        <v>200</v>
      </c>
      <c r="W4152">
        <v>40</v>
      </c>
      <c r="X4152" s="7">
        <f t="shared" si="441"/>
        <v>31.652153314939131</v>
      </c>
    </row>
    <row r="4153" spans="11:24">
      <c r="K4153" s="97">
        <f t="shared" si="442"/>
        <v>6</v>
      </c>
      <c r="L4153" s="2" t="e">
        <f t="shared" si="443"/>
        <v>#N/A</v>
      </c>
      <c r="M4153" s="88"/>
      <c r="V4153">
        <v>200</v>
      </c>
      <c r="W4153">
        <v>40</v>
      </c>
      <c r="X4153" s="7">
        <f t="shared" si="441"/>
        <v>31.652153314939131</v>
      </c>
    </row>
    <row r="4154" spans="11:24">
      <c r="K4154" s="97">
        <f t="shared" si="442"/>
        <v>6</v>
      </c>
      <c r="L4154" s="2" t="e">
        <f t="shared" si="443"/>
        <v>#N/A</v>
      </c>
      <c r="M4154" s="88"/>
      <c r="V4154">
        <v>200</v>
      </c>
      <c r="W4154">
        <v>40</v>
      </c>
      <c r="X4154" s="7">
        <f t="shared" si="441"/>
        <v>31.652153314939131</v>
      </c>
    </row>
    <row r="4155" spans="11:24">
      <c r="K4155" s="97">
        <f t="shared" si="442"/>
        <v>6</v>
      </c>
      <c r="L4155" s="2" t="e">
        <f t="shared" si="443"/>
        <v>#N/A</v>
      </c>
      <c r="M4155" s="88"/>
      <c r="V4155">
        <v>200</v>
      </c>
      <c r="W4155">
        <v>40</v>
      </c>
      <c r="X4155" s="7">
        <f t="shared" si="441"/>
        <v>31.652153314939131</v>
      </c>
    </row>
    <row r="4156" spans="11:24">
      <c r="K4156" s="97">
        <f t="shared" si="442"/>
        <v>6</v>
      </c>
      <c r="L4156" s="2" t="e">
        <f t="shared" si="443"/>
        <v>#N/A</v>
      </c>
      <c r="M4156" s="88"/>
      <c r="V4156">
        <v>200</v>
      </c>
      <c r="W4156">
        <v>40</v>
      </c>
      <c r="X4156" s="7">
        <f t="shared" si="441"/>
        <v>31.652153314939131</v>
      </c>
    </row>
    <row r="4157" spans="11:24">
      <c r="K4157" s="97">
        <f t="shared" si="442"/>
        <v>6</v>
      </c>
      <c r="L4157" s="2" t="e">
        <f t="shared" si="443"/>
        <v>#N/A</v>
      </c>
      <c r="M4157" s="88"/>
      <c r="V4157">
        <v>200</v>
      </c>
      <c r="W4157">
        <v>40</v>
      </c>
      <c r="X4157" s="7">
        <f t="shared" si="441"/>
        <v>31.652153314939131</v>
      </c>
    </row>
    <row r="4158" spans="11:24">
      <c r="K4158" s="97">
        <f t="shared" si="442"/>
        <v>6</v>
      </c>
      <c r="L4158" s="2" t="e">
        <f t="shared" si="443"/>
        <v>#N/A</v>
      </c>
      <c r="M4158" s="88"/>
      <c r="V4158">
        <v>200</v>
      </c>
      <c r="W4158">
        <v>40</v>
      </c>
      <c r="X4158" s="7">
        <f t="shared" si="441"/>
        <v>31.652153314939131</v>
      </c>
    </row>
    <row r="4159" spans="11:24">
      <c r="K4159" s="97">
        <f t="shared" si="442"/>
        <v>6</v>
      </c>
      <c r="L4159" s="2" t="e">
        <f t="shared" si="443"/>
        <v>#N/A</v>
      </c>
      <c r="M4159" s="88"/>
      <c r="V4159">
        <v>200</v>
      </c>
      <c r="W4159">
        <v>40</v>
      </c>
      <c r="X4159" s="7">
        <f t="shared" si="441"/>
        <v>31.652153314939131</v>
      </c>
    </row>
    <row r="4160" spans="11:24">
      <c r="K4160" s="97">
        <f t="shared" si="442"/>
        <v>6</v>
      </c>
      <c r="L4160" s="2" t="e">
        <f t="shared" si="443"/>
        <v>#N/A</v>
      </c>
      <c r="M4160" s="88"/>
      <c r="V4160">
        <v>200</v>
      </c>
      <c r="W4160">
        <v>40</v>
      </c>
      <c r="X4160" s="7">
        <f t="shared" si="441"/>
        <v>31.652153314939131</v>
      </c>
    </row>
    <row r="4161" spans="11:24">
      <c r="K4161" s="97">
        <f t="shared" si="442"/>
        <v>6</v>
      </c>
      <c r="L4161" s="2" t="e">
        <f t="shared" si="443"/>
        <v>#N/A</v>
      </c>
      <c r="M4161" s="88"/>
      <c r="V4161">
        <v>200</v>
      </c>
      <c r="W4161">
        <v>40</v>
      </c>
      <c r="X4161" s="7">
        <f t="shared" si="441"/>
        <v>31.652153314939131</v>
      </c>
    </row>
    <row r="4162" spans="11:24">
      <c r="K4162" s="97">
        <f t="shared" si="442"/>
        <v>6</v>
      </c>
      <c r="L4162" s="2" t="e">
        <f t="shared" si="443"/>
        <v>#N/A</v>
      </c>
      <c r="M4162" s="88"/>
      <c r="V4162">
        <v>200</v>
      </c>
      <c r="W4162">
        <v>40</v>
      </c>
      <c r="X4162" s="7">
        <f t="shared" si="441"/>
        <v>31.652153314939131</v>
      </c>
    </row>
    <row r="4163" spans="11:24">
      <c r="K4163" s="97">
        <f t="shared" si="442"/>
        <v>6</v>
      </c>
      <c r="L4163" s="2" t="e">
        <f t="shared" si="443"/>
        <v>#N/A</v>
      </c>
      <c r="M4163" s="88"/>
      <c r="V4163">
        <v>200</v>
      </c>
      <c r="W4163">
        <v>40</v>
      </c>
      <c r="X4163" s="7">
        <f t="shared" si="441"/>
        <v>31.652153314939131</v>
      </c>
    </row>
    <row r="4164" spans="11:24">
      <c r="K4164" s="97">
        <f t="shared" si="442"/>
        <v>6</v>
      </c>
      <c r="L4164" s="2" t="e">
        <f t="shared" si="443"/>
        <v>#N/A</v>
      </c>
      <c r="M4164" s="88"/>
      <c r="V4164">
        <v>200</v>
      </c>
      <c r="W4164">
        <v>40</v>
      </c>
      <c r="X4164" s="7">
        <f t="shared" si="441"/>
        <v>31.652153314939131</v>
      </c>
    </row>
    <row r="4165" spans="11:24">
      <c r="K4165" s="97">
        <f t="shared" si="442"/>
        <v>6</v>
      </c>
      <c r="L4165" s="2" t="e">
        <f t="shared" si="443"/>
        <v>#N/A</v>
      </c>
      <c r="M4165" s="88"/>
      <c r="V4165">
        <v>200</v>
      </c>
      <c r="W4165">
        <v>40</v>
      </c>
      <c r="X4165" s="7">
        <f t="shared" si="441"/>
        <v>31.652153314939131</v>
      </c>
    </row>
    <row r="4166" spans="11:24">
      <c r="K4166" s="97">
        <f t="shared" si="442"/>
        <v>6</v>
      </c>
      <c r="L4166" s="2" t="e">
        <f t="shared" si="443"/>
        <v>#N/A</v>
      </c>
      <c r="M4166" s="88"/>
      <c r="V4166">
        <v>200</v>
      </c>
      <c r="W4166">
        <v>40</v>
      </c>
      <c r="X4166" s="7">
        <f t="shared" si="441"/>
        <v>31.652153314939131</v>
      </c>
    </row>
    <row r="4167" spans="11:24">
      <c r="K4167" s="97">
        <f t="shared" si="442"/>
        <v>6</v>
      </c>
      <c r="L4167" s="2" t="e">
        <f t="shared" si="443"/>
        <v>#N/A</v>
      </c>
      <c r="M4167" s="88"/>
      <c r="V4167">
        <v>200</v>
      </c>
      <c r="W4167">
        <v>40</v>
      </c>
      <c r="X4167" s="7">
        <f t="shared" si="441"/>
        <v>31.652153314939131</v>
      </c>
    </row>
    <row r="4168" spans="11:24">
      <c r="K4168" s="97">
        <f t="shared" si="442"/>
        <v>6</v>
      </c>
      <c r="L4168" s="2" t="e">
        <f t="shared" si="443"/>
        <v>#N/A</v>
      </c>
      <c r="M4168" s="88"/>
      <c r="V4168">
        <v>200</v>
      </c>
      <c r="W4168">
        <v>40</v>
      </c>
      <c r="X4168" s="7">
        <f t="shared" si="441"/>
        <v>31.652153314939131</v>
      </c>
    </row>
    <row r="4169" spans="11:24">
      <c r="K4169" s="97">
        <f t="shared" si="442"/>
        <v>6</v>
      </c>
      <c r="L4169" s="2" t="e">
        <f t="shared" si="443"/>
        <v>#N/A</v>
      </c>
      <c r="M4169" s="88"/>
      <c r="V4169">
        <v>200</v>
      </c>
      <c r="W4169">
        <v>40</v>
      </c>
      <c r="X4169" s="7">
        <f t="shared" si="441"/>
        <v>31.652153314939131</v>
      </c>
    </row>
    <row r="4170" spans="11:24">
      <c r="K4170" s="97">
        <f t="shared" si="442"/>
        <v>6</v>
      </c>
      <c r="L4170" s="2" t="e">
        <f t="shared" si="443"/>
        <v>#N/A</v>
      </c>
      <c r="M4170" s="88"/>
      <c r="V4170">
        <v>200</v>
      </c>
      <c r="W4170">
        <v>40</v>
      </c>
      <c r="X4170" s="7">
        <f t="shared" ref="X4170:X4233" si="444">AVERAGE($J$2999:$J$8770)</f>
        <v>31.652153314939131</v>
      </c>
    </row>
    <row r="4171" spans="11:24">
      <c r="K4171" s="97">
        <f t="shared" ref="K4171:K4234" si="445">WEEKDAY(C4171,2)</f>
        <v>6</v>
      </c>
      <c r="L4171" s="2" t="e">
        <f t="shared" ref="L4171:L4234" si="446">IF(J4171="",NA(),J4171-(AVERAGE($J$10:$J$8770)))</f>
        <v>#N/A</v>
      </c>
      <c r="M4171" s="88"/>
      <c r="V4171">
        <v>200</v>
      </c>
      <c r="W4171">
        <v>40</v>
      </c>
      <c r="X4171" s="7">
        <f t="shared" si="444"/>
        <v>31.652153314939131</v>
      </c>
    </row>
    <row r="4172" spans="11:24">
      <c r="K4172" s="97">
        <f t="shared" si="445"/>
        <v>6</v>
      </c>
      <c r="L4172" s="2" t="e">
        <f t="shared" si="446"/>
        <v>#N/A</v>
      </c>
      <c r="M4172" s="88"/>
      <c r="V4172">
        <v>200</v>
      </c>
      <c r="W4172">
        <v>40</v>
      </c>
      <c r="X4172" s="7">
        <f t="shared" si="444"/>
        <v>31.652153314939131</v>
      </c>
    </row>
    <row r="4173" spans="11:24">
      <c r="K4173" s="97">
        <f t="shared" si="445"/>
        <v>6</v>
      </c>
      <c r="L4173" s="2" t="e">
        <f t="shared" si="446"/>
        <v>#N/A</v>
      </c>
      <c r="M4173" s="89"/>
      <c r="V4173">
        <v>200</v>
      </c>
      <c r="W4173">
        <v>40</v>
      </c>
      <c r="X4173" s="7">
        <f t="shared" si="444"/>
        <v>31.652153314939131</v>
      </c>
    </row>
    <row r="4174" spans="11:24">
      <c r="K4174" s="97">
        <f t="shared" si="445"/>
        <v>6</v>
      </c>
      <c r="L4174" s="2" t="e">
        <f t="shared" si="446"/>
        <v>#N/A</v>
      </c>
      <c r="M4174" s="88"/>
      <c r="V4174">
        <v>200</v>
      </c>
      <c r="W4174">
        <v>40</v>
      </c>
      <c r="X4174" s="7">
        <f t="shared" si="444"/>
        <v>31.652153314939131</v>
      </c>
    </row>
    <row r="4175" spans="11:24">
      <c r="K4175" s="97">
        <f t="shared" si="445"/>
        <v>6</v>
      </c>
      <c r="L4175" s="2" t="e">
        <f t="shared" si="446"/>
        <v>#N/A</v>
      </c>
      <c r="M4175" s="88"/>
      <c r="V4175">
        <v>200</v>
      </c>
      <c r="W4175">
        <v>40</v>
      </c>
      <c r="X4175" s="7">
        <f t="shared" si="444"/>
        <v>31.652153314939131</v>
      </c>
    </row>
    <row r="4176" spans="11:24">
      <c r="K4176" s="97">
        <f t="shared" si="445"/>
        <v>6</v>
      </c>
      <c r="L4176" s="2" t="e">
        <f t="shared" si="446"/>
        <v>#N/A</v>
      </c>
      <c r="M4176" s="88"/>
      <c r="V4176">
        <v>200</v>
      </c>
      <c r="W4176">
        <v>40</v>
      </c>
      <c r="X4176" s="7">
        <f t="shared" si="444"/>
        <v>31.652153314939131</v>
      </c>
    </row>
    <row r="4177" spans="11:24">
      <c r="K4177" s="97">
        <f t="shared" si="445"/>
        <v>6</v>
      </c>
      <c r="L4177" s="2" t="e">
        <f t="shared" si="446"/>
        <v>#N/A</v>
      </c>
      <c r="M4177" s="88"/>
      <c r="V4177">
        <v>200</v>
      </c>
      <c r="W4177">
        <v>40</v>
      </c>
      <c r="X4177" s="7">
        <f t="shared" si="444"/>
        <v>31.652153314939131</v>
      </c>
    </row>
    <row r="4178" spans="11:24">
      <c r="K4178" s="97">
        <f t="shared" si="445"/>
        <v>6</v>
      </c>
      <c r="L4178" s="2" t="e">
        <f t="shared" si="446"/>
        <v>#N/A</v>
      </c>
      <c r="M4178" s="88"/>
      <c r="V4178">
        <v>200</v>
      </c>
      <c r="W4178">
        <v>40</v>
      </c>
      <c r="X4178" s="7">
        <f t="shared" si="444"/>
        <v>31.652153314939131</v>
      </c>
    </row>
    <row r="4179" spans="11:24">
      <c r="K4179" s="97">
        <f t="shared" si="445"/>
        <v>6</v>
      </c>
      <c r="L4179" s="2" t="e">
        <f t="shared" si="446"/>
        <v>#N/A</v>
      </c>
      <c r="M4179" s="88"/>
      <c r="V4179">
        <v>200</v>
      </c>
      <c r="W4179">
        <v>40</v>
      </c>
      <c r="X4179" s="7">
        <f t="shared" si="444"/>
        <v>31.652153314939131</v>
      </c>
    </row>
    <row r="4180" spans="11:24">
      <c r="K4180" s="97">
        <f t="shared" si="445"/>
        <v>6</v>
      </c>
      <c r="L4180" s="2" t="e">
        <f t="shared" si="446"/>
        <v>#N/A</v>
      </c>
      <c r="M4180" s="88"/>
      <c r="V4180">
        <v>200</v>
      </c>
      <c r="W4180">
        <v>40</v>
      </c>
      <c r="X4180" s="7">
        <f t="shared" si="444"/>
        <v>31.652153314939131</v>
      </c>
    </row>
    <row r="4181" spans="11:24">
      <c r="K4181" s="97">
        <f t="shared" si="445"/>
        <v>6</v>
      </c>
      <c r="L4181" s="2" t="e">
        <f t="shared" si="446"/>
        <v>#N/A</v>
      </c>
      <c r="M4181" s="88"/>
      <c r="V4181">
        <v>200</v>
      </c>
      <c r="W4181">
        <v>40</v>
      </c>
      <c r="X4181" s="7">
        <f t="shared" si="444"/>
        <v>31.652153314939131</v>
      </c>
    </row>
    <row r="4182" spans="11:24">
      <c r="K4182" s="97">
        <f t="shared" si="445"/>
        <v>6</v>
      </c>
      <c r="L4182" s="2" t="e">
        <f t="shared" si="446"/>
        <v>#N/A</v>
      </c>
      <c r="M4182" s="88"/>
      <c r="V4182">
        <v>200</v>
      </c>
      <c r="W4182">
        <v>40</v>
      </c>
      <c r="X4182" s="7">
        <f t="shared" si="444"/>
        <v>31.652153314939131</v>
      </c>
    </row>
    <row r="4183" spans="11:24">
      <c r="K4183" s="97">
        <f t="shared" si="445"/>
        <v>6</v>
      </c>
      <c r="L4183" s="2" t="e">
        <f t="shared" si="446"/>
        <v>#N/A</v>
      </c>
      <c r="M4183" s="88"/>
      <c r="V4183">
        <v>200</v>
      </c>
      <c r="W4183">
        <v>40</v>
      </c>
      <c r="X4183" s="7">
        <f t="shared" si="444"/>
        <v>31.652153314939131</v>
      </c>
    </row>
    <row r="4184" spans="11:24">
      <c r="K4184" s="97">
        <f t="shared" si="445"/>
        <v>6</v>
      </c>
      <c r="L4184" s="2" t="e">
        <f t="shared" si="446"/>
        <v>#N/A</v>
      </c>
      <c r="M4184" s="88"/>
      <c r="V4184">
        <v>200</v>
      </c>
      <c r="W4184">
        <v>40</v>
      </c>
      <c r="X4184" s="7">
        <f t="shared" si="444"/>
        <v>31.652153314939131</v>
      </c>
    </row>
    <row r="4185" spans="11:24">
      <c r="K4185" s="97">
        <f t="shared" si="445"/>
        <v>6</v>
      </c>
      <c r="L4185" s="2" t="e">
        <f t="shared" si="446"/>
        <v>#N/A</v>
      </c>
      <c r="M4185" s="88"/>
      <c r="V4185">
        <v>200</v>
      </c>
      <c r="W4185">
        <v>40</v>
      </c>
      <c r="X4185" s="7">
        <f t="shared" si="444"/>
        <v>31.652153314939131</v>
      </c>
    </row>
    <row r="4186" spans="11:24">
      <c r="K4186" s="97">
        <f t="shared" si="445"/>
        <v>6</v>
      </c>
      <c r="L4186" s="2" t="e">
        <f t="shared" si="446"/>
        <v>#N/A</v>
      </c>
      <c r="M4186" s="88"/>
      <c r="V4186">
        <v>200</v>
      </c>
      <c r="W4186">
        <v>40</v>
      </c>
      <c r="X4186" s="7">
        <f t="shared" si="444"/>
        <v>31.652153314939131</v>
      </c>
    </row>
    <row r="4187" spans="11:24">
      <c r="K4187" s="97">
        <f t="shared" si="445"/>
        <v>6</v>
      </c>
      <c r="L4187" s="2" t="e">
        <f t="shared" si="446"/>
        <v>#N/A</v>
      </c>
      <c r="M4187" s="88"/>
      <c r="V4187">
        <v>200</v>
      </c>
      <c r="W4187">
        <v>40</v>
      </c>
      <c r="X4187" s="7">
        <f t="shared" si="444"/>
        <v>31.652153314939131</v>
      </c>
    </row>
    <row r="4188" spans="11:24">
      <c r="K4188" s="97">
        <f t="shared" si="445"/>
        <v>6</v>
      </c>
      <c r="L4188" s="2" t="e">
        <f t="shared" si="446"/>
        <v>#N/A</v>
      </c>
      <c r="M4188" s="88"/>
      <c r="V4188">
        <v>200</v>
      </c>
      <c r="W4188">
        <v>40</v>
      </c>
      <c r="X4188" s="7">
        <f t="shared" si="444"/>
        <v>31.652153314939131</v>
      </c>
    </row>
    <row r="4189" spans="11:24">
      <c r="K4189" s="97">
        <f t="shared" si="445"/>
        <v>6</v>
      </c>
      <c r="L4189" s="2" t="e">
        <f t="shared" si="446"/>
        <v>#N/A</v>
      </c>
      <c r="M4189" s="88"/>
      <c r="V4189">
        <v>200</v>
      </c>
      <c r="W4189">
        <v>40</v>
      </c>
      <c r="X4189" s="7">
        <f t="shared" si="444"/>
        <v>31.652153314939131</v>
      </c>
    </row>
    <row r="4190" spans="11:24">
      <c r="K4190" s="97">
        <f t="shared" si="445"/>
        <v>6</v>
      </c>
      <c r="L4190" s="2" t="e">
        <f t="shared" si="446"/>
        <v>#N/A</v>
      </c>
      <c r="M4190" s="88"/>
      <c r="V4190">
        <v>200</v>
      </c>
      <c r="W4190">
        <v>40</v>
      </c>
      <c r="X4190" s="7">
        <f t="shared" si="444"/>
        <v>31.652153314939131</v>
      </c>
    </row>
    <row r="4191" spans="11:24">
      <c r="K4191" s="97">
        <f t="shared" si="445"/>
        <v>6</v>
      </c>
      <c r="L4191" s="2" t="e">
        <f t="shared" si="446"/>
        <v>#N/A</v>
      </c>
      <c r="M4191" s="88"/>
      <c r="V4191">
        <v>200</v>
      </c>
      <c r="W4191">
        <v>40</v>
      </c>
      <c r="X4191" s="7">
        <f t="shared" si="444"/>
        <v>31.652153314939131</v>
      </c>
    </row>
    <row r="4192" spans="11:24">
      <c r="K4192" s="97">
        <f t="shared" si="445"/>
        <v>6</v>
      </c>
      <c r="L4192" s="2" t="e">
        <f t="shared" si="446"/>
        <v>#N/A</v>
      </c>
      <c r="M4192" s="88"/>
      <c r="V4192">
        <v>200</v>
      </c>
      <c r="W4192">
        <v>40</v>
      </c>
      <c r="X4192" s="7">
        <f t="shared" si="444"/>
        <v>31.652153314939131</v>
      </c>
    </row>
    <row r="4193" spans="11:24">
      <c r="K4193" s="97">
        <f t="shared" si="445"/>
        <v>6</v>
      </c>
      <c r="L4193" s="2" t="e">
        <f t="shared" si="446"/>
        <v>#N/A</v>
      </c>
      <c r="M4193" s="88"/>
      <c r="V4193">
        <v>200</v>
      </c>
      <c r="W4193">
        <v>40</v>
      </c>
      <c r="X4193" s="7">
        <f t="shared" si="444"/>
        <v>31.652153314939131</v>
      </c>
    </row>
    <row r="4194" spans="11:24">
      <c r="K4194" s="97">
        <f t="shared" si="445"/>
        <v>6</v>
      </c>
      <c r="L4194" s="2" t="e">
        <f t="shared" si="446"/>
        <v>#N/A</v>
      </c>
      <c r="M4194" s="88"/>
      <c r="V4194">
        <v>200</v>
      </c>
      <c r="W4194">
        <v>40</v>
      </c>
      <c r="X4194" s="7">
        <f t="shared" si="444"/>
        <v>31.652153314939131</v>
      </c>
    </row>
    <row r="4195" spans="11:24">
      <c r="K4195" s="97">
        <f t="shared" si="445"/>
        <v>6</v>
      </c>
      <c r="L4195" s="2" t="e">
        <f t="shared" si="446"/>
        <v>#N/A</v>
      </c>
      <c r="M4195" s="88"/>
      <c r="V4195">
        <v>200</v>
      </c>
      <c r="W4195">
        <v>40</v>
      </c>
      <c r="X4195" s="7">
        <f t="shared" si="444"/>
        <v>31.652153314939131</v>
      </c>
    </row>
    <row r="4196" spans="11:24">
      <c r="K4196" s="97">
        <f t="shared" si="445"/>
        <v>6</v>
      </c>
      <c r="L4196" s="2" t="e">
        <f t="shared" si="446"/>
        <v>#N/A</v>
      </c>
      <c r="M4196" s="88"/>
      <c r="V4196">
        <v>200</v>
      </c>
      <c r="W4196">
        <v>40</v>
      </c>
      <c r="X4196" s="7">
        <f t="shared" si="444"/>
        <v>31.652153314939131</v>
      </c>
    </row>
    <row r="4197" spans="11:24">
      <c r="K4197" s="97">
        <f t="shared" si="445"/>
        <v>6</v>
      </c>
      <c r="L4197" s="2" t="e">
        <f t="shared" si="446"/>
        <v>#N/A</v>
      </c>
      <c r="M4197" s="88"/>
      <c r="V4197">
        <v>200</v>
      </c>
      <c r="W4197">
        <v>40</v>
      </c>
      <c r="X4197" s="7">
        <f t="shared" si="444"/>
        <v>31.652153314939131</v>
      </c>
    </row>
    <row r="4198" spans="11:24">
      <c r="K4198" s="97">
        <f t="shared" si="445"/>
        <v>6</v>
      </c>
      <c r="L4198" s="2" t="e">
        <f t="shared" si="446"/>
        <v>#N/A</v>
      </c>
      <c r="M4198" s="88"/>
      <c r="V4198">
        <v>200</v>
      </c>
      <c r="W4198">
        <v>40</v>
      </c>
      <c r="X4198" s="7">
        <f t="shared" si="444"/>
        <v>31.652153314939131</v>
      </c>
    </row>
    <row r="4199" spans="11:24">
      <c r="K4199" s="97">
        <f t="shared" si="445"/>
        <v>6</v>
      </c>
      <c r="L4199" s="2" t="e">
        <f t="shared" si="446"/>
        <v>#N/A</v>
      </c>
      <c r="M4199" s="88"/>
      <c r="V4199">
        <v>200</v>
      </c>
      <c r="W4199">
        <v>40</v>
      </c>
      <c r="X4199" s="7">
        <f t="shared" si="444"/>
        <v>31.652153314939131</v>
      </c>
    </row>
    <row r="4200" spans="11:24">
      <c r="K4200" s="97">
        <f t="shared" si="445"/>
        <v>6</v>
      </c>
      <c r="L4200" s="2" t="e">
        <f t="shared" si="446"/>
        <v>#N/A</v>
      </c>
      <c r="M4200" s="88"/>
      <c r="V4200">
        <v>200</v>
      </c>
      <c r="W4200">
        <v>40</v>
      </c>
      <c r="X4200" s="7">
        <f t="shared" si="444"/>
        <v>31.652153314939131</v>
      </c>
    </row>
    <row r="4201" spans="11:24">
      <c r="K4201" s="97">
        <f t="shared" si="445"/>
        <v>6</v>
      </c>
      <c r="L4201" s="2" t="e">
        <f t="shared" si="446"/>
        <v>#N/A</v>
      </c>
      <c r="M4201" s="88"/>
      <c r="V4201">
        <v>200</v>
      </c>
      <c r="W4201">
        <v>40</v>
      </c>
      <c r="X4201" s="7">
        <f t="shared" si="444"/>
        <v>31.652153314939131</v>
      </c>
    </row>
    <row r="4202" spans="11:24">
      <c r="K4202" s="97">
        <f t="shared" si="445"/>
        <v>6</v>
      </c>
      <c r="L4202" s="2" t="e">
        <f t="shared" si="446"/>
        <v>#N/A</v>
      </c>
      <c r="M4202" s="88"/>
      <c r="V4202">
        <v>200</v>
      </c>
      <c r="W4202">
        <v>40</v>
      </c>
      <c r="X4202" s="7">
        <f t="shared" si="444"/>
        <v>31.652153314939131</v>
      </c>
    </row>
    <row r="4203" spans="11:24">
      <c r="K4203" s="97">
        <f t="shared" si="445"/>
        <v>6</v>
      </c>
      <c r="L4203" s="2" t="e">
        <f t="shared" si="446"/>
        <v>#N/A</v>
      </c>
      <c r="M4203" s="88"/>
      <c r="V4203">
        <v>200</v>
      </c>
      <c r="W4203">
        <v>40</v>
      </c>
      <c r="X4203" s="7">
        <f t="shared" si="444"/>
        <v>31.652153314939131</v>
      </c>
    </row>
    <row r="4204" spans="11:24">
      <c r="K4204" s="97">
        <f t="shared" si="445"/>
        <v>6</v>
      </c>
      <c r="L4204" s="2" t="e">
        <f t="shared" si="446"/>
        <v>#N/A</v>
      </c>
      <c r="M4204" s="88"/>
      <c r="V4204">
        <v>200</v>
      </c>
      <c r="W4204">
        <v>40</v>
      </c>
      <c r="X4204" s="7">
        <f t="shared" si="444"/>
        <v>31.652153314939131</v>
      </c>
    </row>
    <row r="4205" spans="11:24">
      <c r="K4205" s="97">
        <f t="shared" si="445"/>
        <v>6</v>
      </c>
      <c r="L4205" s="2" t="e">
        <f t="shared" si="446"/>
        <v>#N/A</v>
      </c>
      <c r="M4205" s="88"/>
      <c r="V4205">
        <v>200</v>
      </c>
      <c r="W4205">
        <v>40</v>
      </c>
      <c r="X4205" s="7">
        <f t="shared" si="444"/>
        <v>31.652153314939131</v>
      </c>
    </row>
    <row r="4206" spans="11:24">
      <c r="K4206" s="97">
        <f t="shared" si="445"/>
        <v>6</v>
      </c>
      <c r="L4206" s="2" t="e">
        <f t="shared" si="446"/>
        <v>#N/A</v>
      </c>
      <c r="M4206" s="88"/>
      <c r="V4206">
        <v>200</v>
      </c>
      <c r="W4206">
        <v>40</v>
      </c>
      <c r="X4206" s="7">
        <f t="shared" si="444"/>
        <v>31.652153314939131</v>
      </c>
    </row>
    <row r="4207" spans="11:24">
      <c r="K4207" s="97">
        <f t="shared" si="445"/>
        <v>6</v>
      </c>
      <c r="L4207" s="2" t="e">
        <f t="shared" si="446"/>
        <v>#N/A</v>
      </c>
      <c r="M4207" s="88"/>
      <c r="V4207">
        <v>200</v>
      </c>
      <c r="W4207">
        <v>40</v>
      </c>
      <c r="X4207" s="7">
        <f t="shared" si="444"/>
        <v>31.652153314939131</v>
      </c>
    </row>
    <row r="4208" spans="11:24">
      <c r="K4208" s="97">
        <f t="shared" si="445"/>
        <v>6</v>
      </c>
      <c r="L4208" s="2" t="e">
        <f t="shared" si="446"/>
        <v>#N/A</v>
      </c>
      <c r="M4208" s="88"/>
      <c r="V4208">
        <v>200</v>
      </c>
      <c r="W4208">
        <v>40</v>
      </c>
      <c r="X4208" s="7">
        <f t="shared" si="444"/>
        <v>31.652153314939131</v>
      </c>
    </row>
    <row r="4209" spans="11:24">
      <c r="K4209" s="97">
        <f t="shared" si="445"/>
        <v>6</v>
      </c>
      <c r="L4209" s="2" t="e">
        <f t="shared" si="446"/>
        <v>#N/A</v>
      </c>
      <c r="M4209" s="88"/>
      <c r="V4209">
        <v>200</v>
      </c>
      <c r="W4209">
        <v>40</v>
      </c>
      <c r="X4209" s="7">
        <f t="shared" si="444"/>
        <v>31.652153314939131</v>
      </c>
    </row>
    <row r="4210" spans="11:24">
      <c r="K4210" s="97">
        <f t="shared" si="445"/>
        <v>6</v>
      </c>
      <c r="L4210" s="2" t="e">
        <f t="shared" si="446"/>
        <v>#N/A</v>
      </c>
      <c r="M4210" s="88"/>
      <c r="V4210">
        <v>200</v>
      </c>
      <c r="W4210">
        <v>40</v>
      </c>
      <c r="X4210" s="7">
        <f t="shared" si="444"/>
        <v>31.652153314939131</v>
      </c>
    </row>
    <row r="4211" spans="11:24">
      <c r="K4211" s="97">
        <f t="shared" si="445"/>
        <v>6</v>
      </c>
      <c r="L4211" s="2" t="e">
        <f t="shared" si="446"/>
        <v>#N/A</v>
      </c>
      <c r="M4211" s="88"/>
      <c r="V4211">
        <v>200</v>
      </c>
      <c r="W4211">
        <v>40</v>
      </c>
      <c r="X4211" s="7">
        <f t="shared" si="444"/>
        <v>31.652153314939131</v>
      </c>
    </row>
    <row r="4212" spans="11:24">
      <c r="K4212" s="97">
        <f t="shared" si="445"/>
        <v>6</v>
      </c>
      <c r="L4212" s="2" t="e">
        <f t="shared" si="446"/>
        <v>#N/A</v>
      </c>
      <c r="M4212" s="88"/>
      <c r="V4212">
        <v>200</v>
      </c>
      <c r="W4212">
        <v>40</v>
      </c>
      <c r="X4212" s="7">
        <f t="shared" si="444"/>
        <v>31.652153314939131</v>
      </c>
    </row>
    <row r="4213" spans="11:24">
      <c r="K4213" s="97">
        <f t="shared" si="445"/>
        <v>6</v>
      </c>
      <c r="L4213" s="2" t="e">
        <f t="shared" si="446"/>
        <v>#N/A</v>
      </c>
      <c r="M4213" s="88"/>
      <c r="V4213">
        <v>200</v>
      </c>
      <c r="W4213">
        <v>40</v>
      </c>
      <c r="X4213" s="7">
        <f t="shared" si="444"/>
        <v>31.652153314939131</v>
      </c>
    </row>
    <row r="4214" spans="11:24">
      <c r="K4214" s="97">
        <f t="shared" si="445"/>
        <v>6</v>
      </c>
      <c r="L4214" s="2" t="e">
        <f t="shared" si="446"/>
        <v>#N/A</v>
      </c>
      <c r="M4214" s="88"/>
      <c r="V4214">
        <v>200</v>
      </c>
      <c r="W4214">
        <v>40</v>
      </c>
      <c r="X4214" s="7">
        <f t="shared" si="444"/>
        <v>31.652153314939131</v>
      </c>
    </row>
    <row r="4215" spans="11:24">
      <c r="K4215" s="97">
        <f t="shared" si="445"/>
        <v>6</v>
      </c>
      <c r="L4215" s="2" t="e">
        <f t="shared" si="446"/>
        <v>#N/A</v>
      </c>
      <c r="M4215" s="88"/>
      <c r="V4215">
        <v>200</v>
      </c>
      <c r="W4215">
        <v>40</v>
      </c>
      <c r="X4215" s="7">
        <f t="shared" si="444"/>
        <v>31.652153314939131</v>
      </c>
    </row>
    <row r="4216" spans="11:24">
      <c r="K4216" s="97">
        <f t="shared" si="445"/>
        <v>6</v>
      </c>
      <c r="L4216" s="2" t="e">
        <f t="shared" si="446"/>
        <v>#N/A</v>
      </c>
      <c r="M4216" s="88"/>
      <c r="V4216">
        <v>200</v>
      </c>
      <c r="W4216">
        <v>40</v>
      </c>
      <c r="X4216" s="7">
        <f t="shared" si="444"/>
        <v>31.652153314939131</v>
      </c>
    </row>
    <row r="4217" spans="11:24">
      <c r="K4217" s="97">
        <f t="shared" si="445"/>
        <v>6</v>
      </c>
      <c r="L4217" s="2" t="e">
        <f t="shared" si="446"/>
        <v>#N/A</v>
      </c>
      <c r="M4217" s="88"/>
      <c r="V4217">
        <v>200</v>
      </c>
      <c r="W4217">
        <v>40</v>
      </c>
      <c r="X4217" s="7">
        <f t="shared" si="444"/>
        <v>31.652153314939131</v>
      </c>
    </row>
    <row r="4218" spans="11:24">
      <c r="K4218" s="97">
        <f t="shared" si="445"/>
        <v>6</v>
      </c>
      <c r="L4218" s="2" t="e">
        <f t="shared" si="446"/>
        <v>#N/A</v>
      </c>
      <c r="M4218" s="88"/>
      <c r="V4218">
        <v>200</v>
      </c>
      <c r="W4218">
        <v>40</v>
      </c>
      <c r="X4218" s="7">
        <f t="shared" si="444"/>
        <v>31.652153314939131</v>
      </c>
    </row>
    <row r="4219" spans="11:24">
      <c r="K4219" s="97">
        <f t="shared" si="445"/>
        <v>6</v>
      </c>
      <c r="L4219" s="2" t="e">
        <f t="shared" si="446"/>
        <v>#N/A</v>
      </c>
      <c r="M4219" s="88"/>
      <c r="V4219">
        <v>200</v>
      </c>
      <c r="W4219">
        <v>40</v>
      </c>
      <c r="X4219" s="7">
        <f t="shared" si="444"/>
        <v>31.652153314939131</v>
      </c>
    </row>
    <row r="4220" spans="11:24">
      <c r="K4220" s="97">
        <f t="shared" si="445"/>
        <v>6</v>
      </c>
      <c r="L4220" s="2" t="e">
        <f t="shared" si="446"/>
        <v>#N/A</v>
      </c>
      <c r="M4220" s="88"/>
      <c r="V4220">
        <v>200</v>
      </c>
      <c r="W4220">
        <v>40</v>
      </c>
      <c r="X4220" s="7">
        <f t="shared" si="444"/>
        <v>31.652153314939131</v>
      </c>
    </row>
    <row r="4221" spans="11:24">
      <c r="K4221" s="97">
        <f t="shared" si="445"/>
        <v>6</v>
      </c>
      <c r="L4221" s="2" t="e">
        <f t="shared" si="446"/>
        <v>#N/A</v>
      </c>
      <c r="M4221" s="88"/>
      <c r="V4221">
        <v>200</v>
      </c>
      <c r="W4221">
        <v>40</v>
      </c>
      <c r="X4221" s="7">
        <f t="shared" si="444"/>
        <v>31.652153314939131</v>
      </c>
    </row>
    <row r="4222" spans="11:24">
      <c r="K4222" s="97">
        <f t="shared" si="445"/>
        <v>6</v>
      </c>
      <c r="L4222" s="2" t="e">
        <f t="shared" si="446"/>
        <v>#N/A</v>
      </c>
      <c r="M4222" s="88"/>
      <c r="V4222">
        <v>200</v>
      </c>
      <c r="W4222">
        <v>40</v>
      </c>
      <c r="X4222" s="7">
        <f t="shared" si="444"/>
        <v>31.652153314939131</v>
      </c>
    </row>
    <row r="4223" spans="11:24">
      <c r="K4223" s="97">
        <f t="shared" si="445"/>
        <v>6</v>
      </c>
      <c r="L4223" s="2" t="e">
        <f t="shared" si="446"/>
        <v>#N/A</v>
      </c>
      <c r="M4223" s="88"/>
      <c r="V4223">
        <v>200</v>
      </c>
      <c r="W4223">
        <v>40</v>
      </c>
      <c r="X4223" s="7">
        <f t="shared" si="444"/>
        <v>31.652153314939131</v>
      </c>
    </row>
    <row r="4224" spans="11:24">
      <c r="K4224" s="97">
        <f t="shared" si="445"/>
        <v>6</v>
      </c>
      <c r="L4224" s="2" t="e">
        <f t="shared" si="446"/>
        <v>#N/A</v>
      </c>
      <c r="M4224" s="88"/>
      <c r="V4224">
        <v>200</v>
      </c>
      <c r="W4224">
        <v>40</v>
      </c>
      <c r="X4224" s="7">
        <f t="shared" si="444"/>
        <v>31.652153314939131</v>
      </c>
    </row>
    <row r="4225" spans="11:24">
      <c r="K4225" s="97">
        <f t="shared" si="445"/>
        <v>6</v>
      </c>
      <c r="L4225" s="2" t="e">
        <f t="shared" si="446"/>
        <v>#N/A</v>
      </c>
      <c r="M4225" s="88"/>
      <c r="V4225">
        <v>200</v>
      </c>
      <c r="W4225">
        <v>40</v>
      </c>
      <c r="X4225" s="7">
        <f t="shared" si="444"/>
        <v>31.652153314939131</v>
      </c>
    </row>
    <row r="4226" spans="11:24">
      <c r="K4226" s="97">
        <f t="shared" si="445"/>
        <v>6</v>
      </c>
      <c r="L4226" s="2" t="e">
        <f t="shared" si="446"/>
        <v>#N/A</v>
      </c>
      <c r="M4226" s="88"/>
      <c r="V4226">
        <v>200</v>
      </c>
      <c r="W4226">
        <v>40</v>
      </c>
      <c r="X4226" s="7">
        <f t="shared" si="444"/>
        <v>31.652153314939131</v>
      </c>
    </row>
    <row r="4227" spans="11:24">
      <c r="K4227" s="97">
        <f t="shared" si="445"/>
        <v>6</v>
      </c>
      <c r="L4227" s="2" t="e">
        <f t="shared" si="446"/>
        <v>#N/A</v>
      </c>
      <c r="M4227" s="88"/>
      <c r="V4227">
        <v>200</v>
      </c>
      <c r="W4227">
        <v>40</v>
      </c>
      <c r="X4227" s="7">
        <f t="shared" si="444"/>
        <v>31.652153314939131</v>
      </c>
    </row>
    <row r="4228" spans="11:24">
      <c r="K4228" s="97">
        <f t="shared" si="445"/>
        <v>6</v>
      </c>
      <c r="L4228" s="2" t="e">
        <f t="shared" si="446"/>
        <v>#N/A</v>
      </c>
      <c r="M4228" s="88"/>
      <c r="V4228">
        <v>200</v>
      </c>
      <c r="W4228">
        <v>40</v>
      </c>
      <c r="X4228" s="7">
        <f t="shared" si="444"/>
        <v>31.652153314939131</v>
      </c>
    </row>
    <row r="4229" spans="11:24">
      <c r="K4229" s="97">
        <f t="shared" si="445"/>
        <v>6</v>
      </c>
      <c r="L4229" s="2" t="e">
        <f t="shared" si="446"/>
        <v>#N/A</v>
      </c>
      <c r="M4229" s="88"/>
      <c r="V4229">
        <v>200</v>
      </c>
      <c r="W4229">
        <v>40</v>
      </c>
      <c r="X4229" s="7">
        <f t="shared" si="444"/>
        <v>31.652153314939131</v>
      </c>
    </row>
    <row r="4230" spans="11:24">
      <c r="K4230" s="97">
        <f t="shared" si="445"/>
        <v>6</v>
      </c>
      <c r="L4230" s="2" t="e">
        <f t="shared" si="446"/>
        <v>#N/A</v>
      </c>
      <c r="M4230" s="88"/>
      <c r="V4230">
        <v>200</v>
      </c>
      <c r="W4230">
        <v>40</v>
      </c>
      <c r="X4230" s="7">
        <f t="shared" si="444"/>
        <v>31.652153314939131</v>
      </c>
    </row>
    <row r="4231" spans="11:24">
      <c r="K4231" s="97">
        <f t="shared" si="445"/>
        <v>6</v>
      </c>
      <c r="L4231" s="2" t="e">
        <f t="shared" si="446"/>
        <v>#N/A</v>
      </c>
      <c r="M4231" s="88"/>
      <c r="V4231">
        <v>200</v>
      </c>
      <c r="W4231">
        <v>40</v>
      </c>
      <c r="X4231" s="7">
        <f t="shared" si="444"/>
        <v>31.652153314939131</v>
      </c>
    </row>
    <row r="4232" spans="11:24">
      <c r="K4232" s="97">
        <f t="shared" si="445"/>
        <v>6</v>
      </c>
      <c r="L4232" s="2" t="e">
        <f t="shared" si="446"/>
        <v>#N/A</v>
      </c>
      <c r="M4232" s="88"/>
      <c r="V4232">
        <v>200</v>
      </c>
      <c r="W4232">
        <v>40</v>
      </c>
      <c r="X4232" s="7">
        <f t="shared" si="444"/>
        <v>31.652153314939131</v>
      </c>
    </row>
    <row r="4233" spans="11:24">
      <c r="K4233" s="97">
        <f t="shared" si="445"/>
        <v>6</v>
      </c>
      <c r="L4233" s="2" t="e">
        <f t="shared" si="446"/>
        <v>#N/A</v>
      </c>
      <c r="M4233" s="88"/>
      <c r="V4233">
        <v>200</v>
      </c>
      <c r="W4233">
        <v>40</v>
      </c>
      <c r="X4233" s="7">
        <f t="shared" si="444"/>
        <v>31.652153314939131</v>
      </c>
    </row>
    <row r="4234" spans="11:24">
      <c r="K4234" s="97">
        <f t="shared" si="445"/>
        <v>6</v>
      </c>
      <c r="L4234" s="2" t="e">
        <f t="shared" si="446"/>
        <v>#N/A</v>
      </c>
      <c r="M4234" s="88"/>
      <c r="V4234">
        <v>200</v>
      </c>
      <c r="W4234">
        <v>40</v>
      </c>
      <c r="X4234" s="7">
        <f t="shared" ref="X4234:X4297" si="447">AVERAGE($J$2999:$J$8770)</f>
        <v>31.652153314939131</v>
      </c>
    </row>
    <row r="4235" spans="11:24">
      <c r="K4235" s="97">
        <f t="shared" ref="K4235:K4298" si="448">WEEKDAY(C4235,2)</f>
        <v>6</v>
      </c>
      <c r="L4235" s="2" t="e">
        <f t="shared" ref="L4235:L4298" si="449">IF(J4235="",NA(),J4235-(AVERAGE($J$10:$J$8770)))</f>
        <v>#N/A</v>
      </c>
      <c r="M4235" s="88"/>
      <c r="V4235">
        <v>200</v>
      </c>
      <c r="W4235">
        <v>40</v>
      </c>
      <c r="X4235" s="7">
        <f t="shared" si="447"/>
        <v>31.652153314939131</v>
      </c>
    </row>
    <row r="4236" spans="11:24">
      <c r="K4236" s="97">
        <f t="shared" si="448"/>
        <v>6</v>
      </c>
      <c r="L4236" s="2" t="e">
        <f t="shared" si="449"/>
        <v>#N/A</v>
      </c>
      <c r="M4236" s="88"/>
      <c r="V4236">
        <v>200</v>
      </c>
      <c r="W4236">
        <v>40</v>
      </c>
      <c r="X4236" s="7">
        <f t="shared" si="447"/>
        <v>31.652153314939131</v>
      </c>
    </row>
    <row r="4237" spans="11:24">
      <c r="K4237" s="97">
        <f t="shared" si="448"/>
        <v>6</v>
      </c>
      <c r="L4237" s="2" t="e">
        <f t="shared" si="449"/>
        <v>#N/A</v>
      </c>
      <c r="M4237" s="88"/>
      <c r="V4237">
        <v>200</v>
      </c>
      <c r="W4237">
        <v>40</v>
      </c>
      <c r="X4237" s="7">
        <f t="shared" si="447"/>
        <v>31.652153314939131</v>
      </c>
    </row>
    <row r="4238" spans="11:24">
      <c r="K4238" s="97">
        <f t="shared" si="448"/>
        <v>6</v>
      </c>
      <c r="L4238" s="2" t="e">
        <f t="shared" si="449"/>
        <v>#N/A</v>
      </c>
      <c r="M4238" s="88"/>
      <c r="V4238">
        <v>200</v>
      </c>
      <c r="W4238">
        <v>40</v>
      </c>
      <c r="X4238" s="7">
        <f t="shared" si="447"/>
        <v>31.652153314939131</v>
      </c>
    </row>
    <row r="4239" spans="11:24">
      <c r="K4239" s="97">
        <f t="shared" si="448"/>
        <v>6</v>
      </c>
      <c r="L4239" s="2" t="e">
        <f t="shared" si="449"/>
        <v>#N/A</v>
      </c>
      <c r="M4239" s="88"/>
      <c r="V4239">
        <v>200</v>
      </c>
      <c r="W4239">
        <v>40</v>
      </c>
      <c r="X4239" s="7">
        <f t="shared" si="447"/>
        <v>31.652153314939131</v>
      </c>
    </row>
    <row r="4240" spans="11:24">
      <c r="K4240" s="97">
        <f t="shared" si="448"/>
        <v>6</v>
      </c>
      <c r="L4240" s="2" t="e">
        <f t="shared" si="449"/>
        <v>#N/A</v>
      </c>
      <c r="M4240" s="88"/>
      <c r="V4240">
        <v>200</v>
      </c>
      <c r="W4240">
        <v>40</v>
      </c>
      <c r="X4240" s="7">
        <f t="shared" si="447"/>
        <v>31.652153314939131</v>
      </c>
    </row>
    <row r="4241" spans="11:24">
      <c r="K4241" s="97">
        <f t="shared" si="448"/>
        <v>6</v>
      </c>
      <c r="L4241" s="2" t="e">
        <f t="shared" si="449"/>
        <v>#N/A</v>
      </c>
      <c r="M4241" s="88"/>
      <c r="V4241">
        <v>200</v>
      </c>
      <c r="W4241">
        <v>40</v>
      </c>
      <c r="X4241" s="7">
        <f t="shared" si="447"/>
        <v>31.652153314939131</v>
      </c>
    </row>
    <row r="4242" spans="11:24">
      <c r="K4242" s="97">
        <f t="shared" si="448"/>
        <v>6</v>
      </c>
      <c r="L4242" s="2" t="e">
        <f t="shared" si="449"/>
        <v>#N/A</v>
      </c>
      <c r="M4242" s="88"/>
      <c r="V4242">
        <v>200</v>
      </c>
      <c r="W4242">
        <v>40</v>
      </c>
      <c r="X4242" s="7">
        <f t="shared" si="447"/>
        <v>31.652153314939131</v>
      </c>
    </row>
    <row r="4243" spans="11:24">
      <c r="K4243" s="97">
        <f t="shared" si="448"/>
        <v>6</v>
      </c>
      <c r="L4243" s="2" t="e">
        <f t="shared" si="449"/>
        <v>#N/A</v>
      </c>
      <c r="M4243" s="88"/>
      <c r="V4243">
        <v>200</v>
      </c>
      <c r="W4243">
        <v>40</v>
      </c>
      <c r="X4243" s="7">
        <f t="shared" si="447"/>
        <v>31.652153314939131</v>
      </c>
    </row>
    <row r="4244" spans="11:24">
      <c r="K4244" s="97">
        <f t="shared" si="448"/>
        <v>6</v>
      </c>
      <c r="L4244" s="2" t="e">
        <f t="shared" si="449"/>
        <v>#N/A</v>
      </c>
      <c r="M4244" s="88"/>
      <c r="V4244">
        <v>200</v>
      </c>
      <c r="W4244">
        <v>40</v>
      </c>
      <c r="X4244" s="7">
        <f t="shared" si="447"/>
        <v>31.652153314939131</v>
      </c>
    </row>
    <row r="4245" spans="11:24">
      <c r="K4245" s="97">
        <f t="shared" si="448"/>
        <v>6</v>
      </c>
      <c r="L4245" s="2" t="e">
        <f t="shared" si="449"/>
        <v>#N/A</v>
      </c>
      <c r="M4245" s="88"/>
      <c r="V4245">
        <v>200</v>
      </c>
      <c r="W4245">
        <v>40</v>
      </c>
      <c r="X4245" s="7">
        <f t="shared" si="447"/>
        <v>31.652153314939131</v>
      </c>
    </row>
    <row r="4246" spans="11:24">
      <c r="K4246" s="97">
        <f t="shared" si="448"/>
        <v>6</v>
      </c>
      <c r="L4246" s="2" t="e">
        <f t="shared" si="449"/>
        <v>#N/A</v>
      </c>
      <c r="M4246" s="88"/>
      <c r="V4246">
        <v>200</v>
      </c>
      <c r="W4246">
        <v>40</v>
      </c>
      <c r="X4246" s="7">
        <f t="shared" si="447"/>
        <v>31.652153314939131</v>
      </c>
    </row>
    <row r="4247" spans="11:24">
      <c r="K4247" s="97">
        <f t="shared" si="448"/>
        <v>6</v>
      </c>
      <c r="L4247" s="2" t="e">
        <f t="shared" si="449"/>
        <v>#N/A</v>
      </c>
      <c r="M4247" s="88"/>
      <c r="V4247">
        <v>200</v>
      </c>
      <c r="W4247">
        <v>40</v>
      </c>
      <c r="X4247" s="7">
        <f t="shared" si="447"/>
        <v>31.652153314939131</v>
      </c>
    </row>
    <row r="4248" spans="11:24">
      <c r="K4248" s="97">
        <f t="shared" si="448"/>
        <v>6</v>
      </c>
      <c r="L4248" s="2" t="e">
        <f t="shared" si="449"/>
        <v>#N/A</v>
      </c>
      <c r="M4248" s="88"/>
      <c r="V4248">
        <v>200</v>
      </c>
      <c r="W4248">
        <v>40</v>
      </c>
      <c r="X4248" s="7">
        <f t="shared" si="447"/>
        <v>31.652153314939131</v>
      </c>
    </row>
    <row r="4249" spans="11:24">
      <c r="K4249" s="97">
        <f t="shared" si="448"/>
        <v>6</v>
      </c>
      <c r="L4249" s="2" t="e">
        <f t="shared" si="449"/>
        <v>#N/A</v>
      </c>
      <c r="M4249" s="88"/>
      <c r="V4249">
        <v>200</v>
      </c>
      <c r="W4249">
        <v>40</v>
      </c>
      <c r="X4249" s="7">
        <f t="shared" si="447"/>
        <v>31.652153314939131</v>
      </c>
    </row>
    <row r="4250" spans="11:24">
      <c r="K4250" s="97">
        <f t="shared" si="448"/>
        <v>6</v>
      </c>
      <c r="L4250" s="2" t="e">
        <f t="shared" si="449"/>
        <v>#N/A</v>
      </c>
      <c r="M4250" s="88"/>
      <c r="V4250">
        <v>200</v>
      </c>
      <c r="W4250">
        <v>40</v>
      </c>
      <c r="X4250" s="7">
        <f t="shared" si="447"/>
        <v>31.652153314939131</v>
      </c>
    </row>
    <row r="4251" spans="11:24">
      <c r="K4251" s="97">
        <f t="shared" si="448"/>
        <v>6</v>
      </c>
      <c r="L4251" s="2" t="e">
        <f t="shared" si="449"/>
        <v>#N/A</v>
      </c>
      <c r="M4251" s="88"/>
      <c r="V4251">
        <v>200</v>
      </c>
      <c r="W4251">
        <v>40</v>
      </c>
      <c r="X4251" s="7">
        <f t="shared" si="447"/>
        <v>31.652153314939131</v>
      </c>
    </row>
    <row r="4252" spans="11:24">
      <c r="K4252" s="97">
        <f t="shared" si="448"/>
        <v>6</v>
      </c>
      <c r="L4252" s="2" t="e">
        <f t="shared" si="449"/>
        <v>#N/A</v>
      </c>
      <c r="M4252" s="88"/>
      <c r="V4252">
        <v>200</v>
      </c>
      <c r="W4252">
        <v>40</v>
      </c>
      <c r="X4252" s="7">
        <f t="shared" si="447"/>
        <v>31.652153314939131</v>
      </c>
    </row>
    <row r="4253" spans="11:24">
      <c r="K4253" s="97">
        <f t="shared" si="448"/>
        <v>6</v>
      </c>
      <c r="L4253" s="2" t="e">
        <f t="shared" si="449"/>
        <v>#N/A</v>
      </c>
      <c r="M4253" s="88"/>
      <c r="V4253">
        <v>200</v>
      </c>
      <c r="W4253">
        <v>40</v>
      </c>
      <c r="X4253" s="7">
        <f t="shared" si="447"/>
        <v>31.652153314939131</v>
      </c>
    </row>
    <row r="4254" spans="11:24">
      <c r="K4254" s="97">
        <f t="shared" si="448"/>
        <v>6</v>
      </c>
      <c r="L4254" s="2" t="e">
        <f t="shared" si="449"/>
        <v>#N/A</v>
      </c>
      <c r="M4254" s="88"/>
      <c r="V4254">
        <v>200</v>
      </c>
      <c r="W4254">
        <v>40</v>
      </c>
      <c r="X4254" s="7">
        <f t="shared" si="447"/>
        <v>31.652153314939131</v>
      </c>
    </row>
    <row r="4255" spans="11:24">
      <c r="K4255" s="97">
        <f t="shared" si="448"/>
        <v>6</v>
      </c>
      <c r="L4255" s="2" t="e">
        <f t="shared" si="449"/>
        <v>#N/A</v>
      </c>
      <c r="M4255" s="88"/>
      <c r="V4255">
        <v>200</v>
      </c>
      <c r="W4255">
        <v>40</v>
      </c>
      <c r="X4255" s="7">
        <f t="shared" si="447"/>
        <v>31.652153314939131</v>
      </c>
    </row>
    <row r="4256" spans="11:24">
      <c r="K4256" s="97">
        <f t="shared" si="448"/>
        <v>6</v>
      </c>
      <c r="L4256" s="2" t="e">
        <f t="shared" si="449"/>
        <v>#N/A</v>
      </c>
      <c r="M4256" s="88"/>
      <c r="V4256">
        <v>200</v>
      </c>
      <c r="W4256">
        <v>40</v>
      </c>
      <c r="X4256" s="7">
        <f t="shared" si="447"/>
        <v>31.652153314939131</v>
      </c>
    </row>
    <row r="4257" spans="11:24">
      <c r="K4257" s="97">
        <f t="shared" si="448"/>
        <v>6</v>
      </c>
      <c r="L4257" s="2" t="e">
        <f t="shared" si="449"/>
        <v>#N/A</v>
      </c>
      <c r="M4257" s="88"/>
      <c r="V4257">
        <v>200</v>
      </c>
      <c r="W4257">
        <v>40</v>
      </c>
      <c r="X4257" s="7">
        <f t="shared" si="447"/>
        <v>31.652153314939131</v>
      </c>
    </row>
    <row r="4258" spans="11:24">
      <c r="K4258" s="97">
        <f t="shared" si="448"/>
        <v>6</v>
      </c>
      <c r="L4258" s="2" t="e">
        <f t="shared" si="449"/>
        <v>#N/A</v>
      </c>
      <c r="M4258" s="88"/>
      <c r="V4258">
        <v>200</v>
      </c>
      <c r="W4258">
        <v>40</v>
      </c>
      <c r="X4258" s="7">
        <f t="shared" si="447"/>
        <v>31.652153314939131</v>
      </c>
    </row>
    <row r="4259" spans="11:24">
      <c r="K4259" s="97">
        <f t="shared" si="448"/>
        <v>6</v>
      </c>
      <c r="L4259" s="2" t="e">
        <f t="shared" si="449"/>
        <v>#N/A</v>
      </c>
      <c r="M4259" s="88"/>
      <c r="V4259">
        <v>200</v>
      </c>
      <c r="W4259">
        <v>40</v>
      </c>
      <c r="X4259" s="7">
        <f t="shared" si="447"/>
        <v>31.652153314939131</v>
      </c>
    </row>
    <row r="4260" spans="11:24">
      <c r="K4260" s="97">
        <f t="shared" si="448"/>
        <v>6</v>
      </c>
      <c r="L4260" s="2" t="e">
        <f t="shared" si="449"/>
        <v>#N/A</v>
      </c>
      <c r="M4260" s="88"/>
      <c r="V4260">
        <v>200</v>
      </c>
      <c r="W4260">
        <v>40</v>
      </c>
      <c r="X4260" s="7">
        <f t="shared" si="447"/>
        <v>31.652153314939131</v>
      </c>
    </row>
    <row r="4261" spans="11:24">
      <c r="K4261" s="97">
        <f t="shared" si="448"/>
        <v>6</v>
      </c>
      <c r="L4261" s="2" t="e">
        <f t="shared" si="449"/>
        <v>#N/A</v>
      </c>
      <c r="M4261" s="88"/>
      <c r="V4261">
        <v>200</v>
      </c>
      <c r="W4261">
        <v>40</v>
      </c>
      <c r="X4261" s="7">
        <f t="shared" si="447"/>
        <v>31.652153314939131</v>
      </c>
    </row>
    <row r="4262" spans="11:24">
      <c r="K4262" s="97">
        <f t="shared" si="448"/>
        <v>6</v>
      </c>
      <c r="L4262" s="2" t="e">
        <f t="shared" si="449"/>
        <v>#N/A</v>
      </c>
      <c r="M4262" s="88"/>
      <c r="V4262">
        <v>200</v>
      </c>
      <c r="W4262">
        <v>40</v>
      </c>
      <c r="X4262" s="7">
        <f t="shared" si="447"/>
        <v>31.652153314939131</v>
      </c>
    </row>
    <row r="4263" spans="11:24">
      <c r="K4263" s="97">
        <f t="shared" si="448"/>
        <v>6</v>
      </c>
      <c r="L4263" s="2" t="e">
        <f t="shared" si="449"/>
        <v>#N/A</v>
      </c>
      <c r="M4263" s="88"/>
      <c r="V4263">
        <v>200</v>
      </c>
      <c r="W4263">
        <v>40</v>
      </c>
      <c r="X4263" s="7">
        <f t="shared" si="447"/>
        <v>31.652153314939131</v>
      </c>
    </row>
    <row r="4264" spans="11:24">
      <c r="K4264" s="97">
        <f t="shared" si="448"/>
        <v>6</v>
      </c>
      <c r="L4264" s="2" t="e">
        <f t="shared" si="449"/>
        <v>#N/A</v>
      </c>
      <c r="M4264" s="88"/>
      <c r="V4264">
        <v>200</v>
      </c>
      <c r="W4264">
        <v>40</v>
      </c>
      <c r="X4264" s="7">
        <f t="shared" si="447"/>
        <v>31.652153314939131</v>
      </c>
    </row>
    <row r="4265" spans="11:24">
      <c r="K4265" s="97">
        <f t="shared" si="448"/>
        <v>6</v>
      </c>
      <c r="L4265" s="2" t="e">
        <f t="shared" si="449"/>
        <v>#N/A</v>
      </c>
      <c r="M4265" s="88"/>
      <c r="V4265">
        <v>200</v>
      </c>
      <c r="W4265">
        <v>40</v>
      </c>
      <c r="X4265" s="7">
        <f t="shared" si="447"/>
        <v>31.652153314939131</v>
      </c>
    </row>
    <row r="4266" spans="11:24">
      <c r="K4266" s="97">
        <f t="shared" si="448"/>
        <v>6</v>
      </c>
      <c r="L4266" s="2" t="e">
        <f t="shared" si="449"/>
        <v>#N/A</v>
      </c>
      <c r="M4266" s="88"/>
      <c r="V4266">
        <v>200</v>
      </c>
      <c r="W4266">
        <v>40</v>
      </c>
      <c r="X4266" s="7">
        <f t="shared" si="447"/>
        <v>31.652153314939131</v>
      </c>
    </row>
    <row r="4267" spans="11:24">
      <c r="K4267" s="97">
        <f t="shared" si="448"/>
        <v>6</v>
      </c>
      <c r="L4267" s="2" t="e">
        <f t="shared" si="449"/>
        <v>#N/A</v>
      </c>
      <c r="M4267" s="88"/>
      <c r="V4267">
        <v>200</v>
      </c>
      <c r="W4267">
        <v>40</v>
      </c>
      <c r="X4267" s="7">
        <f t="shared" si="447"/>
        <v>31.652153314939131</v>
      </c>
    </row>
    <row r="4268" spans="11:24">
      <c r="K4268" s="97">
        <f t="shared" si="448"/>
        <v>6</v>
      </c>
      <c r="L4268" s="2" t="e">
        <f t="shared" si="449"/>
        <v>#N/A</v>
      </c>
      <c r="M4268" s="88"/>
      <c r="V4268">
        <v>200</v>
      </c>
      <c r="W4268">
        <v>40</v>
      </c>
      <c r="X4268" s="7">
        <f t="shared" si="447"/>
        <v>31.652153314939131</v>
      </c>
    </row>
    <row r="4269" spans="11:24">
      <c r="K4269" s="97">
        <f t="shared" si="448"/>
        <v>6</v>
      </c>
      <c r="L4269" s="2" t="e">
        <f t="shared" si="449"/>
        <v>#N/A</v>
      </c>
      <c r="M4269" s="88"/>
      <c r="V4269">
        <v>200</v>
      </c>
      <c r="W4269">
        <v>40</v>
      </c>
      <c r="X4269" s="7">
        <f t="shared" si="447"/>
        <v>31.652153314939131</v>
      </c>
    </row>
    <row r="4270" spans="11:24">
      <c r="K4270" s="97">
        <f t="shared" si="448"/>
        <v>6</v>
      </c>
      <c r="L4270" s="2" t="e">
        <f t="shared" si="449"/>
        <v>#N/A</v>
      </c>
      <c r="M4270" s="88"/>
      <c r="V4270">
        <v>200</v>
      </c>
      <c r="W4270">
        <v>40</v>
      </c>
      <c r="X4270" s="7">
        <f t="shared" si="447"/>
        <v>31.652153314939131</v>
      </c>
    </row>
    <row r="4271" spans="11:24">
      <c r="K4271" s="97">
        <f t="shared" si="448"/>
        <v>6</v>
      </c>
      <c r="L4271" s="2" t="e">
        <f t="shared" si="449"/>
        <v>#N/A</v>
      </c>
      <c r="M4271" s="88"/>
      <c r="V4271">
        <v>200</v>
      </c>
      <c r="W4271">
        <v>40</v>
      </c>
      <c r="X4271" s="7">
        <f t="shared" si="447"/>
        <v>31.652153314939131</v>
      </c>
    </row>
    <row r="4272" spans="11:24">
      <c r="K4272" s="97">
        <f t="shared" si="448"/>
        <v>6</v>
      </c>
      <c r="L4272" s="2" t="e">
        <f t="shared" si="449"/>
        <v>#N/A</v>
      </c>
      <c r="M4272" s="88"/>
      <c r="V4272">
        <v>200</v>
      </c>
      <c r="W4272">
        <v>40</v>
      </c>
      <c r="X4272" s="7">
        <f t="shared" si="447"/>
        <v>31.652153314939131</v>
      </c>
    </row>
    <row r="4273" spans="11:24">
      <c r="K4273" s="97">
        <f t="shared" si="448"/>
        <v>6</v>
      </c>
      <c r="L4273" s="2" t="e">
        <f t="shared" si="449"/>
        <v>#N/A</v>
      </c>
      <c r="M4273" s="88"/>
      <c r="V4273">
        <v>200</v>
      </c>
      <c r="W4273">
        <v>40</v>
      </c>
      <c r="X4273" s="7">
        <f t="shared" si="447"/>
        <v>31.652153314939131</v>
      </c>
    </row>
    <row r="4274" spans="11:24">
      <c r="K4274" s="97">
        <f t="shared" si="448"/>
        <v>6</v>
      </c>
      <c r="L4274" s="2" t="e">
        <f t="shared" si="449"/>
        <v>#N/A</v>
      </c>
      <c r="M4274" s="88"/>
      <c r="V4274">
        <v>200</v>
      </c>
      <c r="W4274">
        <v>40</v>
      </c>
      <c r="X4274" s="7">
        <f t="shared" si="447"/>
        <v>31.652153314939131</v>
      </c>
    </row>
    <row r="4275" spans="11:24">
      <c r="K4275" s="97">
        <f t="shared" si="448"/>
        <v>6</v>
      </c>
      <c r="L4275" s="2" t="e">
        <f t="shared" si="449"/>
        <v>#N/A</v>
      </c>
      <c r="M4275" s="88"/>
      <c r="V4275">
        <v>200</v>
      </c>
      <c r="W4275">
        <v>40</v>
      </c>
      <c r="X4275" s="7">
        <f t="shared" si="447"/>
        <v>31.652153314939131</v>
      </c>
    </row>
    <row r="4276" spans="11:24">
      <c r="K4276" s="97">
        <f t="shared" si="448"/>
        <v>6</v>
      </c>
      <c r="L4276" s="2" t="e">
        <f t="shared" si="449"/>
        <v>#N/A</v>
      </c>
      <c r="M4276" s="88"/>
      <c r="V4276">
        <v>200</v>
      </c>
      <c r="W4276">
        <v>40</v>
      </c>
      <c r="X4276" s="7">
        <f t="shared" si="447"/>
        <v>31.652153314939131</v>
      </c>
    </row>
    <row r="4277" spans="11:24">
      <c r="K4277" s="97">
        <f t="shared" si="448"/>
        <v>6</v>
      </c>
      <c r="L4277" s="2" t="e">
        <f t="shared" si="449"/>
        <v>#N/A</v>
      </c>
      <c r="M4277" s="88"/>
      <c r="V4277">
        <v>200</v>
      </c>
      <c r="W4277">
        <v>40</v>
      </c>
      <c r="X4277" s="7">
        <f t="shared" si="447"/>
        <v>31.652153314939131</v>
      </c>
    </row>
    <row r="4278" spans="11:24">
      <c r="K4278" s="97">
        <f t="shared" si="448"/>
        <v>6</v>
      </c>
      <c r="L4278" s="2" t="e">
        <f t="shared" si="449"/>
        <v>#N/A</v>
      </c>
      <c r="M4278" s="88"/>
      <c r="V4278">
        <v>200</v>
      </c>
      <c r="W4278">
        <v>40</v>
      </c>
      <c r="X4278" s="7">
        <f t="shared" si="447"/>
        <v>31.652153314939131</v>
      </c>
    </row>
    <row r="4279" spans="11:24">
      <c r="K4279" s="97">
        <f t="shared" si="448"/>
        <v>6</v>
      </c>
      <c r="L4279" s="2" t="e">
        <f t="shared" si="449"/>
        <v>#N/A</v>
      </c>
      <c r="M4279" s="88"/>
      <c r="V4279">
        <v>200</v>
      </c>
      <c r="W4279">
        <v>40</v>
      </c>
      <c r="X4279" s="7">
        <f t="shared" si="447"/>
        <v>31.652153314939131</v>
      </c>
    </row>
    <row r="4280" spans="11:24">
      <c r="K4280" s="97">
        <f t="shared" si="448"/>
        <v>6</v>
      </c>
      <c r="L4280" s="2" t="e">
        <f t="shared" si="449"/>
        <v>#N/A</v>
      </c>
      <c r="M4280" s="88"/>
      <c r="V4280">
        <v>200</v>
      </c>
      <c r="W4280">
        <v>40</v>
      </c>
      <c r="X4280" s="7">
        <f t="shared" si="447"/>
        <v>31.652153314939131</v>
      </c>
    </row>
    <row r="4281" spans="11:24">
      <c r="K4281" s="97">
        <f t="shared" si="448"/>
        <v>6</v>
      </c>
      <c r="L4281" s="2" t="e">
        <f t="shared" si="449"/>
        <v>#N/A</v>
      </c>
      <c r="M4281" s="88"/>
      <c r="V4281">
        <v>200</v>
      </c>
      <c r="W4281">
        <v>40</v>
      </c>
      <c r="X4281" s="7">
        <f t="shared" si="447"/>
        <v>31.652153314939131</v>
      </c>
    </row>
    <row r="4282" spans="11:24">
      <c r="K4282" s="97">
        <f t="shared" si="448"/>
        <v>6</v>
      </c>
      <c r="L4282" s="2" t="e">
        <f t="shared" si="449"/>
        <v>#N/A</v>
      </c>
      <c r="M4282" s="88"/>
      <c r="V4282">
        <v>200</v>
      </c>
      <c r="W4282">
        <v>40</v>
      </c>
      <c r="X4282" s="7">
        <f t="shared" si="447"/>
        <v>31.652153314939131</v>
      </c>
    </row>
    <row r="4283" spans="11:24">
      <c r="K4283" s="97">
        <f t="shared" si="448"/>
        <v>6</v>
      </c>
      <c r="L4283" s="2" t="e">
        <f t="shared" si="449"/>
        <v>#N/A</v>
      </c>
      <c r="M4283" s="88"/>
      <c r="V4283">
        <v>200</v>
      </c>
      <c r="W4283">
        <v>40</v>
      </c>
      <c r="X4283" s="7">
        <f t="shared" si="447"/>
        <v>31.652153314939131</v>
      </c>
    </row>
    <row r="4284" spans="11:24">
      <c r="K4284" s="97">
        <f t="shared" si="448"/>
        <v>6</v>
      </c>
      <c r="L4284" s="2" t="e">
        <f t="shared" si="449"/>
        <v>#N/A</v>
      </c>
      <c r="M4284" s="88"/>
      <c r="V4284">
        <v>200</v>
      </c>
      <c r="W4284">
        <v>40</v>
      </c>
      <c r="X4284" s="7">
        <f t="shared" si="447"/>
        <v>31.652153314939131</v>
      </c>
    </row>
    <row r="4285" spans="11:24">
      <c r="K4285" s="97">
        <f t="shared" si="448"/>
        <v>6</v>
      </c>
      <c r="L4285" s="2" t="e">
        <f t="shared" si="449"/>
        <v>#N/A</v>
      </c>
      <c r="M4285" s="88"/>
      <c r="V4285">
        <v>200</v>
      </c>
      <c r="W4285">
        <v>40</v>
      </c>
      <c r="X4285" s="7">
        <f t="shared" si="447"/>
        <v>31.652153314939131</v>
      </c>
    </row>
    <row r="4286" spans="11:24">
      <c r="K4286" s="97">
        <f t="shared" si="448"/>
        <v>6</v>
      </c>
      <c r="L4286" s="2" t="e">
        <f t="shared" si="449"/>
        <v>#N/A</v>
      </c>
      <c r="M4286" s="88"/>
      <c r="V4286">
        <v>200</v>
      </c>
      <c r="W4286">
        <v>40</v>
      </c>
      <c r="X4286" s="7">
        <f t="shared" si="447"/>
        <v>31.652153314939131</v>
      </c>
    </row>
    <row r="4287" spans="11:24">
      <c r="K4287" s="97">
        <f t="shared" si="448"/>
        <v>6</v>
      </c>
      <c r="L4287" s="2" t="e">
        <f t="shared" si="449"/>
        <v>#N/A</v>
      </c>
      <c r="M4287" s="88"/>
      <c r="V4287">
        <v>200</v>
      </c>
      <c r="W4287">
        <v>40</v>
      </c>
      <c r="X4287" s="7">
        <f t="shared" si="447"/>
        <v>31.652153314939131</v>
      </c>
    </row>
    <row r="4288" spans="11:24">
      <c r="K4288" s="97">
        <f t="shared" si="448"/>
        <v>6</v>
      </c>
      <c r="L4288" s="2" t="e">
        <f t="shared" si="449"/>
        <v>#N/A</v>
      </c>
      <c r="M4288" s="88"/>
      <c r="V4288">
        <v>200</v>
      </c>
      <c r="W4288">
        <v>40</v>
      </c>
      <c r="X4288" s="7">
        <f t="shared" si="447"/>
        <v>31.652153314939131</v>
      </c>
    </row>
    <row r="4289" spans="11:24">
      <c r="K4289" s="97">
        <f t="shared" si="448"/>
        <v>6</v>
      </c>
      <c r="L4289" s="2" t="e">
        <f t="shared" si="449"/>
        <v>#N/A</v>
      </c>
      <c r="M4289" s="88"/>
      <c r="V4289">
        <v>200</v>
      </c>
      <c r="W4289">
        <v>40</v>
      </c>
      <c r="X4289" s="7">
        <f t="shared" si="447"/>
        <v>31.652153314939131</v>
      </c>
    </row>
    <row r="4290" spans="11:24">
      <c r="K4290" s="97">
        <f t="shared" si="448"/>
        <v>6</v>
      </c>
      <c r="L4290" s="2" t="e">
        <f t="shared" si="449"/>
        <v>#N/A</v>
      </c>
      <c r="M4290" s="88"/>
      <c r="V4290">
        <v>200</v>
      </c>
      <c r="W4290">
        <v>40</v>
      </c>
      <c r="X4290" s="7">
        <f t="shared" si="447"/>
        <v>31.652153314939131</v>
      </c>
    </row>
    <row r="4291" spans="11:24">
      <c r="K4291" s="97">
        <f t="shared" si="448"/>
        <v>6</v>
      </c>
      <c r="L4291" s="2" t="e">
        <f t="shared" si="449"/>
        <v>#N/A</v>
      </c>
      <c r="M4291" s="88"/>
      <c r="V4291">
        <v>200</v>
      </c>
      <c r="W4291">
        <v>40</v>
      </c>
      <c r="X4291" s="7">
        <f t="shared" si="447"/>
        <v>31.652153314939131</v>
      </c>
    </row>
    <row r="4292" spans="11:24">
      <c r="K4292" s="97">
        <f t="shared" si="448"/>
        <v>6</v>
      </c>
      <c r="L4292" s="2" t="e">
        <f t="shared" si="449"/>
        <v>#N/A</v>
      </c>
      <c r="M4292" s="88"/>
      <c r="V4292">
        <v>200</v>
      </c>
      <c r="W4292">
        <v>40</v>
      </c>
      <c r="X4292" s="7">
        <f t="shared" si="447"/>
        <v>31.652153314939131</v>
      </c>
    </row>
    <row r="4293" spans="11:24">
      <c r="K4293" s="97">
        <f t="shared" si="448"/>
        <v>6</v>
      </c>
      <c r="L4293" s="2" t="e">
        <f t="shared" si="449"/>
        <v>#N/A</v>
      </c>
      <c r="M4293" s="88"/>
      <c r="V4293">
        <v>200</v>
      </c>
      <c r="W4293">
        <v>40</v>
      </c>
      <c r="X4293" s="7">
        <f t="shared" si="447"/>
        <v>31.652153314939131</v>
      </c>
    </row>
    <row r="4294" spans="11:24">
      <c r="K4294" s="97">
        <f t="shared" si="448"/>
        <v>6</v>
      </c>
      <c r="L4294" s="2" t="e">
        <f t="shared" si="449"/>
        <v>#N/A</v>
      </c>
      <c r="M4294" s="88"/>
      <c r="V4294">
        <v>200</v>
      </c>
      <c r="W4294">
        <v>40</v>
      </c>
      <c r="X4294" s="7">
        <f t="shared" si="447"/>
        <v>31.652153314939131</v>
      </c>
    </row>
    <row r="4295" spans="11:24">
      <c r="K4295" s="97">
        <f t="shared" si="448"/>
        <v>6</v>
      </c>
      <c r="L4295" s="2" t="e">
        <f t="shared" si="449"/>
        <v>#N/A</v>
      </c>
      <c r="M4295" s="88"/>
      <c r="V4295">
        <v>200</v>
      </c>
      <c r="W4295">
        <v>40</v>
      </c>
      <c r="X4295" s="7">
        <f t="shared" si="447"/>
        <v>31.652153314939131</v>
      </c>
    </row>
    <row r="4296" spans="11:24">
      <c r="K4296" s="97">
        <f t="shared" si="448"/>
        <v>6</v>
      </c>
      <c r="L4296" s="2" t="e">
        <f t="shared" si="449"/>
        <v>#N/A</v>
      </c>
      <c r="M4296" s="89" t="s">
        <v>38</v>
      </c>
      <c r="V4296">
        <v>200</v>
      </c>
      <c r="W4296">
        <v>40</v>
      </c>
      <c r="X4296" s="7">
        <f t="shared" si="447"/>
        <v>31.652153314939131</v>
      </c>
    </row>
    <row r="4297" spans="11:24">
      <c r="K4297" s="97">
        <f t="shared" si="448"/>
        <v>6</v>
      </c>
      <c r="L4297" s="2" t="e">
        <f t="shared" si="449"/>
        <v>#N/A</v>
      </c>
      <c r="M4297" s="88"/>
      <c r="V4297">
        <v>200</v>
      </c>
      <c r="W4297">
        <v>40</v>
      </c>
      <c r="X4297" s="7">
        <f t="shared" si="447"/>
        <v>31.652153314939131</v>
      </c>
    </row>
    <row r="4298" spans="11:24">
      <c r="K4298" s="97">
        <f t="shared" si="448"/>
        <v>6</v>
      </c>
      <c r="L4298" s="2" t="e">
        <f t="shared" si="449"/>
        <v>#N/A</v>
      </c>
      <c r="M4298" s="88"/>
      <c r="V4298">
        <v>200</v>
      </c>
      <c r="W4298">
        <v>40</v>
      </c>
      <c r="X4298" s="7">
        <f t="shared" ref="X4298:X4361" si="450">AVERAGE($J$2999:$J$8770)</f>
        <v>31.652153314939131</v>
      </c>
    </row>
    <row r="4299" spans="11:24">
      <c r="K4299" s="97">
        <f t="shared" ref="K4299:K4362" si="451">WEEKDAY(C4299,2)</f>
        <v>6</v>
      </c>
      <c r="L4299" s="2" t="e">
        <f t="shared" ref="L4299:L4362" si="452">IF(J4299="",NA(),J4299-(AVERAGE($J$10:$J$8770)))</f>
        <v>#N/A</v>
      </c>
      <c r="M4299" s="88"/>
      <c r="V4299">
        <v>200</v>
      </c>
      <c r="W4299">
        <v>40</v>
      </c>
      <c r="X4299" s="7">
        <f t="shared" si="450"/>
        <v>31.652153314939131</v>
      </c>
    </row>
    <row r="4300" spans="11:24">
      <c r="K4300" s="97">
        <f t="shared" si="451"/>
        <v>6</v>
      </c>
      <c r="L4300" s="2" t="e">
        <f t="shared" si="452"/>
        <v>#N/A</v>
      </c>
      <c r="M4300" s="88"/>
      <c r="V4300">
        <v>200</v>
      </c>
      <c r="W4300">
        <v>40</v>
      </c>
      <c r="X4300" s="7">
        <f t="shared" si="450"/>
        <v>31.652153314939131</v>
      </c>
    </row>
    <row r="4301" spans="11:24">
      <c r="K4301" s="97">
        <f t="shared" si="451"/>
        <v>6</v>
      </c>
      <c r="L4301" s="2" t="e">
        <f t="shared" si="452"/>
        <v>#N/A</v>
      </c>
      <c r="M4301" s="88"/>
      <c r="V4301">
        <v>200</v>
      </c>
      <c r="W4301">
        <v>40</v>
      </c>
      <c r="X4301" s="7">
        <f t="shared" si="450"/>
        <v>31.652153314939131</v>
      </c>
    </row>
    <row r="4302" spans="11:24">
      <c r="K4302" s="97">
        <f t="shared" si="451"/>
        <v>6</v>
      </c>
      <c r="L4302" s="2" t="e">
        <f t="shared" si="452"/>
        <v>#N/A</v>
      </c>
      <c r="M4302" s="88"/>
      <c r="V4302">
        <v>200</v>
      </c>
      <c r="W4302">
        <v>40</v>
      </c>
      <c r="X4302" s="7">
        <f t="shared" si="450"/>
        <v>31.652153314939131</v>
      </c>
    </row>
    <row r="4303" spans="11:24">
      <c r="K4303" s="97">
        <f t="shared" si="451"/>
        <v>6</v>
      </c>
      <c r="L4303" s="2" t="e">
        <f t="shared" si="452"/>
        <v>#N/A</v>
      </c>
      <c r="M4303" s="88"/>
      <c r="V4303">
        <v>200</v>
      </c>
      <c r="W4303">
        <v>40</v>
      </c>
      <c r="X4303" s="7">
        <f t="shared" si="450"/>
        <v>31.652153314939131</v>
      </c>
    </row>
    <row r="4304" spans="11:24">
      <c r="K4304" s="97">
        <f t="shared" si="451"/>
        <v>6</v>
      </c>
      <c r="L4304" s="2" t="e">
        <f t="shared" si="452"/>
        <v>#N/A</v>
      </c>
      <c r="M4304" s="88"/>
      <c r="V4304">
        <v>200</v>
      </c>
      <c r="W4304">
        <v>40</v>
      </c>
      <c r="X4304" s="7">
        <f t="shared" si="450"/>
        <v>31.652153314939131</v>
      </c>
    </row>
    <row r="4305" spans="11:24">
      <c r="K4305" s="97">
        <f t="shared" si="451"/>
        <v>6</v>
      </c>
      <c r="L4305" s="2" t="e">
        <f t="shared" si="452"/>
        <v>#N/A</v>
      </c>
      <c r="M4305" s="88"/>
      <c r="V4305">
        <v>200</v>
      </c>
      <c r="W4305">
        <v>40</v>
      </c>
      <c r="X4305" s="7">
        <f t="shared" si="450"/>
        <v>31.652153314939131</v>
      </c>
    </row>
    <row r="4306" spans="11:24">
      <c r="K4306" s="97">
        <f t="shared" si="451"/>
        <v>6</v>
      </c>
      <c r="L4306" s="2" t="e">
        <f t="shared" si="452"/>
        <v>#N/A</v>
      </c>
      <c r="M4306" s="88"/>
      <c r="V4306">
        <v>200</v>
      </c>
      <c r="W4306">
        <v>40</v>
      </c>
      <c r="X4306" s="7">
        <f t="shared" si="450"/>
        <v>31.652153314939131</v>
      </c>
    </row>
    <row r="4307" spans="11:24">
      <c r="K4307" s="97">
        <f t="shared" si="451"/>
        <v>6</v>
      </c>
      <c r="L4307" s="2" t="e">
        <f t="shared" si="452"/>
        <v>#N/A</v>
      </c>
      <c r="M4307" s="88"/>
      <c r="V4307">
        <v>200</v>
      </c>
      <c r="W4307">
        <v>40</v>
      </c>
      <c r="X4307" s="7">
        <f t="shared" si="450"/>
        <v>31.652153314939131</v>
      </c>
    </row>
    <row r="4308" spans="11:24">
      <c r="K4308" s="97">
        <f t="shared" si="451"/>
        <v>6</v>
      </c>
      <c r="L4308" s="2" t="e">
        <f t="shared" si="452"/>
        <v>#N/A</v>
      </c>
      <c r="M4308" s="88"/>
      <c r="V4308">
        <v>200</v>
      </c>
      <c r="W4308">
        <v>40</v>
      </c>
      <c r="X4308" s="7">
        <f t="shared" si="450"/>
        <v>31.652153314939131</v>
      </c>
    </row>
    <row r="4309" spans="11:24">
      <c r="K4309" s="97">
        <f t="shared" si="451"/>
        <v>6</v>
      </c>
      <c r="L4309" s="2" t="e">
        <f t="shared" si="452"/>
        <v>#N/A</v>
      </c>
      <c r="M4309" s="88"/>
      <c r="V4309">
        <v>200</v>
      </c>
      <c r="W4309">
        <v>40</v>
      </c>
      <c r="X4309" s="7">
        <f t="shared" si="450"/>
        <v>31.652153314939131</v>
      </c>
    </row>
    <row r="4310" spans="11:24">
      <c r="K4310" s="97">
        <f t="shared" si="451"/>
        <v>6</v>
      </c>
      <c r="L4310" s="2" t="e">
        <f t="shared" si="452"/>
        <v>#N/A</v>
      </c>
      <c r="M4310" s="88"/>
      <c r="V4310">
        <v>200</v>
      </c>
      <c r="W4310">
        <v>40</v>
      </c>
      <c r="X4310" s="7">
        <f t="shared" si="450"/>
        <v>31.652153314939131</v>
      </c>
    </row>
    <row r="4311" spans="11:24">
      <c r="K4311" s="97">
        <f t="shared" si="451"/>
        <v>6</v>
      </c>
      <c r="L4311" s="2" t="e">
        <f t="shared" si="452"/>
        <v>#N/A</v>
      </c>
      <c r="M4311" s="88"/>
      <c r="V4311">
        <v>200</v>
      </c>
      <c r="W4311">
        <v>40</v>
      </c>
      <c r="X4311" s="7">
        <f t="shared" si="450"/>
        <v>31.652153314939131</v>
      </c>
    </row>
    <row r="4312" spans="11:24">
      <c r="K4312" s="97">
        <f t="shared" si="451"/>
        <v>6</v>
      </c>
      <c r="L4312" s="2" t="e">
        <f t="shared" si="452"/>
        <v>#N/A</v>
      </c>
      <c r="M4312" s="88"/>
      <c r="V4312">
        <v>200</v>
      </c>
      <c r="W4312">
        <v>40</v>
      </c>
      <c r="X4312" s="7">
        <f t="shared" si="450"/>
        <v>31.652153314939131</v>
      </c>
    </row>
    <row r="4313" spans="11:24">
      <c r="K4313" s="97">
        <f t="shared" si="451"/>
        <v>6</v>
      </c>
      <c r="L4313" s="2" t="e">
        <f t="shared" si="452"/>
        <v>#N/A</v>
      </c>
      <c r="M4313" s="88"/>
      <c r="V4313">
        <v>200</v>
      </c>
      <c r="W4313">
        <v>40</v>
      </c>
      <c r="X4313" s="7">
        <f t="shared" si="450"/>
        <v>31.652153314939131</v>
      </c>
    </row>
    <row r="4314" spans="11:24">
      <c r="K4314" s="97">
        <f t="shared" si="451"/>
        <v>6</v>
      </c>
      <c r="L4314" s="2" t="e">
        <f t="shared" si="452"/>
        <v>#N/A</v>
      </c>
      <c r="M4314" s="88"/>
      <c r="V4314">
        <v>200</v>
      </c>
      <c r="W4314">
        <v>40</v>
      </c>
      <c r="X4314" s="7">
        <f t="shared" si="450"/>
        <v>31.652153314939131</v>
      </c>
    </row>
    <row r="4315" spans="11:24">
      <c r="K4315" s="97">
        <f t="shared" si="451"/>
        <v>6</v>
      </c>
      <c r="L4315" s="2" t="e">
        <f t="shared" si="452"/>
        <v>#N/A</v>
      </c>
      <c r="M4315" s="88"/>
      <c r="V4315">
        <v>200</v>
      </c>
      <c r="W4315">
        <v>40</v>
      </c>
      <c r="X4315" s="7">
        <f t="shared" si="450"/>
        <v>31.652153314939131</v>
      </c>
    </row>
    <row r="4316" spans="11:24">
      <c r="K4316" s="97">
        <f t="shared" si="451"/>
        <v>6</v>
      </c>
      <c r="L4316" s="2" t="e">
        <f t="shared" si="452"/>
        <v>#N/A</v>
      </c>
      <c r="M4316" s="88"/>
      <c r="V4316">
        <v>200</v>
      </c>
      <c r="W4316">
        <v>40</v>
      </c>
      <c r="X4316" s="7">
        <f t="shared" si="450"/>
        <v>31.652153314939131</v>
      </c>
    </row>
    <row r="4317" spans="11:24">
      <c r="K4317" s="97">
        <f t="shared" si="451"/>
        <v>6</v>
      </c>
      <c r="L4317" s="2" t="e">
        <f t="shared" si="452"/>
        <v>#N/A</v>
      </c>
      <c r="M4317" s="88"/>
      <c r="V4317">
        <v>200</v>
      </c>
      <c r="W4317">
        <v>40</v>
      </c>
      <c r="X4317" s="7">
        <f t="shared" si="450"/>
        <v>31.652153314939131</v>
      </c>
    </row>
    <row r="4318" spans="11:24">
      <c r="K4318" s="97">
        <f t="shared" si="451"/>
        <v>6</v>
      </c>
      <c r="L4318" s="2" t="e">
        <f t="shared" si="452"/>
        <v>#N/A</v>
      </c>
      <c r="M4318" s="88"/>
      <c r="V4318">
        <v>200</v>
      </c>
      <c r="W4318">
        <v>40</v>
      </c>
      <c r="X4318" s="7">
        <f t="shared" si="450"/>
        <v>31.652153314939131</v>
      </c>
    </row>
    <row r="4319" spans="11:24">
      <c r="K4319" s="97">
        <f t="shared" si="451"/>
        <v>6</v>
      </c>
      <c r="L4319" s="2" t="e">
        <f t="shared" si="452"/>
        <v>#N/A</v>
      </c>
      <c r="M4319" s="88"/>
      <c r="V4319">
        <v>200</v>
      </c>
      <c r="W4319">
        <v>40</v>
      </c>
      <c r="X4319" s="7">
        <f t="shared" si="450"/>
        <v>31.652153314939131</v>
      </c>
    </row>
    <row r="4320" spans="11:24">
      <c r="K4320" s="97">
        <f t="shared" si="451"/>
        <v>6</v>
      </c>
      <c r="L4320" s="2" t="e">
        <f t="shared" si="452"/>
        <v>#N/A</v>
      </c>
      <c r="M4320" s="88"/>
      <c r="V4320">
        <v>200</v>
      </c>
      <c r="W4320">
        <v>40</v>
      </c>
      <c r="X4320" s="7">
        <f t="shared" si="450"/>
        <v>31.652153314939131</v>
      </c>
    </row>
    <row r="4321" spans="11:24">
      <c r="K4321" s="97">
        <f t="shared" si="451"/>
        <v>6</v>
      </c>
      <c r="L4321" s="2" t="e">
        <f t="shared" si="452"/>
        <v>#N/A</v>
      </c>
      <c r="M4321" s="88"/>
      <c r="V4321">
        <v>200</v>
      </c>
      <c r="W4321">
        <v>40</v>
      </c>
      <c r="X4321" s="7">
        <f t="shared" si="450"/>
        <v>31.652153314939131</v>
      </c>
    </row>
    <row r="4322" spans="11:24">
      <c r="K4322" s="97">
        <f t="shared" si="451"/>
        <v>6</v>
      </c>
      <c r="L4322" s="2" t="e">
        <f t="shared" si="452"/>
        <v>#N/A</v>
      </c>
      <c r="M4322" s="88"/>
      <c r="V4322">
        <v>200</v>
      </c>
      <c r="W4322">
        <v>40</v>
      </c>
      <c r="X4322" s="7">
        <f t="shared" si="450"/>
        <v>31.652153314939131</v>
      </c>
    </row>
    <row r="4323" spans="11:24">
      <c r="K4323" s="97">
        <f t="shared" si="451"/>
        <v>6</v>
      </c>
      <c r="L4323" s="2" t="e">
        <f t="shared" si="452"/>
        <v>#N/A</v>
      </c>
      <c r="M4323" s="88"/>
      <c r="V4323">
        <v>200</v>
      </c>
      <c r="W4323">
        <v>40</v>
      </c>
      <c r="X4323" s="7">
        <f t="shared" si="450"/>
        <v>31.652153314939131</v>
      </c>
    </row>
    <row r="4324" spans="11:24">
      <c r="K4324" s="97">
        <f t="shared" si="451"/>
        <v>6</v>
      </c>
      <c r="L4324" s="2" t="e">
        <f t="shared" si="452"/>
        <v>#N/A</v>
      </c>
      <c r="M4324" s="88"/>
      <c r="V4324">
        <v>200</v>
      </c>
      <c r="W4324">
        <v>40</v>
      </c>
      <c r="X4324" s="7">
        <f t="shared" si="450"/>
        <v>31.652153314939131</v>
      </c>
    </row>
    <row r="4325" spans="11:24">
      <c r="K4325" s="97">
        <f t="shared" si="451"/>
        <v>6</v>
      </c>
      <c r="L4325" s="2" t="e">
        <f t="shared" si="452"/>
        <v>#N/A</v>
      </c>
      <c r="M4325" s="88"/>
      <c r="V4325">
        <v>200</v>
      </c>
      <c r="W4325">
        <v>40</v>
      </c>
      <c r="X4325" s="7">
        <f t="shared" si="450"/>
        <v>31.652153314939131</v>
      </c>
    </row>
    <row r="4326" spans="11:24">
      <c r="K4326" s="97">
        <f t="shared" si="451"/>
        <v>6</v>
      </c>
      <c r="L4326" s="2" t="e">
        <f t="shared" si="452"/>
        <v>#N/A</v>
      </c>
      <c r="M4326" s="88"/>
      <c r="V4326">
        <v>200</v>
      </c>
      <c r="W4326">
        <v>40</v>
      </c>
      <c r="X4326" s="7">
        <f t="shared" si="450"/>
        <v>31.652153314939131</v>
      </c>
    </row>
    <row r="4327" spans="11:24">
      <c r="K4327" s="97">
        <f t="shared" si="451"/>
        <v>6</v>
      </c>
      <c r="L4327" s="2" t="e">
        <f t="shared" si="452"/>
        <v>#N/A</v>
      </c>
      <c r="M4327" s="88"/>
      <c r="V4327">
        <v>200</v>
      </c>
      <c r="W4327">
        <v>40</v>
      </c>
      <c r="X4327" s="7">
        <f t="shared" si="450"/>
        <v>31.652153314939131</v>
      </c>
    </row>
    <row r="4328" spans="11:24">
      <c r="K4328" s="97">
        <f t="shared" si="451"/>
        <v>6</v>
      </c>
      <c r="L4328" s="2" t="e">
        <f t="shared" si="452"/>
        <v>#N/A</v>
      </c>
      <c r="M4328" s="88"/>
      <c r="V4328">
        <v>200</v>
      </c>
      <c r="W4328">
        <v>40</v>
      </c>
      <c r="X4328" s="7">
        <f t="shared" si="450"/>
        <v>31.652153314939131</v>
      </c>
    </row>
    <row r="4329" spans="11:24">
      <c r="K4329" s="97">
        <f t="shared" si="451"/>
        <v>6</v>
      </c>
      <c r="L4329" s="2" t="e">
        <f t="shared" si="452"/>
        <v>#N/A</v>
      </c>
      <c r="M4329" s="88"/>
      <c r="V4329">
        <v>200</v>
      </c>
      <c r="W4329">
        <v>40</v>
      </c>
      <c r="X4329" s="7">
        <f t="shared" si="450"/>
        <v>31.652153314939131</v>
      </c>
    </row>
    <row r="4330" spans="11:24">
      <c r="K4330" s="97">
        <f t="shared" si="451"/>
        <v>6</v>
      </c>
      <c r="L4330" s="2" t="e">
        <f t="shared" si="452"/>
        <v>#N/A</v>
      </c>
      <c r="M4330" s="88"/>
      <c r="V4330">
        <v>200</v>
      </c>
      <c r="W4330">
        <v>40</v>
      </c>
      <c r="X4330" s="7">
        <f t="shared" si="450"/>
        <v>31.652153314939131</v>
      </c>
    </row>
    <row r="4331" spans="11:24">
      <c r="K4331" s="97">
        <f t="shared" si="451"/>
        <v>6</v>
      </c>
      <c r="L4331" s="2" t="e">
        <f t="shared" si="452"/>
        <v>#N/A</v>
      </c>
      <c r="M4331" s="88"/>
      <c r="V4331">
        <v>200</v>
      </c>
      <c r="W4331">
        <v>40</v>
      </c>
      <c r="X4331" s="7">
        <f t="shared" si="450"/>
        <v>31.652153314939131</v>
      </c>
    </row>
    <row r="4332" spans="11:24">
      <c r="K4332" s="97">
        <f t="shared" si="451"/>
        <v>6</v>
      </c>
      <c r="L4332" s="2" t="e">
        <f t="shared" si="452"/>
        <v>#N/A</v>
      </c>
      <c r="M4332" s="88"/>
      <c r="V4332">
        <v>200</v>
      </c>
      <c r="W4332">
        <v>40</v>
      </c>
      <c r="X4332" s="7">
        <f t="shared" si="450"/>
        <v>31.652153314939131</v>
      </c>
    </row>
    <row r="4333" spans="11:24">
      <c r="K4333" s="97">
        <f t="shared" si="451"/>
        <v>6</v>
      </c>
      <c r="L4333" s="2" t="e">
        <f t="shared" si="452"/>
        <v>#N/A</v>
      </c>
      <c r="M4333" s="88"/>
      <c r="V4333">
        <v>200</v>
      </c>
      <c r="W4333">
        <v>40</v>
      </c>
      <c r="X4333" s="7">
        <f t="shared" si="450"/>
        <v>31.652153314939131</v>
      </c>
    </row>
    <row r="4334" spans="11:24">
      <c r="K4334" s="97">
        <f t="shared" si="451"/>
        <v>6</v>
      </c>
      <c r="L4334" s="2" t="e">
        <f t="shared" si="452"/>
        <v>#N/A</v>
      </c>
      <c r="M4334" s="88"/>
      <c r="V4334">
        <v>200</v>
      </c>
      <c r="W4334">
        <v>40</v>
      </c>
      <c r="X4334" s="7">
        <f t="shared" si="450"/>
        <v>31.652153314939131</v>
      </c>
    </row>
    <row r="4335" spans="11:24">
      <c r="K4335" s="97">
        <f t="shared" si="451"/>
        <v>6</v>
      </c>
      <c r="L4335" s="2" t="e">
        <f t="shared" si="452"/>
        <v>#N/A</v>
      </c>
      <c r="M4335" s="88"/>
      <c r="V4335">
        <v>200</v>
      </c>
      <c r="W4335">
        <v>40</v>
      </c>
      <c r="X4335" s="7">
        <f t="shared" si="450"/>
        <v>31.652153314939131</v>
      </c>
    </row>
    <row r="4336" spans="11:24">
      <c r="K4336" s="97">
        <f t="shared" si="451"/>
        <v>6</v>
      </c>
      <c r="L4336" s="2" t="e">
        <f t="shared" si="452"/>
        <v>#N/A</v>
      </c>
      <c r="M4336" s="88"/>
      <c r="V4336">
        <v>200</v>
      </c>
      <c r="W4336">
        <v>40</v>
      </c>
      <c r="X4336" s="7">
        <f t="shared" si="450"/>
        <v>31.652153314939131</v>
      </c>
    </row>
    <row r="4337" spans="11:24">
      <c r="K4337" s="97">
        <f t="shared" si="451"/>
        <v>6</v>
      </c>
      <c r="L4337" s="2" t="e">
        <f t="shared" si="452"/>
        <v>#N/A</v>
      </c>
      <c r="M4337" s="88"/>
      <c r="V4337">
        <v>200</v>
      </c>
      <c r="W4337">
        <v>40</v>
      </c>
      <c r="X4337" s="7">
        <f t="shared" si="450"/>
        <v>31.652153314939131</v>
      </c>
    </row>
    <row r="4338" spans="11:24">
      <c r="K4338" s="97">
        <f t="shared" si="451"/>
        <v>6</v>
      </c>
      <c r="L4338" s="2" t="e">
        <f t="shared" si="452"/>
        <v>#N/A</v>
      </c>
      <c r="M4338" s="88"/>
      <c r="V4338">
        <v>200</v>
      </c>
      <c r="W4338">
        <v>40</v>
      </c>
      <c r="X4338" s="7">
        <f t="shared" si="450"/>
        <v>31.652153314939131</v>
      </c>
    </row>
    <row r="4339" spans="11:24">
      <c r="K4339" s="97">
        <f t="shared" si="451"/>
        <v>6</v>
      </c>
      <c r="L4339" s="2" t="e">
        <f t="shared" si="452"/>
        <v>#N/A</v>
      </c>
      <c r="M4339" s="88"/>
      <c r="V4339">
        <v>200</v>
      </c>
      <c r="W4339">
        <v>40</v>
      </c>
      <c r="X4339" s="7">
        <f t="shared" si="450"/>
        <v>31.652153314939131</v>
      </c>
    </row>
    <row r="4340" spans="11:24">
      <c r="K4340" s="97">
        <f t="shared" si="451"/>
        <v>6</v>
      </c>
      <c r="L4340" s="2" t="e">
        <f t="shared" si="452"/>
        <v>#N/A</v>
      </c>
      <c r="M4340" s="88"/>
      <c r="V4340">
        <v>200</v>
      </c>
      <c r="W4340">
        <v>40</v>
      </c>
      <c r="X4340" s="7">
        <f t="shared" si="450"/>
        <v>31.652153314939131</v>
      </c>
    </row>
    <row r="4341" spans="11:24">
      <c r="K4341" s="97">
        <f t="shared" si="451"/>
        <v>6</v>
      </c>
      <c r="L4341" s="2" t="e">
        <f t="shared" si="452"/>
        <v>#N/A</v>
      </c>
      <c r="M4341" s="88"/>
      <c r="V4341">
        <v>200</v>
      </c>
      <c r="W4341">
        <v>40</v>
      </c>
      <c r="X4341" s="7">
        <f t="shared" si="450"/>
        <v>31.652153314939131</v>
      </c>
    </row>
    <row r="4342" spans="11:24">
      <c r="K4342" s="97">
        <f t="shared" si="451"/>
        <v>6</v>
      </c>
      <c r="L4342" s="2" t="e">
        <f t="shared" si="452"/>
        <v>#N/A</v>
      </c>
      <c r="M4342" s="88"/>
      <c r="V4342">
        <v>200</v>
      </c>
      <c r="W4342">
        <v>40</v>
      </c>
      <c r="X4342" s="7">
        <f t="shared" si="450"/>
        <v>31.652153314939131</v>
      </c>
    </row>
    <row r="4343" spans="11:24">
      <c r="K4343" s="97">
        <f t="shared" si="451"/>
        <v>6</v>
      </c>
      <c r="L4343" s="2" t="e">
        <f t="shared" si="452"/>
        <v>#N/A</v>
      </c>
      <c r="M4343" s="88"/>
      <c r="V4343">
        <v>200</v>
      </c>
      <c r="W4343">
        <v>40</v>
      </c>
      <c r="X4343" s="7">
        <f t="shared" si="450"/>
        <v>31.652153314939131</v>
      </c>
    </row>
    <row r="4344" spans="11:24">
      <c r="K4344" s="97">
        <f t="shared" si="451"/>
        <v>6</v>
      </c>
      <c r="L4344" s="2" t="e">
        <f t="shared" si="452"/>
        <v>#N/A</v>
      </c>
      <c r="M4344" s="88"/>
      <c r="V4344">
        <v>200</v>
      </c>
      <c r="W4344">
        <v>40</v>
      </c>
      <c r="X4344" s="7">
        <f t="shared" si="450"/>
        <v>31.652153314939131</v>
      </c>
    </row>
    <row r="4345" spans="11:24">
      <c r="K4345" s="97">
        <f t="shared" si="451"/>
        <v>6</v>
      </c>
      <c r="L4345" s="2" t="e">
        <f t="shared" si="452"/>
        <v>#N/A</v>
      </c>
      <c r="M4345" s="88"/>
      <c r="V4345">
        <v>200</v>
      </c>
      <c r="W4345">
        <v>40</v>
      </c>
      <c r="X4345" s="7">
        <f t="shared" si="450"/>
        <v>31.652153314939131</v>
      </c>
    </row>
    <row r="4346" spans="11:24">
      <c r="K4346" s="97">
        <f t="shared" si="451"/>
        <v>6</v>
      </c>
      <c r="L4346" s="2" t="e">
        <f t="shared" si="452"/>
        <v>#N/A</v>
      </c>
      <c r="M4346" s="88"/>
      <c r="V4346">
        <v>200</v>
      </c>
      <c r="W4346">
        <v>40</v>
      </c>
      <c r="X4346" s="7">
        <f t="shared" si="450"/>
        <v>31.652153314939131</v>
      </c>
    </row>
    <row r="4347" spans="11:24">
      <c r="K4347" s="97">
        <f t="shared" si="451"/>
        <v>6</v>
      </c>
      <c r="L4347" s="2" t="e">
        <f t="shared" si="452"/>
        <v>#N/A</v>
      </c>
      <c r="M4347" s="88"/>
      <c r="V4347">
        <v>200</v>
      </c>
      <c r="W4347">
        <v>40</v>
      </c>
      <c r="X4347" s="7">
        <f t="shared" si="450"/>
        <v>31.652153314939131</v>
      </c>
    </row>
    <row r="4348" spans="11:24">
      <c r="K4348" s="97">
        <f t="shared" si="451"/>
        <v>6</v>
      </c>
      <c r="L4348" s="2" t="e">
        <f t="shared" si="452"/>
        <v>#N/A</v>
      </c>
      <c r="M4348" s="88"/>
      <c r="V4348">
        <v>200</v>
      </c>
      <c r="W4348">
        <v>40</v>
      </c>
      <c r="X4348" s="7">
        <f t="shared" si="450"/>
        <v>31.652153314939131</v>
      </c>
    </row>
    <row r="4349" spans="11:24">
      <c r="K4349" s="97">
        <f t="shared" si="451"/>
        <v>6</v>
      </c>
      <c r="L4349" s="2" t="e">
        <f t="shared" si="452"/>
        <v>#N/A</v>
      </c>
      <c r="M4349" s="88"/>
      <c r="V4349">
        <v>200</v>
      </c>
      <c r="W4349">
        <v>40</v>
      </c>
      <c r="X4349" s="7">
        <f t="shared" si="450"/>
        <v>31.652153314939131</v>
      </c>
    </row>
    <row r="4350" spans="11:24">
      <c r="K4350" s="97">
        <f t="shared" si="451"/>
        <v>6</v>
      </c>
      <c r="L4350" s="2" t="e">
        <f t="shared" si="452"/>
        <v>#N/A</v>
      </c>
      <c r="M4350" s="88"/>
      <c r="V4350">
        <v>200</v>
      </c>
      <c r="W4350">
        <v>40</v>
      </c>
      <c r="X4350" s="7">
        <f t="shared" si="450"/>
        <v>31.652153314939131</v>
      </c>
    </row>
    <row r="4351" spans="11:24">
      <c r="K4351" s="97">
        <f t="shared" si="451"/>
        <v>6</v>
      </c>
      <c r="L4351" s="2" t="e">
        <f t="shared" si="452"/>
        <v>#N/A</v>
      </c>
      <c r="M4351" s="88"/>
      <c r="V4351">
        <v>200</v>
      </c>
      <c r="W4351">
        <v>40</v>
      </c>
      <c r="X4351" s="7">
        <f t="shared" si="450"/>
        <v>31.652153314939131</v>
      </c>
    </row>
    <row r="4352" spans="11:24">
      <c r="K4352" s="97">
        <f t="shared" si="451"/>
        <v>6</v>
      </c>
      <c r="L4352" s="2" t="e">
        <f t="shared" si="452"/>
        <v>#N/A</v>
      </c>
      <c r="M4352" s="88"/>
      <c r="V4352">
        <v>200</v>
      </c>
      <c r="W4352">
        <v>40</v>
      </c>
      <c r="X4352" s="7">
        <f t="shared" si="450"/>
        <v>31.652153314939131</v>
      </c>
    </row>
    <row r="4353" spans="11:24">
      <c r="K4353" s="97">
        <f t="shared" si="451"/>
        <v>6</v>
      </c>
      <c r="L4353" s="2" t="e">
        <f t="shared" si="452"/>
        <v>#N/A</v>
      </c>
      <c r="M4353" s="88"/>
      <c r="V4353">
        <v>200</v>
      </c>
      <c r="W4353">
        <v>40</v>
      </c>
      <c r="X4353" s="7">
        <f t="shared" si="450"/>
        <v>31.652153314939131</v>
      </c>
    </row>
    <row r="4354" spans="11:24">
      <c r="K4354" s="97">
        <f t="shared" si="451"/>
        <v>6</v>
      </c>
      <c r="L4354" s="2" t="e">
        <f t="shared" si="452"/>
        <v>#N/A</v>
      </c>
      <c r="M4354" s="88"/>
      <c r="V4354">
        <v>200</v>
      </c>
      <c r="W4354">
        <v>40</v>
      </c>
      <c r="X4354" s="7">
        <f t="shared" si="450"/>
        <v>31.652153314939131</v>
      </c>
    </row>
    <row r="4355" spans="11:24">
      <c r="K4355" s="97">
        <f t="shared" si="451"/>
        <v>6</v>
      </c>
      <c r="L4355" s="2" t="e">
        <f t="shared" si="452"/>
        <v>#N/A</v>
      </c>
      <c r="M4355" s="88"/>
      <c r="V4355">
        <v>200</v>
      </c>
      <c r="W4355">
        <v>40</v>
      </c>
      <c r="X4355" s="7">
        <f t="shared" si="450"/>
        <v>31.652153314939131</v>
      </c>
    </row>
    <row r="4356" spans="11:24">
      <c r="K4356" s="97">
        <f t="shared" si="451"/>
        <v>6</v>
      </c>
      <c r="L4356" s="2" t="e">
        <f t="shared" si="452"/>
        <v>#N/A</v>
      </c>
      <c r="M4356" s="88"/>
      <c r="V4356">
        <v>200</v>
      </c>
      <c r="W4356">
        <v>40</v>
      </c>
      <c r="X4356" s="7">
        <f t="shared" si="450"/>
        <v>31.652153314939131</v>
      </c>
    </row>
    <row r="4357" spans="11:24">
      <c r="K4357" s="97">
        <f t="shared" si="451"/>
        <v>6</v>
      </c>
      <c r="L4357" s="2" t="e">
        <f t="shared" si="452"/>
        <v>#N/A</v>
      </c>
      <c r="M4357" s="88"/>
      <c r="V4357">
        <v>200</v>
      </c>
      <c r="W4357">
        <v>40</v>
      </c>
      <c r="X4357" s="7">
        <f t="shared" si="450"/>
        <v>31.652153314939131</v>
      </c>
    </row>
    <row r="4358" spans="11:24">
      <c r="K4358" s="97">
        <f t="shared" si="451"/>
        <v>6</v>
      </c>
      <c r="L4358" s="2" t="e">
        <f t="shared" si="452"/>
        <v>#N/A</v>
      </c>
      <c r="M4358" s="88"/>
      <c r="V4358">
        <v>200</v>
      </c>
      <c r="W4358">
        <v>40</v>
      </c>
      <c r="X4358" s="7">
        <f t="shared" si="450"/>
        <v>31.652153314939131</v>
      </c>
    </row>
    <row r="4359" spans="11:24">
      <c r="K4359" s="97">
        <f t="shared" si="451"/>
        <v>6</v>
      </c>
      <c r="L4359" s="2" t="e">
        <f t="shared" si="452"/>
        <v>#N/A</v>
      </c>
      <c r="M4359" s="88"/>
      <c r="V4359">
        <v>200</v>
      </c>
      <c r="W4359">
        <v>40</v>
      </c>
      <c r="X4359" s="7">
        <f t="shared" si="450"/>
        <v>31.652153314939131</v>
      </c>
    </row>
    <row r="4360" spans="11:24">
      <c r="K4360" s="97">
        <f t="shared" si="451"/>
        <v>6</v>
      </c>
      <c r="L4360" s="2" t="e">
        <f t="shared" si="452"/>
        <v>#N/A</v>
      </c>
      <c r="M4360" s="88"/>
      <c r="V4360">
        <v>200</v>
      </c>
      <c r="W4360">
        <v>40</v>
      </c>
      <c r="X4360" s="7">
        <f t="shared" si="450"/>
        <v>31.652153314939131</v>
      </c>
    </row>
    <row r="4361" spans="11:24">
      <c r="K4361" s="97">
        <f t="shared" si="451"/>
        <v>6</v>
      </c>
      <c r="L4361" s="2" t="e">
        <f t="shared" si="452"/>
        <v>#N/A</v>
      </c>
      <c r="M4361" s="88"/>
      <c r="V4361">
        <v>200</v>
      </c>
      <c r="W4361">
        <v>40</v>
      </c>
      <c r="X4361" s="7">
        <f t="shared" si="450"/>
        <v>31.652153314939131</v>
      </c>
    </row>
    <row r="4362" spans="11:24">
      <c r="K4362" s="97">
        <f t="shared" si="451"/>
        <v>6</v>
      </c>
      <c r="L4362" s="2" t="e">
        <f t="shared" si="452"/>
        <v>#N/A</v>
      </c>
      <c r="M4362" s="88"/>
      <c r="V4362">
        <v>200</v>
      </c>
      <c r="W4362">
        <v>40</v>
      </c>
      <c r="X4362" s="7">
        <f t="shared" ref="X4362:X4425" si="453">AVERAGE($J$2999:$J$8770)</f>
        <v>31.652153314939131</v>
      </c>
    </row>
    <row r="4363" spans="11:24">
      <c r="K4363" s="97">
        <f t="shared" ref="K4363:K4426" si="454">WEEKDAY(C4363,2)</f>
        <v>6</v>
      </c>
      <c r="L4363" s="2" t="e">
        <f t="shared" ref="L4363:L4426" si="455">IF(J4363="",NA(),J4363-(AVERAGE($J$10:$J$8770)))</f>
        <v>#N/A</v>
      </c>
      <c r="M4363" s="88"/>
      <c r="V4363">
        <v>200</v>
      </c>
      <c r="W4363">
        <v>40</v>
      </c>
      <c r="X4363" s="7">
        <f t="shared" si="453"/>
        <v>31.652153314939131</v>
      </c>
    </row>
    <row r="4364" spans="11:24">
      <c r="K4364" s="97">
        <f t="shared" si="454"/>
        <v>6</v>
      </c>
      <c r="L4364" s="2" t="e">
        <f t="shared" si="455"/>
        <v>#N/A</v>
      </c>
      <c r="M4364" s="88"/>
      <c r="V4364">
        <v>200</v>
      </c>
      <c r="W4364">
        <v>40</v>
      </c>
      <c r="X4364" s="7">
        <f t="shared" si="453"/>
        <v>31.652153314939131</v>
      </c>
    </row>
    <row r="4365" spans="11:24">
      <c r="K4365" s="97">
        <f t="shared" si="454"/>
        <v>6</v>
      </c>
      <c r="L4365" s="2" t="e">
        <f t="shared" si="455"/>
        <v>#N/A</v>
      </c>
      <c r="M4365" s="88"/>
      <c r="V4365">
        <v>200</v>
      </c>
      <c r="W4365">
        <v>40</v>
      </c>
      <c r="X4365" s="7">
        <f t="shared" si="453"/>
        <v>31.652153314939131</v>
      </c>
    </row>
    <row r="4366" spans="11:24">
      <c r="K4366" s="97">
        <f t="shared" si="454"/>
        <v>6</v>
      </c>
      <c r="L4366" s="2" t="e">
        <f t="shared" si="455"/>
        <v>#N/A</v>
      </c>
      <c r="M4366" s="88"/>
      <c r="V4366">
        <v>200</v>
      </c>
      <c r="W4366">
        <v>40</v>
      </c>
      <c r="X4366" s="7">
        <f t="shared" si="453"/>
        <v>31.652153314939131</v>
      </c>
    </row>
    <row r="4367" spans="11:24">
      <c r="K4367" s="97">
        <f t="shared" si="454"/>
        <v>6</v>
      </c>
      <c r="L4367" s="2" t="e">
        <f t="shared" si="455"/>
        <v>#N/A</v>
      </c>
      <c r="M4367" s="88"/>
      <c r="V4367">
        <v>200</v>
      </c>
      <c r="W4367">
        <v>40</v>
      </c>
      <c r="X4367" s="7">
        <f t="shared" si="453"/>
        <v>31.652153314939131</v>
      </c>
    </row>
    <row r="4368" spans="11:24">
      <c r="K4368" s="97">
        <f t="shared" si="454"/>
        <v>6</v>
      </c>
      <c r="L4368" s="2" t="e">
        <f t="shared" si="455"/>
        <v>#N/A</v>
      </c>
      <c r="M4368" s="88"/>
      <c r="V4368">
        <v>200</v>
      </c>
      <c r="W4368">
        <v>40</v>
      </c>
      <c r="X4368" s="7">
        <f t="shared" si="453"/>
        <v>31.652153314939131</v>
      </c>
    </row>
    <row r="4369" spans="11:24">
      <c r="K4369" s="97">
        <f t="shared" si="454"/>
        <v>6</v>
      </c>
      <c r="L4369" s="2" t="e">
        <f t="shared" si="455"/>
        <v>#N/A</v>
      </c>
      <c r="M4369" s="88"/>
      <c r="V4369">
        <v>200</v>
      </c>
      <c r="W4369">
        <v>40</v>
      </c>
      <c r="X4369" s="7">
        <f t="shared" si="453"/>
        <v>31.652153314939131</v>
      </c>
    </row>
    <row r="4370" spans="11:24">
      <c r="K4370" s="97">
        <f t="shared" si="454"/>
        <v>6</v>
      </c>
      <c r="L4370" s="2" t="e">
        <f t="shared" si="455"/>
        <v>#N/A</v>
      </c>
      <c r="M4370" s="88"/>
      <c r="V4370">
        <v>200</v>
      </c>
      <c r="W4370">
        <v>40</v>
      </c>
      <c r="X4370" s="7">
        <f t="shared" si="453"/>
        <v>31.652153314939131</v>
      </c>
    </row>
    <row r="4371" spans="11:24">
      <c r="K4371" s="97">
        <f t="shared" si="454"/>
        <v>6</v>
      </c>
      <c r="L4371" s="2" t="e">
        <f t="shared" si="455"/>
        <v>#N/A</v>
      </c>
      <c r="M4371" s="88"/>
      <c r="V4371">
        <v>200</v>
      </c>
      <c r="W4371">
        <v>40</v>
      </c>
      <c r="X4371" s="7">
        <f t="shared" si="453"/>
        <v>31.652153314939131</v>
      </c>
    </row>
    <row r="4372" spans="11:24">
      <c r="K4372" s="97">
        <f t="shared" si="454"/>
        <v>6</v>
      </c>
      <c r="L4372" s="2" t="e">
        <f t="shared" si="455"/>
        <v>#N/A</v>
      </c>
      <c r="M4372" s="88"/>
      <c r="V4372">
        <v>200</v>
      </c>
      <c r="W4372">
        <v>40</v>
      </c>
      <c r="X4372" s="7">
        <f t="shared" si="453"/>
        <v>31.652153314939131</v>
      </c>
    </row>
    <row r="4373" spans="11:24">
      <c r="K4373" s="97">
        <f t="shared" si="454"/>
        <v>6</v>
      </c>
      <c r="L4373" s="2" t="e">
        <f t="shared" si="455"/>
        <v>#N/A</v>
      </c>
      <c r="M4373" s="88"/>
      <c r="V4373">
        <v>200</v>
      </c>
      <c r="W4373">
        <v>40</v>
      </c>
      <c r="X4373" s="7">
        <f t="shared" si="453"/>
        <v>31.652153314939131</v>
      </c>
    </row>
    <row r="4374" spans="11:24">
      <c r="K4374" s="97">
        <f t="shared" si="454"/>
        <v>6</v>
      </c>
      <c r="L4374" s="2" t="e">
        <f t="shared" si="455"/>
        <v>#N/A</v>
      </c>
      <c r="M4374" s="88"/>
      <c r="V4374">
        <v>200</v>
      </c>
      <c r="W4374">
        <v>40</v>
      </c>
      <c r="X4374" s="7">
        <f t="shared" si="453"/>
        <v>31.652153314939131</v>
      </c>
    </row>
    <row r="4375" spans="11:24">
      <c r="K4375" s="97">
        <f t="shared" si="454"/>
        <v>6</v>
      </c>
      <c r="L4375" s="2" t="e">
        <f t="shared" si="455"/>
        <v>#N/A</v>
      </c>
      <c r="M4375" s="88"/>
      <c r="V4375">
        <v>200</v>
      </c>
      <c r="W4375">
        <v>40</v>
      </c>
      <c r="X4375" s="7">
        <f t="shared" si="453"/>
        <v>31.652153314939131</v>
      </c>
    </row>
    <row r="4376" spans="11:24">
      <c r="K4376" s="97">
        <f t="shared" si="454"/>
        <v>6</v>
      </c>
      <c r="L4376" s="2" t="e">
        <f t="shared" si="455"/>
        <v>#N/A</v>
      </c>
      <c r="M4376" s="88"/>
      <c r="V4376">
        <v>200</v>
      </c>
      <c r="W4376">
        <v>40</v>
      </c>
      <c r="X4376" s="7">
        <f t="shared" si="453"/>
        <v>31.652153314939131</v>
      </c>
    </row>
    <row r="4377" spans="11:24">
      <c r="K4377" s="97">
        <f t="shared" si="454"/>
        <v>6</v>
      </c>
      <c r="L4377" s="2" t="e">
        <f t="shared" si="455"/>
        <v>#N/A</v>
      </c>
      <c r="M4377" s="88"/>
      <c r="V4377">
        <v>200</v>
      </c>
      <c r="W4377">
        <v>40</v>
      </c>
      <c r="X4377" s="7">
        <f t="shared" si="453"/>
        <v>31.652153314939131</v>
      </c>
    </row>
    <row r="4378" spans="11:24">
      <c r="K4378" s="97">
        <f t="shared" si="454"/>
        <v>6</v>
      </c>
      <c r="L4378" s="2" t="e">
        <f t="shared" si="455"/>
        <v>#N/A</v>
      </c>
      <c r="M4378" s="88"/>
      <c r="V4378">
        <v>200</v>
      </c>
      <c r="W4378">
        <v>40</v>
      </c>
      <c r="X4378" s="7">
        <f t="shared" si="453"/>
        <v>31.652153314939131</v>
      </c>
    </row>
    <row r="4379" spans="11:24">
      <c r="K4379" s="97">
        <f t="shared" si="454"/>
        <v>6</v>
      </c>
      <c r="L4379" s="2" t="e">
        <f t="shared" si="455"/>
        <v>#N/A</v>
      </c>
      <c r="M4379" s="88"/>
      <c r="V4379">
        <v>200</v>
      </c>
      <c r="W4379">
        <v>40</v>
      </c>
      <c r="X4379" s="7">
        <f t="shared" si="453"/>
        <v>31.652153314939131</v>
      </c>
    </row>
    <row r="4380" spans="11:24">
      <c r="K4380" s="97">
        <f t="shared" si="454"/>
        <v>6</v>
      </c>
      <c r="L4380" s="2" t="e">
        <f t="shared" si="455"/>
        <v>#N/A</v>
      </c>
      <c r="M4380" s="88"/>
      <c r="V4380">
        <v>200</v>
      </c>
      <c r="W4380">
        <v>40</v>
      </c>
      <c r="X4380" s="7">
        <f t="shared" si="453"/>
        <v>31.652153314939131</v>
      </c>
    </row>
    <row r="4381" spans="11:24">
      <c r="K4381" s="97">
        <f t="shared" si="454"/>
        <v>6</v>
      </c>
      <c r="L4381" s="2" t="e">
        <f t="shared" si="455"/>
        <v>#N/A</v>
      </c>
      <c r="M4381" s="88"/>
      <c r="V4381">
        <v>200</v>
      </c>
      <c r="W4381">
        <v>40</v>
      </c>
      <c r="X4381" s="7">
        <f t="shared" si="453"/>
        <v>31.652153314939131</v>
      </c>
    </row>
    <row r="4382" spans="11:24">
      <c r="K4382" s="97">
        <f t="shared" si="454"/>
        <v>6</v>
      </c>
      <c r="L4382" s="2" t="e">
        <f t="shared" si="455"/>
        <v>#N/A</v>
      </c>
      <c r="M4382" s="88"/>
      <c r="V4382">
        <v>200</v>
      </c>
      <c r="W4382">
        <v>40</v>
      </c>
      <c r="X4382" s="7">
        <f t="shared" si="453"/>
        <v>31.652153314939131</v>
      </c>
    </row>
    <row r="4383" spans="11:24">
      <c r="K4383" s="97">
        <f t="shared" si="454"/>
        <v>6</v>
      </c>
      <c r="L4383" s="2" t="e">
        <f t="shared" si="455"/>
        <v>#N/A</v>
      </c>
      <c r="M4383" s="88"/>
      <c r="V4383">
        <v>200</v>
      </c>
      <c r="W4383">
        <v>40</v>
      </c>
      <c r="X4383" s="7">
        <f t="shared" si="453"/>
        <v>31.652153314939131</v>
      </c>
    </row>
    <row r="4384" spans="11:24">
      <c r="K4384" s="97">
        <f t="shared" si="454"/>
        <v>6</v>
      </c>
      <c r="L4384" s="2" t="e">
        <f t="shared" si="455"/>
        <v>#N/A</v>
      </c>
      <c r="M4384" s="88"/>
      <c r="V4384">
        <v>200</v>
      </c>
      <c r="W4384">
        <v>40</v>
      </c>
      <c r="X4384" s="7">
        <f t="shared" si="453"/>
        <v>31.652153314939131</v>
      </c>
    </row>
    <row r="4385" spans="11:24">
      <c r="K4385" s="97">
        <f t="shared" si="454"/>
        <v>6</v>
      </c>
      <c r="L4385" s="2" t="e">
        <f t="shared" si="455"/>
        <v>#N/A</v>
      </c>
      <c r="M4385" s="88"/>
      <c r="V4385">
        <v>200</v>
      </c>
      <c r="W4385">
        <v>40</v>
      </c>
      <c r="X4385" s="7">
        <f t="shared" si="453"/>
        <v>31.652153314939131</v>
      </c>
    </row>
    <row r="4386" spans="11:24">
      <c r="K4386" s="97">
        <f t="shared" si="454"/>
        <v>6</v>
      </c>
      <c r="L4386" s="2" t="e">
        <f t="shared" si="455"/>
        <v>#N/A</v>
      </c>
      <c r="M4386" s="88"/>
      <c r="V4386">
        <v>200</v>
      </c>
      <c r="W4386">
        <v>40</v>
      </c>
      <c r="X4386" s="7">
        <f t="shared" si="453"/>
        <v>31.652153314939131</v>
      </c>
    </row>
    <row r="4387" spans="11:24">
      <c r="K4387" s="97">
        <f t="shared" si="454"/>
        <v>6</v>
      </c>
      <c r="L4387" s="2" t="e">
        <f t="shared" si="455"/>
        <v>#N/A</v>
      </c>
      <c r="M4387" s="88"/>
      <c r="V4387">
        <v>200</v>
      </c>
      <c r="W4387">
        <v>40</v>
      </c>
      <c r="X4387" s="7">
        <f t="shared" si="453"/>
        <v>31.652153314939131</v>
      </c>
    </row>
    <row r="4388" spans="11:24">
      <c r="K4388" s="97">
        <f t="shared" si="454"/>
        <v>6</v>
      </c>
      <c r="L4388" s="2" t="e">
        <f t="shared" si="455"/>
        <v>#N/A</v>
      </c>
      <c r="M4388" s="88"/>
      <c r="V4388">
        <v>200</v>
      </c>
      <c r="W4388">
        <v>40</v>
      </c>
      <c r="X4388" s="7">
        <f t="shared" si="453"/>
        <v>31.652153314939131</v>
      </c>
    </row>
    <row r="4389" spans="11:24">
      <c r="K4389" s="97">
        <f t="shared" si="454"/>
        <v>6</v>
      </c>
      <c r="L4389" s="2" t="e">
        <f t="shared" si="455"/>
        <v>#N/A</v>
      </c>
      <c r="M4389" s="88"/>
      <c r="V4389">
        <v>200</v>
      </c>
      <c r="W4389">
        <v>40</v>
      </c>
      <c r="X4389" s="7">
        <f t="shared" si="453"/>
        <v>31.652153314939131</v>
      </c>
    </row>
    <row r="4390" spans="11:24">
      <c r="K4390" s="97">
        <f t="shared" si="454"/>
        <v>6</v>
      </c>
      <c r="L4390" s="2" t="e">
        <f t="shared" si="455"/>
        <v>#N/A</v>
      </c>
      <c r="M4390" s="88"/>
      <c r="V4390">
        <v>200</v>
      </c>
      <c r="W4390">
        <v>40</v>
      </c>
      <c r="X4390" s="7">
        <f t="shared" si="453"/>
        <v>31.652153314939131</v>
      </c>
    </row>
    <row r="4391" spans="11:24">
      <c r="K4391" s="97">
        <f t="shared" si="454"/>
        <v>6</v>
      </c>
      <c r="L4391" s="2" t="e">
        <f t="shared" si="455"/>
        <v>#N/A</v>
      </c>
      <c r="M4391" s="88"/>
      <c r="V4391">
        <v>200</v>
      </c>
      <c r="W4391">
        <v>40</v>
      </c>
      <c r="X4391" s="7">
        <f t="shared" si="453"/>
        <v>31.652153314939131</v>
      </c>
    </row>
    <row r="4392" spans="11:24">
      <c r="K4392" s="97">
        <f t="shared" si="454"/>
        <v>6</v>
      </c>
      <c r="L4392" s="2" t="e">
        <f t="shared" si="455"/>
        <v>#N/A</v>
      </c>
      <c r="M4392" s="88"/>
      <c r="V4392">
        <v>200</v>
      </c>
      <c r="W4392">
        <v>40</v>
      </c>
      <c r="X4392" s="7">
        <f t="shared" si="453"/>
        <v>31.652153314939131</v>
      </c>
    </row>
    <row r="4393" spans="11:24">
      <c r="K4393" s="97">
        <f t="shared" si="454"/>
        <v>6</v>
      </c>
      <c r="L4393" s="2" t="e">
        <f t="shared" si="455"/>
        <v>#N/A</v>
      </c>
      <c r="M4393" s="88"/>
      <c r="V4393">
        <v>200</v>
      </c>
      <c r="W4393">
        <v>40</v>
      </c>
      <c r="X4393" s="7">
        <f t="shared" si="453"/>
        <v>31.652153314939131</v>
      </c>
    </row>
    <row r="4394" spans="11:24">
      <c r="K4394" s="97">
        <f t="shared" si="454"/>
        <v>6</v>
      </c>
      <c r="L4394" s="2" t="e">
        <f t="shared" si="455"/>
        <v>#N/A</v>
      </c>
      <c r="M4394" s="88"/>
      <c r="V4394">
        <v>200</v>
      </c>
      <c r="W4394">
        <v>40</v>
      </c>
      <c r="X4394" s="7">
        <f t="shared" si="453"/>
        <v>31.652153314939131</v>
      </c>
    </row>
    <row r="4395" spans="11:24">
      <c r="K4395" s="97">
        <f t="shared" si="454"/>
        <v>6</v>
      </c>
      <c r="L4395" s="2" t="e">
        <f t="shared" si="455"/>
        <v>#N/A</v>
      </c>
      <c r="M4395" s="88"/>
      <c r="V4395">
        <v>200</v>
      </c>
      <c r="W4395">
        <v>40</v>
      </c>
      <c r="X4395" s="7">
        <f t="shared" si="453"/>
        <v>31.652153314939131</v>
      </c>
    </row>
    <row r="4396" spans="11:24">
      <c r="K4396" s="97">
        <f t="shared" si="454"/>
        <v>6</v>
      </c>
      <c r="L4396" s="2" t="e">
        <f t="shared" si="455"/>
        <v>#N/A</v>
      </c>
      <c r="M4396" s="88"/>
      <c r="V4396">
        <v>200</v>
      </c>
      <c r="W4396">
        <v>40</v>
      </c>
      <c r="X4396" s="7">
        <f t="shared" si="453"/>
        <v>31.652153314939131</v>
      </c>
    </row>
    <row r="4397" spans="11:24">
      <c r="K4397" s="97">
        <f t="shared" si="454"/>
        <v>6</v>
      </c>
      <c r="L4397" s="2" t="e">
        <f t="shared" si="455"/>
        <v>#N/A</v>
      </c>
      <c r="M4397" s="88"/>
      <c r="V4397">
        <v>200</v>
      </c>
      <c r="W4397">
        <v>40</v>
      </c>
      <c r="X4397" s="7">
        <f t="shared" si="453"/>
        <v>31.652153314939131</v>
      </c>
    </row>
    <row r="4398" spans="11:24">
      <c r="K4398" s="97">
        <f t="shared" si="454"/>
        <v>6</v>
      </c>
      <c r="L4398" s="2" t="e">
        <f t="shared" si="455"/>
        <v>#N/A</v>
      </c>
      <c r="M4398" s="88"/>
      <c r="V4398">
        <v>200</v>
      </c>
      <c r="W4398">
        <v>40</v>
      </c>
      <c r="X4398" s="7">
        <f t="shared" si="453"/>
        <v>31.652153314939131</v>
      </c>
    </row>
    <row r="4399" spans="11:24">
      <c r="K4399" s="97">
        <f t="shared" si="454"/>
        <v>6</v>
      </c>
      <c r="L4399" s="2" t="e">
        <f t="shared" si="455"/>
        <v>#N/A</v>
      </c>
      <c r="M4399" s="88"/>
      <c r="V4399">
        <v>200</v>
      </c>
      <c r="W4399">
        <v>40</v>
      </c>
      <c r="X4399" s="7">
        <f t="shared" si="453"/>
        <v>31.652153314939131</v>
      </c>
    </row>
    <row r="4400" spans="11:24">
      <c r="K4400" s="97">
        <f t="shared" si="454"/>
        <v>6</v>
      </c>
      <c r="L4400" s="2" t="e">
        <f t="shared" si="455"/>
        <v>#N/A</v>
      </c>
      <c r="M4400" s="88"/>
      <c r="V4400">
        <v>200</v>
      </c>
      <c r="W4400">
        <v>40</v>
      </c>
      <c r="X4400" s="7">
        <f t="shared" si="453"/>
        <v>31.652153314939131</v>
      </c>
    </row>
    <row r="4401" spans="11:24">
      <c r="K4401" s="97">
        <f t="shared" si="454"/>
        <v>6</v>
      </c>
      <c r="L4401" s="2" t="e">
        <f t="shared" si="455"/>
        <v>#N/A</v>
      </c>
      <c r="M4401" s="88"/>
      <c r="V4401">
        <v>200</v>
      </c>
      <c r="W4401">
        <v>40</v>
      </c>
      <c r="X4401" s="7">
        <f t="shared" si="453"/>
        <v>31.652153314939131</v>
      </c>
    </row>
    <row r="4402" spans="11:24">
      <c r="K4402" s="97">
        <f t="shared" si="454"/>
        <v>6</v>
      </c>
      <c r="L4402" s="2" t="e">
        <f t="shared" si="455"/>
        <v>#N/A</v>
      </c>
      <c r="M4402" s="88"/>
      <c r="V4402">
        <v>200</v>
      </c>
      <c r="W4402">
        <v>40</v>
      </c>
      <c r="X4402" s="7">
        <f t="shared" si="453"/>
        <v>31.652153314939131</v>
      </c>
    </row>
    <row r="4403" spans="11:24">
      <c r="K4403" s="97">
        <f t="shared" si="454"/>
        <v>6</v>
      </c>
      <c r="L4403" s="2" t="e">
        <f t="shared" si="455"/>
        <v>#N/A</v>
      </c>
      <c r="M4403" s="88"/>
      <c r="V4403">
        <v>200</v>
      </c>
      <c r="W4403">
        <v>40</v>
      </c>
      <c r="X4403" s="7">
        <f t="shared" si="453"/>
        <v>31.652153314939131</v>
      </c>
    </row>
    <row r="4404" spans="11:24">
      <c r="K4404" s="97">
        <f t="shared" si="454"/>
        <v>6</v>
      </c>
      <c r="L4404" s="2" t="e">
        <f t="shared" si="455"/>
        <v>#N/A</v>
      </c>
      <c r="M4404" s="88"/>
      <c r="V4404">
        <v>200</v>
      </c>
      <c r="W4404">
        <v>40</v>
      </c>
      <c r="X4404" s="7">
        <f t="shared" si="453"/>
        <v>31.652153314939131</v>
      </c>
    </row>
    <row r="4405" spans="11:24">
      <c r="K4405" s="97">
        <f t="shared" si="454"/>
        <v>6</v>
      </c>
      <c r="L4405" s="2" t="e">
        <f t="shared" si="455"/>
        <v>#N/A</v>
      </c>
      <c r="M4405" s="88"/>
      <c r="V4405">
        <v>200</v>
      </c>
      <c r="W4405">
        <v>40</v>
      </c>
      <c r="X4405" s="7">
        <f t="shared" si="453"/>
        <v>31.652153314939131</v>
      </c>
    </row>
    <row r="4406" spans="11:24">
      <c r="K4406" s="97">
        <f t="shared" si="454"/>
        <v>6</v>
      </c>
      <c r="L4406" s="2" t="e">
        <f t="shared" si="455"/>
        <v>#N/A</v>
      </c>
      <c r="M4406" s="88"/>
      <c r="V4406">
        <v>200</v>
      </c>
      <c r="W4406">
        <v>40</v>
      </c>
      <c r="X4406" s="7">
        <f t="shared" si="453"/>
        <v>31.652153314939131</v>
      </c>
    </row>
    <row r="4407" spans="11:24">
      <c r="K4407" s="97">
        <f t="shared" si="454"/>
        <v>6</v>
      </c>
      <c r="L4407" s="2" t="e">
        <f t="shared" si="455"/>
        <v>#N/A</v>
      </c>
      <c r="M4407" s="88"/>
      <c r="V4407">
        <v>200</v>
      </c>
      <c r="W4407">
        <v>40</v>
      </c>
      <c r="X4407" s="7">
        <f t="shared" si="453"/>
        <v>31.652153314939131</v>
      </c>
    </row>
    <row r="4408" spans="11:24">
      <c r="K4408" s="97">
        <f t="shared" si="454"/>
        <v>6</v>
      </c>
      <c r="L4408" s="2" t="e">
        <f t="shared" si="455"/>
        <v>#N/A</v>
      </c>
      <c r="M4408" s="88"/>
      <c r="V4408">
        <v>200</v>
      </c>
      <c r="W4408">
        <v>40</v>
      </c>
      <c r="X4408" s="7">
        <f t="shared" si="453"/>
        <v>31.652153314939131</v>
      </c>
    </row>
    <row r="4409" spans="11:24">
      <c r="K4409" s="97">
        <f t="shared" si="454"/>
        <v>6</v>
      </c>
      <c r="L4409" s="2" t="e">
        <f t="shared" si="455"/>
        <v>#N/A</v>
      </c>
      <c r="M4409" s="88"/>
      <c r="V4409">
        <v>200</v>
      </c>
      <c r="W4409">
        <v>40</v>
      </c>
      <c r="X4409" s="7">
        <f t="shared" si="453"/>
        <v>31.652153314939131</v>
      </c>
    </row>
    <row r="4410" spans="11:24">
      <c r="K4410" s="97">
        <f t="shared" si="454"/>
        <v>6</v>
      </c>
      <c r="L4410" s="2" t="e">
        <f t="shared" si="455"/>
        <v>#N/A</v>
      </c>
      <c r="M4410" s="88"/>
      <c r="V4410">
        <v>200</v>
      </c>
      <c r="W4410">
        <v>40</v>
      </c>
      <c r="X4410" s="7">
        <f t="shared" si="453"/>
        <v>31.652153314939131</v>
      </c>
    </row>
    <row r="4411" spans="11:24">
      <c r="K4411" s="97">
        <f t="shared" si="454"/>
        <v>6</v>
      </c>
      <c r="L4411" s="2" t="e">
        <f t="shared" si="455"/>
        <v>#N/A</v>
      </c>
      <c r="M4411" s="88"/>
      <c r="V4411">
        <v>200</v>
      </c>
      <c r="W4411">
        <v>40</v>
      </c>
      <c r="X4411" s="7">
        <f t="shared" si="453"/>
        <v>31.652153314939131</v>
      </c>
    </row>
    <row r="4412" spans="11:24">
      <c r="K4412" s="97">
        <f t="shared" si="454"/>
        <v>6</v>
      </c>
      <c r="L4412" s="2" t="e">
        <f t="shared" si="455"/>
        <v>#N/A</v>
      </c>
      <c r="M4412" s="88"/>
      <c r="V4412">
        <v>200</v>
      </c>
      <c r="W4412">
        <v>40</v>
      </c>
      <c r="X4412" s="7">
        <f t="shared" si="453"/>
        <v>31.652153314939131</v>
      </c>
    </row>
    <row r="4413" spans="11:24">
      <c r="K4413" s="97">
        <f t="shared" si="454"/>
        <v>6</v>
      </c>
      <c r="L4413" s="2" t="e">
        <f t="shared" si="455"/>
        <v>#N/A</v>
      </c>
      <c r="M4413" s="88"/>
      <c r="V4413">
        <v>200</v>
      </c>
      <c r="W4413">
        <v>40</v>
      </c>
      <c r="X4413" s="7">
        <f t="shared" si="453"/>
        <v>31.652153314939131</v>
      </c>
    </row>
    <row r="4414" spans="11:24">
      <c r="K4414" s="97">
        <f t="shared" si="454"/>
        <v>6</v>
      </c>
      <c r="L4414" s="2" t="e">
        <f t="shared" si="455"/>
        <v>#N/A</v>
      </c>
      <c r="M4414" s="88"/>
      <c r="V4414">
        <v>200</v>
      </c>
      <c r="W4414">
        <v>40</v>
      </c>
      <c r="X4414" s="7">
        <f t="shared" si="453"/>
        <v>31.652153314939131</v>
      </c>
    </row>
    <row r="4415" spans="11:24">
      <c r="K4415" s="97">
        <f t="shared" si="454"/>
        <v>6</v>
      </c>
      <c r="L4415" s="2" t="e">
        <f t="shared" si="455"/>
        <v>#N/A</v>
      </c>
      <c r="M4415" s="88"/>
      <c r="V4415">
        <v>200</v>
      </c>
      <c r="W4415">
        <v>40</v>
      </c>
      <c r="X4415" s="7">
        <f t="shared" si="453"/>
        <v>31.652153314939131</v>
      </c>
    </row>
    <row r="4416" spans="11:24">
      <c r="K4416" s="97">
        <f t="shared" si="454"/>
        <v>6</v>
      </c>
      <c r="L4416" s="2" t="e">
        <f t="shared" si="455"/>
        <v>#N/A</v>
      </c>
      <c r="M4416" s="88"/>
      <c r="V4416">
        <v>200</v>
      </c>
      <c r="W4416">
        <v>40</v>
      </c>
      <c r="X4416" s="7">
        <f t="shared" si="453"/>
        <v>31.652153314939131</v>
      </c>
    </row>
    <row r="4417" spans="11:24">
      <c r="K4417" s="97">
        <f t="shared" si="454"/>
        <v>6</v>
      </c>
      <c r="L4417" s="2" t="e">
        <f t="shared" si="455"/>
        <v>#N/A</v>
      </c>
      <c r="M4417" s="88"/>
      <c r="V4417">
        <v>200</v>
      </c>
      <c r="W4417">
        <v>40</v>
      </c>
      <c r="X4417" s="7">
        <f t="shared" si="453"/>
        <v>31.652153314939131</v>
      </c>
    </row>
    <row r="4418" spans="11:24">
      <c r="K4418" s="97">
        <f t="shared" si="454"/>
        <v>6</v>
      </c>
      <c r="L4418" s="2" t="e">
        <f t="shared" si="455"/>
        <v>#N/A</v>
      </c>
      <c r="M4418" s="88"/>
      <c r="V4418">
        <v>200</v>
      </c>
      <c r="W4418">
        <v>40</v>
      </c>
      <c r="X4418" s="7">
        <f t="shared" si="453"/>
        <v>31.652153314939131</v>
      </c>
    </row>
    <row r="4419" spans="11:24">
      <c r="K4419" s="97">
        <f t="shared" si="454"/>
        <v>6</v>
      </c>
      <c r="L4419" s="2" t="e">
        <f t="shared" si="455"/>
        <v>#N/A</v>
      </c>
      <c r="M4419" s="88"/>
      <c r="V4419">
        <v>200</v>
      </c>
      <c r="W4419">
        <v>40</v>
      </c>
      <c r="X4419" s="7">
        <f t="shared" si="453"/>
        <v>31.652153314939131</v>
      </c>
    </row>
    <row r="4420" spans="11:24">
      <c r="K4420" s="97">
        <f t="shared" si="454"/>
        <v>6</v>
      </c>
      <c r="L4420" s="2" t="e">
        <f t="shared" si="455"/>
        <v>#N/A</v>
      </c>
      <c r="M4420" s="88"/>
      <c r="V4420">
        <v>200</v>
      </c>
      <c r="W4420">
        <v>40</v>
      </c>
      <c r="X4420" s="7">
        <f t="shared" si="453"/>
        <v>31.652153314939131</v>
      </c>
    </row>
    <row r="4421" spans="11:24">
      <c r="K4421" s="97">
        <f t="shared" si="454"/>
        <v>6</v>
      </c>
      <c r="L4421" s="2" t="e">
        <f t="shared" si="455"/>
        <v>#N/A</v>
      </c>
      <c r="M4421" s="88"/>
      <c r="V4421">
        <v>200</v>
      </c>
      <c r="W4421">
        <v>40</v>
      </c>
      <c r="X4421" s="7">
        <f t="shared" si="453"/>
        <v>31.652153314939131</v>
      </c>
    </row>
    <row r="4422" spans="11:24">
      <c r="K4422" s="97">
        <f t="shared" si="454"/>
        <v>6</v>
      </c>
      <c r="L4422" s="2" t="e">
        <f t="shared" si="455"/>
        <v>#N/A</v>
      </c>
      <c r="M4422" s="88"/>
      <c r="V4422">
        <v>200</v>
      </c>
      <c r="W4422">
        <v>40</v>
      </c>
      <c r="X4422" s="7">
        <f t="shared" si="453"/>
        <v>31.652153314939131</v>
      </c>
    </row>
    <row r="4423" spans="11:24">
      <c r="K4423" s="97">
        <f t="shared" si="454"/>
        <v>6</v>
      </c>
      <c r="L4423" s="2" t="e">
        <f t="shared" si="455"/>
        <v>#N/A</v>
      </c>
      <c r="M4423" s="88"/>
      <c r="V4423">
        <v>200</v>
      </c>
      <c r="W4423">
        <v>40</v>
      </c>
      <c r="X4423" s="7">
        <f t="shared" si="453"/>
        <v>31.652153314939131</v>
      </c>
    </row>
    <row r="4424" spans="11:24">
      <c r="K4424" s="97">
        <f t="shared" si="454"/>
        <v>6</v>
      </c>
      <c r="L4424" s="2" t="e">
        <f t="shared" si="455"/>
        <v>#N/A</v>
      </c>
      <c r="M4424" s="88"/>
      <c r="V4424">
        <v>200</v>
      </c>
      <c r="W4424">
        <v>40</v>
      </c>
      <c r="X4424" s="7">
        <f t="shared" si="453"/>
        <v>31.652153314939131</v>
      </c>
    </row>
    <row r="4425" spans="11:24">
      <c r="K4425" s="97">
        <f t="shared" si="454"/>
        <v>6</v>
      </c>
      <c r="L4425" s="2" t="e">
        <f t="shared" si="455"/>
        <v>#N/A</v>
      </c>
      <c r="M4425" s="88"/>
      <c r="V4425">
        <v>200</v>
      </c>
      <c r="W4425">
        <v>40</v>
      </c>
      <c r="X4425" s="7">
        <f t="shared" si="453"/>
        <v>31.652153314939131</v>
      </c>
    </row>
    <row r="4426" spans="11:24">
      <c r="K4426" s="97">
        <f t="shared" si="454"/>
        <v>6</v>
      </c>
      <c r="L4426" s="2" t="e">
        <f t="shared" si="455"/>
        <v>#N/A</v>
      </c>
      <c r="M4426" s="88"/>
      <c r="V4426">
        <v>200</v>
      </c>
      <c r="W4426">
        <v>40</v>
      </c>
      <c r="X4426" s="7">
        <f t="shared" ref="X4426:X4489" si="456">AVERAGE($J$2999:$J$8770)</f>
        <v>31.652153314939131</v>
      </c>
    </row>
    <row r="4427" spans="11:24">
      <c r="K4427" s="97">
        <f t="shared" ref="K4427:K4490" si="457">WEEKDAY(C4427,2)</f>
        <v>6</v>
      </c>
      <c r="L4427" s="2" t="e">
        <f t="shared" ref="L4427:L4490" si="458">IF(J4427="",NA(),J4427-(AVERAGE($J$10:$J$8770)))</f>
        <v>#N/A</v>
      </c>
      <c r="M4427" s="88"/>
      <c r="V4427">
        <v>200</v>
      </c>
      <c r="W4427">
        <v>40</v>
      </c>
      <c r="X4427" s="7">
        <f t="shared" si="456"/>
        <v>31.652153314939131</v>
      </c>
    </row>
    <row r="4428" spans="11:24">
      <c r="K4428" s="97">
        <f t="shared" si="457"/>
        <v>6</v>
      </c>
      <c r="L4428" s="2" t="e">
        <f t="shared" si="458"/>
        <v>#N/A</v>
      </c>
      <c r="M4428" s="88"/>
      <c r="V4428">
        <v>200</v>
      </c>
      <c r="W4428">
        <v>40</v>
      </c>
      <c r="X4428" s="7">
        <f t="shared" si="456"/>
        <v>31.652153314939131</v>
      </c>
    </row>
    <row r="4429" spans="11:24">
      <c r="K4429" s="97">
        <f t="shared" si="457"/>
        <v>6</v>
      </c>
      <c r="L4429" s="2" t="e">
        <f t="shared" si="458"/>
        <v>#N/A</v>
      </c>
      <c r="M4429" s="88"/>
      <c r="V4429">
        <v>200</v>
      </c>
      <c r="W4429">
        <v>40</v>
      </c>
      <c r="X4429" s="7">
        <f t="shared" si="456"/>
        <v>31.652153314939131</v>
      </c>
    </row>
    <row r="4430" spans="11:24">
      <c r="K4430" s="97">
        <f t="shared" si="457"/>
        <v>6</v>
      </c>
      <c r="L4430" s="2" t="e">
        <f t="shared" si="458"/>
        <v>#N/A</v>
      </c>
      <c r="M4430" s="88"/>
      <c r="V4430">
        <v>200</v>
      </c>
      <c r="W4430">
        <v>40</v>
      </c>
      <c r="X4430" s="7">
        <f t="shared" si="456"/>
        <v>31.652153314939131</v>
      </c>
    </row>
    <row r="4431" spans="11:24">
      <c r="K4431" s="97">
        <f t="shared" si="457"/>
        <v>6</v>
      </c>
      <c r="L4431" s="2" t="e">
        <f t="shared" si="458"/>
        <v>#N/A</v>
      </c>
      <c r="M4431" s="88"/>
      <c r="V4431">
        <v>200</v>
      </c>
      <c r="W4431">
        <v>40</v>
      </c>
      <c r="X4431" s="7">
        <f t="shared" si="456"/>
        <v>31.652153314939131</v>
      </c>
    </row>
    <row r="4432" spans="11:24">
      <c r="K4432" s="97">
        <f t="shared" si="457"/>
        <v>6</v>
      </c>
      <c r="L4432" s="2" t="e">
        <f t="shared" si="458"/>
        <v>#N/A</v>
      </c>
      <c r="M4432" s="88"/>
      <c r="V4432">
        <v>200</v>
      </c>
      <c r="W4432">
        <v>40</v>
      </c>
      <c r="X4432" s="7">
        <f t="shared" si="456"/>
        <v>31.652153314939131</v>
      </c>
    </row>
    <row r="4433" spans="11:24">
      <c r="K4433" s="97">
        <f t="shared" si="457"/>
        <v>6</v>
      </c>
      <c r="L4433" s="2" t="e">
        <f t="shared" si="458"/>
        <v>#N/A</v>
      </c>
      <c r="M4433" s="88"/>
      <c r="V4433">
        <v>200</v>
      </c>
      <c r="W4433">
        <v>40</v>
      </c>
      <c r="X4433" s="7">
        <f t="shared" si="456"/>
        <v>31.652153314939131</v>
      </c>
    </row>
    <row r="4434" spans="11:24">
      <c r="K4434" s="97">
        <f t="shared" si="457"/>
        <v>6</v>
      </c>
      <c r="L4434" s="2" t="e">
        <f t="shared" si="458"/>
        <v>#N/A</v>
      </c>
      <c r="M4434" s="88"/>
      <c r="V4434">
        <v>200</v>
      </c>
      <c r="W4434">
        <v>40</v>
      </c>
      <c r="X4434" s="7">
        <f t="shared" si="456"/>
        <v>31.652153314939131</v>
      </c>
    </row>
    <row r="4435" spans="11:24">
      <c r="K4435" s="97">
        <f t="shared" si="457"/>
        <v>6</v>
      </c>
      <c r="L4435" s="2" t="e">
        <f t="shared" si="458"/>
        <v>#N/A</v>
      </c>
      <c r="M4435" s="88"/>
      <c r="V4435">
        <v>200</v>
      </c>
      <c r="W4435">
        <v>40</v>
      </c>
      <c r="X4435" s="7">
        <f t="shared" si="456"/>
        <v>31.652153314939131</v>
      </c>
    </row>
    <row r="4436" spans="11:24">
      <c r="K4436" s="97">
        <f t="shared" si="457"/>
        <v>6</v>
      </c>
      <c r="L4436" s="2" t="e">
        <f t="shared" si="458"/>
        <v>#N/A</v>
      </c>
      <c r="M4436" s="88"/>
      <c r="V4436">
        <v>200</v>
      </c>
      <c r="W4436">
        <v>40</v>
      </c>
      <c r="X4436" s="7">
        <f t="shared" si="456"/>
        <v>31.652153314939131</v>
      </c>
    </row>
    <row r="4437" spans="11:24">
      <c r="K4437" s="97">
        <f t="shared" si="457"/>
        <v>6</v>
      </c>
      <c r="L4437" s="2" t="e">
        <f t="shared" si="458"/>
        <v>#N/A</v>
      </c>
      <c r="M4437" s="88"/>
      <c r="V4437">
        <v>200</v>
      </c>
      <c r="W4437">
        <v>40</v>
      </c>
      <c r="X4437" s="7">
        <f t="shared" si="456"/>
        <v>31.652153314939131</v>
      </c>
    </row>
    <row r="4438" spans="11:24">
      <c r="K4438" s="97">
        <f t="shared" si="457"/>
        <v>6</v>
      </c>
      <c r="L4438" s="2" t="e">
        <f t="shared" si="458"/>
        <v>#N/A</v>
      </c>
      <c r="M4438" s="88"/>
      <c r="V4438">
        <v>200</v>
      </c>
      <c r="W4438">
        <v>40</v>
      </c>
      <c r="X4438" s="7">
        <f t="shared" si="456"/>
        <v>31.652153314939131</v>
      </c>
    </row>
    <row r="4439" spans="11:24">
      <c r="K4439" s="97">
        <f t="shared" si="457"/>
        <v>6</v>
      </c>
      <c r="L4439" s="2" t="e">
        <f t="shared" si="458"/>
        <v>#N/A</v>
      </c>
      <c r="M4439" s="88"/>
      <c r="V4439">
        <v>200</v>
      </c>
      <c r="W4439">
        <v>40</v>
      </c>
      <c r="X4439" s="7">
        <f t="shared" si="456"/>
        <v>31.652153314939131</v>
      </c>
    </row>
    <row r="4440" spans="11:24">
      <c r="K4440" s="97">
        <f t="shared" si="457"/>
        <v>6</v>
      </c>
      <c r="L4440" s="2" t="e">
        <f t="shared" si="458"/>
        <v>#N/A</v>
      </c>
      <c r="M4440" s="88"/>
      <c r="V4440">
        <v>200</v>
      </c>
      <c r="W4440">
        <v>40</v>
      </c>
      <c r="X4440" s="7">
        <f t="shared" si="456"/>
        <v>31.652153314939131</v>
      </c>
    </row>
    <row r="4441" spans="11:24">
      <c r="K4441" s="97">
        <f t="shared" si="457"/>
        <v>6</v>
      </c>
      <c r="L4441" s="2" t="e">
        <f t="shared" si="458"/>
        <v>#N/A</v>
      </c>
      <c r="M4441" s="88"/>
      <c r="V4441">
        <v>200</v>
      </c>
      <c r="W4441">
        <v>40</v>
      </c>
      <c r="X4441" s="7">
        <f t="shared" si="456"/>
        <v>31.652153314939131</v>
      </c>
    </row>
    <row r="4442" spans="11:24">
      <c r="K4442" s="97">
        <f t="shared" si="457"/>
        <v>6</v>
      </c>
      <c r="L4442" s="2" t="e">
        <f t="shared" si="458"/>
        <v>#N/A</v>
      </c>
      <c r="M4442" s="88"/>
      <c r="V4442">
        <v>200</v>
      </c>
      <c r="W4442">
        <v>40</v>
      </c>
      <c r="X4442" s="7">
        <f t="shared" si="456"/>
        <v>31.652153314939131</v>
      </c>
    </row>
    <row r="4443" spans="11:24">
      <c r="K4443" s="97">
        <f t="shared" si="457"/>
        <v>6</v>
      </c>
      <c r="L4443" s="2" t="e">
        <f t="shared" si="458"/>
        <v>#N/A</v>
      </c>
      <c r="M4443" s="88"/>
      <c r="V4443">
        <v>200</v>
      </c>
      <c r="W4443">
        <v>40</v>
      </c>
      <c r="X4443" s="7">
        <f t="shared" si="456"/>
        <v>31.652153314939131</v>
      </c>
    </row>
    <row r="4444" spans="11:24">
      <c r="K4444" s="97">
        <f t="shared" si="457"/>
        <v>6</v>
      </c>
      <c r="L4444" s="2" t="e">
        <f t="shared" si="458"/>
        <v>#N/A</v>
      </c>
      <c r="M4444" s="88"/>
      <c r="V4444">
        <v>200</v>
      </c>
      <c r="W4444">
        <v>40</v>
      </c>
      <c r="X4444" s="7">
        <f t="shared" si="456"/>
        <v>31.652153314939131</v>
      </c>
    </row>
    <row r="4445" spans="11:24">
      <c r="K4445" s="97">
        <f t="shared" si="457"/>
        <v>6</v>
      </c>
      <c r="L4445" s="2" t="e">
        <f t="shared" si="458"/>
        <v>#N/A</v>
      </c>
      <c r="M4445" s="88"/>
      <c r="V4445">
        <v>200</v>
      </c>
      <c r="W4445">
        <v>40</v>
      </c>
      <c r="X4445" s="7">
        <f t="shared" si="456"/>
        <v>31.652153314939131</v>
      </c>
    </row>
    <row r="4446" spans="11:24">
      <c r="K4446" s="97">
        <f t="shared" si="457"/>
        <v>6</v>
      </c>
      <c r="L4446" s="2" t="e">
        <f t="shared" si="458"/>
        <v>#N/A</v>
      </c>
      <c r="M4446" s="88"/>
      <c r="V4446">
        <v>200</v>
      </c>
      <c r="W4446">
        <v>40</v>
      </c>
      <c r="X4446" s="7">
        <f t="shared" si="456"/>
        <v>31.652153314939131</v>
      </c>
    </row>
    <row r="4447" spans="11:24">
      <c r="K4447" s="97">
        <f t="shared" si="457"/>
        <v>6</v>
      </c>
      <c r="L4447" s="2" t="e">
        <f t="shared" si="458"/>
        <v>#N/A</v>
      </c>
      <c r="M4447" s="88"/>
      <c r="V4447">
        <v>200</v>
      </c>
      <c r="W4447">
        <v>40</v>
      </c>
      <c r="X4447" s="7">
        <f t="shared" si="456"/>
        <v>31.652153314939131</v>
      </c>
    </row>
    <row r="4448" spans="11:24">
      <c r="K4448" s="97">
        <f t="shared" si="457"/>
        <v>6</v>
      </c>
      <c r="L4448" s="2" t="e">
        <f t="shared" si="458"/>
        <v>#N/A</v>
      </c>
      <c r="M4448" s="88"/>
      <c r="V4448">
        <v>200</v>
      </c>
      <c r="W4448">
        <v>40</v>
      </c>
      <c r="X4448" s="7">
        <f t="shared" si="456"/>
        <v>31.652153314939131</v>
      </c>
    </row>
    <row r="4449" spans="11:24">
      <c r="K4449" s="97">
        <f t="shared" si="457"/>
        <v>6</v>
      </c>
      <c r="L4449" s="2" t="e">
        <f t="shared" si="458"/>
        <v>#N/A</v>
      </c>
      <c r="M4449" s="88"/>
      <c r="V4449">
        <v>200</v>
      </c>
      <c r="W4449">
        <v>40</v>
      </c>
      <c r="X4449" s="7">
        <f t="shared" si="456"/>
        <v>31.652153314939131</v>
      </c>
    </row>
    <row r="4450" spans="11:24">
      <c r="K4450" s="97">
        <f t="shared" si="457"/>
        <v>6</v>
      </c>
      <c r="L4450" s="2" t="e">
        <f t="shared" si="458"/>
        <v>#N/A</v>
      </c>
      <c r="M4450" s="88"/>
      <c r="V4450">
        <v>200</v>
      </c>
      <c r="W4450">
        <v>40</v>
      </c>
      <c r="X4450" s="7">
        <f t="shared" si="456"/>
        <v>31.652153314939131</v>
      </c>
    </row>
    <row r="4451" spans="11:24">
      <c r="K4451" s="97">
        <f t="shared" si="457"/>
        <v>6</v>
      </c>
      <c r="L4451" s="2" t="e">
        <f t="shared" si="458"/>
        <v>#N/A</v>
      </c>
      <c r="M4451" s="88"/>
      <c r="V4451">
        <v>200</v>
      </c>
      <c r="W4451">
        <v>40</v>
      </c>
      <c r="X4451" s="7">
        <f t="shared" si="456"/>
        <v>31.652153314939131</v>
      </c>
    </row>
    <row r="4452" spans="11:24">
      <c r="K4452" s="97">
        <f t="shared" si="457"/>
        <v>6</v>
      </c>
      <c r="L4452" s="2" t="e">
        <f t="shared" si="458"/>
        <v>#N/A</v>
      </c>
      <c r="M4452" s="88"/>
      <c r="V4452">
        <v>200</v>
      </c>
      <c r="W4452">
        <v>40</v>
      </c>
      <c r="X4452" s="7">
        <f t="shared" si="456"/>
        <v>31.652153314939131</v>
      </c>
    </row>
    <row r="4453" spans="11:24">
      <c r="K4453" s="97">
        <f t="shared" si="457"/>
        <v>6</v>
      </c>
      <c r="L4453" s="2" t="e">
        <f t="shared" si="458"/>
        <v>#N/A</v>
      </c>
      <c r="M4453" s="88"/>
      <c r="V4453">
        <v>200</v>
      </c>
      <c r="W4453">
        <v>40</v>
      </c>
      <c r="X4453" s="7">
        <f t="shared" si="456"/>
        <v>31.652153314939131</v>
      </c>
    </row>
    <row r="4454" spans="11:24">
      <c r="K4454" s="97">
        <f t="shared" si="457"/>
        <v>6</v>
      </c>
      <c r="L4454" s="2" t="e">
        <f t="shared" si="458"/>
        <v>#N/A</v>
      </c>
      <c r="M4454" s="88"/>
      <c r="V4454">
        <v>200</v>
      </c>
      <c r="W4454">
        <v>40</v>
      </c>
      <c r="X4454" s="7">
        <f t="shared" si="456"/>
        <v>31.652153314939131</v>
      </c>
    </row>
    <row r="4455" spans="11:24">
      <c r="K4455" s="97">
        <f t="shared" si="457"/>
        <v>6</v>
      </c>
      <c r="L4455" s="2" t="e">
        <f t="shared" si="458"/>
        <v>#N/A</v>
      </c>
      <c r="M4455" s="88"/>
      <c r="V4455">
        <v>200</v>
      </c>
      <c r="W4455">
        <v>40</v>
      </c>
      <c r="X4455" s="7">
        <f t="shared" si="456"/>
        <v>31.652153314939131</v>
      </c>
    </row>
    <row r="4456" spans="11:24">
      <c r="K4456" s="97">
        <f t="shared" si="457"/>
        <v>6</v>
      </c>
      <c r="L4456" s="2" t="e">
        <f t="shared" si="458"/>
        <v>#N/A</v>
      </c>
      <c r="M4456" s="88"/>
      <c r="V4456">
        <v>200</v>
      </c>
      <c r="W4456">
        <v>40</v>
      </c>
      <c r="X4456" s="7">
        <f t="shared" si="456"/>
        <v>31.652153314939131</v>
      </c>
    </row>
    <row r="4457" spans="11:24">
      <c r="K4457" s="97">
        <f t="shared" si="457"/>
        <v>6</v>
      </c>
      <c r="L4457" s="2" t="e">
        <f t="shared" si="458"/>
        <v>#N/A</v>
      </c>
      <c r="M4457" s="88"/>
      <c r="V4457">
        <v>200</v>
      </c>
      <c r="W4457">
        <v>40</v>
      </c>
      <c r="X4457" s="7">
        <f t="shared" si="456"/>
        <v>31.652153314939131</v>
      </c>
    </row>
    <row r="4458" spans="11:24">
      <c r="K4458" s="97">
        <f t="shared" si="457"/>
        <v>6</v>
      </c>
      <c r="L4458" s="2" t="e">
        <f t="shared" si="458"/>
        <v>#N/A</v>
      </c>
      <c r="M4458" s="88"/>
      <c r="V4458">
        <v>200</v>
      </c>
      <c r="W4458">
        <v>40</v>
      </c>
      <c r="X4458" s="7">
        <f t="shared" si="456"/>
        <v>31.652153314939131</v>
      </c>
    </row>
    <row r="4459" spans="11:24">
      <c r="K4459" s="97">
        <f t="shared" si="457"/>
        <v>6</v>
      </c>
      <c r="L4459" s="2" t="e">
        <f t="shared" si="458"/>
        <v>#N/A</v>
      </c>
      <c r="M4459" s="88"/>
      <c r="V4459">
        <v>200</v>
      </c>
      <c r="W4459">
        <v>40</v>
      </c>
      <c r="X4459" s="7">
        <f t="shared" si="456"/>
        <v>31.652153314939131</v>
      </c>
    </row>
    <row r="4460" spans="11:24">
      <c r="K4460" s="97">
        <f t="shared" si="457"/>
        <v>6</v>
      </c>
      <c r="L4460" s="2" t="e">
        <f t="shared" si="458"/>
        <v>#N/A</v>
      </c>
      <c r="M4460" s="88"/>
      <c r="V4460">
        <v>200</v>
      </c>
      <c r="W4460">
        <v>40</v>
      </c>
      <c r="X4460" s="7">
        <f t="shared" si="456"/>
        <v>31.652153314939131</v>
      </c>
    </row>
    <row r="4461" spans="11:24">
      <c r="K4461" s="97">
        <f t="shared" si="457"/>
        <v>6</v>
      </c>
      <c r="L4461" s="2" t="e">
        <f t="shared" si="458"/>
        <v>#N/A</v>
      </c>
      <c r="M4461" s="88"/>
      <c r="V4461">
        <v>200</v>
      </c>
      <c r="W4461">
        <v>40</v>
      </c>
      <c r="X4461" s="7">
        <f t="shared" si="456"/>
        <v>31.652153314939131</v>
      </c>
    </row>
    <row r="4462" spans="11:24">
      <c r="K4462" s="97">
        <f t="shared" si="457"/>
        <v>6</v>
      </c>
      <c r="L4462" s="2" t="e">
        <f t="shared" si="458"/>
        <v>#N/A</v>
      </c>
      <c r="M4462" s="88"/>
      <c r="V4462">
        <v>200</v>
      </c>
      <c r="W4462">
        <v>40</v>
      </c>
      <c r="X4462" s="7">
        <f t="shared" si="456"/>
        <v>31.652153314939131</v>
      </c>
    </row>
    <row r="4463" spans="11:24">
      <c r="K4463" s="97">
        <f t="shared" si="457"/>
        <v>6</v>
      </c>
      <c r="L4463" s="2" t="e">
        <f t="shared" si="458"/>
        <v>#N/A</v>
      </c>
      <c r="M4463" s="88"/>
      <c r="V4463">
        <v>200</v>
      </c>
      <c r="W4463">
        <v>40</v>
      </c>
      <c r="X4463" s="7">
        <f t="shared" si="456"/>
        <v>31.652153314939131</v>
      </c>
    </row>
    <row r="4464" spans="11:24">
      <c r="K4464" s="97">
        <f t="shared" si="457"/>
        <v>6</v>
      </c>
      <c r="L4464" s="2" t="e">
        <f t="shared" si="458"/>
        <v>#N/A</v>
      </c>
      <c r="M4464" s="88"/>
      <c r="V4464">
        <v>200</v>
      </c>
      <c r="W4464">
        <v>40</v>
      </c>
      <c r="X4464" s="7">
        <f t="shared" si="456"/>
        <v>31.652153314939131</v>
      </c>
    </row>
    <row r="4465" spans="11:24">
      <c r="K4465" s="97">
        <f t="shared" si="457"/>
        <v>6</v>
      </c>
      <c r="L4465" s="2" t="e">
        <f t="shared" si="458"/>
        <v>#N/A</v>
      </c>
      <c r="M4465" s="88"/>
      <c r="V4465">
        <v>200</v>
      </c>
      <c r="W4465">
        <v>40</v>
      </c>
      <c r="X4465" s="7">
        <f t="shared" si="456"/>
        <v>31.652153314939131</v>
      </c>
    </row>
    <row r="4466" spans="11:24">
      <c r="K4466" s="97">
        <f t="shared" si="457"/>
        <v>6</v>
      </c>
      <c r="L4466" s="2" t="e">
        <f t="shared" si="458"/>
        <v>#N/A</v>
      </c>
      <c r="M4466" s="88"/>
      <c r="V4466">
        <v>200</v>
      </c>
      <c r="W4466">
        <v>40</v>
      </c>
      <c r="X4466" s="7">
        <f t="shared" si="456"/>
        <v>31.652153314939131</v>
      </c>
    </row>
    <row r="4467" spans="11:24">
      <c r="K4467" s="97">
        <f t="shared" si="457"/>
        <v>6</v>
      </c>
      <c r="L4467" s="2" t="e">
        <f t="shared" si="458"/>
        <v>#N/A</v>
      </c>
      <c r="M4467" s="88"/>
      <c r="V4467">
        <v>200</v>
      </c>
      <c r="W4467">
        <v>40</v>
      </c>
      <c r="X4467" s="7">
        <f t="shared" si="456"/>
        <v>31.652153314939131</v>
      </c>
    </row>
    <row r="4468" spans="11:24">
      <c r="K4468" s="97">
        <f t="shared" si="457"/>
        <v>6</v>
      </c>
      <c r="L4468" s="2" t="e">
        <f t="shared" si="458"/>
        <v>#N/A</v>
      </c>
      <c r="M4468" s="88"/>
      <c r="V4468">
        <v>200</v>
      </c>
      <c r="W4468">
        <v>40</v>
      </c>
      <c r="X4468" s="7">
        <f t="shared" si="456"/>
        <v>31.652153314939131</v>
      </c>
    </row>
    <row r="4469" spans="11:24">
      <c r="K4469" s="97">
        <f t="shared" si="457"/>
        <v>6</v>
      </c>
      <c r="L4469" s="2" t="e">
        <f t="shared" si="458"/>
        <v>#N/A</v>
      </c>
      <c r="M4469" s="88"/>
      <c r="V4469">
        <v>200</v>
      </c>
      <c r="W4469">
        <v>40</v>
      </c>
      <c r="X4469" s="7">
        <f t="shared" si="456"/>
        <v>31.652153314939131</v>
      </c>
    </row>
    <row r="4470" spans="11:24">
      <c r="K4470" s="97">
        <f t="shared" si="457"/>
        <v>6</v>
      </c>
      <c r="L4470" s="2" t="e">
        <f t="shared" si="458"/>
        <v>#N/A</v>
      </c>
      <c r="M4470" s="88"/>
      <c r="V4470">
        <v>200</v>
      </c>
      <c r="W4470">
        <v>40</v>
      </c>
      <c r="X4470" s="7">
        <f t="shared" si="456"/>
        <v>31.652153314939131</v>
      </c>
    </row>
    <row r="4471" spans="11:24">
      <c r="K4471" s="97">
        <f t="shared" si="457"/>
        <v>6</v>
      </c>
      <c r="L4471" s="2" t="e">
        <f t="shared" si="458"/>
        <v>#N/A</v>
      </c>
      <c r="M4471" s="88"/>
      <c r="V4471">
        <v>200</v>
      </c>
      <c r="W4471">
        <v>40</v>
      </c>
      <c r="X4471" s="7">
        <f t="shared" si="456"/>
        <v>31.652153314939131</v>
      </c>
    </row>
    <row r="4472" spans="11:24">
      <c r="K4472" s="97">
        <f t="shared" si="457"/>
        <v>6</v>
      </c>
      <c r="L4472" s="2" t="e">
        <f t="shared" si="458"/>
        <v>#N/A</v>
      </c>
      <c r="M4472" s="88"/>
      <c r="V4472">
        <v>200</v>
      </c>
      <c r="W4472">
        <v>40</v>
      </c>
      <c r="X4472" s="7">
        <f t="shared" si="456"/>
        <v>31.652153314939131</v>
      </c>
    </row>
    <row r="4473" spans="11:24">
      <c r="K4473" s="97">
        <f t="shared" si="457"/>
        <v>6</v>
      </c>
      <c r="L4473" s="2" t="e">
        <f t="shared" si="458"/>
        <v>#N/A</v>
      </c>
      <c r="M4473" s="88"/>
      <c r="V4473">
        <v>200</v>
      </c>
      <c r="W4473">
        <v>40</v>
      </c>
      <c r="X4473" s="7">
        <f t="shared" si="456"/>
        <v>31.652153314939131</v>
      </c>
    </row>
    <row r="4474" spans="11:24">
      <c r="K4474" s="97">
        <f t="shared" si="457"/>
        <v>6</v>
      </c>
      <c r="L4474" s="2" t="e">
        <f t="shared" si="458"/>
        <v>#N/A</v>
      </c>
      <c r="M4474" s="88"/>
      <c r="V4474">
        <v>200</v>
      </c>
      <c r="W4474">
        <v>40</v>
      </c>
      <c r="X4474" s="7">
        <f t="shared" si="456"/>
        <v>31.652153314939131</v>
      </c>
    </row>
    <row r="4475" spans="11:24">
      <c r="K4475" s="97">
        <f t="shared" si="457"/>
        <v>6</v>
      </c>
      <c r="L4475" s="2" t="e">
        <f t="shared" si="458"/>
        <v>#N/A</v>
      </c>
      <c r="M4475" s="88"/>
      <c r="V4475">
        <v>200</v>
      </c>
      <c r="W4475">
        <v>40</v>
      </c>
      <c r="X4475" s="7">
        <f t="shared" si="456"/>
        <v>31.652153314939131</v>
      </c>
    </row>
    <row r="4476" spans="11:24">
      <c r="K4476" s="97">
        <f t="shared" si="457"/>
        <v>6</v>
      </c>
      <c r="L4476" s="2" t="e">
        <f t="shared" si="458"/>
        <v>#N/A</v>
      </c>
      <c r="M4476" s="88"/>
      <c r="V4476">
        <v>200</v>
      </c>
      <c r="W4476">
        <v>40</v>
      </c>
      <c r="X4476" s="7">
        <f t="shared" si="456"/>
        <v>31.652153314939131</v>
      </c>
    </row>
    <row r="4477" spans="11:24">
      <c r="K4477" s="97">
        <f t="shared" si="457"/>
        <v>6</v>
      </c>
      <c r="L4477" s="2" t="e">
        <f t="shared" si="458"/>
        <v>#N/A</v>
      </c>
      <c r="M4477" s="88"/>
      <c r="V4477">
        <v>200</v>
      </c>
      <c r="W4477">
        <v>40</v>
      </c>
      <c r="X4477" s="7">
        <f t="shared" si="456"/>
        <v>31.652153314939131</v>
      </c>
    </row>
    <row r="4478" spans="11:24">
      <c r="K4478" s="97">
        <f t="shared" si="457"/>
        <v>6</v>
      </c>
      <c r="L4478" s="2" t="e">
        <f t="shared" si="458"/>
        <v>#N/A</v>
      </c>
      <c r="M4478" s="88"/>
      <c r="V4478">
        <v>200</v>
      </c>
      <c r="W4478">
        <v>40</v>
      </c>
      <c r="X4478" s="7">
        <f t="shared" si="456"/>
        <v>31.652153314939131</v>
      </c>
    </row>
    <row r="4479" spans="11:24">
      <c r="K4479" s="97">
        <f t="shared" si="457"/>
        <v>6</v>
      </c>
      <c r="L4479" s="2" t="e">
        <f t="shared" si="458"/>
        <v>#N/A</v>
      </c>
      <c r="M4479" s="88"/>
      <c r="V4479">
        <v>200</v>
      </c>
      <c r="W4479">
        <v>40</v>
      </c>
      <c r="X4479" s="7">
        <f t="shared" si="456"/>
        <v>31.652153314939131</v>
      </c>
    </row>
    <row r="4480" spans="11:24">
      <c r="K4480" s="97">
        <f t="shared" si="457"/>
        <v>6</v>
      </c>
      <c r="L4480" s="2" t="e">
        <f t="shared" si="458"/>
        <v>#N/A</v>
      </c>
      <c r="M4480" s="88"/>
      <c r="V4480">
        <v>200</v>
      </c>
      <c r="W4480">
        <v>40</v>
      </c>
      <c r="X4480" s="7">
        <f t="shared" si="456"/>
        <v>31.652153314939131</v>
      </c>
    </row>
    <row r="4481" spans="11:24">
      <c r="K4481" s="97">
        <f t="shared" si="457"/>
        <v>6</v>
      </c>
      <c r="L4481" s="2" t="e">
        <f t="shared" si="458"/>
        <v>#N/A</v>
      </c>
      <c r="M4481" s="88"/>
      <c r="V4481">
        <v>200</v>
      </c>
      <c r="W4481">
        <v>40</v>
      </c>
      <c r="X4481" s="7">
        <f t="shared" si="456"/>
        <v>31.652153314939131</v>
      </c>
    </row>
    <row r="4482" spans="11:24">
      <c r="K4482" s="97">
        <f t="shared" si="457"/>
        <v>6</v>
      </c>
      <c r="L4482" s="2" t="e">
        <f t="shared" si="458"/>
        <v>#N/A</v>
      </c>
      <c r="M4482" s="88"/>
      <c r="V4482">
        <v>200</v>
      </c>
      <c r="W4482">
        <v>40</v>
      </c>
      <c r="X4482" s="7">
        <f t="shared" si="456"/>
        <v>31.652153314939131</v>
      </c>
    </row>
    <row r="4483" spans="11:24">
      <c r="K4483" s="97">
        <f t="shared" si="457"/>
        <v>6</v>
      </c>
      <c r="L4483" s="2" t="e">
        <f t="shared" si="458"/>
        <v>#N/A</v>
      </c>
      <c r="M4483" s="88"/>
      <c r="V4483">
        <v>200</v>
      </c>
      <c r="W4483">
        <v>40</v>
      </c>
      <c r="X4483" s="7">
        <f t="shared" si="456"/>
        <v>31.652153314939131</v>
      </c>
    </row>
    <row r="4484" spans="11:24">
      <c r="K4484" s="97">
        <f t="shared" si="457"/>
        <v>6</v>
      </c>
      <c r="L4484" s="2" t="e">
        <f t="shared" si="458"/>
        <v>#N/A</v>
      </c>
      <c r="M4484" s="88"/>
      <c r="V4484">
        <v>200</v>
      </c>
      <c r="W4484">
        <v>40</v>
      </c>
      <c r="X4484" s="7">
        <f t="shared" si="456"/>
        <v>31.652153314939131</v>
      </c>
    </row>
    <row r="4485" spans="11:24">
      <c r="K4485" s="97">
        <f t="shared" si="457"/>
        <v>6</v>
      </c>
      <c r="L4485" s="2" t="e">
        <f t="shared" si="458"/>
        <v>#N/A</v>
      </c>
      <c r="M4485" s="88"/>
      <c r="V4485">
        <v>200</v>
      </c>
      <c r="W4485">
        <v>40</v>
      </c>
      <c r="X4485" s="7">
        <f t="shared" si="456"/>
        <v>31.652153314939131</v>
      </c>
    </row>
    <row r="4486" spans="11:24">
      <c r="K4486" s="97">
        <f t="shared" si="457"/>
        <v>6</v>
      </c>
      <c r="L4486" s="2" t="e">
        <f t="shared" si="458"/>
        <v>#N/A</v>
      </c>
      <c r="M4486" s="88"/>
      <c r="V4486">
        <v>200</v>
      </c>
      <c r="W4486">
        <v>40</v>
      </c>
      <c r="X4486" s="7">
        <f t="shared" si="456"/>
        <v>31.652153314939131</v>
      </c>
    </row>
    <row r="4487" spans="11:24">
      <c r="K4487" s="97">
        <f t="shared" si="457"/>
        <v>6</v>
      </c>
      <c r="L4487" s="2" t="e">
        <f t="shared" si="458"/>
        <v>#N/A</v>
      </c>
      <c r="M4487" s="88"/>
      <c r="V4487">
        <v>200</v>
      </c>
      <c r="W4487">
        <v>40</v>
      </c>
      <c r="X4487" s="7">
        <f t="shared" si="456"/>
        <v>31.652153314939131</v>
      </c>
    </row>
    <row r="4488" spans="11:24">
      <c r="K4488" s="97">
        <f t="shared" si="457"/>
        <v>6</v>
      </c>
      <c r="L4488" s="2" t="e">
        <f t="shared" si="458"/>
        <v>#N/A</v>
      </c>
      <c r="M4488" s="88"/>
      <c r="V4488">
        <v>200</v>
      </c>
      <c r="W4488">
        <v>40</v>
      </c>
      <c r="X4488" s="7">
        <f t="shared" si="456"/>
        <v>31.652153314939131</v>
      </c>
    </row>
    <row r="4489" spans="11:24">
      <c r="K4489" s="97">
        <f t="shared" si="457"/>
        <v>6</v>
      </c>
      <c r="L4489" s="2" t="e">
        <f t="shared" si="458"/>
        <v>#N/A</v>
      </c>
      <c r="M4489" s="88"/>
      <c r="V4489">
        <v>200</v>
      </c>
      <c r="W4489">
        <v>40</v>
      </c>
      <c r="X4489" s="7">
        <f t="shared" si="456"/>
        <v>31.652153314939131</v>
      </c>
    </row>
    <row r="4490" spans="11:24">
      <c r="K4490" s="97">
        <f t="shared" si="457"/>
        <v>6</v>
      </c>
      <c r="L4490" s="2" t="e">
        <f t="shared" si="458"/>
        <v>#N/A</v>
      </c>
      <c r="M4490" s="88"/>
      <c r="V4490">
        <v>200</v>
      </c>
      <c r="W4490">
        <v>40</v>
      </c>
      <c r="X4490" s="7">
        <f t="shared" ref="X4490:X4553" si="459">AVERAGE($J$2999:$J$8770)</f>
        <v>31.652153314939131</v>
      </c>
    </row>
    <row r="4491" spans="11:24">
      <c r="K4491" s="97">
        <f t="shared" ref="K4491:K4554" si="460">WEEKDAY(C4491,2)</f>
        <v>6</v>
      </c>
      <c r="L4491" s="2" t="e">
        <f t="shared" ref="L4491:L4554" si="461">IF(J4491="",NA(),J4491-(AVERAGE($J$10:$J$8770)))</f>
        <v>#N/A</v>
      </c>
      <c r="M4491" s="88"/>
      <c r="V4491">
        <v>200</v>
      </c>
      <c r="W4491">
        <v>40</v>
      </c>
      <c r="X4491" s="7">
        <f t="shared" si="459"/>
        <v>31.652153314939131</v>
      </c>
    </row>
    <row r="4492" spans="11:24">
      <c r="K4492" s="97">
        <f t="shared" si="460"/>
        <v>6</v>
      </c>
      <c r="L4492" s="2" t="e">
        <f t="shared" si="461"/>
        <v>#N/A</v>
      </c>
      <c r="M4492" s="88"/>
      <c r="V4492">
        <v>200</v>
      </c>
      <c r="W4492">
        <v>40</v>
      </c>
      <c r="X4492" s="7">
        <f t="shared" si="459"/>
        <v>31.652153314939131</v>
      </c>
    </row>
    <row r="4493" spans="11:24">
      <c r="K4493" s="97">
        <f t="shared" si="460"/>
        <v>6</v>
      </c>
      <c r="L4493" s="2" t="e">
        <f t="shared" si="461"/>
        <v>#N/A</v>
      </c>
      <c r="M4493" s="88"/>
      <c r="V4493">
        <v>200</v>
      </c>
      <c r="W4493">
        <v>40</v>
      </c>
      <c r="X4493" s="7">
        <f t="shared" si="459"/>
        <v>31.652153314939131</v>
      </c>
    </row>
    <row r="4494" spans="11:24">
      <c r="K4494" s="97">
        <f t="shared" si="460"/>
        <v>6</v>
      </c>
      <c r="L4494" s="2" t="e">
        <f t="shared" si="461"/>
        <v>#N/A</v>
      </c>
      <c r="M4494" s="88"/>
      <c r="V4494">
        <v>200</v>
      </c>
      <c r="W4494">
        <v>40</v>
      </c>
      <c r="X4494" s="7">
        <f t="shared" si="459"/>
        <v>31.652153314939131</v>
      </c>
    </row>
    <row r="4495" spans="11:24">
      <c r="K4495" s="97">
        <f t="shared" si="460"/>
        <v>6</v>
      </c>
      <c r="L4495" s="2" t="e">
        <f t="shared" si="461"/>
        <v>#N/A</v>
      </c>
      <c r="M4495" s="88"/>
      <c r="V4495">
        <v>200</v>
      </c>
      <c r="W4495">
        <v>40</v>
      </c>
      <c r="X4495" s="7">
        <f t="shared" si="459"/>
        <v>31.652153314939131</v>
      </c>
    </row>
    <row r="4496" spans="11:24">
      <c r="K4496" s="97">
        <f t="shared" si="460"/>
        <v>6</v>
      </c>
      <c r="L4496" s="2" t="e">
        <f t="shared" si="461"/>
        <v>#N/A</v>
      </c>
      <c r="M4496" s="88"/>
      <c r="V4496">
        <v>200</v>
      </c>
      <c r="W4496">
        <v>40</v>
      </c>
      <c r="X4496" s="7">
        <f t="shared" si="459"/>
        <v>31.652153314939131</v>
      </c>
    </row>
    <row r="4497" spans="11:24">
      <c r="K4497" s="97">
        <f t="shared" si="460"/>
        <v>6</v>
      </c>
      <c r="L4497" s="2" t="e">
        <f t="shared" si="461"/>
        <v>#N/A</v>
      </c>
      <c r="M4497" s="88"/>
      <c r="V4497">
        <v>200</v>
      </c>
      <c r="W4497">
        <v>40</v>
      </c>
      <c r="X4497" s="7">
        <f t="shared" si="459"/>
        <v>31.652153314939131</v>
      </c>
    </row>
    <row r="4498" spans="11:24">
      <c r="K4498" s="97">
        <f t="shared" si="460"/>
        <v>6</v>
      </c>
      <c r="L4498" s="2" t="e">
        <f t="shared" si="461"/>
        <v>#N/A</v>
      </c>
      <c r="M4498" s="88"/>
      <c r="V4498">
        <v>200</v>
      </c>
      <c r="W4498">
        <v>40</v>
      </c>
      <c r="X4498" s="7">
        <f t="shared" si="459"/>
        <v>31.652153314939131</v>
      </c>
    </row>
    <row r="4499" spans="11:24">
      <c r="K4499" s="97">
        <f t="shared" si="460"/>
        <v>6</v>
      </c>
      <c r="L4499" s="2" t="e">
        <f t="shared" si="461"/>
        <v>#N/A</v>
      </c>
      <c r="M4499" s="88"/>
      <c r="V4499">
        <v>200</v>
      </c>
      <c r="W4499">
        <v>40</v>
      </c>
      <c r="X4499" s="7">
        <f t="shared" si="459"/>
        <v>31.652153314939131</v>
      </c>
    </row>
    <row r="4500" spans="11:24">
      <c r="K4500" s="97">
        <f t="shared" si="460"/>
        <v>6</v>
      </c>
      <c r="L4500" s="2" t="e">
        <f t="shared" si="461"/>
        <v>#N/A</v>
      </c>
      <c r="M4500" s="88"/>
      <c r="V4500">
        <v>200</v>
      </c>
      <c r="W4500">
        <v>40</v>
      </c>
      <c r="X4500" s="7">
        <f t="shared" si="459"/>
        <v>31.652153314939131</v>
      </c>
    </row>
    <row r="4501" spans="11:24">
      <c r="K4501" s="97">
        <f t="shared" si="460"/>
        <v>6</v>
      </c>
      <c r="L4501" s="2" t="e">
        <f t="shared" si="461"/>
        <v>#N/A</v>
      </c>
      <c r="M4501" s="88"/>
      <c r="V4501">
        <v>200</v>
      </c>
      <c r="W4501">
        <v>40</v>
      </c>
      <c r="X4501" s="7">
        <f t="shared" si="459"/>
        <v>31.652153314939131</v>
      </c>
    </row>
    <row r="4502" spans="11:24">
      <c r="K4502" s="97">
        <f t="shared" si="460"/>
        <v>6</v>
      </c>
      <c r="L4502" s="2" t="e">
        <f t="shared" si="461"/>
        <v>#N/A</v>
      </c>
      <c r="M4502" s="88"/>
      <c r="V4502">
        <v>200</v>
      </c>
      <c r="W4502">
        <v>40</v>
      </c>
      <c r="X4502" s="7">
        <f t="shared" si="459"/>
        <v>31.652153314939131</v>
      </c>
    </row>
    <row r="4503" spans="11:24">
      <c r="K4503" s="97">
        <f t="shared" si="460"/>
        <v>6</v>
      </c>
      <c r="L4503" s="2" t="e">
        <f t="shared" si="461"/>
        <v>#N/A</v>
      </c>
      <c r="M4503" s="88"/>
      <c r="V4503">
        <v>200</v>
      </c>
      <c r="W4503">
        <v>40</v>
      </c>
      <c r="X4503" s="7">
        <f t="shared" si="459"/>
        <v>31.652153314939131</v>
      </c>
    </row>
    <row r="4504" spans="11:24">
      <c r="K4504" s="97">
        <f t="shared" si="460"/>
        <v>6</v>
      </c>
      <c r="L4504" s="2" t="e">
        <f t="shared" si="461"/>
        <v>#N/A</v>
      </c>
      <c r="M4504" s="88"/>
      <c r="V4504">
        <v>200</v>
      </c>
      <c r="W4504">
        <v>40</v>
      </c>
      <c r="X4504" s="7">
        <f t="shared" si="459"/>
        <v>31.652153314939131</v>
      </c>
    </row>
    <row r="4505" spans="11:24">
      <c r="K4505" s="97">
        <f t="shared" si="460"/>
        <v>6</v>
      </c>
      <c r="L4505" s="2" t="e">
        <f t="shared" si="461"/>
        <v>#N/A</v>
      </c>
      <c r="M4505" s="88"/>
      <c r="V4505">
        <v>200</v>
      </c>
      <c r="W4505">
        <v>40</v>
      </c>
      <c r="X4505" s="7">
        <f t="shared" si="459"/>
        <v>31.652153314939131</v>
      </c>
    </row>
    <row r="4506" spans="11:24">
      <c r="K4506" s="97">
        <f t="shared" si="460"/>
        <v>6</v>
      </c>
      <c r="L4506" s="2" t="e">
        <f t="shared" si="461"/>
        <v>#N/A</v>
      </c>
      <c r="M4506" s="88"/>
      <c r="V4506">
        <v>200</v>
      </c>
      <c r="W4506">
        <v>40</v>
      </c>
      <c r="X4506" s="7">
        <f t="shared" si="459"/>
        <v>31.652153314939131</v>
      </c>
    </row>
    <row r="4507" spans="11:24">
      <c r="K4507" s="97">
        <f t="shared" si="460"/>
        <v>6</v>
      </c>
      <c r="L4507" s="2" t="e">
        <f t="shared" si="461"/>
        <v>#N/A</v>
      </c>
      <c r="M4507" s="88"/>
      <c r="V4507">
        <v>200</v>
      </c>
      <c r="W4507">
        <v>40</v>
      </c>
      <c r="X4507" s="7">
        <f t="shared" si="459"/>
        <v>31.652153314939131</v>
      </c>
    </row>
    <row r="4508" spans="11:24">
      <c r="K4508" s="97">
        <f t="shared" si="460"/>
        <v>6</v>
      </c>
      <c r="L4508" s="2" t="e">
        <f t="shared" si="461"/>
        <v>#N/A</v>
      </c>
      <c r="M4508" s="88"/>
      <c r="V4508">
        <v>200</v>
      </c>
      <c r="W4508">
        <v>40</v>
      </c>
      <c r="X4508" s="7">
        <f t="shared" si="459"/>
        <v>31.652153314939131</v>
      </c>
    </row>
    <row r="4509" spans="11:24">
      <c r="K4509" s="97">
        <f t="shared" si="460"/>
        <v>6</v>
      </c>
      <c r="L4509" s="2" t="e">
        <f t="shared" si="461"/>
        <v>#N/A</v>
      </c>
      <c r="M4509" s="88"/>
      <c r="V4509">
        <v>200</v>
      </c>
      <c r="W4509">
        <v>40</v>
      </c>
      <c r="X4509" s="7">
        <f t="shared" si="459"/>
        <v>31.652153314939131</v>
      </c>
    </row>
    <row r="4510" spans="11:24">
      <c r="K4510" s="97">
        <f t="shared" si="460"/>
        <v>6</v>
      </c>
      <c r="L4510" s="2" t="e">
        <f t="shared" si="461"/>
        <v>#N/A</v>
      </c>
      <c r="M4510" s="88"/>
      <c r="V4510">
        <v>200</v>
      </c>
      <c r="W4510">
        <v>40</v>
      </c>
      <c r="X4510" s="7">
        <f t="shared" si="459"/>
        <v>31.652153314939131</v>
      </c>
    </row>
    <row r="4511" spans="11:24">
      <c r="K4511" s="97">
        <f t="shared" si="460"/>
        <v>6</v>
      </c>
      <c r="L4511" s="2" t="e">
        <f t="shared" si="461"/>
        <v>#N/A</v>
      </c>
      <c r="M4511" s="88"/>
      <c r="V4511">
        <v>200</v>
      </c>
      <c r="W4511">
        <v>40</v>
      </c>
      <c r="X4511" s="7">
        <f t="shared" si="459"/>
        <v>31.652153314939131</v>
      </c>
    </row>
    <row r="4512" spans="11:24">
      <c r="K4512" s="97">
        <f t="shared" si="460"/>
        <v>6</v>
      </c>
      <c r="L4512" s="2" t="e">
        <f t="shared" si="461"/>
        <v>#N/A</v>
      </c>
      <c r="M4512" s="88"/>
      <c r="V4512">
        <v>200</v>
      </c>
      <c r="W4512">
        <v>40</v>
      </c>
      <c r="X4512" s="7">
        <f t="shared" si="459"/>
        <v>31.652153314939131</v>
      </c>
    </row>
    <row r="4513" spans="11:24">
      <c r="K4513" s="97">
        <f t="shared" si="460"/>
        <v>6</v>
      </c>
      <c r="L4513" s="2" t="e">
        <f t="shared" si="461"/>
        <v>#N/A</v>
      </c>
      <c r="M4513" s="88"/>
      <c r="V4513">
        <v>200</v>
      </c>
      <c r="W4513">
        <v>40</v>
      </c>
      <c r="X4513" s="7">
        <f t="shared" si="459"/>
        <v>31.652153314939131</v>
      </c>
    </row>
    <row r="4514" spans="11:24">
      <c r="K4514" s="97">
        <f t="shared" si="460"/>
        <v>6</v>
      </c>
      <c r="L4514" s="2" t="e">
        <f t="shared" si="461"/>
        <v>#N/A</v>
      </c>
      <c r="M4514" s="88"/>
      <c r="V4514">
        <v>200</v>
      </c>
      <c r="W4514">
        <v>40</v>
      </c>
      <c r="X4514" s="7">
        <f t="shared" si="459"/>
        <v>31.652153314939131</v>
      </c>
    </row>
    <row r="4515" spans="11:24">
      <c r="K4515" s="97">
        <f t="shared" si="460"/>
        <v>6</v>
      </c>
      <c r="L4515" s="2" t="e">
        <f t="shared" si="461"/>
        <v>#N/A</v>
      </c>
      <c r="M4515" s="88"/>
      <c r="V4515">
        <v>200</v>
      </c>
      <c r="W4515">
        <v>40</v>
      </c>
      <c r="X4515" s="7">
        <f t="shared" si="459"/>
        <v>31.652153314939131</v>
      </c>
    </row>
    <row r="4516" spans="11:24">
      <c r="K4516" s="97">
        <f t="shared" si="460"/>
        <v>6</v>
      </c>
      <c r="L4516" s="2" t="e">
        <f t="shared" si="461"/>
        <v>#N/A</v>
      </c>
      <c r="M4516" s="88"/>
      <c r="V4516">
        <v>200</v>
      </c>
      <c r="W4516">
        <v>40</v>
      </c>
      <c r="X4516" s="7">
        <f t="shared" si="459"/>
        <v>31.652153314939131</v>
      </c>
    </row>
    <row r="4517" spans="11:24">
      <c r="K4517" s="97">
        <f t="shared" si="460"/>
        <v>6</v>
      </c>
      <c r="L4517" s="2" t="e">
        <f t="shared" si="461"/>
        <v>#N/A</v>
      </c>
      <c r="M4517" s="88"/>
      <c r="V4517">
        <v>200</v>
      </c>
      <c r="W4517">
        <v>40</v>
      </c>
      <c r="X4517" s="7">
        <f t="shared" si="459"/>
        <v>31.652153314939131</v>
      </c>
    </row>
    <row r="4518" spans="11:24">
      <c r="K4518" s="97">
        <f t="shared" si="460"/>
        <v>6</v>
      </c>
      <c r="L4518" s="2" t="e">
        <f t="shared" si="461"/>
        <v>#N/A</v>
      </c>
      <c r="M4518" s="88"/>
      <c r="V4518">
        <v>200</v>
      </c>
      <c r="W4518">
        <v>40</v>
      </c>
      <c r="X4518" s="7">
        <f t="shared" si="459"/>
        <v>31.652153314939131</v>
      </c>
    </row>
    <row r="4519" spans="11:24">
      <c r="K4519" s="97">
        <f t="shared" si="460"/>
        <v>6</v>
      </c>
      <c r="L4519" s="2" t="e">
        <f t="shared" si="461"/>
        <v>#N/A</v>
      </c>
      <c r="M4519" s="88"/>
      <c r="V4519">
        <v>200</v>
      </c>
      <c r="W4519">
        <v>40</v>
      </c>
      <c r="X4519" s="7">
        <f t="shared" si="459"/>
        <v>31.652153314939131</v>
      </c>
    </row>
    <row r="4520" spans="11:24">
      <c r="K4520" s="97">
        <f t="shared" si="460"/>
        <v>6</v>
      </c>
      <c r="L4520" s="2" t="e">
        <f t="shared" si="461"/>
        <v>#N/A</v>
      </c>
      <c r="M4520" s="88"/>
      <c r="V4520">
        <v>200</v>
      </c>
      <c r="W4520">
        <v>40</v>
      </c>
      <c r="X4520" s="7">
        <f t="shared" si="459"/>
        <v>31.652153314939131</v>
      </c>
    </row>
    <row r="4521" spans="11:24">
      <c r="K4521" s="97">
        <f t="shared" si="460"/>
        <v>6</v>
      </c>
      <c r="L4521" s="2" t="e">
        <f t="shared" si="461"/>
        <v>#N/A</v>
      </c>
      <c r="M4521" s="88"/>
      <c r="V4521">
        <v>200</v>
      </c>
      <c r="W4521">
        <v>40</v>
      </c>
      <c r="X4521" s="7">
        <f t="shared" si="459"/>
        <v>31.652153314939131</v>
      </c>
    </row>
    <row r="4522" spans="11:24">
      <c r="K4522" s="97">
        <f t="shared" si="460"/>
        <v>6</v>
      </c>
      <c r="L4522" s="2" t="e">
        <f t="shared" si="461"/>
        <v>#N/A</v>
      </c>
      <c r="M4522" s="88"/>
      <c r="V4522">
        <v>200</v>
      </c>
      <c r="W4522">
        <v>40</v>
      </c>
      <c r="X4522" s="7">
        <f t="shared" si="459"/>
        <v>31.652153314939131</v>
      </c>
    </row>
    <row r="4523" spans="11:24">
      <c r="K4523" s="97">
        <f t="shared" si="460"/>
        <v>6</v>
      </c>
      <c r="L4523" s="2" t="e">
        <f t="shared" si="461"/>
        <v>#N/A</v>
      </c>
      <c r="M4523" s="88"/>
      <c r="V4523">
        <v>200</v>
      </c>
      <c r="W4523">
        <v>40</v>
      </c>
      <c r="X4523" s="7">
        <f t="shared" si="459"/>
        <v>31.652153314939131</v>
      </c>
    </row>
    <row r="4524" spans="11:24">
      <c r="K4524" s="97">
        <f t="shared" si="460"/>
        <v>6</v>
      </c>
      <c r="L4524" s="2" t="e">
        <f t="shared" si="461"/>
        <v>#N/A</v>
      </c>
      <c r="M4524" s="88"/>
      <c r="V4524">
        <v>200</v>
      </c>
      <c r="W4524">
        <v>40</v>
      </c>
      <c r="X4524" s="7">
        <f t="shared" si="459"/>
        <v>31.652153314939131</v>
      </c>
    </row>
    <row r="4525" spans="11:24">
      <c r="K4525" s="97">
        <f t="shared" si="460"/>
        <v>6</v>
      </c>
      <c r="L4525" s="2" t="e">
        <f t="shared" si="461"/>
        <v>#N/A</v>
      </c>
      <c r="M4525" s="88"/>
      <c r="V4525">
        <v>200</v>
      </c>
      <c r="W4525">
        <v>40</v>
      </c>
      <c r="X4525" s="7">
        <f t="shared" si="459"/>
        <v>31.652153314939131</v>
      </c>
    </row>
    <row r="4526" spans="11:24">
      <c r="K4526" s="97">
        <f t="shared" si="460"/>
        <v>6</v>
      </c>
      <c r="L4526" s="2" t="e">
        <f t="shared" si="461"/>
        <v>#N/A</v>
      </c>
      <c r="M4526" s="88"/>
      <c r="V4526">
        <v>200</v>
      </c>
      <c r="W4526">
        <v>40</v>
      </c>
      <c r="X4526" s="7">
        <f t="shared" si="459"/>
        <v>31.652153314939131</v>
      </c>
    </row>
    <row r="4527" spans="11:24">
      <c r="K4527" s="97">
        <f t="shared" si="460"/>
        <v>6</v>
      </c>
      <c r="L4527" s="2" t="e">
        <f t="shared" si="461"/>
        <v>#N/A</v>
      </c>
      <c r="M4527" s="88"/>
      <c r="V4527">
        <v>200</v>
      </c>
      <c r="W4527">
        <v>40</v>
      </c>
      <c r="X4527" s="7">
        <f t="shared" si="459"/>
        <v>31.652153314939131</v>
      </c>
    </row>
    <row r="4528" spans="11:24">
      <c r="K4528" s="97">
        <f t="shared" si="460"/>
        <v>6</v>
      </c>
      <c r="L4528" s="2" t="e">
        <f t="shared" si="461"/>
        <v>#N/A</v>
      </c>
      <c r="M4528" s="88"/>
      <c r="V4528">
        <v>200</v>
      </c>
      <c r="W4528">
        <v>40</v>
      </c>
      <c r="X4528" s="7">
        <f t="shared" si="459"/>
        <v>31.652153314939131</v>
      </c>
    </row>
    <row r="4529" spans="11:24">
      <c r="K4529" s="97">
        <f t="shared" si="460"/>
        <v>6</v>
      </c>
      <c r="L4529" s="2" t="e">
        <f t="shared" si="461"/>
        <v>#N/A</v>
      </c>
      <c r="M4529" s="88"/>
      <c r="V4529">
        <v>200</v>
      </c>
      <c r="W4529">
        <v>40</v>
      </c>
      <c r="X4529" s="7">
        <f t="shared" si="459"/>
        <v>31.652153314939131</v>
      </c>
    </row>
    <row r="4530" spans="11:24">
      <c r="K4530" s="97">
        <f t="shared" si="460"/>
        <v>6</v>
      </c>
      <c r="L4530" s="2" t="e">
        <f t="shared" si="461"/>
        <v>#N/A</v>
      </c>
      <c r="M4530" s="88"/>
      <c r="V4530">
        <v>200</v>
      </c>
      <c r="W4530">
        <v>40</v>
      </c>
      <c r="X4530" s="7">
        <f t="shared" si="459"/>
        <v>31.652153314939131</v>
      </c>
    </row>
    <row r="4531" spans="11:24">
      <c r="K4531" s="97">
        <f t="shared" si="460"/>
        <v>6</v>
      </c>
      <c r="L4531" s="2" t="e">
        <f t="shared" si="461"/>
        <v>#N/A</v>
      </c>
      <c r="M4531" s="88"/>
      <c r="V4531">
        <v>200</v>
      </c>
      <c r="W4531">
        <v>40</v>
      </c>
      <c r="X4531" s="7">
        <f t="shared" si="459"/>
        <v>31.652153314939131</v>
      </c>
    </row>
    <row r="4532" spans="11:24">
      <c r="K4532" s="97">
        <f t="shared" si="460"/>
        <v>6</v>
      </c>
      <c r="L4532" s="2" t="e">
        <f t="shared" si="461"/>
        <v>#N/A</v>
      </c>
      <c r="M4532" s="88"/>
      <c r="V4532">
        <v>200</v>
      </c>
      <c r="W4532">
        <v>40</v>
      </c>
      <c r="X4532" s="7">
        <f t="shared" si="459"/>
        <v>31.652153314939131</v>
      </c>
    </row>
    <row r="4533" spans="11:24">
      <c r="K4533" s="97">
        <f t="shared" si="460"/>
        <v>6</v>
      </c>
      <c r="L4533" s="2" t="e">
        <f t="shared" si="461"/>
        <v>#N/A</v>
      </c>
      <c r="M4533" s="88"/>
      <c r="V4533">
        <v>200</v>
      </c>
      <c r="W4533">
        <v>40</v>
      </c>
      <c r="X4533" s="7">
        <f t="shared" si="459"/>
        <v>31.652153314939131</v>
      </c>
    </row>
    <row r="4534" spans="11:24">
      <c r="K4534" s="97">
        <f t="shared" si="460"/>
        <v>6</v>
      </c>
      <c r="L4534" s="2" t="e">
        <f t="shared" si="461"/>
        <v>#N/A</v>
      </c>
      <c r="M4534" s="88"/>
      <c r="V4534">
        <v>200</v>
      </c>
      <c r="W4534">
        <v>40</v>
      </c>
      <c r="X4534" s="7">
        <f t="shared" si="459"/>
        <v>31.652153314939131</v>
      </c>
    </row>
    <row r="4535" spans="11:24">
      <c r="K4535" s="97">
        <f t="shared" si="460"/>
        <v>6</v>
      </c>
      <c r="L4535" s="2" t="e">
        <f t="shared" si="461"/>
        <v>#N/A</v>
      </c>
      <c r="M4535" s="88"/>
      <c r="V4535">
        <v>200</v>
      </c>
      <c r="W4535">
        <v>40</v>
      </c>
      <c r="X4535" s="7">
        <f t="shared" si="459"/>
        <v>31.652153314939131</v>
      </c>
    </row>
    <row r="4536" spans="11:24">
      <c r="K4536" s="97">
        <f t="shared" si="460"/>
        <v>6</v>
      </c>
      <c r="L4536" s="2" t="e">
        <f t="shared" si="461"/>
        <v>#N/A</v>
      </c>
      <c r="M4536" s="88"/>
      <c r="V4536">
        <v>200</v>
      </c>
      <c r="W4536">
        <v>40</v>
      </c>
      <c r="X4536" s="7">
        <f t="shared" si="459"/>
        <v>31.652153314939131</v>
      </c>
    </row>
    <row r="4537" spans="11:24">
      <c r="K4537" s="97">
        <f t="shared" si="460"/>
        <v>6</v>
      </c>
      <c r="L4537" s="2" t="e">
        <f t="shared" si="461"/>
        <v>#N/A</v>
      </c>
      <c r="M4537" s="88"/>
      <c r="V4537">
        <v>200</v>
      </c>
      <c r="W4537">
        <v>40</v>
      </c>
      <c r="X4537" s="7">
        <f t="shared" si="459"/>
        <v>31.652153314939131</v>
      </c>
    </row>
    <row r="4538" spans="11:24">
      <c r="K4538" s="97">
        <f t="shared" si="460"/>
        <v>6</v>
      </c>
      <c r="L4538" s="2" t="e">
        <f t="shared" si="461"/>
        <v>#N/A</v>
      </c>
      <c r="M4538" s="88"/>
      <c r="V4538">
        <v>200</v>
      </c>
      <c r="W4538">
        <v>40</v>
      </c>
      <c r="X4538" s="7">
        <f t="shared" si="459"/>
        <v>31.652153314939131</v>
      </c>
    </row>
    <row r="4539" spans="11:24">
      <c r="K4539" s="97">
        <f t="shared" si="460"/>
        <v>6</v>
      </c>
      <c r="L4539" s="2" t="e">
        <f t="shared" si="461"/>
        <v>#N/A</v>
      </c>
      <c r="M4539" s="88"/>
      <c r="V4539">
        <v>200</v>
      </c>
      <c r="W4539">
        <v>40</v>
      </c>
      <c r="X4539" s="7">
        <f t="shared" si="459"/>
        <v>31.652153314939131</v>
      </c>
    </row>
    <row r="4540" spans="11:24">
      <c r="K4540" s="97">
        <f t="shared" si="460"/>
        <v>6</v>
      </c>
      <c r="L4540" s="2" t="e">
        <f t="shared" si="461"/>
        <v>#N/A</v>
      </c>
      <c r="M4540" s="88"/>
      <c r="V4540">
        <v>200</v>
      </c>
      <c r="W4540">
        <v>40</v>
      </c>
      <c r="X4540" s="7">
        <f t="shared" si="459"/>
        <v>31.652153314939131</v>
      </c>
    </row>
    <row r="4541" spans="11:24">
      <c r="K4541" s="97">
        <f t="shared" si="460"/>
        <v>6</v>
      </c>
      <c r="L4541" s="2" t="e">
        <f t="shared" si="461"/>
        <v>#N/A</v>
      </c>
      <c r="M4541" s="88"/>
      <c r="V4541">
        <v>200</v>
      </c>
      <c r="W4541">
        <v>40</v>
      </c>
      <c r="X4541" s="7">
        <f t="shared" si="459"/>
        <v>31.652153314939131</v>
      </c>
    </row>
    <row r="4542" spans="11:24">
      <c r="K4542" s="97">
        <f t="shared" si="460"/>
        <v>6</v>
      </c>
      <c r="L4542" s="2" t="e">
        <f t="shared" si="461"/>
        <v>#N/A</v>
      </c>
      <c r="M4542" s="88"/>
      <c r="V4542">
        <v>200</v>
      </c>
      <c r="W4542">
        <v>40</v>
      </c>
      <c r="X4542" s="7">
        <f t="shared" si="459"/>
        <v>31.652153314939131</v>
      </c>
    </row>
    <row r="4543" spans="11:24">
      <c r="K4543" s="97">
        <f t="shared" si="460"/>
        <v>6</v>
      </c>
      <c r="L4543" s="2" t="e">
        <f t="shared" si="461"/>
        <v>#N/A</v>
      </c>
      <c r="M4543" s="88"/>
      <c r="V4543">
        <v>200</v>
      </c>
      <c r="W4543">
        <v>40</v>
      </c>
      <c r="X4543" s="7">
        <f t="shared" si="459"/>
        <v>31.652153314939131</v>
      </c>
    </row>
    <row r="4544" spans="11:24">
      <c r="K4544" s="97">
        <f t="shared" si="460"/>
        <v>6</v>
      </c>
      <c r="L4544" s="2" t="e">
        <f t="shared" si="461"/>
        <v>#N/A</v>
      </c>
      <c r="M4544" s="88"/>
      <c r="V4544">
        <v>200</v>
      </c>
      <c r="W4544">
        <v>40</v>
      </c>
      <c r="X4544" s="7">
        <f t="shared" si="459"/>
        <v>31.652153314939131</v>
      </c>
    </row>
    <row r="4545" spans="11:24">
      <c r="K4545" s="97">
        <f t="shared" si="460"/>
        <v>6</v>
      </c>
      <c r="L4545" s="2" t="e">
        <f t="shared" si="461"/>
        <v>#N/A</v>
      </c>
      <c r="M4545" s="88"/>
      <c r="V4545">
        <v>200</v>
      </c>
      <c r="W4545">
        <v>40</v>
      </c>
      <c r="X4545" s="7">
        <f t="shared" si="459"/>
        <v>31.652153314939131</v>
      </c>
    </row>
    <row r="4546" spans="11:24">
      <c r="K4546" s="97">
        <f t="shared" si="460"/>
        <v>6</v>
      </c>
      <c r="L4546" s="2" t="e">
        <f t="shared" si="461"/>
        <v>#N/A</v>
      </c>
      <c r="M4546" s="88"/>
      <c r="V4546">
        <v>200</v>
      </c>
      <c r="W4546">
        <v>40</v>
      </c>
      <c r="X4546" s="7">
        <f t="shared" si="459"/>
        <v>31.652153314939131</v>
      </c>
    </row>
    <row r="4547" spans="11:24">
      <c r="K4547" s="97">
        <f t="shared" si="460"/>
        <v>6</v>
      </c>
      <c r="L4547" s="2" t="e">
        <f t="shared" si="461"/>
        <v>#N/A</v>
      </c>
      <c r="M4547" s="88"/>
      <c r="V4547">
        <v>200</v>
      </c>
      <c r="W4547">
        <v>40</v>
      </c>
      <c r="X4547" s="7">
        <f t="shared" si="459"/>
        <v>31.652153314939131</v>
      </c>
    </row>
    <row r="4548" spans="11:24">
      <c r="K4548" s="97">
        <f t="shared" si="460"/>
        <v>6</v>
      </c>
      <c r="L4548" s="2" t="e">
        <f t="shared" si="461"/>
        <v>#N/A</v>
      </c>
      <c r="M4548" s="88"/>
      <c r="V4548">
        <v>200</v>
      </c>
      <c r="W4548">
        <v>40</v>
      </c>
      <c r="X4548" s="7">
        <f t="shared" si="459"/>
        <v>31.652153314939131</v>
      </c>
    </row>
    <row r="4549" spans="11:24">
      <c r="K4549" s="97">
        <f t="shared" si="460"/>
        <v>6</v>
      </c>
      <c r="L4549" s="2" t="e">
        <f t="shared" si="461"/>
        <v>#N/A</v>
      </c>
      <c r="M4549" s="88"/>
      <c r="V4549">
        <v>200</v>
      </c>
      <c r="W4549">
        <v>40</v>
      </c>
      <c r="X4549" s="7">
        <f t="shared" si="459"/>
        <v>31.652153314939131</v>
      </c>
    </row>
    <row r="4550" spans="11:24">
      <c r="K4550" s="97">
        <f t="shared" si="460"/>
        <v>6</v>
      </c>
      <c r="L4550" s="2" t="e">
        <f t="shared" si="461"/>
        <v>#N/A</v>
      </c>
      <c r="M4550" s="88"/>
      <c r="V4550">
        <v>200</v>
      </c>
      <c r="W4550">
        <v>40</v>
      </c>
      <c r="X4550" s="7">
        <f t="shared" si="459"/>
        <v>31.652153314939131</v>
      </c>
    </row>
    <row r="4551" spans="11:24">
      <c r="K4551" s="97">
        <f t="shared" si="460"/>
        <v>6</v>
      </c>
      <c r="L4551" s="2" t="e">
        <f t="shared" si="461"/>
        <v>#N/A</v>
      </c>
      <c r="M4551" s="88"/>
      <c r="V4551">
        <v>200</v>
      </c>
      <c r="W4551">
        <v>40</v>
      </c>
      <c r="X4551" s="7">
        <f t="shared" si="459"/>
        <v>31.652153314939131</v>
      </c>
    </row>
    <row r="4552" spans="11:24">
      <c r="K4552" s="97">
        <f t="shared" si="460"/>
        <v>6</v>
      </c>
      <c r="L4552" s="2" t="e">
        <f t="shared" si="461"/>
        <v>#N/A</v>
      </c>
      <c r="M4552" s="88"/>
      <c r="V4552">
        <v>200</v>
      </c>
      <c r="W4552">
        <v>40</v>
      </c>
      <c r="X4552" s="7">
        <f t="shared" si="459"/>
        <v>31.652153314939131</v>
      </c>
    </row>
    <row r="4553" spans="11:24">
      <c r="K4553" s="97">
        <f t="shared" si="460"/>
        <v>6</v>
      </c>
      <c r="L4553" s="2" t="e">
        <f t="shared" si="461"/>
        <v>#N/A</v>
      </c>
      <c r="M4553" s="88"/>
      <c r="V4553">
        <v>200</v>
      </c>
      <c r="W4553">
        <v>40</v>
      </c>
      <c r="X4553" s="7">
        <f t="shared" si="459"/>
        <v>31.652153314939131</v>
      </c>
    </row>
    <row r="4554" spans="11:24">
      <c r="K4554" s="97">
        <f t="shared" si="460"/>
        <v>6</v>
      </c>
      <c r="L4554" s="2" t="e">
        <f t="shared" si="461"/>
        <v>#N/A</v>
      </c>
      <c r="M4554" s="88"/>
      <c r="V4554">
        <v>200</v>
      </c>
      <c r="W4554">
        <v>40</v>
      </c>
      <c r="X4554" s="7">
        <f t="shared" ref="X4554:X4617" si="462">AVERAGE($J$2999:$J$8770)</f>
        <v>31.652153314939131</v>
      </c>
    </row>
    <row r="4555" spans="11:24">
      <c r="K4555" s="97">
        <f t="shared" ref="K4555:K4618" si="463">WEEKDAY(C4555,2)</f>
        <v>6</v>
      </c>
      <c r="L4555" s="2" t="e">
        <f t="shared" ref="L4555:L4618" si="464">IF(J4555="",NA(),J4555-(AVERAGE($J$10:$J$8770)))</f>
        <v>#N/A</v>
      </c>
      <c r="M4555" s="88"/>
      <c r="V4555">
        <v>200</v>
      </c>
      <c r="W4555">
        <v>40</v>
      </c>
      <c r="X4555" s="7">
        <f t="shared" si="462"/>
        <v>31.652153314939131</v>
      </c>
    </row>
    <row r="4556" spans="11:24">
      <c r="K4556" s="97">
        <f t="shared" si="463"/>
        <v>6</v>
      </c>
      <c r="L4556" s="2" t="e">
        <f t="shared" si="464"/>
        <v>#N/A</v>
      </c>
      <c r="M4556" s="88"/>
      <c r="V4556">
        <v>200</v>
      </c>
      <c r="W4556">
        <v>40</v>
      </c>
      <c r="X4556" s="7">
        <f t="shared" si="462"/>
        <v>31.652153314939131</v>
      </c>
    </row>
    <row r="4557" spans="11:24">
      <c r="K4557" s="97">
        <f t="shared" si="463"/>
        <v>6</v>
      </c>
      <c r="L4557" s="2" t="e">
        <f t="shared" si="464"/>
        <v>#N/A</v>
      </c>
      <c r="M4557" s="88"/>
      <c r="V4557">
        <v>200</v>
      </c>
      <c r="W4557">
        <v>40</v>
      </c>
      <c r="X4557" s="7">
        <f t="shared" si="462"/>
        <v>31.652153314939131</v>
      </c>
    </row>
    <row r="4558" spans="11:24">
      <c r="K4558" s="97">
        <f t="shared" si="463"/>
        <v>6</v>
      </c>
      <c r="L4558" s="2" t="e">
        <f t="shared" si="464"/>
        <v>#N/A</v>
      </c>
      <c r="M4558" s="88"/>
      <c r="V4558">
        <v>200</v>
      </c>
      <c r="W4558">
        <v>40</v>
      </c>
      <c r="X4558" s="7">
        <f t="shared" si="462"/>
        <v>31.652153314939131</v>
      </c>
    </row>
    <row r="4559" spans="11:24">
      <c r="K4559" s="97">
        <f t="shared" si="463"/>
        <v>6</v>
      </c>
      <c r="L4559" s="2" t="e">
        <f t="shared" si="464"/>
        <v>#N/A</v>
      </c>
      <c r="M4559" s="88"/>
      <c r="V4559">
        <v>200</v>
      </c>
      <c r="W4559">
        <v>40</v>
      </c>
      <c r="X4559" s="7">
        <f t="shared" si="462"/>
        <v>31.652153314939131</v>
      </c>
    </row>
    <row r="4560" spans="11:24">
      <c r="K4560" s="97">
        <f t="shared" si="463"/>
        <v>6</v>
      </c>
      <c r="L4560" s="2" t="e">
        <f t="shared" si="464"/>
        <v>#N/A</v>
      </c>
      <c r="M4560" s="88"/>
      <c r="V4560">
        <v>200</v>
      </c>
      <c r="W4560">
        <v>40</v>
      </c>
      <c r="X4560" s="7">
        <f t="shared" si="462"/>
        <v>31.652153314939131</v>
      </c>
    </row>
    <row r="4561" spans="11:24">
      <c r="K4561" s="97">
        <f t="shared" si="463"/>
        <v>6</v>
      </c>
      <c r="L4561" s="2" t="e">
        <f t="shared" si="464"/>
        <v>#N/A</v>
      </c>
      <c r="M4561" s="88"/>
      <c r="V4561">
        <v>200</v>
      </c>
      <c r="W4561">
        <v>40</v>
      </c>
      <c r="X4561" s="7">
        <f t="shared" si="462"/>
        <v>31.652153314939131</v>
      </c>
    </row>
    <row r="4562" spans="11:24">
      <c r="K4562" s="97">
        <f t="shared" si="463"/>
        <v>6</v>
      </c>
      <c r="L4562" s="2" t="e">
        <f t="shared" si="464"/>
        <v>#N/A</v>
      </c>
      <c r="M4562" s="88"/>
      <c r="V4562">
        <v>200</v>
      </c>
      <c r="W4562">
        <v>40</v>
      </c>
      <c r="X4562" s="7">
        <f t="shared" si="462"/>
        <v>31.652153314939131</v>
      </c>
    </row>
    <row r="4563" spans="11:24">
      <c r="K4563" s="97">
        <f t="shared" si="463"/>
        <v>6</v>
      </c>
      <c r="L4563" s="2" t="e">
        <f t="shared" si="464"/>
        <v>#N/A</v>
      </c>
      <c r="M4563" s="88"/>
      <c r="V4563">
        <v>200</v>
      </c>
      <c r="W4563">
        <v>40</v>
      </c>
      <c r="X4563" s="7">
        <f t="shared" si="462"/>
        <v>31.652153314939131</v>
      </c>
    </row>
    <row r="4564" spans="11:24">
      <c r="K4564" s="97">
        <f t="shared" si="463"/>
        <v>6</v>
      </c>
      <c r="L4564" s="2" t="e">
        <f t="shared" si="464"/>
        <v>#N/A</v>
      </c>
      <c r="M4564" s="88"/>
      <c r="V4564">
        <v>200</v>
      </c>
      <c r="W4564">
        <v>40</v>
      </c>
      <c r="X4564" s="7">
        <f t="shared" si="462"/>
        <v>31.652153314939131</v>
      </c>
    </row>
    <row r="4565" spans="11:24">
      <c r="K4565" s="97">
        <f t="shared" si="463"/>
        <v>6</v>
      </c>
      <c r="L4565" s="2" t="e">
        <f t="shared" si="464"/>
        <v>#N/A</v>
      </c>
      <c r="M4565" s="88"/>
      <c r="V4565">
        <v>200</v>
      </c>
      <c r="W4565">
        <v>40</v>
      </c>
      <c r="X4565" s="7">
        <f t="shared" si="462"/>
        <v>31.652153314939131</v>
      </c>
    </row>
    <row r="4566" spans="11:24">
      <c r="K4566" s="97">
        <f t="shared" si="463"/>
        <v>6</v>
      </c>
      <c r="L4566" s="2" t="e">
        <f t="shared" si="464"/>
        <v>#N/A</v>
      </c>
      <c r="M4566" s="88"/>
      <c r="V4566">
        <v>200</v>
      </c>
      <c r="W4566">
        <v>40</v>
      </c>
      <c r="X4566" s="7">
        <f t="shared" si="462"/>
        <v>31.652153314939131</v>
      </c>
    </row>
    <row r="4567" spans="11:24">
      <c r="K4567" s="97">
        <f t="shared" si="463"/>
        <v>6</v>
      </c>
      <c r="L4567" s="2" t="e">
        <f t="shared" si="464"/>
        <v>#N/A</v>
      </c>
      <c r="M4567" s="88"/>
      <c r="V4567">
        <v>200</v>
      </c>
      <c r="W4567">
        <v>40</v>
      </c>
      <c r="X4567" s="7">
        <f t="shared" si="462"/>
        <v>31.652153314939131</v>
      </c>
    </row>
    <row r="4568" spans="11:24">
      <c r="K4568" s="97">
        <f t="shared" si="463"/>
        <v>6</v>
      </c>
      <c r="L4568" s="2" t="e">
        <f t="shared" si="464"/>
        <v>#N/A</v>
      </c>
      <c r="M4568" s="88"/>
      <c r="V4568">
        <v>200</v>
      </c>
      <c r="W4568">
        <v>40</v>
      </c>
      <c r="X4568" s="7">
        <f t="shared" si="462"/>
        <v>31.652153314939131</v>
      </c>
    </row>
    <row r="4569" spans="11:24">
      <c r="K4569" s="97">
        <f t="shared" si="463"/>
        <v>6</v>
      </c>
      <c r="L4569" s="2" t="e">
        <f t="shared" si="464"/>
        <v>#N/A</v>
      </c>
      <c r="M4569" s="88"/>
      <c r="V4569">
        <v>200</v>
      </c>
      <c r="W4569">
        <v>40</v>
      </c>
      <c r="X4569" s="7">
        <f t="shared" si="462"/>
        <v>31.652153314939131</v>
      </c>
    </row>
    <row r="4570" spans="11:24">
      <c r="K4570" s="97">
        <f t="shared" si="463"/>
        <v>6</v>
      </c>
      <c r="L4570" s="2" t="e">
        <f t="shared" si="464"/>
        <v>#N/A</v>
      </c>
      <c r="M4570" s="88"/>
      <c r="V4570">
        <v>200</v>
      </c>
      <c r="W4570">
        <v>40</v>
      </c>
      <c r="X4570" s="7">
        <f t="shared" si="462"/>
        <v>31.652153314939131</v>
      </c>
    </row>
    <row r="4571" spans="11:24">
      <c r="K4571" s="97">
        <f t="shared" si="463"/>
        <v>6</v>
      </c>
      <c r="L4571" s="2" t="e">
        <f t="shared" si="464"/>
        <v>#N/A</v>
      </c>
      <c r="M4571" s="88"/>
      <c r="V4571">
        <v>200</v>
      </c>
      <c r="W4571">
        <v>40</v>
      </c>
      <c r="X4571" s="7">
        <f t="shared" si="462"/>
        <v>31.652153314939131</v>
      </c>
    </row>
    <row r="4572" spans="11:24">
      <c r="K4572" s="97">
        <f t="shared" si="463"/>
        <v>6</v>
      </c>
      <c r="L4572" s="2" t="e">
        <f t="shared" si="464"/>
        <v>#N/A</v>
      </c>
      <c r="M4572" s="88"/>
      <c r="V4572">
        <v>200</v>
      </c>
      <c r="W4572">
        <v>40</v>
      </c>
      <c r="X4572" s="7">
        <f t="shared" si="462"/>
        <v>31.652153314939131</v>
      </c>
    </row>
    <row r="4573" spans="11:24">
      <c r="K4573" s="97">
        <f t="shared" si="463"/>
        <v>6</v>
      </c>
      <c r="L4573" s="2" t="e">
        <f t="shared" si="464"/>
        <v>#N/A</v>
      </c>
      <c r="M4573" s="88"/>
      <c r="V4573">
        <v>200</v>
      </c>
      <c r="W4573">
        <v>40</v>
      </c>
      <c r="X4573" s="7">
        <f t="shared" si="462"/>
        <v>31.652153314939131</v>
      </c>
    </row>
    <row r="4574" spans="11:24">
      <c r="K4574" s="97">
        <f t="shared" si="463"/>
        <v>6</v>
      </c>
      <c r="L4574" s="2" t="e">
        <f t="shared" si="464"/>
        <v>#N/A</v>
      </c>
      <c r="M4574" s="88"/>
      <c r="V4574">
        <v>200</v>
      </c>
      <c r="W4574">
        <v>40</v>
      </c>
      <c r="X4574" s="7">
        <f t="shared" si="462"/>
        <v>31.652153314939131</v>
      </c>
    </row>
    <row r="4575" spans="11:24">
      <c r="K4575" s="97">
        <f t="shared" si="463"/>
        <v>6</v>
      </c>
      <c r="L4575" s="2" t="e">
        <f t="shared" si="464"/>
        <v>#N/A</v>
      </c>
      <c r="M4575" s="88"/>
      <c r="V4575">
        <v>200</v>
      </c>
      <c r="W4575">
        <v>40</v>
      </c>
      <c r="X4575" s="7">
        <f t="shared" si="462"/>
        <v>31.652153314939131</v>
      </c>
    </row>
    <row r="4576" spans="11:24">
      <c r="K4576" s="97">
        <f t="shared" si="463"/>
        <v>6</v>
      </c>
      <c r="L4576" s="2" t="e">
        <f t="shared" si="464"/>
        <v>#N/A</v>
      </c>
      <c r="M4576" s="88"/>
      <c r="V4576">
        <v>200</v>
      </c>
      <c r="W4576">
        <v>40</v>
      </c>
      <c r="X4576" s="7">
        <f t="shared" si="462"/>
        <v>31.652153314939131</v>
      </c>
    </row>
    <row r="4577" spans="11:24">
      <c r="K4577" s="97">
        <f t="shared" si="463"/>
        <v>6</v>
      </c>
      <c r="L4577" s="2" t="e">
        <f t="shared" si="464"/>
        <v>#N/A</v>
      </c>
      <c r="M4577" s="88"/>
      <c r="V4577">
        <v>200</v>
      </c>
      <c r="W4577">
        <v>40</v>
      </c>
      <c r="X4577" s="7">
        <f t="shared" si="462"/>
        <v>31.652153314939131</v>
      </c>
    </row>
    <row r="4578" spans="11:24">
      <c r="K4578" s="97">
        <f t="shared" si="463"/>
        <v>6</v>
      </c>
      <c r="L4578" s="2" t="e">
        <f t="shared" si="464"/>
        <v>#N/A</v>
      </c>
      <c r="M4578" s="88"/>
      <c r="V4578">
        <v>200</v>
      </c>
      <c r="W4578">
        <v>40</v>
      </c>
      <c r="X4578" s="7">
        <f t="shared" si="462"/>
        <v>31.652153314939131</v>
      </c>
    </row>
    <row r="4579" spans="11:24">
      <c r="K4579" s="97">
        <f t="shared" si="463"/>
        <v>6</v>
      </c>
      <c r="L4579" s="2" t="e">
        <f t="shared" si="464"/>
        <v>#N/A</v>
      </c>
      <c r="M4579" s="88"/>
      <c r="V4579">
        <v>200</v>
      </c>
      <c r="W4579">
        <v>40</v>
      </c>
      <c r="X4579" s="7">
        <f t="shared" si="462"/>
        <v>31.652153314939131</v>
      </c>
    </row>
    <row r="4580" spans="11:24">
      <c r="K4580" s="97">
        <f t="shared" si="463"/>
        <v>6</v>
      </c>
      <c r="L4580" s="2" t="e">
        <f t="shared" si="464"/>
        <v>#N/A</v>
      </c>
      <c r="M4580" s="88"/>
      <c r="V4580">
        <v>200</v>
      </c>
      <c r="W4580">
        <v>40</v>
      </c>
      <c r="X4580" s="7">
        <f t="shared" si="462"/>
        <v>31.652153314939131</v>
      </c>
    </row>
    <row r="4581" spans="11:24">
      <c r="K4581" s="97">
        <f t="shared" si="463"/>
        <v>6</v>
      </c>
      <c r="L4581" s="2" t="e">
        <f t="shared" si="464"/>
        <v>#N/A</v>
      </c>
      <c r="M4581" s="88"/>
      <c r="V4581">
        <v>200</v>
      </c>
      <c r="W4581">
        <v>40</v>
      </c>
      <c r="X4581" s="7">
        <f t="shared" si="462"/>
        <v>31.652153314939131</v>
      </c>
    </row>
    <row r="4582" spans="11:24">
      <c r="K4582" s="97">
        <f t="shared" si="463"/>
        <v>6</v>
      </c>
      <c r="L4582" s="2" t="e">
        <f t="shared" si="464"/>
        <v>#N/A</v>
      </c>
      <c r="M4582" s="88"/>
      <c r="V4582">
        <v>200</v>
      </c>
      <c r="W4582">
        <v>40</v>
      </c>
      <c r="X4582" s="7">
        <f t="shared" si="462"/>
        <v>31.652153314939131</v>
      </c>
    </row>
    <row r="4583" spans="11:24">
      <c r="K4583" s="97">
        <f t="shared" si="463"/>
        <v>6</v>
      </c>
      <c r="L4583" s="2" t="e">
        <f t="shared" si="464"/>
        <v>#N/A</v>
      </c>
      <c r="M4583" s="88"/>
      <c r="V4583">
        <v>200</v>
      </c>
      <c r="W4583">
        <v>40</v>
      </c>
      <c r="X4583" s="7">
        <f t="shared" si="462"/>
        <v>31.652153314939131</v>
      </c>
    </row>
    <row r="4584" spans="11:24">
      <c r="K4584" s="97">
        <f t="shared" si="463"/>
        <v>6</v>
      </c>
      <c r="L4584" s="2" t="e">
        <f t="shared" si="464"/>
        <v>#N/A</v>
      </c>
      <c r="M4584" s="88"/>
      <c r="V4584">
        <v>200</v>
      </c>
      <c r="W4584">
        <v>40</v>
      </c>
      <c r="X4584" s="7">
        <f t="shared" si="462"/>
        <v>31.652153314939131</v>
      </c>
    </row>
    <row r="4585" spans="11:24">
      <c r="K4585" s="97">
        <f t="shared" si="463"/>
        <v>6</v>
      </c>
      <c r="L4585" s="2" t="e">
        <f t="shared" si="464"/>
        <v>#N/A</v>
      </c>
      <c r="M4585" s="88"/>
      <c r="V4585">
        <v>200</v>
      </c>
      <c r="W4585">
        <v>40</v>
      </c>
      <c r="X4585" s="7">
        <f t="shared" si="462"/>
        <v>31.652153314939131</v>
      </c>
    </row>
    <row r="4586" spans="11:24">
      <c r="K4586" s="97">
        <f t="shared" si="463"/>
        <v>6</v>
      </c>
      <c r="L4586" s="2" t="e">
        <f t="shared" si="464"/>
        <v>#N/A</v>
      </c>
      <c r="M4586" s="88"/>
      <c r="V4586">
        <v>200</v>
      </c>
      <c r="W4586">
        <v>40</v>
      </c>
      <c r="X4586" s="7">
        <f t="shared" si="462"/>
        <v>31.652153314939131</v>
      </c>
    </row>
    <row r="4587" spans="11:24">
      <c r="K4587" s="97">
        <f t="shared" si="463"/>
        <v>6</v>
      </c>
      <c r="L4587" s="2" t="e">
        <f t="shared" si="464"/>
        <v>#N/A</v>
      </c>
      <c r="M4587" s="88"/>
      <c r="V4587">
        <v>200</v>
      </c>
      <c r="W4587">
        <v>40</v>
      </c>
      <c r="X4587" s="7">
        <f t="shared" si="462"/>
        <v>31.652153314939131</v>
      </c>
    </row>
    <row r="4588" spans="11:24">
      <c r="K4588" s="97">
        <f t="shared" si="463"/>
        <v>6</v>
      </c>
      <c r="L4588" s="2" t="e">
        <f t="shared" si="464"/>
        <v>#N/A</v>
      </c>
      <c r="M4588" s="88"/>
      <c r="V4588">
        <v>200</v>
      </c>
      <c r="W4588">
        <v>40</v>
      </c>
      <c r="X4588" s="7">
        <f t="shared" si="462"/>
        <v>31.652153314939131</v>
      </c>
    </row>
    <row r="4589" spans="11:24">
      <c r="K4589" s="97">
        <f t="shared" si="463"/>
        <v>6</v>
      </c>
      <c r="L4589" s="2" t="e">
        <f t="shared" si="464"/>
        <v>#N/A</v>
      </c>
      <c r="M4589" s="88"/>
      <c r="V4589">
        <v>200</v>
      </c>
      <c r="W4589">
        <v>40</v>
      </c>
      <c r="X4589" s="7">
        <f t="shared" si="462"/>
        <v>31.652153314939131</v>
      </c>
    </row>
    <row r="4590" spans="11:24">
      <c r="K4590" s="97">
        <f t="shared" si="463"/>
        <v>6</v>
      </c>
      <c r="L4590" s="2" t="e">
        <f t="shared" si="464"/>
        <v>#N/A</v>
      </c>
      <c r="M4590" s="88"/>
      <c r="V4590">
        <v>200</v>
      </c>
      <c r="W4590">
        <v>40</v>
      </c>
      <c r="X4590" s="7">
        <f t="shared" si="462"/>
        <v>31.652153314939131</v>
      </c>
    </row>
    <row r="4591" spans="11:24">
      <c r="K4591" s="97">
        <f t="shared" si="463"/>
        <v>6</v>
      </c>
      <c r="L4591" s="2" t="e">
        <f t="shared" si="464"/>
        <v>#N/A</v>
      </c>
      <c r="M4591" s="88"/>
      <c r="V4591">
        <v>200</v>
      </c>
      <c r="W4591">
        <v>40</v>
      </c>
      <c r="X4591" s="7">
        <f t="shared" si="462"/>
        <v>31.652153314939131</v>
      </c>
    </row>
    <row r="4592" spans="11:24">
      <c r="K4592" s="97">
        <f t="shared" si="463"/>
        <v>6</v>
      </c>
      <c r="L4592" s="2" t="e">
        <f t="shared" si="464"/>
        <v>#N/A</v>
      </c>
      <c r="M4592" s="88"/>
      <c r="V4592">
        <v>200</v>
      </c>
      <c r="W4592">
        <v>40</v>
      </c>
      <c r="X4592" s="7">
        <f t="shared" si="462"/>
        <v>31.652153314939131</v>
      </c>
    </row>
    <row r="4593" spans="11:24">
      <c r="K4593" s="97">
        <f t="shared" si="463"/>
        <v>6</v>
      </c>
      <c r="L4593" s="2" t="e">
        <f t="shared" si="464"/>
        <v>#N/A</v>
      </c>
      <c r="M4593" s="88"/>
      <c r="V4593">
        <v>200</v>
      </c>
      <c r="W4593">
        <v>40</v>
      </c>
      <c r="X4593" s="7">
        <f t="shared" si="462"/>
        <v>31.652153314939131</v>
      </c>
    </row>
    <row r="4594" spans="11:24">
      <c r="K4594" s="97">
        <f t="shared" si="463"/>
        <v>6</v>
      </c>
      <c r="L4594" s="2" t="e">
        <f t="shared" si="464"/>
        <v>#N/A</v>
      </c>
      <c r="M4594" s="88"/>
      <c r="V4594">
        <v>200</v>
      </c>
      <c r="W4594">
        <v>40</v>
      </c>
      <c r="X4594" s="7">
        <f t="shared" si="462"/>
        <v>31.652153314939131</v>
      </c>
    </row>
    <row r="4595" spans="11:24">
      <c r="K4595" s="97">
        <f t="shared" si="463"/>
        <v>6</v>
      </c>
      <c r="L4595" s="2" t="e">
        <f t="shared" si="464"/>
        <v>#N/A</v>
      </c>
      <c r="M4595" s="88"/>
      <c r="V4595">
        <v>200</v>
      </c>
      <c r="W4595">
        <v>40</v>
      </c>
      <c r="X4595" s="7">
        <f t="shared" si="462"/>
        <v>31.652153314939131</v>
      </c>
    </row>
    <row r="4596" spans="11:24">
      <c r="K4596" s="97">
        <f t="shared" si="463"/>
        <v>6</v>
      </c>
      <c r="L4596" s="2" t="e">
        <f t="shared" si="464"/>
        <v>#N/A</v>
      </c>
      <c r="M4596" s="88"/>
      <c r="V4596">
        <v>200</v>
      </c>
      <c r="W4596">
        <v>40</v>
      </c>
      <c r="X4596" s="7">
        <f t="shared" si="462"/>
        <v>31.652153314939131</v>
      </c>
    </row>
    <row r="4597" spans="11:24">
      <c r="K4597" s="97">
        <f t="shared" si="463"/>
        <v>6</v>
      </c>
      <c r="L4597" s="2" t="e">
        <f t="shared" si="464"/>
        <v>#N/A</v>
      </c>
      <c r="M4597" s="88"/>
      <c r="V4597">
        <v>200</v>
      </c>
      <c r="W4597">
        <v>40</v>
      </c>
      <c r="X4597" s="7">
        <f t="shared" si="462"/>
        <v>31.652153314939131</v>
      </c>
    </row>
    <row r="4598" spans="11:24">
      <c r="K4598" s="97">
        <f t="shared" si="463"/>
        <v>6</v>
      </c>
      <c r="L4598" s="2" t="e">
        <f t="shared" si="464"/>
        <v>#N/A</v>
      </c>
      <c r="M4598" s="88"/>
      <c r="V4598">
        <v>200</v>
      </c>
      <c r="W4598">
        <v>40</v>
      </c>
      <c r="X4598" s="7">
        <f t="shared" si="462"/>
        <v>31.652153314939131</v>
      </c>
    </row>
    <row r="4599" spans="11:24">
      <c r="K4599" s="97">
        <f t="shared" si="463"/>
        <v>6</v>
      </c>
      <c r="L4599" s="2" t="e">
        <f t="shared" si="464"/>
        <v>#N/A</v>
      </c>
      <c r="M4599" s="88"/>
      <c r="V4599">
        <v>200</v>
      </c>
      <c r="W4599">
        <v>40</v>
      </c>
      <c r="X4599" s="7">
        <f t="shared" si="462"/>
        <v>31.652153314939131</v>
      </c>
    </row>
    <row r="4600" spans="11:24">
      <c r="K4600" s="97">
        <f t="shared" si="463"/>
        <v>6</v>
      </c>
      <c r="L4600" s="2" t="e">
        <f t="shared" si="464"/>
        <v>#N/A</v>
      </c>
      <c r="M4600" s="88"/>
      <c r="V4600">
        <v>200</v>
      </c>
      <c r="W4600">
        <v>40</v>
      </c>
      <c r="X4600" s="7">
        <f t="shared" si="462"/>
        <v>31.652153314939131</v>
      </c>
    </row>
    <row r="4601" spans="11:24">
      <c r="K4601" s="97">
        <f t="shared" si="463"/>
        <v>6</v>
      </c>
      <c r="L4601" s="2" t="e">
        <f t="shared" si="464"/>
        <v>#N/A</v>
      </c>
      <c r="M4601" s="88"/>
      <c r="V4601">
        <v>200</v>
      </c>
      <c r="W4601">
        <v>40</v>
      </c>
      <c r="X4601" s="7">
        <f t="shared" si="462"/>
        <v>31.652153314939131</v>
      </c>
    </row>
    <row r="4602" spans="11:24">
      <c r="K4602" s="97">
        <f t="shared" si="463"/>
        <v>6</v>
      </c>
      <c r="L4602" s="2" t="e">
        <f t="shared" si="464"/>
        <v>#N/A</v>
      </c>
      <c r="M4602" s="88"/>
      <c r="V4602">
        <v>200</v>
      </c>
      <c r="W4602">
        <v>40</v>
      </c>
      <c r="X4602" s="7">
        <f t="shared" si="462"/>
        <v>31.652153314939131</v>
      </c>
    </row>
    <row r="4603" spans="11:24">
      <c r="K4603" s="97">
        <f t="shared" si="463"/>
        <v>6</v>
      </c>
      <c r="L4603" s="2" t="e">
        <f t="shared" si="464"/>
        <v>#N/A</v>
      </c>
      <c r="M4603" s="88"/>
      <c r="V4603">
        <v>200</v>
      </c>
      <c r="W4603">
        <v>40</v>
      </c>
      <c r="X4603" s="7">
        <f t="shared" si="462"/>
        <v>31.652153314939131</v>
      </c>
    </row>
    <row r="4604" spans="11:24">
      <c r="K4604" s="97">
        <f t="shared" si="463"/>
        <v>6</v>
      </c>
      <c r="L4604" s="2" t="e">
        <f t="shared" si="464"/>
        <v>#N/A</v>
      </c>
      <c r="M4604" s="88"/>
      <c r="V4604">
        <v>200</v>
      </c>
      <c r="W4604">
        <v>40</v>
      </c>
      <c r="X4604" s="7">
        <f t="shared" si="462"/>
        <v>31.652153314939131</v>
      </c>
    </row>
    <row r="4605" spans="11:24">
      <c r="K4605" s="97">
        <f t="shared" si="463"/>
        <v>6</v>
      </c>
      <c r="L4605" s="2" t="e">
        <f t="shared" si="464"/>
        <v>#N/A</v>
      </c>
      <c r="M4605" s="88"/>
      <c r="V4605">
        <v>200</v>
      </c>
      <c r="W4605">
        <v>40</v>
      </c>
      <c r="X4605" s="7">
        <f t="shared" si="462"/>
        <v>31.652153314939131</v>
      </c>
    </row>
    <row r="4606" spans="11:24">
      <c r="K4606" s="97">
        <f t="shared" si="463"/>
        <v>6</v>
      </c>
      <c r="L4606" s="2" t="e">
        <f t="shared" si="464"/>
        <v>#N/A</v>
      </c>
      <c r="M4606" s="88"/>
      <c r="V4606">
        <v>200</v>
      </c>
      <c r="W4606">
        <v>40</v>
      </c>
      <c r="X4606" s="7">
        <f t="shared" si="462"/>
        <v>31.652153314939131</v>
      </c>
    </row>
    <row r="4607" spans="11:24">
      <c r="K4607" s="97">
        <f t="shared" si="463"/>
        <v>6</v>
      </c>
      <c r="L4607" s="2" t="e">
        <f t="shared" si="464"/>
        <v>#N/A</v>
      </c>
      <c r="M4607" s="88"/>
      <c r="V4607">
        <v>200</v>
      </c>
      <c r="W4607">
        <v>40</v>
      </c>
      <c r="X4607" s="7">
        <f t="shared" si="462"/>
        <v>31.652153314939131</v>
      </c>
    </row>
    <row r="4608" spans="11:24">
      <c r="K4608" s="97">
        <f t="shared" si="463"/>
        <v>6</v>
      </c>
      <c r="L4608" s="2" t="e">
        <f t="shared" si="464"/>
        <v>#N/A</v>
      </c>
      <c r="M4608" s="88"/>
      <c r="V4608">
        <v>200</v>
      </c>
      <c r="W4608">
        <v>40</v>
      </c>
      <c r="X4608" s="7">
        <f t="shared" si="462"/>
        <v>31.652153314939131</v>
      </c>
    </row>
    <row r="4609" spans="11:24">
      <c r="K4609" s="97">
        <f t="shared" si="463"/>
        <v>6</v>
      </c>
      <c r="L4609" s="2" t="e">
        <f t="shared" si="464"/>
        <v>#N/A</v>
      </c>
      <c r="M4609" s="88"/>
      <c r="V4609">
        <v>200</v>
      </c>
      <c r="W4609">
        <v>40</v>
      </c>
      <c r="X4609" s="7">
        <f t="shared" si="462"/>
        <v>31.652153314939131</v>
      </c>
    </row>
    <row r="4610" spans="11:24">
      <c r="K4610" s="97">
        <f t="shared" si="463"/>
        <v>6</v>
      </c>
      <c r="L4610" s="2" t="e">
        <f t="shared" si="464"/>
        <v>#N/A</v>
      </c>
      <c r="M4610" s="88"/>
      <c r="V4610">
        <v>200</v>
      </c>
      <c r="W4610">
        <v>40</v>
      </c>
      <c r="X4610" s="7">
        <f t="shared" si="462"/>
        <v>31.652153314939131</v>
      </c>
    </row>
    <row r="4611" spans="11:24">
      <c r="K4611" s="97">
        <f t="shared" si="463"/>
        <v>6</v>
      </c>
      <c r="L4611" s="2" t="e">
        <f t="shared" si="464"/>
        <v>#N/A</v>
      </c>
      <c r="M4611" s="88"/>
      <c r="V4611">
        <v>200</v>
      </c>
      <c r="W4611">
        <v>40</v>
      </c>
      <c r="X4611" s="7">
        <f t="shared" si="462"/>
        <v>31.652153314939131</v>
      </c>
    </row>
    <row r="4612" spans="11:24">
      <c r="K4612" s="97">
        <f t="shared" si="463"/>
        <v>6</v>
      </c>
      <c r="L4612" s="2" t="e">
        <f t="shared" si="464"/>
        <v>#N/A</v>
      </c>
      <c r="M4612" s="88"/>
      <c r="V4612">
        <v>200</v>
      </c>
      <c r="W4612">
        <v>40</v>
      </c>
      <c r="X4612" s="7">
        <f t="shared" si="462"/>
        <v>31.652153314939131</v>
      </c>
    </row>
    <row r="4613" spans="11:24">
      <c r="K4613" s="97">
        <f t="shared" si="463"/>
        <v>6</v>
      </c>
      <c r="L4613" s="2" t="e">
        <f t="shared" si="464"/>
        <v>#N/A</v>
      </c>
      <c r="M4613" s="88"/>
      <c r="V4613">
        <v>200</v>
      </c>
      <c r="W4613">
        <v>40</v>
      </c>
      <c r="X4613" s="7">
        <f t="shared" si="462"/>
        <v>31.652153314939131</v>
      </c>
    </row>
    <row r="4614" spans="11:24">
      <c r="K4614" s="97">
        <f t="shared" si="463"/>
        <v>6</v>
      </c>
      <c r="L4614" s="2" t="e">
        <f t="shared" si="464"/>
        <v>#N/A</v>
      </c>
      <c r="M4614" s="88"/>
      <c r="V4614">
        <v>200</v>
      </c>
      <c r="W4614">
        <v>40</v>
      </c>
      <c r="X4614" s="7">
        <f t="shared" si="462"/>
        <v>31.652153314939131</v>
      </c>
    </row>
    <row r="4615" spans="11:24">
      <c r="K4615" s="97">
        <f t="shared" si="463"/>
        <v>6</v>
      </c>
      <c r="L4615" s="2" t="e">
        <f t="shared" si="464"/>
        <v>#N/A</v>
      </c>
      <c r="M4615" s="88"/>
      <c r="V4615">
        <v>200</v>
      </c>
      <c r="W4615">
        <v>40</v>
      </c>
      <c r="X4615" s="7">
        <f t="shared" si="462"/>
        <v>31.652153314939131</v>
      </c>
    </row>
    <row r="4616" spans="11:24">
      <c r="K4616" s="97">
        <f t="shared" si="463"/>
        <v>6</v>
      </c>
      <c r="L4616" s="2" t="e">
        <f t="shared" si="464"/>
        <v>#N/A</v>
      </c>
      <c r="M4616" s="88"/>
      <c r="V4616">
        <v>200</v>
      </c>
      <c r="W4616">
        <v>40</v>
      </c>
      <c r="X4616" s="7">
        <f t="shared" si="462"/>
        <v>31.652153314939131</v>
      </c>
    </row>
    <row r="4617" spans="11:24">
      <c r="K4617" s="97">
        <f t="shared" si="463"/>
        <v>6</v>
      </c>
      <c r="L4617" s="2" t="e">
        <f t="shared" si="464"/>
        <v>#N/A</v>
      </c>
      <c r="M4617" s="88"/>
      <c r="V4617">
        <v>200</v>
      </c>
      <c r="W4617">
        <v>40</v>
      </c>
      <c r="X4617" s="7">
        <f t="shared" si="462"/>
        <v>31.652153314939131</v>
      </c>
    </row>
    <row r="4618" spans="11:24">
      <c r="K4618" s="97">
        <f t="shared" si="463"/>
        <v>6</v>
      </c>
      <c r="L4618" s="2" t="e">
        <f t="shared" si="464"/>
        <v>#N/A</v>
      </c>
      <c r="M4618" s="88"/>
      <c r="V4618">
        <v>200</v>
      </c>
      <c r="W4618">
        <v>40</v>
      </c>
      <c r="X4618" s="7">
        <f t="shared" ref="X4618:X4681" si="465">AVERAGE($J$2999:$J$8770)</f>
        <v>31.652153314939131</v>
      </c>
    </row>
    <row r="4619" spans="11:24">
      <c r="K4619" s="97">
        <f t="shared" ref="K4619:K4682" si="466">WEEKDAY(C4619,2)</f>
        <v>6</v>
      </c>
      <c r="L4619" s="2" t="e">
        <f t="shared" ref="L4619:L4682" si="467">IF(J4619="",NA(),J4619-(AVERAGE($J$10:$J$8770)))</f>
        <v>#N/A</v>
      </c>
      <c r="M4619" s="88"/>
      <c r="V4619">
        <v>200</v>
      </c>
      <c r="W4619">
        <v>40</v>
      </c>
      <c r="X4619" s="7">
        <f t="shared" si="465"/>
        <v>31.652153314939131</v>
      </c>
    </row>
    <row r="4620" spans="11:24">
      <c r="K4620" s="97">
        <f t="shared" si="466"/>
        <v>6</v>
      </c>
      <c r="L4620" s="2" t="e">
        <f t="shared" si="467"/>
        <v>#N/A</v>
      </c>
      <c r="M4620" s="88"/>
      <c r="V4620">
        <v>200</v>
      </c>
      <c r="W4620">
        <v>40</v>
      </c>
      <c r="X4620" s="7">
        <f t="shared" si="465"/>
        <v>31.652153314939131</v>
      </c>
    </row>
    <row r="4621" spans="11:24">
      <c r="K4621" s="97">
        <f t="shared" si="466"/>
        <v>6</v>
      </c>
      <c r="L4621" s="2" t="e">
        <f t="shared" si="467"/>
        <v>#N/A</v>
      </c>
      <c r="M4621" s="88"/>
      <c r="V4621">
        <v>200</v>
      </c>
      <c r="W4621">
        <v>40</v>
      </c>
      <c r="X4621" s="7">
        <f t="shared" si="465"/>
        <v>31.652153314939131</v>
      </c>
    </row>
    <row r="4622" spans="11:24">
      <c r="K4622" s="97">
        <f t="shared" si="466"/>
        <v>6</v>
      </c>
      <c r="L4622" s="2" t="e">
        <f t="shared" si="467"/>
        <v>#N/A</v>
      </c>
      <c r="M4622" s="88"/>
      <c r="V4622">
        <v>200</v>
      </c>
      <c r="W4622">
        <v>40</v>
      </c>
      <c r="X4622" s="7">
        <f t="shared" si="465"/>
        <v>31.652153314939131</v>
      </c>
    </row>
    <row r="4623" spans="11:24">
      <c r="K4623" s="97">
        <f t="shared" si="466"/>
        <v>6</v>
      </c>
      <c r="L4623" s="2" t="e">
        <f t="shared" si="467"/>
        <v>#N/A</v>
      </c>
      <c r="M4623" s="88"/>
      <c r="V4623">
        <v>200</v>
      </c>
      <c r="W4623">
        <v>40</v>
      </c>
      <c r="X4623" s="7">
        <f t="shared" si="465"/>
        <v>31.652153314939131</v>
      </c>
    </row>
    <row r="4624" spans="11:24">
      <c r="K4624" s="97">
        <f t="shared" si="466"/>
        <v>6</v>
      </c>
      <c r="L4624" s="2" t="e">
        <f t="shared" si="467"/>
        <v>#N/A</v>
      </c>
      <c r="M4624" s="88"/>
      <c r="V4624">
        <v>200</v>
      </c>
      <c r="W4624">
        <v>40</v>
      </c>
      <c r="X4624" s="7">
        <f t="shared" si="465"/>
        <v>31.652153314939131</v>
      </c>
    </row>
    <row r="4625" spans="11:24">
      <c r="K4625" s="97">
        <f t="shared" si="466"/>
        <v>6</v>
      </c>
      <c r="L4625" s="2" t="e">
        <f t="shared" si="467"/>
        <v>#N/A</v>
      </c>
      <c r="M4625" s="88"/>
      <c r="V4625">
        <v>200</v>
      </c>
      <c r="W4625">
        <v>40</v>
      </c>
      <c r="X4625" s="7">
        <f t="shared" si="465"/>
        <v>31.652153314939131</v>
      </c>
    </row>
    <row r="4626" spans="11:24">
      <c r="K4626" s="97">
        <f t="shared" si="466"/>
        <v>6</v>
      </c>
      <c r="L4626" s="2" t="e">
        <f t="shared" si="467"/>
        <v>#N/A</v>
      </c>
      <c r="M4626" s="88"/>
      <c r="V4626">
        <v>200</v>
      </c>
      <c r="W4626">
        <v>40</v>
      </c>
      <c r="X4626" s="7">
        <f t="shared" si="465"/>
        <v>31.652153314939131</v>
      </c>
    </row>
    <row r="4627" spans="11:24">
      <c r="K4627" s="97">
        <f t="shared" si="466"/>
        <v>6</v>
      </c>
      <c r="L4627" s="2" t="e">
        <f t="shared" si="467"/>
        <v>#N/A</v>
      </c>
      <c r="M4627" s="88"/>
      <c r="V4627">
        <v>200</v>
      </c>
      <c r="W4627">
        <v>40</v>
      </c>
      <c r="X4627" s="7">
        <f t="shared" si="465"/>
        <v>31.652153314939131</v>
      </c>
    </row>
    <row r="4628" spans="11:24">
      <c r="K4628" s="97">
        <f t="shared" si="466"/>
        <v>6</v>
      </c>
      <c r="L4628" s="2" t="e">
        <f t="shared" si="467"/>
        <v>#N/A</v>
      </c>
      <c r="M4628" s="88"/>
      <c r="V4628">
        <v>200</v>
      </c>
      <c r="W4628">
        <v>40</v>
      </c>
      <c r="X4628" s="7">
        <f t="shared" si="465"/>
        <v>31.652153314939131</v>
      </c>
    </row>
    <row r="4629" spans="11:24">
      <c r="K4629" s="97">
        <f t="shared" si="466"/>
        <v>6</v>
      </c>
      <c r="L4629" s="2" t="e">
        <f t="shared" si="467"/>
        <v>#N/A</v>
      </c>
      <c r="M4629" s="88"/>
      <c r="V4629">
        <v>200</v>
      </c>
      <c r="W4629">
        <v>40</v>
      </c>
      <c r="X4629" s="7">
        <f t="shared" si="465"/>
        <v>31.652153314939131</v>
      </c>
    </row>
    <row r="4630" spans="11:24">
      <c r="K4630" s="97">
        <f t="shared" si="466"/>
        <v>6</v>
      </c>
      <c r="L4630" s="2" t="e">
        <f t="shared" si="467"/>
        <v>#N/A</v>
      </c>
      <c r="M4630" s="89" t="s">
        <v>38</v>
      </c>
      <c r="V4630">
        <v>200</v>
      </c>
      <c r="W4630">
        <v>40</v>
      </c>
      <c r="X4630" s="7">
        <f t="shared" si="465"/>
        <v>31.652153314939131</v>
      </c>
    </row>
    <row r="4631" spans="11:24">
      <c r="K4631" s="97">
        <f t="shared" si="466"/>
        <v>6</v>
      </c>
      <c r="L4631" s="2" t="e">
        <f t="shared" si="467"/>
        <v>#N/A</v>
      </c>
      <c r="M4631" s="88"/>
      <c r="V4631">
        <v>200</v>
      </c>
      <c r="W4631">
        <v>40</v>
      </c>
      <c r="X4631" s="7">
        <f t="shared" si="465"/>
        <v>31.652153314939131</v>
      </c>
    </row>
    <row r="4632" spans="11:24">
      <c r="K4632" s="97">
        <f t="shared" si="466"/>
        <v>6</v>
      </c>
      <c r="L4632" s="2" t="e">
        <f t="shared" si="467"/>
        <v>#N/A</v>
      </c>
      <c r="M4632" s="88"/>
      <c r="V4632">
        <v>200</v>
      </c>
      <c r="W4632">
        <v>40</v>
      </c>
      <c r="X4632" s="7">
        <f t="shared" si="465"/>
        <v>31.652153314939131</v>
      </c>
    </row>
    <row r="4633" spans="11:24">
      <c r="K4633" s="97">
        <f t="shared" si="466"/>
        <v>6</v>
      </c>
      <c r="L4633" s="2" t="e">
        <f t="shared" si="467"/>
        <v>#N/A</v>
      </c>
      <c r="M4633" s="88"/>
      <c r="V4633">
        <v>200</v>
      </c>
      <c r="W4633">
        <v>40</v>
      </c>
      <c r="X4633" s="7">
        <f t="shared" si="465"/>
        <v>31.652153314939131</v>
      </c>
    </row>
    <row r="4634" spans="11:24">
      <c r="K4634" s="97">
        <f t="shared" si="466"/>
        <v>6</v>
      </c>
      <c r="L4634" s="2" t="e">
        <f t="shared" si="467"/>
        <v>#N/A</v>
      </c>
      <c r="M4634" s="88"/>
      <c r="V4634">
        <v>200</v>
      </c>
      <c r="W4634">
        <v>40</v>
      </c>
      <c r="X4634" s="7">
        <f t="shared" si="465"/>
        <v>31.652153314939131</v>
      </c>
    </row>
    <row r="4635" spans="11:24">
      <c r="K4635" s="97">
        <f t="shared" si="466"/>
        <v>6</v>
      </c>
      <c r="L4635" s="2" t="e">
        <f t="shared" si="467"/>
        <v>#N/A</v>
      </c>
      <c r="M4635" s="88"/>
      <c r="V4635">
        <v>200</v>
      </c>
      <c r="W4635">
        <v>40</v>
      </c>
      <c r="X4635" s="7">
        <f t="shared" si="465"/>
        <v>31.652153314939131</v>
      </c>
    </row>
    <row r="4636" spans="11:24">
      <c r="K4636" s="97">
        <f t="shared" si="466"/>
        <v>6</v>
      </c>
      <c r="L4636" s="2" t="e">
        <f t="shared" si="467"/>
        <v>#N/A</v>
      </c>
      <c r="M4636" s="88"/>
      <c r="V4636">
        <v>200</v>
      </c>
      <c r="W4636">
        <v>40</v>
      </c>
      <c r="X4636" s="7">
        <f t="shared" si="465"/>
        <v>31.652153314939131</v>
      </c>
    </row>
    <row r="4637" spans="11:24">
      <c r="K4637" s="97">
        <f t="shared" si="466"/>
        <v>6</v>
      </c>
      <c r="L4637" s="2" t="e">
        <f t="shared" si="467"/>
        <v>#N/A</v>
      </c>
      <c r="M4637" s="88"/>
      <c r="V4637">
        <v>200</v>
      </c>
      <c r="W4637">
        <v>40</v>
      </c>
      <c r="X4637" s="7">
        <f t="shared" si="465"/>
        <v>31.652153314939131</v>
      </c>
    </row>
    <row r="4638" spans="11:24">
      <c r="K4638" s="97">
        <f t="shared" si="466"/>
        <v>6</v>
      </c>
      <c r="L4638" s="2" t="e">
        <f t="shared" si="467"/>
        <v>#N/A</v>
      </c>
      <c r="M4638" s="88"/>
      <c r="V4638">
        <v>200</v>
      </c>
      <c r="W4638">
        <v>40</v>
      </c>
      <c r="X4638" s="7">
        <f t="shared" si="465"/>
        <v>31.652153314939131</v>
      </c>
    </row>
    <row r="4639" spans="11:24">
      <c r="K4639" s="97">
        <f t="shared" si="466"/>
        <v>6</v>
      </c>
      <c r="L4639" s="2" t="e">
        <f t="shared" si="467"/>
        <v>#N/A</v>
      </c>
      <c r="M4639" s="88"/>
      <c r="V4639">
        <v>200</v>
      </c>
      <c r="W4639">
        <v>40</v>
      </c>
      <c r="X4639" s="7">
        <f t="shared" si="465"/>
        <v>31.652153314939131</v>
      </c>
    </row>
    <row r="4640" spans="11:24">
      <c r="K4640" s="97">
        <f t="shared" si="466"/>
        <v>6</v>
      </c>
      <c r="L4640" s="2" t="e">
        <f t="shared" si="467"/>
        <v>#N/A</v>
      </c>
      <c r="M4640" s="88"/>
      <c r="V4640">
        <v>200</v>
      </c>
      <c r="W4640">
        <v>40</v>
      </c>
      <c r="X4640" s="7">
        <f t="shared" si="465"/>
        <v>31.652153314939131</v>
      </c>
    </row>
    <row r="4641" spans="11:24">
      <c r="K4641" s="97">
        <f t="shared" si="466"/>
        <v>6</v>
      </c>
      <c r="L4641" s="2" t="e">
        <f t="shared" si="467"/>
        <v>#N/A</v>
      </c>
      <c r="M4641" s="88"/>
      <c r="V4641">
        <v>200</v>
      </c>
      <c r="W4641">
        <v>40</v>
      </c>
      <c r="X4641" s="7">
        <f t="shared" si="465"/>
        <v>31.652153314939131</v>
      </c>
    </row>
    <row r="4642" spans="11:24">
      <c r="K4642" s="97">
        <f t="shared" si="466"/>
        <v>6</v>
      </c>
      <c r="L4642" s="2" t="e">
        <f t="shared" si="467"/>
        <v>#N/A</v>
      </c>
      <c r="M4642" s="88"/>
      <c r="V4642">
        <v>200</v>
      </c>
      <c r="W4642">
        <v>40</v>
      </c>
      <c r="X4642" s="7">
        <f t="shared" si="465"/>
        <v>31.652153314939131</v>
      </c>
    </row>
    <row r="4643" spans="11:24">
      <c r="K4643" s="97">
        <f t="shared" si="466"/>
        <v>6</v>
      </c>
      <c r="L4643" s="2" t="e">
        <f t="shared" si="467"/>
        <v>#N/A</v>
      </c>
      <c r="M4643" s="88"/>
      <c r="V4643">
        <v>200</v>
      </c>
      <c r="W4643">
        <v>40</v>
      </c>
      <c r="X4643" s="7">
        <f t="shared" si="465"/>
        <v>31.652153314939131</v>
      </c>
    </row>
    <row r="4644" spans="11:24">
      <c r="K4644" s="97">
        <f t="shared" si="466"/>
        <v>6</v>
      </c>
      <c r="L4644" s="2" t="e">
        <f t="shared" si="467"/>
        <v>#N/A</v>
      </c>
      <c r="M4644" s="88"/>
      <c r="V4644">
        <v>200</v>
      </c>
      <c r="W4644">
        <v>40</v>
      </c>
      <c r="X4644" s="7">
        <f t="shared" si="465"/>
        <v>31.652153314939131</v>
      </c>
    </row>
    <row r="4645" spans="11:24">
      <c r="K4645" s="97">
        <f t="shared" si="466"/>
        <v>6</v>
      </c>
      <c r="L4645" s="2" t="e">
        <f t="shared" si="467"/>
        <v>#N/A</v>
      </c>
      <c r="M4645" s="88"/>
      <c r="V4645">
        <v>200</v>
      </c>
      <c r="W4645">
        <v>40</v>
      </c>
      <c r="X4645" s="7">
        <f t="shared" si="465"/>
        <v>31.652153314939131</v>
      </c>
    </row>
    <row r="4646" spans="11:24">
      <c r="K4646" s="97">
        <f t="shared" si="466"/>
        <v>6</v>
      </c>
      <c r="L4646" s="2" t="e">
        <f t="shared" si="467"/>
        <v>#N/A</v>
      </c>
      <c r="M4646" s="88"/>
      <c r="V4646">
        <v>200</v>
      </c>
      <c r="W4646">
        <v>40</v>
      </c>
      <c r="X4646" s="7">
        <f t="shared" si="465"/>
        <v>31.652153314939131</v>
      </c>
    </row>
    <row r="4647" spans="11:24">
      <c r="K4647" s="97">
        <f t="shared" si="466"/>
        <v>6</v>
      </c>
      <c r="L4647" s="2" t="e">
        <f t="shared" si="467"/>
        <v>#N/A</v>
      </c>
      <c r="M4647" s="88"/>
      <c r="V4647">
        <v>200</v>
      </c>
      <c r="W4647">
        <v>40</v>
      </c>
      <c r="X4647" s="7">
        <f t="shared" si="465"/>
        <v>31.652153314939131</v>
      </c>
    </row>
    <row r="4648" spans="11:24">
      <c r="K4648" s="97">
        <f t="shared" si="466"/>
        <v>6</v>
      </c>
      <c r="L4648" s="2" t="e">
        <f t="shared" si="467"/>
        <v>#N/A</v>
      </c>
      <c r="M4648" s="88"/>
      <c r="V4648">
        <v>200</v>
      </c>
      <c r="W4648">
        <v>40</v>
      </c>
      <c r="X4648" s="7">
        <f t="shared" si="465"/>
        <v>31.652153314939131</v>
      </c>
    </row>
    <row r="4649" spans="11:24">
      <c r="K4649" s="97">
        <f t="shared" si="466"/>
        <v>6</v>
      </c>
      <c r="L4649" s="2" t="e">
        <f t="shared" si="467"/>
        <v>#N/A</v>
      </c>
      <c r="M4649" s="88"/>
      <c r="V4649">
        <v>200</v>
      </c>
      <c r="W4649">
        <v>40</v>
      </c>
      <c r="X4649" s="7">
        <f t="shared" si="465"/>
        <v>31.652153314939131</v>
      </c>
    </row>
    <row r="4650" spans="11:24">
      <c r="K4650" s="97">
        <f t="shared" si="466"/>
        <v>6</v>
      </c>
      <c r="L4650" s="2" t="e">
        <f t="shared" si="467"/>
        <v>#N/A</v>
      </c>
      <c r="M4650" s="88"/>
      <c r="V4650">
        <v>200</v>
      </c>
      <c r="W4650">
        <v>40</v>
      </c>
      <c r="X4650" s="7">
        <f t="shared" si="465"/>
        <v>31.652153314939131</v>
      </c>
    </row>
    <row r="4651" spans="11:24">
      <c r="K4651" s="97">
        <f t="shared" si="466"/>
        <v>6</v>
      </c>
      <c r="L4651" s="2" t="e">
        <f t="shared" si="467"/>
        <v>#N/A</v>
      </c>
      <c r="M4651" s="88"/>
      <c r="V4651">
        <v>200</v>
      </c>
      <c r="W4651">
        <v>40</v>
      </c>
      <c r="X4651" s="7">
        <f t="shared" si="465"/>
        <v>31.652153314939131</v>
      </c>
    </row>
    <row r="4652" spans="11:24">
      <c r="K4652" s="97">
        <f t="shared" si="466"/>
        <v>6</v>
      </c>
      <c r="L4652" s="2" t="e">
        <f t="shared" si="467"/>
        <v>#N/A</v>
      </c>
      <c r="M4652" s="88"/>
      <c r="V4652">
        <v>200</v>
      </c>
      <c r="W4652">
        <v>40</v>
      </c>
      <c r="X4652" s="7">
        <f t="shared" si="465"/>
        <v>31.652153314939131</v>
      </c>
    </row>
    <row r="4653" spans="11:24">
      <c r="K4653" s="97">
        <f t="shared" si="466"/>
        <v>6</v>
      </c>
      <c r="L4653" s="2" t="e">
        <f t="shared" si="467"/>
        <v>#N/A</v>
      </c>
      <c r="M4653" s="88"/>
      <c r="V4653">
        <v>200</v>
      </c>
      <c r="W4653">
        <v>40</v>
      </c>
      <c r="X4653" s="7">
        <f t="shared" si="465"/>
        <v>31.652153314939131</v>
      </c>
    </row>
    <row r="4654" spans="11:24">
      <c r="K4654" s="97">
        <f t="shared" si="466"/>
        <v>6</v>
      </c>
      <c r="L4654" s="2" t="e">
        <f t="shared" si="467"/>
        <v>#N/A</v>
      </c>
      <c r="M4654" s="88"/>
      <c r="V4654">
        <v>200</v>
      </c>
      <c r="W4654">
        <v>40</v>
      </c>
      <c r="X4654" s="7">
        <f t="shared" si="465"/>
        <v>31.652153314939131</v>
      </c>
    </row>
    <row r="4655" spans="11:24">
      <c r="K4655" s="97">
        <f t="shared" si="466"/>
        <v>6</v>
      </c>
      <c r="L4655" s="2" t="e">
        <f t="shared" si="467"/>
        <v>#N/A</v>
      </c>
      <c r="M4655" s="88"/>
      <c r="V4655">
        <v>200</v>
      </c>
      <c r="W4655">
        <v>40</v>
      </c>
      <c r="X4655" s="7">
        <f t="shared" si="465"/>
        <v>31.652153314939131</v>
      </c>
    </row>
    <row r="4656" spans="11:24">
      <c r="K4656" s="97">
        <f t="shared" si="466"/>
        <v>6</v>
      </c>
      <c r="L4656" s="2" t="e">
        <f t="shared" si="467"/>
        <v>#N/A</v>
      </c>
      <c r="M4656" s="88"/>
      <c r="V4656">
        <v>200</v>
      </c>
      <c r="W4656">
        <v>40</v>
      </c>
      <c r="X4656" s="7">
        <f t="shared" si="465"/>
        <v>31.652153314939131</v>
      </c>
    </row>
    <row r="4657" spans="11:24">
      <c r="K4657" s="97">
        <f t="shared" si="466"/>
        <v>6</v>
      </c>
      <c r="L4657" s="2" t="e">
        <f t="shared" si="467"/>
        <v>#N/A</v>
      </c>
      <c r="M4657" s="88"/>
      <c r="V4657">
        <v>200</v>
      </c>
      <c r="W4657">
        <v>40</v>
      </c>
      <c r="X4657" s="7">
        <f t="shared" si="465"/>
        <v>31.652153314939131</v>
      </c>
    </row>
    <row r="4658" spans="11:24">
      <c r="K4658" s="97">
        <f t="shared" si="466"/>
        <v>6</v>
      </c>
      <c r="L4658" s="2" t="e">
        <f t="shared" si="467"/>
        <v>#N/A</v>
      </c>
      <c r="M4658" s="88"/>
      <c r="V4658">
        <v>200</v>
      </c>
      <c r="W4658">
        <v>40</v>
      </c>
      <c r="X4658" s="7">
        <f t="shared" si="465"/>
        <v>31.652153314939131</v>
      </c>
    </row>
    <row r="4659" spans="11:24">
      <c r="K4659" s="97">
        <f t="shared" si="466"/>
        <v>6</v>
      </c>
      <c r="L4659" s="2" t="e">
        <f t="shared" si="467"/>
        <v>#N/A</v>
      </c>
      <c r="M4659" s="88"/>
      <c r="V4659">
        <v>200</v>
      </c>
      <c r="W4659">
        <v>40</v>
      </c>
      <c r="X4659" s="7">
        <f t="shared" si="465"/>
        <v>31.652153314939131</v>
      </c>
    </row>
    <row r="4660" spans="11:24">
      <c r="K4660" s="97">
        <f t="shared" si="466"/>
        <v>6</v>
      </c>
      <c r="L4660" s="2" t="e">
        <f t="shared" si="467"/>
        <v>#N/A</v>
      </c>
      <c r="M4660" s="88"/>
      <c r="V4660">
        <v>200</v>
      </c>
      <c r="W4660">
        <v>40</v>
      </c>
      <c r="X4660" s="7">
        <f t="shared" si="465"/>
        <v>31.652153314939131</v>
      </c>
    </row>
    <row r="4661" spans="11:24">
      <c r="K4661" s="97">
        <f t="shared" si="466"/>
        <v>6</v>
      </c>
      <c r="L4661" s="2" t="e">
        <f t="shared" si="467"/>
        <v>#N/A</v>
      </c>
      <c r="M4661" s="88"/>
      <c r="V4661">
        <v>200</v>
      </c>
      <c r="W4661">
        <v>40</v>
      </c>
      <c r="X4661" s="7">
        <f t="shared" si="465"/>
        <v>31.652153314939131</v>
      </c>
    </row>
    <row r="4662" spans="11:24">
      <c r="K4662" s="97">
        <f t="shared" si="466"/>
        <v>6</v>
      </c>
      <c r="L4662" s="2" t="e">
        <f t="shared" si="467"/>
        <v>#N/A</v>
      </c>
      <c r="M4662" s="88"/>
      <c r="V4662">
        <v>200</v>
      </c>
      <c r="W4662">
        <v>40</v>
      </c>
      <c r="X4662" s="7">
        <f t="shared" si="465"/>
        <v>31.652153314939131</v>
      </c>
    </row>
    <row r="4663" spans="11:24">
      <c r="K4663" s="97">
        <f t="shared" si="466"/>
        <v>6</v>
      </c>
      <c r="L4663" s="2" t="e">
        <f t="shared" si="467"/>
        <v>#N/A</v>
      </c>
      <c r="M4663" s="88"/>
      <c r="V4663">
        <v>200</v>
      </c>
      <c r="W4663">
        <v>40</v>
      </c>
      <c r="X4663" s="7">
        <f t="shared" si="465"/>
        <v>31.652153314939131</v>
      </c>
    </row>
    <row r="4664" spans="11:24">
      <c r="K4664" s="97">
        <f t="shared" si="466"/>
        <v>6</v>
      </c>
      <c r="L4664" s="2" t="e">
        <f t="shared" si="467"/>
        <v>#N/A</v>
      </c>
      <c r="M4664" s="88"/>
      <c r="V4664">
        <v>200</v>
      </c>
      <c r="W4664">
        <v>40</v>
      </c>
      <c r="X4664" s="7">
        <f t="shared" si="465"/>
        <v>31.652153314939131</v>
      </c>
    </row>
    <row r="4665" spans="11:24">
      <c r="K4665" s="97">
        <f t="shared" si="466"/>
        <v>6</v>
      </c>
      <c r="L4665" s="2" t="e">
        <f t="shared" si="467"/>
        <v>#N/A</v>
      </c>
      <c r="M4665" s="88"/>
      <c r="V4665">
        <v>200</v>
      </c>
      <c r="W4665">
        <v>40</v>
      </c>
      <c r="X4665" s="7">
        <f t="shared" si="465"/>
        <v>31.652153314939131</v>
      </c>
    </row>
    <row r="4666" spans="11:24">
      <c r="K4666" s="97">
        <f t="shared" si="466"/>
        <v>6</v>
      </c>
      <c r="L4666" s="2" t="e">
        <f t="shared" si="467"/>
        <v>#N/A</v>
      </c>
      <c r="M4666" s="88"/>
      <c r="V4666">
        <v>200</v>
      </c>
      <c r="W4666">
        <v>40</v>
      </c>
      <c r="X4666" s="7">
        <f t="shared" si="465"/>
        <v>31.652153314939131</v>
      </c>
    </row>
    <row r="4667" spans="11:24">
      <c r="K4667" s="97">
        <f t="shared" si="466"/>
        <v>6</v>
      </c>
      <c r="L4667" s="2" t="e">
        <f t="shared" si="467"/>
        <v>#N/A</v>
      </c>
      <c r="M4667" s="88"/>
      <c r="V4667">
        <v>200</v>
      </c>
      <c r="W4667">
        <v>40</v>
      </c>
      <c r="X4667" s="7">
        <f t="shared" si="465"/>
        <v>31.652153314939131</v>
      </c>
    </row>
    <row r="4668" spans="11:24">
      <c r="K4668" s="97">
        <f t="shared" si="466"/>
        <v>6</v>
      </c>
      <c r="L4668" s="2" t="e">
        <f t="shared" si="467"/>
        <v>#N/A</v>
      </c>
      <c r="M4668" s="88"/>
      <c r="V4668">
        <v>200</v>
      </c>
      <c r="W4668">
        <v>40</v>
      </c>
      <c r="X4668" s="7">
        <f t="shared" si="465"/>
        <v>31.652153314939131</v>
      </c>
    </row>
    <row r="4669" spans="11:24">
      <c r="K4669" s="97">
        <f t="shared" si="466"/>
        <v>6</v>
      </c>
      <c r="L4669" s="2" t="e">
        <f t="shared" si="467"/>
        <v>#N/A</v>
      </c>
      <c r="M4669" s="88"/>
      <c r="V4669">
        <v>200</v>
      </c>
      <c r="W4669">
        <v>40</v>
      </c>
      <c r="X4669" s="7">
        <f t="shared" si="465"/>
        <v>31.652153314939131</v>
      </c>
    </row>
    <row r="4670" spans="11:24">
      <c r="K4670" s="97">
        <f t="shared" si="466"/>
        <v>6</v>
      </c>
      <c r="L4670" s="2" t="e">
        <f t="shared" si="467"/>
        <v>#N/A</v>
      </c>
      <c r="M4670" s="88"/>
      <c r="V4670">
        <v>200</v>
      </c>
      <c r="W4670">
        <v>40</v>
      </c>
      <c r="X4670" s="7">
        <f t="shared" si="465"/>
        <v>31.652153314939131</v>
      </c>
    </row>
    <row r="4671" spans="11:24">
      <c r="K4671" s="97">
        <f t="shared" si="466"/>
        <v>6</v>
      </c>
      <c r="L4671" s="2" t="e">
        <f t="shared" si="467"/>
        <v>#N/A</v>
      </c>
      <c r="M4671" s="88"/>
      <c r="V4671">
        <v>200</v>
      </c>
      <c r="W4671">
        <v>40</v>
      </c>
      <c r="X4671" s="7">
        <f t="shared" si="465"/>
        <v>31.652153314939131</v>
      </c>
    </row>
    <row r="4672" spans="11:24">
      <c r="K4672" s="97">
        <f t="shared" si="466"/>
        <v>6</v>
      </c>
      <c r="L4672" s="2" t="e">
        <f t="shared" si="467"/>
        <v>#N/A</v>
      </c>
      <c r="M4672" s="88"/>
      <c r="V4672">
        <v>200</v>
      </c>
      <c r="W4672">
        <v>40</v>
      </c>
      <c r="X4672" s="7">
        <f t="shared" si="465"/>
        <v>31.652153314939131</v>
      </c>
    </row>
    <row r="4673" spans="11:24">
      <c r="K4673" s="97">
        <f t="shared" si="466"/>
        <v>6</v>
      </c>
      <c r="L4673" s="2" t="e">
        <f t="shared" si="467"/>
        <v>#N/A</v>
      </c>
      <c r="M4673" s="88"/>
      <c r="V4673">
        <v>200</v>
      </c>
      <c r="W4673">
        <v>40</v>
      </c>
      <c r="X4673" s="7">
        <f t="shared" si="465"/>
        <v>31.652153314939131</v>
      </c>
    </row>
    <row r="4674" spans="11:24">
      <c r="K4674" s="97">
        <f t="shared" si="466"/>
        <v>6</v>
      </c>
      <c r="L4674" s="2" t="e">
        <f t="shared" si="467"/>
        <v>#N/A</v>
      </c>
      <c r="M4674" s="88"/>
      <c r="V4674">
        <v>200</v>
      </c>
      <c r="W4674">
        <v>40</v>
      </c>
      <c r="X4674" s="7">
        <f t="shared" si="465"/>
        <v>31.652153314939131</v>
      </c>
    </row>
    <row r="4675" spans="11:24">
      <c r="K4675" s="97">
        <f t="shared" si="466"/>
        <v>6</v>
      </c>
      <c r="L4675" s="2" t="e">
        <f t="shared" si="467"/>
        <v>#N/A</v>
      </c>
      <c r="M4675" s="88"/>
      <c r="V4675">
        <v>200</v>
      </c>
      <c r="W4675">
        <v>40</v>
      </c>
      <c r="X4675" s="7">
        <f t="shared" si="465"/>
        <v>31.652153314939131</v>
      </c>
    </row>
    <row r="4676" spans="11:24">
      <c r="K4676" s="97">
        <f t="shared" si="466"/>
        <v>6</v>
      </c>
      <c r="L4676" s="2" t="e">
        <f t="shared" si="467"/>
        <v>#N/A</v>
      </c>
      <c r="M4676" s="88"/>
      <c r="V4676">
        <v>200</v>
      </c>
      <c r="W4676">
        <v>40</v>
      </c>
      <c r="X4676" s="7">
        <f t="shared" si="465"/>
        <v>31.652153314939131</v>
      </c>
    </row>
    <row r="4677" spans="11:24">
      <c r="K4677" s="97">
        <f t="shared" si="466"/>
        <v>6</v>
      </c>
      <c r="L4677" s="2" t="e">
        <f t="shared" si="467"/>
        <v>#N/A</v>
      </c>
      <c r="M4677" s="88"/>
      <c r="V4677">
        <v>200</v>
      </c>
      <c r="W4677">
        <v>40</v>
      </c>
      <c r="X4677" s="7">
        <f t="shared" si="465"/>
        <v>31.652153314939131</v>
      </c>
    </row>
    <row r="4678" spans="11:24">
      <c r="K4678" s="97">
        <f t="shared" si="466"/>
        <v>6</v>
      </c>
      <c r="L4678" s="2" t="e">
        <f t="shared" si="467"/>
        <v>#N/A</v>
      </c>
      <c r="M4678" s="88"/>
      <c r="V4678">
        <v>200</v>
      </c>
      <c r="W4678">
        <v>40</v>
      </c>
      <c r="X4678" s="7">
        <f t="shared" si="465"/>
        <v>31.652153314939131</v>
      </c>
    </row>
    <row r="4679" spans="11:24">
      <c r="K4679" s="97">
        <f t="shared" si="466"/>
        <v>6</v>
      </c>
      <c r="L4679" s="2" t="e">
        <f t="shared" si="467"/>
        <v>#N/A</v>
      </c>
      <c r="M4679" s="88"/>
      <c r="V4679">
        <v>200</v>
      </c>
      <c r="W4679">
        <v>40</v>
      </c>
      <c r="X4679" s="7">
        <f t="shared" si="465"/>
        <v>31.652153314939131</v>
      </c>
    </row>
    <row r="4680" spans="11:24">
      <c r="K4680" s="97">
        <f t="shared" si="466"/>
        <v>6</v>
      </c>
      <c r="L4680" s="2" t="e">
        <f t="shared" si="467"/>
        <v>#N/A</v>
      </c>
      <c r="M4680" s="88"/>
      <c r="V4680">
        <v>200</v>
      </c>
      <c r="W4680">
        <v>40</v>
      </c>
      <c r="X4680" s="7">
        <f t="shared" si="465"/>
        <v>31.652153314939131</v>
      </c>
    </row>
    <row r="4681" spans="11:24">
      <c r="K4681" s="97">
        <f t="shared" si="466"/>
        <v>6</v>
      </c>
      <c r="L4681" s="2" t="e">
        <f t="shared" si="467"/>
        <v>#N/A</v>
      </c>
      <c r="M4681" s="88"/>
      <c r="V4681">
        <v>200</v>
      </c>
      <c r="W4681">
        <v>40</v>
      </c>
      <c r="X4681" s="7">
        <f t="shared" si="465"/>
        <v>31.652153314939131</v>
      </c>
    </row>
    <row r="4682" spans="11:24">
      <c r="K4682" s="97">
        <f t="shared" si="466"/>
        <v>6</v>
      </c>
      <c r="L4682" s="2" t="e">
        <f t="shared" si="467"/>
        <v>#N/A</v>
      </c>
      <c r="M4682" s="88"/>
      <c r="V4682">
        <v>200</v>
      </c>
      <c r="W4682">
        <v>40</v>
      </c>
      <c r="X4682" s="7">
        <f t="shared" ref="X4682:X4745" si="468">AVERAGE($J$2999:$J$8770)</f>
        <v>31.652153314939131</v>
      </c>
    </row>
    <row r="4683" spans="11:24">
      <c r="K4683" s="97">
        <f t="shared" ref="K4683:K4746" si="469">WEEKDAY(C4683,2)</f>
        <v>6</v>
      </c>
      <c r="L4683" s="2" t="e">
        <f t="shared" ref="L4683:L4746" si="470">IF(J4683="",NA(),J4683-(AVERAGE($J$10:$J$8770)))</f>
        <v>#N/A</v>
      </c>
      <c r="M4683" s="88"/>
      <c r="V4683">
        <v>200</v>
      </c>
      <c r="W4683">
        <v>40</v>
      </c>
      <c r="X4683" s="7">
        <f t="shared" si="468"/>
        <v>31.652153314939131</v>
      </c>
    </row>
    <row r="4684" spans="11:24">
      <c r="K4684" s="97">
        <f t="shared" si="469"/>
        <v>6</v>
      </c>
      <c r="L4684" s="2" t="e">
        <f t="shared" si="470"/>
        <v>#N/A</v>
      </c>
      <c r="M4684" s="88"/>
      <c r="V4684">
        <v>200</v>
      </c>
      <c r="W4684">
        <v>40</v>
      </c>
      <c r="X4684" s="7">
        <f t="shared" si="468"/>
        <v>31.652153314939131</v>
      </c>
    </row>
    <row r="4685" spans="11:24">
      <c r="K4685" s="97">
        <f t="shared" si="469"/>
        <v>6</v>
      </c>
      <c r="L4685" s="2" t="e">
        <f t="shared" si="470"/>
        <v>#N/A</v>
      </c>
      <c r="M4685" s="88"/>
      <c r="V4685">
        <v>200</v>
      </c>
      <c r="W4685">
        <v>40</v>
      </c>
      <c r="X4685" s="7">
        <f t="shared" si="468"/>
        <v>31.652153314939131</v>
      </c>
    </row>
    <row r="4686" spans="11:24">
      <c r="K4686" s="97">
        <f t="shared" si="469"/>
        <v>6</v>
      </c>
      <c r="L4686" s="2" t="e">
        <f t="shared" si="470"/>
        <v>#N/A</v>
      </c>
      <c r="M4686" s="88"/>
      <c r="V4686">
        <v>200</v>
      </c>
      <c r="W4686">
        <v>40</v>
      </c>
      <c r="X4686" s="7">
        <f t="shared" si="468"/>
        <v>31.652153314939131</v>
      </c>
    </row>
    <row r="4687" spans="11:24">
      <c r="K4687" s="97">
        <f t="shared" si="469"/>
        <v>6</v>
      </c>
      <c r="L4687" s="2" t="e">
        <f t="shared" si="470"/>
        <v>#N/A</v>
      </c>
      <c r="M4687" s="88"/>
      <c r="V4687">
        <v>200</v>
      </c>
      <c r="W4687">
        <v>40</v>
      </c>
      <c r="X4687" s="7">
        <f t="shared" si="468"/>
        <v>31.652153314939131</v>
      </c>
    </row>
    <row r="4688" spans="11:24">
      <c r="K4688" s="97">
        <f t="shared" si="469"/>
        <v>6</v>
      </c>
      <c r="L4688" s="2" t="e">
        <f t="shared" si="470"/>
        <v>#N/A</v>
      </c>
      <c r="M4688" s="88"/>
      <c r="V4688">
        <v>200</v>
      </c>
      <c r="W4688">
        <v>40</v>
      </c>
      <c r="X4688" s="7">
        <f t="shared" si="468"/>
        <v>31.652153314939131</v>
      </c>
    </row>
    <row r="4689" spans="11:24">
      <c r="K4689" s="97">
        <f t="shared" si="469"/>
        <v>6</v>
      </c>
      <c r="L4689" s="2" t="e">
        <f t="shared" si="470"/>
        <v>#N/A</v>
      </c>
      <c r="M4689" s="88"/>
      <c r="V4689">
        <v>200</v>
      </c>
      <c r="W4689">
        <v>40</v>
      </c>
      <c r="X4689" s="7">
        <f t="shared" si="468"/>
        <v>31.652153314939131</v>
      </c>
    </row>
    <row r="4690" spans="11:24">
      <c r="K4690" s="97">
        <f t="shared" si="469"/>
        <v>6</v>
      </c>
      <c r="L4690" s="2" t="e">
        <f t="shared" si="470"/>
        <v>#N/A</v>
      </c>
      <c r="M4690" s="88"/>
      <c r="V4690">
        <v>200</v>
      </c>
      <c r="W4690">
        <v>40</v>
      </c>
      <c r="X4690" s="7">
        <f t="shared" si="468"/>
        <v>31.652153314939131</v>
      </c>
    </row>
    <row r="4691" spans="11:24">
      <c r="K4691" s="97">
        <f t="shared" si="469"/>
        <v>6</v>
      </c>
      <c r="L4691" s="2" t="e">
        <f t="shared" si="470"/>
        <v>#N/A</v>
      </c>
      <c r="M4691" s="88"/>
      <c r="V4691">
        <v>200</v>
      </c>
      <c r="W4691">
        <v>40</v>
      </c>
      <c r="X4691" s="7">
        <f t="shared" si="468"/>
        <v>31.652153314939131</v>
      </c>
    </row>
    <row r="4692" spans="11:24">
      <c r="K4692" s="97">
        <f t="shared" si="469"/>
        <v>6</v>
      </c>
      <c r="L4692" s="2" t="e">
        <f t="shared" si="470"/>
        <v>#N/A</v>
      </c>
      <c r="M4692" s="88"/>
      <c r="V4692">
        <v>200</v>
      </c>
      <c r="W4692">
        <v>40</v>
      </c>
      <c r="X4692" s="7">
        <f t="shared" si="468"/>
        <v>31.652153314939131</v>
      </c>
    </row>
    <row r="4693" spans="11:24">
      <c r="K4693" s="97">
        <f t="shared" si="469"/>
        <v>6</v>
      </c>
      <c r="L4693" s="2" t="e">
        <f t="shared" si="470"/>
        <v>#N/A</v>
      </c>
      <c r="M4693" s="88"/>
      <c r="V4693">
        <v>200</v>
      </c>
      <c r="W4693">
        <v>40</v>
      </c>
      <c r="X4693" s="7">
        <f t="shared" si="468"/>
        <v>31.652153314939131</v>
      </c>
    </row>
    <row r="4694" spans="11:24">
      <c r="K4694" s="97">
        <f t="shared" si="469"/>
        <v>6</v>
      </c>
      <c r="L4694" s="2" t="e">
        <f t="shared" si="470"/>
        <v>#N/A</v>
      </c>
      <c r="M4694" s="88"/>
      <c r="V4694">
        <v>200</v>
      </c>
      <c r="W4694">
        <v>40</v>
      </c>
      <c r="X4694" s="7">
        <f t="shared" si="468"/>
        <v>31.652153314939131</v>
      </c>
    </row>
    <row r="4695" spans="11:24">
      <c r="K4695" s="97">
        <f t="shared" si="469"/>
        <v>6</v>
      </c>
      <c r="L4695" s="2" t="e">
        <f t="shared" si="470"/>
        <v>#N/A</v>
      </c>
      <c r="M4695" s="88"/>
      <c r="V4695">
        <v>200</v>
      </c>
      <c r="W4695">
        <v>40</v>
      </c>
      <c r="X4695" s="7">
        <f t="shared" si="468"/>
        <v>31.652153314939131</v>
      </c>
    </row>
    <row r="4696" spans="11:24">
      <c r="K4696" s="97">
        <f t="shared" si="469"/>
        <v>6</v>
      </c>
      <c r="L4696" s="2" t="e">
        <f t="shared" si="470"/>
        <v>#N/A</v>
      </c>
      <c r="M4696" s="88"/>
      <c r="V4696">
        <v>200</v>
      </c>
      <c r="W4696">
        <v>40</v>
      </c>
      <c r="X4696" s="7">
        <f t="shared" si="468"/>
        <v>31.652153314939131</v>
      </c>
    </row>
    <row r="4697" spans="11:24">
      <c r="K4697" s="97">
        <f t="shared" si="469"/>
        <v>6</v>
      </c>
      <c r="L4697" s="2" t="e">
        <f t="shared" si="470"/>
        <v>#N/A</v>
      </c>
      <c r="M4697" s="88"/>
      <c r="V4697">
        <v>200</v>
      </c>
      <c r="W4697">
        <v>40</v>
      </c>
      <c r="X4697" s="7">
        <f t="shared" si="468"/>
        <v>31.652153314939131</v>
      </c>
    </row>
    <row r="4698" spans="11:24">
      <c r="K4698" s="97">
        <f t="shared" si="469"/>
        <v>6</v>
      </c>
      <c r="L4698" s="2" t="e">
        <f t="shared" si="470"/>
        <v>#N/A</v>
      </c>
      <c r="M4698" s="88"/>
      <c r="V4698">
        <v>200</v>
      </c>
      <c r="W4698">
        <v>40</v>
      </c>
      <c r="X4698" s="7">
        <f t="shared" si="468"/>
        <v>31.652153314939131</v>
      </c>
    </row>
    <row r="4699" spans="11:24">
      <c r="K4699" s="97">
        <f t="shared" si="469"/>
        <v>6</v>
      </c>
      <c r="L4699" s="2" t="e">
        <f t="shared" si="470"/>
        <v>#N/A</v>
      </c>
      <c r="M4699" s="88"/>
      <c r="V4699">
        <v>200</v>
      </c>
      <c r="W4699">
        <v>40</v>
      </c>
      <c r="X4699" s="7">
        <f t="shared" si="468"/>
        <v>31.652153314939131</v>
      </c>
    </row>
    <row r="4700" spans="11:24">
      <c r="K4700" s="97">
        <f t="shared" si="469"/>
        <v>6</v>
      </c>
      <c r="L4700" s="2" t="e">
        <f t="shared" si="470"/>
        <v>#N/A</v>
      </c>
      <c r="M4700" s="88"/>
      <c r="V4700">
        <v>200</v>
      </c>
      <c r="W4700">
        <v>40</v>
      </c>
      <c r="X4700" s="7">
        <f t="shared" si="468"/>
        <v>31.652153314939131</v>
      </c>
    </row>
    <row r="4701" spans="11:24">
      <c r="K4701" s="97">
        <f t="shared" si="469"/>
        <v>6</v>
      </c>
      <c r="L4701" s="2" t="e">
        <f t="shared" si="470"/>
        <v>#N/A</v>
      </c>
      <c r="M4701" s="88"/>
      <c r="V4701">
        <v>200</v>
      </c>
      <c r="W4701">
        <v>40</v>
      </c>
      <c r="X4701" s="7">
        <f t="shared" si="468"/>
        <v>31.652153314939131</v>
      </c>
    </row>
    <row r="4702" spans="11:24">
      <c r="K4702" s="97">
        <f t="shared" si="469"/>
        <v>6</v>
      </c>
      <c r="L4702" s="2" t="e">
        <f t="shared" si="470"/>
        <v>#N/A</v>
      </c>
      <c r="M4702" s="88"/>
      <c r="V4702">
        <v>200</v>
      </c>
      <c r="W4702">
        <v>40</v>
      </c>
      <c r="X4702" s="7">
        <f t="shared" si="468"/>
        <v>31.652153314939131</v>
      </c>
    </row>
    <row r="4703" spans="11:24">
      <c r="K4703" s="97">
        <f t="shared" si="469"/>
        <v>6</v>
      </c>
      <c r="L4703" s="2" t="e">
        <f t="shared" si="470"/>
        <v>#N/A</v>
      </c>
      <c r="M4703" s="88"/>
      <c r="V4703">
        <v>200</v>
      </c>
      <c r="W4703">
        <v>40</v>
      </c>
      <c r="X4703" s="7">
        <f t="shared" si="468"/>
        <v>31.652153314939131</v>
      </c>
    </row>
    <row r="4704" spans="11:24">
      <c r="K4704" s="97">
        <f t="shared" si="469"/>
        <v>6</v>
      </c>
      <c r="L4704" s="2" t="e">
        <f t="shared" si="470"/>
        <v>#N/A</v>
      </c>
      <c r="M4704" s="88"/>
      <c r="V4704">
        <v>200</v>
      </c>
      <c r="W4704">
        <v>40</v>
      </c>
      <c r="X4704" s="7">
        <f t="shared" si="468"/>
        <v>31.652153314939131</v>
      </c>
    </row>
    <row r="4705" spans="11:24">
      <c r="K4705" s="97">
        <f t="shared" si="469"/>
        <v>6</v>
      </c>
      <c r="L4705" s="2" t="e">
        <f t="shared" si="470"/>
        <v>#N/A</v>
      </c>
      <c r="M4705" s="88"/>
      <c r="V4705">
        <v>200</v>
      </c>
      <c r="W4705">
        <v>40</v>
      </c>
      <c r="X4705" s="7">
        <f t="shared" si="468"/>
        <v>31.652153314939131</v>
      </c>
    </row>
    <row r="4706" spans="11:24">
      <c r="K4706" s="97">
        <f t="shared" si="469"/>
        <v>6</v>
      </c>
      <c r="L4706" s="2" t="e">
        <f t="shared" si="470"/>
        <v>#N/A</v>
      </c>
      <c r="M4706" s="88"/>
      <c r="V4706">
        <v>200</v>
      </c>
      <c r="W4706">
        <v>40</v>
      </c>
      <c r="X4706" s="7">
        <f t="shared" si="468"/>
        <v>31.652153314939131</v>
      </c>
    </row>
    <row r="4707" spans="11:24">
      <c r="K4707" s="97">
        <f t="shared" si="469"/>
        <v>6</v>
      </c>
      <c r="L4707" s="2" t="e">
        <f t="shared" si="470"/>
        <v>#N/A</v>
      </c>
      <c r="M4707" s="88"/>
      <c r="V4707">
        <v>200</v>
      </c>
      <c r="W4707">
        <v>40</v>
      </c>
      <c r="X4707" s="7">
        <f t="shared" si="468"/>
        <v>31.652153314939131</v>
      </c>
    </row>
    <row r="4708" spans="11:24">
      <c r="K4708" s="97">
        <f t="shared" si="469"/>
        <v>6</v>
      </c>
      <c r="L4708" s="2" t="e">
        <f t="shared" si="470"/>
        <v>#N/A</v>
      </c>
      <c r="M4708" s="88"/>
      <c r="V4708">
        <v>200</v>
      </c>
      <c r="W4708">
        <v>40</v>
      </c>
      <c r="X4708" s="7">
        <f t="shared" si="468"/>
        <v>31.652153314939131</v>
      </c>
    </row>
    <row r="4709" spans="11:24">
      <c r="K4709" s="97">
        <f t="shared" si="469"/>
        <v>6</v>
      </c>
      <c r="L4709" s="2" t="e">
        <f t="shared" si="470"/>
        <v>#N/A</v>
      </c>
      <c r="M4709" s="88"/>
      <c r="V4709">
        <v>200</v>
      </c>
      <c r="W4709">
        <v>40</v>
      </c>
      <c r="X4709" s="7">
        <f t="shared" si="468"/>
        <v>31.652153314939131</v>
      </c>
    </row>
    <row r="4710" spans="11:24">
      <c r="K4710" s="97">
        <f t="shared" si="469"/>
        <v>6</v>
      </c>
      <c r="L4710" s="2" t="e">
        <f t="shared" si="470"/>
        <v>#N/A</v>
      </c>
      <c r="M4710" s="88"/>
      <c r="V4710">
        <v>200</v>
      </c>
      <c r="W4710">
        <v>40</v>
      </c>
      <c r="X4710" s="7">
        <f t="shared" si="468"/>
        <v>31.652153314939131</v>
      </c>
    </row>
    <row r="4711" spans="11:24">
      <c r="K4711" s="97">
        <f t="shared" si="469"/>
        <v>6</v>
      </c>
      <c r="L4711" s="2" t="e">
        <f t="shared" si="470"/>
        <v>#N/A</v>
      </c>
      <c r="M4711" s="88"/>
      <c r="V4711">
        <v>200</v>
      </c>
      <c r="W4711">
        <v>40</v>
      </c>
      <c r="X4711" s="7">
        <f t="shared" si="468"/>
        <v>31.652153314939131</v>
      </c>
    </row>
    <row r="4712" spans="11:24">
      <c r="K4712" s="97">
        <f t="shared" si="469"/>
        <v>6</v>
      </c>
      <c r="L4712" s="2" t="e">
        <f t="shared" si="470"/>
        <v>#N/A</v>
      </c>
      <c r="M4712" s="88"/>
      <c r="V4712">
        <v>200</v>
      </c>
      <c r="W4712">
        <v>40</v>
      </c>
      <c r="X4712" s="7">
        <f t="shared" si="468"/>
        <v>31.652153314939131</v>
      </c>
    </row>
    <row r="4713" spans="11:24">
      <c r="K4713" s="97">
        <f t="shared" si="469"/>
        <v>6</v>
      </c>
      <c r="L4713" s="2" t="e">
        <f t="shared" si="470"/>
        <v>#N/A</v>
      </c>
      <c r="M4713" s="88"/>
      <c r="V4713">
        <v>200</v>
      </c>
      <c r="W4713">
        <v>40</v>
      </c>
      <c r="X4713" s="7">
        <f t="shared" si="468"/>
        <v>31.652153314939131</v>
      </c>
    </row>
    <row r="4714" spans="11:24">
      <c r="K4714" s="97">
        <f t="shared" si="469"/>
        <v>6</v>
      </c>
      <c r="L4714" s="2" t="e">
        <f t="shared" si="470"/>
        <v>#N/A</v>
      </c>
      <c r="M4714" s="88"/>
      <c r="V4714">
        <v>200</v>
      </c>
      <c r="W4714">
        <v>40</v>
      </c>
      <c r="X4714" s="7">
        <f t="shared" si="468"/>
        <v>31.652153314939131</v>
      </c>
    </row>
    <row r="4715" spans="11:24">
      <c r="K4715" s="97">
        <f t="shared" si="469"/>
        <v>6</v>
      </c>
      <c r="L4715" s="2" t="e">
        <f t="shared" si="470"/>
        <v>#N/A</v>
      </c>
      <c r="M4715" s="88"/>
      <c r="V4715">
        <v>200</v>
      </c>
      <c r="W4715">
        <v>40</v>
      </c>
      <c r="X4715" s="7">
        <f t="shared" si="468"/>
        <v>31.652153314939131</v>
      </c>
    </row>
    <row r="4716" spans="11:24">
      <c r="K4716" s="97">
        <f t="shared" si="469"/>
        <v>6</v>
      </c>
      <c r="L4716" s="2" t="e">
        <f t="shared" si="470"/>
        <v>#N/A</v>
      </c>
      <c r="M4716" s="88"/>
      <c r="V4716">
        <v>200</v>
      </c>
      <c r="W4716">
        <v>40</v>
      </c>
      <c r="X4716" s="7">
        <f t="shared" si="468"/>
        <v>31.652153314939131</v>
      </c>
    </row>
    <row r="4717" spans="11:24">
      <c r="K4717" s="97">
        <f t="shared" si="469"/>
        <v>6</v>
      </c>
      <c r="L4717" s="2" t="e">
        <f t="shared" si="470"/>
        <v>#N/A</v>
      </c>
      <c r="M4717" s="88"/>
      <c r="V4717">
        <v>200</v>
      </c>
      <c r="W4717">
        <v>40</v>
      </c>
      <c r="X4717" s="7">
        <f t="shared" si="468"/>
        <v>31.652153314939131</v>
      </c>
    </row>
    <row r="4718" spans="11:24">
      <c r="K4718" s="97">
        <f t="shared" si="469"/>
        <v>6</v>
      </c>
      <c r="L4718" s="2" t="e">
        <f t="shared" si="470"/>
        <v>#N/A</v>
      </c>
      <c r="M4718" s="88"/>
      <c r="V4718">
        <v>200</v>
      </c>
      <c r="W4718">
        <v>40</v>
      </c>
      <c r="X4718" s="7">
        <f t="shared" si="468"/>
        <v>31.652153314939131</v>
      </c>
    </row>
    <row r="4719" spans="11:24">
      <c r="K4719" s="97">
        <f t="shared" si="469"/>
        <v>6</v>
      </c>
      <c r="L4719" s="2" t="e">
        <f t="shared" si="470"/>
        <v>#N/A</v>
      </c>
      <c r="M4719" s="88"/>
      <c r="V4719">
        <v>200</v>
      </c>
      <c r="W4719">
        <v>40</v>
      </c>
      <c r="X4719" s="7">
        <f t="shared" si="468"/>
        <v>31.652153314939131</v>
      </c>
    </row>
    <row r="4720" spans="11:24">
      <c r="K4720" s="97">
        <f t="shared" si="469"/>
        <v>6</v>
      </c>
      <c r="L4720" s="2" t="e">
        <f t="shared" si="470"/>
        <v>#N/A</v>
      </c>
      <c r="M4720" s="88"/>
      <c r="V4720">
        <v>200</v>
      </c>
      <c r="W4720">
        <v>40</v>
      </c>
      <c r="X4720" s="7">
        <f t="shared" si="468"/>
        <v>31.652153314939131</v>
      </c>
    </row>
    <row r="4721" spans="11:24">
      <c r="K4721" s="97">
        <f t="shared" si="469"/>
        <v>6</v>
      </c>
      <c r="L4721" s="2" t="e">
        <f t="shared" si="470"/>
        <v>#N/A</v>
      </c>
      <c r="M4721" s="88"/>
      <c r="V4721">
        <v>200</v>
      </c>
      <c r="W4721">
        <v>40</v>
      </c>
      <c r="X4721" s="7">
        <f t="shared" si="468"/>
        <v>31.652153314939131</v>
      </c>
    </row>
    <row r="4722" spans="11:24">
      <c r="K4722" s="97">
        <f t="shared" si="469"/>
        <v>6</v>
      </c>
      <c r="L4722" s="2" t="e">
        <f t="shared" si="470"/>
        <v>#N/A</v>
      </c>
      <c r="M4722" s="88"/>
      <c r="V4722">
        <v>200</v>
      </c>
      <c r="W4722">
        <v>40</v>
      </c>
      <c r="X4722" s="7">
        <f t="shared" si="468"/>
        <v>31.652153314939131</v>
      </c>
    </row>
    <row r="4723" spans="11:24">
      <c r="K4723" s="97">
        <f t="shared" si="469"/>
        <v>6</v>
      </c>
      <c r="L4723" s="2" t="e">
        <f t="shared" si="470"/>
        <v>#N/A</v>
      </c>
      <c r="M4723" s="88"/>
      <c r="V4723">
        <v>200</v>
      </c>
      <c r="W4723">
        <v>40</v>
      </c>
      <c r="X4723" s="7">
        <f t="shared" si="468"/>
        <v>31.652153314939131</v>
      </c>
    </row>
    <row r="4724" spans="11:24">
      <c r="K4724" s="97">
        <f t="shared" si="469"/>
        <v>6</v>
      </c>
      <c r="L4724" s="2" t="e">
        <f t="shared" si="470"/>
        <v>#N/A</v>
      </c>
      <c r="M4724" s="88"/>
      <c r="V4724">
        <v>200</v>
      </c>
      <c r="W4724">
        <v>40</v>
      </c>
      <c r="X4724" s="7">
        <f t="shared" si="468"/>
        <v>31.652153314939131</v>
      </c>
    </row>
    <row r="4725" spans="11:24">
      <c r="K4725" s="97">
        <f t="shared" si="469"/>
        <v>6</v>
      </c>
      <c r="L4725" s="2" t="e">
        <f t="shared" si="470"/>
        <v>#N/A</v>
      </c>
      <c r="M4725" s="88"/>
      <c r="V4725">
        <v>200</v>
      </c>
      <c r="W4725">
        <v>40</v>
      </c>
      <c r="X4725" s="7">
        <f t="shared" si="468"/>
        <v>31.652153314939131</v>
      </c>
    </row>
    <row r="4726" spans="11:24">
      <c r="K4726" s="97">
        <f t="shared" si="469"/>
        <v>6</v>
      </c>
      <c r="L4726" s="2" t="e">
        <f t="shared" si="470"/>
        <v>#N/A</v>
      </c>
      <c r="M4726" s="88"/>
      <c r="V4726">
        <v>200</v>
      </c>
      <c r="W4726">
        <v>40</v>
      </c>
      <c r="X4726" s="7">
        <f t="shared" si="468"/>
        <v>31.652153314939131</v>
      </c>
    </row>
    <row r="4727" spans="11:24">
      <c r="K4727" s="97">
        <f t="shared" si="469"/>
        <v>6</v>
      </c>
      <c r="L4727" s="2" t="e">
        <f t="shared" si="470"/>
        <v>#N/A</v>
      </c>
      <c r="M4727" s="88"/>
      <c r="V4727">
        <v>200</v>
      </c>
      <c r="W4727">
        <v>40</v>
      </c>
      <c r="X4727" s="7">
        <f t="shared" si="468"/>
        <v>31.652153314939131</v>
      </c>
    </row>
    <row r="4728" spans="11:24">
      <c r="K4728" s="97">
        <f t="shared" si="469"/>
        <v>6</v>
      </c>
      <c r="L4728" s="2" t="e">
        <f t="shared" si="470"/>
        <v>#N/A</v>
      </c>
      <c r="M4728" s="88"/>
      <c r="V4728">
        <v>200</v>
      </c>
      <c r="W4728">
        <v>40</v>
      </c>
      <c r="X4728" s="7">
        <f t="shared" si="468"/>
        <v>31.652153314939131</v>
      </c>
    </row>
    <row r="4729" spans="11:24">
      <c r="K4729" s="97">
        <f t="shared" si="469"/>
        <v>6</v>
      </c>
      <c r="L4729" s="2" t="e">
        <f t="shared" si="470"/>
        <v>#N/A</v>
      </c>
      <c r="M4729" s="88"/>
      <c r="V4729">
        <v>200</v>
      </c>
      <c r="W4729">
        <v>40</v>
      </c>
      <c r="X4729" s="7">
        <f t="shared" si="468"/>
        <v>31.652153314939131</v>
      </c>
    </row>
    <row r="4730" spans="11:24">
      <c r="K4730" s="97">
        <f t="shared" si="469"/>
        <v>6</v>
      </c>
      <c r="L4730" s="2" t="e">
        <f t="shared" si="470"/>
        <v>#N/A</v>
      </c>
      <c r="M4730" s="88"/>
      <c r="V4730">
        <v>200</v>
      </c>
      <c r="W4730">
        <v>40</v>
      </c>
      <c r="X4730" s="7">
        <f t="shared" si="468"/>
        <v>31.652153314939131</v>
      </c>
    </row>
    <row r="4731" spans="11:24">
      <c r="K4731" s="97">
        <f t="shared" si="469"/>
        <v>6</v>
      </c>
      <c r="L4731" s="2" t="e">
        <f t="shared" si="470"/>
        <v>#N/A</v>
      </c>
      <c r="M4731" s="88"/>
      <c r="V4731">
        <v>200</v>
      </c>
      <c r="W4731">
        <v>40</v>
      </c>
      <c r="X4731" s="7">
        <f t="shared" si="468"/>
        <v>31.652153314939131</v>
      </c>
    </row>
    <row r="4732" spans="11:24">
      <c r="K4732" s="97">
        <f t="shared" si="469"/>
        <v>6</v>
      </c>
      <c r="L4732" s="2" t="e">
        <f t="shared" si="470"/>
        <v>#N/A</v>
      </c>
      <c r="M4732" s="88"/>
      <c r="V4732">
        <v>200</v>
      </c>
      <c r="W4732">
        <v>40</v>
      </c>
      <c r="X4732" s="7">
        <f t="shared" si="468"/>
        <v>31.652153314939131</v>
      </c>
    </row>
    <row r="4733" spans="11:24">
      <c r="K4733" s="97">
        <f t="shared" si="469"/>
        <v>6</v>
      </c>
      <c r="L4733" s="2" t="e">
        <f t="shared" si="470"/>
        <v>#N/A</v>
      </c>
      <c r="M4733" s="88"/>
      <c r="V4733">
        <v>200</v>
      </c>
      <c r="W4733">
        <v>40</v>
      </c>
      <c r="X4733" s="7">
        <f t="shared" si="468"/>
        <v>31.652153314939131</v>
      </c>
    </row>
    <row r="4734" spans="11:24">
      <c r="K4734" s="97">
        <f t="shared" si="469"/>
        <v>6</v>
      </c>
      <c r="L4734" s="2" t="e">
        <f t="shared" si="470"/>
        <v>#N/A</v>
      </c>
      <c r="M4734" s="88"/>
      <c r="V4734">
        <v>200</v>
      </c>
      <c r="W4734">
        <v>40</v>
      </c>
      <c r="X4734" s="7">
        <f t="shared" si="468"/>
        <v>31.652153314939131</v>
      </c>
    </row>
    <row r="4735" spans="11:24">
      <c r="K4735" s="97">
        <f t="shared" si="469"/>
        <v>6</v>
      </c>
      <c r="L4735" s="2" t="e">
        <f t="shared" si="470"/>
        <v>#N/A</v>
      </c>
      <c r="M4735" s="88"/>
      <c r="V4735">
        <v>200</v>
      </c>
      <c r="W4735">
        <v>40</v>
      </c>
      <c r="X4735" s="7">
        <f t="shared" si="468"/>
        <v>31.652153314939131</v>
      </c>
    </row>
    <row r="4736" spans="11:24">
      <c r="K4736" s="97">
        <f t="shared" si="469"/>
        <v>6</v>
      </c>
      <c r="L4736" s="2" t="e">
        <f t="shared" si="470"/>
        <v>#N/A</v>
      </c>
      <c r="M4736" s="88"/>
      <c r="V4736">
        <v>200</v>
      </c>
      <c r="W4736">
        <v>40</v>
      </c>
      <c r="X4736" s="7">
        <f t="shared" si="468"/>
        <v>31.652153314939131</v>
      </c>
    </row>
    <row r="4737" spans="11:24">
      <c r="K4737" s="97">
        <f t="shared" si="469"/>
        <v>6</v>
      </c>
      <c r="L4737" s="2" t="e">
        <f t="shared" si="470"/>
        <v>#N/A</v>
      </c>
      <c r="M4737" s="88"/>
      <c r="V4737">
        <v>200</v>
      </c>
      <c r="W4737">
        <v>40</v>
      </c>
      <c r="X4737" s="7">
        <f t="shared" si="468"/>
        <v>31.652153314939131</v>
      </c>
    </row>
    <row r="4738" spans="11:24">
      <c r="K4738" s="97">
        <f t="shared" si="469"/>
        <v>6</v>
      </c>
      <c r="L4738" s="2" t="e">
        <f t="shared" si="470"/>
        <v>#N/A</v>
      </c>
      <c r="M4738" s="88"/>
      <c r="V4738">
        <v>200</v>
      </c>
      <c r="W4738">
        <v>40</v>
      </c>
      <c r="X4738" s="7">
        <f t="shared" si="468"/>
        <v>31.652153314939131</v>
      </c>
    </row>
    <row r="4739" spans="11:24">
      <c r="K4739" s="97">
        <f t="shared" si="469"/>
        <v>6</v>
      </c>
      <c r="L4739" s="2" t="e">
        <f t="shared" si="470"/>
        <v>#N/A</v>
      </c>
      <c r="M4739" s="88"/>
      <c r="V4739">
        <v>200</v>
      </c>
      <c r="W4739">
        <v>40</v>
      </c>
      <c r="X4739" s="7">
        <f t="shared" si="468"/>
        <v>31.652153314939131</v>
      </c>
    </row>
    <row r="4740" spans="11:24">
      <c r="K4740" s="97">
        <f t="shared" si="469"/>
        <v>6</v>
      </c>
      <c r="L4740" s="2" t="e">
        <f t="shared" si="470"/>
        <v>#N/A</v>
      </c>
      <c r="M4740" s="88"/>
      <c r="V4740">
        <v>200</v>
      </c>
      <c r="W4740">
        <v>40</v>
      </c>
      <c r="X4740" s="7">
        <f t="shared" si="468"/>
        <v>31.652153314939131</v>
      </c>
    </row>
    <row r="4741" spans="11:24">
      <c r="K4741" s="97">
        <f t="shared" si="469"/>
        <v>6</v>
      </c>
      <c r="L4741" s="2" t="e">
        <f t="shared" si="470"/>
        <v>#N/A</v>
      </c>
      <c r="M4741" s="88"/>
      <c r="V4741">
        <v>200</v>
      </c>
      <c r="W4741">
        <v>40</v>
      </c>
      <c r="X4741" s="7">
        <f t="shared" si="468"/>
        <v>31.652153314939131</v>
      </c>
    </row>
    <row r="4742" spans="11:24">
      <c r="K4742" s="97">
        <f t="shared" si="469"/>
        <v>6</v>
      </c>
      <c r="L4742" s="2" t="e">
        <f t="shared" si="470"/>
        <v>#N/A</v>
      </c>
      <c r="M4742" s="88"/>
      <c r="V4742">
        <v>200</v>
      </c>
      <c r="W4742">
        <v>40</v>
      </c>
      <c r="X4742" s="7">
        <f t="shared" si="468"/>
        <v>31.652153314939131</v>
      </c>
    </row>
    <row r="4743" spans="11:24">
      <c r="K4743" s="97">
        <f t="shared" si="469"/>
        <v>6</v>
      </c>
      <c r="L4743" s="2" t="e">
        <f t="shared" si="470"/>
        <v>#N/A</v>
      </c>
      <c r="M4743" s="88"/>
      <c r="V4743">
        <v>200</v>
      </c>
      <c r="W4743">
        <v>40</v>
      </c>
      <c r="X4743" s="7">
        <f t="shared" si="468"/>
        <v>31.652153314939131</v>
      </c>
    </row>
    <row r="4744" spans="11:24">
      <c r="K4744" s="97">
        <f t="shared" si="469"/>
        <v>6</v>
      </c>
      <c r="L4744" s="2" t="e">
        <f t="shared" si="470"/>
        <v>#N/A</v>
      </c>
      <c r="M4744" s="88"/>
      <c r="V4744">
        <v>200</v>
      </c>
      <c r="W4744">
        <v>40</v>
      </c>
      <c r="X4744" s="7">
        <f t="shared" si="468"/>
        <v>31.652153314939131</v>
      </c>
    </row>
    <row r="4745" spans="11:24">
      <c r="K4745" s="97">
        <f t="shared" si="469"/>
        <v>6</v>
      </c>
      <c r="L4745" s="2" t="e">
        <f t="shared" si="470"/>
        <v>#N/A</v>
      </c>
      <c r="M4745" s="88"/>
      <c r="V4745">
        <v>200</v>
      </c>
      <c r="W4745">
        <v>40</v>
      </c>
      <c r="X4745" s="7">
        <f t="shared" si="468"/>
        <v>31.652153314939131</v>
      </c>
    </row>
    <row r="4746" spans="11:24">
      <c r="K4746" s="97">
        <f t="shared" si="469"/>
        <v>6</v>
      </c>
      <c r="L4746" s="2" t="e">
        <f t="shared" si="470"/>
        <v>#N/A</v>
      </c>
      <c r="M4746" s="88"/>
      <c r="V4746">
        <v>200</v>
      </c>
      <c r="W4746">
        <v>40</v>
      </c>
      <c r="X4746" s="7">
        <f t="shared" ref="X4746:X4809" si="471">AVERAGE($J$2999:$J$8770)</f>
        <v>31.652153314939131</v>
      </c>
    </row>
    <row r="4747" spans="11:24">
      <c r="K4747" s="97">
        <f t="shared" ref="K4747:K4810" si="472">WEEKDAY(C4747,2)</f>
        <v>6</v>
      </c>
      <c r="L4747" s="2" t="e">
        <f t="shared" ref="L4747:L4810" si="473">IF(J4747="",NA(),J4747-(AVERAGE($J$10:$J$8770)))</f>
        <v>#N/A</v>
      </c>
      <c r="M4747" s="88"/>
      <c r="V4747">
        <v>200</v>
      </c>
      <c r="W4747">
        <v>40</v>
      </c>
      <c r="X4747" s="7">
        <f t="shared" si="471"/>
        <v>31.652153314939131</v>
      </c>
    </row>
    <row r="4748" spans="11:24">
      <c r="K4748" s="97">
        <f t="shared" si="472"/>
        <v>6</v>
      </c>
      <c r="L4748" s="2" t="e">
        <f t="shared" si="473"/>
        <v>#N/A</v>
      </c>
      <c r="M4748" s="88"/>
      <c r="V4748">
        <v>200</v>
      </c>
      <c r="W4748">
        <v>40</v>
      </c>
      <c r="X4748" s="7">
        <f t="shared" si="471"/>
        <v>31.652153314939131</v>
      </c>
    </row>
    <row r="4749" spans="11:24">
      <c r="K4749" s="97">
        <f t="shared" si="472"/>
        <v>6</v>
      </c>
      <c r="L4749" s="2" t="e">
        <f t="shared" si="473"/>
        <v>#N/A</v>
      </c>
      <c r="M4749" s="88"/>
      <c r="V4749">
        <v>200</v>
      </c>
      <c r="W4749">
        <v>40</v>
      </c>
      <c r="X4749" s="7">
        <f t="shared" si="471"/>
        <v>31.652153314939131</v>
      </c>
    </row>
    <row r="4750" spans="11:24">
      <c r="K4750" s="97">
        <f t="shared" si="472"/>
        <v>6</v>
      </c>
      <c r="L4750" s="2" t="e">
        <f t="shared" si="473"/>
        <v>#N/A</v>
      </c>
      <c r="M4750" s="88"/>
      <c r="V4750">
        <v>200</v>
      </c>
      <c r="W4750">
        <v>40</v>
      </c>
      <c r="X4750" s="7">
        <f t="shared" si="471"/>
        <v>31.652153314939131</v>
      </c>
    </row>
    <row r="4751" spans="11:24">
      <c r="K4751" s="97">
        <f t="shared" si="472"/>
        <v>6</v>
      </c>
      <c r="L4751" s="2" t="e">
        <f t="shared" si="473"/>
        <v>#N/A</v>
      </c>
      <c r="M4751" s="88"/>
      <c r="V4751">
        <v>200</v>
      </c>
      <c r="W4751">
        <v>40</v>
      </c>
      <c r="X4751" s="7">
        <f t="shared" si="471"/>
        <v>31.652153314939131</v>
      </c>
    </row>
    <row r="4752" spans="11:24">
      <c r="K4752" s="97">
        <f t="shared" si="472"/>
        <v>6</v>
      </c>
      <c r="L4752" s="2" t="e">
        <f t="shared" si="473"/>
        <v>#N/A</v>
      </c>
      <c r="M4752" s="88"/>
      <c r="V4752">
        <v>200</v>
      </c>
      <c r="W4752">
        <v>40</v>
      </c>
      <c r="X4752" s="7">
        <f t="shared" si="471"/>
        <v>31.652153314939131</v>
      </c>
    </row>
    <row r="4753" spans="11:24">
      <c r="K4753" s="97">
        <f t="shared" si="472"/>
        <v>6</v>
      </c>
      <c r="L4753" s="2" t="e">
        <f t="shared" si="473"/>
        <v>#N/A</v>
      </c>
      <c r="M4753" s="88"/>
      <c r="V4753">
        <v>200</v>
      </c>
      <c r="W4753">
        <v>40</v>
      </c>
      <c r="X4753" s="7">
        <f t="shared" si="471"/>
        <v>31.652153314939131</v>
      </c>
    </row>
    <row r="4754" spans="11:24">
      <c r="K4754" s="97">
        <f t="shared" si="472"/>
        <v>6</v>
      </c>
      <c r="L4754" s="2" t="e">
        <f t="shared" si="473"/>
        <v>#N/A</v>
      </c>
      <c r="M4754" s="88"/>
      <c r="V4754">
        <v>200</v>
      </c>
      <c r="W4754">
        <v>40</v>
      </c>
      <c r="X4754" s="7">
        <f t="shared" si="471"/>
        <v>31.652153314939131</v>
      </c>
    </row>
    <row r="4755" spans="11:24">
      <c r="K4755" s="97">
        <f t="shared" si="472"/>
        <v>6</v>
      </c>
      <c r="L4755" s="2" t="e">
        <f t="shared" si="473"/>
        <v>#N/A</v>
      </c>
      <c r="M4755" s="88"/>
      <c r="V4755">
        <v>200</v>
      </c>
      <c r="W4755">
        <v>40</v>
      </c>
      <c r="X4755" s="7">
        <f t="shared" si="471"/>
        <v>31.652153314939131</v>
      </c>
    </row>
    <row r="4756" spans="11:24">
      <c r="K4756" s="97">
        <f t="shared" si="472"/>
        <v>6</v>
      </c>
      <c r="L4756" s="2" t="e">
        <f t="shared" si="473"/>
        <v>#N/A</v>
      </c>
      <c r="M4756" s="88"/>
      <c r="V4756">
        <v>200</v>
      </c>
      <c r="W4756">
        <v>40</v>
      </c>
      <c r="X4756" s="7">
        <f t="shared" si="471"/>
        <v>31.652153314939131</v>
      </c>
    </row>
    <row r="4757" spans="11:24">
      <c r="K4757" s="97">
        <f t="shared" si="472"/>
        <v>6</v>
      </c>
      <c r="L4757" s="2" t="e">
        <f t="shared" si="473"/>
        <v>#N/A</v>
      </c>
      <c r="M4757" s="88"/>
      <c r="V4757">
        <v>200</v>
      </c>
      <c r="W4757">
        <v>40</v>
      </c>
      <c r="X4757" s="7">
        <f t="shared" si="471"/>
        <v>31.652153314939131</v>
      </c>
    </row>
    <row r="4758" spans="11:24">
      <c r="K4758" s="97">
        <f t="shared" si="472"/>
        <v>6</v>
      </c>
      <c r="L4758" s="2" t="e">
        <f t="shared" si="473"/>
        <v>#N/A</v>
      </c>
      <c r="M4758" s="88"/>
      <c r="V4758">
        <v>200</v>
      </c>
      <c r="W4758">
        <v>40</v>
      </c>
      <c r="X4758" s="7">
        <f t="shared" si="471"/>
        <v>31.652153314939131</v>
      </c>
    </row>
    <row r="4759" spans="11:24">
      <c r="K4759" s="97">
        <f t="shared" si="472"/>
        <v>6</v>
      </c>
      <c r="L4759" s="2" t="e">
        <f t="shared" si="473"/>
        <v>#N/A</v>
      </c>
      <c r="M4759" s="88"/>
      <c r="V4759">
        <v>200</v>
      </c>
      <c r="W4759">
        <v>40</v>
      </c>
      <c r="X4759" s="7">
        <f t="shared" si="471"/>
        <v>31.652153314939131</v>
      </c>
    </row>
    <row r="4760" spans="11:24">
      <c r="K4760" s="97">
        <f t="shared" si="472"/>
        <v>6</v>
      </c>
      <c r="L4760" s="2" t="e">
        <f t="shared" si="473"/>
        <v>#N/A</v>
      </c>
      <c r="M4760" s="88"/>
      <c r="V4760">
        <v>200</v>
      </c>
      <c r="W4760">
        <v>40</v>
      </c>
      <c r="X4760" s="7">
        <f t="shared" si="471"/>
        <v>31.652153314939131</v>
      </c>
    </row>
    <row r="4761" spans="11:24">
      <c r="K4761" s="97">
        <f t="shared" si="472"/>
        <v>6</v>
      </c>
      <c r="L4761" s="2" t="e">
        <f t="shared" si="473"/>
        <v>#N/A</v>
      </c>
      <c r="M4761" s="88"/>
      <c r="V4761">
        <v>200</v>
      </c>
      <c r="W4761">
        <v>40</v>
      </c>
      <c r="X4761" s="7">
        <f t="shared" si="471"/>
        <v>31.652153314939131</v>
      </c>
    </row>
    <row r="4762" spans="11:24">
      <c r="K4762" s="97">
        <f t="shared" si="472"/>
        <v>6</v>
      </c>
      <c r="L4762" s="2" t="e">
        <f t="shared" si="473"/>
        <v>#N/A</v>
      </c>
      <c r="M4762" s="88"/>
      <c r="V4762">
        <v>200</v>
      </c>
      <c r="W4762">
        <v>40</v>
      </c>
      <c r="X4762" s="7">
        <f t="shared" si="471"/>
        <v>31.652153314939131</v>
      </c>
    </row>
    <row r="4763" spans="11:24">
      <c r="K4763" s="97">
        <f t="shared" si="472"/>
        <v>6</v>
      </c>
      <c r="L4763" s="2" t="e">
        <f t="shared" si="473"/>
        <v>#N/A</v>
      </c>
      <c r="M4763" s="88"/>
      <c r="V4763">
        <v>200</v>
      </c>
      <c r="W4763">
        <v>40</v>
      </c>
      <c r="X4763" s="7">
        <f t="shared" si="471"/>
        <v>31.652153314939131</v>
      </c>
    </row>
    <row r="4764" spans="11:24">
      <c r="K4764" s="97">
        <f t="shared" si="472"/>
        <v>6</v>
      </c>
      <c r="L4764" s="2" t="e">
        <f t="shared" si="473"/>
        <v>#N/A</v>
      </c>
      <c r="M4764" s="88"/>
      <c r="V4764">
        <v>200</v>
      </c>
      <c r="W4764">
        <v>40</v>
      </c>
      <c r="X4764" s="7">
        <f t="shared" si="471"/>
        <v>31.652153314939131</v>
      </c>
    </row>
    <row r="4765" spans="11:24">
      <c r="K4765" s="97">
        <f t="shared" si="472"/>
        <v>6</v>
      </c>
      <c r="L4765" s="2" t="e">
        <f t="shared" si="473"/>
        <v>#N/A</v>
      </c>
      <c r="M4765" s="88"/>
      <c r="V4765">
        <v>200</v>
      </c>
      <c r="W4765">
        <v>40</v>
      </c>
      <c r="X4765" s="7">
        <f t="shared" si="471"/>
        <v>31.652153314939131</v>
      </c>
    </row>
    <row r="4766" spans="11:24">
      <c r="K4766" s="97">
        <f t="shared" si="472"/>
        <v>6</v>
      </c>
      <c r="L4766" s="2" t="e">
        <f t="shared" si="473"/>
        <v>#N/A</v>
      </c>
      <c r="M4766" s="88"/>
      <c r="V4766">
        <v>200</v>
      </c>
      <c r="W4766">
        <v>40</v>
      </c>
      <c r="X4766" s="7">
        <f t="shared" si="471"/>
        <v>31.652153314939131</v>
      </c>
    </row>
    <row r="4767" spans="11:24">
      <c r="K4767" s="97">
        <f t="shared" si="472"/>
        <v>6</v>
      </c>
      <c r="L4767" s="2" t="e">
        <f t="shared" si="473"/>
        <v>#N/A</v>
      </c>
      <c r="M4767" s="88"/>
      <c r="V4767">
        <v>200</v>
      </c>
      <c r="W4767">
        <v>40</v>
      </c>
      <c r="X4767" s="7">
        <f t="shared" si="471"/>
        <v>31.652153314939131</v>
      </c>
    </row>
    <row r="4768" spans="11:24">
      <c r="K4768" s="97">
        <f t="shared" si="472"/>
        <v>6</v>
      </c>
      <c r="L4768" s="2" t="e">
        <f t="shared" si="473"/>
        <v>#N/A</v>
      </c>
      <c r="M4768" s="88"/>
      <c r="V4768">
        <v>200</v>
      </c>
      <c r="W4768">
        <v>40</v>
      </c>
      <c r="X4768" s="7">
        <f t="shared" si="471"/>
        <v>31.652153314939131</v>
      </c>
    </row>
    <row r="4769" spans="11:24">
      <c r="K4769" s="97">
        <f t="shared" si="472"/>
        <v>6</v>
      </c>
      <c r="L4769" s="2" t="e">
        <f t="shared" si="473"/>
        <v>#N/A</v>
      </c>
      <c r="M4769" s="88"/>
      <c r="V4769">
        <v>200</v>
      </c>
      <c r="W4769">
        <v>40</v>
      </c>
      <c r="X4769" s="7">
        <f t="shared" si="471"/>
        <v>31.652153314939131</v>
      </c>
    </row>
    <row r="4770" spans="11:24">
      <c r="K4770" s="97">
        <f t="shared" si="472"/>
        <v>6</v>
      </c>
      <c r="L4770" s="2" t="e">
        <f t="shared" si="473"/>
        <v>#N/A</v>
      </c>
      <c r="M4770" s="88"/>
      <c r="V4770">
        <v>200</v>
      </c>
      <c r="W4770">
        <v>40</v>
      </c>
      <c r="X4770" s="7">
        <f t="shared" si="471"/>
        <v>31.652153314939131</v>
      </c>
    </row>
    <row r="4771" spans="11:24">
      <c r="K4771" s="97">
        <f t="shared" si="472"/>
        <v>6</v>
      </c>
      <c r="L4771" s="2" t="e">
        <f t="shared" si="473"/>
        <v>#N/A</v>
      </c>
      <c r="M4771" s="88"/>
      <c r="V4771">
        <v>200</v>
      </c>
      <c r="W4771">
        <v>40</v>
      </c>
      <c r="X4771" s="7">
        <f t="shared" si="471"/>
        <v>31.652153314939131</v>
      </c>
    </row>
    <row r="4772" spans="11:24">
      <c r="K4772" s="97">
        <f t="shared" si="472"/>
        <v>6</v>
      </c>
      <c r="L4772" s="2" t="e">
        <f t="shared" si="473"/>
        <v>#N/A</v>
      </c>
      <c r="M4772" s="88"/>
      <c r="V4772">
        <v>200</v>
      </c>
      <c r="W4772">
        <v>40</v>
      </c>
      <c r="X4772" s="7">
        <f t="shared" si="471"/>
        <v>31.652153314939131</v>
      </c>
    </row>
    <row r="4773" spans="11:24">
      <c r="K4773" s="97">
        <f t="shared" si="472"/>
        <v>6</v>
      </c>
      <c r="L4773" s="2" t="e">
        <f t="shared" si="473"/>
        <v>#N/A</v>
      </c>
      <c r="M4773" s="88"/>
      <c r="V4773">
        <v>200</v>
      </c>
      <c r="W4773">
        <v>40</v>
      </c>
      <c r="X4773" s="7">
        <f t="shared" si="471"/>
        <v>31.652153314939131</v>
      </c>
    </row>
    <row r="4774" spans="11:24">
      <c r="K4774" s="97">
        <f t="shared" si="472"/>
        <v>6</v>
      </c>
      <c r="L4774" s="2" t="e">
        <f t="shared" si="473"/>
        <v>#N/A</v>
      </c>
      <c r="M4774" s="88"/>
      <c r="V4774">
        <v>200</v>
      </c>
      <c r="W4774">
        <v>40</v>
      </c>
      <c r="X4774" s="7">
        <f t="shared" si="471"/>
        <v>31.652153314939131</v>
      </c>
    </row>
    <row r="4775" spans="11:24">
      <c r="K4775" s="97">
        <f t="shared" si="472"/>
        <v>6</v>
      </c>
      <c r="L4775" s="2" t="e">
        <f t="shared" si="473"/>
        <v>#N/A</v>
      </c>
      <c r="M4775" s="88"/>
      <c r="V4775">
        <v>200</v>
      </c>
      <c r="W4775">
        <v>40</v>
      </c>
      <c r="X4775" s="7">
        <f t="shared" si="471"/>
        <v>31.652153314939131</v>
      </c>
    </row>
    <row r="4776" spans="11:24">
      <c r="K4776" s="97">
        <f t="shared" si="472"/>
        <v>6</v>
      </c>
      <c r="L4776" s="2" t="e">
        <f t="shared" si="473"/>
        <v>#N/A</v>
      </c>
      <c r="M4776" s="88"/>
      <c r="V4776">
        <v>200</v>
      </c>
      <c r="W4776">
        <v>40</v>
      </c>
      <c r="X4776" s="7">
        <f t="shared" si="471"/>
        <v>31.652153314939131</v>
      </c>
    </row>
    <row r="4777" spans="11:24">
      <c r="K4777" s="97">
        <f t="shared" si="472"/>
        <v>6</v>
      </c>
      <c r="L4777" s="2" t="e">
        <f t="shared" si="473"/>
        <v>#N/A</v>
      </c>
      <c r="M4777" s="88"/>
      <c r="V4777">
        <v>200</v>
      </c>
      <c r="W4777">
        <v>40</v>
      </c>
      <c r="X4777" s="7">
        <f t="shared" si="471"/>
        <v>31.652153314939131</v>
      </c>
    </row>
    <row r="4778" spans="11:24">
      <c r="K4778" s="97">
        <f t="shared" si="472"/>
        <v>6</v>
      </c>
      <c r="L4778" s="2" t="e">
        <f t="shared" si="473"/>
        <v>#N/A</v>
      </c>
      <c r="M4778" s="88"/>
      <c r="V4778">
        <v>200</v>
      </c>
      <c r="W4778">
        <v>40</v>
      </c>
      <c r="X4778" s="7">
        <f t="shared" si="471"/>
        <v>31.652153314939131</v>
      </c>
    </row>
    <row r="4779" spans="11:24">
      <c r="K4779" s="97">
        <f t="shared" si="472"/>
        <v>6</v>
      </c>
      <c r="L4779" s="2" t="e">
        <f t="shared" si="473"/>
        <v>#N/A</v>
      </c>
      <c r="M4779" s="88"/>
      <c r="V4779">
        <v>200</v>
      </c>
      <c r="W4779">
        <v>40</v>
      </c>
      <c r="X4779" s="7">
        <f t="shared" si="471"/>
        <v>31.652153314939131</v>
      </c>
    </row>
    <row r="4780" spans="11:24">
      <c r="K4780" s="97">
        <f t="shared" si="472"/>
        <v>6</v>
      </c>
      <c r="L4780" s="2" t="e">
        <f t="shared" si="473"/>
        <v>#N/A</v>
      </c>
      <c r="M4780" s="88"/>
      <c r="V4780">
        <v>200</v>
      </c>
      <c r="W4780">
        <v>40</v>
      </c>
      <c r="X4780" s="7">
        <f t="shared" si="471"/>
        <v>31.652153314939131</v>
      </c>
    </row>
    <row r="4781" spans="11:24">
      <c r="K4781" s="97">
        <f t="shared" si="472"/>
        <v>6</v>
      </c>
      <c r="L4781" s="2" t="e">
        <f t="shared" si="473"/>
        <v>#N/A</v>
      </c>
      <c r="M4781" s="88"/>
      <c r="V4781">
        <v>200</v>
      </c>
      <c r="W4781">
        <v>40</v>
      </c>
      <c r="X4781" s="7">
        <f t="shared" si="471"/>
        <v>31.652153314939131</v>
      </c>
    </row>
    <row r="4782" spans="11:24">
      <c r="K4782" s="97">
        <f t="shared" si="472"/>
        <v>6</v>
      </c>
      <c r="L4782" s="2" t="e">
        <f t="shared" si="473"/>
        <v>#N/A</v>
      </c>
      <c r="M4782" s="88"/>
      <c r="V4782">
        <v>200</v>
      </c>
      <c r="W4782">
        <v>40</v>
      </c>
      <c r="X4782" s="7">
        <f t="shared" si="471"/>
        <v>31.652153314939131</v>
      </c>
    </row>
    <row r="4783" spans="11:24">
      <c r="K4783" s="97">
        <f t="shared" si="472"/>
        <v>6</v>
      </c>
      <c r="L4783" s="2" t="e">
        <f t="shared" si="473"/>
        <v>#N/A</v>
      </c>
      <c r="M4783" s="88"/>
      <c r="V4783">
        <v>200</v>
      </c>
      <c r="W4783">
        <v>40</v>
      </c>
      <c r="X4783" s="7">
        <f t="shared" si="471"/>
        <v>31.652153314939131</v>
      </c>
    </row>
    <row r="4784" spans="11:24">
      <c r="K4784" s="97">
        <f t="shared" si="472"/>
        <v>6</v>
      </c>
      <c r="L4784" s="2" t="e">
        <f t="shared" si="473"/>
        <v>#N/A</v>
      </c>
      <c r="M4784" s="88"/>
      <c r="V4784">
        <v>200</v>
      </c>
      <c r="W4784">
        <v>40</v>
      </c>
      <c r="X4784" s="7">
        <f t="shared" si="471"/>
        <v>31.652153314939131</v>
      </c>
    </row>
    <row r="4785" spans="11:24">
      <c r="K4785" s="97">
        <f t="shared" si="472"/>
        <v>6</v>
      </c>
      <c r="L4785" s="2" t="e">
        <f t="shared" si="473"/>
        <v>#N/A</v>
      </c>
      <c r="M4785" s="88"/>
      <c r="V4785">
        <v>200</v>
      </c>
      <c r="W4785">
        <v>40</v>
      </c>
      <c r="X4785" s="7">
        <f t="shared" si="471"/>
        <v>31.652153314939131</v>
      </c>
    </row>
    <row r="4786" spans="11:24">
      <c r="K4786" s="97">
        <f t="shared" si="472"/>
        <v>6</v>
      </c>
      <c r="L4786" s="2" t="e">
        <f t="shared" si="473"/>
        <v>#N/A</v>
      </c>
      <c r="M4786" s="88"/>
      <c r="V4786">
        <v>200</v>
      </c>
      <c r="W4786">
        <v>40</v>
      </c>
      <c r="X4786" s="7">
        <f t="shared" si="471"/>
        <v>31.652153314939131</v>
      </c>
    </row>
    <row r="4787" spans="11:24">
      <c r="K4787" s="97">
        <f t="shared" si="472"/>
        <v>6</v>
      </c>
      <c r="L4787" s="2" t="e">
        <f t="shared" si="473"/>
        <v>#N/A</v>
      </c>
      <c r="M4787" s="88"/>
      <c r="V4787">
        <v>200</v>
      </c>
      <c r="W4787">
        <v>40</v>
      </c>
      <c r="X4787" s="7">
        <f t="shared" si="471"/>
        <v>31.652153314939131</v>
      </c>
    </row>
    <row r="4788" spans="11:24">
      <c r="K4788" s="97">
        <f t="shared" si="472"/>
        <v>6</v>
      </c>
      <c r="L4788" s="2" t="e">
        <f t="shared" si="473"/>
        <v>#N/A</v>
      </c>
      <c r="M4788" s="88"/>
      <c r="V4788">
        <v>200</v>
      </c>
      <c r="W4788">
        <v>40</v>
      </c>
      <c r="X4788" s="7">
        <f t="shared" si="471"/>
        <v>31.652153314939131</v>
      </c>
    </row>
    <row r="4789" spans="11:24">
      <c r="K4789" s="97">
        <f t="shared" si="472"/>
        <v>6</v>
      </c>
      <c r="L4789" s="2" t="e">
        <f t="shared" si="473"/>
        <v>#N/A</v>
      </c>
      <c r="M4789" s="88"/>
      <c r="V4789">
        <v>200</v>
      </c>
      <c r="W4789">
        <v>40</v>
      </c>
      <c r="X4789" s="7">
        <f t="shared" si="471"/>
        <v>31.652153314939131</v>
      </c>
    </row>
    <row r="4790" spans="11:24">
      <c r="K4790" s="97">
        <f t="shared" si="472"/>
        <v>6</v>
      </c>
      <c r="L4790" s="2" t="e">
        <f t="shared" si="473"/>
        <v>#N/A</v>
      </c>
      <c r="M4790" s="88"/>
      <c r="V4790">
        <v>200</v>
      </c>
      <c r="W4790">
        <v>40</v>
      </c>
      <c r="X4790" s="7">
        <f t="shared" si="471"/>
        <v>31.652153314939131</v>
      </c>
    </row>
    <row r="4791" spans="11:24">
      <c r="K4791" s="97">
        <f t="shared" si="472"/>
        <v>6</v>
      </c>
      <c r="L4791" s="2" t="e">
        <f t="shared" si="473"/>
        <v>#N/A</v>
      </c>
      <c r="M4791" s="88"/>
      <c r="V4791">
        <v>200</v>
      </c>
      <c r="W4791">
        <v>40</v>
      </c>
      <c r="X4791" s="7">
        <f t="shared" si="471"/>
        <v>31.652153314939131</v>
      </c>
    </row>
    <row r="4792" spans="11:24">
      <c r="K4792" s="97">
        <f t="shared" si="472"/>
        <v>6</v>
      </c>
      <c r="L4792" s="2" t="e">
        <f t="shared" si="473"/>
        <v>#N/A</v>
      </c>
      <c r="M4792" s="88"/>
      <c r="V4792">
        <v>200</v>
      </c>
      <c r="W4792">
        <v>40</v>
      </c>
      <c r="X4792" s="7">
        <f t="shared" si="471"/>
        <v>31.652153314939131</v>
      </c>
    </row>
    <row r="4793" spans="11:24">
      <c r="K4793" s="97">
        <f t="shared" si="472"/>
        <v>6</v>
      </c>
      <c r="L4793" s="2" t="e">
        <f t="shared" si="473"/>
        <v>#N/A</v>
      </c>
      <c r="M4793" s="88"/>
      <c r="V4793">
        <v>200</v>
      </c>
      <c r="W4793">
        <v>40</v>
      </c>
      <c r="X4793" s="7">
        <f t="shared" si="471"/>
        <v>31.652153314939131</v>
      </c>
    </row>
    <row r="4794" spans="11:24">
      <c r="K4794" s="97">
        <f t="shared" si="472"/>
        <v>6</v>
      </c>
      <c r="L4794" s="2" t="e">
        <f t="shared" si="473"/>
        <v>#N/A</v>
      </c>
      <c r="M4794" s="88"/>
      <c r="V4794">
        <v>200</v>
      </c>
      <c r="W4794">
        <v>40</v>
      </c>
      <c r="X4794" s="7">
        <f t="shared" si="471"/>
        <v>31.652153314939131</v>
      </c>
    </row>
    <row r="4795" spans="11:24">
      <c r="K4795" s="97">
        <f t="shared" si="472"/>
        <v>6</v>
      </c>
      <c r="L4795" s="2" t="e">
        <f t="shared" si="473"/>
        <v>#N/A</v>
      </c>
      <c r="M4795" s="88"/>
      <c r="V4795">
        <v>200</v>
      </c>
      <c r="W4795">
        <v>40</v>
      </c>
      <c r="X4795" s="7">
        <f t="shared" si="471"/>
        <v>31.652153314939131</v>
      </c>
    </row>
    <row r="4796" spans="11:24">
      <c r="K4796" s="97">
        <f t="shared" si="472"/>
        <v>6</v>
      </c>
      <c r="L4796" s="2" t="e">
        <f t="shared" si="473"/>
        <v>#N/A</v>
      </c>
      <c r="M4796" s="88"/>
      <c r="V4796">
        <v>200</v>
      </c>
      <c r="W4796">
        <v>40</v>
      </c>
      <c r="X4796" s="7">
        <f t="shared" si="471"/>
        <v>31.652153314939131</v>
      </c>
    </row>
    <row r="4797" spans="11:24">
      <c r="K4797" s="97">
        <f t="shared" si="472"/>
        <v>6</v>
      </c>
      <c r="L4797" s="2" t="e">
        <f t="shared" si="473"/>
        <v>#N/A</v>
      </c>
      <c r="M4797" s="88"/>
      <c r="V4797">
        <v>200</v>
      </c>
      <c r="W4797">
        <v>40</v>
      </c>
      <c r="X4797" s="7">
        <f t="shared" si="471"/>
        <v>31.652153314939131</v>
      </c>
    </row>
    <row r="4798" spans="11:24">
      <c r="K4798" s="97">
        <f t="shared" si="472"/>
        <v>6</v>
      </c>
      <c r="L4798" s="2" t="e">
        <f t="shared" si="473"/>
        <v>#N/A</v>
      </c>
      <c r="M4798" s="88"/>
      <c r="V4798">
        <v>200</v>
      </c>
      <c r="W4798">
        <v>40</v>
      </c>
      <c r="X4798" s="7">
        <f t="shared" si="471"/>
        <v>31.652153314939131</v>
      </c>
    </row>
    <row r="4799" spans="11:24">
      <c r="K4799" s="97">
        <f t="shared" si="472"/>
        <v>6</v>
      </c>
      <c r="L4799" s="2" t="e">
        <f t="shared" si="473"/>
        <v>#N/A</v>
      </c>
      <c r="M4799" s="88"/>
      <c r="V4799">
        <v>200</v>
      </c>
      <c r="W4799">
        <v>40</v>
      </c>
      <c r="X4799" s="7">
        <f t="shared" si="471"/>
        <v>31.652153314939131</v>
      </c>
    </row>
    <row r="4800" spans="11:24">
      <c r="K4800" s="97">
        <f t="shared" si="472"/>
        <v>6</v>
      </c>
      <c r="L4800" s="2" t="e">
        <f t="shared" si="473"/>
        <v>#N/A</v>
      </c>
      <c r="M4800" s="88"/>
      <c r="V4800">
        <v>200</v>
      </c>
      <c r="W4800">
        <v>40</v>
      </c>
      <c r="X4800" s="7">
        <f t="shared" si="471"/>
        <v>31.652153314939131</v>
      </c>
    </row>
    <row r="4801" spans="11:24">
      <c r="K4801" s="97">
        <f t="shared" si="472"/>
        <v>6</v>
      </c>
      <c r="L4801" s="2" t="e">
        <f t="shared" si="473"/>
        <v>#N/A</v>
      </c>
      <c r="M4801" s="88"/>
      <c r="V4801">
        <v>200</v>
      </c>
      <c r="W4801">
        <v>40</v>
      </c>
      <c r="X4801" s="7">
        <f t="shared" si="471"/>
        <v>31.652153314939131</v>
      </c>
    </row>
    <row r="4802" spans="11:24">
      <c r="K4802" s="97">
        <f t="shared" si="472"/>
        <v>6</v>
      </c>
      <c r="L4802" s="2" t="e">
        <f t="shared" si="473"/>
        <v>#N/A</v>
      </c>
      <c r="M4802" s="88"/>
      <c r="V4802">
        <v>200</v>
      </c>
      <c r="W4802">
        <v>40</v>
      </c>
      <c r="X4802" s="7">
        <f t="shared" si="471"/>
        <v>31.652153314939131</v>
      </c>
    </row>
    <row r="4803" spans="11:24">
      <c r="K4803" s="97">
        <f t="shared" si="472"/>
        <v>6</v>
      </c>
      <c r="L4803" s="2" t="e">
        <f t="shared" si="473"/>
        <v>#N/A</v>
      </c>
      <c r="M4803" s="88"/>
      <c r="V4803">
        <v>200</v>
      </c>
      <c r="W4803">
        <v>40</v>
      </c>
      <c r="X4803" s="7">
        <f t="shared" si="471"/>
        <v>31.652153314939131</v>
      </c>
    </row>
    <row r="4804" spans="11:24">
      <c r="K4804" s="97">
        <f t="shared" si="472"/>
        <v>6</v>
      </c>
      <c r="L4804" s="2" t="e">
        <f t="shared" si="473"/>
        <v>#N/A</v>
      </c>
      <c r="M4804" s="88"/>
      <c r="V4804">
        <v>200</v>
      </c>
      <c r="W4804">
        <v>40</v>
      </c>
      <c r="X4804" s="7">
        <f t="shared" si="471"/>
        <v>31.652153314939131</v>
      </c>
    </row>
    <row r="4805" spans="11:24">
      <c r="K4805" s="97">
        <f t="shared" si="472"/>
        <v>6</v>
      </c>
      <c r="L4805" s="2" t="e">
        <f t="shared" si="473"/>
        <v>#N/A</v>
      </c>
      <c r="M4805" s="88"/>
      <c r="V4805">
        <v>200</v>
      </c>
      <c r="W4805">
        <v>40</v>
      </c>
      <c r="X4805" s="7">
        <f t="shared" si="471"/>
        <v>31.652153314939131</v>
      </c>
    </row>
    <row r="4806" spans="11:24">
      <c r="K4806" s="97">
        <f t="shared" si="472"/>
        <v>6</v>
      </c>
      <c r="L4806" s="2" t="e">
        <f t="shared" si="473"/>
        <v>#N/A</v>
      </c>
      <c r="M4806" s="88"/>
      <c r="V4806">
        <v>200</v>
      </c>
      <c r="W4806">
        <v>40</v>
      </c>
      <c r="X4806" s="7">
        <f t="shared" si="471"/>
        <v>31.652153314939131</v>
      </c>
    </row>
    <row r="4807" spans="11:24">
      <c r="K4807" s="97">
        <f t="shared" si="472"/>
        <v>6</v>
      </c>
      <c r="L4807" s="2" t="e">
        <f t="shared" si="473"/>
        <v>#N/A</v>
      </c>
      <c r="M4807" s="88"/>
      <c r="V4807">
        <v>200</v>
      </c>
      <c r="W4807">
        <v>40</v>
      </c>
      <c r="X4807" s="7">
        <f t="shared" si="471"/>
        <v>31.652153314939131</v>
      </c>
    </row>
    <row r="4808" spans="11:24">
      <c r="K4808" s="97">
        <f t="shared" si="472"/>
        <v>6</v>
      </c>
      <c r="L4808" s="2" t="e">
        <f t="shared" si="473"/>
        <v>#N/A</v>
      </c>
      <c r="M4808" s="88"/>
      <c r="V4808">
        <v>200</v>
      </c>
      <c r="W4808">
        <v>40</v>
      </c>
      <c r="X4808" s="7">
        <f t="shared" si="471"/>
        <v>31.652153314939131</v>
      </c>
    </row>
    <row r="4809" spans="11:24">
      <c r="K4809" s="97">
        <f t="shared" si="472"/>
        <v>6</v>
      </c>
      <c r="L4809" s="2" t="e">
        <f t="shared" si="473"/>
        <v>#N/A</v>
      </c>
      <c r="M4809" s="88"/>
      <c r="V4809">
        <v>200</v>
      </c>
      <c r="W4809">
        <v>40</v>
      </c>
      <c r="X4809" s="7">
        <f t="shared" si="471"/>
        <v>31.652153314939131</v>
      </c>
    </row>
    <row r="4810" spans="11:24">
      <c r="K4810" s="97">
        <f t="shared" si="472"/>
        <v>6</v>
      </c>
      <c r="L4810" s="2" t="e">
        <f t="shared" si="473"/>
        <v>#N/A</v>
      </c>
      <c r="M4810" s="88"/>
      <c r="V4810">
        <v>200</v>
      </c>
      <c r="W4810">
        <v>40</v>
      </c>
      <c r="X4810" s="7">
        <f t="shared" ref="X4810:X4873" si="474">AVERAGE($J$2999:$J$8770)</f>
        <v>31.652153314939131</v>
      </c>
    </row>
    <row r="4811" spans="11:24">
      <c r="K4811" s="97">
        <f t="shared" ref="K4811:K4874" si="475">WEEKDAY(C4811,2)</f>
        <v>6</v>
      </c>
      <c r="L4811" s="2" t="e">
        <f t="shared" ref="L4811:L4874" si="476">IF(J4811="",NA(),J4811-(AVERAGE($J$10:$J$8770)))</f>
        <v>#N/A</v>
      </c>
      <c r="M4811" s="88"/>
      <c r="V4811">
        <v>200</v>
      </c>
      <c r="W4811">
        <v>40</v>
      </c>
      <c r="X4811" s="7">
        <f t="shared" si="474"/>
        <v>31.652153314939131</v>
      </c>
    </row>
    <row r="4812" spans="11:24">
      <c r="K4812" s="97">
        <f t="shared" si="475"/>
        <v>6</v>
      </c>
      <c r="L4812" s="2" t="e">
        <f t="shared" si="476"/>
        <v>#N/A</v>
      </c>
      <c r="M4812" s="88"/>
      <c r="V4812">
        <v>200</v>
      </c>
      <c r="W4812">
        <v>40</v>
      </c>
      <c r="X4812" s="7">
        <f t="shared" si="474"/>
        <v>31.652153314939131</v>
      </c>
    </row>
    <row r="4813" spans="11:24">
      <c r="K4813" s="97">
        <f t="shared" si="475"/>
        <v>6</v>
      </c>
      <c r="L4813" s="2" t="e">
        <f t="shared" si="476"/>
        <v>#N/A</v>
      </c>
      <c r="M4813" s="88"/>
      <c r="V4813">
        <v>200</v>
      </c>
      <c r="W4813">
        <v>40</v>
      </c>
      <c r="X4813" s="7">
        <f t="shared" si="474"/>
        <v>31.652153314939131</v>
      </c>
    </row>
    <row r="4814" spans="11:24">
      <c r="K4814" s="97">
        <f t="shared" si="475"/>
        <v>6</v>
      </c>
      <c r="L4814" s="2" t="e">
        <f t="shared" si="476"/>
        <v>#N/A</v>
      </c>
      <c r="M4814" s="88"/>
      <c r="V4814">
        <v>200</v>
      </c>
      <c r="W4814">
        <v>40</v>
      </c>
      <c r="X4814" s="7">
        <f t="shared" si="474"/>
        <v>31.652153314939131</v>
      </c>
    </row>
    <row r="4815" spans="11:24">
      <c r="K4815" s="97">
        <f t="shared" si="475"/>
        <v>6</v>
      </c>
      <c r="L4815" s="2" t="e">
        <f t="shared" si="476"/>
        <v>#N/A</v>
      </c>
      <c r="M4815" s="88"/>
      <c r="V4815">
        <v>200</v>
      </c>
      <c r="W4815">
        <v>40</v>
      </c>
      <c r="X4815" s="7">
        <f t="shared" si="474"/>
        <v>31.652153314939131</v>
      </c>
    </row>
    <row r="4816" spans="11:24">
      <c r="K4816" s="97">
        <f t="shared" si="475"/>
        <v>6</v>
      </c>
      <c r="L4816" s="2" t="e">
        <f t="shared" si="476"/>
        <v>#N/A</v>
      </c>
      <c r="M4816" s="88"/>
      <c r="V4816">
        <v>200</v>
      </c>
      <c r="W4816">
        <v>40</v>
      </c>
      <c r="X4816" s="7">
        <f t="shared" si="474"/>
        <v>31.652153314939131</v>
      </c>
    </row>
    <row r="4817" spans="11:24">
      <c r="K4817" s="97">
        <f t="shared" si="475"/>
        <v>6</v>
      </c>
      <c r="L4817" s="2" t="e">
        <f t="shared" si="476"/>
        <v>#N/A</v>
      </c>
      <c r="M4817" s="88"/>
      <c r="V4817">
        <v>200</v>
      </c>
      <c r="W4817">
        <v>40</v>
      </c>
      <c r="X4817" s="7">
        <f t="shared" si="474"/>
        <v>31.652153314939131</v>
      </c>
    </row>
    <row r="4818" spans="11:24">
      <c r="K4818" s="97">
        <f t="shared" si="475"/>
        <v>6</v>
      </c>
      <c r="L4818" s="2" t="e">
        <f t="shared" si="476"/>
        <v>#N/A</v>
      </c>
      <c r="M4818" s="88"/>
      <c r="V4818">
        <v>200</v>
      </c>
      <c r="W4818">
        <v>40</v>
      </c>
      <c r="X4818" s="7">
        <f t="shared" si="474"/>
        <v>31.652153314939131</v>
      </c>
    </row>
    <row r="4819" spans="11:24">
      <c r="K4819" s="97">
        <f t="shared" si="475"/>
        <v>6</v>
      </c>
      <c r="L4819" s="2" t="e">
        <f t="shared" si="476"/>
        <v>#N/A</v>
      </c>
      <c r="M4819" s="88"/>
      <c r="V4819">
        <v>200</v>
      </c>
      <c r="W4819">
        <v>40</v>
      </c>
      <c r="X4819" s="7">
        <f t="shared" si="474"/>
        <v>31.652153314939131</v>
      </c>
    </row>
    <row r="4820" spans="11:24">
      <c r="K4820" s="97">
        <f t="shared" si="475"/>
        <v>6</v>
      </c>
      <c r="L4820" s="2" t="e">
        <f t="shared" si="476"/>
        <v>#N/A</v>
      </c>
      <c r="M4820" s="88"/>
      <c r="V4820">
        <v>200</v>
      </c>
      <c r="W4820">
        <v>40</v>
      </c>
      <c r="X4820" s="7">
        <f t="shared" si="474"/>
        <v>31.652153314939131</v>
      </c>
    </row>
    <row r="4821" spans="11:24">
      <c r="K4821" s="97">
        <f t="shared" si="475"/>
        <v>6</v>
      </c>
      <c r="L4821" s="2" t="e">
        <f t="shared" si="476"/>
        <v>#N/A</v>
      </c>
      <c r="M4821" s="88"/>
      <c r="V4821">
        <v>200</v>
      </c>
      <c r="W4821">
        <v>40</v>
      </c>
      <c r="X4821" s="7">
        <f t="shared" si="474"/>
        <v>31.652153314939131</v>
      </c>
    </row>
    <row r="4822" spans="11:24">
      <c r="K4822" s="97">
        <f t="shared" si="475"/>
        <v>6</v>
      </c>
      <c r="L4822" s="2" t="e">
        <f t="shared" si="476"/>
        <v>#N/A</v>
      </c>
      <c r="M4822" s="88"/>
      <c r="V4822">
        <v>200</v>
      </c>
      <c r="W4822">
        <v>40</v>
      </c>
      <c r="X4822" s="7">
        <f t="shared" si="474"/>
        <v>31.652153314939131</v>
      </c>
    </row>
    <row r="4823" spans="11:24">
      <c r="K4823" s="97">
        <f t="shared" si="475"/>
        <v>6</v>
      </c>
      <c r="L4823" s="2" t="e">
        <f t="shared" si="476"/>
        <v>#N/A</v>
      </c>
      <c r="M4823" s="88"/>
      <c r="V4823">
        <v>200</v>
      </c>
      <c r="W4823">
        <v>40</v>
      </c>
      <c r="X4823" s="7">
        <f t="shared" si="474"/>
        <v>31.652153314939131</v>
      </c>
    </row>
    <row r="4824" spans="11:24">
      <c r="K4824" s="97">
        <f t="shared" si="475"/>
        <v>6</v>
      </c>
      <c r="L4824" s="2" t="e">
        <f t="shared" si="476"/>
        <v>#N/A</v>
      </c>
      <c r="M4824" s="88"/>
      <c r="V4824">
        <v>200</v>
      </c>
      <c r="W4824">
        <v>40</v>
      </c>
      <c r="X4824" s="7">
        <f t="shared" si="474"/>
        <v>31.652153314939131</v>
      </c>
    </row>
    <row r="4825" spans="11:24">
      <c r="K4825" s="97">
        <f t="shared" si="475"/>
        <v>6</v>
      </c>
      <c r="L4825" s="2" t="e">
        <f t="shared" si="476"/>
        <v>#N/A</v>
      </c>
      <c r="M4825" s="88"/>
      <c r="V4825">
        <v>200</v>
      </c>
      <c r="W4825">
        <v>40</v>
      </c>
      <c r="X4825" s="7">
        <f t="shared" si="474"/>
        <v>31.652153314939131</v>
      </c>
    </row>
    <row r="4826" spans="11:24">
      <c r="K4826" s="97">
        <f t="shared" si="475"/>
        <v>6</v>
      </c>
      <c r="L4826" s="2" t="e">
        <f t="shared" si="476"/>
        <v>#N/A</v>
      </c>
      <c r="M4826" s="88"/>
      <c r="V4826">
        <v>200</v>
      </c>
      <c r="W4826">
        <v>40</v>
      </c>
      <c r="X4826" s="7">
        <f t="shared" si="474"/>
        <v>31.652153314939131</v>
      </c>
    </row>
    <row r="4827" spans="11:24">
      <c r="K4827" s="97">
        <f t="shared" si="475"/>
        <v>6</v>
      </c>
      <c r="L4827" s="2" t="e">
        <f t="shared" si="476"/>
        <v>#N/A</v>
      </c>
      <c r="M4827" s="88"/>
      <c r="V4827">
        <v>200</v>
      </c>
      <c r="W4827">
        <v>40</v>
      </c>
      <c r="X4827" s="7">
        <f t="shared" si="474"/>
        <v>31.652153314939131</v>
      </c>
    </row>
    <row r="4828" spans="11:24">
      <c r="K4828" s="97">
        <f t="shared" si="475"/>
        <v>6</v>
      </c>
      <c r="L4828" s="2" t="e">
        <f t="shared" si="476"/>
        <v>#N/A</v>
      </c>
      <c r="M4828" s="88"/>
      <c r="V4828">
        <v>200</v>
      </c>
      <c r="W4828">
        <v>40</v>
      </c>
      <c r="X4828" s="7">
        <f t="shared" si="474"/>
        <v>31.652153314939131</v>
      </c>
    </row>
    <row r="4829" spans="11:24">
      <c r="K4829" s="97">
        <f t="shared" si="475"/>
        <v>6</v>
      </c>
      <c r="L4829" s="2" t="e">
        <f t="shared" si="476"/>
        <v>#N/A</v>
      </c>
      <c r="M4829" s="88"/>
      <c r="V4829">
        <v>200</v>
      </c>
      <c r="W4829">
        <v>40</v>
      </c>
      <c r="X4829" s="7">
        <f t="shared" si="474"/>
        <v>31.652153314939131</v>
      </c>
    </row>
    <row r="4830" spans="11:24">
      <c r="K4830" s="97">
        <f t="shared" si="475"/>
        <v>6</v>
      </c>
      <c r="L4830" s="2" t="e">
        <f t="shared" si="476"/>
        <v>#N/A</v>
      </c>
      <c r="M4830" s="88"/>
      <c r="V4830">
        <v>200</v>
      </c>
      <c r="W4830">
        <v>40</v>
      </c>
      <c r="X4830" s="7">
        <f t="shared" si="474"/>
        <v>31.652153314939131</v>
      </c>
    </row>
    <row r="4831" spans="11:24">
      <c r="K4831" s="97">
        <f t="shared" si="475"/>
        <v>6</v>
      </c>
      <c r="L4831" s="2" t="e">
        <f t="shared" si="476"/>
        <v>#N/A</v>
      </c>
      <c r="M4831" s="88"/>
      <c r="V4831">
        <v>200</v>
      </c>
      <c r="W4831">
        <v>40</v>
      </c>
      <c r="X4831" s="7">
        <f t="shared" si="474"/>
        <v>31.652153314939131</v>
      </c>
    </row>
    <row r="4832" spans="11:24">
      <c r="K4832" s="97">
        <f t="shared" si="475"/>
        <v>6</v>
      </c>
      <c r="L4832" s="2" t="e">
        <f t="shared" si="476"/>
        <v>#N/A</v>
      </c>
      <c r="M4832" s="88"/>
      <c r="V4832">
        <v>200</v>
      </c>
      <c r="W4832">
        <v>40</v>
      </c>
      <c r="X4832" s="7">
        <f t="shared" si="474"/>
        <v>31.652153314939131</v>
      </c>
    </row>
    <row r="4833" spans="11:24">
      <c r="K4833" s="97">
        <f t="shared" si="475"/>
        <v>6</v>
      </c>
      <c r="L4833" s="2" t="e">
        <f t="shared" si="476"/>
        <v>#N/A</v>
      </c>
      <c r="M4833" s="88"/>
      <c r="V4833">
        <v>200</v>
      </c>
      <c r="W4833">
        <v>40</v>
      </c>
      <c r="X4833" s="7">
        <f t="shared" si="474"/>
        <v>31.652153314939131</v>
      </c>
    </row>
    <row r="4834" spans="11:24">
      <c r="K4834" s="97">
        <f t="shared" si="475"/>
        <v>6</v>
      </c>
      <c r="L4834" s="2" t="e">
        <f t="shared" si="476"/>
        <v>#N/A</v>
      </c>
      <c r="M4834" s="88"/>
      <c r="V4834">
        <v>200</v>
      </c>
      <c r="W4834">
        <v>40</v>
      </c>
      <c r="X4834" s="7">
        <f t="shared" si="474"/>
        <v>31.652153314939131</v>
      </c>
    </row>
    <row r="4835" spans="11:24">
      <c r="K4835" s="97">
        <f t="shared" si="475"/>
        <v>6</v>
      </c>
      <c r="L4835" s="2" t="e">
        <f t="shared" si="476"/>
        <v>#N/A</v>
      </c>
      <c r="M4835" s="88"/>
      <c r="V4835">
        <v>200</v>
      </c>
      <c r="W4835">
        <v>40</v>
      </c>
      <c r="X4835" s="7">
        <f t="shared" si="474"/>
        <v>31.652153314939131</v>
      </c>
    </row>
    <row r="4836" spans="11:24">
      <c r="K4836" s="97">
        <f t="shared" si="475"/>
        <v>6</v>
      </c>
      <c r="L4836" s="2" t="e">
        <f t="shared" si="476"/>
        <v>#N/A</v>
      </c>
      <c r="M4836" s="88"/>
      <c r="V4836">
        <v>200</v>
      </c>
      <c r="W4836">
        <v>40</v>
      </c>
      <c r="X4836" s="7">
        <f t="shared" si="474"/>
        <v>31.652153314939131</v>
      </c>
    </row>
    <row r="4837" spans="11:24">
      <c r="K4837" s="97">
        <f t="shared" si="475"/>
        <v>6</v>
      </c>
      <c r="L4837" s="2" t="e">
        <f t="shared" si="476"/>
        <v>#N/A</v>
      </c>
      <c r="M4837" s="88"/>
      <c r="V4837">
        <v>200</v>
      </c>
      <c r="W4837">
        <v>40</v>
      </c>
      <c r="X4837" s="7">
        <f t="shared" si="474"/>
        <v>31.652153314939131</v>
      </c>
    </row>
    <row r="4838" spans="11:24">
      <c r="K4838" s="97">
        <f t="shared" si="475"/>
        <v>6</v>
      </c>
      <c r="L4838" s="2" t="e">
        <f t="shared" si="476"/>
        <v>#N/A</v>
      </c>
      <c r="M4838" s="88"/>
      <c r="V4838">
        <v>200</v>
      </c>
      <c r="W4838">
        <v>40</v>
      </c>
      <c r="X4838" s="7">
        <f t="shared" si="474"/>
        <v>31.652153314939131</v>
      </c>
    </row>
    <row r="4839" spans="11:24">
      <c r="K4839" s="97">
        <f t="shared" si="475"/>
        <v>6</v>
      </c>
      <c r="L4839" s="2" t="e">
        <f t="shared" si="476"/>
        <v>#N/A</v>
      </c>
      <c r="M4839" s="88"/>
      <c r="V4839">
        <v>200</v>
      </c>
      <c r="W4839">
        <v>40</v>
      </c>
      <c r="X4839" s="7">
        <f t="shared" si="474"/>
        <v>31.652153314939131</v>
      </c>
    </row>
    <row r="4840" spans="11:24">
      <c r="K4840" s="97">
        <f t="shared" si="475"/>
        <v>6</v>
      </c>
      <c r="L4840" s="2" t="e">
        <f t="shared" si="476"/>
        <v>#N/A</v>
      </c>
      <c r="M4840" s="88"/>
      <c r="V4840">
        <v>200</v>
      </c>
      <c r="W4840">
        <v>40</v>
      </c>
      <c r="X4840" s="7">
        <f t="shared" si="474"/>
        <v>31.652153314939131</v>
      </c>
    </row>
    <row r="4841" spans="11:24">
      <c r="K4841" s="97">
        <f t="shared" si="475"/>
        <v>6</v>
      </c>
      <c r="L4841" s="2" t="e">
        <f t="shared" si="476"/>
        <v>#N/A</v>
      </c>
      <c r="M4841" s="88"/>
      <c r="V4841">
        <v>200</v>
      </c>
      <c r="W4841">
        <v>40</v>
      </c>
      <c r="X4841" s="7">
        <f t="shared" si="474"/>
        <v>31.652153314939131</v>
      </c>
    </row>
    <row r="4842" spans="11:24">
      <c r="K4842" s="97">
        <f t="shared" si="475"/>
        <v>6</v>
      </c>
      <c r="L4842" s="2" t="e">
        <f t="shared" si="476"/>
        <v>#N/A</v>
      </c>
      <c r="M4842" s="88"/>
      <c r="V4842">
        <v>200</v>
      </c>
      <c r="W4842">
        <v>40</v>
      </c>
      <c r="X4842" s="7">
        <f t="shared" si="474"/>
        <v>31.652153314939131</v>
      </c>
    </row>
    <row r="4843" spans="11:24">
      <c r="K4843" s="97">
        <f t="shared" si="475"/>
        <v>6</v>
      </c>
      <c r="L4843" s="2" t="e">
        <f t="shared" si="476"/>
        <v>#N/A</v>
      </c>
      <c r="M4843" s="88"/>
      <c r="V4843">
        <v>200</v>
      </c>
      <c r="W4843">
        <v>40</v>
      </c>
      <c r="X4843" s="7">
        <f t="shared" si="474"/>
        <v>31.652153314939131</v>
      </c>
    </row>
    <row r="4844" spans="11:24">
      <c r="K4844" s="97">
        <f t="shared" si="475"/>
        <v>6</v>
      </c>
      <c r="L4844" s="2" t="e">
        <f t="shared" si="476"/>
        <v>#N/A</v>
      </c>
      <c r="M4844" s="88"/>
      <c r="V4844">
        <v>200</v>
      </c>
      <c r="W4844">
        <v>40</v>
      </c>
      <c r="X4844" s="7">
        <f t="shared" si="474"/>
        <v>31.652153314939131</v>
      </c>
    </row>
    <row r="4845" spans="11:24">
      <c r="K4845" s="97">
        <f t="shared" si="475"/>
        <v>6</v>
      </c>
      <c r="L4845" s="2" t="e">
        <f t="shared" si="476"/>
        <v>#N/A</v>
      </c>
      <c r="M4845" s="89"/>
      <c r="V4845">
        <v>200</v>
      </c>
      <c r="W4845">
        <v>40</v>
      </c>
      <c r="X4845" s="7">
        <f t="shared" si="474"/>
        <v>31.652153314939131</v>
      </c>
    </row>
    <row r="4846" spans="11:24">
      <c r="K4846" s="97">
        <f t="shared" si="475"/>
        <v>6</v>
      </c>
      <c r="L4846" s="2" t="e">
        <f t="shared" si="476"/>
        <v>#N/A</v>
      </c>
      <c r="M4846" s="88"/>
      <c r="V4846">
        <v>200</v>
      </c>
      <c r="W4846">
        <v>40</v>
      </c>
      <c r="X4846" s="7">
        <f t="shared" si="474"/>
        <v>31.652153314939131</v>
      </c>
    </row>
    <row r="4847" spans="11:24">
      <c r="K4847" s="97">
        <f t="shared" si="475"/>
        <v>6</v>
      </c>
      <c r="L4847" s="2" t="e">
        <f t="shared" si="476"/>
        <v>#N/A</v>
      </c>
      <c r="M4847" s="88"/>
      <c r="V4847">
        <v>200</v>
      </c>
      <c r="W4847">
        <v>40</v>
      </c>
      <c r="X4847" s="7">
        <f t="shared" si="474"/>
        <v>31.652153314939131</v>
      </c>
    </row>
    <row r="4848" spans="11:24">
      <c r="K4848" s="97">
        <f t="shared" si="475"/>
        <v>6</v>
      </c>
      <c r="L4848" s="2" t="e">
        <f t="shared" si="476"/>
        <v>#N/A</v>
      </c>
      <c r="M4848" s="88"/>
      <c r="V4848">
        <v>200</v>
      </c>
      <c r="W4848">
        <v>40</v>
      </c>
      <c r="X4848" s="7">
        <f t="shared" si="474"/>
        <v>31.652153314939131</v>
      </c>
    </row>
    <row r="4849" spans="11:24">
      <c r="K4849" s="97">
        <f t="shared" si="475"/>
        <v>6</v>
      </c>
      <c r="L4849" s="2" t="e">
        <f t="shared" si="476"/>
        <v>#N/A</v>
      </c>
      <c r="M4849" s="88"/>
      <c r="V4849">
        <v>200</v>
      </c>
      <c r="W4849">
        <v>40</v>
      </c>
      <c r="X4849" s="7">
        <f t="shared" si="474"/>
        <v>31.652153314939131</v>
      </c>
    </row>
    <row r="4850" spans="11:24">
      <c r="K4850" s="97">
        <f t="shared" si="475"/>
        <v>6</v>
      </c>
      <c r="L4850" s="2" t="e">
        <f t="shared" si="476"/>
        <v>#N/A</v>
      </c>
      <c r="M4850" s="88"/>
      <c r="V4850">
        <v>200</v>
      </c>
      <c r="W4850">
        <v>40</v>
      </c>
      <c r="X4850" s="7">
        <f t="shared" si="474"/>
        <v>31.652153314939131</v>
      </c>
    </row>
    <row r="4851" spans="11:24">
      <c r="K4851" s="97">
        <f t="shared" si="475"/>
        <v>6</v>
      </c>
      <c r="L4851" s="2" t="e">
        <f t="shared" si="476"/>
        <v>#N/A</v>
      </c>
      <c r="M4851" s="88"/>
      <c r="V4851">
        <v>200</v>
      </c>
      <c r="W4851">
        <v>40</v>
      </c>
      <c r="X4851" s="7">
        <f t="shared" si="474"/>
        <v>31.652153314939131</v>
      </c>
    </row>
    <row r="4852" spans="11:24">
      <c r="K4852" s="97">
        <f t="shared" si="475"/>
        <v>6</v>
      </c>
      <c r="L4852" s="2" t="e">
        <f t="shared" si="476"/>
        <v>#N/A</v>
      </c>
      <c r="M4852" s="88"/>
      <c r="V4852">
        <v>200</v>
      </c>
      <c r="W4852">
        <v>40</v>
      </c>
      <c r="X4852" s="7">
        <f t="shared" si="474"/>
        <v>31.652153314939131</v>
      </c>
    </row>
    <row r="4853" spans="11:24">
      <c r="K4853" s="97">
        <f t="shared" si="475"/>
        <v>6</v>
      </c>
      <c r="L4853" s="2" t="e">
        <f t="shared" si="476"/>
        <v>#N/A</v>
      </c>
      <c r="M4853" s="88"/>
      <c r="V4853">
        <v>200</v>
      </c>
      <c r="W4853">
        <v>40</v>
      </c>
      <c r="X4853" s="7">
        <f t="shared" si="474"/>
        <v>31.652153314939131</v>
      </c>
    </row>
    <row r="4854" spans="11:24">
      <c r="K4854" s="97">
        <f t="shared" si="475"/>
        <v>6</v>
      </c>
      <c r="L4854" s="2" t="e">
        <f t="shared" si="476"/>
        <v>#N/A</v>
      </c>
      <c r="M4854" s="88"/>
      <c r="V4854">
        <v>200</v>
      </c>
      <c r="W4854">
        <v>40</v>
      </c>
      <c r="X4854" s="7">
        <f t="shared" si="474"/>
        <v>31.652153314939131</v>
      </c>
    </row>
    <row r="4855" spans="11:24">
      <c r="K4855" s="97">
        <f t="shared" si="475"/>
        <v>6</v>
      </c>
      <c r="L4855" s="2" t="e">
        <f t="shared" si="476"/>
        <v>#N/A</v>
      </c>
      <c r="M4855" s="88"/>
      <c r="V4855">
        <v>200</v>
      </c>
      <c r="W4855">
        <v>40</v>
      </c>
      <c r="X4855" s="7">
        <f t="shared" si="474"/>
        <v>31.652153314939131</v>
      </c>
    </row>
    <row r="4856" spans="11:24">
      <c r="K4856" s="97">
        <f t="shared" si="475"/>
        <v>6</v>
      </c>
      <c r="L4856" s="2" t="e">
        <f t="shared" si="476"/>
        <v>#N/A</v>
      </c>
      <c r="M4856" s="88"/>
      <c r="V4856">
        <v>200</v>
      </c>
      <c r="W4856">
        <v>40</v>
      </c>
      <c r="X4856" s="7">
        <f t="shared" si="474"/>
        <v>31.652153314939131</v>
      </c>
    </row>
    <row r="4857" spans="11:24">
      <c r="K4857" s="97">
        <f t="shared" si="475"/>
        <v>6</v>
      </c>
      <c r="L4857" s="2" t="e">
        <f t="shared" si="476"/>
        <v>#N/A</v>
      </c>
      <c r="M4857" s="88"/>
      <c r="V4857">
        <v>200</v>
      </c>
      <c r="W4857">
        <v>40</v>
      </c>
      <c r="X4857" s="7">
        <f t="shared" si="474"/>
        <v>31.652153314939131</v>
      </c>
    </row>
    <row r="4858" spans="11:24">
      <c r="K4858" s="97">
        <f t="shared" si="475"/>
        <v>6</v>
      </c>
      <c r="L4858" s="2" t="e">
        <f t="shared" si="476"/>
        <v>#N/A</v>
      </c>
      <c r="M4858" s="88"/>
      <c r="V4858">
        <v>200</v>
      </c>
      <c r="W4858">
        <v>40</v>
      </c>
      <c r="X4858" s="7">
        <f t="shared" si="474"/>
        <v>31.652153314939131</v>
      </c>
    </row>
    <row r="4859" spans="11:24">
      <c r="K4859" s="97">
        <f t="shared" si="475"/>
        <v>6</v>
      </c>
      <c r="L4859" s="2" t="e">
        <f t="shared" si="476"/>
        <v>#N/A</v>
      </c>
      <c r="M4859" s="88"/>
      <c r="V4859">
        <v>200</v>
      </c>
      <c r="W4859">
        <v>40</v>
      </c>
      <c r="X4859" s="7">
        <f t="shared" si="474"/>
        <v>31.652153314939131</v>
      </c>
    </row>
    <row r="4860" spans="11:24">
      <c r="K4860" s="97">
        <f t="shared" si="475"/>
        <v>6</v>
      </c>
      <c r="L4860" s="2" t="e">
        <f t="shared" si="476"/>
        <v>#N/A</v>
      </c>
      <c r="M4860" s="88"/>
      <c r="V4860">
        <v>200</v>
      </c>
      <c r="W4860">
        <v>40</v>
      </c>
      <c r="X4860" s="7">
        <f t="shared" si="474"/>
        <v>31.652153314939131</v>
      </c>
    </row>
    <row r="4861" spans="11:24">
      <c r="K4861" s="97">
        <f t="shared" si="475"/>
        <v>6</v>
      </c>
      <c r="L4861" s="2" t="e">
        <f t="shared" si="476"/>
        <v>#N/A</v>
      </c>
      <c r="M4861" s="88"/>
      <c r="V4861">
        <v>200</v>
      </c>
      <c r="W4861">
        <v>40</v>
      </c>
      <c r="X4861" s="7">
        <f t="shared" si="474"/>
        <v>31.652153314939131</v>
      </c>
    </row>
    <row r="4862" spans="11:24">
      <c r="K4862" s="97">
        <f t="shared" si="475"/>
        <v>6</v>
      </c>
      <c r="L4862" s="2" t="e">
        <f t="shared" si="476"/>
        <v>#N/A</v>
      </c>
      <c r="M4862" s="88"/>
      <c r="V4862">
        <v>200</v>
      </c>
      <c r="W4862">
        <v>40</v>
      </c>
      <c r="X4862" s="7">
        <f t="shared" si="474"/>
        <v>31.652153314939131</v>
      </c>
    </row>
    <row r="4863" spans="11:24">
      <c r="K4863" s="97">
        <f t="shared" si="475"/>
        <v>6</v>
      </c>
      <c r="L4863" s="2" t="e">
        <f t="shared" si="476"/>
        <v>#N/A</v>
      </c>
      <c r="M4863" s="88"/>
      <c r="V4863">
        <v>200</v>
      </c>
      <c r="W4863">
        <v>40</v>
      </c>
      <c r="X4863" s="7">
        <f t="shared" si="474"/>
        <v>31.652153314939131</v>
      </c>
    </row>
    <row r="4864" spans="11:24">
      <c r="K4864" s="97">
        <f t="shared" si="475"/>
        <v>6</v>
      </c>
      <c r="L4864" s="2" t="e">
        <f t="shared" si="476"/>
        <v>#N/A</v>
      </c>
      <c r="M4864" s="88"/>
      <c r="V4864">
        <v>200</v>
      </c>
      <c r="W4864">
        <v>40</v>
      </c>
      <c r="X4864" s="7">
        <f t="shared" si="474"/>
        <v>31.652153314939131</v>
      </c>
    </row>
    <row r="4865" spans="11:24">
      <c r="K4865" s="97">
        <f t="shared" si="475"/>
        <v>6</v>
      </c>
      <c r="L4865" s="2" t="e">
        <f t="shared" si="476"/>
        <v>#N/A</v>
      </c>
      <c r="M4865" s="88"/>
      <c r="V4865">
        <v>200</v>
      </c>
      <c r="W4865">
        <v>40</v>
      </c>
      <c r="X4865" s="7">
        <f t="shared" si="474"/>
        <v>31.652153314939131</v>
      </c>
    </row>
    <row r="4866" spans="11:24">
      <c r="K4866" s="97">
        <f t="shared" si="475"/>
        <v>6</v>
      </c>
      <c r="L4866" s="2" t="e">
        <f t="shared" si="476"/>
        <v>#N/A</v>
      </c>
      <c r="M4866" s="88"/>
      <c r="V4866">
        <v>200</v>
      </c>
      <c r="W4866">
        <v>40</v>
      </c>
      <c r="X4866" s="7">
        <f t="shared" si="474"/>
        <v>31.652153314939131</v>
      </c>
    </row>
    <row r="4867" spans="11:24">
      <c r="K4867" s="97">
        <f t="shared" si="475"/>
        <v>6</v>
      </c>
      <c r="L4867" s="2" t="e">
        <f t="shared" si="476"/>
        <v>#N/A</v>
      </c>
      <c r="M4867" s="88"/>
      <c r="V4867">
        <v>200</v>
      </c>
      <c r="W4867">
        <v>40</v>
      </c>
      <c r="X4867" s="7">
        <f t="shared" si="474"/>
        <v>31.652153314939131</v>
      </c>
    </row>
    <row r="4868" spans="11:24">
      <c r="K4868" s="97">
        <f t="shared" si="475"/>
        <v>6</v>
      </c>
      <c r="L4868" s="2" t="e">
        <f t="shared" si="476"/>
        <v>#N/A</v>
      </c>
      <c r="M4868" s="88"/>
      <c r="V4868">
        <v>200</v>
      </c>
      <c r="W4868">
        <v>40</v>
      </c>
      <c r="X4868" s="7">
        <f t="shared" si="474"/>
        <v>31.652153314939131</v>
      </c>
    </row>
    <row r="4869" spans="11:24">
      <c r="K4869" s="97">
        <f t="shared" si="475"/>
        <v>6</v>
      </c>
      <c r="L4869" s="2" t="e">
        <f t="shared" si="476"/>
        <v>#N/A</v>
      </c>
      <c r="M4869" s="88"/>
      <c r="V4869">
        <v>200</v>
      </c>
      <c r="W4869">
        <v>40</v>
      </c>
      <c r="X4869" s="7">
        <f t="shared" si="474"/>
        <v>31.652153314939131</v>
      </c>
    </row>
    <row r="4870" spans="11:24">
      <c r="K4870" s="97">
        <f t="shared" si="475"/>
        <v>6</v>
      </c>
      <c r="L4870" s="2" t="e">
        <f t="shared" si="476"/>
        <v>#N/A</v>
      </c>
      <c r="M4870" s="88"/>
      <c r="V4870">
        <v>200</v>
      </c>
      <c r="W4870">
        <v>40</v>
      </c>
      <c r="X4870" s="7">
        <f t="shared" si="474"/>
        <v>31.652153314939131</v>
      </c>
    </row>
    <row r="4871" spans="11:24">
      <c r="K4871" s="97">
        <f t="shared" si="475"/>
        <v>6</v>
      </c>
      <c r="L4871" s="2" t="e">
        <f t="shared" si="476"/>
        <v>#N/A</v>
      </c>
      <c r="M4871" s="88"/>
      <c r="V4871">
        <v>200</v>
      </c>
      <c r="W4871">
        <v>40</v>
      </c>
      <c r="X4871" s="7">
        <f t="shared" si="474"/>
        <v>31.652153314939131</v>
      </c>
    </row>
    <row r="4872" spans="11:24">
      <c r="K4872" s="97">
        <f t="shared" si="475"/>
        <v>6</v>
      </c>
      <c r="L4872" s="2" t="e">
        <f t="shared" si="476"/>
        <v>#N/A</v>
      </c>
      <c r="M4872" s="88"/>
      <c r="V4872">
        <v>200</v>
      </c>
      <c r="W4872">
        <v>40</v>
      </c>
      <c r="X4872" s="7">
        <f t="shared" si="474"/>
        <v>31.652153314939131</v>
      </c>
    </row>
    <row r="4873" spans="11:24">
      <c r="K4873" s="97">
        <f t="shared" si="475"/>
        <v>6</v>
      </c>
      <c r="L4873" s="2" t="e">
        <f t="shared" si="476"/>
        <v>#N/A</v>
      </c>
      <c r="M4873" s="88"/>
      <c r="V4873">
        <v>200</v>
      </c>
      <c r="W4873">
        <v>40</v>
      </c>
      <c r="X4873" s="7">
        <f t="shared" si="474"/>
        <v>31.652153314939131</v>
      </c>
    </row>
    <row r="4874" spans="11:24">
      <c r="K4874" s="97">
        <f t="shared" si="475"/>
        <v>6</v>
      </c>
      <c r="L4874" s="2" t="e">
        <f t="shared" si="476"/>
        <v>#N/A</v>
      </c>
      <c r="M4874" s="88"/>
      <c r="V4874">
        <v>200</v>
      </c>
      <c r="W4874">
        <v>40</v>
      </c>
      <c r="X4874" s="7">
        <f t="shared" ref="X4874:X4937" si="477">AVERAGE($J$2999:$J$8770)</f>
        <v>31.652153314939131</v>
      </c>
    </row>
    <row r="4875" spans="11:24">
      <c r="K4875" s="97">
        <f t="shared" ref="K4875:K4938" si="478">WEEKDAY(C4875,2)</f>
        <v>6</v>
      </c>
      <c r="L4875" s="2" t="e">
        <f t="shared" ref="L4875:L4938" si="479">IF(J4875="",NA(),J4875-(AVERAGE($J$10:$J$8770)))</f>
        <v>#N/A</v>
      </c>
      <c r="M4875" s="88"/>
      <c r="V4875">
        <v>200</v>
      </c>
      <c r="W4875">
        <v>40</v>
      </c>
      <c r="X4875" s="7">
        <f t="shared" si="477"/>
        <v>31.652153314939131</v>
      </c>
    </row>
    <row r="4876" spans="11:24">
      <c r="K4876" s="97">
        <f t="shared" si="478"/>
        <v>6</v>
      </c>
      <c r="L4876" s="2" t="e">
        <f t="shared" si="479"/>
        <v>#N/A</v>
      </c>
      <c r="M4876" s="88"/>
      <c r="V4876">
        <v>200</v>
      </c>
      <c r="W4876">
        <v>40</v>
      </c>
      <c r="X4876" s="7">
        <f t="shared" si="477"/>
        <v>31.652153314939131</v>
      </c>
    </row>
    <row r="4877" spans="11:24">
      <c r="K4877" s="97">
        <f t="shared" si="478"/>
        <v>6</v>
      </c>
      <c r="L4877" s="2" t="e">
        <f t="shared" si="479"/>
        <v>#N/A</v>
      </c>
      <c r="M4877" s="88"/>
      <c r="V4877">
        <v>200</v>
      </c>
      <c r="W4877">
        <v>40</v>
      </c>
      <c r="X4877" s="7">
        <f t="shared" si="477"/>
        <v>31.652153314939131</v>
      </c>
    </row>
    <row r="4878" spans="11:24">
      <c r="K4878" s="97">
        <f t="shared" si="478"/>
        <v>6</v>
      </c>
      <c r="L4878" s="2" t="e">
        <f t="shared" si="479"/>
        <v>#N/A</v>
      </c>
      <c r="M4878" s="88"/>
      <c r="V4878">
        <v>200</v>
      </c>
      <c r="W4878">
        <v>40</v>
      </c>
      <c r="X4878" s="7">
        <f t="shared" si="477"/>
        <v>31.652153314939131</v>
      </c>
    </row>
    <row r="4879" spans="11:24">
      <c r="K4879" s="97">
        <f t="shared" si="478"/>
        <v>6</v>
      </c>
      <c r="L4879" s="2" t="e">
        <f t="shared" si="479"/>
        <v>#N/A</v>
      </c>
      <c r="M4879" s="88"/>
      <c r="V4879">
        <v>200</v>
      </c>
      <c r="W4879">
        <v>40</v>
      </c>
      <c r="X4879" s="7">
        <f t="shared" si="477"/>
        <v>31.652153314939131</v>
      </c>
    </row>
    <row r="4880" spans="11:24">
      <c r="K4880" s="97">
        <f t="shared" si="478"/>
        <v>6</v>
      </c>
      <c r="L4880" s="2" t="e">
        <f t="shared" si="479"/>
        <v>#N/A</v>
      </c>
      <c r="M4880" s="88"/>
      <c r="V4880">
        <v>200</v>
      </c>
      <c r="W4880">
        <v>40</v>
      </c>
      <c r="X4880" s="7">
        <f t="shared" si="477"/>
        <v>31.652153314939131</v>
      </c>
    </row>
    <row r="4881" spans="11:24">
      <c r="K4881" s="97">
        <f t="shared" si="478"/>
        <v>6</v>
      </c>
      <c r="L4881" s="2" t="e">
        <f t="shared" si="479"/>
        <v>#N/A</v>
      </c>
      <c r="M4881" s="88"/>
      <c r="V4881">
        <v>200</v>
      </c>
      <c r="W4881">
        <v>40</v>
      </c>
      <c r="X4881" s="7">
        <f t="shared" si="477"/>
        <v>31.652153314939131</v>
      </c>
    </row>
    <row r="4882" spans="11:24">
      <c r="K4882" s="97">
        <f t="shared" si="478"/>
        <v>6</v>
      </c>
      <c r="L4882" s="2" t="e">
        <f t="shared" si="479"/>
        <v>#N/A</v>
      </c>
      <c r="M4882" s="88"/>
      <c r="V4882">
        <v>200</v>
      </c>
      <c r="W4882">
        <v>40</v>
      </c>
      <c r="X4882" s="7">
        <f t="shared" si="477"/>
        <v>31.652153314939131</v>
      </c>
    </row>
    <row r="4883" spans="11:24">
      <c r="K4883" s="97">
        <f t="shared" si="478"/>
        <v>6</v>
      </c>
      <c r="L4883" s="2" t="e">
        <f t="shared" si="479"/>
        <v>#N/A</v>
      </c>
      <c r="M4883" s="88"/>
      <c r="V4883">
        <v>200</v>
      </c>
      <c r="W4883">
        <v>40</v>
      </c>
      <c r="X4883" s="7">
        <f t="shared" si="477"/>
        <v>31.652153314939131</v>
      </c>
    </row>
    <row r="4884" spans="11:24">
      <c r="K4884" s="97">
        <f t="shared" si="478"/>
        <v>6</v>
      </c>
      <c r="L4884" s="2" t="e">
        <f t="shared" si="479"/>
        <v>#N/A</v>
      </c>
      <c r="M4884" s="88"/>
      <c r="V4884">
        <v>200</v>
      </c>
      <c r="W4884">
        <v>40</v>
      </c>
      <c r="X4884" s="7">
        <f t="shared" si="477"/>
        <v>31.652153314939131</v>
      </c>
    </row>
    <row r="4885" spans="11:24">
      <c r="K4885" s="97">
        <f t="shared" si="478"/>
        <v>6</v>
      </c>
      <c r="L4885" s="2" t="e">
        <f t="shared" si="479"/>
        <v>#N/A</v>
      </c>
      <c r="M4885" s="88"/>
      <c r="V4885">
        <v>200</v>
      </c>
      <c r="W4885">
        <v>40</v>
      </c>
      <c r="X4885" s="7">
        <f t="shared" si="477"/>
        <v>31.652153314939131</v>
      </c>
    </row>
    <row r="4886" spans="11:24">
      <c r="K4886" s="97">
        <f t="shared" si="478"/>
        <v>6</v>
      </c>
      <c r="L4886" s="2" t="e">
        <f t="shared" si="479"/>
        <v>#N/A</v>
      </c>
      <c r="M4886" s="88"/>
      <c r="V4886">
        <v>200</v>
      </c>
      <c r="W4886">
        <v>40</v>
      </c>
      <c r="X4886" s="7">
        <f t="shared" si="477"/>
        <v>31.652153314939131</v>
      </c>
    </row>
    <row r="4887" spans="11:24">
      <c r="K4887" s="97">
        <f t="shared" si="478"/>
        <v>6</v>
      </c>
      <c r="L4887" s="2" t="e">
        <f t="shared" si="479"/>
        <v>#N/A</v>
      </c>
      <c r="M4887" s="88"/>
      <c r="V4887">
        <v>200</v>
      </c>
      <c r="W4887">
        <v>40</v>
      </c>
      <c r="X4887" s="7">
        <f t="shared" si="477"/>
        <v>31.652153314939131</v>
      </c>
    </row>
    <row r="4888" spans="11:24">
      <c r="K4888" s="97">
        <f t="shared" si="478"/>
        <v>6</v>
      </c>
      <c r="L4888" s="2" t="e">
        <f t="shared" si="479"/>
        <v>#N/A</v>
      </c>
      <c r="M4888" s="88"/>
      <c r="V4888">
        <v>200</v>
      </c>
      <c r="W4888">
        <v>40</v>
      </c>
      <c r="X4888" s="7">
        <f t="shared" si="477"/>
        <v>31.652153314939131</v>
      </c>
    </row>
    <row r="4889" spans="11:24">
      <c r="K4889" s="97">
        <f t="shared" si="478"/>
        <v>6</v>
      </c>
      <c r="L4889" s="2" t="e">
        <f t="shared" si="479"/>
        <v>#N/A</v>
      </c>
      <c r="M4889" s="88"/>
      <c r="V4889">
        <v>200</v>
      </c>
      <c r="W4889">
        <v>40</v>
      </c>
      <c r="X4889" s="7">
        <f t="shared" si="477"/>
        <v>31.652153314939131</v>
      </c>
    </row>
    <row r="4890" spans="11:24">
      <c r="K4890" s="97">
        <f t="shared" si="478"/>
        <v>6</v>
      </c>
      <c r="L4890" s="2" t="e">
        <f t="shared" si="479"/>
        <v>#N/A</v>
      </c>
      <c r="M4890" s="88"/>
      <c r="V4890">
        <v>200</v>
      </c>
      <c r="W4890">
        <v>40</v>
      </c>
      <c r="X4890" s="7">
        <f t="shared" si="477"/>
        <v>31.652153314939131</v>
      </c>
    </row>
    <row r="4891" spans="11:24">
      <c r="K4891" s="97">
        <f t="shared" si="478"/>
        <v>6</v>
      </c>
      <c r="L4891" s="2" t="e">
        <f t="shared" si="479"/>
        <v>#N/A</v>
      </c>
      <c r="M4891" s="88"/>
      <c r="V4891">
        <v>200</v>
      </c>
      <c r="W4891">
        <v>40</v>
      </c>
      <c r="X4891" s="7">
        <f t="shared" si="477"/>
        <v>31.652153314939131</v>
      </c>
    </row>
    <row r="4892" spans="11:24">
      <c r="K4892" s="97">
        <f t="shared" si="478"/>
        <v>6</v>
      </c>
      <c r="L4892" s="2" t="e">
        <f t="shared" si="479"/>
        <v>#N/A</v>
      </c>
      <c r="M4892" s="88"/>
      <c r="V4892">
        <v>200</v>
      </c>
      <c r="W4892">
        <v>40</v>
      </c>
      <c r="X4892" s="7">
        <f t="shared" si="477"/>
        <v>31.652153314939131</v>
      </c>
    </row>
    <row r="4893" spans="11:24">
      <c r="K4893" s="97">
        <f t="shared" si="478"/>
        <v>6</v>
      </c>
      <c r="L4893" s="2" t="e">
        <f t="shared" si="479"/>
        <v>#N/A</v>
      </c>
      <c r="M4893" s="88"/>
      <c r="V4893">
        <v>200</v>
      </c>
      <c r="W4893">
        <v>40</v>
      </c>
      <c r="X4893" s="7">
        <f t="shared" si="477"/>
        <v>31.652153314939131</v>
      </c>
    </row>
    <row r="4894" spans="11:24">
      <c r="K4894" s="97">
        <f t="shared" si="478"/>
        <v>6</v>
      </c>
      <c r="L4894" s="2" t="e">
        <f t="shared" si="479"/>
        <v>#N/A</v>
      </c>
      <c r="M4894" s="88"/>
      <c r="V4894">
        <v>200</v>
      </c>
      <c r="W4894">
        <v>40</v>
      </c>
      <c r="X4894" s="7">
        <f t="shared" si="477"/>
        <v>31.652153314939131</v>
      </c>
    </row>
    <row r="4895" spans="11:24">
      <c r="K4895" s="97">
        <f t="shared" si="478"/>
        <v>6</v>
      </c>
      <c r="L4895" s="2" t="e">
        <f t="shared" si="479"/>
        <v>#N/A</v>
      </c>
      <c r="M4895" s="88"/>
      <c r="V4895">
        <v>200</v>
      </c>
      <c r="W4895">
        <v>40</v>
      </c>
      <c r="X4895" s="7">
        <f t="shared" si="477"/>
        <v>31.652153314939131</v>
      </c>
    </row>
    <row r="4896" spans="11:24">
      <c r="K4896" s="97">
        <f t="shared" si="478"/>
        <v>6</v>
      </c>
      <c r="L4896" s="2" t="e">
        <f t="shared" si="479"/>
        <v>#N/A</v>
      </c>
      <c r="M4896" s="88"/>
      <c r="V4896">
        <v>200</v>
      </c>
      <c r="W4896">
        <v>40</v>
      </c>
      <c r="X4896" s="7">
        <f t="shared" si="477"/>
        <v>31.652153314939131</v>
      </c>
    </row>
    <row r="4897" spans="11:24">
      <c r="K4897" s="97">
        <f t="shared" si="478"/>
        <v>6</v>
      </c>
      <c r="L4897" s="2" t="e">
        <f t="shared" si="479"/>
        <v>#N/A</v>
      </c>
      <c r="M4897" s="88"/>
      <c r="V4897">
        <v>200</v>
      </c>
      <c r="W4897">
        <v>40</v>
      </c>
      <c r="X4897" s="7">
        <f t="shared" si="477"/>
        <v>31.652153314939131</v>
      </c>
    </row>
    <row r="4898" spans="11:24">
      <c r="K4898" s="97">
        <f t="shared" si="478"/>
        <v>6</v>
      </c>
      <c r="L4898" s="2" t="e">
        <f t="shared" si="479"/>
        <v>#N/A</v>
      </c>
      <c r="M4898" s="88"/>
      <c r="V4898">
        <v>200</v>
      </c>
      <c r="W4898">
        <v>40</v>
      </c>
      <c r="X4898" s="7">
        <f t="shared" si="477"/>
        <v>31.652153314939131</v>
      </c>
    </row>
    <row r="4899" spans="11:24">
      <c r="K4899" s="97">
        <f t="shared" si="478"/>
        <v>6</v>
      </c>
      <c r="L4899" s="2" t="e">
        <f t="shared" si="479"/>
        <v>#N/A</v>
      </c>
      <c r="M4899" s="88"/>
      <c r="V4899">
        <v>200</v>
      </c>
      <c r="W4899">
        <v>40</v>
      </c>
      <c r="X4899" s="7">
        <f t="shared" si="477"/>
        <v>31.652153314939131</v>
      </c>
    </row>
    <row r="4900" spans="11:24">
      <c r="K4900" s="97">
        <f t="shared" si="478"/>
        <v>6</v>
      </c>
      <c r="L4900" s="2" t="e">
        <f t="shared" si="479"/>
        <v>#N/A</v>
      </c>
      <c r="M4900" s="88"/>
      <c r="V4900">
        <v>200</v>
      </c>
      <c r="W4900">
        <v>40</v>
      </c>
      <c r="X4900" s="7">
        <f t="shared" si="477"/>
        <v>31.652153314939131</v>
      </c>
    </row>
    <row r="4901" spans="11:24">
      <c r="K4901" s="97">
        <f t="shared" si="478"/>
        <v>6</v>
      </c>
      <c r="L4901" s="2" t="e">
        <f t="shared" si="479"/>
        <v>#N/A</v>
      </c>
      <c r="M4901" s="88"/>
      <c r="V4901">
        <v>200</v>
      </c>
      <c r="W4901">
        <v>40</v>
      </c>
      <c r="X4901" s="7">
        <f t="shared" si="477"/>
        <v>31.652153314939131</v>
      </c>
    </row>
    <row r="4902" spans="11:24">
      <c r="K4902" s="97">
        <f t="shared" si="478"/>
        <v>6</v>
      </c>
      <c r="L4902" s="2" t="e">
        <f t="shared" si="479"/>
        <v>#N/A</v>
      </c>
      <c r="M4902" s="88"/>
      <c r="V4902">
        <v>200</v>
      </c>
      <c r="W4902">
        <v>40</v>
      </c>
      <c r="X4902" s="7">
        <f t="shared" si="477"/>
        <v>31.652153314939131</v>
      </c>
    </row>
    <row r="4903" spans="11:24">
      <c r="K4903" s="97">
        <f t="shared" si="478"/>
        <v>6</v>
      </c>
      <c r="L4903" s="2" t="e">
        <f t="shared" si="479"/>
        <v>#N/A</v>
      </c>
      <c r="M4903" s="88"/>
      <c r="V4903">
        <v>200</v>
      </c>
      <c r="W4903">
        <v>40</v>
      </c>
      <c r="X4903" s="7">
        <f t="shared" si="477"/>
        <v>31.652153314939131</v>
      </c>
    </row>
    <row r="4904" spans="11:24">
      <c r="K4904" s="97">
        <f t="shared" si="478"/>
        <v>6</v>
      </c>
      <c r="L4904" s="2" t="e">
        <f t="shared" si="479"/>
        <v>#N/A</v>
      </c>
      <c r="M4904" s="88"/>
      <c r="V4904">
        <v>200</v>
      </c>
      <c r="W4904">
        <v>40</v>
      </c>
      <c r="X4904" s="7">
        <f t="shared" si="477"/>
        <v>31.652153314939131</v>
      </c>
    </row>
    <row r="4905" spans="11:24">
      <c r="K4905" s="97">
        <f t="shared" si="478"/>
        <v>6</v>
      </c>
      <c r="L4905" s="2" t="e">
        <f t="shared" si="479"/>
        <v>#N/A</v>
      </c>
      <c r="M4905" s="88"/>
      <c r="V4905">
        <v>200</v>
      </c>
      <c r="W4905">
        <v>40</v>
      </c>
      <c r="X4905" s="7">
        <f t="shared" si="477"/>
        <v>31.652153314939131</v>
      </c>
    </row>
    <row r="4906" spans="11:24">
      <c r="K4906" s="97">
        <f t="shared" si="478"/>
        <v>6</v>
      </c>
      <c r="L4906" s="2" t="e">
        <f t="shared" si="479"/>
        <v>#N/A</v>
      </c>
      <c r="M4906" s="88"/>
      <c r="V4906">
        <v>200</v>
      </c>
      <c r="W4906">
        <v>40</v>
      </c>
      <c r="X4906" s="7">
        <f t="shared" si="477"/>
        <v>31.652153314939131</v>
      </c>
    </row>
    <row r="4907" spans="11:24">
      <c r="K4907" s="97">
        <f t="shared" si="478"/>
        <v>6</v>
      </c>
      <c r="L4907" s="2" t="e">
        <f t="shared" si="479"/>
        <v>#N/A</v>
      </c>
      <c r="M4907" s="88"/>
      <c r="V4907">
        <v>200</v>
      </c>
      <c r="W4907">
        <v>40</v>
      </c>
      <c r="X4907" s="7">
        <f t="shared" si="477"/>
        <v>31.652153314939131</v>
      </c>
    </row>
    <row r="4908" spans="11:24">
      <c r="K4908" s="97">
        <f t="shared" si="478"/>
        <v>6</v>
      </c>
      <c r="L4908" s="2" t="e">
        <f t="shared" si="479"/>
        <v>#N/A</v>
      </c>
      <c r="M4908" s="88"/>
      <c r="V4908">
        <v>200</v>
      </c>
      <c r="W4908">
        <v>40</v>
      </c>
      <c r="X4908" s="7">
        <f t="shared" si="477"/>
        <v>31.652153314939131</v>
      </c>
    </row>
    <row r="4909" spans="11:24">
      <c r="K4909" s="97">
        <f t="shared" si="478"/>
        <v>6</v>
      </c>
      <c r="L4909" s="2" t="e">
        <f t="shared" si="479"/>
        <v>#N/A</v>
      </c>
      <c r="M4909" s="88"/>
      <c r="V4909">
        <v>200</v>
      </c>
      <c r="W4909">
        <v>40</v>
      </c>
      <c r="X4909" s="7">
        <f t="shared" si="477"/>
        <v>31.652153314939131</v>
      </c>
    </row>
    <row r="4910" spans="11:24">
      <c r="K4910" s="97">
        <f t="shared" si="478"/>
        <v>6</v>
      </c>
      <c r="L4910" s="2" t="e">
        <f t="shared" si="479"/>
        <v>#N/A</v>
      </c>
      <c r="M4910" s="88"/>
      <c r="V4910">
        <v>200</v>
      </c>
      <c r="W4910">
        <v>40</v>
      </c>
      <c r="X4910" s="7">
        <f t="shared" si="477"/>
        <v>31.652153314939131</v>
      </c>
    </row>
    <row r="4911" spans="11:24">
      <c r="K4911" s="97">
        <f t="shared" si="478"/>
        <v>6</v>
      </c>
      <c r="L4911" s="2" t="e">
        <f t="shared" si="479"/>
        <v>#N/A</v>
      </c>
      <c r="M4911" s="88"/>
      <c r="V4911">
        <v>200</v>
      </c>
      <c r="W4911">
        <v>40</v>
      </c>
      <c r="X4911" s="7">
        <f t="shared" si="477"/>
        <v>31.652153314939131</v>
      </c>
    </row>
    <row r="4912" spans="11:24">
      <c r="K4912" s="97">
        <f t="shared" si="478"/>
        <v>6</v>
      </c>
      <c r="L4912" s="2" t="e">
        <f t="shared" si="479"/>
        <v>#N/A</v>
      </c>
      <c r="M4912" s="88"/>
      <c r="V4912">
        <v>200</v>
      </c>
      <c r="W4912">
        <v>40</v>
      </c>
      <c r="X4912" s="7">
        <f t="shared" si="477"/>
        <v>31.652153314939131</v>
      </c>
    </row>
    <row r="4913" spans="11:24">
      <c r="K4913" s="97">
        <f t="shared" si="478"/>
        <v>6</v>
      </c>
      <c r="L4913" s="2" t="e">
        <f t="shared" si="479"/>
        <v>#N/A</v>
      </c>
      <c r="M4913" s="88"/>
      <c r="V4913">
        <v>200</v>
      </c>
      <c r="W4913">
        <v>40</v>
      </c>
      <c r="X4913" s="7">
        <f t="shared" si="477"/>
        <v>31.652153314939131</v>
      </c>
    </row>
    <row r="4914" spans="11:24">
      <c r="K4914" s="97">
        <f t="shared" si="478"/>
        <v>6</v>
      </c>
      <c r="L4914" s="2" t="e">
        <f t="shared" si="479"/>
        <v>#N/A</v>
      </c>
      <c r="M4914" s="88"/>
      <c r="V4914">
        <v>200</v>
      </c>
      <c r="W4914">
        <v>40</v>
      </c>
      <c r="X4914" s="7">
        <f t="shared" si="477"/>
        <v>31.652153314939131</v>
      </c>
    </row>
    <row r="4915" spans="11:24">
      <c r="K4915" s="97">
        <f t="shared" si="478"/>
        <v>6</v>
      </c>
      <c r="L4915" s="2" t="e">
        <f t="shared" si="479"/>
        <v>#N/A</v>
      </c>
      <c r="M4915" s="88"/>
      <c r="V4915">
        <v>200</v>
      </c>
      <c r="W4915">
        <v>40</v>
      </c>
      <c r="X4915" s="7">
        <f t="shared" si="477"/>
        <v>31.652153314939131</v>
      </c>
    </row>
    <row r="4916" spans="11:24">
      <c r="K4916" s="97">
        <f t="shared" si="478"/>
        <v>6</v>
      </c>
      <c r="L4916" s="2" t="e">
        <f t="shared" si="479"/>
        <v>#N/A</v>
      </c>
      <c r="M4916" s="88"/>
      <c r="V4916">
        <v>200</v>
      </c>
      <c r="W4916">
        <v>40</v>
      </c>
      <c r="X4916" s="7">
        <f t="shared" si="477"/>
        <v>31.652153314939131</v>
      </c>
    </row>
    <row r="4917" spans="11:24">
      <c r="K4917" s="97">
        <f t="shared" si="478"/>
        <v>6</v>
      </c>
      <c r="L4917" s="2" t="e">
        <f t="shared" si="479"/>
        <v>#N/A</v>
      </c>
      <c r="M4917" s="88"/>
      <c r="V4917">
        <v>200</v>
      </c>
      <c r="W4917">
        <v>40</v>
      </c>
      <c r="X4917" s="7">
        <f t="shared" si="477"/>
        <v>31.652153314939131</v>
      </c>
    </row>
    <row r="4918" spans="11:24">
      <c r="K4918" s="97">
        <f t="shared" si="478"/>
        <v>6</v>
      </c>
      <c r="L4918" s="2" t="e">
        <f t="shared" si="479"/>
        <v>#N/A</v>
      </c>
      <c r="M4918" s="88"/>
      <c r="V4918">
        <v>200</v>
      </c>
      <c r="W4918">
        <v>40</v>
      </c>
      <c r="X4918" s="7">
        <f t="shared" si="477"/>
        <v>31.652153314939131</v>
      </c>
    </row>
    <row r="4919" spans="11:24">
      <c r="K4919" s="97">
        <f t="shared" si="478"/>
        <v>6</v>
      </c>
      <c r="L4919" s="2" t="e">
        <f t="shared" si="479"/>
        <v>#N/A</v>
      </c>
      <c r="M4919" s="88"/>
      <c r="V4919">
        <v>200</v>
      </c>
      <c r="W4919">
        <v>40</v>
      </c>
      <c r="X4919" s="7">
        <f t="shared" si="477"/>
        <v>31.652153314939131</v>
      </c>
    </row>
    <row r="4920" spans="11:24">
      <c r="K4920" s="97">
        <f t="shared" si="478"/>
        <v>6</v>
      </c>
      <c r="L4920" s="2" t="e">
        <f t="shared" si="479"/>
        <v>#N/A</v>
      </c>
      <c r="M4920" s="88"/>
      <c r="V4920">
        <v>200</v>
      </c>
      <c r="W4920">
        <v>40</v>
      </c>
      <c r="X4920" s="7">
        <f t="shared" si="477"/>
        <v>31.652153314939131</v>
      </c>
    </row>
    <row r="4921" spans="11:24">
      <c r="K4921" s="97">
        <f t="shared" si="478"/>
        <v>6</v>
      </c>
      <c r="L4921" s="2" t="e">
        <f t="shared" si="479"/>
        <v>#N/A</v>
      </c>
      <c r="M4921" s="88"/>
      <c r="V4921">
        <v>200</v>
      </c>
      <c r="W4921">
        <v>40</v>
      </c>
      <c r="X4921" s="7">
        <f t="shared" si="477"/>
        <v>31.652153314939131</v>
      </c>
    </row>
    <row r="4922" spans="11:24">
      <c r="K4922" s="97">
        <f t="shared" si="478"/>
        <v>6</v>
      </c>
      <c r="L4922" s="2" t="e">
        <f t="shared" si="479"/>
        <v>#N/A</v>
      </c>
      <c r="M4922" s="88"/>
      <c r="V4922">
        <v>200</v>
      </c>
      <c r="W4922">
        <v>40</v>
      </c>
      <c r="X4922" s="7">
        <f t="shared" si="477"/>
        <v>31.652153314939131</v>
      </c>
    </row>
    <row r="4923" spans="11:24">
      <c r="K4923" s="97">
        <f t="shared" si="478"/>
        <v>6</v>
      </c>
      <c r="L4923" s="2" t="e">
        <f t="shared" si="479"/>
        <v>#N/A</v>
      </c>
      <c r="M4923" s="88"/>
      <c r="V4923">
        <v>200</v>
      </c>
      <c r="W4923">
        <v>40</v>
      </c>
      <c r="X4923" s="7">
        <f t="shared" si="477"/>
        <v>31.652153314939131</v>
      </c>
    </row>
    <row r="4924" spans="11:24">
      <c r="K4924" s="97">
        <f t="shared" si="478"/>
        <v>6</v>
      </c>
      <c r="L4924" s="2" t="e">
        <f t="shared" si="479"/>
        <v>#N/A</v>
      </c>
      <c r="M4924" s="88"/>
      <c r="V4924">
        <v>200</v>
      </c>
      <c r="W4924">
        <v>40</v>
      </c>
      <c r="X4924" s="7">
        <f t="shared" si="477"/>
        <v>31.652153314939131</v>
      </c>
    </row>
    <row r="4925" spans="11:24">
      <c r="K4925" s="97">
        <f t="shared" si="478"/>
        <v>6</v>
      </c>
      <c r="L4925" s="2" t="e">
        <f t="shared" si="479"/>
        <v>#N/A</v>
      </c>
      <c r="M4925" s="88"/>
      <c r="V4925">
        <v>200</v>
      </c>
      <c r="W4925">
        <v>40</v>
      </c>
      <c r="X4925" s="7">
        <f t="shared" si="477"/>
        <v>31.652153314939131</v>
      </c>
    </row>
    <row r="4926" spans="11:24">
      <c r="K4926" s="97">
        <f t="shared" si="478"/>
        <v>6</v>
      </c>
      <c r="L4926" s="2" t="e">
        <f t="shared" si="479"/>
        <v>#N/A</v>
      </c>
      <c r="M4926" s="88"/>
      <c r="V4926">
        <v>200</v>
      </c>
      <c r="W4926">
        <v>40</v>
      </c>
      <c r="X4926" s="7">
        <f t="shared" si="477"/>
        <v>31.652153314939131</v>
      </c>
    </row>
    <row r="4927" spans="11:24">
      <c r="K4927" s="97">
        <f t="shared" si="478"/>
        <v>6</v>
      </c>
      <c r="L4927" s="2" t="e">
        <f t="shared" si="479"/>
        <v>#N/A</v>
      </c>
      <c r="M4927" s="88"/>
      <c r="V4927">
        <v>200</v>
      </c>
      <c r="W4927">
        <v>40</v>
      </c>
      <c r="X4927" s="7">
        <f t="shared" si="477"/>
        <v>31.652153314939131</v>
      </c>
    </row>
    <row r="4928" spans="11:24">
      <c r="K4928" s="97">
        <f t="shared" si="478"/>
        <v>6</v>
      </c>
      <c r="L4928" s="2" t="e">
        <f t="shared" si="479"/>
        <v>#N/A</v>
      </c>
      <c r="M4928" s="88"/>
      <c r="V4928">
        <v>200</v>
      </c>
      <c r="W4928">
        <v>40</v>
      </c>
      <c r="X4928" s="7">
        <f t="shared" si="477"/>
        <v>31.652153314939131</v>
      </c>
    </row>
    <row r="4929" spans="11:24">
      <c r="K4929" s="97">
        <f t="shared" si="478"/>
        <v>6</v>
      </c>
      <c r="L4929" s="2" t="e">
        <f t="shared" si="479"/>
        <v>#N/A</v>
      </c>
      <c r="M4929" s="88"/>
      <c r="V4929">
        <v>200</v>
      </c>
      <c r="W4929">
        <v>40</v>
      </c>
      <c r="X4929" s="7">
        <f t="shared" si="477"/>
        <v>31.652153314939131</v>
      </c>
    </row>
    <row r="4930" spans="11:24">
      <c r="K4930" s="97">
        <f t="shared" si="478"/>
        <v>6</v>
      </c>
      <c r="L4930" s="2" t="e">
        <f t="shared" si="479"/>
        <v>#N/A</v>
      </c>
      <c r="M4930" s="88"/>
      <c r="V4930">
        <v>200</v>
      </c>
      <c r="W4930">
        <v>40</v>
      </c>
      <c r="X4930" s="7">
        <f t="shared" si="477"/>
        <v>31.652153314939131</v>
      </c>
    </row>
    <row r="4931" spans="11:24">
      <c r="K4931" s="97">
        <f t="shared" si="478"/>
        <v>6</v>
      </c>
      <c r="L4931" s="2" t="e">
        <f t="shared" si="479"/>
        <v>#N/A</v>
      </c>
      <c r="M4931" s="88"/>
      <c r="V4931">
        <v>200</v>
      </c>
      <c r="W4931">
        <v>40</v>
      </c>
      <c r="X4931" s="7">
        <f t="shared" si="477"/>
        <v>31.652153314939131</v>
      </c>
    </row>
    <row r="4932" spans="11:24">
      <c r="K4932" s="97">
        <f t="shared" si="478"/>
        <v>6</v>
      </c>
      <c r="L4932" s="2" t="e">
        <f t="shared" si="479"/>
        <v>#N/A</v>
      </c>
      <c r="M4932" s="88"/>
      <c r="V4932">
        <v>200</v>
      </c>
      <c r="W4932">
        <v>40</v>
      </c>
      <c r="X4932" s="7">
        <f t="shared" si="477"/>
        <v>31.652153314939131</v>
      </c>
    </row>
    <row r="4933" spans="11:24">
      <c r="K4933" s="97">
        <f t="shared" si="478"/>
        <v>6</v>
      </c>
      <c r="L4933" s="2" t="e">
        <f t="shared" si="479"/>
        <v>#N/A</v>
      </c>
      <c r="M4933" s="88"/>
      <c r="V4933">
        <v>200</v>
      </c>
      <c r="W4933">
        <v>40</v>
      </c>
      <c r="X4933" s="7">
        <f t="shared" si="477"/>
        <v>31.652153314939131</v>
      </c>
    </row>
    <row r="4934" spans="11:24">
      <c r="K4934" s="97">
        <f t="shared" si="478"/>
        <v>6</v>
      </c>
      <c r="L4934" s="2" t="e">
        <f t="shared" si="479"/>
        <v>#N/A</v>
      </c>
      <c r="M4934" s="88"/>
      <c r="V4934">
        <v>200</v>
      </c>
      <c r="W4934">
        <v>40</v>
      </c>
      <c r="X4934" s="7">
        <f t="shared" si="477"/>
        <v>31.652153314939131</v>
      </c>
    </row>
    <row r="4935" spans="11:24">
      <c r="K4935" s="97">
        <f t="shared" si="478"/>
        <v>6</v>
      </c>
      <c r="L4935" s="2" t="e">
        <f t="shared" si="479"/>
        <v>#N/A</v>
      </c>
      <c r="M4935" s="88"/>
      <c r="V4935">
        <v>200</v>
      </c>
      <c r="W4935">
        <v>40</v>
      </c>
      <c r="X4935" s="7">
        <f t="shared" si="477"/>
        <v>31.652153314939131</v>
      </c>
    </row>
    <row r="4936" spans="11:24">
      <c r="K4936" s="97">
        <f t="shared" si="478"/>
        <v>6</v>
      </c>
      <c r="L4936" s="2" t="e">
        <f t="shared" si="479"/>
        <v>#N/A</v>
      </c>
      <c r="M4936" s="88"/>
      <c r="V4936">
        <v>200</v>
      </c>
      <c r="W4936">
        <v>40</v>
      </c>
      <c r="X4936" s="7">
        <f t="shared" si="477"/>
        <v>31.652153314939131</v>
      </c>
    </row>
    <row r="4937" spans="11:24">
      <c r="K4937" s="97">
        <f t="shared" si="478"/>
        <v>6</v>
      </c>
      <c r="L4937" s="2" t="e">
        <f t="shared" si="479"/>
        <v>#N/A</v>
      </c>
      <c r="M4937" s="88"/>
      <c r="V4937">
        <v>200</v>
      </c>
      <c r="W4937">
        <v>40</v>
      </c>
      <c r="X4937" s="7">
        <f t="shared" si="477"/>
        <v>31.652153314939131</v>
      </c>
    </row>
    <row r="4938" spans="11:24">
      <c r="K4938" s="97">
        <f t="shared" si="478"/>
        <v>6</v>
      </c>
      <c r="L4938" s="2" t="e">
        <f t="shared" si="479"/>
        <v>#N/A</v>
      </c>
      <c r="M4938" s="88"/>
      <c r="V4938">
        <v>200</v>
      </c>
      <c r="W4938">
        <v>40</v>
      </c>
      <c r="X4938" s="7">
        <f t="shared" ref="X4938:X5001" si="480">AVERAGE($J$2999:$J$8770)</f>
        <v>31.652153314939131</v>
      </c>
    </row>
    <row r="4939" spans="11:24">
      <c r="K4939" s="97">
        <f t="shared" ref="K4939:K5002" si="481">WEEKDAY(C4939,2)</f>
        <v>6</v>
      </c>
      <c r="L4939" s="2" t="e">
        <f t="shared" ref="L4939:L5002" si="482">IF(J4939="",NA(),J4939-(AVERAGE($J$10:$J$8770)))</f>
        <v>#N/A</v>
      </c>
      <c r="M4939" s="88"/>
      <c r="V4939">
        <v>200</v>
      </c>
      <c r="W4939">
        <v>40</v>
      </c>
      <c r="X4939" s="7">
        <f t="shared" si="480"/>
        <v>31.652153314939131</v>
      </c>
    </row>
    <row r="4940" spans="11:24">
      <c r="K4940" s="97">
        <f t="shared" si="481"/>
        <v>6</v>
      </c>
      <c r="L4940" s="2" t="e">
        <f t="shared" si="482"/>
        <v>#N/A</v>
      </c>
      <c r="M4940" s="88"/>
      <c r="V4940">
        <v>200</v>
      </c>
      <c r="W4940">
        <v>40</v>
      </c>
      <c r="X4940" s="7">
        <f t="shared" si="480"/>
        <v>31.652153314939131</v>
      </c>
    </row>
    <row r="4941" spans="11:24">
      <c r="K4941" s="97">
        <f t="shared" si="481"/>
        <v>6</v>
      </c>
      <c r="L4941" s="2" t="e">
        <f t="shared" si="482"/>
        <v>#N/A</v>
      </c>
      <c r="M4941" s="88"/>
      <c r="V4941">
        <v>200</v>
      </c>
      <c r="W4941">
        <v>40</v>
      </c>
      <c r="X4941" s="7">
        <f t="shared" si="480"/>
        <v>31.652153314939131</v>
      </c>
    </row>
    <row r="4942" spans="11:24">
      <c r="K4942" s="97">
        <f t="shared" si="481"/>
        <v>6</v>
      </c>
      <c r="L4942" s="2" t="e">
        <f t="shared" si="482"/>
        <v>#N/A</v>
      </c>
      <c r="M4942" s="88"/>
      <c r="V4942">
        <v>200</v>
      </c>
      <c r="W4942">
        <v>40</v>
      </c>
      <c r="X4942" s="7">
        <f t="shared" si="480"/>
        <v>31.652153314939131</v>
      </c>
    </row>
    <row r="4943" spans="11:24">
      <c r="K4943" s="97">
        <f t="shared" si="481"/>
        <v>6</v>
      </c>
      <c r="L4943" s="2" t="e">
        <f t="shared" si="482"/>
        <v>#N/A</v>
      </c>
      <c r="M4943" s="88"/>
      <c r="V4943">
        <v>200</v>
      </c>
      <c r="W4943">
        <v>40</v>
      </c>
      <c r="X4943" s="7">
        <f t="shared" si="480"/>
        <v>31.652153314939131</v>
      </c>
    </row>
    <row r="4944" spans="11:24">
      <c r="K4944" s="97">
        <f t="shared" si="481"/>
        <v>6</v>
      </c>
      <c r="L4944" s="2" t="e">
        <f t="shared" si="482"/>
        <v>#N/A</v>
      </c>
      <c r="M4944" s="88"/>
      <c r="V4944">
        <v>200</v>
      </c>
      <c r="W4944">
        <v>40</v>
      </c>
      <c r="X4944" s="7">
        <f t="shared" si="480"/>
        <v>31.652153314939131</v>
      </c>
    </row>
    <row r="4945" spans="11:24">
      <c r="K4945" s="97">
        <f t="shared" si="481"/>
        <v>6</v>
      </c>
      <c r="L4945" s="2" t="e">
        <f t="shared" si="482"/>
        <v>#N/A</v>
      </c>
      <c r="M4945" s="88"/>
      <c r="V4945">
        <v>200</v>
      </c>
      <c r="W4945">
        <v>40</v>
      </c>
      <c r="X4945" s="7">
        <f t="shared" si="480"/>
        <v>31.652153314939131</v>
      </c>
    </row>
    <row r="4946" spans="11:24">
      <c r="K4946" s="97">
        <f t="shared" si="481"/>
        <v>6</v>
      </c>
      <c r="L4946" s="2" t="e">
        <f t="shared" si="482"/>
        <v>#N/A</v>
      </c>
      <c r="M4946" s="88"/>
      <c r="V4946">
        <v>200</v>
      </c>
      <c r="W4946">
        <v>40</v>
      </c>
      <c r="X4946" s="7">
        <f t="shared" si="480"/>
        <v>31.652153314939131</v>
      </c>
    </row>
    <row r="4947" spans="11:24">
      <c r="K4947" s="97">
        <f t="shared" si="481"/>
        <v>6</v>
      </c>
      <c r="L4947" s="2" t="e">
        <f t="shared" si="482"/>
        <v>#N/A</v>
      </c>
      <c r="M4947" s="88"/>
      <c r="V4947">
        <v>200</v>
      </c>
      <c r="W4947">
        <v>40</v>
      </c>
      <c r="X4947" s="7">
        <f t="shared" si="480"/>
        <v>31.652153314939131</v>
      </c>
    </row>
    <row r="4948" spans="11:24">
      <c r="K4948" s="97">
        <f t="shared" si="481"/>
        <v>6</v>
      </c>
      <c r="L4948" s="2" t="e">
        <f t="shared" si="482"/>
        <v>#N/A</v>
      </c>
      <c r="M4948" s="88"/>
      <c r="V4948">
        <v>200</v>
      </c>
      <c r="W4948">
        <v>40</v>
      </c>
      <c r="X4948" s="7">
        <f t="shared" si="480"/>
        <v>31.652153314939131</v>
      </c>
    </row>
    <row r="4949" spans="11:24">
      <c r="K4949" s="97">
        <f t="shared" si="481"/>
        <v>6</v>
      </c>
      <c r="L4949" s="2" t="e">
        <f t="shared" si="482"/>
        <v>#N/A</v>
      </c>
      <c r="M4949" s="88"/>
      <c r="V4949">
        <v>200</v>
      </c>
      <c r="W4949">
        <v>40</v>
      </c>
      <c r="X4949" s="7">
        <f t="shared" si="480"/>
        <v>31.652153314939131</v>
      </c>
    </row>
    <row r="4950" spans="11:24">
      <c r="K4950" s="97">
        <f t="shared" si="481"/>
        <v>6</v>
      </c>
      <c r="L4950" s="2" t="e">
        <f t="shared" si="482"/>
        <v>#N/A</v>
      </c>
      <c r="M4950" s="88"/>
      <c r="V4950">
        <v>200</v>
      </c>
      <c r="W4950">
        <v>40</v>
      </c>
      <c r="X4950" s="7">
        <f t="shared" si="480"/>
        <v>31.652153314939131</v>
      </c>
    </row>
    <row r="4951" spans="11:24">
      <c r="K4951" s="97">
        <f t="shared" si="481"/>
        <v>6</v>
      </c>
      <c r="L4951" s="2" t="e">
        <f t="shared" si="482"/>
        <v>#N/A</v>
      </c>
      <c r="M4951" s="88"/>
      <c r="V4951">
        <v>200</v>
      </c>
      <c r="W4951">
        <v>40</v>
      </c>
      <c r="X4951" s="7">
        <f t="shared" si="480"/>
        <v>31.652153314939131</v>
      </c>
    </row>
    <row r="4952" spans="11:24">
      <c r="K4952" s="97">
        <f t="shared" si="481"/>
        <v>6</v>
      </c>
      <c r="L4952" s="2" t="e">
        <f t="shared" si="482"/>
        <v>#N/A</v>
      </c>
      <c r="M4952" s="88"/>
      <c r="V4952">
        <v>200</v>
      </c>
      <c r="W4952">
        <v>40</v>
      </c>
      <c r="X4952" s="7">
        <f t="shared" si="480"/>
        <v>31.652153314939131</v>
      </c>
    </row>
    <row r="4953" spans="11:24">
      <c r="K4953" s="97">
        <f t="shared" si="481"/>
        <v>6</v>
      </c>
      <c r="L4953" s="2" t="e">
        <f t="shared" si="482"/>
        <v>#N/A</v>
      </c>
      <c r="M4953" s="88"/>
      <c r="V4953">
        <v>200</v>
      </c>
      <c r="W4953">
        <v>40</v>
      </c>
      <c r="X4953" s="7">
        <f t="shared" si="480"/>
        <v>31.652153314939131</v>
      </c>
    </row>
    <row r="4954" spans="11:24">
      <c r="K4954" s="97">
        <f t="shared" si="481"/>
        <v>6</v>
      </c>
      <c r="L4954" s="2" t="e">
        <f t="shared" si="482"/>
        <v>#N/A</v>
      </c>
      <c r="M4954" s="88"/>
      <c r="V4954">
        <v>200</v>
      </c>
      <c r="W4954">
        <v>40</v>
      </c>
      <c r="X4954" s="7">
        <f t="shared" si="480"/>
        <v>31.652153314939131</v>
      </c>
    </row>
    <row r="4955" spans="11:24">
      <c r="K4955" s="97">
        <f t="shared" si="481"/>
        <v>6</v>
      </c>
      <c r="L4955" s="2" t="e">
        <f t="shared" si="482"/>
        <v>#N/A</v>
      </c>
      <c r="M4955" s="88"/>
      <c r="V4955">
        <v>200</v>
      </c>
      <c r="W4955">
        <v>40</v>
      </c>
      <c r="X4955" s="7">
        <f t="shared" si="480"/>
        <v>31.652153314939131</v>
      </c>
    </row>
    <row r="4956" spans="11:24">
      <c r="K4956" s="97">
        <f t="shared" si="481"/>
        <v>6</v>
      </c>
      <c r="L4956" s="2" t="e">
        <f t="shared" si="482"/>
        <v>#N/A</v>
      </c>
      <c r="M4956" s="88"/>
      <c r="V4956">
        <v>200</v>
      </c>
      <c r="W4956">
        <v>40</v>
      </c>
      <c r="X4956" s="7">
        <f t="shared" si="480"/>
        <v>31.652153314939131</v>
      </c>
    </row>
    <row r="4957" spans="11:24">
      <c r="K4957" s="97">
        <f t="shared" si="481"/>
        <v>6</v>
      </c>
      <c r="L4957" s="2" t="e">
        <f t="shared" si="482"/>
        <v>#N/A</v>
      </c>
      <c r="M4957" s="88"/>
      <c r="V4957">
        <v>200</v>
      </c>
      <c r="W4957">
        <v>40</v>
      </c>
      <c r="X4957" s="7">
        <f t="shared" si="480"/>
        <v>31.652153314939131</v>
      </c>
    </row>
    <row r="4958" spans="11:24">
      <c r="K4958" s="97">
        <f t="shared" si="481"/>
        <v>6</v>
      </c>
      <c r="L4958" s="2" t="e">
        <f t="shared" si="482"/>
        <v>#N/A</v>
      </c>
      <c r="M4958" s="88"/>
      <c r="V4958">
        <v>200</v>
      </c>
      <c r="W4958">
        <v>40</v>
      </c>
      <c r="X4958" s="7">
        <f t="shared" si="480"/>
        <v>31.652153314939131</v>
      </c>
    </row>
    <row r="4959" spans="11:24">
      <c r="K4959" s="97">
        <f t="shared" si="481"/>
        <v>6</v>
      </c>
      <c r="L4959" s="2" t="e">
        <f t="shared" si="482"/>
        <v>#N/A</v>
      </c>
      <c r="M4959" s="88"/>
      <c r="V4959">
        <v>200</v>
      </c>
      <c r="W4959">
        <v>40</v>
      </c>
      <c r="X4959" s="7">
        <f t="shared" si="480"/>
        <v>31.652153314939131</v>
      </c>
    </row>
    <row r="4960" spans="11:24">
      <c r="K4960" s="97">
        <f t="shared" si="481"/>
        <v>6</v>
      </c>
      <c r="L4960" s="2" t="e">
        <f t="shared" si="482"/>
        <v>#N/A</v>
      </c>
      <c r="M4960" s="88"/>
      <c r="V4960">
        <v>200</v>
      </c>
      <c r="W4960">
        <v>40</v>
      </c>
      <c r="X4960" s="7">
        <f t="shared" si="480"/>
        <v>31.652153314939131</v>
      </c>
    </row>
    <row r="4961" spans="11:24">
      <c r="K4961" s="97">
        <f t="shared" si="481"/>
        <v>6</v>
      </c>
      <c r="L4961" s="2" t="e">
        <f t="shared" si="482"/>
        <v>#N/A</v>
      </c>
      <c r="M4961" s="88"/>
      <c r="V4961">
        <v>200</v>
      </c>
      <c r="W4961">
        <v>40</v>
      </c>
      <c r="X4961" s="7">
        <f t="shared" si="480"/>
        <v>31.652153314939131</v>
      </c>
    </row>
    <row r="4962" spans="11:24">
      <c r="K4962" s="97">
        <f t="shared" si="481"/>
        <v>6</v>
      </c>
      <c r="L4962" s="2" t="e">
        <f t="shared" si="482"/>
        <v>#N/A</v>
      </c>
      <c r="M4962" s="88"/>
      <c r="V4962">
        <v>200</v>
      </c>
      <c r="W4962">
        <v>40</v>
      </c>
      <c r="X4962" s="7">
        <f t="shared" si="480"/>
        <v>31.652153314939131</v>
      </c>
    </row>
    <row r="4963" spans="11:24">
      <c r="K4963" s="97">
        <f t="shared" si="481"/>
        <v>6</v>
      </c>
      <c r="L4963" s="2" t="e">
        <f t="shared" si="482"/>
        <v>#N/A</v>
      </c>
      <c r="M4963" s="88"/>
      <c r="V4963">
        <v>200</v>
      </c>
      <c r="W4963">
        <v>40</v>
      </c>
      <c r="X4963" s="7">
        <f t="shared" si="480"/>
        <v>31.652153314939131</v>
      </c>
    </row>
    <row r="4964" spans="11:24">
      <c r="K4964" s="97">
        <f t="shared" si="481"/>
        <v>6</v>
      </c>
      <c r="L4964" s="2" t="e">
        <f t="shared" si="482"/>
        <v>#N/A</v>
      </c>
      <c r="M4964" s="88"/>
      <c r="V4964">
        <v>200</v>
      </c>
      <c r="W4964">
        <v>40</v>
      </c>
      <c r="X4964" s="7">
        <f t="shared" si="480"/>
        <v>31.652153314939131</v>
      </c>
    </row>
    <row r="4965" spans="11:24">
      <c r="K4965" s="97">
        <f t="shared" si="481"/>
        <v>6</v>
      </c>
      <c r="L4965" s="2" t="e">
        <f t="shared" si="482"/>
        <v>#N/A</v>
      </c>
      <c r="M4965" s="88"/>
      <c r="V4965">
        <v>200</v>
      </c>
      <c r="W4965">
        <v>40</v>
      </c>
      <c r="X4965" s="7">
        <f t="shared" si="480"/>
        <v>31.652153314939131</v>
      </c>
    </row>
    <row r="4966" spans="11:24">
      <c r="K4966" s="97">
        <f t="shared" si="481"/>
        <v>6</v>
      </c>
      <c r="L4966" s="2" t="e">
        <f t="shared" si="482"/>
        <v>#N/A</v>
      </c>
      <c r="M4966" s="88"/>
      <c r="V4966">
        <v>200</v>
      </c>
      <c r="W4966">
        <v>40</v>
      </c>
      <c r="X4966" s="7">
        <f t="shared" si="480"/>
        <v>31.652153314939131</v>
      </c>
    </row>
    <row r="4967" spans="11:24">
      <c r="K4967" s="97">
        <f t="shared" si="481"/>
        <v>6</v>
      </c>
      <c r="L4967" s="2" t="e">
        <f t="shared" si="482"/>
        <v>#N/A</v>
      </c>
      <c r="M4967" s="88"/>
      <c r="V4967">
        <v>200</v>
      </c>
      <c r="W4967">
        <v>40</v>
      </c>
      <c r="X4967" s="7">
        <f t="shared" si="480"/>
        <v>31.652153314939131</v>
      </c>
    </row>
    <row r="4968" spans="11:24">
      <c r="K4968" s="97">
        <f t="shared" si="481"/>
        <v>6</v>
      </c>
      <c r="L4968" s="2" t="e">
        <f t="shared" si="482"/>
        <v>#N/A</v>
      </c>
      <c r="M4968" s="88"/>
      <c r="V4968">
        <v>200</v>
      </c>
      <c r="W4968">
        <v>40</v>
      </c>
      <c r="X4968" s="7">
        <f t="shared" si="480"/>
        <v>31.652153314939131</v>
      </c>
    </row>
    <row r="4969" spans="11:24">
      <c r="K4969" s="97">
        <f t="shared" si="481"/>
        <v>6</v>
      </c>
      <c r="L4969" s="2" t="e">
        <f t="shared" si="482"/>
        <v>#N/A</v>
      </c>
      <c r="M4969" s="88"/>
      <c r="V4969">
        <v>200</v>
      </c>
      <c r="W4969">
        <v>40</v>
      </c>
      <c r="X4969" s="7">
        <f t="shared" si="480"/>
        <v>31.652153314939131</v>
      </c>
    </row>
    <row r="4970" spans="11:24">
      <c r="K4970" s="97">
        <f t="shared" si="481"/>
        <v>6</v>
      </c>
      <c r="L4970" s="2" t="e">
        <f t="shared" si="482"/>
        <v>#N/A</v>
      </c>
      <c r="M4970" s="88"/>
      <c r="V4970">
        <v>200</v>
      </c>
      <c r="W4970">
        <v>40</v>
      </c>
      <c r="X4970" s="7">
        <f t="shared" si="480"/>
        <v>31.652153314939131</v>
      </c>
    </row>
    <row r="4971" spans="11:24">
      <c r="K4971" s="97">
        <f t="shared" si="481"/>
        <v>6</v>
      </c>
      <c r="L4971" s="2" t="e">
        <f t="shared" si="482"/>
        <v>#N/A</v>
      </c>
      <c r="M4971" s="88"/>
      <c r="V4971">
        <v>200</v>
      </c>
      <c r="W4971">
        <v>40</v>
      </c>
      <c r="X4971" s="7">
        <f t="shared" si="480"/>
        <v>31.652153314939131</v>
      </c>
    </row>
    <row r="4972" spans="11:24">
      <c r="K4972" s="97">
        <f t="shared" si="481"/>
        <v>6</v>
      </c>
      <c r="L4972" s="2" t="e">
        <f t="shared" si="482"/>
        <v>#N/A</v>
      </c>
      <c r="M4972" s="88"/>
      <c r="V4972">
        <v>200</v>
      </c>
      <c r="W4972">
        <v>40</v>
      </c>
      <c r="X4972" s="7">
        <f t="shared" si="480"/>
        <v>31.652153314939131</v>
      </c>
    </row>
    <row r="4973" spans="11:24">
      <c r="K4973" s="97">
        <f t="shared" si="481"/>
        <v>6</v>
      </c>
      <c r="L4973" s="2" t="e">
        <f t="shared" si="482"/>
        <v>#N/A</v>
      </c>
      <c r="M4973" s="88"/>
      <c r="V4973">
        <v>200</v>
      </c>
      <c r="W4973">
        <v>40</v>
      </c>
      <c r="X4973" s="7">
        <f t="shared" si="480"/>
        <v>31.652153314939131</v>
      </c>
    </row>
    <row r="4974" spans="11:24">
      <c r="K4974" s="97">
        <f t="shared" si="481"/>
        <v>6</v>
      </c>
      <c r="L4974" s="2" t="e">
        <f t="shared" si="482"/>
        <v>#N/A</v>
      </c>
      <c r="M4974" s="88"/>
      <c r="V4974">
        <v>200</v>
      </c>
      <c r="W4974">
        <v>40</v>
      </c>
      <c r="X4974" s="7">
        <f t="shared" si="480"/>
        <v>31.652153314939131</v>
      </c>
    </row>
    <row r="4975" spans="11:24">
      <c r="K4975" s="97">
        <f t="shared" si="481"/>
        <v>6</v>
      </c>
      <c r="L4975" s="2" t="e">
        <f t="shared" si="482"/>
        <v>#N/A</v>
      </c>
      <c r="M4975" s="88"/>
      <c r="V4975">
        <v>200</v>
      </c>
      <c r="W4975">
        <v>40</v>
      </c>
      <c r="X4975" s="7">
        <f t="shared" si="480"/>
        <v>31.652153314939131</v>
      </c>
    </row>
    <row r="4976" spans="11:24">
      <c r="K4976" s="97">
        <f t="shared" si="481"/>
        <v>6</v>
      </c>
      <c r="L4976" s="2" t="e">
        <f t="shared" si="482"/>
        <v>#N/A</v>
      </c>
      <c r="M4976" s="88"/>
      <c r="V4976">
        <v>200</v>
      </c>
      <c r="W4976">
        <v>40</v>
      </c>
      <c r="X4976" s="7">
        <f t="shared" si="480"/>
        <v>31.652153314939131</v>
      </c>
    </row>
    <row r="4977" spans="11:24">
      <c r="K4977" s="97">
        <f t="shared" si="481"/>
        <v>6</v>
      </c>
      <c r="L4977" s="2" t="e">
        <f t="shared" si="482"/>
        <v>#N/A</v>
      </c>
      <c r="M4977" s="88"/>
      <c r="V4977">
        <v>200</v>
      </c>
      <c r="W4977">
        <v>40</v>
      </c>
      <c r="X4977" s="7">
        <f t="shared" si="480"/>
        <v>31.652153314939131</v>
      </c>
    </row>
    <row r="4978" spans="11:24">
      <c r="K4978" s="97">
        <f t="shared" si="481"/>
        <v>6</v>
      </c>
      <c r="L4978" s="2" t="e">
        <f t="shared" si="482"/>
        <v>#N/A</v>
      </c>
      <c r="M4978" s="88"/>
      <c r="V4978">
        <v>200</v>
      </c>
      <c r="W4978">
        <v>40</v>
      </c>
      <c r="X4978" s="7">
        <f t="shared" si="480"/>
        <v>31.652153314939131</v>
      </c>
    </row>
    <row r="4979" spans="11:24">
      <c r="K4979" s="97">
        <f t="shared" si="481"/>
        <v>6</v>
      </c>
      <c r="L4979" s="2" t="e">
        <f t="shared" si="482"/>
        <v>#N/A</v>
      </c>
      <c r="M4979" s="88"/>
      <c r="V4979">
        <v>200</v>
      </c>
      <c r="W4979">
        <v>40</v>
      </c>
      <c r="X4979" s="7">
        <f t="shared" si="480"/>
        <v>31.652153314939131</v>
      </c>
    </row>
    <row r="4980" spans="11:24">
      <c r="K4980" s="97">
        <f t="shared" si="481"/>
        <v>6</v>
      </c>
      <c r="L4980" s="2" t="e">
        <f t="shared" si="482"/>
        <v>#N/A</v>
      </c>
      <c r="M4980" s="88"/>
      <c r="V4980">
        <v>200</v>
      </c>
      <c r="W4980">
        <v>40</v>
      </c>
      <c r="X4980" s="7">
        <f t="shared" si="480"/>
        <v>31.652153314939131</v>
      </c>
    </row>
    <row r="4981" spans="11:24">
      <c r="K4981" s="97">
        <f t="shared" si="481"/>
        <v>6</v>
      </c>
      <c r="L4981" s="2" t="e">
        <f t="shared" si="482"/>
        <v>#N/A</v>
      </c>
      <c r="M4981" s="88"/>
      <c r="V4981">
        <v>200</v>
      </c>
      <c r="W4981">
        <v>40</v>
      </c>
      <c r="X4981" s="7">
        <f t="shared" si="480"/>
        <v>31.652153314939131</v>
      </c>
    </row>
    <row r="4982" spans="11:24">
      <c r="K4982" s="97">
        <f t="shared" si="481"/>
        <v>6</v>
      </c>
      <c r="L4982" s="2" t="e">
        <f t="shared" si="482"/>
        <v>#N/A</v>
      </c>
      <c r="M4982" s="88"/>
      <c r="V4982">
        <v>200</v>
      </c>
      <c r="W4982">
        <v>40</v>
      </c>
      <c r="X4982" s="7">
        <f t="shared" si="480"/>
        <v>31.652153314939131</v>
      </c>
    </row>
    <row r="4983" spans="11:24">
      <c r="K4983" s="97">
        <f t="shared" si="481"/>
        <v>6</v>
      </c>
      <c r="L4983" s="2" t="e">
        <f t="shared" si="482"/>
        <v>#N/A</v>
      </c>
      <c r="M4983" s="88"/>
      <c r="V4983">
        <v>200</v>
      </c>
      <c r="W4983">
        <v>40</v>
      </c>
      <c r="X4983" s="7">
        <f t="shared" si="480"/>
        <v>31.652153314939131</v>
      </c>
    </row>
    <row r="4984" spans="11:24">
      <c r="K4984" s="97">
        <f t="shared" si="481"/>
        <v>6</v>
      </c>
      <c r="L4984" s="2" t="e">
        <f t="shared" si="482"/>
        <v>#N/A</v>
      </c>
      <c r="M4984" s="88"/>
      <c r="V4984">
        <v>200</v>
      </c>
      <c r="W4984">
        <v>40</v>
      </c>
      <c r="X4984" s="7">
        <f t="shared" si="480"/>
        <v>31.652153314939131</v>
      </c>
    </row>
    <row r="4985" spans="11:24">
      <c r="K4985" s="97">
        <f t="shared" si="481"/>
        <v>6</v>
      </c>
      <c r="L4985" s="2" t="e">
        <f t="shared" si="482"/>
        <v>#N/A</v>
      </c>
      <c r="M4985" s="88"/>
      <c r="V4985">
        <v>200</v>
      </c>
      <c r="W4985">
        <v>40</v>
      </c>
      <c r="X4985" s="7">
        <f t="shared" si="480"/>
        <v>31.652153314939131</v>
      </c>
    </row>
    <row r="4986" spans="11:24">
      <c r="K4986" s="97">
        <f t="shared" si="481"/>
        <v>6</v>
      </c>
      <c r="L4986" s="2" t="e">
        <f t="shared" si="482"/>
        <v>#N/A</v>
      </c>
      <c r="M4986" s="88"/>
      <c r="V4986">
        <v>200</v>
      </c>
      <c r="W4986">
        <v>40</v>
      </c>
      <c r="X4986" s="7">
        <f t="shared" si="480"/>
        <v>31.652153314939131</v>
      </c>
    </row>
    <row r="4987" spans="11:24">
      <c r="K4987" s="97">
        <f t="shared" si="481"/>
        <v>6</v>
      </c>
      <c r="L4987" s="2" t="e">
        <f t="shared" si="482"/>
        <v>#N/A</v>
      </c>
      <c r="M4987" s="88"/>
      <c r="V4987">
        <v>200</v>
      </c>
      <c r="W4987">
        <v>40</v>
      </c>
      <c r="X4987" s="7">
        <f t="shared" si="480"/>
        <v>31.652153314939131</v>
      </c>
    </row>
    <row r="4988" spans="11:24">
      <c r="K4988" s="97">
        <f t="shared" si="481"/>
        <v>6</v>
      </c>
      <c r="L4988" s="2" t="e">
        <f t="shared" si="482"/>
        <v>#N/A</v>
      </c>
      <c r="M4988" s="88"/>
      <c r="V4988">
        <v>200</v>
      </c>
      <c r="W4988">
        <v>40</v>
      </c>
      <c r="X4988" s="7">
        <f t="shared" si="480"/>
        <v>31.652153314939131</v>
      </c>
    </row>
    <row r="4989" spans="11:24">
      <c r="K4989" s="97">
        <f t="shared" si="481"/>
        <v>6</v>
      </c>
      <c r="L4989" s="2" t="e">
        <f t="shared" si="482"/>
        <v>#N/A</v>
      </c>
      <c r="M4989" s="88"/>
      <c r="V4989">
        <v>200</v>
      </c>
      <c r="W4989">
        <v>40</v>
      </c>
      <c r="X4989" s="7">
        <f t="shared" si="480"/>
        <v>31.652153314939131</v>
      </c>
    </row>
    <row r="4990" spans="11:24">
      <c r="K4990" s="97">
        <f t="shared" si="481"/>
        <v>6</v>
      </c>
      <c r="L4990" s="2" t="e">
        <f t="shared" si="482"/>
        <v>#N/A</v>
      </c>
      <c r="M4990" s="88"/>
      <c r="V4990">
        <v>200</v>
      </c>
      <c r="W4990">
        <v>40</v>
      </c>
      <c r="X4990" s="7">
        <f t="shared" si="480"/>
        <v>31.652153314939131</v>
      </c>
    </row>
    <row r="4991" spans="11:24">
      <c r="K4991" s="97">
        <f t="shared" si="481"/>
        <v>6</v>
      </c>
      <c r="L4991" s="2" t="e">
        <f t="shared" si="482"/>
        <v>#N/A</v>
      </c>
      <c r="M4991" s="88"/>
      <c r="V4991">
        <v>200</v>
      </c>
      <c r="W4991">
        <v>40</v>
      </c>
      <c r="X4991" s="7">
        <f t="shared" si="480"/>
        <v>31.652153314939131</v>
      </c>
    </row>
    <row r="4992" spans="11:24">
      <c r="K4992" s="97">
        <f t="shared" si="481"/>
        <v>6</v>
      </c>
      <c r="L4992" s="2" t="e">
        <f t="shared" si="482"/>
        <v>#N/A</v>
      </c>
      <c r="M4992" s="88"/>
      <c r="V4992">
        <v>200</v>
      </c>
      <c r="W4992">
        <v>40</v>
      </c>
      <c r="X4992" s="7">
        <f t="shared" si="480"/>
        <v>31.652153314939131</v>
      </c>
    </row>
    <row r="4993" spans="11:24">
      <c r="K4993" s="97">
        <f t="shared" si="481"/>
        <v>6</v>
      </c>
      <c r="L4993" s="2" t="e">
        <f t="shared" si="482"/>
        <v>#N/A</v>
      </c>
      <c r="M4993" s="88"/>
      <c r="V4993">
        <v>200</v>
      </c>
      <c r="W4993">
        <v>40</v>
      </c>
      <c r="X4993" s="7">
        <f t="shared" si="480"/>
        <v>31.652153314939131</v>
      </c>
    </row>
    <row r="4994" spans="11:24">
      <c r="K4994" s="97">
        <f t="shared" si="481"/>
        <v>6</v>
      </c>
      <c r="L4994" s="2" t="e">
        <f t="shared" si="482"/>
        <v>#N/A</v>
      </c>
      <c r="M4994" s="88"/>
      <c r="V4994">
        <v>200</v>
      </c>
      <c r="W4994">
        <v>40</v>
      </c>
      <c r="X4994" s="7">
        <f t="shared" si="480"/>
        <v>31.652153314939131</v>
      </c>
    </row>
    <row r="4995" spans="11:24">
      <c r="K4995" s="97">
        <f t="shared" si="481"/>
        <v>6</v>
      </c>
      <c r="L4995" s="2" t="e">
        <f t="shared" si="482"/>
        <v>#N/A</v>
      </c>
      <c r="M4995" s="88"/>
      <c r="V4995">
        <v>200</v>
      </c>
      <c r="W4995">
        <v>40</v>
      </c>
      <c r="X4995" s="7">
        <f t="shared" si="480"/>
        <v>31.652153314939131</v>
      </c>
    </row>
    <row r="4996" spans="11:24">
      <c r="K4996" s="97">
        <f t="shared" si="481"/>
        <v>6</v>
      </c>
      <c r="L4996" s="2" t="e">
        <f t="shared" si="482"/>
        <v>#N/A</v>
      </c>
      <c r="M4996" s="88"/>
      <c r="V4996">
        <v>200</v>
      </c>
      <c r="W4996">
        <v>40</v>
      </c>
      <c r="X4996" s="7">
        <f t="shared" si="480"/>
        <v>31.652153314939131</v>
      </c>
    </row>
    <row r="4997" spans="11:24">
      <c r="K4997" s="97">
        <f t="shared" si="481"/>
        <v>6</v>
      </c>
      <c r="L4997" s="2" t="e">
        <f t="shared" si="482"/>
        <v>#N/A</v>
      </c>
      <c r="M4997" s="88"/>
      <c r="V4997">
        <v>200</v>
      </c>
      <c r="W4997">
        <v>40</v>
      </c>
      <c r="X4997" s="7">
        <f t="shared" si="480"/>
        <v>31.652153314939131</v>
      </c>
    </row>
    <row r="4998" spans="11:24">
      <c r="K4998" s="97">
        <f t="shared" si="481"/>
        <v>6</v>
      </c>
      <c r="L4998" s="2" t="e">
        <f t="shared" si="482"/>
        <v>#N/A</v>
      </c>
      <c r="M4998" s="88"/>
      <c r="V4998">
        <v>200</v>
      </c>
      <c r="W4998">
        <v>40</v>
      </c>
      <c r="X4998" s="7">
        <f t="shared" si="480"/>
        <v>31.652153314939131</v>
      </c>
    </row>
    <row r="4999" spans="11:24">
      <c r="K4999" s="97">
        <f t="shared" si="481"/>
        <v>6</v>
      </c>
      <c r="L4999" s="2" t="e">
        <f t="shared" si="482"/>
        <v>#N/A</v>
      </c>
      <c r="M4999" s="88"/>
      <c r="V4999">
        <v>200</v>
      </c>
      <c r="W4999">
        <v>40</v>
      </c>
      <c r="X4999" s="7">
        <f t="shared" si="480"/>
        <v>31.652153314939131</v>
      </c>
    </row>
    <row r="5000" spans="11:24">
      <c r="K5000" s="97">
        <f t="shared" si="481"/>
        <v>6</v>
      </c>
      <c r="L5000" s="2" t="e">
        <f t="shared" si="482"/>
        <v>#N/A</v>
      </c>
      <c r="M5000" s="88"/>
      <c r="V5000">
        <v>200</v>
      </c>
      <c r="W5000">
        <v>40</v>
      </c>
      <c r="X5000" s="7">
        <f t="shared" si="480"/>
        <v>31.652153314939131</v>
      </c>
    </row>
    <row r="5001" spans="11:24">
      <c r="K5001" s="97">
        <f t="shared" si="481"/>
        <v>6</v>
      </c>
      <c r="L5001" s="2" t="e">
        <f t="shared" si="482"/>
        <v>#N/A</v>
      </c>
      <c r="M5001" s="88"/>
      <c r="V5001">
        <v>200</v>
      </c>
      <c r="W5001">
        <v>40</v>
      </c>
      <c r="X5001" s="7">
        <f t="shared" si="480"/>
        <v>31.652153314939131</v>
      </c>
    </row>
    <row r="5002" spans="11:24">
      <c r="K5002" s="97">
        <f t="shared" si="481"/>
        <v>6</v>
      </c>
      <c r="L5002" s="2" t="e">
        <f t="shared" si="482"/>
        <v>#N/A</v>
      </c>
      <c r="M5002" s="88"/>
      <c r="V5002">
        <v>200</v>
      </c>
      <c r="W5002">
        <v>40</v>
      </c>
      <c r="X5002" s="7">
        <f t="shared" ref="X5002:X5065" si="483">AVERAGE($J$2999:$J$8770)</f>
        <v>31.652153314939131</v>
      </c>
    </row>
    <row r="5003" spans="11:24">
      <c r="K5003" s="97">
        <f t="shared" ref="K5003:K5066" si="484">WEEKDAY(C5003,2)</f>
        <v>6</v>
      </c>
      <c r="L5003" s="2" t="e">
        <f t="shared" ref="L5003:L5066" si="485">IF(J5003="",NA(),J5003-(AVERAGE($J$10:$J$8770)))</f>
        <v>#N/A</v>
      </c>
      <c r="M5003" s="88"/>
      <c r="V5003">
        <v>200</v>
      </c>
      <c r="W5003">
        <v>40</v>
      </c>
      <c r="X5003" s="7">
        <f t="shared" si="483"/>
        <v>31.652153314939131</v>
      </c>
    </row>
    <row r="5004" spans="11:24">
      <c r="K5004" s="97">
        <f t="shared" si="484"/>
        <v>6</v>
      </c>
      <c r="L5004" s="2" t="e">
        <f t="shared" si="485"/>
        <v>#N/A</v>
      </c>
      <c r="M5004" s="88"/>
      <c r="V5004">
        <v>200</v>
      </c>
      <c r="W5004">
        <v>40</v>
      </c>
      <c r="X5004" s="7">
        <f t="shared" si="483"/>
        <v>31.652153314939131</v>
      </c>
    </row>
    <row r="5005" spans="11:24">
      <c r="K5005" s="97">
        <f t="shared" si="484"/>
        <v>6</v>
      </c>
      <c r="L5005" s="2" t="e">
        <f t="shared" si="485"/>
        <v>#N/A</v>
      </c>
      <c r="M5005" s="88"/>
      <c r="V5005">
        <v>200</v>
      </c>
      <c r="W5005">
        <v>40</v>
      </c>
      <c r="X5005" s="7">
        <f t="shared" si="483"/>
        <v>31.652153314939131</v>
      </c>
    </row>
    <row r="5006" spans="11:24">
      <c r="K5006" s="97">
        <f t="shared" si="484"/>
        <v>6</v>
      </c>
      <c r="L5006" s="2" t="e">
        <f t="shared" si="485"/>
        <v>#N/A</v>
      </c>
      <c r="M5006" s="88"/>
      <c r="V5006">
        <v>200</v>
      </c>
      <c r="W5006">
        <v>40</v>
      </c>
      <c r="X5006" s="7">
        <f t="shared" si="483"/>
        <v>31.652153314939131</v>
      </c>
    </row>
    <row r="5007" spans="11:24">
      <c r="K5007" s="97">
        <f t="shared" si="484"/>
        <v>6</v>
      </c>
      <c r="L5007" s="2" t="e">
        <f t="shared" si="485"/>
        <v>#N/A</v>
      </c>
      <c r="M5007" s="88"/>
      <c r="V5007">
        <v>200</v>
      </c>
      <c r="W5007">
        <v>40</v>
      </c>
      <c r="X5007" s="7">
        <f t="shared" si="483"/>
        <v>31.652153314939131</v>
      </c>
    </row>
    <row r="5008" spans="11:24">
      <c r="K5008" s="97">
        <f t="shared" si="484"/>
        <v>6</v>
      </c>
      <c r="L5008" s="2" t="e">
        <f t="shared" si="485"/>
        <v>#N/A</v>
      </c>
      <c r="M5008" s="88"/>
      <c r="V5008">
        <v>200</v>
      </c>
      <c r="W5008">
        <v>40</v>
      </c>
      <c r="X5008" s="7">
        <f t="shared" si="483"/>
        <v>31.652153314939131</v>
      </c>
    </row>
    <row r="5009" spans="11:24">
      <c r="K5009" s="97">
        <f t="shared" si="484"/>
        <v>6</v>
      </c>
      <c r="L5009" s="2" t="e">
        <f t="shared" si="485"/>
        <v>#N/A</v>
      </c>
      <c r="M5009" s="88"/>
      <c r="V5009">
        <v>200</v>
      </c>
      <c r="W5009">
        <v>40</v>
      </c>
      <c r="X5009" s="7">
        <f t="shared" si="483"/>
        <v>31.652153314939131</v>
      </c>
    </row>
    <row r="5010" spans="11:24">
      <c r="K5010" s="97">
        <f t="shared" si="484"/>
        <v>6</v>
      </c>
      <c r="L5010" s="2" t="e">
        <f t="shared" si="485"/>
        <v>#N/A</v>
      </c>
      <c r="M5010" s="88"/>
      <c r="V5010">
        <v>200</v>
      </c>
      <c r="W5010">
        <v>40</v>
      </c>
      <c r="X5010" s="7">
        <f t="shared" si="483"/>
        <v>31.652153314939131</v>
      </c>
    </row>
    <row r="5011" spans="11:24">
      <c r="K5011" s="97">
        <f t="shared" si="484"/>
        <v>6</v>
      </c>
      <c r="L5011" s="2" t="e">
        <f t="shared" si="485"/>
        <v>#N/A</v>
      </c>
      <c r="M5011" s="88"/>
      <c r="V5011">
        <v>200</v>
      </c>
      <c r="W5011">
        <v>40</v>
      </c>
      <c r="X5011" s="7">
        <f t="shared" si="483"/>
        <v>31.652153314939131</v>
      </c>
    </row>
    <row r="5012" spans="11:24">
      <c r="K5012" s="97">
        <f t="shared" si="484"/>
        <v>6</v>
      </c>
      <c r="L5012" s="2" t="e">
        <f t="shared" si="485"/>
        <v>#N/A</v>
      </c>
      <c r="M5012" s="88"/>
      <c r="V5012">
        <v>200</v>
      </c>
      <c r="W5012">
        <v>40</v>
      </c>
      <c r="X5012" s="7">
        <f t="shared" si="483"/>
        <v>31.652153314939131</v>
      </c>
    </row>
    <row r="5013" spans="11:24">
      <c r="K5013" s="97">
        <f t="shared" si="484"/>
        <v>6</v>
      </c>
      <c r="L5013" s="2" t="e">
        <f t="shared" si="485"/>
        <v>#N/A</v>
      </c>
      <c r="M5013" s="88"/>
      <c r="V5013">
        <v>200</v>
      </c>
      <c r="W5013">
        <v>40</v>
      </c>
      <c r="X5013" s="7">
        <f t="shared" si="483"/>
        <v>31.652153314939131</v>
      </c>
    </row>
    <row r="5014" spans="11:24">
      <c r="K5014" s="97">
        <f t="shared" si="484"/>
        <v>6</v>
      </c>
      <c r="L5014" s="2" t="e">
        <f t="shared" si="485"/>
        <v>#N/A</v>
      </c>
      <c r="M5014" s="88"/>
      <c r="V5014">
        <v>200</v>
      </c>
      <c r="W5014">
        <v>40</v>
      </c>
      <c r="X5014" s="7">
        <f t="shared" si="483"/>
        <v>31.652153314939131</v>
      </c>
    </row>
    <row r="5015" spans="11:24">
      <c r="K5015" s="97">
        <f t="shared" si="484"/>
        <v>6</v>
      </c>
      <c r="L5015" s="2" t="e">
        <f t="shared" si="485"/>
        <v>#N/A</v>
      </c>
      <c r="M5015" s="88"/>
      <c r="V5015">
        <v>200</v>
      </c>
      <c r="W5015">
        <v>40</v>
      </c>
      <c r="X5015" s="7">
        <f t="shared" si="483"/>
        <v>31.652153314939131</v>
      </c>
    </row>
    <row r="5016" spans="11:24">
      <c r="K5016" s="97">
        <f t="shared" si="484"/>
        <v>6</v>
      </c>
      <c r="L5016" s="2" t="e">
        <f t="shared" si="485"/>
        <v>#N/A</v>
      </c>
      <c r="M5016" s="88"/>
      <c r="V5016">
        <v>200</v>
      </c>
      <c r="W5016">
        <v>40</v>
      </c>
      <c r="X5016" s="7">
        <f t="shared" si="483"/>
        <v>31.652153314939131</v>
      </c>
    </row>
    <row r="5017" spans="11:24">
      <c r="K5017" s="97">
        <f t="shared" si="484"/>
        <v>6</v>
      </c>
      <c r="L5017" s="2" t="e">
        <f t="shared" si="485"/>
        <v>#N/A</v>
      </c>
      <c r="M5017" s="88"/>
      <c r="V5017">
        <v>200</v>
      </c>
      <c r="W5017">
        <v>40</v>
      </c>
      <c r="X5017" s="7">
        <f t="shared" si="483"/>
        <v>31.652153314939131</v>
      </c>
    </row>
    <row r="5018" spans="11:24">
      <c r="K5018" s="97">
        <f t="shared" si="484"/>
        <v>6</v>
      </c>
      <c r="L5018" s="2" t="e">
        <f t="shared" si="485"/>
        <v>#N/A</v>
      </c>
      <c r="M5018" s="88"/>
      <c r="V5018">
        <v>200</v>
      </c>
      <c r="W5018">
        <v>40</v>
      </c>
      <c r="X5018" s="7">
        <f t="shared" si="483"/>
        <v>31.652153314939131</v>
      </c>
    </row>
    <row r="5019" spans="11:24">
      <c r="K5019" s="97">
        <f t="shared" si="484"/>
        <v>6</v>
      </c>
      <c r="L5019" s="2" t="e">
        <f t="shared" si="485"/>
        <v>#N/A</v>
      </c>
      <c r="M5019" s="88"/>
      <c r="V5019">
        <v>200</v>
      </c>
      <c r="W5019">
        <v>40</v>
      </c>
      <c r="X5019" s="7">
        <f t="shared" si="483"/>
        <v>31.652153314939131</v>
      </c>
    </row>
    <row r="5020" spans="11:24">
      <c r="K5020" s="97">
        <f t="shared" si="484"/>
        <v>6</v>
      </c>
      <c r="L5020" s="2" t="e">
        <f t="shared" si="485"/>
        <v>#N/A</v>
      </c>
      <c r="M5020" s="88"/>
      <c r="V5020">
        <v>200</v>
      </c>
      <c r="W5020">
        <v>40</v>
      </c>
      <c r="X5020" s="7">
        <f t="shared" si="483"/>
        <v>31.652153314939131</v>
      </c>
    </row>
    <row r="5021" spans="11:24">
      <c r="K5021" s="97">
        <f t="shared" si="484"/>
        <v>6</v>
      </c>
      <c r="L5021" s="2" t="e">
        <f t="shared" si="485"/>
        <v>#N/A</v>
      </c>
      <c r="M5021" s="88"/>
      <c r="V5021">
        <v>200</v>
      </c>
      <c r="W5021">
        <v>40</v>
      </c>
      <c r="X5021" s="7">
        <f t="shared" si="483"/>
        <v>31.652153314939131</v>
      </c>
    </row>
    <row r="5022" spans="11:24">
      <c r="K5022" s="97">
        <f t="shared" si="484"/>
        <v>6</v>
      </c>
      <c r="L5022" s="2" t="e">
        <f t="shared" si="485"/>
        <v>#N/A</v>
      </c>
      <c r="M5022" s="88"/>
      <c r="V5022">
        <v>200</v>
      </c>
      <c r="W5022">
        <v>40</v>
      </c>
      <c r="X5022" s="7">
        <f t="shared" si="483"/>
        <v>31.652153314939131</v>
      </c>
    </row>
    <row r="5023" spans="11:24">
      <c r="K5023" s="97">
        <f t="shared" si="484"/>
        <v>6</v>
      </c>
      <c r="L5023" s="2" t="e">
        <f t="shared" si="485"/>
        <v>#N/A</v>
      </c>
      <c r="M5023" s="88"/>
      <c r="V5023">
        <v>200</v>
      </c>
      <c r="W5023">
        <v>40</v>
      </c>
      <c r="X5023" s="7">
        <f t="shared" si="483"/>
        <v>31.652153314939131</v>
      </c>
    </row>
    <row r="5024" spans="11:24">
      <c r="K5024" s="97">
        <f t="shared" si="484"/>
        <v>6</v>
      </c>
      <c r="L5024" s="2" t="e">
        <f t="shared" si="485"/>
        <v>#N/A</v>
      </c>
      <c r="M5024" s="88"/>
      <c r="V5024">
        <v>200</v>
      </c>
      <c r="W5024">
        <v>40</v>
      </c>
      <c r="X5024" s="7">
        <f t="shared" si="483"/>
        <v>31.652153314939131</v>
      </c>
    </row>
    <row r="5025" spans="11:24">
      <c r="K5025" s="97">
        <f t="shared" si="484"/>
        <v>6</v>
      </c>
      <c r="L5025" s="2" t="e">
        <f t="shared" si="485"/>
        <v>#N/A</v>
      </c>
      <c r="M5025" s="88"/>
      <c r="V5025">
        <v>200</v>
      </c>
      <c r="W5025">
        <v>40</v>
      </c>
      <c r="X5025" s="7">
        <f t="shared" si="483"/>
        <v>31.652153314939131</v>
      </c>
    </row>
    <row r="5026" spans="11:24">
      <c r="K5026" s="97">
        <f t="shared" si="484"/>
        <v>6</v>
      </c>
      <c r="L5026" s="2" t="e">
        <f t="shared" si="485"/>
        <v>#N/A</v>
      </c>
      <c r="M5026" s="88"/>
      <c r="V5026">
        <v>200</v>
      </c>
      <c r="W5026">
        <v>40</v>
      </c>
      <c r="X5026" s="7">
        <f t="shared" si="483"/>
        <v>31.652153314939131</v>
      </c>
    </row>
    <row r="5027" spans="11:24">
      <c r="K5027" s="97">
        <f t="shared" si="484"/>
        <v>6</v>
      </c>
      <c r="L5027" s="2" t="e">
        <f t="shared" si="485"/>
        <v>#N/A</v>
      </c>
      <c r="M5027" s="88"/>
      <c r="V5027">
        <v>200</v>
      </c>
      <c r="W5027">
        <v>40</v>
      </c>
      <c r="X5027" s="7">
        <f t="shared" si="483"/>
        <v>31.652153314939131</v>
      </c>
    </row>
    <row r="5028" spans="11:24">
      <c r="K5028" s="97">
        <f t="shared" si="484"/>
        <v>6</v>
      </c>
      <c r="L5028" s="2" t="e">
        <f t="shared" si="485"/>
        <v>#N/A</v>
      </c>
      <c r="M5028" s="88"/>
      <c r="V5028">
        <v>200</v>
      </c>
      <c r="W5028">
        <v>40</v>
      </c>
      <c r="X5028" s="7">
        <f t="shared" si="483"/>
        <v>31.652153314939131</v>
      </c>
    </row>
    <row r="5029" spans="11:24">
      <c r="K5029" s="97">
        <f t="shared" si="484"/>
        <v>6</v>
      </c>
      <c r="L5029" s="2" t="e">
        <f t="shared" si="485"/>
        <v>#N/A</v>
      </c>
      <c r="M5029" s="88"/>
      <c r="V5029">
        <v>200</v>
      </c>
      <c r="W5029">
        <v>40</v>
      </c>
      <c r="X5029" s="7">
        <f t="shared" si="483"/>
        <v>31.652153314939131</v>
      </c>
    </row>
    <row r="5030" spans="11:24">
      <c r="K5030" s="97">
        <f t="shared" si="484"/>
        <v>6</v>
      </c>
      <c r="L5030" s="2" t="e">
        <f t="shared" si="485"/>
        <v>#N/A</v>
      </c>
      <c r="M5030" s="88"/>
      <c r="V5030">
        <v>200</v>
      </c>
      <c r="W5030">
        <v>40</v>
      </c>
      <c r="X5030" s="7">
        <f t="shared" si="483"/>
        <v>31.652153314939131</v>
      </c>
    </row>
    <row r="5031" spans="11:24">
      <c r="K5031" s="97">
        <f t="shared" si="484"/>
        <v>6</v>
      </c>
      <c r="L5031" s="2" t="e">
        <f t="shared" si="485"/>
        <v>#N/A</v>
      </c>
      <c r="M5031" s="88"/>
      <c r="V5031">
        <v>200</v>
      </c>
      <c r="W5031">
        <v>40</v>
      </c>
      <c r="X5031" s="7">
        <f t="shared" si="483"/>
        <v>31.652153314939131</v>
      </c>
    </row>
    <row r="5032" spans="11:24">
      <c r="K5032" s="97">
        <f t="shared" si="484"/>
        <v>6</v>
      </c>
      <c r="L5032" s="2" t="e">
        <f t="shared" si="485"/>
        <v>#N/A</v>
      </c>
      <c r="M5032" s="88"/>
      <c r="V5032">
        <v>200</v>
      </c>
      <c r="W5032">
        <v>40</v>
      </c>
      <c r="X5032" s="7">
        <f t="shared" si="483"/>
        <v>31.652153314939131</v>
      </c>
    </row>
    <row r="5033" spans="11:24">
      <c r="K5033" s="97">
        <f t="shared" si="484"/>
        <v>6</v>
      </c>
      <c r="L5033" s="2" t="e">
        <f t="shared" si="485"/>
        <v>#N/A</v>
      </c>
      <c r="M5033" s="88"/>
      <c r="V5033">
        <v>200</v>
      </c>
      <c r="W5033">
        <v>40</v>
      </c>
      <c r="X5033" s="7">
        <f t="shared" si="483"/>
        <v>31.652153314939131</v>
      </c>
    </row>
    <row r="5034" spans="11:24">
      <c r="K5034" s="97">
        <f t="shared" si="484"/>
        <v>6</v>
      </c>
      <c r="L5034" s="2" t="e">
        <f t="shared" si="485"/>
        <v>#N/A</v>
      </c>
      <c r="M5034" s="88"/>
      <c r="V5034">
        <v>200</v>
      </c>
      <c r="W5034">
        <v>40</v>
      </c>
      <c r="X5034" s="7">
        <f t="shared" si="483"/>
        <v>31.652153314939131</v>
      </c>
    </row>
    <row r="5035" spans="11:24">
      <c r="K5035" s="97">
        <f t="shared" si="484"/>
        <v>6</v>
      </c>
      <c r="L5035" s="2" t="e">
        <f t="shared" si="485"/>
        <v>#N/A</v>
      </c>
      <c r="M5035" s="88"/>
      <c r="V5035">
        <v>200</v>
      </c>
      <c r="W5035">
        <v>40</v>
      </c>
      <c r="X5035" s="7">
        <f t="shared" si="483"/>
        <v>31.652153314939131</v>
      </c>
    </row>
    <row r="5036" spans="11:24">
      <c r="K5036" s="97">
        <f t="shared" si="484"/>
        <v>6</v>
      </c>
      <c r="L5036" s="2" t="e">
        <f t="shared" si="485"/>
        <v>#N/A</v>
      </c>
      <c r="M5036" s="88"/>
      <c r="V5036">
        <v>200</v>
      </c>
      <c r="W5036">
        <v>40</v>
      </c>
      <c r="X5036" s="7">
        <f t="shared" si="483"/>
        <v>31.652153314939131</v>
      </c>
    </row>
    <row r="5037" spans="11:24">
      <c r="K5037" s="97">
        <f t="shared" si="484"/>
        <v>6</v>
      </c>
      <c r="L5037" s="2" t="e">
        <f t="shared" si="485"/>
        <v>#N/A</v>
      </c>
      <c r="M5037" s="88"/>
      <c r="V5037">
        <v>200</v>
      </c>
      <c r="W5037">
        <v>40</v>
      </c>
      <c r="X5037" s="7">
        <f t="shared" si="483"/>
        <v>31.652153314939131</v>
      </c>
    </row>
    <row r="5038" spans="11:24">
      <c r="K5038" s="97">
        <f t="shared" si="484"/>
        <v>6</v>
      </c>
      <c r="L5038" s="2" t="e">
        <f t="shared" si="485"/>
        <v>#N/A</v>
      </c>
      <c r="M5038" s="88"/>
      <c r="V5038">
        <v>200</v>
      </c>
      <c r="W5038">
        <v>40</v>
      </c>
      <c r="X5038" s="7">
        <f t="shared" si="483"/>
        <v>31.652153314939131</v>
      </c>
    </row>
    <row r="5039" spans="11:24">
      <c r="K5039" s="97">
        <f t="shared" si="484"/>
        <v>6</v>
      </c>
      <c r="L5039" s="2" t="e">
        <f t="shared" si="485"/>
        <v>#N/A</v>
      </c>
      <c r="M5039" s="88"/>
      <c r="V5039">
        <v>200</v>
      </c>
      <c r="W5039">
        <v>40</v>
      </c>
      <c r="X5039" s="7">
        <f t="shared" si="483"/>
        <v>31.652153314939131</v>
      </c>
    </row>
    <row r="5040" spans="11:24">
      <c r="K5040" s="97">
        <f t="shared" si="484"/>
        <v>6</v>
      </c>
      <c r="L5040" s="2" t="e">
        <f t="shared" si="485"/>
        <v>#N/A</v>
      </c>
      <c r="M5040" s="88"/>
      <c r="V5040">
        <v>200</v>
      </c>
      <c r="W5040">
        <v>40</v>
      </c>
      <c r="X5040" s="7">
        <f t="shared" si="483"/>
        <v>31.652153314939131</v>
      </c>
    </row>
    <row r="5041" spans="11:24">
      <c r="K5041" s="97">
        <f t="shared" si="484"/>
        <v>6</v>
      </c>
      <c r="L5041" s="2" t="e">
        <f t="shared" si="485"/>
        <v>#N/A</v>
      </c>
      <c r="M5041" s="88"/>
      <c r="V5041">
        <v>200</v>
      </c>
      <c r="W5041">
        <v>40</v>
      </c>
      <c r="X5041" s="7">
        <f t="shared" si="483"/>
        <v>31.652153314939131</v>
      </c>
    </row>
    <row r="5042" spans="11:24">
      <c r="K5042" s="97">
        <f t="shared" si="484"/>
        <v>6</v>
      </c>
      <c r="L5042" s="2" t="e">
        <f t="shared" si="485"/>
        <v>#N/A</v>
      </c>
      <c r="M5042" s="88"/>
      <c r="V5042">
        <v>200</v>
      </c>
      <c r="W5042">
        <v>40</v>
      </c>
      <c r="X5042" s="7">
        <f t="shared" si="483"/>
        <v>31.652153314939131</v>
      </c>
    </row>
    <row r="5043" spans="11:24">
      <c r="K5043" s="97">
        <f t="shared" si="484"/>
        <v>6</v>
      </c>
      <c r="L5043" s="2" t="e">
        <f t="shared" si="485"/>
        <v>#N/A</v>
      </c>
      <c r="M5043" s="88"/>
      <c r="V5043">
        <v>200</v>
      </c>
      <c r="W5043">
        <v>40</v>
      </c>
      <c r="X5043" s="7">
        <f t="shared" si="483"/>
        <v>31.652153314939131</v>
      </c>
    </row>
    <row r="5044" spans="11:24">
      <c r="K5044" s="97">
        <f t="shared" si="484"/>
        <v>6</v>
      </c>
      <c r="L5044" s="2" t="e">
        <f t="shared" si="485"/>
        <v>#N/A</v>
      </c>
      <c r="M5044" s="88"/>
      <c r="V5044">
        <v>200</v>
      </c>
      <c r="W5044">
        <v>40</v>
      </c>
      <c r="X5044" s="7">
        <f t="shared" si="483"/>
        <v>31.652153314939131</v>
      </c>
    </row>
    <row r="5045" spans="11:24">
      <c r="K5045" s="97">
        <f t="shared" si="484"/>
        <v>6</v>
      </c>
      <c r="L5045" s="2" t="e">
        <f t="shared" si="485"/>
        <v>#N/A</v>
      </c>
      <c r="M5045" s="88"/>
      <c r="V5045">
        <v>200</v>
      </c>
      <c r="W5045">
        <v>40</v>
      </c>
      <c r="X5045" s="7">
        <f t="shared" si="483"/>
        <v>31.652153314939131</v>
      </c>
    </row>
    <row r="5046" spans="11:24">
      <c r="K5046" s="97">
        <f t="shared" si="484"/>
        <v>6</v>
      </c>
      <c r="L5046" s="2" t="e">
        <f t="shared" si="485"/>
        <v>#N/A</v>
      </c>
      <c r="M5046" s="88"/>
      <c r="V5046">
        <v>200</v>
      </c>
      <c r="W5046">
        <v>40</v>
      </c>
      <c r="X5046" s="7">
        <f t="shared" si="483"/>
        <v>31.652153314939131</v>
      </c>
    </row>
    <row r="5047" spans="11:24">
      <c r="K5047" s="97">
        <f t="shared" si="484"/>
        <v>6</v>
      </c>
      <c r="L5047" s="2" t="e">
        <f t="shared" si="485"/>
        <v>#N/A</v>
      </c>
      <c r="M5047" s="88"/>
      <c r="V5047">
        <v>200</v>
      </c>
      <c r="W5047">
        <v>40</v>
      </c>
      <c r="X5047" s="7">
        <f t="shared" si="483"/>
        <v>31.652153314939131</v>
      </c>
    </row>
    <row r="5048" spans="11:24">
      <c r="K5048" s="97">
        <f t="shared" si="484"/>
        <v>6</v>
      </c>
      <c r="L5048" s="2" t="e">
        <f t="shared" si="485"/>
        <v>#N/A</v>
      </c>
      <c r="M5048" s="88"/>
      <c r="V5048">
        <v>200</v>
      </c>
      <c r="W5048">
        <v>40</v>
      </c>
      <c r="X5048" s="7">
        <f t="shared" si="483"/>
        <v>31.652153314939131</v>
      </c>
    </row>
    <row r="5049" spans="11:24">
      <c r="K5049" s="97">
        <f t="shared" si="484"/>
        <v>6</v>
      </c>
      <c r="L5049" s="2" t="e">
        <f t="shared" si="485"/>
        <v>#N/A</v>
      </c>
      <c r="M5049" s="88"/>
      <c r="V5049">
        <v>200</v>
      </c>
      <c r="W5049">
        <v>40</v>
      </c>
      <c r="X5049" s="7">
        <f t="shared" si="483"/>
        <v>31.652153314939131</v>
      </c>
    </row>
    <row r="5050" spans="11:24">
      <c r="K5050" s="97">
        <f t="shared" si="484"/>
        <v>6</v>
      </c>
      <c r="L5050" s="2" t="e">
        <f t="shared" si="485"/>
        <v>#N/A</v>
      </c>
      <c r="M5050" s="88"/>
      <c r="V5050">
        <v>200</v>
      </c>
      <c r="W5050">
        <v>40</v>
      </c>
      <c r="X5050" s="7">
        <f t="shared" si="483"/>
        <v>31.652153314939131</v>
      </c>
    </row>
    <row r="5051" spans="11:24">
      <c r="K5051" s="97">
        <f t="shared" si="484"/>
        <v>6</v>
      </c>
      <c r="L5051" s="2" t="e">
        <f t="shared" si="485"/>
        <v>#N/A</v>
      </c>
      <c r="M5051" s="88"/>
      <c r="V5051">
        <v>200</v>
      </c>
      <c r="W5051">
        <v>40</v>
      </c>
      <c r="X5051" s="7">
        <f t="shared" si="483"/>
        <v>31.652153314939131</v>
      </c>
    </row>
    <row r="5052" spans="11:24">
      <c r="K5052" s="97">
        <f t="shared" si="484"/>
        <v>6</v>
      </c>
      <c r="L5052" s="2" t="e">
        <f t="shared" si="485"/>
        <v>#N/A</v>
      </c>
      <c r="M5052" s="88"/>
      <c r="V5052">
        <v>200</v>
      </c>
      <c r="W5052">
        <v>40</v>
      </c>
      <c r="X5052" s="7">
        <f t="shared" si="483"/>
        <v>31.652153314939131</v>
      </c>
    </row>
    <row r="5053" spans="11:24">
      <c r="K5053" s="97">
        <f t="shared" si="484"/>
        <v>6</v>
      </c>
      <c r="L5053" s="2" t="e">
        <f t="shared" si="485"/>
        <v>#N/A</v>
      </c>
      <c r="M5053" s="88"/>
      <c r="V5053">
        <v>200</v>
      </c>
      <c r="W5053">
        <v>40</v>
      </c>
      <c r="X5053" s="7">
        <f t="shared" si="483"/>
        <v>31.652153314939131</v>
      </c>
    </row>
    <row r="5054" spans="11:24">
      <c r="K5054" s="97">
        <f t="shared" si="484"/>
        <v>6</v>
      </c>
      <c r="L5054" s="2" t="e">
        <f t="shared" si="485"/>
        <v>#N/A</v>
      </c>
      <c r="M5054" s="88"/>
      <c r="V5054">
        <v>200</v>
      </c>
      <c r="W5054">
        <v>40</v>
      </c>
      <c r="X5054" s="7">
        <f t="shared" si="483"/>
        <v>31.652153314939131</v>
      </c>
    </row>
    <row r="5055" spans="11:24">
      <c r="K5055" s="97">
        <f t="shared" si="484"/>
        <v>6</v>
      </c>
      <c r="L5055" s="2" t="e">
        <f t="shared" si="485"/>
        <v>#N/A</v>
      </c>
      <c r="M5055" s="88"/>
      <c r="V5055">
        <v>200</v>
      </c>
      <c r="W5055">
        <v>40</v>
      </c>
      <c r="X5055" s="7">
        <f t="shared" si="483"/>
        <v>31.652153314939131</v>
      </c>
    </row>
    <row r="5056" spans="11:24">
      <c r="K5056" s="97">
        <f t="shared" si="484"/>
        <v>6</v>
      </c>
      <c r="L5056" s="2" t="e">
        <f t="shared" si="485"/>
        <v>#N/A</v>
      </c>
      <c r="M5056" s="88"/>
      <c r="V5056">
        <v>200</v>
      </c>
      <c r="W5056">
        <v>40</v>
      </c>
      <c r="X5056" s="7">
        <f t="shared" si="483"/>
        <v>31.652153314939131</v>
      </c>
    </row>
    <row r="5057" spans="11:24">
      <c r="K5057" s="97">
        <f t="shared" si="484"/>
        <v>6</v>
      </c>
      <c r="L5057" s="2" t="e">
        <f t="shared" si="485"/>
        <v>#N/A</v>
      </c>
      <c r="M5057" s="88"/>
      <c r="V5057">
        <v>200</v>
      </c>
      <c r="W5057">
        <v>40</v>
      </c>
      <c r="X5057" s="7">
        <f t="shared" si="483"/>
        <v>31.652153314939131</v>
      </c>
    </row>
    <row r="5058" spans="11:24">
      <c r="K5058" s="97">
        <f t="shared" si="484"/>
        <v>6</v>
      </c>
      <c r="L5058" s="2" t="e">
        <f t="shared" si="485"/>
        <v>#N/A</v>
      </c>
      <c r="M5058" s="88"/>
      <c r="V5058">
        <v>200</v>
      </c>
      <c r="W5058">
        <v>40</v>
      </c>
      <c r="X5058" s="7">
        <f t="shared" si="483"/>
        <v>31.652153314939131</v>
      </c>
    </row>
    <row r="5059" spans="11:24">
      <c r="K5059" s="97">
        <f t="shared" si="484"/>
        <v>6</v>
      </c>
      <c r="L5059" s="2" t="e">
        <f t="shared" si="485"/>
        <v>#N/A</v>
      </c>
      <c r="M5059" s="88"/>
      <c r="V5059">
        <v>200</v>
      </c>
      <c r="W5059">
        <v>40</v>
      </c>
      <c r="X5059" s="7">
        <f t="shared" si="483"/>
        <v>31.652153314939131</v>
      </c>
    </row>
    <row r="5060" spans="11:24">
      <c r="K5060" s="97">
        <f t="shared" si="484"/>
        <v>6</v>
      </c>
      <c r="L5060" s="2" t="e">
        <f t="shared" si="485"/>
        <v>#N/A</v>
      </c>
      <c r="M5060" s="88"/>
      <c r="V5060">
        <v>200</v>
      </c>
      <c r="W5060">
        <v>40</v>
      </c>
      <c r="X5060" s="7">
        <f t="shared" si="483"/>
        <v>31.652153314939131</v>
      </c>
    </row>
    <row r="5061" spans="11:24">
      <c r="K5061" s="97">
        <f t="shared" si="484"/>
        <v>6</v>
      </c>
      <c r="L5061" s="2" t="e">
        <f t="shared" si="485"/>
        <v>#N/A</v>
      </c>
      <c r="M5061" s="88"/>
      <c r="V5061">
        <v>200</v>
      </c>
      <c r="W5061">
        <v>40</v>
      </c>
      <c r="X5061" s="7">
        <f t="shared" si="483"/>
        <v>31.652153314939131</v>
      </c>
    </row>
    <row r="5062" spans="11:24">
      <c r="K5062" s="97">
        <f t="shared" si="484"/>
        <v>6</v>
      </c>
      <c r="L5062" s="2" t="e">
        <f t="shared" si="485"/>
        <v>#N/A</v>
      </c>
      <c r="M5062" s="88"/>
      <c r="V5062">
        <v>200</v>
      </c>
      <c r="W5062">
        <v>40</v>
      </c>
      <c r="X5062" s="7">
        <f t="shared" si="483"/>
        <v>31.652153314939131</v>
      </c>
    </row>
    <row r="5063" spans="11:24">
      <c r="K5063" s="97">
        <f t="shared" si="484"/>
        <v>6</v>
      </c>
      <c r="L5063" s="2" t="e">
        <f t="shared" si="485"/>
        <v>#N/A</v>
      </c>
      <c r="M5063" s="88"/>
      <c r="V5063">
        <v>200</v>
      </c>
      <c r="W5063">
        <v>40</v>
      </c>
      <c r="X5063" s="7">
        <f t="shared" si="483"/>
        <v>31.652153314939131</v>
      </c>
    </row>
    <row r="5064" spans="11:24">
      <c r="K5064" s="97">
        <f t="shared" si="484"/>
        <v>6</v>
      </c>
      <c r="L5064" s="2" t="e">
        <f t="shared" si="485"/>
        <v>#N/A</v>
      </c>
      <c r="M5064" s="88"/>
      <c r="V5064">
        <v>200</v>
      </c>
      <c r="W5064">
        <v>40</v>
      </c>
      <c r="X5064" s="7">
        <f t="shared" si="483"/>
        <v>31.652153314939131</v>
      </c>
    </row>
    <row r="5065" spans="11:24">
      <c r="K5065" s="97">
        <f t="shared" si="484"/>
        <v>6</v>
      </c>
      <c r="L5065" s="2" t="e">
        <f t="shared" si="485"/>
        <v>#N/A</v>
      </c>
      <c r="M5065" s="88"/>
      <c r="V5065">
        <v>200</v>
      </c>
      <c r="W5065">
        <v>40</v>
      </c>
      <c r="X5065" s="7">
        <f t="shared" si="483"/>
        <v>31.652153314939131</v>
      </c>
    </row>
    <row r="5066" spans="11:24">
      <c r="K5066" s="97">
        <f t="shared" si="484"/>
        <v>6</v>
      </c>
      <c r="L5066" s="2" t="e">
        <f t="shared" si="485"/>
        <v>#N/A</v>
      </c>
      <c r="M5066" s="88"/>
      <c r="V5066">
        <v>200</v>
      </c>
      <c r="W5066">
        <v>40</v>
      </c>
      <c r="X5066" s="7">
        <f t="shared" ref="X5066:X5129" si="486">AVERAGE($J$2999:$J$8770)</f>
        <v>31.652153314939131</v>
      </c>
    </row>
    <row r="5067" spans="11:24">
      <c r="K5067" s="97">
        <f t="shared" ref="K5067:K5130" si="487">WEEKDAY(C5067,2)</f>
        <v>6</v>
      </c>
      <c r="L5067" s="2" t="e">
        <f t="shared" ref="L5067:L5130" si="488">IF(J5067="",NA(),J5067-(AVERAGE($J$10:$J$8770)))</f>
        <v>#N/A</v>
      </c>
      <c r="M5067" s="88"/>
      <c r="V5067">
        <v>200</v>
      </c>
      <c r="W5067">
        <v>40</v>
      </c>
      <c r="X5067" s="7">
        <f t="shared" si="486"/>
        <v>31.652153314939131</v>
      </c>
    </row>
    <row r="5068" spans="11:24">
      <c r="K5068" s="97">
        <f t="shared" si="487"/>
        <v>6</v>
      </c>
      <c r="L5068" s="2" t="e">
        <f t="shared" si="488"/>
        <v>#N/A</v>
      </c>
      <c r="M5068" s="88"/>
      <c r="V5068">
        <v>200</v>
      </c>
      <c r="W5068">
        <v>40</v>
      </c>
      <c r="X5068" s="7">
        <f t="shared" si="486"/>
        <v>31.652153314939131</v>
      </c>
    </row>
    <row r="5069" spans="11:24">
      <c r="K5069" s="97">
        <f t="shared" si="487"/>
        <v>6</v>
      </c>
      <c r="L5069" s="2" t="e">
        <f t="shared" si="488"/>
        <v>#N/A</v>
      </c>
      <c r="M5069" s="88"/>
      <c r="V5069">
        <v>200</v>
      </c>
      <c r="W5069">
        <v>40</v>
      </c>
      <c r="X5069" s="7">
        <f t="shared" si="486"/>
        <v>31.652153314939131</v>
      </c>
    </row>
    <row r="5070" spans="11:24">
      <c r="K5070" s="97">
        <f t="shared" si="487"/>
        <v>6</v>
      </c>
      <c r="L5070" s="2" t="e">
        <f t="shared" si="488"/>
        <v>#N/A</v>
      </c>
      <c r="M5070" s="88"/>
      <c r="V5070">
        <v>200</v>
      </c>
      <c r="W5070">
        <v>40</v>
      </c>
      <c r="X5070" s="7">
        <f t="shared" si="486"/>
        <v>31.652153314939131</v>
      </c>
    </row>
    <row r="5071" spans="11:24">
      <c r="K5071" s="97">
        <f t="shared" si="487"/>
        <v>6</v>
      </c>
      <c r="L5071" s="2" t="e">
        <f t="shared" si="488"/>
        <v>#N/A</v>
      </c>
      <c r="M5071" s="88"/>
      <c r="V5071">
        <v>200</v>
      </c>
      <c r="W5071">
        <v>40</v>
      </c>
      <c r="X5071" s="7">
        <f t="shared" si="486"/>
        <v>31.652153314939131</v>
      </c>
    </row>
    <row r="5072" spans="11:24">
      <c r="K5072" s="97">
        <f t="shared" si="487"/>
        <v>6</v>
      </c>
      <c r="L5072" s="2" t="e">
        <f t="shared" si="488"/>
        <v>#N/A</v>
      </c>
      <c r="M5072" s="88"/>
      <c r="V5072">
        <v>200</v>
      </c>
      <c r="W5072">
        <v>40</v>
      </c>
      <c r="X5072" s="7">
        <f t="shared" si="486"/>
        <v>31.652153314939131</v>
      </c>
    </row>
    <row r="5073" spans="11:24">
      <c r="K5073" s="97">
        <f t="shared" si="487"/>
        <v>6</v>
      </c>
      <c r="L5073" s="2" t="e">
        <f t="shared" si="488"/>
        <v>#N/A</v>
      </c>
      <c r="M5073" s="88"/>
      <c r="V5073">
        <v>200</v>
      </c>
      <c r="W5073">
        <v>40</v>
      </c>
      <c r="X5073" s="7">
        <f t="shared" si="486"/>
        <v>31.652153314939131</v>
      </c>
    </row>
    <row r="5074" spans="11:24">
      <c r="K5074" s="97">
        <f t="shared" si="487"/>
        <v>6</v>
      </c>
      <c r="L5074" s="2" t="e">
        <f t="shared" si="488"/>
        <v>#N/A</v>
      </c>
      <c r="M5074" s="88"/>
      <c r="V5074">
        <v>200</v>
      </c>
      <c r="W5074">
        <v>40</v>
      </c>
      <c r="X5074" s="7">
        <f t="shared" si="486"/>
        <v>31.652153314939131</v>
      </c>
    </row>
    <row r="5075" spans="11:24">
      <c r="K5075" s="97">
        <f t="shared" si="487"/>
        <v>6</v>
      </c>
      <c r="L5075" s="2" t="e">
        <f t="shared" si="488"/>
        <v>#N/A</v>
      </c>
      <c r="M5075" s="88"/>
      <c r="V5075">
        <v>200</v>
      </c>
      <c r="W5075">
        <v>40</v>
      </c>
      <c r="X5075" s="7">
        <f t="shared" si="486"/>
        <v>31.652153314939131</v>
      </c>
    </row>
    <row r="5076" spans="11:24">
      <c r="K5076" s="97">
        <f t="shared" si="487"/>
        <v>6</v>
      </c>
      <c r="L5076" s="2" t="e">
        <f t="shared" si="488"/>
        <v>#N/A</v>
      </c>
      <c r="M5076" s="88"/>
      <c r="V5076">
        <v>200</v>
      </c>
      <c r="W5076">
        <v>40</v>
      </c>
      <c r="X5076" s="7">
        <f t="shared" si="486"/>
        <v>31.652153314939131</v>
      </c>
    </row>
    <row r="5077" spans="11:24">
      <c r="K5077" s="97">
        <f t="shared" si="487"/>
        <v>6</v>
      </c>
      <c r="L5077" s="2" t="e">
        <f t="shared" si="488"/>
        <v>#N/A</v>
      </c>
      <c r="M5077" s="88"/>
      <c r="V5077">
        <v>200</v>
      </c>
      <c r="W5077">
        <v>40</v>
      </c>
      <c r="X5077" s="7">
        <f t="shared" si="486"/>
        <v>31.652153314939131</v>
      </c>
    </row>
    <row r="5078" spans="11:24">
      <c r="K5078" s="97">
        <f t="shared" si="487"/>
        <v>6</v>
      </c>
      <c r="L5078" s="2" t="e">
        <f t="shared" si="488"/>
        <v>#N/A</v>
      </c>
      <c r="M5078" s="88"/>
      <c r="V5078">
        <v>200</v>
      </c>
      <c r="W5078">
        <v>40</v>
      </c>
      <c r="X5078" s="7">
        <f t="shared" si="486"/>
        <v>31.652153314939131</v>
      </c>
    </row>
    <row r="5079" spans="11:24">
      <c r="K5079" s="97">
        <f t="shared" si="487"/>
        <v>6</v>
      </c>
      <c r="L5079" s="2" t="e">
        <f t="shared" si="488"/>
        <v>#N/A</v>
      </c>
      <c r="M5079" s="88"/>
      <c r="V5079">
        <v>200</v>
      </c>
      <c r="W5079">
        <v>40</v>
      </c>
      <c r="X5079" s="7">
        <f t="shared" si="486"/>
        <v>31.652153314939131</v>
      </c>
    </row>
    <row r="5080" spans="11:24">
      <c r="K5080" s="97">
        <f t="shared" si="487"/>
        <v>6</v>
      </c>
      <c r="L5080" s="2" t="e">
        <f t="shared" si="488"/>
        <v>#N/A</v>
      </c>
      <c r="M5080" s="88"/>
      <c r="V5080">
        <v>200</v>
      </c>
      <c r="W5080">
        <v>40</v>
      </c>
      <c r="X5080" s="7">
        <f t="shared" si="486"/>
        <v>31.652153314939131</v>
      </c>
    </row>
    <row r="5081" spans="11:24">
      <c r="K5081" s="97">
        <f t="shared" si="487"/>
        <v>6</v>
      </c>
      <c r="L5081" s="2" t="e">
        <f t="shared" si="488"/>
        <v>#N/A</v>
      </c>
      <c r="M5081" s="88"/>
      <c r="V5081">
        <v>200</v>
      </c>
      <c r="W5081">
        <v>40</v>
      </c>
      <c r="X5081" s="7">
        <f t="shared" si="486"/>
        <v>31.652153314939131</v>
      </c>
    </row>
    <row r="5082" spans="11:24">
      <c r="K5082" s="97">
        <f t="shared" si="487"/>
        <v>6</v>
      </c>
      <c r="L5082" s="2" t="e">
        <f t="shared" si="488"/>
        <v>#N/A</v>
      </c>
      <c r="M5082" s="88"/>
      <c r="V5082">
        <v>200</v>
      </c>
      <c r="W5082">
        <v>40</v>
      </c>
      <c r="X5082" s="7">
        <f t="shared" si="486"/>
        <v>31.652153314939131</v>
      </c>
    </row>
    <row r="5083" spans="11:24">
      <c r="K5083" s="97">
        <f t="shared" si="487"/>
        <v>6</v>
      </c>
      <c r="L5083" s="2" t="e">
        <f t="shared" si="488"/>
        <v>#N/A</v>
      </c>
      <c r="M5083" s="88"/>
      <c r="V5083">
        <v>200</v>
      </c>
      <c r="W5083">
        <v>40</v>
      </c>
      <c r="X5083" s="7">
        <f t="shared" si="486"/>
        <v>31.652153314939131</v>
      </c>
    </row>
    <row r="5084" spans="11:24">
      <c r="K5084" s="97">
        <f t="shared" si="487"/>
        <v>6</v>
      </c>
      <c r="L5084" s="2" t="e">
        <f t="shared" si="488"/>
        <v>#N/A</v>
      </c>
      <c r="M5084" s="88"/>
      <c r="V5084">
        <v>200</v>
      </c>
      <c r="W5084">
        <v>40</v>
      </c>
      <c r="X5084" s="7">
        <f t="shared" si="486"/>
        <v>31.652153314939131</v>
      </c>
    </row>
    <row r="5085" spans="11:24">
      <c r="K5085" s="97">
        <f t="shared" si="487"/>
        <v>6</v>
      </c>
      <c r="L5085" s="2" t="e">
        <f t="shared" si="488"/>
        <v>#N/A</v>
      </c>
      <c r="M5085" s="88"/>
      <c r="V5085">
        <v>200</v>
      </c>
      <c r="W5085">
        <v>40</v>
      </c>
      <c r="X5085" s="7">
        <f t="shared" si="486"/>
        <v>31.652153314939131</v>
      </c>
    </row>
    <row r="5086" spans="11:24">
      <c r="K5086" s="97">
        <f t="shared" si="487"/>
        <v>6</v>
      </c>
      <c r="L5086" s="2" t="e">
        <f t="shared" si="488"/>
        <v>#N/A</v>
      </c>
      <c r="M5086" s="88"/>
      <c r="V5086">
        <v>200</v>
      </c>
      <c r="W5086">
        <v>40</v>
      </c>
      <c r="X5086" s="7">
        <f t="shared" si="486"/>
        <v>31.652153314939131</v>
      </c>
    </row>
    <row r="5087" spans="11:24">
      <c r="K5087" s="97">
        <f t="shared" si="487"/>
        <v>6</v>
      </c>
      <c r="L5087" s="2" t="e">
        <f t="shared" si="488"/>
        <v>#N/A</v>
      </c>
      <c r="M5087" s="88"/>
      <c r="V5087">
        <v>200</v>
      </c>
      <c r="W5087">
        <v>40</v>
      </c>
      <c r="X5087" s="7">
        <f t="shared" si="486"/>
        <v>31.652153314939131</v>
      </c>
    </row>
    <row r="5088" spans="11:24">
      <c r="K5088" s="97">
        <f t="shared" si="487"/>
        <v>6</v>
      </c>
      <c r="L5088" s="2" t="e">
        <f t="shared" si="488"/>
        <v>#N/A</v>
      </c>
      <c r="M5088" s="88"/>
      <c r="V5088">
        <v>200</v>
      </c>
      <c r="W5088">
        <v>40</v>
      </c>
      <c r="X5088" s="7">
        <f t="shared" si="486"/>
        <v>31.652153314939131</v>
      </c>
    </row>
    <row r="5089" spans="11:24">
      <c r="K5089" s="97">
        <f t="shared" si="487"/>
        <v>6</v>
      </c>
      <c r="L5089" s="2" t="e">
        <f t="shared" si="488"/>
        <v>#N/A</v>
      </c>
      <c r="M5089" s="88"/>
      <c r="V5089">
        <v>200</v>
      </c>
      <c r="W5089">
        <v>40</v>
      </c>
      <c r="X5089" s="7">
        <f t="shared" si="486"/>
        <v>31.652153314939131</v>
      </c>
    </row>
    <row r="5090" spans="11:24">
      <c r="K5090" s="97">
        <f t="shared" si="487"/>
        <v>6</v>
      </c>
      <c r="L5090" s="2" t="e">
        <f t="shared" si="488"/>
        <v>#N/A</v>
      </c>
      <c r="M5090" s="88"/>
      <c r="V5090">
        <v>200</v>
      </c>
      <c r="W5090">
        <v>40</v>
      </c>
      <c r="X5090" s="7">
        <f t="shared" si="486"/>
        <v>31.652153314939131</v>
      </c>
    </row>
    <row r="5091" spans="11:24">
      <c r="K5091" s="97">
        <f t="shared" si="487"/>
        <v>6</v>
      </c>
      <c r="L5091" s="2" t="e">
        <f t="shared" si="488"/>
        <v>#N/A</v>
      </c>
      <c r="M5091" s="88"/>
      <c r="V5091">
        <v>200</v>
      </c>
      <c r="W5091">
        <v>40</v>
      </c>
      <c r="X5091" s="7">
        <f t="shared" si="486"/>
        <v>31.652153314939131</v>
      </c>
    </row>
    <row r="5092" spans="11:24">
      <c r="K5092" s="97">
        <f t="shared" si="487"/>
        <v>6</v>
      </c>
      <c r="L5092" s="2" t="e">
        <f t="shared" si="488"/>
        <v>#N/A</v>
      </c>
      <c r="M5092" s="88"/>
      <c r="V5092">
        <v>200</v>
      </c>
      <c r="W5092">
        <v>40</v>
      </c>
      <c r="X5092" s="7">
        <f t="shared" si="486"/>
        <v>31.652153314939131</v>
      </c>
    </row>
    <row r="5093" spans="11:24">
      <c r="K5093" s="97">
        <f t="shared" si="487"/>
        <v>6</v>
      </c>
      <c r="L5093" s="2" t="e">
        <f t="shared" si="488"/>
        <v>#N/A</v>
      </c>
      <c r="M5093" s="88"/>
      <c r="V5093">
        <v>200</v>
      </c>
      <c r="W5093">
        <v>40</v>
      </c>
      <c r="X5093" s="7">
        <f t="shared" si="486"/>
        <v>31.652153314939131</v>
      </c>
    </row>
    <row r="5094" spans="11:24">
      <c r="K5094" s="97">
        <f t="shared" si="487"/>
        <v>6</v>
      </c>
      <c r="L5094" s="2" t="e">
        <f t="shared" si="488"/>
        <v>#N/A</v>
      </c>
      <c r="M5094" s="88"/>
      <c r="V5094">
        <v>200</v>
      </c>
      <c r="W5094">
        <v>40</v>
      </c>
      <c r="X5094" s="7">
        <f t="shared" si="486"/>
        <v>31.652153314939131</v>
      </c>
    </row>
    <row r="5095" spans="11:24">
      <c r="K5095" s="97">
        <f t="shared" si="487"/>
        <v>6</v>
      </c>
      <c r="L5095" s="2" t="e">
        <f t="shared" si="488"/>
        <v>#N/A</v>
      </c>
      <c r="M5095" s="88"/>
      <c r="V5095">
        <v>200</v>
      </c>
      <c r="W5095">
        <v>40</v>
      </c>
      <c r="X5095" s="7">
        <f t="shared" si="486"/>
        <v>31.652153314939131</v>
      </c>
    </row>
    <row r="5096" spans="11:24">
      <c r="K5096" s="97">
        <f t="shared" si="487"/>
        <v>6</v>
      </c>
      <c r="L5096" s="2" t="e">
        <f t="shared" si="488"/>
        <v>#N/A</v>
      </c>
      <c r="M5096" s="88"/>
      <c r="V5096">
        <v>200</v>
      </c>
      <c r="W5096">
        <v>40</v>
      </c>
      <c r="X5096" s="7">
        <f t="shared" si="486"/>
        <v>31.652153314939131</v>
      </c>
    </row>
    <row r="5097" spans="11:24">
      <c r="K5097" s="97">
        <f t="shared" si="487"/>
        <v>6</v>
      </c>
      <c r="L5097" s="2" t="e">
        <f t="shared" si="488"/>
        <v>#N/A</v>
      </c>
      <c r="M5097" s="88"/>
      <c r="V5097">
        <v>200</v>
      </c>
      <c r="W5097">
        <v>40</v>
      </c>
      <c r="X5097" s="7">
        <f t="shared" si="486"/>
        <v>31.652153314939131</v>
      </c>
    </row>
    <row r="5098" spans="11:24">
      <c r="K5098" s="97">
        <f t="shared" si="487"/>
        <v>6</v>
      </c>
      <c r="L5098" s="2" t="e">
        <f t="shared" si="488"/>
        <v>#N/A</v>
      </c>
      <c r="M5098" s="88"/>
      <c r="V5098">
        <v>200</v>
      </c>
      <c r="W5098">
        <v>40</v>
      </c>
      <c r="X5098" s="7">
        <f t="shared" si="486"/>
        <v>31.652153314939131</v>
      </c>
    </row>
    <row r="5099" spans="11:24">
      <c r="K5099" s="97">
        <f t="shared" si="487"/>
        <v>6</v>
      </c>
      <c r="L5099" s="2" t="e">
        <f t="shared" si="488"/>
        <v>#N/A</v>
      </c>
      <c r="M5099" s="88"/>
      <c r="V5099">
        <v>200</v>
      </c>
      <c r="W5099">
        <v>40</v>
      </c>
      <c r="X5099" s="7">
        <f t="shared" si="486"/>
        <v>31.652153314939131</v>
      </c>
    </row>
    <row r="5100" spans="11:24">
      <c r="K5100" s="97">
        <f t="shared" si="487"/>
        <v>6</v>
      </c>
      <c r="L5100" s="2" t="e">
        <f t="shared" si="488"/>
        <v>#N/A</v>
      </c>
      <c r="M5100" s="88"/>
      <c r="V5100">
        <v>200</v>
      </c>
      <c r="W5100">
        <v>40</v>
      </c>
      <c r="X5100" s="7">
        <f t="shared" si="486"/>
        <v>31.652153314939131</v>
      </c>
    </row>
    <row r="5101" spans="11:24">
      <c r="K5101" s="97">
        <f t="shared" si="487"/>
        <v>6</v>
      </c>
      <c r="L5101" s="2" t="e">
        <f t="shared" si="488"/>
        <v>#N/A</v>
      </c>
      <c r="M5101" s="88"/>
      <c r="V5101">
        <v>200</v>
      </c>
      <c r="W5101">
        <v>40</v>
      </c>
      <c r="X5101" s="7">
        <f t="shared" si="486"/>
        <v>31.652153314939131</v>
      </c>
    </row>
    <row r="5102" spans="11:24">
      <c r="K5102" s="97">
        <f t="shared" si="487"/>
        <v>6</v>
      </c>
      <c r="L5102" s="2" t="e">
        <f t="shared" si="488"/>
        <v>#N/A</v>
      </c>
      <c r="M5102" s="88"/>
      <c r="V5102">
        <v>200</v>
      </c>
      <c r="W5102">
        <v>40</v>
      </c>
      <c r="X5102" s="7">
        <f t="shared" si="486"/>
        <v>31.652153314939131</v>
      </c>
    </row>
    <row r="5103" spans="11:24">
      <c r="K5103" s="97">
        <f t="shared" si="487"/>
        <v>6</v>
      </c>
      <c r="L5103" s="2" t="e">
        <f t="shared" si="488"/>
        <v>#N/A</v>
      </c>
      <c r="M5103" s="88"/>
      <c r="V5103">
        <v>200</v>
      </c>
      <c r="W5103">
        <v>40</v>
      </c>
      <c r="X5103" s="7">
        <f t="shared" si="486"/>
        <v>31.652153314939131</v>
      </c>
    </row>
    <row r="5104" spans="11:24">
      <c r="K5104" s="97">
        <f t="shared" si="487"/>
        <v>6</v>
      </c>
      <c r="L5104" s="2" t="e">
        <f t="shared" si="488"/>
        <v>#N/A</v>
      </c>
      <c r="M5104" s="88"/>
      <c r="V5104">
        <v>200</v>
      </c>
      <c r="W5104">
        <v>40</v>
      </c>
      <c r="X5104" s="7">
        <f t="shared" si="486"/>
        <v>31.652153314939131</v>
      </c>
    </row>
    <row r="5105" spans="11:24">
      <c r="K5105" s="97">
        <f t="shared" si="487"/>
        <v>6</v>
      </c>
      <c r="L5105" s="2" t="e">
        <f t="shared" si="488"/>
        <v>#N/A</v>
      </c>
      <c r="M5105" s="88"/>
      <c r="V5105">
        <v>200</v>
      </c>
      <c r="W5105">
        <v>40</v>
      </c>
      <c r="X5105" s="7">
        <f t="shared" si="486"/>
        <v>31.652153314939131</v>
      </c>
    </row>
    <row r="5106" spans="11:24">
      <c r="K5106" s="97">
        <f t="shared" si="487"/>
        <v>6</v>
      </c>
      <c r="L5106" s="2" t="e">
        <f t="shared" si="488"/>
        <v>#N/A</v>
      </c>
      <c r="M5106" s="88"/>
      <c r="V5106">
        <v>200</v>
      </c>
      <c r="W5106">
        <v>40</v>
      </c>
      <c r="X5106" s="7">
        <f t="shared" si="486"/>
        <v>31.652153314939131</v>
      </c>
    </row>
    <row r="5107" spans="11:24">
      <c r="K5107" s="97">
        <f t="shared" si="487"/>
        <v>6</v>
      </c>
      <c r="L5107" s="2" t="e">
        <f t="shared" si="488"/>
        <v>#N/A</v>
      </c>
      <c r="M5107" s="88"/>
      <c r="V5107">
        <v>200</v>
      </c>
      <c r="W5107">
        <v>40</v>
      </c>
      <c r="X5107" s="7">
        <f t="shared" si="486"/>
        <v>31.652153314939131</v>
      </c>
    </row>
    <row r="5108" spans="11:24">
      <c r="K5108" s="97">
        <f t="shared" si="487"/>
        <v>6</v>
      </c>
      <c r="L5108" s="2" t="e">
        <f t="shared" si="488"/>
        <v>#N/A</v>
      </c>
      <c r="M5108" s="88"/>
      <c r="V5108">
        <v>200</v>
      </c>
      <c r="W5108">
        <v>40</v>
      </c>
      <c r="X5108" s="7">
        <f t="shared" si="486"/>
        <v>31.652153314939131</v>
      </c>
    </row>
    <row r="5109" spans="11:24">
      <c r="K5109" s="97">
        <f t="shared" si="487"/>
        <v>6</v>
      </c>
      <c r="L5109" s="2" t="e">
        <f t="shared" si="488"/>
        <v>#N/A</v>
      </c>
      <c r="M5109" s="88"/>
      <c r="V5109">
        <v>200</v>
      </c>
      <c r="W5109">
        <v>40</v>
      </c>
      <c r="X5109" s="7">
        <f t="shared" si="486"/>
        <v>31.652153314939131</v>
      </c>
    </row>
    <row r="5110" spans="11:24">
      <c r="K5110" s="97">
        <f t="shared" si="487"/>
        <v>6</v>
      </c>
      <c r="L5110" s="2" t="e">
        <f t="shared" si="488"/>
        <v>#N/A</v>
      </c>
      <c r="M5110" s="88"/>
      <c r="V5110">
        <v>200</v>
      </c>
      <c r="W5110">
        <v>40</v>
      </c>
      <c r="X5110" s="7">
        <f t="shared" si="486"/>
        <v>31.652153314939131</v>
      </c>
    </row>
    <row r="5111" spans="11:24">
      <c r="K5111" s="97">
        <f t="shared" si="487"/>
        <v>6</v>
      </c>
      <c r="L5111" s="2" t="e">
        <f t="shared" si="488"/>
        <v>#N/A</v>
      </c>
      <c r="M5111" s="88"/>
      <c r="V5111">
        <v>200</v>
      </c>
      <c r="W5111">
        <v>40</v>
      </c>
      <c r="X5111" s="7">
        <f t="shared" si="486"/>
        <v>31.652153314939131</v>
      </c>
    </row>
    <row r="5112" spans="11:24">
      <c r="K5112" s="97">
        <f t="shared" si="487"/>
        <v>6</v>
      </c>
      <c r="L5112" s="2" t="e">
        <f t="shared" si="488"/>
        <v>#N/A</v>
      </c>
      <c r="M5112" s="88"/>
      <c r="V5112">
        <v>200</v>
      </c>
      <c r="W5112">
        <v>40</v>
      </c>
      <c r="X5112" s="7">
        <f t="shared" si="486"/>
        <v>31.652153314939131</v>
      </c>
    </row>
    <row r="5113" spans="11:24">
      <c r="K5113" s="97">
        <f t="shared" si="487"/>
        <v>6</v>
      </c>
      <c r="L5113" s="2" t="e">
        <f t="shared" si="488"/>
        <v>#N/A</v>
      </c>
      <c r="M5113" s="88"/>
      <c r="V5113">
        <v>200</v>
      </c>
      <c r="W5113">
        <v>40</v>
      </c>
      <c r="X5113" s="7">
        <f t="shared" si="486"/>
        <v>31.652153314939131</v>
      </c>
    </row>
    <row r="5114" spans="11:24">
      <c r="K5114" s="97">
        <f t="shared" si="487"/>
        <v>6</v>
      </c>
      <c r="L5114" s="2" t="e">
        <f t="shared" si="488"/>
        <v>#N/A</v>
      </c>
      <c r="M5114" s="88"/>
      <c r="V5114">
        <v>200</v>
      </c>
      <c r="W5114">
        <v>40</v>
      </c>
      <c r="X5114" s="7">
        <f t="shared" si="486"/>
        <v>31.652153314939131</v>
      </c>
    </row>
    <row r="5115" spans="11:24">
      <c r="K5115" s="97">
        <f t="shared" si="487"/>
        <v>6</v>
      </c>
      <c r="L5115" s="2" t="e">
        <f t="shared" si="488"/>
        <v>#N/A</v>
      </c>
      <c r="M5115" s="88"/>
      <c r="V5115">
        <v>200</v>
      </c>
      <c r="W5115">
        <v>40</v>
      </c>
      <c r="X5115" s="7">
        <f t="shared" si="486"/>
        <v>31.652153314939131</v>
      </c>
    </row>
    <row r="5116" spans="11:24">
      <c r="K5116" s="97">
        <f t="shared" si="487"/>
        <v>6</v>
      </c>
      <c r="L5116" s="2" t="e">
        <f t="shared" si="488"/>
        <v>#N/A</v>
      </c>
      <c r="M5116" s="88"/>
      <c r="V5116">
        <v>200</v>
      </c>
      <c r="W5116">
        <v>40</v>
      </c>
      <c r="X5116" s="7">
        <f t="shared" si="486"/>
        <v>31.652153314939131</v>
      </c>
    </row>
    <row r="5117" spans="11:24">
      <c r="K5117" s="97">
        <f t="shared" si="487"/>
        <v>6</v>
      </c>
      <c r="L5117" s="2" t="e">
        <f t="shared" si="488"/>
        <v>#N/A</v>
      </c>
      <c r="M5117" s="88"/>
      <c r="V5117">
        <v>200</v>
      </c>
      <c r="W5117">
        <v>40</v>
      </c>
      <c r="X5117" s="7">
        <f t="shared" si="486"/>
        <v>31.652153314939131</v>
      </c>
    </row>
    <row r="5118" spans="11:24">
      <c r="K5118" s="97">
        <f t="shared" si="487"/>
        <v>6</v>
      </c>
      <c r="L5118" s="2" t="e">
        <f t="shared" si="488"/>
        <v>#N/A</v>
      </c>
      <c r="M5118" s="88"/>
      <c r="V5118">
        <v>200</v>
      </c>
      <c r="W5118">
        <v>40</v>
      </c>
      <c r="X5118" s="7">
        <f t="shared" si="486"/>
        <v>31.652153314939131</v>
      </c>
    </row>
    <row r="5119" spans="11:24">
      <c r="K5119" s="97">
        <f t="shared" si="487"/>
        <v>6</v>
      </c>
      <c r="L5119" s="2" t="e">
        <f t="shared" si="488"/>
        <v>#N/A</v>
      </c>
      <c r="M5119" s="88"/>
      <c r="V5119">
        <v>200</v>
      </c>
      <c r="W5119">
        <v>40</v>
      </c>
      <c r="X5119" s="7">
        <f t="shared" si="486"/>
        <v>31.652153314939131</v>
      </c>
    </row>
    <row r="5120" spans="11:24">
      <c r="K5120" s="97">
        <f t="shared" si="487"/>
        <v>6</v>
      </c>
      <c r="L5120" s="2" t="e">
        <f t="shared" si="488"/>
        <v>#N/A</v>
      </c>
      <c r="M5120" s="88"/>
      <c r="V5120">
        <v>200</v>
      </c>
      <c r="W5120">
        <v>40</v>
      </c>
      <c r="X5120" s="7">
        <f t="shared" si="486"/>
        <v>31.652153314939131</v>
      </c>
    </row>
    <row r="5121" spans="11:24">
      <c r="K5121" s="97">
        <f t="shared" si="487"/>
        <v>6</v>
      </c>
      <c r="L5121" s="2" t="e">
        <f t="shared" si="488"/>
        <v>#N/A</v>
      </c>
      <c r="M5121" s="88"/>
      <c r="V5121">
        <v>200</v>
      </c>
      <c r="W5121">
        <v>40</v>
      </c>
      <c r="X5121" s="7">
        <f t="shared" si="486"/>
        <v>31.652153314939131</v>
      </c>
    </row>
    <row r="5122" spans="11:24">
      <c r="K5122" s="97">
        <f t="shared" si="487"/>
        <v>6</v>
      </c>
      <c r="L5122" s="2" t="e">
        <f t="shared" si="488"/>
        <v>#N/A</v>
      </c>
      <c r="M5122" s="88"/>
      <c r="V5122">
        <v>200</v>
      </c>
      <c r="W5122">
        <v>40</v>
      </c>
      <c r="X5122" s="7">
        <f t="shared" si="486"/>
        <v>31.652153314939131</v>
      </c>
    </row>
    <row r="5123" spans="11:24">
      <c r="K5123" s="97">
        <f t="shared" si="487"/>
        <v>6</v>
      </c>
      <c r="L5123" s="2" t="e">
        <f t="shared" si="488"/>
        <v>#N/A</v>
      </c>
      <c r="M5123" s="88"/>
      <c r="V5123">
        <v>200</v>
      </c>
      <c r="W5123">
        <v>40</v>
      </c>
      <c r="X5123" s="7">
        <f t="shared" si="486"/>
        <v>31.652153314939131</v>
      </c>
    </row>
    <row r="5124" spans="11:24">
      <c r="K5124" s="97">
        <f t="shared" si="487"/>
        <v>6</v>
      </c>
      <c r="L5124" s="2" t="e">
        <f t="shared" si="488"/>
        <v>#N/A</v>
      </c>
      <c r="M5124" s="88"/>
      <c r="V5124">
        <v>200</v>
      </c>
      <c r="W5124">
        <v>40</v>
      </c>
      <c r="X5124" s="7">
        <f t="shared" si="486"/>
        <v>31.652153314939131</v>
      </c>
    </row>
    <row r="5125" spans="11:24">
      <c r="K5125" s="97">
        <f t="shared" si="487"/>
        <v>6</v>
      </c>
      <c r="L5125" s="2" t="e">
        <f t="shared" si="488"/>
        <v>#N/A</v>
      </c>
      <c r="M5125" s="88"/>
      <c r="V5125">
        <v>200</v>
      </c>
      <c r="W5125">
        <v>40</v>
      </c>
      <c r="X5125" s="7">
        <f t="shared" si="486"/>
        <v>31.652153314939131</v>
      </c>
    </row>
    <row r="5126" spans="11:24">
      <c r="K5126" s="97">
        <f t="shared" si="487"/>
        <v>6</v>
      </c>
      <c r="L5126" s="2" t="e">
        <f t="shared" si="488"/>
        <v>#N/A</v>
      </c>
      <c r="M5126" s="88"/>
      <c r="V5126">
        <v>200</v>
      </c>
      <c r="W5126">
        <v>40</v>
      </c>
      <c r="X5126" s="7">
        <f t="shared" si="486"/>
        <v>31.652153314939131</v>
      </c>
    </row>
    <row r="5127" spans="11:24">
      <c r="K5127" s="97">
        <f t="shared" si="487"/>
        <v>6</v>
      </c>
      <c r="L5127" s="2" t="e">
        <f t="shared" si="488"/>
        <v>#N/A</v>
      </c>
      <c r="M5127" s="88"/>
      <c r="V5127">
        <v>200</v>
      </c>
      <c r="W5127">
        <v>40</v>
      </c>
      <c r="X5127" s="7">
        <f t="shared" si="486"/>
        <v>31.652153314939131</v>
      </c>
    </row>
    <row r="5128" spans="11:24">
      <c r="K5128" s="97">
        <f t="shared" si="487"/>
        <v>6</v>
      </c>
      <c r="L5128" s="2" t="e">
        <f t="shared" si="488"/>
        <v>#N/A</v>
      </c>
      <c r="M5128" s="88"/>
      <c r="V5128">
        <v>200</v>
      </c>
      <c r="W5128">
        <v>40</v>
      </c>
      <c r="X5128" s="7">
        <f t="shared" si="486"/>
        <v>31.652153314939131</v>
      </c>
    </row>
    <row r="5129" spans="11:24">
      <c r="K5129" s="97">
        <f t="shared" si="487"/>
        <v>6</v>
      </c>
      <c r="L5129" s="2" t="e">
        <f t="shared" si="488"/>
        <v>#N/A</v>
      </c>
      <c r="M5129" s="88"/>
      <c r="V5129">
        <v>200</v>
      </c>
      <c r="W5129">
        <v>40</v>
      </c>
      <c r="X5129" s="7">
        <f t="shared" si="486"/>
        <v>31.652153314939131</v>
      </c>
    </row>
    <row r="5130" spans="11:24">
      <c r="K5130" s="97">
        <f t="shared" si="487"/>
        <v>6</v>
      </c>
      <c r="L5130" s="2" t="e">
        <f t="shared" si="488"/>
        <v>#N/A</v>
      </c>
      <c r="M5130" s="88"/>
      <c r="V5130">
        <v>200</v>
      </c>
      <c r="W5130">
        <v>40</v>
      </c>
      <c r="X5130" s="7">
        <f t="shared" ref="X5130:X5193" si="489">AVERAGE($J$2999:$J$8770)</f>
        <v>31.652153314939131</v>
      </c>
    </row>
    <row r="5131" spans="11:24">
      <c r="K5131" s="97">
        <f t="shared" ref="K5131:K5194" si="490">WEEKDAY(C5131,2)</f>
        <v>6</v>
      </c>
      <c r="L5131" s="2" t="e">
        <f t="shared" ref="L5131:L5194" si="491">IF(J5131="",NA(),J5131-(AVERAGE($J$10:$J$8770)))</f>
        <v>#N/A</v>
      </c>
      <c r="M5131" s="88"/>
      <c r="V5131">
        <v>200</v>
      </c>
      <c r="W5131">
        <v>40</v>
      </c>
      <c r="X5131" s="7">
        <f t="shared" si="489"/>
        <v>31.652153314939131</v>
      </c>
    </row>
    <row r="5132" spans="11:24">
      <c r="K5132" s="97">
        <f t="shared" si="490"/>
        <v>6</v>
      </c>
      <c r="L5132" s="2" t="e">
        <f t="shared" si="491"/>
        <v>#N/A</v>
      </c>
      <c r="M5132" s="88"/>
      <c r="V5132">
        <v>200</v>
      </c>
      <c r="W5132">
        <v>40</v>
      </c>
      <c r="X5132" s="7">
        <f t="shared" si="489"/>
        <v>31.652153314939131</v>
      </c>
    </row>
    <row r="5133" spans="11:24">
      <c r="K5133" s="97">
        <f t="shared" si="490"/>
        <v>6</v>
      </c>
      <c r="L5133" s="2" t="e">
        <f t="shared" si="491"/>
        <v>#N/A</v>
      </c>
      <c r="M5133" s="88"/>
      <c r="V5133">
        <v>200</v>
      </c>
      <c r="W5133">
        <v>40</v>
      </c>
      <c r="X5133" s="7">
        <f t="shared" si="489"/>
        <v>31.652153314939131</v>
      </c>
    </row>
    <row r="5134" spans="11:24">
      <c r="K5134" s="97">
        <f t="shared" si="490"/>
        <v>6</v>
      </c>
      <c r="L5134" s="2" t="e">
        <f t="shared" si="491"/>
        <v>#N/A</v>
      </c>
      <c r="M5134" s="88"/>
      <c r="V5134">
        <v>200</v>
      </c>
      <c r="W5134">
        <v>40</v>
      </c>
      <c r="X5134" s="7">
        <f t="shared" si="489"/>
        <v>31.652153314939131</v>
      </c>
    </row>
    <row r="5135" spans="11:24">
      <c r="K5135" s="97">
        <f t="shared" si="490"/>
        <v>6</v>
      </c>
      <c r="L5135" s="2" t="e">
        <f t="shared" si="491"/>
        <v>#N/A</v>
      </c>
      <c r="M5135" s="88"/>
      <c r="V5135">
        <v>200</v>
      </c>
      <c r="W5135">
        <v>40</v>
      </c>
      <c r="X5135" s="7">
        <f t="shared" si="489"/>
        <v>31.652153314939131</v>
      </c>
    </row>
    <row r="5136" spans="11:24">
      <c r="K5136" s="97">
        <f t="shared" si="490"/>
        <v>6</v>
      </c>
      <c r="L5136" s="2" t="e">
        <f t="shared" si="491"/>
        <v>#N/A</v>
      </c>
      <c r="M5136" s="88"/>
      <c r="V5136">
        <v>200</v>
      </c>
      <c r="W5136">
        <v>40</v>
      </c>
      <c r="X5136" s="7">
        <f t="shared" si="489"/>
        <v>31.652153314939131</v>
      </c>
    </row>
    <row r="5137" spans="11:24">
      <c r="K5137" s="97">
        <f t="shared" si="490"/>
        <v>6</v>
      </c>
      <c r="L5137" s="2" t="e">
        <f t="shared" si="491"/>
        <v>#N/A</v>
      </c>
      <c r="M5137" s="88"/>
      <c r="V5137">
        <v>200</v>
      </c>
      <c r="W5137">
        <v>40</v>
      </c>
      <c r="X5137" s="7">
        <f t="shared" si="489"/>
        <v>31.652153314939131</v>
      </c>
    </row>
    <row r="5138" spans="11:24">
      <c r="K5138" s="97">
        <f t="shared" si="490"/>
        <v>6</v>
      </c>
      <c r="L5138" s="2" t="e">
        <f t="shared" si="491"/>
        <v>#N/A</v>
      </c>
      <c r="M5138" s="88"/>
      <c r="V5138">
        <v>200</v>
      </c>
      <c r="W5138">
        <v>40</v>
      </c>
      <c r="X5138" s="7">
        <f t="shared" si="489"/>
        <v>31.652153314939131</v>
      </c>
    </row>
    <row r="5139" spans="11:24">
      <c r="K5139" s="97">
        <f t="shared" si="490"/>
        <v>6</v>
      </c>
      <c r="L5139" s="2" t="e">
        <f t="shared" si="491"/>
        <v>#N/A</v>
      </c>
      <c r="M5139" s="88"/>
      <c r="V5139">
        <v>200</v>
      </c>
      <c r="W5139">
        <v>40</v>
      </c>
      <c r="X5139" s="7">
        <f t="shared" si="489"/>
        <v>31.652153314939131</v>
      </c>
    </row>
    <row r="5140" spans="11:24">
      <c r="K5140" s="97">
        <f t="shared" si="490"/>
        <v>6</v>
      </c>
      <c r="L5140" s="2" t="e">
        <f t="shared" si="491"/>
        <v>#N/A</v>
      </c>
      <c r="M5140" s="88"/>
      <c r="V5140">
        <v>200</v>
      </c>
      <c r="W5140">
        <v>40</v>
      </c>
      <c r="X5140" s="7">
        <f t="shared" si="489"/>
        <v>31.652153314939131</v>
      </c>
    </row>
    <row r="5141" spans="11:24">
      <c r="K5141" s="97">
        <f t="shared" si="490"/>
        <v>6</v>
      </c>
      <c r="L5141" s="2" t="e">
        <f t="shared" si="491"/>
        <v>#N/A</v>
      </c>
      <c r="M5141" s="88"/>
      <c r="V5141">
        <v>200</v>
      </c>
      <c r="W5141">
        <v>40</v>
      </c>
      <c r="X5141" s="7">
        <f t="shared" si="489"/>
        <v>31.652153314939131</v>
      </c>
    </row>
    <row r="5142" spans="11:24">
      <c r="K5142" s="97">
        <f t="shared" si="490"/>
        <v>6</v>
      </c>
      <c r="L5142" s="2" t="e">
        <f t="shared" si="491"/>
        <v>#N/A</v>
      </c>
      <c r="M5142" s="88"/>
      <c r="V5142">
        <v>200</v>
      </c>
      <c r="W5142">
        <v>40</v>
      </c>
      <c r="X5142" s="7">
        <f t="shared" si="489"/>
        <v>31.652153314939131</v>
      </c>
    </row>
    <row r="5143" spans="11:24">
      <c r="K5143" s="97">
        <f t="shared" si="490"/>
        <v>6</v>
      </c>
      <c r="L5143" s="2" t="e">
        <f t="shared" si="491"/>
        <v>#N/A</v>
      </c>
      <c r="M5143" s="88"/>
      <c r="V5143">
        <v>200</v>
      </c>
      <c r="W5143">
        <v>40</v>
      </c>
      <c r="X5143" s="7">
        <f t="shared" si="489"/>
        <v>31.652153314939131</v>
      </c>
    </row>
    <row r="5144" spans="11:24">
      <c r="K5144" s="97">
        <f t="shared" si="490"/>
        <v>6</v>
      </c>
      <c r="L5144" s="2" t="e">
        <f t="shared" si="491"/>
        <v>#N/A</v>
      </c>
      <c r="M5144" s="88"/>
      <c r="V5144">
        <v>200</v>
      </c>
      <c r="W5144">
        <v>40</v>
      </c>
      <c r="X5144" s="7">
        <f t="shared" si="489"/>
        <v>31.652153314939131</v>
      </c>
    </row>
    <row r="5145" spans="11:24">
      <c r="K5145" s="97">
        <f t="shared" si="490"/>
        <v>6</v>
      </c>
      <c r="L5145" s="2" t="e">
        <f t="shared" si="491"/>
        <v>#N/A</v>
      </c>
      <c r="M5145" s="88"/>
      <c r="V5145">
        <v>200</v>
      </c>
      <c r="W5145">
        <v>40</v>
      </c>
      <c r="X5145" s="7">
        <f t="shared" si="489"/>
        <v>31.652153314939131</v>
      </c>
    </row>
    <row r="5146" spans="11:24">
      <c r="K5146" s="97">
        <f t="shared" si="490"/>
        <v>6</v>
      </c>
      <c r="L5146" s="2" t="e">
        <f t="shared" si="491"/>
        <v>#N/A</v>
      </c>
      <c r="M5146" s="88"/>
      <c r="V5146">
        <v>200</v>
      </c>
      <c r="W5146">
        <v>40</v>
      </c>
      <c r="X5146" s="7">
        <f t="shared" si="489"/>
        <v>31.652153314939131</v>
      </c>
    </row>
    <row r="5147" spans="11:24">
      <c r="K5147" s="97">
        <f t="shared" si="490"/>
        <v>6</v>
      </c>
      <c r="L5147" s="2" t="e">
        <f t="shared" si="491"/>
        <v>#N/A</v>
      </c>
      <c r="M5147" s="88"/>
      <c r="V5147">
        <v>200</v>
      </c>
      <c r="W5147">
        <v>40</v>
      </c>
      <c r="X5147" s="7">
        <f t="shared" si="489"/>
        <v>31.652153314939131</v>
      </c>
    </row>
    <row r="5148" spans="11:24">
      <c r="K5148" s="97">
        <f t="shared" si="490"/>
        <v>6</v>
      </c>
      <c r="L5148" s="2" t="e">
        <f t="shared" si="491"/>
        <v>#N/A</v>
      </c>
      <c r="M5148" s="88"/>
      <c r="V5148">
        <v>200</v>
      </c>
      <c r="W5148">
        <v>40</v>
      </c>
      <c r="X5148" s="7">
        <f t="shared" si="489"/>
        <v>31.652153314939131</v>
      </c>
    </row>
    <row r="5149" spans="11:24">
      <c r="K5149" s="97">
        <f t="shared" si="490"/>
        <v>6</v>
      </c>
      <c r="L5149" s="2" t="e">
        <f t="shared" si="491"/>
        <v>#N/A</v>
      </c>
      <c r="M5149" s="88"/>
      <c r="V5149">
        <v>200</v>
      </c>
      <c r="W5149">
        <v>40</v>
      </c>
      <c r="X5149" s="7">
        <f t="shared" si="489"/>
        <v>31.652153314939131</v>
      </c>
    </row>
    <row r="5150" spans="11:24">
      <c r="K5150" s="97">
        <f t="shared" si="490"/>
        <v>6</v>
      </c>
      <c r="L5150" s="2" t="e">
        <f t="shared" si="491"/>
        <v>#N/A</v>
      </c>
      <c r="M5150" s="88"/>
      <c r="V5150">
        <v>200</v>
      </c>
      <c r="W5150">
        <v>40</v>
      </c>
      <c r="X5150" s="7">
        <f t="shared" si="489"/>
        <v>31.652153314939131</v>
      </c>
    </row>
    <row r="5151" spans="11:24">
      <c r="K5151" s="97">
        <f t="shared" si="490"/>
        <v>6</v>
      </c>
      <c r="L5151" s="2" t="e">
        <f t="shared" si="491"/>
        <v>#N/A</v>
      </c>
      <c r="M5151" s="88"/>
      <c r="V5151">
        <v>200</v>
      </c>
      <c r="W5151">
        <v>40</v>
      </c>
      <c r="X5151" s="7">
        <f t="shared" si="489"/>
        <v>31.652153314939131</v>
      </c>
    </row>
    <row r="5152" spans="11:24">
      <c r="K5152" s="97">
        <f t="shared" si="490"/>
        <v>6</v>
      </c>
      <c r="L5152" s="2" t="e">
        <f t="shared" si="491"/>
        <v>#N/A</v>
      </c>
      <c r="M5152" s="88"/>
      <c r="V5152">
        <v>200</v>
      </c>
      <c r="W5152">
        <v>40</v>
      </c>
      <c r="X5152" s="7">
        <f t="shared" si="489"/>
        <v>31.652153314939131</v>
      </c>
    </row>
    <row r="5153" spans="11:24">
      <c r="K5153" s="97">
        <f t="shared" si="490"/>
        <v>6</v>
      </c>
      <c r="L5153" s="2" t="e">
        <f t="shared" si="491"/>
        <v>#N/A</v>
      </c>
      <c r="M5153" s="88"/>
      <c r="V5153">
        <v>200</v>
      </c>
      <c r="W5153">
        <v>40</v>
      </c>
      <c r="X5153" s="7">
        <f t="shared" si="489"/>
        <v>31.652153314939131</v>
      </c>
    </row>
    <row r="5154" spans="11:24">
      <c r="K5154" s="97">
        <f t="shared" si="490"/>
        <v>6</v>
      </c>
      <c r="L5154" s="2" t="e">
        <f t="shared" si="491"/>
        <v>#N/A</v>
      </c>
      <c r="M5154" s="88"/>
      <c r="V5154">
        <v>200</v>
      </c>
      <c r="W5154">
        <v>40</v>
      </c>
      <c r="X5154" s="7">
        <f t="shared" si="489"/>
        <v>31.652153314939131</v>
      </c>
    </row>
    <row r="5155" spans="11:24">
      <c r="K5155" s="97">
        <f t="shared" si="490"/>
        <v>6</v>
      </c>
      <c r="L5155" s="2" t="e">
        <f t="shared" si="491"/>
        <v>#N/A</v>
      </c>
      <c r="M5155" s="88"/>
      <c r="V5155">
        <v>200</v>
      </c>
      <c r="W5155">
        <v>40</v>
      </c>
      <c r="X5155" s="7">
        <f t="shared" si="489"/>
        <v>31.652153314939131</v>
      </c>
    </row>
    <row r="5156" spans="11:24">
      <c r="K5156" s="97">
        <f t="shared" si="490"/>
        <v>6</v>
      </c>
      <c r="L5156" s="2" t="e">
        <f t="shared" si="491"/>
        <v>#N/A</v>
      </c>
      <c r="M5156" s="88"/>
      <c r="V5156">
        <v>200</v>
      </c>
      <c r="W5156">
        <v>40</v>
      </c>
      <c r="X5156" s="7">
        <f t="shared" si="489"/>
        <v>31.652153314939131</v>
      </c>
    </row>
    <row r="5157" spans="11:24">
      <c r="K5157" s="97">
        <f t="shared" si="490"/>
        <v>6</v>
      </c>
      <c r="L5157" s="2" t="e">
        <f t="shared" si="491"/>
        <v>#N/A</v>
      </c>
      <c r="M5157" s="88"/>
      <c r="V5157">
        <v>200</v>
      </c>
      <c r="W5157">
        <v>40</v>
      </c>
      <c r="X5157" s="7">
        <f t="shared" si="489"/>
        <v>31.652153314939131</v>
      </c>
    </row>
    <row r="5158" spans="11:24">
      <c r="K5158" s="97">
        <f t="shared" si="490"/>
        <v>6</v>
      </c>
      <c r="L5158" s="2" t="e">
        <f t="shared" si="491"/>
        <v>#N/A</v>
      </c>
      <c r="M5158" s="88"/>
      <c r="V5158">
        <v>200</v>
      </c>
      <c r="W5158">
        <v>40</v>
      </c>
      <c r="X5158" s="7">
        <f t="shared" si="489"/>
        <v>31.652153314939131</v>
      </c>
    </row>
    <row r="5159" spans="11:24">
      <c r="K5159" s="97">
        <f t="shared" si="490"/>
        <v>6</v>
      </c>
      <c r="L5159" s="2" t="e">
        <f t="shared" si="491"/>
        <v>#N/A</v>
      </c>
      <c r="M5159" s="88"/>
      <c r="V5159">
        <v>200</v>
      </c>
      <c r="W5159">
        <v>40</v>
      </c>
      <c r="X5159" s="7">
        <f t="shared" si="489"/>
        <v>31.652153314939131</v>
      </c>
    </row>
    <row r="5160" spans="11:24">
      <c r="K5160" s="97">
        <f t="shared" si="490"/>
        <v>6</v>
      </c>
      <c r="L5160" s="2" t="e">
        <f t="shared" si="491"/>
        <v>#N/A</v>
      </c>
      <c r="M5160" s="88"/>
      <c r="V5160">
        <v>200</v>
      </c>
      <c r="W5160">
        <v>40</v>
      </c>
      <c r="X5160" s="7">
        <f t="shared" si="489"/>
        <v>31.652153314939131</v>
      </c>
    </row>
    <row r="5161" spans="11:24">
      <c r="K5161" s="97">
        <f t="shared" si="490"/>
        <v>6</v>
      </c>
      <c r="L5161" s="2" t="e">
        <f t="shared" si="491"/>
        <v>#N/A</v>
      </c>
      <c r="M5161" s="88"/>
      <c r="V5161">
        <v>200</v>
      </c>
      <c r="W5161">
        <v>40</v>
      </c>
      <c r="X5161" s="7">
        <f t="shared" si="489"/>
        <v>31.652153314939131</v>
      </c>
    </row>
    <row r="5162" spans="11:24">
      <c r="K5162" s="97">
        <f t="shared" si="490"/>
        <v>6</v>
      </c>
      <c r="L5162" s="2" t="e">
        <f t="shared" si="491"/>
        <v>#N/A</v>
      </c>
      <c r="M5162" s="88"/>
      <c r="V5162">
        <v>200</v>
      </c>
      <c r="W5162">
        <v>40</v>
      </c>
      <c r="X5162" s="7">
        <f t="shared" si="489"/>
        <v>31.652153314939131</v>
      </c>
    </row>
    <row r="5163" spans="11:24">
      <c r="K5163" s="97">
        <f t="shared" si="490"/>
        <v>6</v>
      </c>
      <c r="L5163" s="2" t="e">
        <f t="shared" si="491"/>
        <v>#N/A</v>
      </c>
      <c r="M5163" s="88"/>
      <c r="V5163">
        <v>200</v>
      </c>
      <c r="W5163">
        <v>40</v>
      </c>
      <c r="X5163" s="7">
        <f t="shared" si="489"/>
        <v>31.652153314939131</v>
      </c>
    </row>
    <row r="5164" spans="11:24">
      <c r="K5164" s="97">
        <f t="shared" si="490"/>
        <v>6</v>
      </c>
      <c r="L5164" s="2" t="e">
        <f t="shared" si="491"/>
        <v>#N/A</v>
      </c>
      <c r="M5164" s="88"/>
      <c r="V5164">
        <v>200</v>
      </c>
      <c r="W5164">
        <v>40</v>
      </c>
      <c r="X5164" s="7">
        <f t="shared" si="489"/>
        <v>31.652153314939131</v>
      </c>
    </row>
    <row r="5165" spans="11:24">
      <c r="K5165" s="97">
        <f t="shared" si="490"/>
        <v>6</v>
      </c>
      <c r="L5165" s="2" t="e">
        <f t="shared" si="491"/>
        <v>#N/A</v>
      </c>
      <c r="M5165" s="88"/>
      <c r="V5165">
        <v>200</v>
      </c>
      <c r="W5165">
        <v>40</v>
      </c>
      <c r="X5165" s="7">
        <f t="shared" si="489"/>
        <v>31.652153314939131</v>
      </c>
    </row>
    <row r="5166" spans="11:24">
      <c r="K5166" s="97">
        <f t="shared" si="490"/>
        <v>6</v>
      </c>
      <c r="L5166" s="2" t="e">
        <f t="shared" si="491"/>
        <v>#N/A</v>
      </c>
      <c r="M5166" s="88"/>
      <c r="V5166">
        <v>200</v>
      </c>
      <c r="W5166">
        <v>40</v>
      </c>
      <c r="X5166" s="7">
        <f t="shared" si="489"/>
        <v>31.652153314939131</v>
      </c>
    </row>
    <row r="5167" spans="11:24">
      <c r="K5167" s="97">
        <f t="shared" si="490"/>
        <v>6</v>
      </c>
      <c r="L5167" s="2" t="e">
        <f t="shared" si="491"/>
        <v>#N/A</v>
      </c>
      <c r="M5167" s="88"/>
      <c r="V5167">
        <v>200</v>
      </c>
      <c r="W5167">
        <v>40</v>
      </c>
      <c r="X5167" s="7">
        <f t="shared" si="489"/>
        <v>31.652153314939131</v>
      </c>
    </row>
    <row r="5168" spans="11:24">
      <c r="K5168" s="97">
        <f t="shared" si="490"/>
        <v>6</v>
      </c>
      <c r="L5168" s="2" t="e">
        <f t="shared" si="491"/>
        <v>#N/A</v>
      </c>
      <c r="M5168" s="88"/>
      <c r="V5168">
        <v>200</v>
      </c>
      <c r="W5168">
        <v>40</v>
      </c>
      <c r="X5168" s="7">
        <f t="shared" si="489"/>
        <v>31.652153314939131</v>
      </c>
    </row>
    <row r="5169" spans="11:24">
      <c r="K5169" s="97">
        <f t="shared" si="490"/>
        <v>6</v>
      </c>
      <c r="L5169" s="2" t="e">
        <f t="shared" si="491"/>
        <v>#N/A</v>
      </c>
      <c r="M5169" s="88"/>
      <c r="V5169">
        <v>200</v>
      </c>
      <c r="W5169">
        <v>40</v>
      </c>
      <c r="X5169" s="7">
        <f t="shared" si="489"/>
        <v>31.652153314939131</v>
      </c>
    </row>
    <row r="5170" spans="11:24">
      <c r="K5170" s="97">
        <f t="shared" si="490"/>
        <v>6</v>
      </c>
      <c r="L5170" s="2" t="e">
        <f t="shared" si="491"/>
        <v>#N/A</v>
      </c>
      <c r="M5170" s="88"/>
      <c r="V5170">
        <v>200</v>
      </c>
      <c r="W5170">
        <v>40</v>
      </c>
      <c r="X5170" s="7">
        <f t="shared" si="489"/>
        <v>31.652153314939131</v>
      </c>
    </row>
    <row r="5171" spans="11:24">
      <c r="K5171" s="97">
        <f t="shared" si="490"/>
        <v>6</v>
      </c>
      <c r="L5171" s="2" t="e">
        <f t="shared" si="491"/>
        <v>#N/A</v>
      </c>
      <c r="M5171" s="88"/>
      <c r="V5171">
        <v>200</v>
      </c>
      <c r="W5171">
        <v>40</v>
      </c>
      <c r="X5171" s="7">
        <f t="shared" si="489"/>
        <v>31.652153314939131</v>
      </c>
    </row>
    <row r="5172" spans="11:24">
      <c r="K5172" s="97">
        <f t="shared" si="490"/>
        <v>6</v>
      </c>
      <c r="L5172" s="2" t="e">
        <f t="shared" si="491"/>
        <v>#N/A</v>
      </c>
      <c r="M5172" s="88"/>
      <c r="V5172">
        <v>200</v>
      </c>
      <c r="W5172">
        <v>40</v>
      </c>
      <c r="X5172" s="7">
        <f t="shared" si="489"/>
        <v>31.652153314939131</v>
      </c>
    </row>
    <row r="5173" spans="11:24">
      <c r="K5173" s="97">
        <f t="shared" si="490"/>
        <v>6</v>
      </c>
      <c r="L5173" s="2" t="e">
        <f t="shared" si="491"/>
        <v>#N/A</v>
      </c>
      <c r="M5173" s="88"/>
      <c r="V5173">
        <v>200</v>
      </c>
      <c r="W5173">
        <v>40</v>
      </c>
      <c r="X5173" s="7">
        <f t="shared" si="489"/>
        <v>31.652153314939131</v>
      </c>
    </row>
    <row r="5174" spans="11:24">
      <c r="K5174" s="97">
        <f t="shared" si="490"/>
        <v>6</v>
      </c>
      <c r="L5174" s="2" t="e">
        <f t="shared" si="491"/>
        <v>#N/A</v>
      </c>
      <c r="M5174" s="88"/>
      <c r="V5174">
        <v>200</v>
      </c>
      <c r="W5174">
        <v>40</v>
      </c>
      <c r="X5174" s="7">
        <f t="shared" si="489"/>
        <v>31.652153314939131</v>
      </c>
    </row>
    <row r="5175" spans="11:24">
      <c r="K5175" s="97">
        <f t="shared" si="490"/>
        <v>6</v>
      </c>
      <c r="L5175" s="2" t="e">
        <f t="shared" si="491"/>
        <v>#N/A</v>
      </c>
      <c r="M5175" s="88"/>
      <c r="V5175">
        <v>200</v>
      </c>
      <c r="W5175">
        <v>40</v>
      </c>
      <c r="X5175" s="7">
        <f t="shared" si="489"/>
        <v>31.652153314939131</v>
      </c>
    </row>
    <row r="5176" spans="11:24">
      <c r="K5176" s="97">
        <f t="shared" si="490"/>
        <v>6</v>
      </c>
      <c r="L5176" s="2" t="e">
        <f t="shared" si="491"/>
        <v>#N/A</v>
      </c>
      <c r="M5176" s="88"/>
      <c r="V5176">
        <v>200</v>
      </c>
      <c r="W5176">
        <v>40</v>
      </c>
      <c r="X5176" s="7">
        <f t="shared" si="489"/>
        <v>31.652153314939131</v>
      </c>
    </row>
    <row r="5177" spans="11:24">
      <c r="K5177" s="97">
        <f t="shared" si="490"/>
        <v>6</v>
      </c>
      <c r="L5177" s="2" t="e">
        <f t="shared" si="491"/>
        <v>#N/A</v>
      </c>
      <c r="M5177" s="88"/>
      <c r="V5177">
        <v>200</v>
      </c>
      <c r="W5177">
        <v>40</v>
      </c>
      <c r="X5177" s="7">
        <f t="shared" si="489"/>
        <v>31.652153314939131</v>
      </c>
    </row>
    <row r="5178" spans="11:24">
      <c r="K5178" s="97">
        <f t="shared" si="490"/>
        <v>6</v>
      </c>
      <c r="L5178" s="2" t="e">
        <f t="shared" si="491"/>
        <v>#N/A</v>
      </c>
      <c r="M5178" s="88"/>
      <c r="V5178">
        <v>200</v>
      </c>
      <c r="W5178">
        <v>40</v>
      </c>
      <c r="X5178" s="7">
        <f t="shared" si="489"/>
        <v>31.652153314939131</v>
      </c>
    </row>
    <row r="5179" spans="11:24">
      <c r="K5179" s="97">
        <f t="shared" si="490"/>
        <v>6</v>
      </c>
      <c r="L5179" s="2" t="e">
        <f t="shared" si="491"/>
        <v>#N/A</v>
      </c>
      <c r="M5179" s="88"/>
      <c r="V5179">
        <v>200</v>
      </c>
      <c r="W5179">
        <v>40</v>
      </c>
      <c r="X5179" s="7">
        <f t="shared" si="489"/>
        <v>31.652153314939131</v>
      </c>
    </row>
    <row r="5180" spans="11:24">
      <c r="K5180" s="97">
        <f t="shared" si="490"/>
        <v>6</v>
      </c>
      <c r="L5180" s="2" t="e">
        <f t="shared" si="491"/>
        <v>#N/A</v>
      </c>
      <c r="M5180" s="88"/>
      <c r="V5180">
        <v>200</v>
      </c>
      <c r="W5180">
        <v>40</v>
      </c>
      <c r="X5180" s="7">
        <f t="shared" si="489"/>
        <v>31.652153314939131</v>
      </c>
    </row>
    <row r="5181" spans="11:24">
      <c r="K5181" s="97">
        <f t="shared" si="490"/>
        <v>6</v>
      </c>
      <c r="L5181" s="2" t="e">
        <f t="shared" si="491"/>
        <v>#N/A</v>
      </c>
      <c r="M5181" s="88"/>
      <c r="V5181">
        <v>200</v>
      </c>
      <c r="W5181">
        <v>40</v>
      </c>
      <c r="X5181" s="7">
        <f t="shared" si="489"/>
        <v>31.652153314939131</v>
      </c>
    </row>
    <row r="5182" spans="11:24">
      <c r="K5182" s="97">
        <f t="shared" si="490"/>
        <v>6</v>
      </c>
      <c r="L5182" s="2" t="e">
        <f t="shared" si="491"/>
        <v>#N/A</v>
      </c>
      <c r="M5182" s="88"/>
      <c r="V5182">
        <v>200</v>
      </c>
      <c r="W5182">
        <v>40</v>
      </c>
      <c r="X5182" s="7">
        <f t="shared" si="489"/>
        <v>31.652153314939131</v>
      </c>
    </row>
    <row r="5183" spans="11:24">
      <c r="K5183" s="97">
        <f t="shared" si="490"/>
        <v>6</v>
      </c>
      <c r="L5183" s="2" t="e">
        <f t="shared" si="491"/>
        <v>#N/A</v>
      </c>
      <c r="M5183" s="88"/>
      <c r="V5183">
        <v>200</v>
      </c>
      <c r="W5183">
        <v>40</v>
      </c>
      <c r="X5183" s="7">
        <f t="shared" si="489"/>
        <v>31.652153314939131</v>
      </c>
    </row>
    <row r="5184" spans="11:24">
      <c r="K5184" s="97">
        <f t="shared" si="490"/>
        <v>6</v>
      </c>
      <c r="L5184" s="2" t="e">
        <f t="shared" si="491"/>
        <v>#N/A</v>
      </c>
      <c r="M5184" s="88"/>
      <c r="V5184">
        <v>200</v>
      </c>
      <c r="W5184">
        <v>40</v>
      </c>
      <c r="X5184" s="7">
        <f t="shared" si="489"/>
        <v>31.652153314939131</v>
      </c>
    </row>
    <row r="5185" spans="11:24">
      <c r="K5185" s="97">
        <f t="shared" si="490"/>
        <v>6</v>
      </c>
      <c r="L5185" s="2" t="e">
        <f t="shared" si="491"/>
        <v>#N/A</v>
      </c>
      <c r="M5185" s="88"/>
      <c r="V5185">
        <v>200</v>
      </c>
      <c r="W5185">
        <v>40</v>
      </c>
      <c r="X5185" s="7">
        <f t="shared" si="489"/>
        <v>31.652153314939131</v>
      </c>
    </row>
    <row r="5186" spans="11:24">
      <c r="K5186" s="97">
        <f t="shared" si="490"/>
        <v>6</v>
      </c>
      <c r="L5186" s="2" t="e">
        <f t="shared" si="491"/>
        <v>#N/A</v>
      </c>
      <c r="M5186" s="88"/>
      <c r="V5186">
        <v>200</v>
      </c>
      <c r="W5186">
        <v>40</v>
      </c>
      <c r="X5186" s="7">
        <f t="shared" si="489"/>
        <v>31.652153314939131</v>
      </c>
    </row>
    <row r="5187" spans="11:24">
      <c r="K5187" s="97">
        <f t="shared" si="490"/>
        <v>6</v>
      </c>
      <c r="L5187" s="2" t="e">
        <f t="shared" si="491"/>
        <v>#N/A</v>
      </c>
      <c r="M5187" s="88"/>
      <c r="V5187">
        <v>200</v>
      </c>
      <c r="W5187">
        <v>40</v>
      </c>
      <c r="X5187" s="7">
        <f t="shared" si="489"/>
        <v>31.652153314939131</v>
      </c>
    </row>
    <row r="5188" spans="11:24">
      <c r="K5188" s="97">
        <f t="shared" si="490"/>
        <v>6</v>
      </c>
      <c r="L5188" s="2" t="e">
        <f t="shared" si="491"/>
        <v>#N/A</v>
      </c>
      <c r="M5188" s="88"/>
      <c r="V5188">
        <v>200</v>
      </c>
      <c r="W5188">
        <v>40</v>
      </c>
      <c r="X5188" s="7">
        <f t="shared" si="489"/>
        <v>31.652153314939131</v>
      </c>
    </row>
    <row r="5189" spans="11:24">
      <c r="K5189" s="97">
        <f t="shared" si="490"/>
        <v>6</v>
      </c>
      <c r="L5189" s="2" t="e">
        <f t="shared" si="491"/>
        <v>#N/A</v>
      </c>
      <c r="M5189" s="88"/>
      <c r="V5189">
        <v>200</v>
      </c>
      <c r="W5189">
        <v>40</v>
      </c>
      <c r="X5189" s="7">
        <f t="shared" si="489"/>
        <v>31.652153314939131</v>
      </c>
    </row>
    <row r="5190" spans="11:24">
      <c r="K5190" s="97">
        <f t="shared" si="490"/>
        <v>6</v>
      </c>
      <c r="L5190" s="2" t="e">
        <f t="shared" si="491"/>
        <v>#N/A</v>
      </c>
      <c r="M5190" s="88"/>
      <c r="V5190">
        <v>200</v>
      </c>
      <c r="W5190">
        <v>40</v>
      </c>
      <c r="X5190" s="7">
        <f t="shared" si="489"/>
        <v>31.652153314939131</v>
      </c>
    </row>
    <row r="5191" spans="11:24">
      <c r="K5191" s="97">
        <f t="shared" si="490"/>
        <v>6</v>
      </c>
      <c r="L5191" s="2" t="e">
        <f t="shared" si="491"/>
        <v>#N/A</v>
      </c>
      <c r="M5191" s="88"/>
      <c r="V5191">
        <v>200</v>
      </c>
      <c r="W5191">
        <v>40</v>
      </c>
      <c r="X5191" s="7">
        <f t="shared" si="489"/>
        <v>31.652153314939131</v>
      </c>
    </row>
    <row r="5192" spans="11:24">
      <c r="K5192" s="97">
        <f t="shared" si="490"/>
        <v>6</v>
      </c>
      <c r="L5192" s="2" t="e">
        <f t="shared" si="491"/>
        <v>#N/A</v>
      </c>
      <c r="M5192" s="88"/>
      <c r="V5192">
        <v>200</v>
      </c>
      <c r="W5192">
        <v>40</v>
      </c>
      <c r="X5192" s="7">
        <f t="shared" si="489"/>
        <v>31.652153314939131</v>
      </c>
    </row>
    <row r="5193" spans="11:24">
      <c r="K5193" s="97">
        <f t="shared" si="490"/>
        <v>6</v>
      </c>
      <c r="L5193" s="2" t="e">
        <f t="shared" si="491"/>
        <v>#N/A</v>
      </c>
      <c r="M5193" s="88"/>
      <c r="V5193">
        <v>200</v>
      </c>
      <c r="W5193">
        <v>40</v>
      </c>
      <c r="X5193" s="7">
        <f t="shared" si="489"/>
        <v>31.652153314939131</v>
      </c>
    </row>
    <row r="5194" spans="11:24">
      <c r="K5194" s="97">
        <f t="shared" si="490"/>
        <v>6</v>
      </c>
      <c r="L5194" s="2" t="e">
        <f t="shared" si="491"/>
        <v>#N/A</v>
      </c>
      <c r="M5194" s="88"/>
      <c r="V5194">
        <v>200</v>
      </c>
      <c r="W5194">
        <v>40</v>
      </c>
      <c r="X5194" s="7">
        <f t="shared" ref="X5194:X5257" si="492">AVERAGE($J$2999:$J$8770)</f>
        <v>31.652153314939131</v>
      </c>
    </row>
    <row r="5195" spans="11:24">
      <c r="K5195" s="97">
        <f t="shared" ref="K5195:K5258" si="493">WEEKDAY(C5195,2)</f>
        <v>6</v>
      </c>
      <c r="L5195" s="2" t="e">
        <f t="shared" ref="L5195:L5258" si="494">IF(J5195="",NA(),J5195-(AVERAGE($J$10:$J$8770)))</f>
        <v>#N/A</v>
      </c>
      <c r="M5195" s="88"/>
      <c r="V5195">
        <v>200</v>
      </c>
      <c r="W5195">
        <v>40</v>
      </c>
      <c r="X5195" s="7">
        <f t="shared" si="492"/>
        <v>31.652153314939131</v>
      </c>
    </row>
    <row r="5196" spans="11:24">
      <c r="K5196" s="97">
        <f t="shared" si="493"/>
        <v>6</v>
      </c>
      <c r="L5196" s="2" t="e">
        <f t="shared" si="494"/>
        <v>#N/A</v>
      </c>
      <c r="M5196" s="88"/>
      <c r="V5196">
        <v>200</v>
      </c>
      <c r="W5196">
        <v>40</v>
      </c>
      <c r="X5196" s="7">
        <f t="shared" si="492"/>
        <v>31.652153314939131</v>
      </c>
    </row>
    <row r="5197" spans="11:24">
      <c r="K5197" s="97">
        <f t="shared" si="493"/>
        <v>6</v>
      </c>
      <c r="L5197" s="2" t="e">
        <f t="shared" si="494"/>
        <v>#N/A</v>
      </c>
      <c r="M5197" s="88"/>
      <c r="V5197">
        <v>200</v>
      </c>
      <c r="W5197">
        <v>40</v>
      </c>
      <c r="X5197" s="7">
        <f t="shared" si="492"/>
        <v>31.652153314939131</v>
      </c>
    </row>
    <row r="5198" spans="11:24">
      <c r="K5198" s="97">
        <f t="shared" si="493"/>
        <v>6</v>
      </c>
      <c r="L5198" s="2" t="e">
        <f t="shared" si="494"/>
        <v>#N/A</v>
      </c>
      <c r="M5198" s="88"/>
      <c r="V5198">
        <v>200</v>
      </c>
      <c r="W5198">
        <v>40</v>
      </c>
      <c r="X5198" s="7">
        <f t="shared" si="492"/>
        <v>31.652153314939131</v>
      </c>
    </row>
    <row r="5199" spans="11:24">
      <c r="K5199" s="97">
        <f t="shared" si="493"/>
        <v>6</v>
      </c>
      <c r="L5199" s="2" t="e">
        <f t="shared" si="494"/>
        <v>#N/A</v>
      </c>
      <c r="M5199" s="88"/>
      <c r="V5199">
        <v>200</v>
      </c>
      <c r="W5199">
        <v>40</v>
      </c>
      <c r="X5199" s="7">
        <f t="shared" si="492"/>
        <v>31.652153314939131</v>
      </c>
    </row>
    <row r="5200" spans="11:24">
      <c r="K5200" s="97">
        <f t="shared" si="493"/>
        <v>6</v>
      </c>
      <c r="L5200" s="2" t="e">
        <f t="shared" si="494"/>
        <v>#N/A</v>
      </c>
      <c r="M5200" s="88"/>
      <c r="V5200">
        <v>200</v>
      </c>
      <c r="W5200">
        <v>40</v>
      </c>
      <c r="X5200" s="7">
        <f t="shared" si="492"/>
        <v>31.652153314939131</v>
      </c>
    </row>
    <row r="5201" spans="11:24">
      <c r="K5201" s="97">
        <f t="shared" si="493"/>
        <v>6</v>
      </c>
      <c r="L5201" s="2" t="e">
        <f t="shared" si="494"/>
        <v>#N/A</v>
      </c>
      <c r="M5201" s="88"/>
      <c r="V5201">
        <v>200</v>
      </c>
      <c r="W5201">
        <v>40</v>
      </c>
      <c r="X5201" s="7">
        <f t="shared" si="492"/>
        <v>31.652153314939131</v>
      </c>
    </row>
    <row r="5202" spans="11:24">
      <c r="K5202" s="97">
        <f t="shared" si="493"/>
        <v>6</v>
      </c>
      <c r="L5202" s="2" t="e">
        <f t="shared" si="494"/>
        <v>#N/A</v>
      </c>
      <c r="M5202" s="88"/>
      <c r="V5202">
        <v>200</v>
      </c>
      <c r="W5202">
        <v>40</v>
      </c>
      <c r="X5202" s="7">
        <f t="shared" si="492"/>
        <v>31.652153314939131</v>
      </c>
    </row>
    <row r="5203" spans="11:24">
      <c r="K5203" s="97">
        <f t="shared" si="493"/>
        <v>6</v>
      </c>
      <c r="L5203" s="2" t="e">
        <f t="shared" si="494"/>
        <v>#N/A</v>
      </c>
      <c r="M5203" s="88"/>
      <c r="V5203">
        <v>200</v>
      </c>
      <c r="W5203">
        <v>40</v>
      </c>
      <c r="X5203" s="7">
        <f t="shared" si="492"/>
        <v>31.652153314939131</v>
      </c>
    </row>
    <row r="5204" spans="11:24">
      <c r="K5204" s="97">
        <f t="shared" si="493"/>
        <v>6</v>
      </c>
      <c r="L5204" s="2" t="e">
        <f t="shared" si="494"/>
        <v>#N/A</v>
      </c>
      <c r="M5204" s="88"/>
      <c r="V5204">
        <v>200</v>
      </c>
      <c r="W5204">
        <v>40</v>
      </c>
      <c r="X5204" s="7">
        <f t="shared" si="492"/>
        <v>31.652153314939131</v>
      </c>
    </row>
    <row r="5205" spans="11:24">
      <c r="K5205" s="97">
        <f t="shared" si="493"/>
        <v>6</v>
      </c>
      <c r="L5205" s="2" t="e">
        <f t="shared" si="494"/>
        <v>#N/A</v>
      </c>
      <c r="M5205" s="88"/>
      <c r="V5205">
        <v>200</v>
      </c>
      <c r="W5205">
        <v>40</v>
      </c>
      <c r="X5205" s="7">
        <f t="shared" si="492"/>
        <v>31.652153314939131</v>
      </c>
    </row>
    <row r="5206" spans="11:24">
      <c r="K5206" s="97">
        <f t="shared" si="493"/>
        <v>6</v>
      </c>
      <c r="L5206" s="2" t="e">
        <f t="shared" si="494"/>
        <v>#N/A</v>
      </c>
      <c r="M5206" s="88"/>
      <c r="V5206">
        <v>200</v>
      </c>
      <c r="W5206">
        <v>40</v>
      </c>
      <c r="X5206" s="7">
        <f t="shared" si="492"/>
        <v>31.652153314939131</v>
      </c>
    </row>
    <row r="5207" spans="11:24">
      <c r="K5207" s="97">
        <f t="shared" si="493"/>
        <v>6</v>
      </c>
      <c r="L5207" s="2" t="e">
        <f t="shared" si="494"/>
        <v>#N/A</v>
      </c>
      <c r="M5207" s="89"/>
      <c r="V5207">
        <v>200</v>
      </c>
      <c r="W5207">
        <v>40</v>
      </c>
      <c r="X5207" s="7">
        <f t="shared" si="492"/>
        <v>31.652153314939131</v>
      </c>
    </row>
    <row r="5208" spans="11:24">
      <c r="K5208" s="97">
        <f t="shared" si="493"/>
        <v>6</v>
      </c>
      <c r="L5208" s="2" t="e">
        <f t="shared" si="494"/>
        <v>#N/A</v>
      </c>
      <c r="M5208" s="88"/>
      <c r="V5208">
        <v>200</v>
      </c>
      <c r="W5208">
        <v>40</v>
      </c>
      <c r="X5208" s="7">
        <f t="shared" si="492"/>
        <v>31.652153314939131</v>
      </c>
    </row>
    <row r="5209" spans="11:24">
      <c r="K5209" s="97">
        <f t="shared" si="493"/>
        <v>6</v>
      </c>
      <c r="L5209" s="2" t="e">
        <f t="shared" si="494"/>
        <v>#N/A</v>
      </c>
      <c r="M5209" s="88"/>
      <c r="V5209">
        <v>200</v>
      </c>
      <c r="W5209">
        <v>40</v>
      </c>
      <c r="X5209" s="7">
        <f t="shared" si="492"/>
        <v>31.652153314939131</v>
      </c>
    </row>
    <row r="5210" spans="11:24">
      <c r="K5210" s="97">
        <f t="shared" si="493"/>
        <v>6</v>
      </c>
      <c r="L5210" s="2" t="e">
        <f t="shared" si="494"/>
        <v>#N/A</v>
      </c>
      <c r="M5210" s="88"/>
      <c r="V5210">
        <v>200</v>
      </c>
      <c r="W5210">
        <v>40</v>
      </c>
      <c r="X5210" s="7">
        <f t="shared" si="492"/>
        <v>31.652153314939131</v>
      </c>
    </row>
    <row r="5211" spans="11:24">
      <c r="K5211" s="97">
        <f t="shared" si="493"/>
        <v>6</v>
      </c>
      <c r="L5211" s="2" t="e">
        <f t="shared" si="494"/>
        <v>#N/A</v>
      </c>
      <c r="M5211" s="88"/>
      <c r="V5211">
        <v>200</v>
      </c>
      <c r="W5211">
        <v>40</v>
      </c>
      <c r="X5211" s="7">
        <f t="shared" si="492"/>
        <v>31.652153314939131</v>
      </c>
    </row>
    <row r="5212" spans="11:24">
      <c r="K5212" s="97">
        <f t="shared" si="493"/>
        <v>6</v>
      </c>
      <c r="L5212" s="2" t="e">
        <f t="shared" si="494"/>
        <v>#N/A</v>
      </c>
      <c r="M5212" s="88"/>
      <c r="V5212">
        <v>200</v>
      </c>
      <c r="W5212">
        <v>40</v>
      </c>
      <c r="X5212" s="7">
        <f t="shared" si="492"/>
        <v>31.652153314939131</v>
      </c>
    </row>
    <row r="5213" spans="11:24">
      <c r="K5213" s="97">
        <f t="shared" si="493"/>
        <v>6</v>
      </c>
      <c r="L5213" s="2" t="e">
        <f t="shared" si="494"/>
        <v>#N/A</v>
      </c>
      <c r="M5213" s="88"/>
      <c r="V5213">
        <v>200</v>
      </c>
      <c r="W5213">
        <v>40</v>
      </c>
      <c r="X5213" s="7">
        <f t="shared" si="492"/>
        <v>31.652153314939131</v>
      </c>
    </row>
    <row r="5214" spans="11:24">
      <c r="K5214" s="97">
        <f t="shared" si="493"/>
        <v>6</v>
      </c>
      <c r="L5214" s="2" t="e">
        <f t="shared" si="494"/>
        <v>#N/A</v>
      </c>
      <c r="M5214" s="88"/>
      <c r="V5214">
        <v>200</v>
      </c>
      <c r="W5214">
        <v>40</v>
      </c>
      <c r="X5214" s="7">
        <f t="shared" si="492"/>
        <v>31.652153314939131</v>
      </c>
    </row>
    <row r="5215" spans="11:24">
      <c r="K5215" s="97">
        <f t="shared" si="493"/>
        <v>6</v>
      </c>
      <c r="L5215" s="2" t="e">
        <f t="shared" si="494"/>
        <v>#N/A</v>
      </c>
      <c r="M5215" s="88"/>
      <c r="V5215">
        <v>200</v>
      </c>
      <c r="W5215">
        <v>40</v>
      </c>
      <c r="X5215" s="7">
        <f t="shared" si="492"/>
        <v>31.652153314939131</v>
      </c>
    </row>
    <row r="5216" spans="11:24">
      <c r="K5216" s="97">
        <f t="shared" si="493"/>
        <v>6</v>
      </c>
      <c r="L5216" s="2" t="e">
        <f t="shared" si="494"/>
        <v>#N/A</v>
      </c>
      <c r="M5216" s="88"/>
      <c r="V5216">
        <v>200</v>
      </c>
      <c r="W5216">
        <v>40</v>
      </c>
      <c r="X5216" s="7">
        <f t="shared" si="492"/>
        <v>31.652153314939131</v>
      </c>
    </row>
    <row r="5217" spans="11:24">
      <c r="K5217" s="97">
        <f t="shared" si="493"/>
        <v>6</v>
      </c>
      <c r="L5217" s="2" t="e">
        <f t="shared" si="494"/>
        <v>#N/A</v>
      </c>
      <c r="M5217" s="88"/>
      <c r="V5217">
        <v>200</v>
      </c>
      <c r="W5217">
        <v>40</v>
      </c>
      <c r="X5217" s="7">
        <f t="shared" si="492"/>
        <v>31.652153314939131</v>
      </c>
    </row>
    <row r="5218" spans="11:24">
      <c r="K5218" s="97">
        <f t="shared" si="493"/>
        <v>6</v>
      </c>
      <c r="L5218" s="2" t="e">
        <f t="shared" si="494"/>
        <v>#N/A</v>
      </c>
      <c r="M5218" s="88"/>
      <c r="V5218">
        <v>200</v>
      </c>
      <c r="W5218">
        <v>40</v>
      </c>
      <c r="X5218" s="7">
        <f t="shared" si="492"/>
        <v>31.652153314939131</v>
      </c>
    </row>
    <row r="5219" spans="11:24">
      <c r="K5219" s="97">
        <f t="shared" si="493"/>
        <v>6</v>
      </c>
      <c r="L5219" s="2" t="e">
        <f t="shared" si="494"/>
        <v>#N/A</v>
      </c>
      <c r="M5219" s="88"/>
      <c r="V5219">
        <v>200</v>
      </c>
      <c r="W5219">
        <v>40</v>
      </c>
      <c r="X5219" s="7">
        <f t="shared" si="492"/>
        <v>31.652153314939131</v>
      </c>
    </row>
    <row r="5220" spans="11:24">
      <c r="K5220" s="97">
        <f t="shared" si="493"/>
        <v>6</v>
      </c>
      <c r="L5220" s="2" t="e">
        <f t="shared" si="494"/>
        <v>#N/A</v>
      </c>
      <c r="M5220" s="88"/>
      <c r="V5220">
        <v>200</v>
      </c>
      <c r="W5220">
        <v>40</v>
      </c>
      <c r="X5220" s="7">
        <f t="shared" si="492"/>
        <v>31.652153314939131</v>
      </c>
    </row>
    <row r="5221" spans="11:24">
      <c r="K5221" s="97">
        <f t="shared" si="493"/>
        <v>6</v>
      </c>
      <c r="L5221" s="2" t="e">
        <f t="shared" si="494"/>
        <v>#N/A</v>
      </c>
      <c r="M5221" s="88"/>
      <c r="V5221">
        <v>200</v>
      </c>
      <c r="W5221">
        <v>40</v>
      </c>
      <c r="X5221" s="7">
        <f t="shared" si="492"/>
        <v>31.652153314939131</v>
      </c>
    </row>
    <row r="5222" spans="11:24">
      <c r="K5222" s="97">
        <f t="shared" si="493"/>
        <v>6</v>
      </c>
      <c r="L5222" s="2" t="e">
        <f t="shared" si="494"/>
        <v>#N/A</v>
      </c>
      <c r="M5222" s="88"/>
      <c r="V5222">
        <v>200</v>
      </c>
      <c r="W5222">
        <v>40</v>
      </c>
      <c r="X5222" s="7">
        <f t="shared" si="492"/>
        <v>31.652153314939131</v>
      </c>
    </row>
    <row r="5223" spans="11:24">
      <c r="K5223" s="97">
        <f t="shared" si="493"/>
        <v>6</v>
      </c>
      <c r="L5223" s="2" t="e">
        <f t="shared" si="494"/>
        <v>#N/A</v>
      </c>
      <c r="M5223" s="88"/>
      <c r="V5223">
        <v>200</v>
      </c>
      <c r="W5223">
        <v>40</v>
      </c>
      <c r="X5223" s="7">
        <f t="shared" si="492"/>
        <v>31.652153314939131</v>
      </c>
    </row>
    <row r="5224" spans="11:24">
      <c r="K5224" s="97">
        <f t="shared" si="493"/>
        <v>6</v>
      </c>
      <c r="L5224" s="2" t="e">
        <f t="shared" si="494"/>
        <v>#N/A</v>
      </c>
      <c r="M5224" s="88"/>
      <c r="V5224">
        <v>200</v>
      </c>
      <c r="W5224">
        <v>40</v>
      </c>
      <c r="X5224" s="7">
        <f t="shared" si="492"/>
        <v>31.652153314939131</v>
      </c>
    </row>
    <row r="5225" spans="11:24">
      <c r="K5225" s="97">
        <f t="shared" si="493"/>
        <v>6</v>
      </c>
      <c r="L5225" s="2" t="e">
        <f t="shared" si="494"/>
        <v>#N/A</v>
      </c>
      <c r="M5225" s="88"/>
      <c r="V5225">
        <v>200</v>
      </c>
      <c r="W5225">
        <v>40</v>
      </c>
      <c r="X5225" s="7">
        <f t="shared" si="492"/>
        <v>31.652153314939131</v>
      </c>
    </row>
    <row r="5226" spans="11:24">
      <c r="K5226" s="97">
        <f t="shared" si="493"/>
        <v>6</v>
      </c>
      <c r="L5226" s="2" t="e">
        <f t="shared" si="494"/>
        <v>#N/A</v>
      </c>
      <c r="M5226" s="88"/>
      <c r="V5226">
        <v>200</v>
      </c>
      <c r="W5226">
        <v>40</v>
      </c>
      <c r="X5226" s="7">
        <f t="shared" si="492"/>
        <v>31.652153314939131</v>
      </c>
    </row>
    <row r="5227" spans="11:24">
      <c r="K5227" s="97">
        <f t="shared" si="493"/>
        <v>6</v>
      </c>
      <c r="L5227" s="2" t="e">
        <f t="shared" si="494"/>
        <v>#N/A</v>
      </c>
      <c r="M5227" s="88"/>
      <c r="V5227">
        <v>200</v>
      </c>
      <c r="W5227">
        <v>40</v>
      </c>
      <c r="X5227" s="7">
        <f t="shared" si="492"/>
        <v>31.652153314939131</v>
      </c>
    </row>
    <row r="5228" spans="11:24">
      <c r="K5228" s="97">
        <f t="shared" si="493"/>
        <v>6</v>
      </c>
      <c r="L5228" s="2" t="e">
        <f t="shared" si="494"/>
        <v>#N/A</v>
      </c>
      <c r="M5228" s="88"/>
      <c r="V5228">
        <v>200</v>
      </c>
      <c r="W5228">
        <v>40</v>
      </c>
      <c r="X5228" s="7">
        <f t="shared" si="492"/>
        <v>31.652153314939131</v>
      </c>
    </row>
    <row r="5229" spans="11:24">
      <c r="K5229" s="97">
        <f t="shared" si="493"/>
        <v>6</v>
      </c>
      <c r="L5229" s="2" t="e">
        <f t="shared" si="494"/>
        <v>#N/A</v>
      </c>
      <c r="M5229" s="88"/>
      <c r="V5229">
        <v>200</v>
      </c>
      <c r="W5229">
        <v>40</v>
      </c>
      <c r="X5229" s="7">
        <f t="shared" si="492"/>
        <v>31.652153314939131</v>
      </c>
    </row>
    <row r="5230" spans="11:24">
      <c r="K5230" s="97">
        <f t="shared" si="493"/>
        <v>6</v>
      </c>
      <c r="L5230" s="2" t="e">
        <f t="shared" si="494"/>
        <v>#N/A</v>
      </c>
      <c r="M5230" s="88"/>
      <c r="V5230">
        <v>200</v>
      </c>
      <c r="W5230">
        <v>40</v>
      </c>
      <c r="X5230" s="7">
        <f t="shared" si="492"/>
        <v>31.652153314939131</v>
      </c>
    </row>
    <row r="5231" spans="11:24">
      <c r="K5231" s="97">
        <f t="shared" si="493"/>
        <v>6</v>
      </c>
      <c r="L5231" s="2" t="e">
        <f t="shared" si="494"/>
        <v>#N/A</v>
      </c>
      <c r="M5231" s="88"/>
      <c r="V5231">
        <v>200</v>
      </c>
      <c r="W5231">
        <v>40</v>
      </c>
      <c r="X5231" s="7">
        <f t="shared" si="492"/>
        <v>31.652153314939131</v>
      </c>
    </row>
    <row r="5232" spans="11:24">
      <c r="K5232" s="97">
        <f t="shared" si="493"/>
        <v>6</v>
      </c>
      <c r="L5232" s="2" t="e">
        <f t="shared" si="494"/>
        <v>#N/A</v>
      </c>
      <c r="M5232" s="88"/>
      <c r="V5232">
        <v>200</v>
      </c>
      <c r="W5232">
        <v>40</v>
      </c>
      <c r="X5232" s="7">
        <f t="shared" si="492"/>
        <v>31.652153314939131</v>
      </c>
    </row>
    <row r="5233" spans="11:24">
      <c r="K5233" s="97">
        <f t="shared" si="493"/>
        <v>6</v>
      </c>
      <c r="L5233" s="2" t="e">
        <f t="shared" si="494"/>
        <v>#N/A</v>
      </c>
      <c r="M5233" s="88"/>
      <c r="V5233">
        <v>200</v>
      </c>
      <c r="W5233">
        <v>40</v>
      </c>
      <c r="X5233" s="7">
        <f t="shared" si="492"/>
        <v>31.652153314939131</v>
      </c>
    </row>
    <row r="5234" spans="11:24">
      <c r="K5234" s="97">
        <f t="shared" si="493"/>
        <v>6</v>
      </c>
      <c r="L5234" s="2" t="e">
        <f t="shared" si="494"/>
        <v>#N/A</v>
      </c>
      <c r="M5234" s="88"/>
      <c r="V5234">
        <v>200</v>
      </c>
      <c r="W5234">
        <v>40</v>
      </c>
      <c r="X5234" s="7">
        <f t="shared" si="492"/>
        <v>31.652153314939131</v>
      </c>
    </row>
    <row r="5235" spans="11:24">
      <c r="K5235" s="97">
        <f t="shared" si="493"/>
        <v>6</v>
      </c>
      <c r="L5235" s="2" t="e">
        <f t="shared" si="494"/>
        <v>#N/A</v>
      </c>
      <c r="M5235" s="88"/>
      <c r="V5235">
        <v>200</v>
      </c>
      <c r="W5235">
        <v>40</v>
      </c>
      <c r="X5235" s="7">
        <f t="shared" si="492"/>
        <v>31.652153314939131</v>
      </c>
    </row>
    <row r="5236" spans="11:24">
      <c r="K5236" s="97">
        <f t="shared" si="493"/>
        <v>6</v>
      </c>
      <c r="L5236" s="2" t="e">
        <f t="shared" si="494"/>
        <v>#N/A</v>
      </c>
      <c r="M5236" s="88"/>
      <c r="V5236">
        <v>200</v>
      </c>
      <c r="W5236">
        <v>40</v>
      </c>
      <c r="X5236" s="7">
        <f t="shared" si="492"/>
        <v>31.652153314939131</v>
      </c>
    </row>
    <row r="5237" spans="11:24">
      <c r="K5237" s="97">
        <f t="shared" si="493"/>
        <v>6</v>
      </c>
      <c r="L5237" s="2" t="e">
        <f t="shared" si="494"/>
        <v>#N/A</v>
      </c>
      <c r="M5237" s="88"/>
      <c r="V5237">
        <v>200</v>
      </c>
      <c r="W5237">
        <v>40</v>
      </c>
      <c r="X5237" s="7">
        <f t="shared" si="492"/>
        <v>31.652153314939131</v>
      </c>
    </row>
    <row r="5238" spans="11:24">
      <c r="K5238" s="97">
        <f t="shared" si="493"/>
        <v>6</v>
      </c>
      <c r="L5238" s="2" t="e">
        <f t="shared" si="494"/>
        <v>#N/A</v>
      </c>
      <c r="M5238" s="88"/>
      <c r="V5238">
        <v>200</v>
      </c>
      <c r="W5238">
        <v>40</v>
      </c>
      <c r="X5238" s="7">
        <f t="shared" si="492"/>
        <v>31.652153314939131</v>
      </c>
    </row>
    <row r="5239" spans="11:24">
      <c r="K5239" s="97">
        <f t="shared" si="493"/>
        <v>6</v>
      </c>
      <c r="L5239" s="2" t="e">
        <f t="shared" si="494"/>
        <v>#N/A</v>
      </c>
      <c r="M5239" s="88"/>
      <c r="V5239">
        <v>200</v>
      </c>
      <c r="W5239">
        <v>40</v>
      </c>
      <c r="X5239" s="7">
        <f t="shared" si="492"/>
        <v>31.652153314939131</v>
      </c>
    </row>
    <row r="5240" spans="11:24">
      <c r="K5240" s="97">
        <f t="shared" si="493"/>
        <v>6</v>
      </c>
      <c r="L5240" s="2" t="e">
        <f t="shared" si="494"/>
        <v>#N/A</v>
      </c>
      <c r="M5240" s="88"/>
      <c r="V5240">
        <v>200</v>
      </c>
      <c r="W5240">
        <v>40</v>
      </c>
      <c r="X5240" s="7">
        <f t="shared" si="492"/>
        <v>31.652153314939131</v>
      </c>
    </row>
    <row r="5241" spans="11:24">
      <c r="K5241" s="97">
        <f t="shared" si="493"/>
        <v>6</v>
      </c>
      <c r="L5241" s="2" t="e">
        <f t="shared" si="494"/>
        <v>#N/A</v>
      </c>
      <c r="M5241" s="88"/>
      <c r="V5241">
        <v>200</v>
      </c>
      <c r="W5241">
        <v>40</v>
      </c>
      <c r="X5241" s="7">
        <f t="shared" si="492"/>
        <v>31.652153314939131</v>
      </c>
    </row>
    <row r="5242" spans="11:24">
      <c r="K5242" s="97">
        <f t="shared" si="493"/>
        <v>6</v>
      </c>
      <c r="L5242" s="2" t="e">
        <f t="shared" si="494"/>
        <v>#N/A</v>
      </c>
      <c r="M5242" s="88"/>
      <c r="V5242">
        <v>200</v>
      </c>
      <c r="W5242">
        <v>40</v>
      </c>
      <c r="X5242" s="7">
        <f t="shared" si="492"/>
        <v>31.652153314939131</v>
      </c>
    </row>
    <row r="5243" spans="11:24">
      <c r="K5243" s="97">
        <f t="shared" si="493"/>
        <v>6</v>
      </c>
      <c r="L5243" s="2" t="e">
        <f t="shared" si="494"/>
        <v>#N/A</v>
      </c>
      <c r="M5243" s="88"/>
      <c r="V5243">
        <v>200</v>
      </c>
      <c r="W5243">
        <v>40</v>
      </c>
      <c r="X5243" s="7">
        <f t="shared" si="492"/>
        <v>31.652153314939131</v>
      </c>
    </row>
    <row r="5244" spans="11:24">
      <c r="K5244" s="97">
        <f t="shared" si="493"/>
        <v>6</v>
      </c>
      <c r="L5244" s="2" t="e">
        <f t="shared" si="494"/>
        <v>#N/A</v>
      </c>
      <c r="M5244" s="88"/>
      <c r="V5244">
        <v>200</v>
      </c>
      <c r="W5244">
        <v>40</v>
      </c>
      <c r="X5244" s="7">
        <f t="shared" si="492"/>
        <v>31.652153314939131</v>
      </c>
    </row>
    <row r="5245" spans="11:24">
      <c r="K5245" s="97">
        <f t="shared" si="493"/>
        <v>6</v>
      </c>
      <c r="L5245" s="2" t="e">
        <f t="shared" si="494"/>
        <v>#N/A</v>
      </c>
      <c r="M5245" s="88"/>
      <c r="V5245">
        <v>200</v>
      </c>
      <c r="W5245">
        <v>40</v>
      </c>
      <c r="X5245" s="7">
        <f t="shared" si="492"/>
        <v>31.652153314939131</v>
      </c>
    </row>
    <row r="5246" spans="11:24">
      <c r="K5246" s="97">
        <f t="shared" si="493"/>
        <v>6</v>
      </c>
      <c r="L5246" s="2" t="e">
        <f t="shared" si="494"/>
        <v>#N/A</v>
      </c>
      <c r="M5246" s="88"/>
      <c r="V5246">
        <v>200</v>
      </c>
      <c r="W5246">
        <v>40</v>
      </c>
      <c r="X5246" s="7">
        <f t="shared" si="492"/>
        <v>31.652153314939131</v>
      </c>
    </row>
    <row r="5247" spans="11:24">
      <c r="K5247" s="97">
        <f t="shared" si="493"/>
        <v>6</v>
      </c>
      <c r="L5247" s="2" t="e">
        <f t="shared" si="494"/>
        <v>#N/A</v>
      </c>
      <c r="M5247" s="88"/>
      <c r="V5247">
        <v>200</v>
      </c>
      <c r="W5247">
        <v>40</v>
      </c>
      <c r="X5247" s="7">
        <f t="shared" si="492"/>
        <v>31.652153314939131</v>
      </c>
    </row>
    <row r="5248" spans="11:24">
      <c r="K5248" s="97">
        <f t="shared" si="493"/>
        <v>6</v>
      </c>
      <c r="L5248" s="2" t="e">
        <f t="shared" si="494"/>
        <v>#N/A</v>
      </c>
      <c r="M5248" s="88"/>
      <c r="V5248">
        <v>200</v>
      </c>
      <c r="W5248">
        <v>40</v>
      </c>
      <c r="X5248" s="7">
        <f t="shared" si="492"/>
        <v>31.652153314939131</v>
      </c>
    </row>
    <row r="5249" spans="11:24">
      <c r="K5249" s="97">
        <f t="shared" si="493"/>
        <v>6</v>
      </c>
      <c r="L5249" s="2" t="e">
        <f t="shared" si="494"/>
        <v>#N/A</v>
      </c>
      <c r="M5249" s="88"/>
      <c r="V5249">
        <v>200</v>
      </c>
      <c r="W5249">
        <v>40</v>
      </c>
      <c r="X5249" s="7">
        <f t="shared" si="492"/>
        <v>31.652153314939131</v>
      </c>
    </row>
    <row r="5250" spans="11:24">
      <c r="K5250" s="97">
        <f t="shared" si="493"/>
        <v>6</v>
      </c>
      <c r="L5250" s="2" t="e">
        <f t="shared" si="494"/>
        <v>#N/A</v>
      </c>
      <c r="M5250" s="88"/>
      <c r="V5250">
        <v>200</v>
      </c>
      <c r="W5250">
        <v>40</v>
      </c>
      <c r="X5250" s="7">
        <f t="shared" si="492"/>
        <v>31.652153314939131</v>
      </c>
    </row>
    <row r="5251" spans="11:24">
      <c r="K5251" s="97">
        <f t="shared" si="493"/>
        <v>6</v>
      </c>
      <c r="L5251" s="2" t="e">
        <f t="shared" si="494"/>
        <v>#N/A</v>
      </c>
      <c r="M5251" s="88"/>
      <c r="V5251">
        <v>200</v>
      </c>
      <c r="W5251">
        <v>40</v>
      </c>
      <c r="X5251" s="7">
        <f t="shared" si="492"/>
        <v>31.652153314939131</v>
      </c>
    </row>
    <row r="5252" spans="11:24">
      <c r="K5252" s="97">
        <f t="shared" si="493"/>
        <v>6</v>
      </c>
      <c r="L5252" s="2" t="e">
        <f t="shared" si="494"/>
        <v>#N/A</v>
      </c>
      <c r="M5252" s="88"/>
      <c r="V5252">
        <v>200</v>
      </c>
      <c r="W5252">
        <v>40</v>
      </c>
      <c r="X5252" s="7">
        <f t="shared" si="492"/>
        <v>31.652153314939131</v>
      </c>
    </row>
    <row r="5253" spans="11:24">
      <c r="K5253" s="97">
        <f t="shared" si="493"/>
        <v>6</v>
      </c>
      <c r="L5253" s="2" t="e">
        <f t="shared" si="494"/>
        <v>#N/A</v>
      </c>
      <c r="M5253" s="88"/>
      <c r="V5253">
        <v>200</v>
      </c>
      <c r="W5253">
        <v>40</v>
      </c>
      <c r="X5253" s="7">
        <f t="shared" si="492"/>
        <v>31.652153314939131</v>
      </c>
    </row>
    <row r="5254" spans="11:24">
      <c r="K5254" s="97">
        <f t="shared" si="493"/>
        <v>6</v>
      </c>
      <c r="L5254" s="2" t="e">
        <f t="shared" si="494"/>
        <v>#N/A</v>
      </c>
      <c r="M5254" s="88"/>
      <c r="V5254">
        <v>200</v>
      </c>
      <c r="W5254">
        <v>40</v>
      </c>
      <c r="X5254" s="7">
        <f t="shared" si="492"/>
        <v>31.652153314939131</v>
      </c>
    </row>
    <row r="5255" spans="11:24">
      <c r="K5255" s="97">
        <f t="shared" si="493"/>
        <v>6</v>
      </c>
      <c r="L5255" s="2" t="e">
        <f t="shared" si="494"/>
        <v>#N/A</v>
      </c>
      <c r="M5255" s="88"/>
      <c r="V5255">
        <v>200</v>
      </c>
      <c r="W5255">
        <v>40</v>
      </c>
      <c r="X5255" s="7">
        <f t="shared" si="492"/>
        <v>31.652153314939131</v>
      </c>
    </row>
    <row r="5256" spans="11:24">
      <c r="K5256" s="97">
        <f t="shared" si="493"/>
        <v>6</v>
      </c>
      <c r="L5256" s="2" t="e">
        <f t="shared" si="494"/>
        <v>#N/A</v>
      </c>
      <c r="M5256" s="88"/>
      <c r="V5256">
        <v>200</v>
      </c>
      <c r="W5256">
        <v>40</v>
      </c>
      <c r="X5256" s="7">
        <f t="shared" si="492"/>
        <v>31.652153314939131</v>
      </c>
    </row>
    <row r="5257" spans="11:24">
      <c r="K5257" s="97">
        <f t="shared" si="493"/>
        <v>6</v>
      </c>
      <c r="L5257" s="2" t="e">
        <f t="shared" si="494"/>
        <v>#N/A</v>
      </c>
      <c r="M5257" s="88"/>
      <c r="V5257">
        <v>200</v>
      </c>
      <c r="W5257">
        <v>40</v>
      </c>
      <c r="X5257" s="7">
        <f t="shared" si="492"/>
        <v>31.652153314939131</v>
      </c>
    </row>
    <row r="5258" spans="11:24">
      <c r="K5258" s="97">
        <f t="shared" si="493"/>
        <v>6</v>
      </c>
      <c r="L5258" s="2" t="e">
        <f t="shared" si="494"/>
        <v>#N/A</v>
      </c>
      <c r="M5258" s="88"/>
      <c r="V5258">
        <v>200</v>
      </c>
      <c r="W5258">
        <v>40</v>
      </c>
      <c r="X5258" s="7">
        <f t="shared" ref="X5258:X5321" si="495">AVERAGE($J$2999:$J$8770)</f>
        <v>31.652153314939131</v>
      </c>
    </row>
    <row r="5259" spans="11:24">
      <c r="K5259" s="97">
        <f t="shared" ref="K5259:K5322" si="496">WEEKDAY(C5259,2)</f>
        <v>6</v>
      </c>
      <c r="L5259" s="2" t="e">
        <f t="shared" ref="L5259:L5322" si="497">IF(J5259="",NA(),J5259-(AVERAGE($J$10:$J$8770)))</f>
        <v>#N/A</v>
      </c>
      <c r="M5259" s="88"/>
      <c r="V5259">
        <v>200</v>
      </c>
      <c r="W5259">
        <v>40</v>
      </c>
      <c r="X5259" s="7">
        <f t="shared" si="495"/>
        <v>31.652153314939131</v>
      </c>
    </row>
    <row r="5260" spans="11:24">
      <c r="K5260" s="97">
        <f t="shared" si="496"/>
        <v>6</v>
      </c>
      <c r="L5260" s="2" t="e">
        <f t="shared" si="497"/>
        <v>#N/A</v>
      </c>
      <c r="M5260" s="88"/>
      <c r="V5260">
        <v>200</v>
      </c>
      <c r="W5260">
        <v>40</v>
      </c>
      <c r="X5260" s="7">
        <f t="shared" si="495"/>
        <v>31.652153314939131</v>
      </c>
    </row>
    <row r="5261" spans="11:24">
      <c r="K5261" s="97">
        <f t="shared" si="496"/>
        <v>6</v>
      </c>
      <c r="L5261" s="2" t="e">
        <f t="shared" si="497"/>
        <v>#N/A</v>
      </c>
      <c r="M5261" s="88"/>
      <c r="V5261">
        <v>200</v>
      </c>
      <c r="W5261">
        <v>40</v>
      </c>
      <c r="X5261" s="7">
        <f t="shared" si="495"/>
        <v>31.652153314939131</v>
      </c>
    </row>
    <row r="5262" spans="11:24">
      <c r="K5262" s="97">
        <f t="shared" si="496"/>
        <v>6</v>
      </c>
      <c r="L5262" s="2" t="e">
        <f t="shared" si="497"/>
        <v>#N/A</v>
      </c>
      <c r="M5262" s="88"/>
      <c r="V5262">
        <v>200</v>
      </c>
      <c r="W5262">
        <v>40</v>
      </c>
      <c r="X5262" s="7">
        <f t="shared" si="495"/>
        <v>31.652153314939131</v>
      </c>
    </row>
    <row r="5263" spans="11:24">
      <c r="K5263" s="97">
        <f t="shared" si="496"/>
        <v>6</v>
      </c>
      <c r="L5263" s="2" t="e">
        <f t="shared" si="497"/>
        <v>#N/A</v>
      </c>
      <c r="M5263" s="88"/>
      <c r="V5263">
        <v>200</v>
      </c>
      <c r="W5263">
        <v>40</v>
      </c>
      <c r="X5263" s="7">
        <f t="shared" si="495"/>
        <v>31.652153314939131</v>
      </c>
    </row>
    <row r="5264" spans="11:24">
      <c r="K5264" s="97">
        <f t="shared" si="496"/>
        <v>6</v>
      </c>
      <c r="L5264" s="2" t="e">
        <f t="shared" si="497"/>
        <v>#N/A</v>
      </c>
      <c r="M5264" s="88"/>
      <c r="V5264">
        <v>200</v>
      </c>
      <c r="W5264">
        <v>40</v>
      </c>
      <c r="X5264" s="7">
        <f t="shared" si="495"/>
        <v>31.652153314939131</v>
      </c>
    </row>
    <row r="5265" spans="11:24">
      <c r="K5265" s="97">
        <f t="shared" si="496"/>
        <v>6</v>
      </c>
      <c r="L5265" s="2" t="e">
        <f t="shared" si="497"/>
        <v>#N/A</v>
      </c>
      <c r="M5265" s="88"/>
      <c r="V5265">
        <v>200</v>
      </c>
      <c r="W5265">
        <v>40</v>
      </c>
      <c r="X5265" s="7">
        <f t="shared" si="495"/>
        <v>31.652153314939131</v>
      </c>
    </row>
    <row r="5266" spans="11:24">
      <c r="K5266" s="97">
        <f t="shared" si="496"/>
        <v>6</v>
      </c>
      <c r="L5266" s="2" t="e">
        <f t="shared" si="497"/>
        <v>#N/A</v>
      </c>
      <c r="M5266" s="88"/>
      <c r="V5266">
        <v>200</v>
      </c>
      <c r="W5266">
        <v>40</v>
      </c>
      <c r="X5266" s="7">
        <f t="shared" si="495"/>
        <v>31.652153314939131</v>
      </c>
    </row>
    <row r="5267" spans="11:24">
      <c r="K5267" s="97">
        <f t="shared" si="496"/>
        <v>6</v>
      </c>
      <c r="L5267" s="2" t="e">
        <f t="shared" si="497"/>
        <v>#N/A</v>
      </c>
      <c r="M5267" s="88"/>
      <c r="V5267">
        <v>200</v>
      </c>
      <c r="W5267">
        <v>40</v>
      </c>
      <c r="X5267" s="7">
        <f t="shared" si="495"/>
        <v>31.652153314939131</v>
      </c>
    </row>
    <row r="5268" spans="11:24">
      <c r="K5268" s="97">
        <f t="shared" si="496"/>
        <v>6</v>
      </c>
      <c r="L5268" s="2" t="e">
        <f t="shared" si="497"/>
        <v>#N/A</v>
      </c>
      <c r="M5268" s="88"/>
      <c r="V5268">
        <v>200</v>
      </c>
      <c r="W5268">
        <v>40</v>
      </c>
      <c r="X5268" s="7">
        <f t="shared" si="495"/>
        <v>31.652153314939131</v>
      </c>
    </row>
    <row r="5269" spans="11:24">
      <c r="K5269" s="97">
        <f t="shared" si="496"/>
        <v>6</v>
      </c>
      <c r="L5269" s="2" t="e">
        <f t="shared" si="497"/>
        <v>#N/A</v>
      </c>
      <c r="M5269" s="88"/>
      <c r="V5269">
        <v>200</v>
      </c>
      <c r="W5269">
        <v>40</v>
      </c>
      <c r="X5269" s="7">
        <f t="shared" si="495"/>
        <v>31.652153314939131</v>
      </c>
    </row>
    <row r="5270" spans="11:24">
      <c r="K5270" s="97">
        <f t="shared" si="496"/>
        <v>6</v>
      </c>
      <c r="L5270" s="2" t="e">
        <f t="shared" si="497"/>
        <v>#N/A</v>
      </c>
      <c r="M5270" s="88"/>
      <c r="V5270">
        <v>200</v>
      </c>
      <c r="W5270">
        <v>40</v>
      </c>
      <c r="X5270" s="7">
        <f t="shared" si="495"/>
        <v>31.652153314939131</v>
      </c>
    </row>
    <row r="5271" spans="11:24">
      <c r="K5271" s="97">
        <f t="shared" si="496"/>
        <v>6</v>
      </c>
      <c r="L5271" s="2" t="e">
        <f t="shared" si="497"/>
        <v>#N/A</v>
      </c>
      <c r="M5271" s="88"/>
      <c r="V5271">
        <v>200</v>
      </c>
      <c r="W5271">
        <v>40</v>
      </c>
      <c r="X5271" s="7">
        <f t="shared" si="495"/>
        <v>31.652153314939131</v>
      </c>
    </row>
    <row r="5272" spans="11:24">
      <c r="K5272" s="97">
        <f t="shared" si="496"/>
        <v>6</v>
      </c>
      <c r="L5272" s="2" t="e">
        <f t="shared" si="497"/>
        <v>#N/A</v>
      </c>
      <c r="M5272" s="88"/>
      <c r="V5272">
        <v>200</v>
      </c>
      <c r="W5272">
        <v>40</v>
      </c>
      <c r="X5272" s="7">
        <f t="shared" si="495"/>
        <v>31.652153314939131</v>
      </c>
    </row>
    <row r="5273" spans="11:24">
      <c r="K5273" s="97">
        <f t="shared" si="496"/>
        <v>6</v>
      </c>
      <c r="L5273" s="2" t="e">
        <f t="shared" si="497"/>
        <v>#N/A</v>
      </c>
      <c r="M5273" s="88"/>
      <c r="V5273">
        <v>200</v>
      </c>
      <c r="W5273">
        <v>40</v>
      </c>
      <c r="X5273" s="7">
        <f t="shared" si="495"/>
        <v>31.652153314939131</v>
      </c>
    </row>
    <row r="5274" spans="11:24">
      <c r="K5274" s="97">
        <f t="shared" si="496"/>
        <v>6</v>
      </c>
      <c r="L5274" s="2" t="e">
        <f t="shared" si="497"/>
        <v>#N/A</v>
      </c>
      <c r="M5274" s="88"/>
      <c r="V5274">
        <v>200</v>
      </c>
      <c r="W5274">
        <v>40</v>
      </c>
      <c r="X5274" s="7">
        <f t="shared" si="495"/>
        <v>31.652153314939131</v>
      </c>
    </row>
    <row r="5275" spans="11:24">
      <c r="K5275" s="97">
        <f t="shared" si="496"/>
        <v>6</v>
      </c>
      <c r="L5275" s="2" t="e">
        <f t="shared" si="497"/>
        <v>#N/A</v>
      </c>
      <c r="M5275" s="88"/>
      <c r="V5275">
        <v>200</v>
      </c>
      <c r="W5275">
        <v>40</v>
      </c>
      <c r="X5275" s="7">
        <f t="shared" si="495"/>
        <v>31.652153314939131</v>
      </c>
    </row>
    <row r="5276" spans="11:24">
      <c r="K5276" s="97">
        <f t="shared" si="496"/>
        <v>6</v>
      </c>
      <c r="L5276" s="2" t="e">
        <f t="shared" si="497"/>
        <v>#N/A</v>
      </c>
      <c r="M5276" s="88"/>
      <c r="V5276">
        <v>200</v>
      </c>
      <c r="W5276">
        <v>40</v>
      </c>
      <c r="X5276" s="7">
        <f t="shared" si="495"/>
        <v>31.652153314939131</v>
      </c>
    </row>
    <row r="5277" spans="11:24">
      <c r="K5277" s="97">
        <f t="shared" si="496"/>
        <v>6</v>
      </c>
      <c r="L5277" s="2" t="e">
        <f t="shared" si="497"/>
        <v>#N/A</v>
      </c>
      <c r="M5277" s="88"/>
      <c r="V5277">
        <v>200</v>
      </c>
      <c r="W5277">
        <v>40</v>
      </c>
      <c r="X5277" s="7">
        <f t="shared" si="495"/>
        <v>31.652153314939131</v>
      </c>
    </row>
    <row r="5278" spans="11:24">
      <c r="K5278" s="97">
        <f t="shared" si="496"/>
        <v>6</v>
      </c>
      <c r="L5278" s="2" t="e">
        <f t="shared" si="497"/>
        <v>#N/A</v>
      </c>
      <c r="M5278" s="88"/>
      <c r="V5278">
        <v>200</v>
      </c>
      <c r="W5278">
        <v>40</v>
      </c>
      <c r="X5278" s="7">
        <f t="shared" si="495"/>
        <v>31.652153314939131</v>
      </c>
    </row>
    <row r="5279" spans="11:24">
      <c r="K5279" s="97">
        <f t="shared" si="496"/>
        <v>6</v>
      </c>
      <c r="L5279" s="2" t="e">
        <f t="shared" si="497"/>
        <v>#N/A</v>
      </c>
      <c r="M5279" s="88"/>
      <c r="V5279">
        <v>200</v>
      </c>
      <c r="W5279">
        <v>40</v>
      </c>
      <c r="X5279" s="7">
        <f t="shared" si="495"/>
        <v>31.652153314939131</v>
      </c>
    </row>
    <row r="5280" spans="11:24">
      <c r="K5280" s="97">
        <f t="shared" si="496"/>
        <v>6</v>
      </c>
      <c r="L5280" s="2" t="e">
        <f t="shared" si="497"/>
        <v>#N/A</v>
      </c>
      <c r="M5280" s="88"/>
      <c r="V5280">
        <v>200</v>
      </c>
      <c r="W5280">
        <v>40</v>
      </c>
      <c r="X5280" s="7">
        <f t="shared" si="495"/>
        <v>31.652153314939131</v>
      </c>
    </row>
    <row r="5281" spans="11:24">
      <c r="K5281" s="97">
        <f t="shared" si="496"/>
        <v>6</v>
      </c>
      <c r="L5281" s="2" t="e">
        <f t="shared" si="497"/>
        <v>#N/A</v>
      </c>
      <c r="M5281" s="88"/>
      <c r="V5281">
        <v>200</v>
      </c>
      <c r="W5281">
        <v>40</v>
      </c>
      <c r="X5281" s="7">
        <f t="shared" si="495"/>
        <v>31.652153314939131</v>
      </c>
    </row>
    <row r="5282" spans="11:24">
      <c r="K5282" s="97">
        <f t="shared" si="496"/>
        <v>6</v>
      </c>
      <c r="L5282" s="2" t="e">
        <f t="shared" si="497"/>
        <v>#N/A</v>
      </c>
      <c r="M5282" s="88"/>
      <c r="V5282">
        <v>200</v>
      </c>
      <c r="W5282">
        <v>40</v>
      </c>
      <c r="X5282" s="7">
        <f t="shared" si="495"/>
        <v>31.652153314939131</v>
      </c>
    </row>
    <row r="5283" spans="11:24">
      <c r="K5283" s="97">
        <f t="shared" si="496"/>
        <v>6</v>
      </c>
      <c r="L5283" s="2" t="e">
        <f t="shared" si="497"/>
        <v>#N/A</v>
      </c>
      <c r="M5283" s="88"/>
      <c r="V5283">
        <v>200</v>
      </c>
      <c r="W5283">
        <v>40</v>
      </c>
      <c r="X5283" s="7">
        <f t="shared" si="495"/>
        <v>31.652153314939131</v>
      </c>
    </row>
    <row r="5284" spans="11:24">
      <c r="K5284" s="97">
        <f t="shared" si="496"/>
        <v>6</v>
      </c>
      <c r="L5284" s="2" t="e">
        <f t="shared" si="497"/>
        <v>#N/A</v>
      </c>
      <c r="M5284" s="88"/>
      <c r="V5284">
        <v>200</v>
      </c>
      <c r="W5284">
        <v>40</v>
      </c>
      <c r="X5284" s="7">
        <f t="shared" si="495"/>
        <v>31.652153314939131</v>
      </c>
    </row>
    <row r="5285" spans="11:24">
      <c r="K5285" s="97">
        <f t="shared" si="496"/>
        <v>6</v>
      </c>
      <c r="L5285" s="2" t="e">
        <f t="shared" si="497"/>
        <v>#N/A</v>
      </c>
      <c r="M5285" s="88"/>
      <c r="V5285">
        <v>200</v>
      </c>
      <c r="W5285">
        <v>40</v>
      </c>
      <c r="X5285" s="7">
        <f t="shared" si="495"/>
        <v>31.652153314939131</v>
      </c>
    </row>
    <row r="5286" spans="11:24">
      <c r="K5286" s="97">
        <f t="shared" si="496"/>
        <v>6</v>
      </c>
      <c r="L5286" s="2" t="e">
        <f t="shared" si="497"/>
        <v>#N/A</v>
      </c>
      <c r="M5286" s="88"/>
      <c r="V5286">
        <v>200</v>
      </c>
      <c r="W5286">
        <v>40</v>
      </c>
      <c r="X5286" s="7">
        <f t="shared" si="495"/>
        <v>31.652153314939131</v>
      </c>
    </row>
    <row r="5287" spans="11:24">
      <c r="K5287" s="97">
        <f t="shared" si="496"/>
        <v>6</v>
      </c>
      <c r="L5287" s="2" t="e">
        <f t="shared" si="497"/>
        <v>#N/A</v>
      </c>
      <c r="M5287" s="88"/>
      <c r="V5287">
        <v>200</v>
      </c>
      <c r="W5287">
        <v>40</v>
      </c>
      <c r="X5287" s="7">
        <f t="shared" si="495"/>
        <v>31.652153314939131</v>
      </c>
    </row>
    <row r="5288" spans="11:24">
      <c r="K5288" s="97">
        <f t="shared" si="496"/>
        <v>6</v>
      </c>
      <c r="L5288" s="2" t="e">
        <f t="shared" si="497"/>
        <v>#N/A</v>
      </c>
      <c r="M5288" s="88"/>
      <c r="V5288">
        <v>200</v>
      </c>
      <c r="W5288">
        <v>40</v>
      </c>
      <c r="X5288" s="7">
        <f t="shared" si="495"/>
        <v>31.652153314939131</v>
      </c>
    </row>
    <row r="5289" spans="11:24">
      <c r="K5289" s="97">
        <f t="shared" si="496"/>
        <v>6</v>
      </c>
      <c r="L5289" s="2" t="e">
        <f t="shared" si="497"/>
        <v>#N/A</v>
      </c>
      <c r="M5289" s="88"/>
      <c r="V5289">
        <v>200</v>
      </c>
      <c r="W5289">
        <v>40</v>
      </c>
      <c r="X5289" s="7">
        <f t="shared" si="495"/>
        <v>31.652153314939131</v>
      </c>
    </row>
    <row r="5290" spans="11:24">
      <c r="K5290" s="97">
        <f t="shared" si="496"/>
        <v>6</v>
      </c>
      <c r="L5290" s="2" t="e">
        <f t="shared" si="497"/>
        <v>#N/A</v>
      </c>
      <c r="M5290" s="88"/>
      <c r="V5290">
        <v>200</v>
      </c>
      <c r="W5290">
        <v>40</v>
      </c>
      <c r="X5290" s="7">
        <f t="shared" si="495"/>
        <v>31.652153314939131</v>
      </c>
    </row>
    <row r="5291" spans="11:24">
      <c r="K5291" s="97">
        <f t="shared" si="496"/>
        <v>6</v>
      </c>
      <c r="L5291" s="2" t="e">
        <f t="shared" si="497"/>
        <v>#N/A</v>
      </c>
      <c r="M5291" s="88"/>
      <c r="V5291">
        <v>200</v>
      </c>
      <c r="W5291">
        <v>40</v>
      </c>
      <c r="X5291" s="7">
        <f t="shared" si="495"/>
        <v>31.652153314939131</v>
      </c>
    </row>
    <row r="5292" spans="11:24">
      <c r="K5292" s="97">
        <f t="shared" si="496"/>
        <v>6</v>
      </c>
      <c r="L5292" s="2" t="e">
        <f t="shared" si="497"/>
        <v>#N/A</v>
      </c>
      <c r="M5292" s="88"/>
      <c r="V5292">
        <v>200</v>
      </c>
      <c r="W5292">
        <v>40</v>
      </c>
      <c r="X5292" s="7">
        <f t="shared" si="495"/>
        <v>31.652153314939131</v>
      </c>
    </row>
    <row r="5293" spans="11:24">
      <c r="K5293" s="97">
        <f t="shared" si="496"/>
        <v>6</v>
      </c>
      <c r="L5293" s="2" t="e">
        <f t="shared" si="497"/>
        <v>#N/A</v>
      </c>
      <c r="M5293" s="88"/>
      <c r="V5293">
        <v>200</v>
      </c>
      <c r="W5293">
        <v>40</v>
      </c>
      <c r="X5293" s="7">
        <f t="shared" si="495"/>
        <v>31.652153314939131</v>
      </c>
    </row>
    <row r="5294" spans="11:24">
      <c r="K5294" s="97">
        <f t="shared" si="496"/>
        <v>6</v>
      </c>
      <c r="L5294" s="2" t="e">
        <f t="shared" si="497"/>
        <v>#N/A</v>
      </c>
      <c r="M5294" s="88"/>
      <c r="V5294">
        <v>200</v>
      </c>
      <c r="W5294">
        <v>40</v>
      </c>
      <c r="X5294" s="7">
        <f t="shared" si="495"/>
        <v>31.652153314939131</v>
      </c>
    </row>
    <row r="5295" spans="11:24">
      <c r="K5295" s="97">
        <f t="shared" si="496"/>
        <v>6</v>
      </c>
      <c r="L5295" s="2" t="e">
        <f t="shared" si="497"/>
        <v>#N/A</v>
      </c>
      <c r="M5295" s="88"/>
      <c r="V5295">
        <v>200</v>
      </c>
      <c r="W5295">
        <v>40</v>
      </c>
      <c r="X5295" s="7">
        <f t="shared" si="495"/>
        <v>31.652153314939131</v>
      </c>
    </row>
    <row r="5296" spans="11:24">
      <c r="K5296" s="97">
        <f t="shared" si="496"/>
        <v>6</v>
      </c>
      <c r="L5296" s="2" t="e">
        <f t="shared" si="497"/>
        <v>#N/A</v>
      </c>
      <c r="M5296" s="88"/>
      <c r="V5296">
        <v>200</v>
      </c>
      <c r="W5296">
        <v>40</v>
      </c>
      <c r="X5296" s="7">
        <f t="shared" si="495"/>
        <v>31.652153314939131</v>
      </c>
    </row>
    <row r="5297" spans="11:24">
      <c r="K5297" s="97">
        <f t="shared" si="496"/>
        <v>6</v>
      </c>
      <c r="L5297" s="2" t="e">
        <f t="shared" si="497"/>
        <v>#N/A</v>
      </c>
      <c r="M5297" s="88"/>
      <c r="V5297">
        <v>200</v>
      </c>
      <c r="W5297">
        <v>40</v>
      </c>
      <c r="X5297" s="7">
        <f t="shared" si="495"/>
        <v>31.652153314939131</v>
      </c>
    </row>
    <row r="5298" spans="11:24">
      <c r="K5298" s="97">
        <f t="shared" si="496"/>
        <v>6</v>
      </c>
      <c r="L5298" s="2" t="e">
        <f t="shared" si="497"/>
        <v>#N/A</v>
      </c>
      <c r="M5298" s="88"/>
      <c r="V5298">
        <v>200</v>
      </c>
      <c r="W5298">
        <v>40</v>
      </c>
      <c r="X5298" s="7">
        <f t="shared" si="495"/>
        <v>31.652153314939131</v>
      </c>
    </row>
    <row r="5299" spans="11:24">
      <c r="K5299" s="97">
        <f t="shared" si="496"/>
        <v>6</v>
      </c>
      <c r="L5299" s="2" t="e">
        <f t="shared" si="497"/>
        <v>#N/A</v>
      </c>
      <c r="M5299" s="88"/>
      <c r="V5299">
        <v>200</v>
      </c>
      <c r="W5299">
        <v>40</v>
      </c>
      <c r="X5299" s="7">
        <f t="shared" si="495"/>
        <v>31.652153314939131</v>
      </c>
    </row>
    <row r="5300" spans="11:24">
      <c r="K5300" s="97">
        <f t="shared" si="496"/>
        <v>6</v>
      </c>
      <c r="L5300" s="2" t="e">
        <f t="shared" si="497"/>
        <v>#N/A</v>
      </c>
      <c r="M5300" s="88"/>
      <c r="V5300">
        <v>200</v>
      </c>
      <c r="W5300">
        <v>40</v>
      </c>
      <c r="X5300" s="7">
        <f t="shared" si="495"/>
        <v>31.652153314939131</v>
      </c>
    </row>
    <row r="5301" spans="11:24">
      <c r="K5301" s="97">
        <f t="shared" si="496"/>
        <v>6</v>
      </c>
      <c r="L5301" s="2" t="e">
        <f t="shared" si="497"/>
        <v>#N/A</v>
      </c>
      <c r="M5301" s="88"/>
      <c r="V5301">
        <v>200</v>
      </c>
      <c r="W5301">
        <v>40</v>
      </c>
      <c r="X5301" s="7">
        <f t="shared" si="495"/>
        <v>31.652153314939131</v>
      </c>
    </row>
    <row r="5302" spans="11:24">
      <c r="K5302" s="97">
        <f t="shared" si="496"/>
        <v>6</v>
      </c>
      <c r="L5302" s="2" t="e">
        <f t="shared" si="497"/>
        <v>#N/A</v>
      </c>
      <c r="M5302" s="88"/>
      <c r="V5302">
        <v>200</v>
      </c>
      <c r="W5302">
        <v>40</v>
      </c>
      <c r="X5302" s="7">
        <f t="shared" si="495"/>
        <v>31.652153314939131</v>
      </c>
    </row>
    <row r="5303" spans="11:24">
      <c r="K5303" s="97">
        <f t="shared" si="496"/>
        <v>6</v>
      </c>
      <c r="L5303" s="2" t="e">
        <f t="shared" si="497"/>
        <v>#N/A</v>
      </c>
      <c r="M5303" s="88"/>
      <c r="V5303">
        <v>200</v>
      </c>
      <c r="W5303">
        <v>40</v>
      </c>
      <c r="X5303" s="7">
        <f t="shared" si="495"/>
        <v>31.652153314939131</v>
      </c>
    </row>
    <row r="5304" spans="11:24">
      <c r="K5304" s="97">
        <f t="shared" si="496"/>
        <v>6</v>
      </c>
      <c r="L5304" s="2" t="e">
        <f t="shared" si="497"/>
        <v>#N/A</v>
      </c>
      <c r="M5304" s="88"/>
      <c r="V5304">
        <v>200</v>
      </c>
      <c r="W5304">
        <v>40</v>
      </c>
      <c r="X5304" s="7">
        <f t="shared" si="495"/>
        <v>31.652153314939131</v>
      </c>
    </row>
    <row r="5305" spans="11:24">
      <c r="K5305" s="97">
        <f t="shared" si="496"/>
        <v>6</v>
      </c>
      <c r="L5305" s="2" t="e">
        <f t="shared" si="497"/>
        <v>#N/A</v>
      </c>
      <c r="M5305" s="88"/>
      <c r="V5305">
        <v>200</v>
      </c>
      <c r="W5305">
        <v>40</v>
      </c>
      <c r="X5305" s="7">
        <f t="shared" si="495"/>
        <v>31.652153314939131</v>
      </c>
    </row>
    <row r="5306" spans="11:24">
      <c r="K5306" s="97">
        <f t="shared" si="496"/>
        <v>6</v>
      </c>
      <c r="L5306" s="2" t="e">
        <f t="shared" si="497"/>
        <v>#N/A</v>
      </c>
      <c r="M5306" s="88"/>
      <c r="V5306">
        <v>200</v>
      </c>
      <c r="W5306">
        <v>40</v>
      </c>
      <c r="X5306" s="7">
        <f t="shared" si="495"/>
        <v>31.652153314939131</v>
      </c>
    </row>
    <row r="5307" spans="11:24">
      <c r="K5307" s="97">
        <f t="shared" si="496"/>
        <v>6</v>
      </c>
      <c r="L5307" s="2" t="e">
        <f t="shared" si="497"/>
        <v>#N/A</v>
      </c>
      <c r="M5307" s="88"/>
      <c r="V5307">
        <v>200</v>
      </c>
      <c r="W5307">
        <v>40</v>
      </c>
      <c r="X5307" s="7">
        <f t="shared" si="495"/>
        <v>31.652153314939131</v>
      </c>
    </row>
    <row r="5308" spans="11:24">
      <c r="K5308" s="97">
        <f t="shared" si="496"/>
        <v>6</v>
      </c>
      <c r="L5308" s="2" t="e">
        <f t="shared" si="497"/>
        <v>#N/A</v>
      </c>
      <c r="M5308" s="88"/>
      <c r="V5308">
        <v>200</v>
      </c>
      <c r="W5308">
        <v>40</v>
      </c>
      <c r="X5308" s="7">
        <f t="shared" si="495"/>
        <v>31.652153314939131</v>
      </c>
    </row>
    <row r="5309" spans="11:24">
      <c r="K5309" s="97">
        <f t="shared" si="496"/>
        <v>6</v>
      </c>
      <c r="L5309" s="2" t="e">
        <f t="shared" si="497"/>
        <v>#N/A</v>
      </c>
      <c r="M5309" s="88"/>
      <c r="V5309">
        <v>200</v>
      </c>
      <c r="W5309">
        <v>40</v>
      </c>
      <c r="X5309" s="7">
        <f t="shared" si="495"/>
        <v>31.652153314939131</v>
      </c>
    </row>
    <row r="5310" spans="11:24">
      <c r="K5310" s="97">
        <f t="shared" si="496"/>
        <v>6</v>
      </c>
      <c r="L5310" s="2" t="e">
        <f t="shared" si="497"/>
        <v>#N/A</v>
      </c>
      <c r="M5310" s="88"/>
      <c r="V5310">
        <v>200</v>
      </c>
      <c r="W5310">
        <v>40</v>
      </c>
      <c r="X5310" s="7">
        <f t="shared" si="495"/>
        <v>31.652153314939131</v>
      </c>
    </row>
    <row r="5311" spans="11:24">
      <c r="K5311" s="97">
        <f t="shared" si="496"/>
        <v>6</v>
      </c>
      <c r="L5311" s="2" t="e">
        <f t="shared" si="497"/>
        <v>#N/A</v>
      </c>
      <c r="M5311" s="88"/>
      <c r="V5311">
        <v>200</v>
      </c>
      <c r="W5311">
        <v>40</v>
      </c>
      <c r="X5311" s="7">
        <f t="shared" si="495"/>
        <v>31.652153314939131</v>
      </c>
    </row>
    <row r="5312" spans="11:24">
      <c r="K5312" s="97">
        <f t="shared" si="496"/>
        <v>6</v>
      </c>
      <c r="L5312" s="2" t="e">
        <f t="shared" si="497"/>
        <v>#N/A</v>
      </c>
      <c r="M5312" s="88"/>
      <c r="V5312">
        <v>200</v>
      </c>
      <c r="W5312">
        <v>40</v>
      </c>
      <c r="X5312" s="7">
        <f t="shared" si="495"/>
        <v>31.652153314939131</v>
      </c>
    </row>
    <row r="5313" spans="11:24">
      <c r="K5313" s="97">
        <f t="shared" si="496"/>
        <v>6</v>
      </c>
      <c r="L5313" s="2" t="e">
        <f t="shared" si="497"/>
        <v>#N/A</v>
      </c>
      <c r="M5313" s="88"/>
      <c r="V5313">
        <v>200</v>
      </c>
      <c r="W5313">
        <v>40</v>
      </c>
      <c r="X5313" s="7">
        <f t="shared" si="495"/>
        <v>31.652153314939131</v>
      </c>
    </row>
    <row r="5314" spans="11:24">
      <c r="K5314" s="97">
        <f t="shared" si="496"/>
        <v>6</v>
      </c>
      <c r="L5314" s="2" t="e">
        <f t="shared" si="497"/>
        <v>#N/A</v>
      </c>
      <c r="M5314" s="88"/>
      <c r="V5314">
        <v>200</v>
      </c>
      <c r="W5314">
        <v>40</v>
      </c>
      <c r="X5314" s="7">
        <f t="shared" si="495"/>
        <v>31.652153314939131</v>
      </c>
    </row>
    <row r="5315" spans="11:24">
      <c r="K5315" s="97">
        <f t="shared" si="496"/>
        <v>6</v>
      </c>
      <c r="L5315" s="2" t="e">
        <f t="shared" si="497"/>
        <v>#N/A</v>
      </c>
      <c r="M5315" s="88"/>
      <c r="V5315">
        <v>200</v>
      </c>
      <c r="W5315">
        <v>40</v>
      </c>
      <c r="X5315" s="7">
        <f t="shared" si="495"/>
        <v>31.652153314939131</v>
      </c>
    </row>
    <row r="5316" spans="11:24">
      <c r="K5316" s="97">
        <f t="shared" si="496"/>
        <v>6</v>
      </c>
      <c r="L5316" s="2" t="e">
        <f t="shared" si="497"/>
        <v>#N/A</v>
      </c>
      <c r="M5316" s="88"/>
      <c r="V5316">
        <v>200</v>
      </c>
      <c r="W5316">
        <v>40</v>
      </c>
      <c r="X5316" s="7">
        <f t="shared" si="495"/>
        <v>31.652153314939131</v>
      </c>
    </row>
    <row r="5317" spans="11:24">
      <c r="K5317" s="97">
        <f t="shared" si="496"/>
        <v>6</v>
      </c>
      <c r="L5317" s="2" t="e">
        <f t="shared" si="497"/>
        <v>#N/A</v>
      </c>
      <c r="M5317" s="88"/>
      <c r="V5317">
        <v>200</v>
      </c>
      <c r="W5317">
        <v>40</v>
      </c>
      <c r="X5317" s="7">
        <f t="shared" si="495"/>
        <v>31.652153314939131</v>
      </c>
    </row>
    <row r="5318" spans="11:24">
      <c r="K5318" s="97">
        <f t="shared" si="496"/>
        <v>6</v>
      </c>
      <c r="L5318" s="2" t="e">
        <f t="shared" si="497"/>
        <v>#N/A</v>
      </c>
      <c r="M5318" s="88"/>
      <c r="V5318">
        <v>200</v>
      </c>
      <c r="W5318">
        <v>40</v>
      </c>
      <c r="X5318" s="7">
        <f t="shared" si="495"/>
        <v>31.652153314939131</v>
      </c>
    </row>
    <row r="5319" spans="11:24">
      <c r="K5319" s="97">
        <f t="shared" si="496"/>
        <v>6</v>
      </c>
      <c r="L5319" s="2" t="e">
        <f t="shared" si="497"/>
        <v>#N/A</v>
      </c>
      <c r="M5319" s="88"/>
      <c r="V5319">
        <v>200</v>
      </c>
      <c r="W5319">
        <v>40</v>
      </c>
      <c r="X5319" s="7">
        <f t="shared" si="495"/>
        <v>31.652153314939131</v>
      </c>
    </row>
    <row r="5320" spans="11:24">
      <c r="K5320" s="97">
        <f t="shared" si="496"/>
        <v>6</v>
      </c>
      <c r="L5320" s="2" t="e">
        <f t="shared" si="497"/>
        <v>#N/A</v>
      </c>
      <c r="M5320" s="88"/>
      <c r="V5320">
        <v>200</v>
      </c>
      <c r="W5320">
        <v>40</v>
      </c>
      <c r="X5320" s="7">
        <f t="shared" si="495"/>
        <v>31.652153314939131</v>
      </c>
    </row>
    <row r="5321" spans="11:24">
      <c r="K5321" s="97">
        <f t="shared" si="496"/>
        <v>6</v>
      </c>
      <c r="L5321" s="2" t="e">
        <f t="shared" si="497"/>
        <v>#N/A</v>
      </c>
      <c r="M5321" s="88"/>
      <c r="V5321">
        <v>200</v>
      </c>
      <c r="W5321">
        <v>40</v>
      </c>
      <c r="X5321" s="7">
        <f t="shared" si="495"/>
        <v>31.652153314939131</v>
      </c>
    </row>
    <row r="5322" spans="11:24">
      <c r="K5322" s="97">
        <f t="shared" si="496"/>
        <v>6</v>
      </c>
      <c r="L5322" s="2" t="e">
        <f t="shared" si="497"/>
        <v>#N/A</v>
      </c>
      <c r="M5322" s="88"/>
      <c r="V5322">
        <v>200</v>
      </c>
      <c r="W5322">
        <v>40</v>
      </c>
      <c r="X5322" s="7">
        <f t="shared" ref="X5322:X5385" si="498">AVERAGE($J$2999:$J$8770)</f>
        <v>31.652153314939131</v>
      </c>
    </row>
    <row r="5323" spans="11:24">
      <c r="K5323" s="97">
        <f t="shared" ref="K5323:K5386" si="499">WEEKDAY(C5323,2)</f>
        <v>6</v>
      </c>
      <c r="L5323" s="2" t="e">
        <f t="shared" ref="L5323:L5386" si="500">IF(J5323="",NA(),J5323-(AVERAGE($J$10:$J$8770)))</f>
        <v>#N/A</v>
      </c>
      <c r="M5323" s="88"/>
      <c r="V5323">
        <v>200</v>
      </c>
      <c r="W5323">
        <v>40</v>
      </c>
      <c r="X5323" s="7">
        <f t="shared" si="498"/>
        <v>31.652153314939131</v>
      </c>
    </row>
    <row r="5324" spans="11:24">
      <c r="K5324" s="97">
        <f t="shared" si="499"/>
        <v>6</v>
      </c>
      <c r="L5324" s="2" t="e">
        <f t="shared" si="500"/>
        <v>#N/A</v>
      </c>
      <c r="M5324" s="88"/>
      <c r="V5324">
        <v>200</v>
      </c>
      <c r="W5324">
        <v>40</v>
      </c>
      <c r="X5324" s="7">
        <f t="shared" si="498"/>
        <v>31.652153314939131</v>
      </c>
    </row>
    <row r="5325" spans="11:24">
      <c r="K5325" s="97">
        <f t="shared" si="499"/>
        <v>6</v>
      </c>
      <c r="L5325" s="2" t="e">
        <f t="shared" si="500"/>
        <v>#N/A</v>
      </c>
      <c r="M5325" s="88"/>
      <c r="V5325">
        <v>200</v>
      </c>
      <c r="W5325">
        <v>40</v>
      </c>
      <c r="X5325" s="7">
        <f t="shared" si="498"/>
        <v>31.652153314939131</v>
      </c>
    </row>
    <row r="5326" spans="11:24">
      <c r="K5326" s="97">
        <f t="shared" si="499"/>
        <v>6</v>
      </c>
      <c r="L5326" s="2" t="e">
        <f t="shared" si="500"/>
        <v>#N/A</v>
      </c>
      <c r="M5326" s="88"/>
      <c r="V5326">
        <v>200</v>
      </c>
      <c r="W5326">
        <v>40</v>
      </c>
      <c r="X5326" s="7">
        <f t="shared" si="498"/>
        <v>31.652153314939131</v>
      </c>
    </row>
    <row r="5327" spans="11:24">
      <c r="K5327" s="97">
        <f t="shared" si="499"/>
        <v>6</v>
      </c>
      <c r="L5327" s="2" t="e">
        <f t="shared" si="500"/>
        <v>#N/A</v>
      </c>
      <c r="M5327" s="88"/>
      <c r="V5327">
        <v>200</v>
      </c>
      <c r="W5327">
        <v>40</v>
      </c>
      <c r="X5327" s="7">
        <f t="shared" si="498"/>
        <v>31.652153314939131</v>
      </c>
    </row>
    <row r="5328" spans="11:24">
      <c r="K5328" s="97">
        <f t="shared" si="499"/>
        <v>6</v>
      </c>
      <c r="L5328" s="2" t="e">
        <f t="shared" si="500"/>
        <v>#N/A</v>
      </c>
      <c r="M5328" s="88"/>
      <c r="V5328">
        <v>200</v>
      </c>
      <c r="W5328">
        <v>40</v>
      </c>
      <c r="X5328" s="7">
        <f t="shared" si="498"/>
        <v>31.652153314939131</v>
      </c>
    </row>
    <row r="5329" spans="11:24">
      <c r="K5329" s="97">
        <f t="shared" si="499"/>
        <v>6</v>
      </c>
      <c r="L5329" s="2" t="e">
        <f t="shared" si="500"/>
        <v>#N/A</v>
      </c>
      <c r="M5329" s="88"/>
      <c r="V5329">
        <v>200</v>
      </c>
      <c r="W5329">
        <v>40</v>
      </c>
      <c r="X5329" s="7">
        <f t="shared" si="498"/>
        <v>31.652153314939131</v>
      </c>
    </row>
    <row r="5330" spans="11:24">
      <c r="K5330" s="97">
        <f t="shared" si="499"/>
        <v>6</v>
      </c>
      <c r="L5330" s="2" t="e">
        <f t="shared" si="500"/>
        <v>#N/A</v>
      </c>
      <c r="M5330" s="88"/>
      <c r="V5330">
        <v>200</v>
      </c>
      <c r="W5330">
        <v>40</v>
      </c>
      <c r="X5330" s="7">
        <f t="shared" si="498"/>
        <v>31.652153314939131</v>
      </c>
    </row>
    <row r="5331" spans="11:24">
      <c r="K5331" s="97">
        <f t="shared" si="499"/>
        <v>6</v>
      </c>
      <c r="L5331" s="2" t="e">
        <f t="shared" si="500"/>
        <v>#N/A</v>
      </c>
      <c r="M5331" s="88"/>
      <c r="V5331">
        <v>200</v>
      </c>
      <c r="W5331">
        <v>40</v>
      </c>
      <c r="X5331" s="7">
        <f t="shared" si="498"/>
        <v>31.652153314939131</v>
      </c>
    </row>
    <row r="5332" spans="11:24">
      <c r="K5332" s="97">
        <f t="shared" si="499"/>
        <v>6</v>
      </c>
      <c r="L5332" s="2" t="e">
        <f t="shared" si="500"/>
        <v>#N/A</v>
      </c>
      <c r="M5332" s="88"/>
      <c r="V5332">
        <v>200</v>
      </c>
      <c r="W5332">
        <v>40</v>
      </c>
      <c r="X5332" s="7">
        <f t="shared" si="498"/>
        <v>31.652153314939131</v>
      </c>
    </row>
    <row r="5333" spans="11:24">
      <c r="K5333" s="97">
        <f t="shared" si="499"/>
        <v>6</v>
      </c>
      <c r="L5333" s="2" t="e">
        <f t="shared" si="500"/>
        <v>#N/A</v>
      </c>
      <c r="M5333" s="88"/>
      <c r="V5333">
        <v>200</v>
      </c>
      <c r="W5333">
        <v>40</v>
      </c>
      <c r="X5333" s="7">
        <f t="shared" si="498"/>
        <v>31.652153314939131</v>
      </c>
    </row>
    <row r="5334" spans="11:24">
      <c r="K5334" s="97">
        <f t="shared" si="499"/>
        <v>6</v>
      </c>
      <c r="L5334" s="2" t="e">
        <f t="shared" si="500"/>
        <v>#N/A</v>
      </c>
      <c r="M5334" s="88"/>
      <c r="V5334">
        <v>200</v>
      </c>
      <c r="W5334">
        <v>40</v>
      </c>
      <c r="X5334" s="7">
        <f t="shared" si="498"/>
        <v>31.652153314939131</v>
      </c>
    </row>
    <row r="5335" spans="11:24">
      <c r="K5335" s="97">
        <f t="shared" si="499"/>
        <v>6</v>
      </c>
      <c r="L5335" s="2" t="e">
        <f t="shared" si="500"/>
        <v>#N/A</v>
      </c>
      <c r="M5335" s="88"/>
      <c r="V5335">
        <v>200</v>
      </c>
      <c r="W5335">
        <v>40</v>
      </c>
      <c r="X5335" s="7">
        <f t="shared" si="498"/>
        <v>31.652153314939131</v>
      </c>
    </row>
    <row r="5336" spans="11:24">
      <c r="K5336" s="97">
        <f t="shared" si="499"/>
        <v>6</v>
      </c>
      <c r="L5336" s="2" t="e">
        <f t="shared" si="500"/>
        <v>#N/A</v>
      </c>
      <c r="M5336" s="88"/>
      <c r="V5336">
        <v>200</v>
      </c>
      <c r="W5336">
        <v>40</v>
      </c>
      <c r="X5336" s="7">
        <f t="shared" si="498"/>
        <v>31.652153314939131</v>
      </c>
    </row>
    <row r="5337" spans="11:24">
      <c r="K5337" s="97">
        <f t="shared" si="499"/>
        <v>6</v>
      </c>
      <c r="L5337" s="2" t="e">
        <f t="shared" si="500"/>
        <v>#N/A</v>
      </c>
      <c r="M5337" s="88"/>
      <c r="V5337">
        <v>200</v>
      </c>
      <c r="W5337">
        <v>40</v>
      </c>
      <c r="X5337" s="7">
        <f t="shared" si="498"/>
        <v>31.652153314939131</v>
      </c>
    </row>
    <row r="5338" spans="11:24">
      <c r="K5338" s="97">
        <f t="shared" si="499"/>
        <v>6</v>
      </c>
      <c r="L5338" s="2" t="e">
        <f t="shared" si="500"/>
        <v>#N/A</v>
      </c>
      <c r="M5338" s="88"/>
      <c r="V5338">
        <v>200</v>
      </c>
      <c r="W5338">
        <v>40</v>
      </c>
      <c r="X5338" s="7">
        <f t="shared" si="498"/>
        <v>31.652153314939131</v>
      </c>
    </row>
    <row r="5339" spans="11:24">
      <c r="K5339" s="97">
        <f t="shared" si="499"/>
        <v>6</v>
      </c>
      <c r="L5339" s="2" t="e">
        <f t="shared" si="500"/>
        <v>#N/A</v>
      </c>
      <c r="M5339" s="88"/>
      <c r="V5339">
        <v>200</v>
      </c>
      <c r="W5339">
        <v>40</v>
      </c>
      <c r="X5339" s="7">
        <f t="shared" si="498"/>
        <v>31.652153314939131</v>
      </c>
    </row>
    <row r="5340" spans="11:24">
      <c r="K5340" s="97">
        <f t="shared" si="499"/>
        <v>6</v>
      </c>
      <c r="L5340" s="2" t="e">
        <f t="shared" si="500"/>
        <v>#N/A</v>
      </c>
      <c r="M5340" s="88"/>
      <c r="V5340">
        <v>200</v>
      </c>
      <c r="W5340">
        <v>40</v>
      </c>
      <c r="X5340" s="7">
        <f t="shared" si="498"/>
        <v>31.652153314939131</v>
      </c>
    </row>
    <row r="5341" spans="11:24">
      <c r="K5341" s="97">
        <f t="shared" si="499"/>
        <v>6</v>
      </c>
      <c r="L5341" s="2" t="e">
        <f t="shared" si="500"/>
        <v>#N/A</v>
      </c>
      <c r="M5341" s="88"/>
      <c r="V5341">
        <v>200</v>
      </c>
      <c r="W5341">
        <v>40</v>
      </c>
      <c r="X5341" s="7">
        <f t="shared" si="498"/>
        <v>31.652153314939131</v>
      </c>
    </row>
    <row r="5342" spans="11:24">
      <c r="K5342" s="97">
        <f t="shared" si="499"/>
        <v>6</v>
      </c>
      <c r="L5342" s="2" t="e">
        <f t="shared" si="500"/>
        <v>#N/A</v>
      </c>
      <c r="M5342" s="88"/>
      <c r="V5342">
        <v>200</v>
      </c>
      <c r="W5342">
        <v>40</v>
      </c>
      <c r="X5342" s="7">
        <f t="shared" si="498"/>
        <v>31.652153314939131</v>
      </c>
    </row>
    <row r="5343" spans="11:24">
      <c r="K5343" s="97">
        <f t="shared" si="499"/>
        <v>6</v>
      </c>
      <c r="L5343" s="2" t="e">
        <f t="shared" si="500"/>
        <v>#N/A</v>
      </c>
      <c r="M5343" s="88"/>
      <c r="V5343">
        <v>200</v>
      </c>
      <c r="W5343">
        <v>40</v>
      </c>
      <c r="X5343" s="7">
        <f t="shared" si="498"/>
        <v>31.652153314939131</v>
      </c>
    </row>
    <row r="5344" spans="11:24">
      <c r="K5344" s="97">
        <f t="shared" si="499"/>
        <v>6</v>
      </c>
      <c r="L5344" s="2" t="e">
        <f t="shared" si="500"/>
        <v>#N/A</v>
      </c>
      <c r="M5344" s="88"/>
      <c r="V5344">
        <v>200</v>
      </c>
      <c r="W5344">
        <v>40</v>
      </c>
      <c r="X5344" s="7">
        <f t="shared" si="498"/>
        <v>31.652153314939131</v>
      </c>
    </row>
    <row r="5345" spans="11:24">
      <c r="K5345" s="97">
        <f t="shared" si="499"/>
        <v>6</v>
      </c>
      <c r="L5345" s="2" t="e">
        <f t="shared" si="500"/>
        <v>#N/A</v>
      </c>
      <c r="M5345" s="88"/>
      <c r="V5345">
        <v>200</v>
      </c>
      <c r="W5345">
        <v>40</v>
      </c>
      <c r="X5345" s="7">
        <f t="shared" si="498"/>
        <v>31.652153314939131</v>
      </c>
    </row>
    <row r="5346" spans="11:24">
      <c r="K5346" s="97">
        <f t="shared" si="499"/>
        <v>6</v>
      </c>
      <c r="L5346" s="2" t="e">
        <f t="shared" si="500"/>
        <v>#N/A</v>
      </c>
      <c r="M5346" s="88"/>
      <c r="V5346">
        <v>200</v>
      </c>
      <c r="W5346">
        <v>40</v>
      </c>
      <c r="X5346" s="7">
        <f t="shared" si="498"/>
        <v>31.652153314939131</v>
      </c>
    </row>
    <row r="5347" spans="11:24">
      <c r="K5347" s="97">
        <f t="shared" si="499"/>
        <v>6</v>
      </c>
      <c r="L5347" s="2" t="e">
        <f t="shared" si="500"/>
        <v>#N/A</v>
      </c>
      <c r="M5347" s="88"/>
      <c r="V5347">
        <v>200</v>
      </c>
      <c r="W5347">
        <v>40</v>
      </c>
      <c r="X5347" s="7">
        <f t="shared" si="498"/>
        <v>31.652153314939131</v>
      </c>
    </row>
    <row r="5348" spans="11:24">
      <c r="K5348" s="97">
        <f t="shared" si="499"/>
        <v>6</v>
      </c>
      <c r="L5348" s="2" t="e">
        <f t="shared" si="500"/>
        <v>#N/A</v>
      </c>
      <c r="M5348" s="88"/>
      <c r="V5348">
        <v>200</v>
      </c>
      <c r="W5348">
        <v>40</v>
      </c>
      <c r="X5348" s="7">
        <f t="shared" si="498"/>
        <v>31.652153314939131</v>
      </c>
    </row>
    <row r="5349" spans="11:24">
      <c r="K5349" s="97">
        <f t="shared" si="499"/>
        <v>6</v>
      </c>
      <c r="L5349" s="2" t="e">
        <f t="shared" si="500"/>
        <v>#N/A</v>
      </c>
      <c r="M5349" s="88"/>
      <c r="V5349">
        <v>200</v>
      </c>
      <c r="W5349">
        <v>40</v>
      </c>
      <c r="X5349" s="7">
        <f t="shared" si="498"/>
        <v>31.652153314939131</v>
      </c>
    </row>
    <row r="5350" spans="11:24">
      <c r="K5350" s="97">
        <f t="shared" si="499"/>
        <v>6</v>
      </c>
      <c r="L5350" s="2" t="e">
        <f t="shared" si="500"/>
        <v>#N/A</v>
      </c>
      <c r="M5350" s="88"/>
      <c r="V5350">
        <v>200</v>
      </c>
      <c r="W5350">
        <v>40</v>
      </c>
      <c r="X5350" s="7">
        <f t="shared" si="498"/>
        <v>31.652153314939131</v>
      </c>
    </row>
    <row r="5351" spans="11:24">
      <c r="K5351" s="97">
        <f t="shared" si="499"/>
        <v>6</v>
      </c>
      <c r="L5351" s="2" t="e">
        <f t="shared" si="500"/>
        <v>#N/A</v>
      </c>
      <c r="M5351" s="88"/>
      <c r="V5351">
        <v>200</v>
      </c>
      <c r="W5351">
        <v>40</v>
      </c>
      <c r="X5351" s="7">
        <f t="shared" si="498"/>
        <v>31.652153314939131</v>
      </c>
    </row>
    <row r="5352" spans="11:24">
      <c r="K5352" s="97">
        <f t="shared" si="499"/>
        <v>6</v>
      </c>
      <c r="L5352" s="2" t="e">
        <f t="shared" si="500"/>
        <v>#N/A</v>
      </c>
      <c r="M5352" s="88"/>
      <c r="V5352">
        <v>200</v>
      </c>
      <c r="W5352">
        <v>40</v>
      </c>
      <c r="X5352" s="7">
        <f t="shared" si="498"/>
        <v>31.652153314939131</v>
      </c>
    </row>
    <row r="5353" spans="11:24">
      <c r="K5353" s="97">
        <f t="shared" si="499"/>
        <v>6</v>
      </c>
      <c r="L5353" s="2" t="e">
        <f t="shared" si="500"/>
        <v>#N/A</v>
      </c>
      <c r="M5353" s="88"/>
      <c r="V5353">
        <v>200</v>
      </c>
      <c r="W5353">
        <v>40</v>
      </c>
      <c r="X5353" s="7">
        <f t="shared" si="498"/>
        <v>31.652153314939131</v>
      </c>
    </row>
    <row r="5354" spans="11:24">
      <c r="K5354" s="97">
        <f t="shared" si="499"/>
        <v>6</v>
      </c>
      <c r="L5354" s="2" t="e">
        <f t="shared" si="500"/>
        <v>#N/A</v>
      </c>
      <c r="M5354" s="88"/>
      <c r="V5354">
        <v>200</v>
      </c>
      <c r="W5354">
        <v>40</v>
      </c>
      <c r="X5354" s="7">
        <f t="shared" si="498"/>
        <v>31.652153314939131</v>
      </c>
    </row>
    <row r="5355" spans="11:24">
      <c r="K5355" s="97">
        <f t="shared" si="499"/>
        <v>6</v>
      </c>
      <c r="L5355" s="2" t="e">
        <f t="shared" si="500"/>
        <v>#N/A</v>
      </c>
      <c r="M5355" s="88"/>
      <c r="V5355">
        <v>200</v>
      </c>
      <c r="W5355">
        <v>40</v>
      </c>
      <c r="X5355" s="7">
        <f t="shared" si="498"/>
        <v>31.652153314939131</v>
      </c>
    </row>
    <row r="5356" spans="11:24">
      <c r="K5356" s="97">
        <f t="shared" si="499"/>
        <v>6</v>
      </c>
      <c r="L5356" s="2" t="e">
        <f t="shared" si="500"/>
        <v>#N/A</v>
      </c>
      <c r="M5356" s="88"/>
      <c r="V5356">
        <v>200</v>
      </c>
      <c r="W5356">
        <v>40</v>
      </c>
      <c r="X5356" s="7">
        <f t="shared" si="498"/>
        <v>31.652153314939131</v>
      </c>
    </row>
    <row r="5357" spans="11:24">
      <c r="K5357" s="97">
        <f t="shared" si="499"/>
        <v>6</v>
      </c>
      <c r="L5357" s="2" t="e">
        <f t="shared" si="500"/>
        <v>#N/A</v>
      </c>
      <c r="M5357" s="88"/>
      <c r="V5357">
        <v>200</v>
      </c>
      <c r="W5357">
        <v>40</v>
      </c>
      <c r="X5357" s="7">
        <f t="shared" si="498"/>
        <v>31.652153314939131</v>
      </c>
    </row>
    <row r="5358" spans="11:24">
      <c r="K5358" s="97">
        <f t="shared" si="499"/>
        <v>6</v>
      </c>
      <c r="L5358" s="2" t="e">
        <f t="shared" si="500"/>
        <v>#N/A</v>
      </c>
      <c r="M5358" s="88"/>
      <c r="V5358">
        <v>200</v>
      </c>
      <c r="W5358">
        <v>40</v>
      </c>
      <c r="X5358" s="7">
        <f t="shared" si="498"/>
        <v>31.652153314939131</v>
      </c>
    </row>
    <row r="5359" spans="11:24">
      <c r="K5359" s="97">
        <f t="shared" si="499"/>
        <v>6</v>
      </c>
      <c r="L5359" s="2" t="e">
        <f t="shared" si="500"/>
        <v>#N/A</v>
      </c>
      <c r="M5359" s="88"/>
      <c r="V5359">
        <v>200</v>
      </c>
      <c r="W5359">
        <v>40</v>
      </c>
      <c r="X5359" s="7">
        <f t="shared" si="498"/>
        <v>31.652153314939131</v>
      </c>
    </row>
    <row r="5360" spans="11:24">
      <c r="K5360" s="97">
        <f t="shared" si="499"/>
        <v>6</v>
      </c>
      <c r="L5360" s="2" t="e">
        <f t="shared" si="500"/>
        <v>#N/A</v>
      </c>
      <c r="M5360" s="88"/>
      <c r="V5360">
        <v>200</v>
      </c>
      <c r="W5360">
        <v>40</v>
      </c>
      <c r="X5360" s="7">
        <f t="shared" si="498"/>
        <v>31.652153314939131</v>
      </c>
    </row>
    <row r="5361" spans="11:24">
      <c r="K5361" s="97">
        <f t="shared" si="499"/>
        <v>6</v>
      </c>
      <c r="L5361" s="2" t="e">
        <f t="shared" si="500"/>
        <v>#N/A</v>
      </c>
      <c r="M5361" s="88"/>
      <c r="V5361">
        <v>200</v>
      </c>
      <c r="W5361">
        <v>40</v>
      </c>
      <c r="X5361" s="7">
        <f t="shared" si="498"/>
        <v>31.652153314939131</v>
      </c>
    </row>
    <row r="5362" spans="11:24">
      <c r="K5362" s="97">
        <f t="shared" si="499"/>
        <v>6</v>
      </c>
      <c r="L5362" s="2" t="e">
        <f t="shared" si="500"/>
        <v>#N/A</v>
      </c>
      <c r="M5362" s="88"/>
      <c r="V5362">
        <v>200</v>
      </c>
      <c r="W5362">
        <v>40</v>
      </c>
      <c r="X5362" s="7">
        <f t="shared" si="498"/>
        <v>31.652153314939131</v>
      </c>
    </row>
    <row r="5363" spans="11:24">
      <c r="K5363" s="97">
        <f t="shared" si="499"/>
        <v>6</v>
      </c>
      <c r="L5363" s="2" t="e">
        <f t="shared" si="500"/>
        <v>#N/A</v>
      </c>
      <c r="M5363" s="88"/>
      <c r="V5363">
        <v>200</v>
      </c>
      <c r="W5363">
        <v>40</v>
      </c>
      <c r="X5363" s="7">
        <f t="shared" si="498"/>
        <v>31.652153314939131</v>
      </c>
    </row>
    <row r="5364" spans="11:24">
      <c r="K5364" s="97">
        <f t="shared" si="499"/>
        <v>6</v>
      </c>
      <c r="L5364" s="2" t="e">
        <f t="shared" si="500"/>
        <v>#N/A</v>
      </c>
      <c r="M5364" s="88"/>
      <c r="V5364">
        <v>200</v>
      </c>
      <c r="W5364">
        <v>40</v>
      </c>
      <c r="X5364" s="7">
        <f t="shared" si="498"/>
        <v>31.652153314939131</v>
      </c>
    </row>
    <row r="5365" spans="11:24">
      <c r="K5365" s="97">
        <f t="shared" si="499"/>
        <v>6</v>
      </c>
      <c r="L5365" s="2" t="e">
        <f t="shared" si="500"/>
        <v>#N/A</v>
      </c>
      <c r="M5365" s="88"/>
      <c r="V5365">
        <v>200</v>
      </c>
      <c r="W5365">
        <v>40</v>
      </c>
      <c r="X5365" s="7">
        <f t="shared" si="498"/>
        <v>31.652153314939131</v>
      </c>
    </row>
    <row r="5366" spans="11:24">
      <c r="K5366" s="97">
        <f t="shared" si="499"/>
        <v>6</v>
      </c>
      <c r="L5366" s="2" t="e">
        <f t="shared" si="500"/>
        <v>#N/A</v>
      </c>
      <c r="M5366" s="88"/>
      <c r="V5366">
        <v>200</v>
      </c>
      <c r="W5366">
        <v>40</v>
      </c>
      <c r="X5366" s="7">
        <f t="shared" si="498"/>
        <v>31.652153314939131</v>
      </c>
    </row>
    <row r="5367" spans="11:24">
      <c r="K5367" s="97">
        <f t="shared" si="499"/>
        <v>6</v>
      </c>
      <c r="L5367" s="2" t="e">
        <f t="shared" si="500"/>
        <v>#N/A</v>
      </c>
      <c r="M5367" s="88"/>
      <c r="V5367">
        <v>200</v>
      </c>
      <c r="W5367">
        <v>40</v>
      </c>
      <c r="X5367" s="7">
        <f t="shared" si="498"/>
        <v>31.652153314939131</v>
      </c>
    </row>
    <row r="5368" spans="11:24">
      <c r="K5368" s="97">
        <f t="shared" si="499"/>
        <v>6</v>
      </c>
      <c r="L5368" s="2" t="e">
        <f t="shared" si="500"/>
        <v>#N/A</v>
      </c>
      <c r="M5368" s="88"/>
      <c r="V5368">
        <v>200</v>
      </c>
      <c r="W5368">
        <v>40</v>
      </c>
      <c r="X5368" s="7">
        <f t="shared" si="498"/>
        <v>31.652153314939131</v>
      </c>
    </row>
    <row r="5369" spans="11:24">
      <c r="K5369" s="97">
        <f t="shared" si="499"/>
        <v>6</v>
      </c>
      <c r="L5369" s="2" t="e">
        <f t="shared" si="500"/>
        <v>#N/A</v>
      </c>
      <c r="M5369" s="88"/>
      <c r="V5369">
        <v>200</v>
      </c>
      <c r="W5369">
        <v>40</v>
      </c>
      <c r="X5369" s="7">
        <f t="shared" si="498"/>
        <v>31.652153314939131</v>
      </c>
    </row>
    <row r="5370" spans="11:24">
      <c r="K5370" s="97">
        <f t="shared" si="499"/>
        <v>6</v>
      </c>
      <c r="L5370" s="2" t="e">
        <f t="shared" si="500"/>
        <v>#N/A</v>
      </c>
      <c r="M5370" s="88"/>
      <c r="V5370">
        <v>200</v>
      </c>
      <c r="W5370">
        <v>40</v>
      </c>
      <c r="X5370" s="7">
        <f t="shared" si="498"/>
        <v>31.652153314939131</v>
      </c>
    </row>
    <row r="5371" spans="11:24">
      <c r="K5371" s="97">
        <f t="shared" si="499"/>
        <v>6</v>
      </c>
      <c r="L5371" s="2" t="e">
        <f t="shared" si="500"/>
        <v>#N/A</v>
      </c>
      <c r="M5371" s="88"/>
      <c r="V5371">
        <v>200</v>
      </c>
      <c r="W5371">
        <v>40</v>
      </c>
      <c r="X5371" s="7">
        <f t="shared" si="498"/>
        <v>31.652153314939131</v>
      </c>
    </row>
    <row r="5372" spans="11:24">
      <c r="K5372" s="97">
        <f t="shared" si="499"/>
        <v>6</v>
      </c>
      <c r="L5372" s="2" t="e">
        <f t="shared" si="500"/>
        <v>#N/A</v>
      </c>
      <c r="M5372" s="88"/>
      <c r="V5372">
        <v>200</v>
      </c>
      <c r="W5372">
        <v>40</v>
      </c>
      <c r="X5372" s="7">
        <f t="shared" si="498"/>
        <v>31.652153314939131</v>
      </c>
    </row>
    <row r="5373" spans="11:24">
      <c r="K5373" s="97">
        <f t="shared" si="499"/>
        <v>6</v>
      </c>
      <c r="L5373" s="2" t="e">
        <f t="shared" si="500"/>
        <v>#N/A</v>
      </c>
      <c r="M5373" s="88"/>
      <c r="V5373">
        <v>200</v>
      </c>
      <c r="W5373">
        <v>40</v>
      </c>
      <c r="X5373" s="7">
        <f t="shared" si="498"/>
        <v>31.652153314939131</v>
      </c>
    </row>
    <row r="5374" spans="11:24">
      <c r="K5374" s="97">
        <f t="shared" si="499"/>
        <v>6</v>
      </c>
      <c r="L5374" s="2" t="e">
        <f t="shared" si="500"/>
        <v>#N/A</v>
      </c>
      <c r="M5374" s="88"/>
      <c r="V5374">
        <v>200</v>
      </c>
      <c r="W5374">
        <v>40</v>
      </c>
      <c r="X5374" s="7">
        <f t="shared" si="498"/>
        <v>31.652153314939131</v>
      </c>
    </row>
    <row r="5375" spans="11:24">
      <c r="K5375" s="97">
        <f t="shared" si="499"/>
        <v>6</v>
      </c>
      <c r="L5375" s="2" t="e">
        <f t="shared" si="500"/>
        <v>#N/A</v>
      </c>
      <c r="M5375" s="88"/>
      <c r="V5375">
        <v>200</v>
      </c>
      <c r="W5375">
        <v>40</v>
      </c>
      <c r="X5375" s="7">
        <f t="shared" si="498"/>
        <v>31.652153314939131</v>
      </c>
    </row>
    <row r="5376" spans="11:24">
      <c r="K5376" s="97">
        <f t="shared" si="499"/>
        <v>6</v>
      </c>
      <c r="L5376" s="2" t="e">
        <f t="shared" si="500"/>
        <v>#N/A</v>
      </c>
      <c r="M5376" s="88"/>
      <c r="V5376">
        <v>200</v>
      </c>
      <c r="W5376">
        <v>40</v>
      </c>
      <c r="X5376" s="7">
        <f t="shared" si="498"/>
        <v>31.652153314939131</v>
      </c>
    </row>
    <row r="5377" spans="11:24">
      <c r="K5377" s="97">
        <f t="shared" si="499"/>
        <v>6</v>
      </c>
      <c r="L5377" s="2" t="e">
        <f t="shared" si="500"/>
        <v>#N/A</v>
      </c>
      <c r="M5377" s="88"/>
      <c r="V5377">
        <v>200</v>
      </c>
      <c r="W5377">
        <v>40</v>
      </c>
      <c r="X5377" s="7">
        <f t="shared" si="498"/>
        <v>31.652153314939131</v>
      </c>
    </row>
    <row r="5378" spans="11:24">
      <c r="K5378" s="97">
        <f t="shared" si="499"/>
        <v>6</v>
      </c>
      <c r="L5378" s="2" t="e">
        <f t="shared" si="500"/>
        <v>#N/A</v>
      </c>
      <c r="M5378" s="88"/>
      <c r="V5378">
        <v>200</v>
      </c>
      <c r="W5378">
        <v>40</v>
      </c>
      <c r="X5378" s="7">
        <f t="shared" si="498"/>
        <v>31.652153314939131</v>
      </c>
    </row>
    <row r="5379" spans="11:24">
      <c r="K5379" s="97">
        <f t="shared" si="499"/>
        <v>6</v>
      </c>
      <c r="L5379" s="2" t="e">
        <f t="shared" si="500"/>
        <v>#N/A</v>
      </c>
      <c r="M5379" s="88"/>
      <c r="V5379">
        <v>200</v>
      </c>
      <c r="W5379">
        <v>40</v>
      </c>
      <c r="X5379" s="7">
        <f t="shared" si="498"/>
        <v>31.652153314939131</v>
      </c>
    </row>
    <row r="5380" spans="11:24">
      <c r="K5380" s="97">
        <f t="shared" si="499"/>
        <v>6</v>
      </c>
      <c r="L5380" s="2" t="e">
        <f t="shared" si="500"/>
        <v>#N/A</v>
      </c>
      <c r="M5380" s="88"/>
      <c r="V5380">
        <v>200</v>
      </c>
      <c r="W5380">
        <v>40</v>
      </c>
      <c r="X5380" s="7">
        <f t="shared" si="498"/>
        <v>31.652153314939131</v>
      </c>
    </row>
    <row r="5381" spans="11:24">
      <c r="K5381" s="97">
        <f t="shared" si="499"/>
        <v>6</v>
      </c>
      <c r="L5381" s="2" t="e">
        <f t="shared" si="500"/>
        <v>#N/A</v>
      </c>
      <c r="M5381" s="88"/>
      <c r="V5381">
        <v>200</v>
      </c>
      <c r="W5381">
        <v>40</v>
      </c>
      <c r="X5381" s="7">
        <f t="shared" si="498"/>
        <v>31.652153314939131</v>
      </c>
    </row>
    <row r="5382" spans="11:24">
      <c r="K5382" s="97">
        <f t="shared" si="499"/>
        <v>6</v>
      </c>
      <c r="L5382" s="2" t="e">
        <f t="shared" si="500"/>
        <v>#N/A</v>
      </c>
      <c r="M5382" s="88"/>
      <c r="V5382">
        <v>200</v>
      </c>
      <c r="W5382">
        <v>40</v>
      </c>
      <c r="X5382" s="7">
        <f t="shared" si="498"/>
        <v>31.652153314939131</v>
      </c>
    </row>
    <row r="5383" spans="11:24">
      <c r="K5383" s="97">
        <f t="shared" si="499"/>
        <v>6</v>
      </c>
      <c r="L5383" s="2" t="e">
        <f t="shared" si="500"/>
        <v>#N/A</v>
      </c>
      <c r="M5383" s="88"/>
      <c r="V5383">
        <v>200</v>
      </c>
      <c r="W5383">
        <v>40</v>
      </c>
      <c r="X5383" s="7">
        <f t="shared" si="498"/>
        <v>31.652153314939131</v>
      </c>
    </row>
    <row r="5384" spans="11:24">
      <c r="K5384" s="97">
        <f t="shared" si="499"/>
        <v>6</v>
      </c>
      <c r="L5384" s="2" t="e">
        <f t="shared" si="500"/>
        <v>#N/A</v>
      </c>
      <c r="M5384" s="88"/>
      <c r="V5384">
        <v>200</v>
      </c>
      <c r="W5384">
        <v>40</v>
      </c>
      <c r="X5384" s="7">
        <f t="shared" si="498"/>
        <v>31.652153314939131</v>
      </c>
    </row>
    <row r="5385" spans="11:24">
      <c r="K5385" s="97">
        <f t="shared" si="499"/>
        <v>6</v>
      </c>
      <c r="L5385" s="2" t="e">
        <f t="shared" si="500"/>
        <v>#N/A</v>
      </c>
      <c r="M5385" s="88"/>
      <c r="V5385">
        <v>200</v>
      </c>
      <c r="W5385">
        <v>40</v>
      </c>
      <c r="X5385" s="7">
        <f t="shared" si="498"/>
        <v>31.652153314939131</v>
      </c>
    </row>
    <row r="5386" spans="11:24">
      <c r="K5386" s="97">
        <f t="shared" si="499"/>
        <v>6</v>
      </c>
      <c r="L5386" s="2" t="e">
        <f t="shared" si="500"/>
        <v>#N/A</v>
      </c>
      <c r="M5386" s="88"/>
      <c r="V5386">
        <v>200</v>
      </c>
      <c r="W5386">
        <v>40</v>
      </c>
      <c r="X5386" s="7">
        <f t="shared" ref="X5386:X5449" si="501">AVERAGE($J$2999:$J$8770)</f>
        <v>31.652153314939131</v>
      </c>
    </row>
    <row r="5387" spans="11:24">
      <c r="K5387" s="97">
        <f t="shared" ref="K5387:K5450" si="502">WEEKDAY(C5387,2)</f>
        <v>6</v>
      </c>
      <c r="L5387" s="2" t="e">
        <f t="shared" ref="L5387:L5450" si="503">IF(J5387="",NA(),J5387-(AVERAGE($J$10:$J$8770)))</f>
        <v>#N/A</v>
      </c>
      <c r="M5387" s="88"/>
      <c r="V5387">
        <v>200</v>
      </c>
      <c r="W5387">
        <v>40</v>
      </c>
      <c r="X5387" s="7">
        <f t="shared" si="501"/>
        <v>31.652153314939131</v>
      </c>
    </row>
    <row r="5388" spans="11:24">
      <c r="K5388" s="97">
        <f t="shared" si="502"/>
        <v>6</v>
      </c>
      <c r="L5388" s="2" t="e">
        <f t="shared" si="503"/>
        <v>#N/A</v>
      </c>
      <c r="M5388" s="88"/>
      <c r="V5388">
        <v>200</v>
      </c>
      <c r="W5388">
        <v>40</v>
      </c>
      <c r="X5388" s="7">
        <f t="shared" si="501"/>
        <v>31.652153314939131</v>
      </c>
    </row>
    <row r="5389" spans="11:24">
      <c r="K5389" s="97">
        <f t="shared" si="502"/>
        <v>6</v>
      </c>
      <c r="L5389" s="2" t="e">
        <f t="shared" si="503"/>
        <v>#N/A</v>
      </c>
      <c r="M5389" s="88"/>
      <c r="V5389">
        <v>200</v>
      </c>
      <c r="W5389">
        <v>40</v>
      </c>
      <c r="X5389" s="7">
        <f t="shared" si="501"/>
        <v>31.652153314939131</v>
      </c>
    </row>
    <row r="5390" spans="11:24">
      <c r="K5390" s="97">
        <f t="shared" si="502"/>
        <v>6</v>
      </c>
      <c r="L5390" s="2" t="e">
        <f t="shared" si="503"/>
        <v>#N/A</v>
      </c>
      <c r="M5390" s="88"/>
      <c r="V5390">
        <v>200</v>
      </c>
      <c r="W5390">
        <v>40</v>
      </c>
      <c r="X5390" s="7">
        <f t="shared" si="501"/>
        <v>31.652153314939131</v>
      </c>
    </row>
    <row r="5391" spans="11:24">
      <c r="K5391" s="97">
        <f t="shared" si="502"/>
        <v>6</v>
      </c>
      <c r="L5391" s="2" t="e">
        <f t="shared" si="503"/>
        <v>#N/A</v>
      </c>
      <c r="M5391" s="88"/>
      <c r="V5391">
        <v>200</v>
      </c>
      <c r="W5391">
        <v>40</v>
      </c>
      <c r="X5391" s="7">
        <f t="shared" si="501"/>
        <v>31.652153314939131</v>
      </c>
    </row>
    <row r="5392" spans="11:24">
      <c r="K5392" s="97">
        <f t="shared" si="502"/>
        <v>6</v>
      </c>
      <c r="L5392" s="2" t="e">
        <f t="shared" si="503"/>
        <v>#N/A</v>
      </c>
      <c r="M5392" s="88"/>
      <c r="V5392">
        <v>200</v>
      </c>
      <c r="W5392">
        <v>40</v>
      </c>
      <c r="X5392" s="7">
        <f t="shared" si="501"/>
        <v>31.652153314939131</v>
      </c>
    </row>
    <row r="5393" spans="11:24">
      <c r="K5393" s="97">
        <f t="shared" si="502"/>
        <v>6</v>
      </c>
      <c r="L5393" s="2" t="e">
        <f t="shared" si="503"/>
        <v>#N/A</v>
      </c>
      <c r="M5393" s="88"/>
      <c r="V5393">
        <v>200</v>
      </c>
      <c r="W5393">
        <v>40</v>
      </c>
      <c r="X5393" s="7">
        <f t="shared" si="501"/>
        <v>31.652153314939131</v>
      </c>
    </row>
    <row r="5394" spans="11:24">
      <c r="K5394" s="97">
        <f t="shared" si="502"/>
        <v>6</v>
      </c>
      <c r="L5394" s="2" t="e">
        <f t="shared" si="503"/>
        <v>#N/A</v>
      </c>
      <c r="M5394" s="88"/>
      <c r="V5394">
        <v>200</v>
      </c>
      <c r="W5394">
        <v>40</v>
      </c>
      <c r="X5394" s="7">
        <f t="shared" si="501"/>
        <v>31.652153314939131</v>
      </c>
    </row>
    <row r="5395" spans="11:24">
      <c r="K5395" s="97">
        <f t="shared" si="502"/>
        <v>6</v>
      </c>
      <c r="L5395" s="2" t="e">
        <f t="shared" si="503"/>
        <v>#N/A</v>
      </c>
      <c r="M5395" s="88"/>
      <c r="V5395">
        <v>200</v>
      </c>
      <c r="W5395">
        <v>40</v>
      </c>
      <c r="X5395" s="7">
        <f t="shared" si="501"/>
        <v>31.652153314939131</v>
      </c>
    </row>
    <row r="5396" spans="11:24">
      <c r="K5396" s="97">
        <f t="shared" si="502"/>
        <v>6</v>
      </c>
      <c r="L5396" s="2" t="e">
        <f t="shared" si="503"/>
        <v>#N/A</v>
      </c>
      <c r="M5396" s="88"/>
      <c r="V5396">
        <v>200</v>
      </c>
      <c r="W5396">
        <v>40</v>
      </c>
      <c r="X5396" s="7">
        <f t="shared" si="501"/>
        <v>31.652153314939131</v>
      </c>
    </row>
    <row r="5397" spans="11:24">
      <c r="K5397" s="97">
        <f t="shared" si="502"/>
        <v>6</v>
      </c>
      <c r="L5397" s="2" t="e">
        <f t="shared" si="503"/>
        <v>#N/A</v>
      </c>
      <c r="M5397" s="88"/>
      <c r="V5397">
        <v>200</v>
      </c>
      <c r="W5397">
        <v>40</v>
      </c>
      <c r="X5397" s="7">
        <f t="shared" si="501"/>
        <v>31.652153314939131</v>
      </c>
    </row>
    <row r="5398" spans="11:24">
      <c r="K5398" s="97">
        <f t="shared" si="502"/>
        <v>6</v>
      </c>
      <c r="L5398" s="2" t="e">
        <f t="shared" si="503"/>
        <v>#N/A</v>
      </c>
      <c r="M5398" s="88"/>
      <c r="V5398">
        <v>200</v>
      </c>
      <c r="W5398">
        <v>40</v>
      </c>
      <c r="X5398" s="7">
        <f t="shared" si="501"/>
        <v>31.652153314939131</v>
      </c>
    </row>
    <row r="5399" spans="11:24">
      <c r="K5399" s="97">
        <f t="shared" si="502"/>
        <v>6</v>
      </c>
      <c r="L5399" s="2" t="e">
        <f t="shared" si="503"/>
        <v>#N/A</v>
      </c>
      <c r="M5399" s="88"/>
      <c r="V5399">
        <v>200</v>
      </c>
      <c r="W5399">
        <v>40</v>
      </c>
      <c r="X5399" s="7">
        <f t="shared" si="501"/>
        <v>31.652153314939131</v>
      </c>
    </row>
    <row r="5400" spans="11:24">
      <c r="K5400" s="97">
        <f t="shared" si="502"/>
        <v>6</v>
      </c>
      <c r="L5400" s="2" t="e">
        <f t="shared" si="503"/>
        <v>#N/A</v>
      </c>
      <c r="M5400" s="88"/>
      <c r="V5400">
        <v>200</v>
      </c>
      <c r="W5400">
        <v>40</v>
      </c>
      <c r="X5400" s="7">
        <f t="shared" si="501"/>
        <v>31.652153314939131</v>
      </c>
    </row>
    <row r="5401" spans="11:24">
      <c r="K5401" s="97">
        <f t="shared" si="502"/>
        <v>6</v>
      </c>
      <c r="L5401" s="2" t="e">
        <f t="shared" si="503"/>
        <v>#N/A</v>
      </c>
      <c r="M5401" s="88"/>
      <c r="V5401">
        <v>200</v>
      </c>
      <c r="W5401">
        <v>40</v>
      </c>
      <c r="X5401" s="7">
        <f t="shared" si="501"/>
        <v>31.652153314939131</v>
      </c>
    </row>
    <row r="5402" spans="11:24">
      <c r="K5402" s="97">
        <f t="shared" si="502"/>
        <v>6</v>
      </c>
      <c r="L5402" s="2" t="e">
        <f t="shared" si="503"/>
        <v>#N/A</v>
      </c>
      <c r="M5402" s="88"/>
      <c r="V5402">
        <v>200</v>
      </c>
      <c r="W5402">
        <v>40</v>
      </c>
      <c r="X5402" s="7">
        <f t="shared" si="501"/>
        <v>31.652153314939131</v>
      </c>
    </row>
    <row r="5403" spans="11:24">
      <c r="K5403" s="97">
        <f t="shared" si="502"/>
        <v>6</v>
      </c>
      <c r="L5403" s="2" t="e">
        <f t="shared" si="503"/>
        <v>#N/A</v>
      </c>
      <c r="M5403" s="88"/>
      <c r="V5403">
        <v>200</v>
      </c>
      <c r="W5403">
        <v>40</v>
      </c>
      <c r="X5403" s="7">
        <f t="shared" si="501"/>
        <v>31.652153314939131</v>
      </c>
    </row>
    <row r="5404" spans="11:24">
      <c r="K5404" s="97">
        <f t="shared" si="502"/>
        <v>6</v>
      </c>
      <c r="L5404" s="2" t="e">
        <f t="shared" si="503"/>
        <v>#N/A</v>
      </c>
      <c r="M5404" s="88"/>
      <c r="V5404">
        <v>200</v>
      </c>
      <c r="W5404">
        <v>40</v>
      </c>
      <c r="X5404" s="7">
        <f t="shared" si="501"/>
        <v>31.652153314939131</v>
      </c>
    </row>
    <row r="5405" spans="11:24">
      <c r="K5405" s="97">
        <f t="shared" si="502"/>
        <v>6</v>
      </c>
      <c r="L5405" s="2" t="e">
        <f t="shared" si="503"/>
        <v>#N/A</v>
      </c>
      <c r="M5405" s="88"/>
      <c r="V5405">
        <v>200</v>
      </c>
      <c r="W5405">
        <v>40</v>
      </c>
      <c r="X5405" s="7">
        <f t="shared" si="501"/>
        <v>31.652153314939131</v>
      </c>
    </row>
    <row r="5406" spans="11:24">
      <c r="K5406" s="97">
        <f t="shared" si="502"/>
        <v>6</v>
      </c>
      <c r="L5406" s="2" t="e">
        <f t="shared" si="503"/>
        <v>#N/A</v>
      </c>
      <c r="M5406" s="88"/>
      <c r="V5406">
        <v>200</v>
      </c>
      <c r="W5406">
        <v>40</v>
      </c>
      <c r="X5406" s="7">
        <f t="shared" si="501"/>
        <v>31.652153314939131</v>
      </c>
    </row>
    <row r="5407" spans="11:24">
      <c r="K5407" s="97">
        <f t="shared" si="502"/>
        <v>6</v>
      </c>
      <c r="L5407" s="2" t="e">
        <f t="shared" si="503"/>
        <v>#N/A</v>
      </c>
      <c r="M5407" s="88"/>
      <c r="V5407">
        <v>200</v>
      </c>
      <c r="W5407">
        <v>40</v>
      </c>
      <c r="X5407" s="7">
        <f t="shared" si="501"/>
        <v>31.652153314939131</v>
      </c>
    </row>
    <row r="5408" spans="11:24">
      <c r="K5408" s="97">
        <f t="shared" si="502"/>
        <v>6</v>
      </c>
      <c r="L5408" s="2" t="e">
        <f t="shared" si="503"/>
        <v>#N/A</v>
      </c>
      <c r="M5408" s="88"/>
      <c r="V5408">
        <v>200</v>
      </c>
      <c r="W5408">
        <v>40</v>
      </c>
      <c r="X5408" s="7">
        <f t="shared" si="501"/>
        <v>31.652153314939131</v>
      </c>
    </row>
    <row r="5409" spans="11:24">
      <c r="K5409" s="97">
        <f t="shared" si="502"/>
        <v>6</v>
      </c>
      <c r="L5409" s="2" t="e">
        <f t="shared" si="503"/>
        <v>#N/A</v>
      </c>
      <c r="M5409" s="88"/>
      <c r="V5409">
        <v>200</v>
      </c>
      <c r="W5409">
        <v>40</v>
      </c>
      <c r="X5409" s="7">
        <f t="shared" si="501"/>
        <v>31.652153314939131</v>
      </c>
    </row>
    <row r="5410" spans="11:24">
      <c r="K5410" s="97">
        <f t="shared" si="502"/>
        <v>6</v>
      </c>
      <c r="L5410" s="2" t="e">
        <f t="shared" si="503"/>
        <v>#N/A</v>
      </c>
      <c r="M5410" s="88"/>
      <c r="V5410">
        <v>200</v>
      </c>
      <c r="W5410">
        <v>40</v>
      </c>
      <c r="X5410" s="7">
        <f t="shared" si="501"/>
        <v>31.652153314939131</v>
      </c>
    </row>
    <row r="5411" spans="11:24">
      <c r="K5411" s="97">
        <f t="shared" si="502"/>
        <v>6</v>
      </c>
      <c r="L5411" s="2" t="e">
        <f t="shared" si="503"/>
        <v>#N/A</v>
      </c>
      <c r="M5411" s="88"/>
      <c r="V5411">
        <v>200</v>
      </c>
      <c r="W5411">
        <v>40</v>
      </c>
      <c r="X5411" s="7">
        <f t="shared" si="501"/>
        <v>31.652153314939131</v>
      </c>
    </row>
    <row r="5412" spans="11:24">
      <c r="K5412" s="97">
        <f t="shared" si="502"/>
        <v>6</v>
      </c>
      <c r="L5412" s="2" t="e">
        <f t="shared" si="503"/>
        <v>#N/A</v>
      </c>
      <c r="M5412" s="88"/>
      <c r="V5412">
        <v>200</v>
      </c>
      <c r="W5412">
        <v>40</v>
      </c>
      <c r="X5412" s="7">
        <f t="shared" si="501"/>
        <v>31.652153314939131</v>
      </c>
    </row>
    <row r="5413" spans="11:24">
      <c r="K5413" s="97">
        <f t="shared" si="502"/>
        <v>6</v>
      </c>
      <c r="L5413" s="2" t="e">
        <f t="shared" si="503"/>
        <v>#N/A</v>
      </c>
      <c r="M5413" s="88"/>
      <c r="V5413">
        <v>200</v>
      </c>
      <c r="W5413">
        <v>40</v>
      </c>
      <c r="X5413" s="7">
        <f t="shared" si="501"/>
        <v>31.652153314939131</v>
      </c>
    </row>
    <row r="5414" spans="11:24">
      <c r="K5414" s="97">
        <f t="shared" si="502"/>
        <v>6</v>
      </c>
      <c r="L5414" s="2" t="e">
        <f t="shared" si="503"/>
        <v>#N/A</v>
      </c>
      <c r="M5414" s="88"/>
      <c r="V5414">
        <v>200</v>
      </c>
      <c r="W5414">
        <v>40</v>
      </c>
      <c r="X5414" s="7">
        <f t="shared" si="501"/>
        <v>31.652153314939131</v>
      </c>
    </row>
    <row r="5415" spans="11:24">
      <c r="K5415" s="97">
        <f t="shared" si="502"/>
        <v>6</v>
      </c>
      <c r="L5415" s="2" t="e">
        <f t="shared" si="503"/>
        <v>#N/A</v>
      </c>
      <c r="M5415" s="88"/>
      <c r="V5415">
        <v>200</v>
      </c>
      <c r="W5415">
        <v>40</v>
      </c>
      <c r="X5415" s="7">
        <f t="shared" si="501"/>
        <v>31.652153314939131</v>
      </c>
    </row>
    <row r="5416" spans="11:24">
      <c r="K5416" s="97">
        <f t="shared" si="502"/>
        <v>6</v>
      </c>
      <c r="L5416" s="2" t="e">
        <f t="shared" si="503"/>
        <v>#N/A</v>
      </c>
      <c r="M5416" s="88"/>
      <c r="V5416">
        <v>200</v>
      </c>
      <c r="W5416">
        <v>40</v>
      </c>
      <c r="X5416" s="7">
        <f t="shared" si="501"/>
        <v>31.652153314939131</v>
      </c>
    </row>
    <row r="5417" spans="11:24">
      <c r="K5417" s="97">
        <f t="shared" si="502"/>
        <v>6</v>
      </c>
      <c r="L5417" s="2" t="e">
        <f t="shared" si="503"/>
        <v>#N/A</v>
      </c>
      <c r="M5417" s="88"/>
      <c r="V5417">
        <v>200</v>
      </c>
      <c r="W5417">
        <v>40</v>
      </c>
      <c r="X5417" s="7">
        <f t="shared" si="501"/>
        <v>31.652153314939131</v>
      </c>
    </row>
    <row r="5418" spans="11:24">
      <c r="K5418" s="97">
        <f t="shared" si="502"/>
        <v>6</v>
      </c>
      <c r="L5418" s="2" t="e">
        <f t="shared" si="503"/>
        <v>#N/A</v>
      </c>
      <c r="M5418" s="88"/>
      <c r="V5418">
        <v>200</v>
      </c>
      <c r="W5418">
        <v>40</v>
      </c>
      <c r="X5418" s="7">
        <f t="shared" si="501"/>
        <v>31.652153314939131</v>
      </c>
    </row>
    <row r="5419" spans="11:24">
      <c r="K5419" s="97">
        <f t="shared" si="502"/>
        <v>6</v>
      </c>
      <c r="L5419" s="2" t="e">
        <f t="shared" si="503"/>
        <v>#N/A</v>
      </c>
      <c r="M5419" s="88"/>
      <c r="V5419">
        <v>200</v>
      </c>
      <c r="W5419">
        <v>40</v>
      </c>
      <c r="X5419" s="7">
        <f t="shared" si="501"/>
        <v>31.652153314939131</v>
      </c>
    </row>
    <row r="5420" spans="11:24">
      <c r="K5420" s="97">
        <f t="shared" si="502"/>
        <v>6</v>
      </c>
      <c r="L5420" s="2" t="e">
        <f t="shared" si="503"/>
        <v>#N/A</v>
      </c>
      <c r="M5420" s="88"/>
      <c r="V5420">
        <v>200</v>
      </c>
      <c r="W5420">
        <v>40</v>
      </c>
      <c r="X5420" s="7">
        <f t="shared" si="501"/>
        <v>31.652153314939131</v>
      </c>
    </row>
    <row r="5421" spans="11:24">
      <c r="K5421" s="97">
        <f t="shared" si="502"/>
        <v>6</v>
      </c>
      <c r="L5421" s="2" t="e">
        <f t="shared" si="503"/>
        <v>#N/A</v>
      </c>
      <c r="M5421" s="88"/>
      <c r="V5421">
        <v>200</v>
      </c>
      <c r="W5421">
        <v>40</v>
      </c>
      <c r="X5421" s="7">
        <f t="shared" si="501"/>
        <v>31.652153314939131</v>
      </c>
    </row>
    <row r="5422" spans="11:24">
      <c r="K5422" s="97">
        <f t="shared" si="502"/>
        <v>6</v>
      </c>
      <c r="L5422" s="2" t="e">
        <f t="shared" si="503"/>
        <v>#N/A</v>
      </c>
      <c r="M5422" s="88"/>
      <c r="V5422">
        <v>200</v>
      </c>
      <c r="W5422">
        <v>40</v>
      </c>
      <c r="X5422" s="7">
        <f t="shared" si="501"/>
        <v>31.652153314939131</v>
      </c>
    </row>
    <row r="5423" spans="11:24">
      <c r="K5423" s="97">
        <f t="shared" si="502"/>
        <v>6</v>
      </c>
      <c r="L5423" s="2" t="e">
        <f t="shared" si="503"/>
        <v>#N/A</v>
      </c>
      <c r="M5423" s="88"/>
      <c r="V5423">
        <v>200</v>
      </c>
      <c r="W5423">
        <v>40</v>
      </c>
      <c r="X5423" s="7">
        <f t="shared" si="501"/>
        <v>31.652153314939131</v>
      </c>
    </row>
    <row r="5424" spans="11:24">
      <c r="K5424" s="97">
        <f t="shared" si="502"/>
        <v>6</v>
      </c>
      <c r="L5424" s="2" t="e">
        <f t="shared" si="503"/>
        <v>#N/A</v>
      </c>
      <c r="M5424" s="88"/>
      <c r="V5424">
        <v>200</v>
      </c>
      <c r="W5424">
        <v>40</v>
      </c>
      <c r="X5424" s="7">
        <f t="shared" si="501"/>
        <v>31.652153314939131</v>
      </c>
    </row>
    <row r="5425" spans="11:24">
      <c r="K5425" s="97">
        <f t="shared" si="502"/>
        <v>6</v>
      </c>
      <c r="L5425" s="2" t="e">
        <f t="shared" si="503"/>
        <v>#N/A</v>
      </c>
      <c r="M5425" s="88"/>
      <c r="V5425">
        <v>200</v>
      </c>
      <c r="W5425">
        <v>40</v>
      </c>
      <c r="X5425" s="7">
        <f t="shared" si="501"/>
        <v>31.652153314939131</v>
      </c>
    </row>
    <row r="5426" spans="11:24">
      <c r="K5426" s="97">
        <f t="shared" si="502"/>
        <v>6</v>
      </c>
      <c r="L5426" s="2" t="e">
        <f t="shared" si="503"/>
        <v>#N/A</v>
      </c>
      <c r="M5426" s="88"/>
      <c r="V5426">
        <v>200</v>
      </c>
      <c r="W5426">
        <v>40</v>
      </c>
      <c r="X5426" s="7">
        <f t="shared" si="501"/>
        <v>31.652153314939131</v>
      </c>
    </row>
    <row r="5427" spans="11:24">
      <c r="K5427" s="97">
        <f t="shared" si="502"/>
        <v>6</v>
      </c>
      <c r="L5427" s="2" t="e">
        <f t="shared" si="503"/>
        <v>#N/A</v>
      </c>
      <c r="M5427" s="88"/>
      <c r="V5427">
        <v>200</v>
      </c>
      <c r="W5427">
        <v>40</v>
      </c>
      <c r="X5427" s="7">
        <f t="shared" si="501"/>
        <v>31.652153314939131</v>
      </c>
    </row>
    <row r="5428" spans="11:24">
      <c r="K5428" s="97">
        <f t="shared" si="502"/>
        <v>6</v>
      </c>
      <c r="L5428" s="2" t="e">
        <f t="shared" si="503"/>
        <v>#N/A</v>
      </c>
      <c r="M5428" s="88"/>
      <c r="V5428">
        <v>200</v>
      </c>
      <c r="W5428">
        <v>40</v>
      </c>
      <c r="X5428" s="7">
        <f t="shared" si="501"/>
        <v>31.652153314939131</v>
      </c>
    </row>
    <row r="5429" spans="11:24">
      <c r="K5429" s="97">
        <f t="shared" si="502"/>
        <v>6</v>
      </c>
      <c r="L5429" s="2" t="e">
        <f t="shared" si="503"/>
        <v>#N/A</v>
      </c>
      <c r="M5429" s="88"/>
      <c r="V5429">
        <v>200</v>
      </c>
      <c r="W5429">
        <v>40</v>
      </c>
      <c r="X5429" s="7">
        <f t="shared" si="501"/>
        <v>31.652153314939131</v>
      </c>
    </row>
    <row r="5430" spans="11:24">
      <c r="K5430" s="97">
        <f t="shared" si="502"/>
        <v>6</v>
      </c>
      <c r="L5430" s="2" t="e">
        <f t="shared" si="503"/>
        <v>#N/A</v>
      </c>
      <c r="M5430" s="88"/>
      <c r="V5430">
        <v>200</v>
      </c>
      <c r="W5430">
        <v>40</v>
      </c>
      <c r="X5430" s="7">
        <f t="shared" si="501"/>
        <v>31.652153314939131</v>
      </c>
    </row>
    <row r="5431" spans="11:24">
      <c r="K5431" s="97">
        <f t="shared" si="502"/>
        <v>6</v>
      </c>
      <c r="L5431" s="2" t="e">
        <f t="shared" si="503"/>
        <v>#N/A</v>
      </c>
      <c r="M5431" s="88"/>
      <c r="V5431">
        <v>200</v>
      </c>
      <c r="W5431">
        <v>40</v>
      </c>
      <c r="X5431" s="7">
        <f t="shared" si="501"/>
        <v>31.652153314939131</v>
      </c>
    </row>
    <row r="5432" spans="11:24">
      <c r="K5432" s="97">
        <f t="shared" si="502"/>
        <v>6</v>
      </c>
      <c r="L5432" s="2" t="e">
        <f t="shared" si="503"/>
        <v>#N/A</v>
      </c>
      <c r="M5432" s="88"/>
      <c r="V5432">
        <v>200</v>
      </c>
      <c r="W5432">
        <v>40</v>
      </c>
      <c r="X5432" s="7">
        <f t="shared" si="501"/>
        <v>31.652153314939131</v>
      </c>
    </row>
    <row r="5433" spans="11:24">
      <c r="K5433" s="97">
        <f t="shared" si="502"/>
        <v>6</v>
      </c>
      <c r="L5433" s="2" t="e">
        <f t="shared" si="503"/>
        <v>#N/A</v>
      </c>
      <c r="M5433" s="88"/>
      <c r="V5433">
        <v>200</v>
      </c>
      <c r="W5433">
        <v>40</v>
      </c>
      <c r="X5433" s="7">
        <f t="shared" si="501"/>
        <v>31.652153314939131</v>
      </c>
    </row>
    <row r="5434" spans="11:24">
      <c r="K5434" s="97">
        <f t="shared" si="502"/>
        <v>6</v>
      </c>
      <c r="L5434" s="2" t="e">
        <f t="shared" si="503"/>
        <v>#N/A</v>
      </c>
      <c r="M5434" s="88"/>
      <c r="V5434">
        <v>200</v>
      </c>
      <c r="W5434">
        <v>40</v>
      </c>
      <c r="X5434" s="7">
        <f t="shared" si="501"/>
        <v>31.652153314939131</v>
      </c>
    </row>
    <row r="5435" spans="11:24">
      <c r="K5435" s="97">
        <f t="shared" si="502"/>
        <v>6</v>
      </c>
      <c r="L5435" s="2" t="e">
        <f t="shared" si="503"/>
        <v>#N/A</v>
      </c>
      <c r="M5435" s="88"/>
      <c r="V5435">
        <v>200</v>
      </c>
      <c r="W5435">
        <v>40</v>
      </c>
      <c r="X5435" s="7">
        <f t="shared" si="501"/>
        <v>31.652153314939131</v>
      </c>
    </row>
    <row r="5436" spans="11:24">
      <c r="K5436" s="97">
        <f t="shared" si="502"/>
        <v>6</v>
      </c>
      <c r="L5436" s="2" t="e">
        <f t="shared" si="503"/>
        <v>#N/A</v>
      </c>
      <c r="M5436" s="88"/>
      <c r="V5436">
        <v>200</v>
      </c>
      <c r="W5436">
        <v>40</v>
      </c>
      <c r="X5436" s="7">
        <f t="shared" si="501"/>
        <v>31.652153314939131</v>
      </c>
    </row>
    <row r="5437" spans="11:24">
      <c r="K5437" s="97">
        <f t="shared" si="502"/>
        <v>6</v>
      </c>
      <c r="L5437" s="2" t="e">
        <f t="shared" si="503"/>
        <v>#N/A</v>
      </c>
      <c r="M5437" s="88"/>
      <c r="V5437">
        <v>200</v>
      </c>
      <c r="W5437">
        <v>40</v>
      </c>
      <c r="X5437" s="7">
        <f t="shared" si="501"/>
        <v>31.652153314939131</v>
      </c>
    </row>
    <row r="5438" spans="11:24">
      <c r="K5438" s="97">
        <f t="shared" si="502"/>
        <v>6</v>
      </c>
      <c r="L5438" s="2" t="e">
        <f t="shared" si="503"/>
        <v>#N/A</v>
      </c>
      <c r="M5438" s="88"/>
      <c r="V5438">
        <v>200</v>
      </c>
      <c r="W5438">
        <v>40</v>
      </c>
      <c r="X5438" s="7">
        <f t="shared" si="501"/>
        <v>31.652153314939131</v>
      </c>
    </row>
    <row r="5439" spans="11:24">
      <c r="K5439" s="97">
        <f t="shared" si="502"/>
        <v>6</v>
      </c>
      <c r="L5439" s="2" t="e">
        <f t="shared" si="503"/>
        <v>#N/A</v>
      </c>
      <c r="M5439" s="88"/>
      <c r="V5439">
        <v>200</v>
      </c>
      <c r="W5439">
        <v>40</v>
      </c>
      <c r="X5439" s="7">
        <f t="shared" si="501"/>
        <v>31.652153314939131</v>
      </c>
    </row>
    <row r="5440" spans="11:24">
      <c r="K5440" s="97">
        <f t="shared" si="502"/>
        <v>6</v>
      </c>
      <c r="L5440" s="2" t="e">
        <f t="shared" si="503"/>
        <v>#N/A</v>
      </c>
      <c r="M5440" s="88"/>
      <c r="V5440">
        <v>200</v>
      </c>
      <c r="W5440">
        <v>40</v>
      </c>
      <c r="X5440" s="7">
        <f t="shared" si="501"/>
        <v>31.652153314939131</v>
      </c>
    </row>
    <row r="5441" spans="11:24">
      <c r="K5441" s="97">
        <f t="shared" si="502"/>
        <v>6</v>
      </c>
      <c r="L5441" s="2" t="e">
        <f t="shared" si="503"/>
        <v>#N/A</v>
      </c>
      <c r="M5441" s="88"/>
      <c r="V5441">
        <v>200</v>
      </c>
      <c r="W5441">
        <v>40</v>
      </c>
      <c r="X5441" s="7">
        <f t="shared" si="501"/>
        <v>31.652153314939131</v>
      </c>
    </row>
    <row r="5442" spans="11:24">
      <c r="K5442" s="97">
        <f t="shared" si="502"/>
        <v>6</v>
      </c>
      <c r="L5442" s="2" t="e">
        <f t="shared" si="503"/>
        <v>#N/A</v>
      </c>
      <c r="M5442" s="88"/>
      <c r="V5442">
        <v>200</v>
      </c>
      <c r="W5442">
        <v>40</v>
      </c>
      <c r="X5442" s="7">
        <f t="shared" si="501"/>
        <v>31.652153314939131</v>
      </c>
    </row>
    <row r="5443" spans="11:24">
      <c r="K5443" s="97">
        <f t="shared" si="502"/>
        <v>6</v>
      </c>
      <c r="L5443" s="2" t="e">
        <f t="shared" si="503"/>
        <v>#N/A</v>
      </c>
      <c r="M5443" s="88"/>
      <c r="V5443">
        <v>200</v>
      </c>
      <c r="W5443">
        <v>40</v>
      </c>
      <c r="X5443" s="7">
        <f t="shared" si="501"/>
        <v>31.652153314939131</v>
      </c>
    </row>
    <row r="5444" spans="11:24">
      <c r="K5444" s="97">
        <f t="shared" si="502"/>
        <v>6</v>
      </c>
      <c r="L5444" s="2" t="e">
        <f t="shared" si="503"/>
        <v>#N/A</v>
      </c>
      <c r="M5444" s="88"/>
      <c r="V5444">
        <v>200</v>
      </c>
      <c r="W5444">
        <v>40</v>
      </c>
      <c r="X5444" s="7">
        <f t="shared" si="501"/>
        <v>31.652153314939131</v>
      </c>
    </row>
    <row r="5445" spans="11:24">
      <c r="K5445" s="97">
        <f t="shared" si="502"/>
        <v>6</v>
      </c>
      <c r="L5445" s="2" t="e">
        <f t="shared" si="503"/>
        <v>#N/A</v>
      </c>
      <c r="M5445" s="88"/>
      <c r="V5445">
        <v>200</v>
      </c>
      <c r="W5445">
        <v>40</v>
      </c>
      <c r="X5445" s="7">
        <f t="shared" si="501"/>
        <v>31.652153314939131</v>
      </c>
    </row>
    <row r="5446" spans="11:24">
      <c r="K5446" s="97">
        <f t="shared" si="502"/>
        <v>6</v>
      </c>
      <c r="L5446" s="2" t="e">
        <f t="shared" si="503"/>
        <v>#N/A</v>
      </c>
      <c r="M5446" s="88"/>
      <c r="V5446">
        <v>200</v>
      </c>
      <c r="W5446">
        <v>40</v>
      </c>
      <c r="X5446" s="7">
        <f t="shared" si="501"/>
        <v>31.652153314939131</v>
      </c>
    </row>
    <row r="5447" spans="11:24">
      <c r="K5447" s="97">
        <f t="shared" si="502"/>
        <v>6</v>
      </c>
      <c r="L5447" s="2" t="e">
        <f t="shared" si="503"/>
        <v>#N/A</v>
      </c>
      <c r="M5447" s="88"/>
      <c r="V5447">
        <v>200</v>
      </c>
      <c r="W5447">
        <v>40</v>
      </c>
      <c r="X5447" s="7">
        <f t="shared" si="501"/>
        <v>31.652153314939131</v>
      </c>
    </row>
    <row r="5448" spans="11:24">
      <c r="K5448" s="97">
        <f t="shared" si="502"/>
        <v>6</v>
      </c>
      <c r="L5448" s="2" t="e">
        <f t="shared" si="503"/>
        <v>#N/A</v>
      </c>
      <c r="M5448" s="88"/>
      <c r="V5448">
        <v>200</v>
      </c>
      <c r="W5448">
        <v>40</v>
      </c>
      <c r="X5448" s="7">
        <f t="shared" si="501"/>
        <v>31.652153314939131</v>
      </c>
    </row>
    <row r="5449" spans="11:24">
      <c r="K5449" s="97">
        <f t="shared" si="502"/>
        <v>6</v>
      </c>
      <c r="L5449" s="2" t="e">
        <f t="shared" si="503"/>
        <v>#N/A</v>
      </c>
      <c r="M5449" s="88"/>
      <c r="V5449">
        <v>200</v>
      </c>
      <c r="W5449">
        <v>40</v>
      </c>
      <c r="X5449" s="7">
        <f t="shared" si="501"/>
        <v>31.652153314939131</v>
      </c>
    </row>
    <row r="5450" spans="11:24">
      <c r="K5450" s="97">
        <f t="shared" si="502"/>
        <v>6</v>
      </c>
      <c r="L5450" s="2" t="e">
        <f t="shared" si="503"/>
        <v>#N/A</v>
      </c>
      <c r="M5450" s="88"/>
      <c r="V5450">
        <v>200</v>
      </c>
      <c r="W5450">
        <v>40</v>
      </c>
      <c r="X5450" s="7">
        <f t="shared" ref="X5450:X5513" si="504">AVERAGE($J$2999:$J$8770)</f>
        <v>31.652153314939131</v>
      </c>
    </row>
    <row r="5451" spans="11:24">
      <c r="K5451" s="97">
        <f t="shared" ref="K5451:K5514" si="505">WEEKDAY(C5451,2)</f>
        <v>6</v>
      </c>
      <c r="L5451" s="2" t="e">
        <f t="shared" ref="L5451:L5514" si="506">IF(J5451="",NA(),J5451-(AVERAGE($J$10:$J$8770)))</f>
        <v>#N/A</v>
      </c>
      <c r="M5451" s="88"/>
      <c r="V5451">
        <v>200</v>
      </c>
      <c r="W5451">
        <v>40</v>
      </c>
      <c r="X5451" s="7">
        <f t="shared" si="504"/>
        <v>31.652153314939131</v>
      </c>
    </row>
    <row r="5452" spans="11:24">
      <c r="K5452" s="97">
        <f t="shared" si="505"/>
        <v>6</v>
      </c>
      <c r="L5452" s="2" t="e">
        <f t="shared" si="506"/>
        <v>#N/A</v>
      </c>
      <c r="M5452" s="88"/>
      <c r="V5452">
        <v>200</v>
      </c>
      <c r="W5452">
        <v>40</v>
      </c>
      <c r="X5452" s="7">
        <f t="shared" si="504"/>
        <v>31.652153314939131</v>
      </c>
    </row>
    <row r="5453" spans="11:24">
      <c r="K5453" s="97">
        <f t="shared" si="505"/>
        <v>6</v>
      </c>
      <c r="L5453" s="2" t="e">
        <f t="shared" si="506"/>
        <v>#N/A</v>
      </c>
      <c r="M5453" s="88"/>
      <c r="V5453">
        <v>200</v>
      </c>
      <c r="W5453">
        <v>40</v>
      </c>
      <c r="X5453" s="7">
        <f t="shared" si="504"/>
        <v>31.652153314939131</v>
      </c>
    </row>
    <row r="5454" spans="11:24">
      <c r="K5454" s="97">
        <f t="shared" si="505"/>
        <v>6</v>
      </c>
      <c r="L5454" s="2" t="e">
        <f t="shared" si="506"/>
        <v>#N/A</v>
      </c>
      <c r="M5454" s="88"/>
      <c r="V5454">
        <v>200</v>
      </c>
      <c r="W5454">
        <v>40</v>
      </c>
      <c r="X5454" s="7">
        <f t="shared" si="504"/>
        <v>31.652153314939131</v>
      </c>
    </row>
    <row r="5455" spans="11:24">
      <c r="K5455" s="97">
        <f t="shared" si="505"/>
        <v>6</v>
      </c>
      <c r="L5455" s="2" t="e">
        <f t="shared" si="506"/>
        <v>#N/A</v>
      </c>
      <c r="M5455" s="88"/>
      <c r="V5455">
        <v>200</v>
      </c>
      <c r="W5455">
        <v>40</v>
      </c>
      <c r="X5455" s="7">
        <f t="shared" si="504"/>
        <v>31.652153314939131</v>
      </c>
    </row>
    <row r="5456" spans="11:24">
      <c r="K5456" s="97">
        <f t="shared" si="505"/>
        <v>6</v>
      </c>
      <c r="L5456" s="2" t="e">
        <f t="shared" si="506"/>
        <v>#N/A</v>
      </c>
      <c r="M5456" s="88"/>
      <c r="V5456">
        <v>200</v>
      </c>
      <c r="W5456">
        <v>40</v>
      </c>
      <c r="X5456" s="7">
        <f t="shared" si="504"/>
        <v>31.652153314939131</v>
      </c>
    </row>
    <row r="5457" spans="11:24">
      <c r="K5457" s="97">
        <f t="shared" si="505"/>
        <v>6</v>
      </c>
      <c r="L5457" s="2" t="e">
        <f t="shared" si="506"/>
        <v>#N/A</v>
      </c>
      <c r="M5457" s="88"/>
      <c r="V5457">
        <v>200</v>
      </c>
      <c r="W5457">
        <v>40</v>
      </c>
      <c r="X5457" s="7">
        <f t="shared" si="504"/>
        <v>31.652153314939131</v>
      </c>
    </row>
    <row r="5458" spans="11:24">
      <c r="K5458" s="97">
        <f t="shared" si="505"/>
        <v>6</v>
      </c>
      <c r="L5458" s="2" t="e">
        <f t="shared" si="506"/>
        <v>#N/A</v>
      </c>
      <c r="M5458" s="88"/>
      <c r="V5458">
        <v>200</v>
      </c>
      <c r="W5458">
        <v>40</v>
      </c>
      <c r="X5458" s="7">
        <f t="shared" si="504"/>
        <v>31.652153314939131</v>
      </c>
    </row>
    <row r="5459" spans="11:24">
      <c r="K5459" s="97">
        <f t="shared" si="505"/>
        <v>6</v>
      </c>
      <c r="L5459" s="2" t="e">
        <f t="shared" si="506"/>
        <v>#N/A</v>
      </c>
      <c r="M5459" s="88"/>
      <c r="V5459">
        <v>200</v>
      </c>
      <c r="W5459">
        <v>40</v>
      </c>
      <c r="X5459" s="7">
        <f t="shared" si="504"/>
        <v>31.652153314939131</v>
      </c>
    </row>
    <row r="5460" spans="11:24">
      <c r="K5460" s="97">
        <f t="shared" si="505"/>
        <v>6</v>
      </c>
      <c r="L5460" s="2" t="e">
        <f t="shared" si="506"/>
        <v>#N/A</v>
      </c>
      <c r="M5460" s="88"/>
      <c r="V5460">
        <v>200</v>
      </c>
      <c r="W5460">
        <v>40</v>
      </c>
      <c r="X5460" s="7">
        <f t="shared" si="504"/>
        <v>31.652153314939131</v>
      </c>
    </row>
    <row r="5461" spans="11:24">
      <c r="K5461" s="97">
        <f t="shared" si="505"/>
        <v>6</v>
      </c>
      <c r="L5461" s="2" t="e">
        <f t="shared" si="506"/>
        <v>#N/A</v>
      </c>
      <c r="M5461" s="88"/>
      <c r="V5461">
        <v>200</v>
      </c>
      <c r="W5461">
        <v>40</v>
      </c>
      <c r="X5461" s="7">
        <f t="shared" si="504"/>
        <v>31.652153314939131</v>
      </c>
    </row>
    <row r="5462" spans="11:24">
      <c r="K5462" s="97">
        <f t="shared" si="505"/>
        <v>6</v>
      </c>
      <c r="L5462" s="2" t="e">
        <f t="shared" si="506"/>
        <v>#N/A</v>
      </c>
      <c r="M5462" s="88"/>
      <c r="V5462">
        <v>200</v>
      </c>
      <c r="W5462">
        <v>40</v>
      </c>
      <c r="X5462" s="7">
        <f t="shared" si="504"/>
        <v>31.652153314939131</v>
      </c>
    </row>
    <row r="5463" spans="11:24">
      <c r="K5463" s="97">
        <f t="shared" si="505"/>
        <v>6</v>
      </c>
      <c r="L5463" s="2" t="e">
        <f t="shared" si="506"/>
        <v>#N/A</v>
      </c>
      <c r="M5463" s="88"/>
      <c r="V5463">
        <v>200</v>
      </c>
      <c r="W5463">
        <v>40</v>
      </c>
      <c r="X5463" s="7">
        <f t="shared" si="504"/>
        <v>31.652153314939131</v>
      </c>
    </row>
    <row r="5464" spans="11:24">
      <c r="K5464" s="97">
        <f t="shared" si="505"/>
        <v>6</v>
      </c>
      <c r="L5464" s="2" t="e">
        <f t="shared" si="506"/>
        <v>#N/A</v>
      </c>
      <c r="M5464" s="88"/>
      <c r="V5464">
        <v>200</v>
      </c>
      <c r="W5464">
        <v>40</v>
      </c>
      <c r="X5464" s="7">
        <f t="shared" si="504"/>
        <v>31.652153314939131</v>
      </c>
    </row>
    <row r="5465" spans="11:24">
      <c r="K5465" s="97">
        <f t="shared" si="505"/>
        <v>6</v>
      </c>
      <c r="L5465" s="2" t="e">
        <f t="shared" si="506"/>
        <v>#N/A</v>
      </c>
      <c r="M5465" s="88"/>
      <c r="V5465">
        <v>200</v>
      </c>
      <c r="W5465">
        <v>40</v>
      </c>
      <c r="X5465" s="7">
        <f t="shared" si="504"/>
        <v>31.652153314939131</v>
      </c>
    </row>
    <row r="5466" spans="11:24">
      <c r="K5466" s="97">
        <f t="shared" si="505"/>
        <v>6</v>
      </c>
      <c r="L5466" s="2" t="e">
        <f t="shared" si="506"/>
        <v>#N/A</v>
      </c>
      <c r="M5466" s="88"/>
      <c r="V5466">
        <v>200</v>
      </c>
      <c r="W5466">
        <v>40</v>
      </c>
      <c r="X5466" s="7">
        <f t="shared" si="504"/>
        <v>31.652153314939131</v>
      </c>
    </row>
    <row r="5467" spans="11:24">
      <c r="K5467" s="97">
        <f t="shared" si="505"/>
        <v>6</v>
      </c>
      <c r="L5467" s="2" t="e">
        <f t="shared" si="506"/>
        <v>#N/A</v>
      </c>
      <c r="M5467" s="88"/>
      <c r="V5467">
        <v>200</v>
      </c>
      <c r="W5467">
        <v>40</v>
      </c>
      <c r="X5467" s="7">
        <f t="shared" si="504"/>
        <v>31.652153314939131</v>
      </c>
    </row>
    <row r="5468" spans="11:24">
      <c r="K5468" s="97">
        <f t="shared" si="505"/>
        <v>6</v>
      </c>
      <c r="L5468" s="2" t="e">
        <f t="shared" si="506"/>
        <v>#N/A</v>
      </c>
      <c r="M5468" s="88"/>
      <c r="V5468">
        <v>200</v>
      </c>
      <c r="W5468">
        <v>40</v>
      </c>
      <c r="X5468" s="7">
        <f t="shared" si="504"/>
        <v>31.652153314939131</v>
      </c>
    </row>
    <row r="5469" spans="11:24">
      <c r="K5469" s="97">
        <f t="shared" si="505"/>
        <v>6</v>
      </c>
      <c r="L5469" s="2" t="e">
        <f t="shared" si="506"/>
        <v>#N/A</v>
      </c>
      <c r="M5469" s="88"/>
      <c r="V5469">
        <v>200</v>
      </c>
      <c r="W5469">
        <v>40</v>
      </c>
      <c r="X5469" s="7">
        <f t="shared" si="504"/>
        <v>31.652153314939131</v>
      </c>
    </row>
    <row r="5470" spans="11:24">
      <c r="K5470" s="97">
        <f t="shared" si="505"/>
        <v>6</v>
      </c>
      <c r="L5470" s="2" t="e">
        <f t="shared" si="506"/>
        <v>#N/A</v>
      </c>
      <c r="M5470" s="89" t="s">
        <v>38</v>
      </c>
      <c r="V5470">
        <v>200</v>
      </c>
      <c r="W5470">
        <v>40</v>
      </c>
      <c r="X5470" s="7">
        <f t="shared" si="504"/>
        <v>31.652153314939131</v>
      </c>
    </row>
    <row r="5471" spans="11:24">
      <c r="K5471" s="97">
        <f t="shared" si="505"/>
        <v>6</v>
      </c>
      <c r="L5471" s="2" t="e">
        <f t="shared" si="506"/>
        <v>#N/A</v>
      </c>
      <c r="M5471" s="89" t="s">
        <v>38</v>
      </c>
      <c r="V5471">
        <v>200</v>
      </c>
      <c r="W5471">
        <v>40</v>
      </c>
      <c r="X5471" s="7">
        <f t="shared" si="504"/>
        <v>31.652153314939131</v>
      </c>
    </row>
    <row r="5472" spans="11:24">
      <c r="K5472" s="97">
        <f t="shared" si="505"/>
        <v>6</v>
      </c>
      <c r="L5472" s="2" t="e">
        <f t="shared" si="506"/>
        <v>#N/A</v>
      </c>
      <c r="M5472" s="89"/>
      <c r="V5472">
        <v>200</v>
      </c>
      <c r="W5472">
        <v>40</v>
      </c>
      <c r="X5472" s="7">
        <f t="shared" si="504"/>
        <v>31.652153314939131</v>
      </c>
    </row>
    <row r="5473" spans="11:24">
      <c r="K5473" s="97">
        <f t="shared" si="505"/>
        <v>6</v>
      </c>
      <c r="L5473" s="2" t="e">
        <f t="shared" si="506"/>
        <v>#N/A</v>
      </c>
      <c r="M5473" s="89"/>
      <c r="V5473">
        <v>200</v>
      </c>
      <c r="W5473">
        <v>40</v>
      </c>
      <c r="X5473" s="7">
        <f t="shared" si="504"/>
        <v>31.652153314939131</v>
      </c>
    </row>
    <row r="5474" spans="11:24">
      <c r="K5474" s="97">
        <f t="shared" si="505"/>
        <v>6</v>
      </c>
      <c r="L5474" s="2" t="e">
        <f t="shared" si="506"/>
        <v>#N/A</v>
      </c>
      <c r="M5474" s="89"/>
      <c r="V5474">
        <v>200</v>
      </c>
      <c r="W5474">
        <v>40</v>
      </c>
      <c r="X5474" s="7">
        <f t="shared" si="504"/>
        <v>31.652153314939131</v>
      </c>
    </row>
    <row r="5475" spans="11:24">
      <c r="K5475" s="97">
        <f t="shared" si="505"/>
        <v>6</v>
      </c>
      <c r="L5475" s="2" t="e">
        <f t="shared" si="506"/>
        <v>#N/A</v>
      </c>
      <c r="M5475" s="89"/>
      <c r="V5475">
        <v>200</v>
      </c>
      <c r="W5475">
        <v>40</v>
      </c>
      <c r="X5475" s="7">
        <f t="shared" si="504"/>
        <v>31.652153314939131</v>
      </c>
    </row>
    <row r="5476" spans="11:24">
      <c r="K5476" s="97">
        <f t="shared" si="505"/>
        <v>6</v>
      </c>
      <c r="L5476" s="2" t="e">
        <f t="shared" si="506"/>
        <v>#N/A</v>
      </c>
      <c r="M5476" s="89" t="s">
        <v>40</v>
      </c>
      <c r="V5476">
        <v>200</v>
      </c>
      <c r="W5476">
        <v>40</v>
      </c>
      <c r="X5476" s="7">
        <f t="shared" si="504"/>
        <v>31.652153314939131</v>
      </c>
    </row>
    <row r="5477" spans="11:24">
      <c r="K5477" s="97">
        <f t="shared" si="505"/>
        <v>6</v>
      </c>
      <c r="L5477" s="2" t="e">
        <f t="shared" si="506"/>
        <v>#N/A</v>
      </c>
      <c r="M5477" s="89"/>
      <c r="V5477">
        <v>200</v>
      </c>
      <c r="W5477">
        <v>40</v>
      </c>
      <c r="X5477" s="7">
        <f t="shared" si="504"/>
        <v>31.652153314939131</v>
      </c>
    </row>
    <row r="5478" spans="11:24">
      <c r="K5478" s="97">
        <f t="shared" si="505"/>
        <v>6</v>
      </c>
      <c r="L5478" s="2" t="e">
        <f t="shared" si="506"/>
        <v>#N/A</v>
      </c>
      <c r="M5478" s="89"/>
      <c r="V5478">
        <v>200</v>
      </c>
      <c r="W5478">
        <v>40</v>
      </c>
      <c r="X5478" s="7">
        <f t="shared" si="504"/>
        <v>31.652153314939131</v>
      </c>
    </row>
    <row r="5479" spans="11:24">
      <c r="K5479" s="97">
        <f t="shared" si="505"/>
        <v>6</v>
      </c>
      <c r="L5479" s="2" t="e">
        <f t="shared" si="506"/>
        <v>#N/A</v>
      </c>
      <c r="M5479" s="89" t="s">
        <v>40</v>
      </c>
      <c r="V5479">
        <v>200</v>
      </c>
      <c r="W5479">
        <v>40</v>
      </c>
      <c r="X5479" s="7">
        <f t="shared" si="504"/>
        <v>31.652153314939131</v>
      </c>
    </row>
    <row r="5480" spans="11:24">
      <c r="K5480" s="97">
        <f t="shared" si="505"/>
        <v>6</v>
      </c>
      <c r="L5480" s="2" t="e">
        <f t="shared" si="506"/>
        <v>#N/A</v>
      </c>
      <c r="M5480" s="89"/>
      <c r="V5480">
        <v>200</v>
      </c>
      <c r="W5480">
        <v>40</v>
      </c>
      <c r="X5480" s="7">
        <f t="shared" si="504"/>
        <v>31.652153314939131</v>
      </c>
    </row>
    <row r="5481" spans="11:24">
      <c r="K5481" s="97">
        <f t="shared" si="505"/>
        <v>6</v>
      </c>
      <c r="L5481" s="2" t="e">
        <f t="shared" si="506"/>
        <v>#N/A</v>
      </c>
      <c r="M5481" s="89"/>
      <c r="V5481">
        <v>200</v>
      </c>
      <c r="W5481">
        <v>40</v>
      </c>
      <c r="X5481" s="7">
        <f t="shared" si="504"/>
        <v>31.652153314939131</v>
      </c>
    </row>
    <row r="5482" spans="11:24">
      <c r="K5482" s="97">
        <f t="shared" si="505"/>
        <v>6</v>
      </c>
      <c r="L5482" s="2" t="e">
        <f t="shared" si="506"/>
        <v>#N/A</v>
      </c>
      <c r="M5482" s="89"/>
      <c r="V5482">
        <v>200</v>
      </c>
      <c r="W5482">
        <v>40</v>
      </c>
      <c r="X5482" s="7">
        <f t="shared" si="504"/>
        <v>31.652153314939131</v>
      </c>
    </row>
    <row r="5483" spans="11:24">
      <c r="K5483" s="97">
        <f t="shared" si="505"/>
        <v>6</v>
      </c>
      <c r="L5483" s="2" t="e">
        <f t="shared" si="506"/>
        <v>#N/A</v>
      </c>
      <c r="M5483" s="89"/>
      <c r="V5483">
        <v>200</v>
      </c>
      <c r="W5483">
        <v>40</v>
      </c>
      <c r="X5483" s="7">
        <f t="shared" si="504"/>
        <v>31.652153314939131</v>
      </c>
    </row>
    <row r="5484" spans="11:24">
      <c r="K5484" s="97">
        <f t="shared" si="505"/>
        <v>6</v>
      </c>
      <c r="L5484" s="2" t="e">
        <f t="shared" si="506"/>
        <v>#N/A</v>
      </c>
      <c r="M5484" s="89"/>
      <c r="V5484">
        <v>200</v>
      </c>
      <c r="W5484">
        <v>40</v>
      </c>
      <c r="X5484" s="7">
        <f t="shared" si="504"/>
        <v>31.652153314939131</v>
      </c>
    </row>
    <row r="5485" spans="11:24">
      <c r="K5485" s="97">
        <f t="shared" si="505"/>
        <v>6</v>
      </c>
      <c r="L5485" s="2" t="e">
        <f t="shared" si="506"/>
        <v>#N/A</v>
      </c>
      <c r="M5485" s="89"/>
      <c r="V5485">
        <v>200</v>
      </c>
      <c r="W5485">
        <v>40</v>
      </c>
      <c r="X5485" s="7">
        <f t="shared" si="504"/>
        <v>31.652153314939131</v>
      </c>
    </row>
    <row r="5486" spans="11:24">
      <c r="K5486" s="97">
        <f t="shared" si="505"/>
        <v>6</v>
      </c>
      <c r="L5486" s="2" t="e">
        <f t="shared" si="506"/>
        <v>#N/A</v>
      </c>
      <c r="M5486" s="89"/>
      <c r="V5486">
        <v>200</v>
      </c>
      <c r="W5486">
        <v>40</v>
      </c>
      <c r="X5486" s="7">
        <f t="shared" si="504"/>
        <v>31.652153314939131</v>
      </c>
    </row>
    <row r="5487" spans="11:24">
      <c r="K5487" s="97">
        <f t="shared" si="505"/>
        <v>6</v>
      </c>
      <c r="L5487" s="2" t="e">
        <f t="shared" si="506"/>
        <v>#N/A</v>
      </c>
      <c r="M5487" s="89"/>
      <c r="V5487">
        <v>200</v>
      </c>
      <c r="W5487">
        <v>40</v>
      </c>
      <c r="X5487" s="7">
        <f t="shared" si="504"/>
        <v>31.652153314939131</v>
      </c>
    </row>
    <row r="5488" spans="11:24">
      <c r="K5488" s="97">
        <f t="shared" si="505"/>
        <v>6</v>
      </c>
      <c r="L5488" s="2" t="e">
        <f t="shared" si="506"/>
        <v>#N/A</v>
      </c>
      <c r="M5488" s="89"/>
      <c r="V5488">
        <v>200</v>
      </c>
      <c r="W5488">
        <v>40</v>
      </c>
      <c r="X5488" s="7">
        <f t="shared" si="504"/>
        <v>31.652153314939131</v>
      </c>
    </row>
    <row r="5489" spans="11:24">
      <c r="K5489" s="97">
        <f t="shared" si="505"/>
        <v>6</v>
      </c>
      <c r="L5489" s="2" t="e">
        <f t="shared" si="506"/>
        <v>#N/A</v>
      </c>
      <c r="M5489" s="89"/>
      <c r="V5489">
        <v>200</v>
      </c>
      <c r="W5489">
        <v>40</v>
      </c>
      <c r="X5489" s="7">
        <f t="shared" si="504"/>
        <v>31.652153314939131</v>
      </c>
    </row>
    <row r="5490" spans="11:24">
      <c r="K5490" s="97">
        <f t="shared" si="505"/>
        <v>6</v>
      </c>
      <c r="L5490" s="2" t="e">
        <f t="shared" si="506"/>
        <v>#N/A</v>
      </c>
      <c r="M5490" s="89"/>
      <c r="V5490">
        <v>200</v>
      </c>
      <c r="W5490">
        <v>40</v>
      </c>
      <c r="X5490" s="7">
        <f t="shared" si="504"/>
        <v>31.652153314939131</v>
      </c>
    </row>
    <row r="5491" spans="11:24">
      <c r="K5491" s="97">
        <f t="shared" si="505"/>
        <v>6</v>
      </c>
      <c r="L5491" s="2" t="e">
        <f t="shared" si="506"/>
        <v>#N/A</v>
      </c>
      <c r="M5491" s="89"/>
      <c r="V5491">
        <v>200</v>
      </c>
      <c r="W5491">
        <v>40</v>
      </c>
      <c r="X5491" s="7">
        <f t="shared" si="504"/>
        <v>31.652153314939131</v>
      </c>
    </row>
    <row r="5492" spans="11:24">
      <c r="K5492" s="97">
        <f t="shared" si="505"/>
        <v>6</v>
      </c>
      <c r="L5492" s="2" t="e">
        <f t="shared" si="506"/>
        <v>#N/A</v>
      </c>
      <c r="M5492" s="89"/>
      <c r="V5492">
        <v>200</v>
      </c>
      <c r="W5492">
        <v>40</v>
      </c>
      <c r="X5492" s="7">
        <f t="shared" si="504"/>
        <v>31.652153314939131</v>
      </c>
    </row>
    <row r="5493" spans="11:24">
      <c r="K5493" s="97">
        <f t="shared" si="505"/>
        <v>6</v>
      </c>
      <c r="L5493" s="2" t="e">
        <f t="shared" si="506"/>
        <v>#N/A</v>
      </c>
      <c r="M5493" s="89"/>
      <c r="V5493">
        <v>200</v>
      </c>
      <c r="W5493">
        <v>40</v>
      </c>
      <c r="X5493" s="7">
        <f t="shared" si="504"/>
        <v>31.652153314939131</v>
      </c>
    </row>
    <row r="5494" spans="11:24">
      <c r="K5494" s="97">
        <f t="shared" si="505"/>
        <v>6</v>
      </c>
      <c r="L5494" s="2" t="e">
        <f t="shared" si="506"/>
        <v>#N/A</v>
      </c>
      <c r="M5494" s="89"/>
      <c r="V5494">
        <v>200</v>
      </c>
      <c r="W5494">
        <v>40</v>
      </c>
      <c r="X5494" s="7">
        <f t="shared" si="504"/>
        <v>31.652153314939131</v>
      </c>
    </row>
    <row r="5495" spans="11:24">
      <c r="K5495" s="97">
        <f t="shared" si="505"/>
        <v>6</v>
      </c>
      <c r="L5495" s="2" t="e">
        <f t="shared" si="506"/>
        <v>#N/A</v>
      </c>
      <c r="M5495" s="89"/>
      <c r="V5495">
        <v>200</v>
      </c>
      <c r="W5495">
        <v>40</v>
      </c>
      <c r="X5495" s="7">
        <f t="shared" si="504"/>
        <v>31.652153314939131</v>
      </c>
    </row>
    <row r="5496" spans="11:24">
      <c r="K5496" s="97">
        <f t="shared" si="505"/>
        <v>6</v>
      </c>
      <c r="L5496" s="2" t="e">
        <f t="shared" si="506"/>
        <v>#N/A</v>
      </c>
      <c r="M5496" s="89"/>
      <c r="V5496">
        <v>200</v>
      </c>
      <c r="W5496">
        <v>40</v>
      </c>
      <c r="X5496" s="7">
        <f t="shared" si="504"/>
        <v>31.652153314939131</v>
      </c>
    </row>
    <row r="5497" spans="11:24">
      <c r="K5497" s="97">
        <f t="shared" si="505"/>
        <v>6</v>
      </c>
      <c r="L5497" s="2" t="e">
        <f t="shared" si="506"/>
        <v>#N/A</v>
      </c>
      <c r="M5497" s="89"/>
      <c r="V5497">
        <v>200</v>
      </c>
      <c r="W5497">
        <v>40</v>
      </c>
      <c r="X5497" s="7">
        <f t="shared" si="504"/>
        <v>31.652153314939131</v>
      </c>
    </row>
    <row r="5498" spans="11:24">
      <c r="K5498" s="97">
        <f t="shared" si="505"/>
        <v>6</v>
      </c>
      <c r="L5498" s="2" t="e">
        <f t="shared" si="506"/>
        <v>#N/A</v>
      </c>
      <c r="M5498" s="89"/>
      <c r="V5498">
        <v>200</v>
      </c>
      <c r="W5498">
        <v>40</v>
      </c>
      <c r="X5498" s="7">
        <f t="shared" si="504"/>
        <v>31.652153314939131</v>
      </c>
    </row>
    <row r="5499" spans="11:24">
      <c r="K5499" s="97">
        <f t="shared" si="505"/>
        <v>6</v>
      </c>
      <c r="L5499" s="2" t="e">
        <f t="shared" si="506"/>
        <v>#N/A</v>
      </c>
      <c r="M5499" s="89"/>
      <c r="V5499">
        <v>200</v>
      </c>
      <c r="W5499">
        <v>40</v>
      </c>
      <c r="X5499" s="7">
        <f t="shared" si="504"/>
        <v>31.652153314939131</v>
      </c>
    </row>
    <row r="5500" spans="11:24">
      <c r="K5500" s="97">
        <f t="shared" si="505"/>
        <v>6</v>
      </c>
      <c r="L5500" s="2" t="e">
        <f t="shared" si="506"/>
        <v>#N/A</v>
      </c>
      <c r="M5500" s="89"/>
      <c r="V5500">
        <v>200</v>
      </c>
      <c r="W5500">
        <v>40</v>
      </c>
      <c r="X5500" s="7">
        <f t="shared" si="504"/>
        <v>31.652153314939131</v>
      </c>
    </row>
    <row r="5501" spans="11:24">
      <c r="K5501" s="97">
        <f t="shared" si="505"/>
        <v>6</v>
      </c>
      <c r="L5501" s="2" t="e">
        <f t="shared" si="506"/>
        <v>#N/A</v>
      </c>
      <c r="M5501" s="89"/>
      <c r="V5501">
        <v>200</v>
      </c>
      <c r="W5501">
        <v>40</v>
      </c>
      <c r="X5501" s="7">
        <f t="shared" si="504"/>
        <v>31.652153314939131</v>
      </c>
    </row>
    <row r="5502" spans="11:24">
      <c r="K5502" s="97">
        <f t="shared" si="505"/>
        <v>6</v>
      </c>
      <c r="L5502" s="2" t="e">
        <f t="shared" si="506"/>
        <v>#N/A</v>
      </c>
      <c r="M5502" s="89"/>
      <c r="V5502">
        <v>200</v>
      </c>
      <c r="W5502">
        <v>40</v>
      </c>
      <c r="X5502" s="7">
        <f t="shared" si="504"/>
        <v>31.652153314939131</v>
      </c>
    </row>
    <row r="5503" spans="11:24">
      <c r="K5503" s="97">
        <f t="shared" si="505"/>
        <v>6</v>
      </c>
      <c r="L5503" s="2" t="e">
        <f t="shared" si="506"/>
        <v>#N/A</v>
      </c>
      <c r="M5503" s="89"/>
      <c r="V5503">
        <v>200</v>
      </c>
      <c r="W5503">
        <v>40</v>
      </c>
      <c r="X5503" s="7">
        <f t="shared" si="504"/>
        <v>31.652153314939131</v>
      </c>
    </row>
    <row r="5504" spans="11:24">
      <c r="K5504" s="97">
        <f t="shared" si="505"/>
        <v>6</v>
      </c>
      <c r="L5504" s="2" t="e">
        <f t="shared" si="506"/>
        <v>#N/A</v>
      </c>
      <c r="M5504" s="89"/>
      <c r="V5504">
        <v>200</v>
      </c>
      <c r="W5504">
        <v>40</v>
      </c>
      <c r="X5504" s="7">
        <f t="shared" si="504"/>
        <v>31.652153314939131</v>
      </c>
    </row>
    <row r="5505" spans="11:24">
      <c r="K5505" s="97">
        <f t="shared" si="505"/>
        <v>6</v>
      </c>
      <c r="L5505" s="2" t="e">
        <f t="shared" si="506"/>
        <v>#N/A</v>
      </c>
      <c r="M5505" s="89"/>
      <c r="V5505">
        <v>200</v>
      </c>
      <c r="W5505">
        <v>40</v>
      </c>
      <c r="X5505" s="7">
        <f t="shared" si="504"/>
        <v>31.652153314939131</v>
      </c>
    </row>
    <row r="5506" spans="11:24">
      <c r="K5506" s="97">
        <f t="shared" si="505"/>
        <v>6</v>
      </c>
      <c r="L5506" s="2" t="e">
        <f t="shared" si="506"/>
        <v>#N/A</v>
      </c>
      <c r="M5506" s="89"/>
      <c r="V5506">
        <v>200</v>
      </c>
      <c r="W5506">
        <v>40</v>
      </c>
      <c r="X5506" s="7">
        <f t="shared" si="504"/>
        <v>31.652153314939131</v>
      </c>
    </row>
    <row r="5507" spans="11:24">
      <c r="K5507" s="97">
        <f t="shared" si="505"/>
        <v>6</v>
      </c>
      <c r="L5507" s="2" t="e">
        <f t="shared" si="506"/>
        <v>#N/A</v>
      </c>
      <c r="M5507" s="89"/>
      <c r="V5507">
        <v>200</v>
      </c>
      <c r="W5507">
        <v>40</v>
      </c>
      <c r="X5507" s="7">
        <f t="shared" si="504"/>
        <v>31.652153314939131</v>
      </c>
    </row>
    <row r="5508" spans="11:24">
      <c r="K5508" s="97">
        <f t="shared" si="505"/>
        <v>6</v>
      </c>
      <c r="L5508" s="2" t="e">
        <f t="shared" si="506"/>
        <v>#N/A</v>
      </c>
      <c r="M5508" s="89"/>
      <c r="V5508">
        <v>200</v>
      </c>
      <c r="W5508">
        <v>40</v>
      </c>
      <c r="X5508" s="7">
        <f t="shared" si="504"/>
        <v>31.652153314939131</v>
      </c>
    </row>
    <row r="5509" spans="11:24">
      <c r="K5509" s="97">
        <f t="shared" si="505"/>
        <v>6</v>
      </c>
      <c r="L5509" s="2" t="e">
        <f t="shared" si="506"/>
        <v>#N/A</v>
      </c>
      <c r="M5509" s="89"/>
      <c r="V5509">
        <v>200</v>
      </c>
      <c r="W5509">
        <v>40</v>
      </c>
      <c r="X5509" s="7">
        <f t="shared" si="504"/>
        <v>31.652153314939131</v>
      </c>
    </row>
    <row r="5510" spans="11:24">
      <c r="K5510" s="97">
        <f t="shared" si="505"/>
        <v>6</v>
      </c>
      <c r="L5510" s="2" t="e">
        <f t="shared" si="506"/>
        <v>#N/A</v>
      </c>
      <c r="M5510" s="89"/>
      <c r="V5510">
        <v>200</v>
      </c>
      <c r="W5510">
        <v>40</v>
      </c>
      <c r="X5510" s="7">
        <f t="shared" si="504"/>
        <v>31.652153314939131</v>
      </c>
    </row>
    <row r="5511" spans="11:24">
      <c r="K5511" s="97">
        <f t="shared" si="505"/>
        <v>6</v>
      </c>
      <c r="L5511" s="2" t="e">
        <f t="shared" si="506"/>
        <v>#N/A</v>
      </c>
      <c r="M5511" s="89"/>
      <c r="V5511">
        <v>200</v>
      </c>
      <c r="W5511">
        <v>40</v>
      </c>
      <c r="X5511" s="7">
        <f t="shared" si="504"/>
        <v>31.652153314939131</v>
      </c>
    </row>
    <row r="5512" spans="11:24">
      <c r="K5512" s="97">
        <f t="shared" si="505"/>
        <v>6</v>
      </c>
      <c r="L5512" s="2" t="e">
        <f t="shared" si="506"/>
        <v>#N/A</v>
      </c>
      <c r="M5512" s="89"/>
      <c r="V5512">
        <v>200</v>
      </c>
      <c r="W5512">
        <v>40</v>
      </c>
      <c r="X5512" s="7">
        <f t="shared" si="504"/>
        <v>31.652153314939131</v>
      </c>
    </row>
    <row r="5513" spans="11:24">
      <c r="K5513" s="97">
        <f t="shared" si="505"/>
        <v>6</v>
      </c>
      <c r="L5513" s="2" t="e">
        <f t="shared" si="506"/>
        <v>#N/A</v>
      </c>
      <c r="M5513" s="89"/>
      <c r="V5513">
        <v>200</v>
      </c>
      <c r="W5513">
        <v>40</v>
      </c>
      <c r="X5513" s="7">
        <f t="shared" si="504"/>
        <v>31.652153314939131</v>
      </c>
    </row>
    <row r="5514" spans="11:24">
      <c r="K5514" s="97">
        <f t="shared" si="505"/>
        <v>6</v>
      </c>
      <c r="L5514" s="2" t="e">
        <f t="shared" si="506"/>
        <v>#N/A</v>
      </c>
      <c r="M5514" s="89"/>
      <c r="V5514">
        <v>200</v>
      </c>
      <c r="W5514">
        <v>40</v>
      </c>
      <c r="X5514" s="7">
        <f t="shared" ref="X5514:X5577" si="507">AVERAGE($J$2999:$J$8770)</f>
        <v>31.652153314939131</v>
      </c>
    </row>
    <row r="5515" spans="11:24">
      <c r="K5515" s="97">
        <f t="shared" ref="K5515:K5578" si="508">WEEKDAY(C5515,2)</f>
        <v>6</v>
      </c>
      <c r="L5515" s="2" t="e">
        <f t="shared" ref="L5515:L5578" si="509">IF(J5515="",NA(),J5515-(AVERAGE($J$10:$J$8770)))</f>
        <v>#N/A</v>
      </c>
      <c r="M5515" s="89"/>
      <c r="V5515">
        <v>200</v>
      </c>
      <c r="W5515">
        <v>40</v>
      </c>
      <c r="X5515" s="7">
        <f t="shared" si="507"/>
        <v>31.652153314939131</v>
      </c>
    </row>
    <row r="5516" spans="11:24">
      <c r="K5516" s="97">
        <f t="shared" si="508"/>
        <v>6</v>
      </c>
      <c r="L5516" s="2" t="e">
        <f t="shared" si="509"/>
        <v>#N/A</v>
      </c>
      <c r="M5516" s="89"/>
      <c r="V5516">
        <v>200</v>
      </c>
      <c r="W5516">
        <v>40</v>
      </c>
      <c r="X5516" s="7">
        <f t="shared" si="507"/>
        <v>31.652153314939131</v>
      </c>
    </row>
    <row r="5517" spans="11:24">
      <c r="K5517" s="97">
        <f t="shared" si="508"/>
        <v>6</v>
      </c>
      <c r="L5517" s="2" t="e">
        <f t="shared" si="509"/>
        <v>#N/A</v>
      </c>
      <c r="M5517" s="89"/>
      <c r="V5517">
        <v>200</v>
      </c>
      <c r="W5517">
        <v>40</v>
      </c>
      <c r="X5517" s="7">
        <f t="shared" si="507"/>
        <v>31.652153314939131</v>
      </c>
    </row>
    <row r="5518" spans="11:24">
      <c r="K5518" s="97">
        <f t="shared" si="508"/>
        <v>6</v>
      </c>
      <c r="L5518" s="2" t="e">
        <f t="shared" si="509"/>
        <v>#N/A</v>
      </c>
      <c r="M5518" s="89"/>
      <c r="V5518">
        <v>200</v>
      </c>
      <c r="W5518">
        <v>40</v>
      </c>
      <c r="X5518" s="7">
        <f t="shared" si="507"/>
        <v>31.652153314939131</v>
      </c>
    </row>
    <row r="5519" spans="11:24">
      <c r="K5519" s="97">
        <f t="shared" si="508"/>
        <v>6</v>
      </c>
      <c r="L5519" s="2" t="e">
        <f t="shared" si="509"/>
        <v>#N/A</v>
      </c>
      <c r="M5519" s="89"/>
      <c r="V5519">
        <v>200</v>
      </c>
      <c r="W5519">
        <v>40</v>
      </c>
      <c r="X5519" s="7">
        <f t="shared" si="507"/>
        <v>31.652153314939131</v>
      </c>
    </row>
    <row r="5520" spans="11:24">
      <c r="K5520" s="97">
        <f t="shared" si="508"/>
        <v>6</v>
      </c>
      <c r="L5520" s="2" t="e">
        <f t="shared" si="509"/>
        <v>#N/A</v>
      </c>
      <c r="M5520" s="89"/>
      <c r="V5520">
        <v>200</v>
      </c>
      <c r="W5520">
        <v>40</v>
      </c>
      <c r="X5520" s="7">
        <f t="shared" si="507"/>
        <v>31.652153314939131</v>
      </c>
    </row>
    <row r="5521" spans="11:24">
      <c r="K5521" s="97">
        <f t="shared" si="508"/>
        <v>6</v>
      </c>
      <c r="L5521" s="2" t="e">
        <f t="shared" si="509"/>
        <v>#N/A</v>
      </c>
      <c r="M5521" s="89"/>
      <c r="V5521">
        <v>200</v>
      </c>
      <c r="W5521">
        <v>40</v>
      </c>
      <c r="X5521" s="7">
        <f t="shared" si="507"/>
        <v>31.652153314939131</v>
      </c>
    </row>
    <row r="5522" spans="11:24">
      <c r="K5522" s="97">
        <f t="shared" si="508"/>
        <v>6</v>
      </c>
      <c r="L5522" s="2" t="e">
        <f t="shared" si="509"/>
        <v>#N/A</v>
      </c>
      <c r="M5522" s="89"/>
      <c r="V5522">
        <v>200</v>
      </c>
      <c r="W5522">
        <v>40</v>
      </c>
      <c r="X5522" s="7">
        <f t="shared" si="507"/>
        <v>31.652153314939131</v>
      </c>
    </row>
    <row r="5523" spans="11:24">
      <c r="K5523" s="97">
        <f t="shared" si="508"/>
        <v>6</v>
      </c>
      <c r="L5523" s="2" t="e">
        <f t="shared" si="509"/>
        <v>#N/A</v>
      </c>
      <c r="M5523" s="89"/>
      <c r="V5523">
        <v>200</v>
      </c>
      <c r="W5523">
        <v>40</v>
      </c>
      <c r="X5523" s="7">
        <f t="shared" si="507"/>
        <v>31.652153314939131</v>
      </c>
    </row>
    <row r="5524" spans="11:24">
      <c r="K5524" s="97">
        <f t="shared" si="508"/>
        <v>6</v>
      </c>
      <c r="L5524" s="2" t="e">
        <f t="shared" si="509"/>
        <v>#N/A</v>
      </c>
      <c r="M5524" s="89"/>
      <c r="V5524">
        <v>200</v>
      </c>
      <c r="W5524">
        <v>40</v>
      </c>
      <c r="X5524" s="7">
        <f t="shared" si="507"/>
        <v>31.652153314939131</v>
      </c>
    </row>
    <row r="5525" spans="11:24">
      <c r="K5525" s="97">
        <f t="shared" si="508"/>
        <v>6</v>
      </c>
      <c r="L5525" s="2" t="e">
        <f t="shared" si="509"/>
        <v>#N/A</v>
      </c>
      <c r="M5525" s="89"/>
      <c r="V5525">
        <v>200</v>
      </c>
      <c r="W5525">
        <v>40</v>
      </c>
      <c r="X5525" s="7">
        <f t="shared" si="507"/>
        <v>31.652153314939131</v>
      </c>
    </row>
    <row r="5526" spans="11:24">
      <c r="K5526" s="97">
        <f t="shared" si="508"/>
        <v>6</v>
      </c>
      <c r="L5526" s="2" t="e">
        <f t="shared" si="509"/>
        <v>#N/A</v>
      </c>
      <c r="M5526" s="89"/>
      <c r="V5526">
        <v>200</v>
      </c>
      <c r="W5526">
        <v>40</v>
      </c>
      <c r="X5526" s="7">
        <f t="shared" si="507"/>
        <v>31.652153314939131</v>
      </c>
    </row>
    <row r="5527" spans="11:24">
      <c r="K5527" s="97">
        <f t="shared" si="508"/>
        <v>6</v>
      </c>
      <c r="L5527" s="2" t="e">
        <f t="shared" si="509"/>
        <v>#N/A</v>
      </c>
      <c r="M5527" s="89"/>
      <c r="V5527">
        <v>200</v>
      </c>
      <c r="W5527">
        <v>40</v>
      </c>
      <c r="X5527" s="7">
        <f t="shared" si="507"/>
        <v>31.652153314939131</v>
      </c>
    </row>
    <row r="5528" spans="11:24">
      <c r="K5528" s="97">
        <f t="shared" si="508"/>
        <v>6</v>
      </c>
      <c r="L5528" s="2" t="e">
        <f t="shared" si="509"/>
        <v>#N/A</v>
      </c>
      <c r="M5528" s="89"/>
      <c r="V5528">
        <v>200</v>
      </c>
      <c r="W5528">
        <v>40</v>
      </c>
      <c r="X5528" s="7">
        <f t="shared" si="507"/>
        <v>31.652153314939131</v>
      </c>
    </row>
    <row r="5529" spans="11:24">
      <c r="K5529" s="97">
        <f t="shared" si="508"/>
        <v>6</v>
      </c>
      <c r="L5529" s="2" t="e">
        <f t="shared" si="509"/>
        <v>#N/A</v>
      </c>
      <c r="M5529" s="89"/>
      <c r="V5529">
        <v>200</v>
      </c>
      <c r="W5529">
        <v>40</v>
      </c>
      <c r="X5529" s="7">
        <f t="shared" si="507"/>
        <v>31.652153314939131</v>
      </c>
    </row>
    <row r="5530" spans="11:24">
      <c r="K5530" s="97">
        <f t="shared" si="508"/>
        <v>6</v>
      </c>
      <c r="L5530" s="2" t="e">
        <f t="shared" si="509"/>
        <v>#N/A</v>
      </c>
      <c r="M5530" s="89"/>
      <c r="V5530">
        <v>200</v>
      </c>
      <c r="W5530">
        <v>40</v>
      </c>
      <c r="X5530" s="7">
        <f t="shared" si="507"/>
        <v>31.652153314939131</v>
      </c>
    </row>
    <row r="5531" spans="11:24">
      <c r="K5531" s="97">
        <f t="shared" si="508"/>
        <v>6</v>
      </c>
      <c r="L5531" s="2" t="e">
        <f t="shared" si="509"/>
        <v>#N/A</v>
      </c>
      <c r="M5531" s="89"/>
      <c r="V5531">
        <v>200</v>
      </c>
      <c r="W5531">
        <v>40</v>
      </c>
      <c r="X5531" s="7">
        <f t="shared" si="507"/>
        <v>31.652153314939131</v>
      </c>
    </row>
    <row r="5532" spans="11:24">
      <c r="K5532" s="97">
        <f t="shared" si="508"/>
        <v>6</v>
      </c>
      <c r="L5532" s="2" t="e">
        <f t="shared" si="509"/>
        <v>#N/A</v>
      </c>
      <c r="M5532" s="89"/>
      <c r="V5532">
        <v>200</v>
      </c>
      <c r="W5532">
        <v>40</v>
      </c>
      <c r="X5532" s="7">
        <f t="shared" si="507"/>
        <v>31.652153314939131</v>
      </c>
    </row>
    <row r="5533" spans="11:24">
      <c r="K5533" s="97">
        <f t="shared" si="508"/>
        <v>6</v>
      </c>
      <c r="L5533" s="2" t="e">
        <f t="shared" si="509"/>
        <v>#N/A</v>
      </c>
      <c r="M5533" s="89"/>
      <c r="V5533">
        <v>200</v>
      </c>
      <c r="W5533">
        <v>40</v>
      </c>
      <c r="X5533" s="7">
        <f t="shared" si="507"/>
        <v>31.652153314939131</v>
      </c>
    </row>
    <row r="5534" spans="11:24">
      <c r="K5534" s="97">
        <f t="shared" si="508"/>
        <v>6</v>
      </c>
      <c r="L5534" s="2" t="e">
        <f t="shared" si="509"/>
        <v>#N/A</v>
      </c>
      <c r="M5534" s="89"/>
      <c r="V5534">
        <v>200</v>
      </c>
      <c r="W5534">
        <v>40</v>
      </c>
      <c r="X5534" s="7">
        <f t="shared" si="507"/>
        <v>31.652153314939131</v>
      </c>
    </row>
    <row r="5535" spans="11:24">
      <c r="K5535" s="97">
        <f t="shared" si="508"/>
        <v>6</v>
      </c>
      <c r="L5535" s="2" t="e">
        <f t="shared" si="509"/>
        <v>#N/A</v>
      </c>
      <c r="M5535" s="89"/>
      <c r="V5535">
        <v>200</v>
      </c>
      <c r="W5535">
        <v>40</v>
      </c>
      <c r="X5535" s="7">
        <f t="shared" si="507"/>
        <v>31.652153314939131</v>
      </c>
    </row>
    <row r="5536" spans="11:24">
      <c r="K5536" s="97">
        <f t="shared" si="508"/>
        <v>6</v>
      </c>
      <c r="L5536" s="2" t="e">
        <f t="shared" si="509"/>
        <v>#N/A</v>
      </c>
      <c r="M5536" s="89"/>
      <c r="V5536">
        <v>200</v>
      </c>
      <c r="W5536">
        <v>40</v>
      </c>
      <c r="X5536" s="7">
        <f t="shared" si="507"/>
        <v>31.652153314939131</v>
      </c>
    </row>
    <row r="5537" spans="11:24">
      <c r="K5537" s="97">
        <f t="shared" si="508"/>
        <v>6</v>
      </c>
      <c r="L5537" s="2" t="e">
        <f t="shared" si="509"/>
        <v>#N/A</v>
      </c>
      <c r="M5537" s="89"/>
      <c r="V5537">
        <v>200</v>
      </c>
      <c r="W5537">
        <v>40</v>
      </c>
      <c r="X5537" s="7">
        <f t="shared" si="507"/>
        <v>31.652153314939131</v>
      </c>
    </row>
    <row r="5538" spans="11:24">
      <c r="K5538" s="97">
        <f t="shared" si="508"/>
        <v>6</v>
      </c>
      <c r="L5538" s="2" t="e">
        <f t="shared" si="509"/>
        <v>#N/A</v>
      </c>
      <c r="M5538" s="89"/>
      <c r="V5538">
        <v>200</v>
      </c>
      <c r="W5538">
        <v>40</v>
      </c>
      <c r="X5538" s="7">
        <f t="shared" si="507"/>
        <v>31.652153314939131</v>
      </c>
    </row>
    <row r="5539" spans="11:24">
      <c r="K5539" s="97">
        <f t="shared" si="508"/>
        <v>6</v>
      </c>
      <c r="L5539" s="2" t="e">
        <f t="shared" si="509"/>
        <v>#N/A</v>
      </c>
      <c r="M5539" s="89"/>
      <c r="V5539">
        <v>200</v>
      </c>
      <c r="W5539">
        <v>40</v>
      </c>
      <c r="X5539" s="7">
        <f t="shared" si="507"/>
        <v>31.652153314939131</v>
      </c>
    </row>
    <row r="5540" spans="11:24">
      <c r="K5540" s="97">
        <f t="shared" si="508"/>
        <v>6</v>
      </c>
      <c r="L5540" s="2" t="e">
        <f t="shared" si="509"/>
        <v>#N/A</v>
      </c>
      <c r="M5540" s="89"/>
      <c r="V5540">
        <v>200</v>
      </c>
      <c r="W5540">
        <v>40</v>
      </c>
      <c r="X5540" s="7">
        <f t="shared" si="507"/>
        <v>31.652153314939131</v>
      </c>
    </row>
    <row r="5541" spans="11:24">
      <c r="K5541" s="97">
        <f t="shared" si="508"/>
        <v>6</v>
      </c>
      <c r="L5541" s="2" t="e">
        <f t="shared" si="509"/>
        <v>#N/A</v>
      </c>
      <c r="M5541" s="89"/>
      <c r="V5541">
        <v>200</v>
      </c>
      <c r="W5541">
        <v>40</v>
      </c>
      <c r="X5541" s="7">
        <f t="shared" si="507"/>
        <v>31.652153314939131</v>
      </c>
    </row>
    <row r="5542" spans="11:24">
      <c r="K5542" s="97">
        <f t="shared" si="508"/>
        <v>6</v>
      </c>
      <c r="L5542" s="2" t="e">
        <f t="shared" si="509"/>
        <v>#N/A</v>
      </c>
      <c r="M5542" s="89"/>
      <c r="V5542">
        <v>200</v>
      </c>
      <c r="W5542">
        <v>40</v>
      </c>
      <c r="X5542" s="7">
        <f t="shared" si="507"/>
        <v>31.652153314939131</v>
      </c>
    </row>
    <row r="5543" spans="11:24">
      <c r="K5543" s="97">
        <f t="shared" si="508"/>
        <v>6</v>
      </c>
      <c r="L5543" s="2" t="e">
        <f t="shared" si="509"/>
        <v>#N/A</v>
      </c>
      <c r="M5543" s="89"/>
      <c r="V5543">
        <v>200</v>
      </c>
      <c r="W5543">
        <v>40</v>
      </c>
      <c r="X5543" s="7">
        <f t="shared" si="507"/>
        <v>31.652153314939131</v>
      </c>
    </row>
    <row r="5544" spans="11:24">
      <c r="K5544" s="97">
        <f t="shared" si="508"/>
        <v>6</v>
      </c>
      <c r="L5544" s="2" t="e">
        <f t="shared" si="509"/>
        <v>#N/A</v>
      </c>
      <c r="M5544" s="89"/>
      <c r="V5544">
        <v>200</v>
      </c>
      <c r="W5544">
        <v>40</v>
      </c>
      <c r="X5544" s="7">
        <f t="shared" si="507"/>
        <v>31.652153314939131</v>
      </c>
    </row>
    <row r="5545" spans="11:24">
      <c r="K5545" s="97">
        <f t="shared" si="508"/>
        <v>6</v>
      </c>
      <c r="L5545" s="2" t="e">
        <f t="shared" si="509"/>
        <v>#N/A</v>
      </c>
      <c r="M5545" s="89"/>
      <c r="V5545">
        <v>200</v>
      </c>
      <c r="W5545">
        <v>40</v>
      </c>
      <c r="X5545" s="7">
        <f t="shared" si="507"/>
        <v>31.652153314939131</v>
      </c>
    </row>
    <row r="5546" spans="11:24">
      <c r="K5546" s="97">
        <f t="shared" si="508"/>
        <v>6</v>
      </c>
      <c r="L5546" s="2" t="e">
        <f t="shared" si="509"/>
        <v>#N/A</v>
      </c>
      <c r="M5546" s="89"/>
      <c r="V5546">
        <v>200</v>
      </c>
      <c r="W5546">
        <v>40</v>
      </c>
      <c r="X5546" s="7">
        <f t="shared" si="507"/>
        <v>31.652153314939131</v>
      </c>
    </row>
    <row r="5547" spans="11:24">
      <c r="K5547" s="97">
        <f t="shared" si="508"/>
        <v>6</v>
      </c>
      <c r="L5547" s="2" t="e">
        <f t="shared" si="509"/>
        <v>#N/A</v>
      </c>
      <c r="M5547" s="89"/>
      <c r="V5547">
        <v>200</v>
      </c>
      <c r="W5547">
        <v>40</v>
      </c>
      <c r="X5547" s="7">
        <f t="shared" si="507"/>
        <v>31.652153314939131</v>
      </c>
    </row>
    <row r="5548" spans="11:24">
      <c r="K5548" s="97">
        <f t="shared" si="508"/>
        <v>6</v>
      </c>
      <c r="L5548" s="2" t="e">
        <f t="shared" si="509"/>
        <v>#N/A</v>
      </c>
      <c r="M5548" s="89"/>
      <c r="V5548">
        <v>200</v>
      </c>
      <c r="W5548">
        <v>40</v>
      </c>
      <c r="X5548" s="7">
        <f t="shared" si="507"/>
        <v>31.652153314939131</v>
      </c>
    </row>
    <row r="5549" spans="11:24">
      <c r="K5549" s="97">
        <f t="shared" si="508"/>
        <v>6</v>
      </c>
      <c r="L5549" s="2" t="e">
        <f t="shared" si="509"/>
        <v>#N/A</v>
      </c>
      <c r="M5549" s="89"/>
      <c r="V5549">
        <v>200</v>
      </c>
      <c r="W5549">
        <v>40</v>
      </c>
      <c r="X5549" s="7">
        <f t="shared" si="507"/>
        <v>31.652153314939131</v>
      </c>
    </row>
    <row r="5550" spans="11:24">
      <c r="K5550" s="97">
        <f t="shared" si="508"/>
        <v>6</v>
      </c>
      <c r="L5550" s="2" t="e">
        <f t="shared" si="509"/>
        <v>#N/A</v>
      </c>
      <c r="M5550" s="89"/>
      <c r="V5550">
        <v>200</v>
      </c>
      <c r="W5550">
        <v>40</v>
      </c>
      <c r="X5550" s="7">
        <f t="shared" si="507"/>
        <v>31.652153314939131</v>
      </c>
    </row>
    <row r="5551" spans="11:24">
      <c r="K5551" s="97">
        <f t="shared" si="508"/>
        <v>6</v>
      </c>
      <c r="L5551" s="2" t="e">
        <f t="shared" si="509"/>
        <v>#N/A</v>
      </c>
      <c r="M5551" s="89"/>
      <c r="V5551">
        <v>200</v>
      </c>
      <c r="W5551">
        <v>40</v>
      </c>
      <c r="X5551" s="7">
        <f t="shared" si="507"/>
        <v>31.652153314939131</v>
      </c>
    </row>
    <row r="5552" spans="11:24">
      <c r="K5552" s="97">
        <f t="shared" si="508"/>
        <v>6</v>
      </c>
      <c r="L5552" s="2" t="e">
        <f t="shared" si="509"/>
        <v>#N/A</v>
      </c>
      <c r="M5552" s="89"/>
      <c r="V5552">
        <v>200</v>
      </c>
      <c r="W5552">
        <v>40</v>
      </c>
      <c r="X5552" s="7">
        <f t="shared" si="507"/>
        <v>31.652153314939131</v>
      </c>
    </row>
    <row r="5553" spans="11:24">
      <c r="K5553" s="97">
        <f t="shared" si="508"/>
        <v>6</v>
      </c>
      <c r="L5553" s="2" t="e">
        <f t="shared" si="509"/>
        <v>#N/A</v>
      </c>
      <c r="M5553" s="89"/>
      <c r="V5553">
        <v>200</v>
      </c>
      <c r="W5553">
        <v>40</v>
      </c>
      <c r="X5553" s="7">
        <f t="shared" si="507"/>
        <v>31.652153314939131</v>
      </c>
    </row>
    <row r="5554" spans="11:24">
      <c r="K5554" s="97">
        <f t="shared" si="508"/>
        <v>6</v>
      </c>
      <c r="L5554" s="2" t="e">
        <f t="shared" si="509"/>
        <v>#N/A</v>
      </c>
      <c r="M5554" s="89"/>
      <c r="V5554">
        <v>200</v>
      </c>
      <c r="W5554">
        <v>40</v>
      </c>
      <c r="X5554" s="7">
        <f t="shared" si="507"/>
        <v>31.652153314939131</v>
      </c>
    </row>
    <row r="5555" spans="11:24">
      <c r="K5555" s="97">
        <f t="shared" si="508"/>
        <v>6</v>
      </c>
      <c r="L5555" s="2" t="e">
        <f t="shared" si="509"/>
        <v>#N/A</v>
      </c>
      <c r="M5555" s="89"/>
      <c r="V5555">
        <v>200</v>
      </c>
      <c r="W5555">
        <v>40</v>
      </c>
      <c r="X5555" s="7">
        <f t="shared" si="507"/>
        <v>31.652153314939131</v>
      </c>
    </row>
    <row r="5556" spans="11:24">
      <c r="K5556" s="97">
        <f t="shared" si="508"/>
        <v>6</v>
      </c>
      <c r="L5556" s="2" t="e">
        <f t="shared" si="509"/>
        <v>#N/A</v>
      </c>
      <c r="M5556" s="89"/>
      <c r="V5556">
        <v>200</v>
      </c>
      <c r="W5556">
        <v>40</v>
      </c>
      <c r="X5556" s="7">
        <f t="shared" si="507"/>
        <v>31.652153314939131</v>
      </c>
    </row>
    <row r="5557" spans="11:24">
      <c r="K5557" s="97">
        <f t="shared" si="508"/>
        <v>6</v>
      </c>
      <c r="L5557" s="2" t="e">
        <f t="shared" si="509"/>
        <v>#N/A</v>
      </c>
      <c r="M5557" s="89"/>
      <c r="V5557">
        <v>200</v>
      </c>
      <c r="W5557">
        <v>40</v>
      </c>
      <c r="X5557" s="7">
        <f t="shared" si="507"/>
        <v>31.652153314939131</v>
      </c>
    </row>
    <row r="5558" spans="11:24">
      <c r="K5558" s="97">
        <f t="shared" si="508"/>
        <v>6</v>
      </c>
      <c r="L5558" s="2" t="e">
        <f t="shared" si="509"/>
        <v>#N/A</v>
      </c>
      <c r="M5558" s="89"/>
      <c r="V5558">
        <v>200</v>
      </c>
      <c r="W5558">
        <v>40</v>
      </c>
      <c r="X5558" s="7">
        <f t="shared" si="507"/>
        <v>31.652153314939131</v>
      </c>
    </row>
    <row r="5559" spans="11:24">
      <c r="K5559" s="97">
        <f t="shared" si="508"/>
        <v>6</v>
      </c>
      <c r="L5559" s="2" t="e">
        <f t="shared" si="509"/>
        <v>#N/A</v>
      </c>
      <c r="M5559" s="89"/>
      <c r="V5559">
        <v>200</v>
      </c>
      <c r="W5559">
        <v>40</v>
      </c>
      <c r="X5559" s="7">
        <f t="shared" si="507"/>
        <v>31.652153314939131</v>
      </c>
    </row>
    <row r="5560" spans="11:24">
      <c r="K5560" s="97">
        <f t="shared" si="508"/>
        <v>6</v>
      </c>
      <c r="L5560" s="2" t="e">
        <f t="shared" si="509"/>
        <v>#N/A</v>
      </c>
      <c r="M5560" s="89"/>
      <c r="V5560">
        <v>200</v>
      </c>
      <c r="W5560">
        <v>40</v>
      </c>
      <c r="X5560" s="7">
        <f t="shared" si="507"/>
        <v>31.652153314939131</v>
      </c>
    </row>
    <row r="5561" spans="11:24">
      <c r="K5561" s="97">
        <f t="shared" si="508"/>
        <v>6</v>
      </c>
      <c r="L5561" s="2" t="e">
        <f t="shared" si="509"/>
        <v>#N/A</v>
      </c>
      <c r="M5561" s="89"/>
      <c r="V5561">
        <v>200</v>
      </c>
      <c r="W5561">
        <v>40</v>
      </c>
      <c r="X5561" s="7">
        <f t="shared" si="507"/>
        <v>31.652153314939131</v>
      </c>
    </row>
    <row r="5562" spans="11:24">
      <c r="K5562" s="97">
        <f t="shared" si="508"/>
        <v>6</v>
      </c>
      <c r="L5562" s="2" t="e">
        <f t="shared" si="509"/>
        <v>#N/A</v>
      </c>
      <c r="M5562" s="89"/>
      <c r="V5562">
        <v>200</v>
      </c>
      <c r="W5562">
        <v>40</v>
      </c>
      <c r="X5562" s="7">
        <f t="shared" si="507"/>
        <v>31.652153314939131</v>
      </c>
    </row>
    <row r="5563" spans="11:24">
      <c r="K5563" s="97">
        <f t="shared" si="508"/>
        <v>6</v>
      </c>
      <c r="L5563" s="2" t="e">
        <f t="shared" si="509"/>
        <v>#N/A</v>
      </c>
      <c r="M5563" s="89"/>
      <c r="V5563">
        <v>200</v>
      </c>
      <c r="W5563">
        <v>40</v>
      </c>
      <c r="X5563" s="7">
        <f t="shared" si="507"/>
        <v>31.652153314939131</v>
      </c>
    </row>
    <row r="5564" spans="11:24">
      <c r="K5564" s="97">
        <f t="shared" si="508"/>
        <v>6</v>
      </c>
      <c r="L5564" s="2" t="e">
        <f t="shared" si="509"/>
        <v>#N/A</v>
      </c>
      <c r="M5564" s="89"/>
      <c r="V5564">
        <v>200</v>
      </c>
      <c r="W5564">
        <v>40</v>
      </c>
      <c r="X5564" s="7">
        <f t="shared" si="507"/>
        <v>31.652153314939131</v>
      </c>
    </row>
    <row r="5565" spans="11:24">
      <c r="K5565" s="97">
        <f t="shared" si="508"/>
        <v>6</v>
      </c>
      <c r="L5565" s="2" t="e">
        <f t="shared" si="509"/>
        <v>#N/A</v>
      </c>
      <c r="M5565" s="89"/>
      <c r="V5565">
        <v>200</v>
      </c>
      <c r="W5565">
        <v>40</v>
      </c>
      <c r="X5565" s="7">
        <f t="shared" si="507"/>
        <v>31.652153314939131</v>
      </c>
    </row>
    <row r="5566" spans="11:24">
      <c r="K5566" s="97">
        <f t="shared" si="508"/>
        <v>6</v>
      </c>
      <c r="L5566" s="2" t="e">
        <f t="shared" si="509"/>
        <v>#N/A</v>
      </c>
      <c r="M5566" s="89"/>
      <c r="V5566">
        <v>200</v>
      </c>
      <c r="W5566">
        <v>40</v>
      </c>
      <c r="X5566" s="7">
        <f t="shared" si="507"/>
        <v>31.652153314939131</v>
      </c>
    </row>
    <row r="5567" spans="11:24">
      <c r="K5567" s="97">
        <f t="shared" si="508"/>
        <v>6</v>
      </c>
      <c r="L5567" s="2" t="e">
        <f t="shared" si="509"/>
        <v>#N/A</v>
      </c>
      <c r="M5567" s="89"/>
      <c r="V5567">
        <v>200</v>
      </c>
      <c r="W5567">
        <v>40</v>
      </c>
      <c r="X5567" s="7">
        <f t="shared" si="507"/>
        <v>31.652153314939131</v>
      </c>
    </row>
    <row r="5568" spans="11:24">
      <c r="K5568" s="97">
        <f t="shared" si="508"/>
        <v>6</v>
      </c>
      <c r="L5568" s="2" t="e">
        <f t="shared" si="509"/>
        <v>#N/A</v>
      </c>
      <c r="M5568" s="89"/>
      <c r="V5568">
        <v>200</v>
      </c>
      <c r="W5568">
        <v>40</v>
      </c>
      <c r="X5568" s="7">
        <f t="shared" si="507"/>
        <v>31.652153314939131</v>
      </c>
    </row>
    <row r="5569" spans="11:24">
      <c r="K5569" s="97">
        <f t="shared" si="508"/>
        <v>6</v>
      </c>
      <c r="L5569" s="2" t="e">
        <f t="shared" si="509"/>
        <v>#N/A</v>
      </c>
      <c r="M5569" s="89"/>
      <c r="V5569">
        <v>200</v>
      </c>
      <c r="W5569">
        <v>40</v>
      </c>
      <c r="X5569" s="7">
        <f t="shared" si="507"/>
        <v>31.652153314939131</v>
      </c>
    </row>
    <row r="5570" spans="11:24">
      <c r="K5570" s="97">
        <f t="shared" si="508"/>
        <v>6</v>
      </c>
      <c r="L5570" s="2" t="e">
        <f t="shared" si="509"/>
        <v>#N/A</v>
      </c>
      <c r="M5570" s="89"/>
      <c r="V5570">
        <v>200</v>
      </c>
      <c r="W5570">
        <v>40</v>
      </c>
      <c r="X5570" s="7">
        <f t="shared" si="507"/>
        <v>31.652153314939131</v>
      </c>
    </row>
    <row r="5571" spans="11:24">
      <c r="K5571" s="97">
        <f t="shared" si="508"/>
        <v>6</v>
      </c>
      <c r="L5571" s="2" t="e">
        <f t="shared" si="509"/>
        <v>#N/A</v>
      </c>
      <c r="M5571" s="89"/>
      <c r="V5571">
        <v>200</v>
      </c>
      <c r="W5571">
        <v>40</v>
      </c>
      <c r="X5571" s="7">
        <f t="shared" si="507"/>
        <v>31.652153314939131</v>
      </c>
    </row>
    <row r="5572" spans="11:24">
      <c r="K5572" s="97">
        <f t="shared" si="508"/>
        <v>6</v>
      </c>
      <c r="L5572" s="2" t="e">
        <f t="shared" si="509"/>
        <v>#N/A</v>
      </c>
      <c r="M5572" s="89"/>
      <c r="V5572">
        <v>200</v>
      </c>
      <c r="W5572">
        <v>40</v>
      </c>
      <c r="X5572" s="7">
        <f t="shared" si="507"/>
        <v>31.652153314939131</v>
      </c>
    </row>
    <row r="5573" spans="11:24">
      <c r="K5573" s="97">
        <f t="shared" si="508"/>
        <v>6</v>
      </c>
      <c r="L5573" s="2" t="e">
        <f t="shared" si="509"/>
        <v>#N/A</v>
      </c>
      <c r="M5573" s="89"/>
      <c r="V5573">
        <v>200</v>
      </c>
      <c r="W5573">
        <v>40</v>
      </c>
      <c r="X5573" s="7">
        <f t="shared" si="507"/>
        <v>31.652153314939131</v>
      </c>
    </row>
    <row r="5574" spans="11:24">
      <c r="K5574" s="97">
        <f t="shared" si="508"/>
        <v>6</v>
      </c>
      <c r="L5574" s="2" t="e">
        <f t="shared" si="509"/>
        <v>#N/A</v>
      </c>
      <c r="M5574" s="89"/>
      <c r="V5574">
        <v>200</v>
      </c>
      <c r="W5574">
        <v>40</v>
      </c>
      <c r="X5574" s="7">
        <f t="shared" si="507"/>
        <v>31.652153314939131</v>
      </c>
    </row>
    <row r="5575" spans="11:24">
      <c r="K5575" s="97">
        <f t="shared" si="508"/>
        <v>6</v>
      </c>
      <c r="L5575" s="2" t="e">
        <f t="shared" si="509"/>
        <v>#N/A</v>
      </c>
      <c r="M5575" s="89"/>
      <c r="V5575">
        <v>200</v>
      </c>
      <c r="W5575">
        <v>40</v>
      </c>
      <c r="X5575" s="7">
        <f t="shared" si="507"/>
        <v>31.652153314939131</v>
      </c>
    </row>
    <row r="5576" spans="11:24">
      <c r="K5576" s="97">
        <f t="shared" si="508"/>
        <v>6</v>
      </c>
      <c r="L5576" s="2" t="e">
        <f t="shared" si="509"/>
        <v>#N/A</v>
      </c>
      <c r="M5576" s="89"/>
      <c r="V5576">
        <v>200</v>
      </c>
      <c r="W5576">
        <v>40</v>
      </c>
      <c r="X5576" s="7">
        <f t="shared" si="507"/>
        <v>31.652153314939131</v>
      </c>
    </row>
    <row r="5577" spans="11:24">
      <c r="K5577" s="97">
        <f t="shared" si="508"/>
        <v>6</v>
      </c>
      <c r="L5577" s="2" t="e">
        <f t="shared" si="509"/>
        <v>#N/A</v>
      </c>
      <c r="M5577" s="89"/>
      <c r="V5577">
        <v>200</v>
      </c>
      <c r="W5577">
        <v>40</v>
      </c>
      <c r="X5577" s="7">
        <f t="shared" si="507"/>
        <v>31.652153314939131</v>
      </c>
    </row>
    <row r="5578" spans="11:24">
      <c r="K5578" s="97">
        <f t="shared" si="508"/>
        <v>6</v>
      </c>
      <c r="L5578" s="2" t="e">
        <f t="shared" si="509"/>
        <v>#N/A</v>
      </c>
      <c r="M5578" s="89"/>
      <c r="V5578">
        <v>200</v>
      </c>
      <c r="W5578">
        <v>40</v>
      </c>
      <c r="X5578" s="7">
        <f t="shared" ref="X5578:X5641" si="510">AVERAGE($J$2999:$J$8770)</f>
        <v>31.652153314939131</v>
      </c>
    </row>
    <row r="5579" spans="11:24">
      <c r="K5579" s="97">
        <f t="shared" ref="K5579:K5642" si="511">WEEKDAY(C5579,2)</f>
        <v>6</v>
      </c>
      <c r="L5579" s="2" t="e">
        <f t="shared" ref="L5579:L5642" si="512">IF(J5579="",NA(),J5579-(AVERAGE($J$10:$J$8770)))</f>
        <v>#N/A</v>
      </c>
      <c r="M5579" s="89"/>
      <c r="V5579">
        <v>200</v>
      </c>
      <c r="W5579">
        <v>40</v>
      </c>
      <c r="X5579" s="7">
        <f t="shared" si="510"/>
        <v>31.652153314939131</v>
      </c>
    </row>
    <row r="5580" spans="11:24">
      <c r="K5580" s="97">
        <f t="shared" si="511"/>
        <v>6</v>
      </c>
      <c r="L5580" s="2" t="e">
        <f t="shared" si="512"/>
        <v>#N/A</v>
      </c>
      <c r="M5580" s="89" t="s">
        <v>40</v>
      </c>
      <c r="V5580">
        <v>200</v>
      </c>
      <c r="W5580">
        <v>40</v>
      </c>
      <c r="X5580" s="7">
        <f t="shared" si="510"/>
        <v>31.652153314939131</v>
      </c>
    </row>
    <row r="5581" spans="11:24">
      <c r="K5581" s="97">
        <f t="shared" si="511"/>
        <v>6</v>
      </c>
      <c r="L5581" s="2" t="e">
        <f t="shared" si="512"/>
        <v>#N/A</v>
      </c>
      <c r="M5581" s="89"/>
      <c r="V5581">
        <v>200</v>
      </c>
      <c r="W5581">
        <v>40</v>
      </c>
      <c r="X5581" s="7">
        <f t="shared" si="510"/>
        <v>31.652153314939131</v>
      </c>
    </row>
    <row r="5582" spans="11:24">
      <c r="K5582" s="97">
        <f t="shared" si="511"/>
        <v>6</v>
      </c>
      <c r="L5582" s="2" t="e">
        <f t="shared" si="512"/>
        <v>#N/A</v>
      </c>
      <c r="M5582" s="89"/>
      <c r="V5582">
        <v>200</v>
      </c>
      <c r="W5582">
        <v>40</v>
      </c>
      <c r="X5582" s="7">
        <f t="shared" si="510"/>
        <v>31.652153314939131</v>
      </c>
    </row>
    <row r="5583" spans="11:24">
      <c r="K5583" s="97">
        <f t="shared" si="511"/>
        <v>6</v>
      </c>
      <c r="L5583" s="2" t="e">
        <f t="shared" si="512"/>
        <v>#N/A</v>
      </c>
      <c r="M5583" s="89" t="s">
        <v>40</v>
      </c>
      <c r="V5583">
        <v>200</v>
      </c>
      <c r="W5583">
        <v>40</v>
      </c>
      <c r="X5583" s="7">
        <f t="shared" si="510"/>
        <v>31.652153314939131</v>
      </c>
    </row>
    <row r="5584" spans="11:24">
      <c r="K5584" s="97">
        <f t="shared" si="511"/>
        <v>6</v>
      </c>
      <c r="L5584" s="2" t="e">
        <f t="shared" si="512"/>
        <v>#N/A</v>
      </c>
      <c r="M5584" s="89"/>
      <c r="V5584">
        <v>200</v>
      </c>
      <c r="W5584">
        <v>40</v>
      </c>
      <c r="X5584" s="7">
        <f t="shared" si="510"/>
        <v>31.652153314939131</v>
      </c>
    </row>
    <row r="5585" spans="11:24">
      <c r="K5585" s="97">
        <f t="shared" si="511"/>
        <v>6</v>
      </c>
      <c r="L5585" s="2" t="e">
        <f t="shared" si="512"/>
        <v>#N/A</v>
      </c>
      <c r="M5585" s="89" t="s">
        <v>40</v>
      </c>
      <c r="V5585">
        <v>200</v>
      </c>
      <c r="W5585">
        <v>40</v>
      </c>
      <c r="X5585" s="7">
        <f t="shared" si="510"/>
        <v>31.652153314939131</v>
      </c>
    </row>
    <row r="5586" spans="11:24">
      <c r="K5586" s="97">
        <f t="shared" si="511"/>
        <v>6</v>
      </c>
      <c r="L5586" s="2" t="e">
        <f t="shared" si="512"/>
        <v>#N/A</v>
      </c>
      <c r="M5586" s="89"/>
      <c r="V5586">
        <v>200</v>
      </c>
      <c r="W5586">
        <v>40</v>
      </c>
      <c r="X5586" s="7">
        <f t="shared" si="510"/>
        <v>31.652153314939131</v>
      </c>
    </row>
    <row r="5587" spans="11:24">
      <c r="K5587" s="97">
        <f t="shared" si="511"/>
        <v>6</v>
      </c>
      <c r="L5587" s="2" t="e">
        <f t="shared" si="512"/>
        <v>#N/A</v>
      </c>
      <c r="M5587" s="89"/>
      <c r="V5587">
        <v>200</v>
      </c>
      <c r="W5587">
        <v>40</v>
      </c>
      <c r="X5587" s="7">
        <f t="shared" si="510"/>
        <v>31.652153314939131</v>
      </c>
    </row>
    <row r="5588" spans="11:24">
      <c r="K5588" s="97">
        <f t="shared" si="511"/>
        <v>6</v>
      </c>
      <c r="L5588" s="2" t="e">
        <f t="shared" si="512"/>
        <v>#N/A</v>
      </c>
      <c r="M5588" s="89"/>
      <c r="V5588">
        <v>200</v>
      </c>
      <c r="W5588">
        <v>40</v>
      </c>
      <c r="X5588" s="7">
        <f t="shared" si="510"/>
        <v>31.652153314939131</v>
      </c>
    </row>
    <row r="5589" spans="11:24">
      <c r="K5589" s="97">
        <f t="shared" si="511"/>
        <v>6</v>
      </c>
      <c r="L5589" s="2" t="e">
        <f t="shared" si="512"/>
        <v>#N/A</v>
      </c>
      <c r="M5589" s="89"/>
      <c r="V5589">
        <v>200</v>
      </c>
      <c r="W5589">
        <v>40</v>
      </c>
      <c r="X5589" s="7">
        <f t="shared" si="510"/>
        <v>31.652153314939131</v>
      </c>
    </row>
    <row r="5590" spans="11:24">
      <c r="K5590" s="97">
        <f t="shared" si="511"/>
        <v>6</v>
      </c>
      <c r="L5590" s="2" t="e">
        <f t="shared" si="512"/>
        <v>#N/A</v>
      </c>
      <c r="M5590" s="89"/>
      <c r="V5590">
        <v>200</v>
      </c>
      <c r="W5590">
        <v>40</v>
      </c>
      <c r="X5590" s="7">
        <f t="shared" si="510"/>
        <v>31.652153314939131</v>
      </c>
    </row>
    <row r="5591" spans="11:24">
      <c r="K5591" s="97">
        <f t="shared" si="511"/>
        <v>6</v>
      </c>
      <c r="L5591" s="2" t="e">
        <f t="shared" si="512"/>
        <v>#N/A</v>
      </c>
      <c r="M5591" s="89"/>
      <c r="V5591">
        <v>200</v>
      </c>
      <c r="W5591">
        <v>40</v>
      </c>
      <c r="X5591" s="7">
        <f t="shared" si="510"/>
        <v>31.652153314939131</v>
      </c>
    </row>
    <row r="5592" spans="11:24">
      <c r="K5592" s="97">
        <f t="shared" si="511"/>
        <v>6</v>
      </c>
      <c r="L5592" s="2" t="e">
        <f t="shared" si="512"/>
        <v>#N/A</v>
      </c>
      <c r="M5592" s="89"/>
      <c r="V5592">
        <v>200</v>
      </c>
      <c r="W5592">
        <v>40</v>
      </c>
      <c r="X5592" s="7">
        <f t="shared" si="510"/>
        <v>31.652153314939131</v>
      </c>
    </row>
    <row r="5593" spans="11:24">
      <c r="K5593" s="97">
        <f t="shared" si="511"/>
        <v>6</v>
      </c>
      <c r="L5593" s="2" t="e">
        <f t="shared" si="512"/>
        <v>#N/A</v>
      </c>
      <c r="M5593" s="89"/>
      <c r="V5593">
        <v>200</v>
      </c>
      <c r="W5593">
        <v>40</v>
      </c>
      <c r="X5593" s="7">
        <f t="shared" si="510"/>
        <v>31.652153314939131</v>
      </c>
    </row>
    <row r="5594" spans="11:24">
      <c r="K5594" s="97">
        <f t="shared" si="511"/>
        <v>6</v>
      </c>
      <c r="L5594" s="2" t="e">
        <f t="shared" si="512"/>
        <v>#N/A</v>
      </c>
      <c r="M5594" s="89"/>
      <c r="V5594">
        <v>200</v>
      </c>
      <c r="W5594">
        <v>40</v>
      </c>
      <c r="X5594" s="7">
        <f t="shared" si="510"/>
        <v>31.652153314939131</v>
      </c>
    </row>
    <row r="5595" spans="11:24">
      <c r="K5595" s="97">
        <f t="shared" si="511"/>
        <v>6</v>
      </c>
      <c r="L5595" s="2" t="e">
        <f t="shared" si="512"/>
        <v>#N/A</v>
      </c>
      <c r="M5595" s="89"/>
      <c r="V5595">
        <v>200</v>
      </c>
      <c r="W5595">
        <v>40</v>
      </c>
      <c r="X5595" s="7">
        <f t="shared" si="510"/>
        <v>31.652153314939131</v>
      </c>
    </row>
    <row r="5596" spans="11:24">
      <c r="K5596" s="97">
        <f t="shared" si="511"/>
        <v>6</v>
      </c>
      <c r="L5596" s="2" t="e">
        <f t="shared" si="512"/>
        <v>#N/A</v>
      </c>
      <c r="M5596" s="89"/>
      <c r="V5596">
        <v>200</v>
      </c>
      <c r="W5596">
        <v>40</v>
      </c>
      <c r="X5596" s="7">
        <f t="shared" si="510"/>
        <v>31.652153314939131</v>
      </c>
    </row>
    <row r="5597" spans="11:24">
      <c r="K5597" s="97">
        <f t="shared" si="511"/>
        <v>6</v>
      </c>
      <c r="L5597" s="2" t="e">
        <f t="shared" si="512"/>
        <v>#N/A</v>
      </c>
      <c r="M5597" s="89"/>
      <c r="V5597">
        <v>200</v>
      </c>
      <c r="W5597">
        <v>40</v>
      </c>
      <c r="X5597" s="7">
        <f t="shared" si="510"/>
        <v>31.652153314939131</v>
      </c>
    </row>
    <row r="5598" spans="11:24">
      <c r="K5598" s="97">
        <f t="shared" si="511"/>
        <v>6</v>
      </c>
      <c r="L5598" s="2" t="e">
        <f t="shared" si="512"/>
        <v>#N/A</v>
      </c>
      <c r="M5598" s="89"/>
      <c r="V5598">
        <v>200</v>
      </c>
      <c r="W5598">
        <v>40</v>
      </c>
      <c r="X5598" s="7">
        <f t="shared" si="510"/>
        <v>31.652153314939131</v>
      </c>
    </row>
    <row r="5599" spans="11:24">
      <c r="K5599" s="97">
        <f t="shared" si="511"/>
        <v>6</v>
      </c>
      <c r="L5599" s="2" t="e">
        <f t="shared" si="512"/>
        <v>#N/A</v>
      </c>
      <c r="M5599" s="89"/>
      <c r="V5599">
        <v>200</v>
      </c>
      <c r="W5599">
        <v>40</v>
      </c>
      <c r="X5599" s="7">
        <f t="shared" si="510"/>
        <v>31.652153314939131</v>
      </c>
    </row>
    <row r="5600" spans="11:24">
      <c r="K5600" s="97">
        <f t="shared" si="511"/>
        <v>6</v>
      </c>
      <c r="L5600" s="2" t="e">
        <f t="shared" si="512"/>
        <v>#N/A</v>
      </c>
      <c r="M5600" s="89"/>
      <c r="V5600">
        <v>200</v>
      </c>
      <c r="W5600">
        <v>40</v>
      </c>
      <c r="X5600" s="7">
        <f t="shared" si="510"/>
        <v>31.652153314939131</v>
      </c>
    </row>
    <row r="5601" spans="11:24">
      <c r="K5601" s="97">
        <f t="shared" si="511"/>
        <v>6</v>
      </c>
      <c r="L5601" s="2" t="e">
        <f t="shared" si="512"/>
        <v>#N/A</v>
      </c>
      <c r="M5601" s="89"/>
      <c r="V5601">
        <v>200</v>
      </c>
      <c r="W5601">
        <v>40</v>
      </c>
      <c r="X5601" s="7">
        <f t="shared" si="510"/>
        <v>31.652153314939131</v>
      </c>
    </row>
    <row r="5602" spans="11:24">
      <c r="K5602" s="97">
        <f t="shared" si="511"/>
        <v>6</v>
      </c>
      <c r="L5602" s="2" t="e">
        <f t="shared" si="512"/>
        <v>#N/A</v>
      </c>
      <c r="M5602" s="89"/>
      <c r="V5602">
        <v>200</v>
      </c>
      <c r="W5602">
        <v>40</v>
      </c>
      <c r="X5602" s="7">
        <f t="shared" si="510"/>
        <v>31.652153314939131</v>
      </c>
    </row>
    <row r="5603" spans="11:24">
      <c r="K5603" s="97">
        <f t="shared" si="511"/>
        <v>6</v>
      </c>
      <c r="L5603" s="2" t="e">
        <f t="shared" si="512"/>
        <v>#N/A</v>
      </c>
      <c r="M5603" s="89"/>
      <c r="V5603">
        <v>200</v>
      </c>
      <c r="W5603">
        <v>40</v>
      </c>
      <c r="X5603" s="7">
        <f t="shared" si="510"/>
        <v>31.652153314939131</v>
      </c>
    </row>
    <row r="5604" spans="11:24">
      <c r="K5604" s="97">
        <f t="shared" si="511"/>
        <v>6</v>
      </c>
      <c r="L5604" s="2" t="e">
        <f t="shared" si="512"/>
        <v>#N/A</v>
      </c>
      <c r="M5604" s="89"/>
      <c r="V5604">
        <v>200</v>
      </c>
      <c r="W5604">
        <v>40</v>
      </c>
      <c r="X5604" s="7">
        <f t="shared" si="510"/>
        <v>31.652153314939131</v>
      </c>
    </row>
    <row r="5605" spans="11:24">
      <c r="K5605" s="97">
        <f t="shared" si="511"/>
        <v>6</v>
      </c>
      <c r="L5605" s="2" t="e">
        <f t="shared" si="512"/>
        <v>#N/A</v>
      </c>
      <c r="M5605" s="89"/>
      <c r="V5605">
        <v>200</v>
      </c>
      <c r="W5605">
        <v>40</v>
      </c>
      <c r="X5605" s="7">
        <f t="shared" si="510"/>
        <v>31.652153314939131</v>
      </c>
    </row>
    <row r="5606" spans="11:24">
      <c r="K5606" s="97">
        <f t="shared" si="511"/>
        <v>6</v>
      </c>
      <c r="L5606" s="2" t="e">
        <f t="shared" si="512"/>
        <v>#N/A</v>
      </c>
      <c r="M5606" s="89"/>
      <c r="V5606">
        <v>200</v>
      </c>
      <c r="W5606">
        <v>40</v>
      </c>
      <c r="X5606" s="7">
        <f t="shared" si="510"/>
        <v>31.652153314939131</v>
      </c>
    </row>
    <row r="5607" spans="11:24">
      <c r="K5607" s="97">
        <f t="shared" si="511"/>
        <v>6</v>
      </c>
      <c r="L5607" s="2" t="e">
        <f t="shared" si="512"/>
        <v>#N/A</v>
      </c>
      <c r="M5607" s="89"/>
      <c r="V5607">
        <v>200</v>
      </c>
      <c r="W5607">
        <v>40</v>
      </c>
      <c r="X5607" s="7">
        <f t="shared" si="510"/>
        <v>31.652153314939131</v>
      </c>
    </row>
    <row r="5608" spans="11:24">
      <c r="K5608" s="97">
        <f t="shared" si="511"/>
        <v>6</v>
      </c>
      <c r="L5608" s="2" t="e">
        <f t="shared" si="512"/>
        <v>#N/A</v>
      </c>
      <c r="M5608" s="89"/>
      <c r="V5608">
        <v>200</v>
      </c>
      <c r="W5608">
        <v>40</v>
      </c>
      <c r="X5608" s="7">
        <f t="shared" si="510"/>
        <v>31.652153314939131</v>
      </c>
    </row>
    <row r="5609" spans="11:24">
      <c r="K5609" s="97">
        <f t="shared" si="511"/>
        <v>6</v>
      </c>
      <c r="L5609" s="2" t="e">
        <f t="shared" si="512"/>
        <v>#N/A</v>
      </c>
      <c r="M5609" s="89"/>
      <c r="V5609">
        <v>200</v>
      </c>
      <c r="W5609">
        <v>40</v>
      </c>
      <c r="X5609" s="7">
        <f t="shared" si="510"/>
        <v>31.652153314939131</v>
      </c>
    </row>
    <row r="5610" spans="11:24">
      <c r="K5610" s="97">
        <f t="shared" si="511"/>
        <v>6</v>
      </c>
      <c r="L5610" s="2" t="e">
        <f t="shared" si="512"/>
        <v>#N/A</v>
      </c>
      <c r="M5610" s="89"/>
      <c r="V5610">
        <v>200</v>
      </c>
      <c r="W5610">
        <v>40</v>
      </c>
      <c r="X5610" s="7">
        <f t="shared" si="510"/>
        <v>31.652153314939131</v>
      </c>
    </row>
    <row r="5611" spans="11:24">
      <c r="K5611" s="97">
        <f t="shared" si="511"/>
        <v>6</v>
      </c>
      <c r="L5611" s="2" t="e">
        <f t="shared" si="512"/>
        <v>#N/A</v>
      </c>
      <c r="M5611" s="89"/>
      <c r="V5611">
        <v>200</v>
      </c>
      <c r="W5611">
        <v>40</v>
      </c>
      <c r="X5611" s="7">
        <f t="shared" si="510"/>
        <v>31.652153314939131</v>
      </c>
    </row>
    <row r="5612" spans="11:24">
      <c r="K5612" s="97">
        <f t="shared" si="511"/>
        <v>6</v>
      </c>
      <c r="L5612" s="2" t="e">
        <f t="shared" si="512"/>
        <v>#N/A</v>
      </c>
      <c r="M5612" s="89"/>
      <c r="V5612">
        <v>200</v>
      </c>
      <c r="W5612">
        <v>40</v>
      </c>
      <c r="X5612" s="7">
        <f t="shared" si="510"/>
        <v>31.652153314939131</v>
      </c>
    </row>
    <row r="5613" spans="11:24">
      <c r="K5613" s="97">
        <f t="shared" si="511"/>
        <v>6</v>
      </c>
      <c r="L5613" s="2" t="e">
        <f t="shared" si="512"/>
        <v>#N/A</v>
      </c>
      <c r="M5613" s="89"/>
      <c r="V5613">
        <v>200</v>
      </c>
      <c r="W5613">
        <v>40</v>
      </c>
      <c r="X5613" s="7">
        <f t="shared" si="510"/>
        <v>31.652153314939131</v>
      </c>
    </row>
    <row r="5614" spans="11:24">
      <c r="K5614" s="97">
        <f t="shared" si="511"/>
        <v>6</v>
      </c>
      <c r="L5614" s="2" t="e">
        <f t="shared" si="512"/>
        <v>#N/A</v>
      </c>
      <c r="M5614" s="89"/>
      <c r="V5614">
        <v>200</v>
      </c>
      <c r="W5614">
        <v>40</v>
      </c>
      <c r="X5614" s="7">
        <f t="shared" si="510"/>
        <v>31.652153314939131</v>
      </c>
    </row>
    <row r="5615" spans="11:24">
      <c r="K5615" s="97">
        <f t="shared" si="511"/>
        <v>6</v>
      </c>
      <c r="L5615" s="2" t="e">
        <f t="shared" si="512"/>
        <v>#N/A</v>
      </c>
      <c r="M5615" s="89"/>
      <c r="V5615">
        <v>200</v>
      </c>
      <c r="W5615">
        <v>40</v>
      </c>
      <c r="X5615" s="7">
        <f t="shared" si="510"/>
        <v>31.652153314939131</v>
      </c>
    </row>
    <row r="5616" spans="11:24">
      <c r="K5616" s="97">
        <f t="shared" si="511"/>
        <v>6</v>
      </c>
      <c r="L5616" s="2" t="e">
        <f t="shared" si="512"/>
        <v>#N/A</v>
      </c>
      <c r="M5616" s="89"/>
      <c r="V5616">
        <v>200</v>
      </c>
      <c r="W5616">
        <v>40</v>
      </c>
      <c r="X5616" s="7">
        <f t="shared" si="510"/>
        <v>31.652153314939131</v>
      </c>
    </row>
    <row r="5617" spans="11:24">
      <c r="K5617" s="97">
        <f t="shared" si="511"/>
        <v>6</v>
      </c>
      <c r="L5617" s="2" t="e">
        <f t="shared" si="512"/>
        <v>#N/A</v>
      </c>
      <c r="M5617" s="89"/>
      <c r="V5617">
        <v>200</v>
      </c>
      <c r="W5617">
        <v>40</v>
      </c>
      <c r="X5617" s="7">
        <f t="shared" si="510"/>
        <v>31.652153314939131</v>
      </c>
    </row>
    <row r="5618" spans="11:24">
      <c r="K5618" s="97">
        <f t="shared" si="511"/>
        <v>6</v>
      </c>
      <c r="L5618" s="2" t="e">
        <f t="shared" si="512"/>
        <v>#N/A</v>
      </c>
      <c r="M5618" s="89"/>
      <c r="V5618">
        <v>200</v>
      </c>
      <c r="W5618">
        <v>40</v>
      </c>
      <c r="X5618" s="7">
        <f t="shared" si="510"/>
        <v>31.652153314939131</v>
      </c>
    </row>
    <row r="5619" spans="11:24">
      <c r="K5619" s="97">
        <f t="shared" si="511"/>
        <v>6</v>
      </c>
      <c r="L5619" s="2" t="e">
        <f t="shared" si="512"/>
        <v>#N/A</v>
      </c>
      <c r="M5619" s="89"/>
      <c r="V5619">
        <v>200</v>
      </c>
      <c r="W5619">
        <v>40</v>
      </c>
      <c r="X5619" s="7">
        <f t="shared" si="510"/>
        <v>31.652153314939131</v>
      </c>
    </row>
    <row r="5620" spans="11:24">
      <c r="K5620" s="97">
        <f t="shared" si="511"/>
        <v>6</v>
      </c>
      <c r="L5620" s="2" t="e">
        <f t="shared" si="512"/>
        <v>#N/A</v>
      </c>
      <c r="M5620" s="89"/>
      <c r="V5620">
        <v>200</v>
      </c>
      <c r="W5620">
        <v>40</v>
      </c>
      <c r="X5620" s="7">
        <f t="shared" si="510"/>
        <v>31.652153314939131</v>
      </c>
    </row>
    <row r="5621" spans="11:24">
      <c r="K5621" s="97">
        <f t="shared" si="511"/>
        <v>6</v>
      </c>
      <c r="L5621" s="2" t="e">
        <f t="shared" si="512"/>
        <v>#N/A</v>
      </c>
      <c r="M5621" s="89"/>
      <c r="V5621">
        <v>200</v>
      </c>
      <c r="W5621">
        <v>40</v>
      </c>
      <c r="X5621" s="7">
        <f t="shared" si="510"/>
        <v>31.652153314939131</v>
      </c>
    </row>
    <row r="5622" spans="11:24">
      <c r="K5622" s="97">
        <f t="shared" si="511"/>
        <v>6</v>
      </c>
      <c r="L5622" s="2" t="e">
        <f t="shared" si="512"/>
        <v>#N/A</v>
      </c>
      <c r="M5622" s="89" t="s">
        <v>40</v>
      </c>
      <c r="V5622">
        <v>200</v>
      </c>
      <c r="W5622">
        <v>40</v>
      </c>
      <c r="X5622" s="7">
        <f t="shared" si="510"/>
        <v>31.652153314939131</v>
      </c>
    </row>
    <row r="5623" spans="11:24">
      <c r="K5623" s="97">
        <f t="shared" si="511"/>
        <v>6</v>
      </c>
      <c r="L5623" s="2" t="e">
        <f t="shared" si="512"/>
        <v>#N/A</v>
      </c>
      <c r="M5623" s="89"/>
      <c r="V5623">
        <v>200</v>
      </c>
      <c r="W5623">
        <v>40</v>
      </c>
      <c r="X5623" s="7">
        <f t="shared" si="510"/>
        <v>31.652153314939131</v>
      </c>
    </row>
    <row r="5624" spans="11:24">
      <c r="K5624" s="97">
        <f t="shared" si="511"/>
        <v>6</v>
      </c>
      <c r="L5624" s="2" t="e">
        <f t="shared" si="512"/>
        <v>#N/A</v>
      </c>
      <c r="M5624" s="89"/>
      <c r="V5624">
        <v>200</v>
      </c>
      <c r="W5624">
        <v>40</v>
      </c>
      <c r="X5624" s="7">
        <f t="shared" si="510"/>
        <v>31.652153314939131</v>
      </c>
    </row>
    <row r="5625" spans="11:24">
      <c r="K5625" s="97">
        <f t="shared" si="511"/>
        <v>6</v>
      </c>
      <c r="L5625" s="2" t="e">
        <f t="shared" si="512"/>
        <v>#N/A</v>
      </c>
      <c r="M5625" s="89"/>
      <c r="V5625">
        <v>200</v>
      </c>
      <c r="W5625">
        <v>40</v>
      </c>
      <c r="X5625" s="7">
        <f t="shared" si="510"/>
        <v>31.652153314939131</v>
      </c>
    </row>
    <row r="5626" spans="11:24">
      <c r="K5626" s="97">
        <f t="shared" si="511"/>
        <v>6</v>
      </c>
      <c r="L5626" s="2" t="e">
        <f t="shared" si="512"/>
        <v>#N/A</v>
      </c>
      <c r="M5626" s="89"/>
      <c r="V5626">
        <v>200</v>
      </c>
      <c r="W5626">
        <v>40</v>
      </c>
      <c r="X5626" s="7">
        <f t="shared" si="510"/>
        <v>31.652153314939131</v>
      </c>
    </row>
    <row r="5627" spans="11:24">
      <c r="K5627" s="97">
        <f t="shared" si="511"/>
        <v>6</v>
      </c>
      <c r="L5627" s="2" t="e">
        <f t="shared" si="512"/>
        <v>#N/A</v>
      </c>
      <c r="M5627" s="89"/>
      <c r="V5627">
        <v>200</v>
      </c>
      <c r="W5627">
        <v>40</v>
      </c>
      <c r="X5627" s="7">
        <f t="shared" si="510"/>
        <v>31.652153314939131</v>
      </c>
    </row>
    <row r="5628" spans="11:24">
      <c r="K5628" s="97">
        <f t="shared" si="511"/>
        <v>6</v>
      </c>
      <c r="L5628" s="2" t="e">
        <f t="shared" si="512"/>
        <v>#N/A</v>
      </c>
      <c r="M5628" s="89"/>
      <c r="V5628">
        <v>200</v>
      </c>
      <c r="W5628">
        <v>40</v>
      </c>
      <c r="X5628" s="7">
        <f t="shared" si="510"/>
        <v>31.652153314939131</v>
      </c>
    </row>
    <row r="5629" spans="11:24">
      <c r="K5629" s="97">
        <f t="shared" si="511"/>
        <v>6</v>
      </c>
      <c r="L5629" s="2" t="e">
        <f t="shared" si="512"/>
        <v>#N/A</v>
      </c>
      <c r="M5629" s="89"/>
      <c r="V5629">
        <v>200</v>
      </c>
      <c r="W5629">
        <v>40</v>
      </c>
      <c r="X5629" s="7">
        <f t="shared" si="510"/>
        <v>31.652153314939131</v>
      </c>
    </row>
    <row r="5630" spans="11:24">
      <c r="K5630" s="97">
        <f t="shared" si="511"/>
        <v>6</v>
      </c>
      <c r="L5630" s="2" t="e">
        <f t="shared" si="512"/>
        <v>#N/A</v>
      </c>
      <c r="M5630" s="89"/>
      <c r="V5630">
        <v>200</v>
      </c>
      <c r="W5630">
        <v>40</v>
      </c>
      <c r="X5630" s="7">
        <f t="shared" si="510"/>
        <v>31.652153314939131</v>
      </c>
    </row>
    <row r="5631" spans="11:24">
      <c r="K5631" s="97">
        <f t="shared" si="511"/>
        <v>6</v>
      </c>
      <c r="L5631" s="2" t="e">
        <f t="shared" si="512"/>
        <v>#N/A</v>
      </c>
      <c r="M5631" s="89"/>
      <c r="V5631">
        <v>200</v>
      </c>
      <c r="W5631">
        <v>40</v>
      </c>
      <c r="X5631" s="7">
        <f t="shared" si="510"/>
        <v>31.652153314939131</v>
      </c>
    </row>
    <row r="5632" spans="11:24">
      <c r="K5632" s="97">
        <f t="shared" si="511"/>
        <v>6</v>
      </c>
      <c r="L5632" s="2" t="e">
        <f t="shared" si="512"/>
        <v>#N/A</v>
      </c>
      <c r="M5632" s="89"/>
      <c r="V5632">
        <v>200</v>
      </c>
      <c r="W5632">
        <v>40</v>
      </c>
      <c r="X5632" s="7">
        <f t="shared" si="510"/>
        <v>31.652153314939131</v>
      </c>
    </row>
    <row r="5633" spans="11:24">
      <c r="K5633" s="97">
        <f t="shared" si="511"/>
        <v>6</v>
      </c>
      <c r="L5633" s="2" t="e">
        <f t="shared" si="512"/>
        <v>#N/A</v>
      </c>
      <c r="M5633" s="89"/>
      <c r="V5633">
        <v>200</v>
      </c>
      <c r="W5633">
        <v>40</v>
      </c>
      <c r="X5633" s="7">
        <f t="shared" si="510"/>
        <v>31.652153314939131</v>
      </c>
    </row>
    <row r="5634" spans="11:24">
      <c r="K5634" s="97">
        <f t="shared" si="511"/>
        <v>6</v>
      </c>
      <c r="L5634" s="2" t="e">
        <f t="shared" si="512"/>
        <v>#N/A</v>
      </c>
      <c r="M5634" s="89"/>
      <c r="V5634">
        <v>200</v>
      </c>
      <c r="W5634">
        <v>40</v>
      </c>
      <c r="X5634" s="7">
        <f t="shared" si="510"/>
        <v>31.652153314939131</v>
      </c>
    </row>
    <row r="5635" spans="11:24">
      <c r="K5635" s="97">
        <f t="shared" si="511"/>
        <v>6</v>
      </c>
      <c r="L5635" s="2" t="e">
        <f t="shared" si="512"/>
        <v>#N/A</v>
      </c>
      <c r="M5635" s="89"/>
      <c r="V5635">
        <v>200</v>
      </c>
      <c r="W5635">
        <v>40</v>
      </c>
      <c r="X5635" s="7">
        <f t="shared" si="510"/>
        <v>31.652153314939131</v>
      </c>
    </row>
    <row r="5636" spans="11:24">
      <c r="K5636" s="97">
        <f t="shared" si="511"/>
        <v>6</v>
      </c>
      <c r="L5636" s="2" t="e">
        <f t="shared" si="512"/>
        <v>#N/A</v>
      </c>
      <c r="M5636" s="89"/>
      <c r="V5636">
        <v>200</v>
      </c>
      <c r="W5636">
        <v>40</v>
      </c>
      <c r="X5636" s="7">
        <f t="shared" si="510"/>
        <v>31.652153314939131</v>
      </c>
    </row>
    <row r="5637" spans="11:24">
      <c r="K5637" s="97">
        <f t="shared" si="511"/>
        <v>6</v>
      </c>
      <c r="L5637" s="2" t="e">
        <f t="shared" si="512"/>
        <v>#N/A</v>
      </c>
      <c r="M5637" s="89"/>
      <c r="V5637">
        <v>200</v>
      </c>
      <c r="W5637">
        <v>40</v>
      </c>
      <c r="X5637" s="7">
        <f t="shared" si="510"/>
        <v>31.652153314939131</v>
      </c>
    </row>
    <row r="5638" spans="11:24">
      <c r="K5638" s="97">
        <f t="shared" si="511"/>
        <v>6</v>
      </c>
      <c r="L5638" s="2" t="e">
        <f t="shared" si="512"/>
        <v>#N/A</v>
      </c>
      <c r="M5638" s="89"/>
      <c r="V5638">
        <v>200</v>
      </c>
      <c r="W5638">
        <v>40</v>
      </c>
      <c r="X5638" s="7">
        <f t="shared" si="510"/>
        <v>31.652153314939131</v>
      </c>
    </row>
    <row r="5639" spans="11:24">
      <c r="K5639" s="97">
        <f t="shared" si="511"/>
        <v>6</v>
      </c>
      <c r="L5639" s="2" t="e">
        <f t="shared" si="512"/>
        <v>#N/A</v>
      </c>
      <c r="M5639" s="89"/>
      <c r="V5639">
        <v>200</v>
      </c>
      <c r="W5639">
        <v>40</v>
      </c>
      <c r="X5639" s="7">
        <f t="shared" si="510"/>
        <v>31.652153314939131</v>
      </c>
    </row>
    <row r="5640" spans="11:24">
      <c r="K5640" s="97">
        <f t="shared" si="511"/>
        <v>6</v>
      </c>
      <c r="L5640" s="2" t="e">
        <f t="shared" si="512"/>
        <v>#N/A</v>
      </c>
      <c r="M5640" s="89"/>
      <c r="V5640">
        <v>200</v>
      </c>
      <c r="W5640">
        <v>40</v>
      </c>
      <c r="X5640" s="7">
        <f t="shared" si="510"/>
        <v>31.652153314939131</v>
      </c>
    </row>
    <row r="5641" spans="11:24">
      <c r="K5641" s="97">
        <f t="shared" si="511"/>
        <v>6</v>
      </c>
      <c r="L5641" s="2" t="e">
        <f t="shared" si="512"/>
        <v>#N/A</v>
      </c>
      <c r="M5641" s="89"/>
      <c r="V5641">
        <v>200</v>
      </c>
      <c r="W5641">
        <v>40</v>
      </c>
      <c r="X5641" s="7">
        <f t="shared" si="510"/>
        <v>31.652153314939131</v>
      </c>
    </row>
    <row r="5642" spans="11:24">
      <c r="K5642" s="97">
        <f t="shared" si="511"/>
        <v>6</v>
      </c>
      <c r="L5642" s="2" t="e">
        <f t="shared" si="512"/>
        <v>#N/A</v>
      </c>
      <c r="M5642" s="89"/>
      <c r="V5642">
        <v>200</v>
      </c>
      <c r="W5642">
        <v>40</v>
      </c>
      <c r="X5642" s="7">
        <f t="shared" ref="X5642:X5705" si="513">AVERAGE($J$2999:$J$8770)</f>
        <v>31.652153314939131</v>
      </c>
    </row>
    <row r="5643" spans="11:24">
      <c r="K5643" s="97">
        <f t="shared" ref="K5643:K5706" si="514">WEEKDAY(C5643,2)</f>
        <v>6</v>
      </c>
      <c r="L5643" s="2" t="e">
        <f t="shared" ref="L5643:L5706" si="515">IF(J5643="",NA(),J5643-(AVERAGE($J$10:$J$8770)))</f>
        <v>#N/A</v>
      </c>
      <c r="M5643" s="89"/>
      <c r="V5643">
        <v>200</v>
      </c>
      <c r="W5643">
        <v>40</v>
      </c>
      <c r="X5643" s="7">
        <f t="shared" si="513"/>
        <v>31.652153314939131</v>
      </c>
    </row>
    <row r="5644" spans="11:24">
      <c r="K5644" s="97">
        <f t="shared" si="514"/>
        <v>6</v>
      </c>
      <c r="L5644" s="2" t="e">
        <f t="shared" si="515"/>
        <v>#N/A</v>
      </c>
      <c r="M5644" s="89"/>
      <c r="V5644">
        <v>200</v>
      </c>
      <c r="W5644">
        <v>40</v>
      </c>
      <c r="X5644" s="7">
        <f t="shared" si="513"/>
        <v>31.652153314939131</v>
      </c>
    </row>
    <row r="5645" spans="11:24">
      <c r="K5645" s="97">
        <f t="shared" si="514"/>
        <v>6</v>
      </c>
      <c r="L5645" s="2" t="e">
        <f t="shared" si="515"/>
        <v>#N/A</v>
      </c>
      <c r="M5645" s="89"/>
      <c r="V5645">
        <v>200</v>
      </c>
      <c r="W5645">
        <v>40</v>
      </c>
      <c r="X5645" s="7">
        <f t="shared" si="513"/>
        <v>31.652153314939131</v>
      </c>
    </row>
    <row r="5646" spans="11:24">
      <c r="K5646" s="97">
        <f t="shared" si="514"/>
        <v>6</v>
      </c>
      <c r="L5646" s="2" t="e">
        <f t="shared" si="515"/>
        <v>#N/A</v>
      </c>
      <c r="M5646" s="89"/>
      <c r="V5646">
        <v>200</v>
      </c>
      <c r="W5646">
        <v>40</v>
      </c>
      <c r="X5646" s="7">
        <f t="shared" si="513"/>
        <v>31.652153314939131</v>
      </c>
    </row>
    <row r="5647" spans="11:24">
      <c r="K5647" s="97">
        <f t="shared" si="514"/>
        <v>6</v>
      </c>
      <c r="L5647" s="2" t="e">
        <f t="shared" si="515"/>
        <v>#N/A</v>
      </c>
      <c r="M5647" s="89"/>
      <c r="V5647">
        <v>200</v>
      </c>
      <c r="W5647">
        <v>40</v>
      </c>
      <c r="X5647" s="7">
        <f t="shared" si="513"/>
        <v>31.652153314939131</v>
      </c>
    </row>
    <row r="5648" spans="11:24">
      <c r="K5648" s="97">
        <f t="shared" si="514"/>
        <v>6</v>
      </c>
      <c r="L5648" s="2" t="e">
        <f t="shared" si="515"/>
        <v>#N/A</v>
      </c>
      <c r="M5648" s="89"/>
      <c r="V5648">
        <v>200</v>
      </c>
      <c r="W5648">
        <v>40</v>
      </c>
      <c r="X5648" s="7">
        <f t="shared" si="513"/>
        <v>31.652153314939131</v>
      </c>
    </row>
    <row r="5649" spans="11:24">
      <c r="K5649" s="97">
        <f t="shared" si="514"/>
        <v>6</v>
      </c>
      <c r="L5649" s="2" t="e">
        <f t="shared" si="515"/>
        <v>#N/A</v>
      </c>
      <c r="M5649" s="89"/>
      <c r="V5649">
        <v>200</v>
      </c>
      <c r="W5649">
        <v>40</v>
      </c>
      <c r="X5649" s="7">
        <f t="shared" si="513"/>
        <v>31.652153314939131</v>
      </c>
    </row>
    <row r="5650" spans="11:24">
      <c r="K5650" s="97">
        <f t="shared" si="514"/>
        <v>6</v>
      </c>
      <c r="L5650" s="2" t="e">
        <f t="shared" si="515"/>
        <v>#N/A</v>
      </c>
      <c r="M5650" s="89"/>
      <c r="V5650">
        <v>200</v>
      </c>
      <c r="W5650">
        <v>40</v>
      </c>
      <c r="X5650" s="7">
        <f t="shared" si="513"/>
        <v>31.652153314939131</v>
      </c>
    </row>
    <row r="5651" spans="11:24">
      <c r="K5651" s="97">
        <f t="shared" si="514"/>
        <v>6</v>
      </c>
      <c r="L5651" s="2" t="e">
        <f t="shared" si="515"/>
        <v>#N/A</v>
      </c>
      <c r="M5651" s="89"/>
      <c r="V5651">
        <v>200</v>
      </c>
      <c r="W5651">
        <v>40</v>
      </c>
      <c r="X5651" s="7">
        <f t="shared" si="513"/>
        <v>31.652153314939131</v>
      </c>
    </row>
    <row r="5652" spans="11:24">
      <c r="K5652" s="97">
        <f t="shared" si="514"/>
        <v>6</v>
      </c>
      <c r="L5652" s="2" t="e">
        <f t="shared" si="515"/>
        <v>#N/A</v>
      </c>
      <c r="M5652" s="89"/>
      <c r="V5652">
        <v>200</v>
      </c>
      <c r="W5652">
        <v>40</v>
      </c>
      <c r="X5652" s="7">
        <f t="shared" si="513"/>
        <v>31.652153314939131</v>
      </c>
    </row>
    <row r="5653" spans="11:24">
      <c r="K5653" s="97">
        <f t="shared" si="514"/>
        <v>6</v>
      </c>
      <c r="L5653" s="2" t="e">
        <f t="shared" si="515"/>
        <v>#N/A</v>
      </c>
      <c r="M5653" s="89"/>
      <c r="V5653">
        <v>200</v>
      </c>
      <c r="W5653">
        <v>40</v>
      </c>
      <c r="X5653" s="7">
        <f t="shared" si="513"/>
        <v>31.652153314939131</v>
      </c>
    </row>
    <row r="5654" spans="11:24">
      <c r="K5654" s="97">
        <f t="shared" si="514"/>
        <v>6</v>
      </c>
      <c r="L5654" s="2" t="e">
        <f t="shared" si="515"/>
        <v>#N/A</v>
      </c>
      <c r="M5654" s="89"/>
      <c r="V5654">
        <v>200</v>
      </c>
      <c r="W5654">
        <v>40</v>
      </c>
      <c r="X5654" s="7">
        <f t="shared" si="513"/>
        <v>31.652153314939131</v>
      </c>
    </row>
    <row r="5655" spans="11:24">
      <c r="K5655" s="97">
        <f t="shared" si="514"/>
        <v>6</v>
      </c>
      <c r="L5655" s="2" t="e">
        <f t="shared" si="515"/>
        <v>#N/A</v>
      </c>
      <c r="M5655" s="89"/>
      <c r="V5655">
        <v>200</v>
      </c>
      <c r="W5655">
        <v>40</v>
      </c>
      <c r="X5655" s="7">
        <f t="shared" si="513"/>
        <v>31.652153314939131</v>
      </c>
    </row>
    <row r="5656" spans="11:24">
      <c r="K5656" s="97">
        <f t="shared" si="514"/>
        <v>6</v>
      </c>
      <c r="L5656" s="2" t="e">
        <f t="shared" si="515"/>
        <v>#N/A</v>
      </c>
      <c r="M5656" s="89"/>
      <c r="V5656">
        <v>200</v>
      </c>
      <c r="W5656">
        <v>40</v>
      </c>
      <c r="X5656" s="7">
        <f t="shared" si="513"/>
        <v>31.652153314939131</v>
      </c>
    </row>
    <row r="5657" spans="11:24">
      <c r="K5657" s="97">
        <f t="shared" si="514"/>
        <v>6</v>
      </c>
      <c r="L5657" s="2" t="e">
        <f t="shared" si="515"/>
        <v>#N/A</v>
      </c>
      <c r="M5657" s="89"/>
      <c r="V5657">
        <v>200</v>
      </c>
      <c r="W5657">
        <v>40</v>
      </c>
      <c r="X5657" s="7">
        <f t="shared" si="513"/>
        <v>31.652153314939131</v>
      </c>
    </row>
    <row r="5658" spans="11:24">
      <c r="K5658" s="97">
        <f t="shared" si="514"/>
        <v>6</v>
      </c>
      <c r="L5658" s="2" t="e">
        <f t="shared" si="515"/>
        <v>#N/A</v>
      </c>
      <c r="M5658" s="89"/>
      <c r="V5658">
        <v>200</v>
      </c>
      <c r="W5658">
        <v>40</v>
      </c>
      <c r="X5658" s="7">
        <f t="shared" si="513"/>
        <v>31.652153314939131</v>
      </c>
    </row>
    <row r="5659" spans="11:24">
      <c r="K5659" s="97">
        <f t="shared" si="514"/>
        <v>6</v>
      </c>
      <c r="L5659" s="2" t="e">
        <f t="shared" si="515"/>
        <v>#N/A</v>
      </c>
      <c r="M5659" s="89"/>
      <c r="V5659">
        <v>200</v>
      </c>
      <c r="W5659">
        <v>40</v>
      </c>
      <c r="X5659" s="7">
        <f t="shared" si="513"/>
        <v>31.652153314939131</v>
      </c>
    </row>
    <row r="5660" spans="11:24">
      <c r="K5660" s="97">
        <f t="shared" si="514"/>
        <v>6</v>
      </c>
      <c r="L5660" s="2" t="e">
        <f t="shared" si="515"/>
        <v>#N/A</v>
      </c>
      <c r="M5660" s="89"/>
      <c r="V5660">
        <v>200</v>
      </c>
      <c r="W5660">
        <v>40</v>
      </c>
      <c r="X5660" s="7">
        <f t="shared" si="513"/>
        <v>31.652153314939131</v>
      </c>
    </row>
    <row r="5661" spans="11:24">
      <c r="K5661" s="97">
        <f t="shared" si="514"/>
        <v>6</v>
      </c>
      <c r="L5661" s="2" t="e">
        <f t="shared" si="515"/>
        <v>#N/A</v>
      </c>
      <c r="M5661" s="89"/>
      <c r="V5661">
        <v>200</v>
      </c>
      <c r="W5661">
        <v>40</v>
      </c>
      <c r="X5661" s="7">
        <f t="shared" si="513"/>
        <v>31.652153314939131</v>
      </c>
    </row>
    <row r="5662" spans="11:24">
      <c r="K5662" s="97">
        <f t="shared" si="514"/>
        <v>6</v>
      </c>
      <c r="L5662" s="2" t="e">
        <f t="shared" si="515"/>
        <v>#N/A</v>
      </c>
      <c r="M5662" s="89"/>
      <c r="V5662">
        <v>200</v>
      </c>
      <c r="W5662">
        <v>40</v>
      </c>
      <c r="X5662" s="7">
        <f t="shared" si="513"/>
        <v>31.652153314939131</v>
      </c>
    </row>
    <row r="5663" spans="11:24">
      <c r="K5663" s="97">
        <f t="shared" si="514"/>
        <v>6</v>
      </c>
      <c r="L5663" s="2" t="e">
        <f t="shared" si="515"/>
        <v>#N/A</v>
      </c>
      <c r="M5663" s="89"/>
      <c r="V5663">
        <v>200</v>
      </c>
      <c r="W5663">
        <v>40</v>
      </c>
      <c r="X5663" s="7">
        <f t="shared" si="513"/>
        <v>31.652153314939131</v>
      </c>
    </row>
    <row r="5664" spans="11:24">
      <c r="K5664" s="97">
        <f t="shared" si="514"/>
        <v>6</v>
      </c>
      <c r="L5664" s="2" t="e">
        <f t="shared" si="515"/>
        <v>#N/A</v>
      </c>
      <c r="M5664" s="89"/>
      <c r="V5664">
        <v>200</v>
      </c>
      <c r="W5664">
        <v>40</v>
      </c>
      <c r="X5664" s="7">
        <f t="shared" si="513"/>
        <v>31.652153314939131</v>
      </c>
    </row>
    <row r="5665" spans="11:24">
      <c r="K5665" s="97">
        <f t="shared" si="514"/>
        <v>6</v>
      </c>
      <c r="L5665" s="2" t="e">
        <f t="shared" si="515"/>
        <v>#N/A</v>
      </c>
      <c r="M5665" s="89"/>
      <c r="V5665">
        <v>200</v>
      </c>
      <c r="W5665">
        <v>40</v>
      </c>
      <c r="X5665" s="7">
        <f t="shared" si="513"/>
        <v>31.652153314939131</v>
      </c>
    </row>
    <row r="5666" spans="11:24">
      <c r="K5666" s="97">
        <f t="shared" si="514"/>
        <v>6</v>
      </c>
      <c r="L5666" s="2" t="e">
        <f t="shared" si="515"/>
        <v>#N/A</v>
      </c>
      <c r="M5666" s="89"/>
      <c r="V5666">
        <v>200</v>
      </c>
      <c r="W5666">
        <v>40</v>
      </c>
      <c r="X5666" s="7">
        <f t="shared" si="513"/>
        <v>31.652153314939131</v>
      </c>
    </row>
    <row r="5667" spans="11:24">
      <c r="K5667" s="97">
        <f t="shared" si="514"/>
        <v>6</v>
      </c>
      <c r="L5667" s="2" t="e">
        <f t="shared" si="515"/>
        <v>#N/A</v>
      </c>
      <c r="M5667" s="89" t="s">
        <v>40</v>
      </c>
      <c r="V5667">
        <v>200</v>
      </c>
      <c r="W5667">
        <v>40</v>
      </c>
      <c r="X5667" s="7">
        <f t="shared" si="513"/>
        <v>31.652153314939131</v>
      </c>
    </row>
    <row r="5668" spans="11:24">
      <c r="K5668" s="97">
        <f t="shared" si="514"/>
        <v>6</v>
      </c>
      <c r="L5668" s="2" t="e">
        <f t="shared" si="515"/>
        <v>#N/A</v>
      </c>
      <c r="M5668" s="89"/>
      <c r="V5668">
        <v>200</v>
      </c>
      <c r="W5668">
        <v>40</v>
      </c>
      <c r="X5668" s="7">
        <f t="shared" si="513"/>
        <v>31.652153314939131</v>
      </c>
    </row>
    <row r="5669" spans="11:24">
      <c r="K5669" s="97">
        <f t="shared" si="514"/>
        <v>6</v>
      </c>
      <c r="L5669" s="2" t="e">
        <f t="shared" si="515"/>
        <v>#N/A</v>
      </c>
      <c r="M5669" s="89"/>
      <c r="V5669">
        <v>200</v>
      </c>
      <c r="W5669">
        <v>40</v>
      </c>
      <c r="X5669" s="7">
        <f t="shared" si="513"/>
        <v>31.652153314939131</v>
      </c>
    </row>
    <row r="5670" spans="11:24">
      <c r="K5670" s="97">
        <f t="shared" si="514"/>
        <v>6</v>
      </c>
      <c r="L5670" s="2" t="e">
        <f t="shared" si="515"/>
        <v>#N/A</v>
      </c>
      <c r="M5670" s="89"/>
      <c r="V5670">
        <v>200</v>
      </c>
      <c r="W5670">
        <v>40</v>
      </c>
      <c r="X5670" s="7">
        <f t="shared" si="513"/>
        <v>31.652153314939131</v>
      </c>
    </row>
    <row r="5671" spans="11:24">
      <c r="K5671" s="97">
        <f t="shared" si="514"/>
        <v>6</v>
      </c>
      <c r="L5671" s="2" t="e">
        <f t="shared" si="515"/>
        <v>#N/A</v>
      </c>
      <c r="M5671" s="89"/>
      <c r="V5671">
        <v>200</v>
      </c>
      <c r="W5671">
        <v>40</v>
      </c>
      <c r="X5671" s="7">
        <f t="shared" si="513"/>
        <v>31.652153314939131</v>
      </c>
    </row>
    <row r="5672" spans="11:24">
      <c r="K5672" s="97">
        <f t="shared" si="514"/>
        <v>6</v>
      </c>
      <c r="L5672" s="2" t="e">
        <f t="shared" si="515"/>
        <v>#N/A</v>
      </c>
      <c r="M5672" s="89"/>
      <c r="V5672">
        <v>200</v>
      </c>
      <c r="W5672">
        <v>40</v>
      </c>
      <c r="X5672" s="7">
        <f t="shared" si="513"/>
        <v>31.652153314939131</v>
      </c>
    </row>
    <row r="5673" spans="11:24">
      <c r="K5673" s="97">
        <f t="shared" si="514"/>
        <v>6</v>
      </c>
      <c r="L5673" s="2" t="e">
        <f t="shared" si="515"/>
        <v>#N/A</v>
      </c>
      <c r="M5673" s="89"/>
      <c r="V5673">
        <v>200</v>
      </c>
      <c r="W5673">
        <v>40</v>
      </c>
      <c r="X5673" s="7">
        <f t="shared" si="513"/>
        <v>31.652153314939131</v>
      </c>
    </row>
    <row r="5674" spans="11:24">
      <c r="K5674" s="97">
        <f t="shared" si="514"/>
        <v>6</v>
      </c>
      <c r="L5674" s="2" t="e">
        <f t="shared" si="515"/>
        <v>#N/A</v>
      </c>
      <c r="M5674" s="89"/>
      <c r="V5674">
        <v>200</v>
      </c>
      <c r="W5674">
        <v>40</v>
      </c>
      <c r="X5674" s="7">
        <f t="shared" si="513"/>
        <v>31.652153314939131</v>
      </c>
    </row>
    <row r="5675" spans="11:24">
      <c r="K5675" s="97">
        <f t="shared" si="514"/>
        <v>6</v>
      </c>
      <c r="L5675" s="2" t="e">
        <f t="shared" si="515"/>
        <v>#N/A</v>
      </c>
      <c r="M5675" s="89"/>
      <c r="V5675">
        <v>200</v>
      </c>
      <c r="W5675">
        <v>40</v>
      </c>
      <c r="X5675" s="7">
        <f t="shared" si="513"/>
        <v>31.652153314939131</v>
      </c>
    </row>
    <row r="5676" spans="11:24">
      <c r="K5676" s="97">
        <f t="shared" si="514"/>
        <v>6</v>
      </c>
      <c r="L5676" s="2" t="e">
        <f t="shared" si="515"/>
        <v>#N/A</v>
      </c>
      <c r="M5676" s="89"/>
      <c r="V5676">
        <v>200</v>
      </c>
      <c r="W5676">
        <v>40</v>
      </c>
      <c r="X5676" s="7">
        <f t="shared" si="513"/>
        <v>31.652153314939131</v>
      </c>
    </row>
    <row r="5677" spans="11:24">
      <c r="K5677" s="97">
        <f t="shared" si="514"/>
        <v>6</v>
      </c>
      <c r="L5677" s="2" t="e">
        <f t="shared" si="515"/>
        <v>#N/A</v>
      </c>
      <c r="M5677" s="89"/>
      <c r="V5677">
        <v>200</v>
      </c>
      <c r="W5677">
        <v>40</v>
      </c>
      <c r="X5677" s="7">
        <f t="shared" si="513"/>
        <v>31.652153314939131</v>
      </c>
    </row>
    <row r="5678" spans="11:24">
      <c r="K5678" s="97">
        <f t="shared" si="514"/>
        <v>6</v>
      </c>
      <c r="L5678" s="2" t="e">
        <f t="shared" si="515"/>
        <v>#N/A</v>
      </c>
      <c r="M5678" s="89"/>
      <c r="V5678">
        <v>200</v>
      </c>
      <c r="W5678">
        <v>40</v>
      </c>
      <c r="X5678" s="7">
        <f t="shared" si="513"/>
        <v>31.652153314939131</v>
      </c>
    </row>
    <row r="5679" spans="11:24">
      <c r="K5679" s="97">
        <f t="shared" si="514"/>
        <v>6</v>
      </c>
      <c r="L5679" s="2" t="e">
        <f t="shared" si="515"/>
        <v>#N/A</v>
      </c>
      <c r="M5679" s="89"/>
      <c r="V5679">
        <v>200</v>
      </c>
      <c r="W5679">
        <v>40</v>
      </c>
      <c r="X5679" s="7">
        <f t="shared" si="513"/>
        <v>31.652153314939131</v>
      </c>
    </row>
    <row r="5680" spans="11:24">
      <c r="K5680" s="97">
        <f t="shared" si="514"/>
        <v>6</v>
      </c>
      <c r="L5680" s="2" t="e">
        <f t="shared" si="515"/>
        <v>#N/A</v>
      </c>
      <c r="M5680" s="89"/>
      <c r="V5680">
        <v>200</v>
      </c>
      <c r="W5680">
        <v>40</v>
      </c>
      <c r="X5680" s="7">
        <f t="shared" si="513"/>
        <v>31.652153314939131</v>
      </c>
    </row>
    <row r="5681" spans="11:24">
      <c r="K5681" s="97">
        <f t="shared" si="514"/>
        <v>6</v>
      </c>
      <c r="L5681" s="2" t="e">
        <f t="shared" si="515"/>
        <v>#N/A</v>
      </c>
      <c r="M5681" s="89"/>
      <c r="V5681">
        <v>200</v>
      </c>
      <c r="W5681">
        <v>40</v>
      </c>
      <c r="X5681" s="7">
        <f t="shared" si="513"/>
        <v>31.652153314939131</v>
      </c>
    </row>
    <row r="5682" spans="11:24">
      <c r="K5682" s="97">
        <f t="shared" si="514"/>
        <v>6</v>
      </c>
      <c r="L5682" s="2" t="e">
        <f t="shared" si="515"/>
        <v>#N/A</v>
      </c>
      <c r="M5682" s="89"/>
      <c r="V5682">
        <v>200</v>
      </c>
      <c r="W5682">
        <v>40</v>
      </c>
      <c r="X5682" s="7">
        <f t="shared" si="513"/>
        <v>31.652153314939131</v>
      </c>
    </row>
    <row r="5683" spans="11:24">
      <c r="K5683" s="97">
        <f t="shared" si="514"/>
        <v>6</v>
      </c>
      <c r="L5683" s="2" t="e">
        <f t="shared" si="515"/>
        <v>#N/A</v>
      </c>
      <c r="M5683" s="89"/>
      <c r="V5683">
        <v>200</v>
      </c>
      <c r="W5683">
        <v>40</v>
      </c>
      <c r="X5683" s="7">
        <f t="shared" si="513"/>
        <v>31.652153314939131</v>
      </c>
    </row>
    <row r="5684" spans="11:24">
      <c r="K5684" s="97">
        <f t="shared" si="514"/>
        <v>6</v>
      </c>
      <c r="L5684" s="2" t="e">
        <f t="shared" si="515"/>
        <v>#N/A</v>
      </c>
      <c r="M5684" s="89"/>
      <c r="V5684">
        <v>200</v>
      </c>
      <c r="W5684">
        <v>40</v>
      </c>
      <c r="X5684" s="7">
        <f t="shared" si="513"/>
        <v>31.652153314939131</v>
      </c>
    </row>
    <row r="5685" spans="11:24">
      <c r="K5685" s="97">
        <f t="shared" si="514"/>
        <v>6</v>
      </c>
      <c r="L5685" s="2" t="e">
        <f t="shared" si="515"/>
        <v>#N/A</v>
      </c>
      <c r="M5685" s="89"/>
      <c r="V5685">
        <v>200</v>
      </c>
      <c r="W5685">
        <v>40</v>
      </c>
      <c r="X5685" s="7">
        <f t="shared" si="513"/>
        <v>31.652153314939131</v>
      </c>
    </row>
    <row r="5686" spans="11:24">
      <c r="K5686" s="97">
        <f t="shared" si="514"/>
        <v>6</v>
      </c>
      <c r="L5686" s="2" t="e">
        <f t="shared" si="515"/>
        <v>#N/A</v>
      </c>
      <c r="M5686" s="89"/>
      <c r="V5686">
        <v>200</v>
      </c>
      <c r="W5686">
        <v>40</v>
      </c>
      <c r="X5686" s="7">
        <f t="shared" si="513"/>
        <v>31.652153314939131</v>
      </c>
    </row>
    <row r="5687" spans="11:24">
      <c r="K5687" s="97">
        <f t="shared" si="514"/>
        <v>6</v>
      </c>
      <c r="L5687" s="2" t="e">
        <f t="shared" si="515"/>
        <v>#N/A</v>
      </c>
      <c r="M5687" s="89"/>
      <c r="V5687">
        <v>200</v>
      </c>
      <c r="W5687">
        <v>40</v>
      </c>
      <c r="X5687" s="7">
        <f t="shared" si="513"/>
        <v>31.652153314939131</v>
      </c>
    </row>
    <row r="5688" spans="11:24">
      <c r="K5688" s="97">
        <f t="shared" si="514"/>
        <v>6</v>
      </c>
      <c r="L5688" s="2" t="e">
        <f t="shared" si="515"/>
        <v>#N/A</v>
      </c>
      <c r="M5688" s="89"/>
      <c r="V5688">
        <v>200</v>
      </c>
      <c r="W5688">
        <v>40</v>
      </c>
      <c r="X5688" s="7">
        <f t="shared" si="513"/>
        <v>31.652153314939131</v>
      </c>
    </row>
    <row r="5689" spans="11:24">
      <c r="K5689" s="97">
        <f t="shared" si="514"/>
        <v>6</v>
      </c>
      <c r="L5689" s="2" t="e">
        <f t="shared" si="515"/>
        <v>#N/A</v>
      </c>
      <c r="M5689" s="89"/>
      <c r="V5689">
        <v>200</v>
      </c>
      <c r="W5689">
        <v>40</v>
      </c>
      <c r="X5689" s="7">
        <f t="shared" si="513"/>
        <v>31.652153314939131</v>
      </c>
    </row>
    <row r="5690" spans="11:24">
      <c r="K5690" s="97">
        <f t="shared" si="514"/>
        <v>6</v>
      </c>
      <c r="L5690" s="2" t="e">
        <f t="shared" si="515"/>
        <v>#N/A</v>
      </c>
      <c r="M5690" s="89"/>
      <c r="V5690">
        <v>200</v>
      </c>
      <c r="W5690">
        <v>40</v>
      </c>
      <c r="X5690" s="7">
        <f t="shared" si="513"/>
        <v>31.652153314939131</v>
      </c>
    </row>
    <row r="5691" spans="11:24">
      <c r="K5691" s="97">
        <f t="shared" si="514"/>
        <v>6</v>
      </c>
      <c r="L5691" s="2" t="e">
        <f t="shared" si="515"/>
        <v>#N/A</v>
      </c>
      <c r="M5691" s="89"/>
      <c r="V5691">
        <v>200</v>
      </c>
      <c r="W5691">
        <v>40</v>
      </c>
      <c r="X5691" s="7">
        <f t="shared" si="513"/>
        <v>31.652153314939131</v>
      </c>
    </row>
    <row r="5692" spans="11:24">
      <c r="K5692" s="97">
        <f t="shared" si="514"/>
        <v>6</v>
      </c>
      <c r="L5692" s="2" t="e">
        <f t="shared" si="515"/>
        <v>#N/A</v>
      </c>
      <c r="M5692" s="89"/>
      <c r="V5692">
        <v>200</v>
      </c>
      <c r="W5692">
        <v>40</v>
      </c>
      <c r="X5692" s="7">
        <f t="shared" si="513"/>
        <v>31.652153314939131</v>
      </c>
    </row>
    <row r="5693" spans="11:24">
      <c r="K5693" s="97">
        <f t="shared" si="514"/>
        <v>6</v>
      </c>
      <c r="L5693" s="2" t="e">
        <f t="shared" si="515"/>
        <v>#N/A</v>
      </c>
      <c r="M5693" s="89"/>
      <c r="V5693">
        <v>200</v>
      </c>
      <c r="W5693">
        <v>40</v>
      </c>
      <c r="X5693" s="7">
        <f t="shared" si="513"/>
        <v>31.652153314939131</v>
      </c>
    </row>
    <row r="5694" spans="11:24">
      <c r="K5694" s="97">
        <f t="shared" si="514"/>
        <v>6</v>
      </c>
      <c r="L5694" s="2" t="e">
        <f t="shared" si="515"/>
        <v>#N/A</v>
      </c>
      <c r="M5694" s="89"/>
      <c r="V5694">
        <v>200</v>
      </c>
      <c r="W5694">
        <v>40</v>
      </c>
      <c r="X5694" s="7">
        <f t="shared" si="513"/>
        <v>31.652153314939131</v>
      </c>
    </row>
    <row r="5695" spans="11:24">
      <c r="K5695" s="97">
        <f t="shared" si="514"/>
        <v>6</v>
      </c>
      <c r="L5695" s="2" t="e">
        <f t="shared" si="515"/>
        <v>#N/A</v>
      </c>
      <c r="M5695" s="89"/>
      <c r="V5695">
        <v>200</v>
      </c>
      <c r="W5695">
        <v>40</v>
      </c>
      <c r="X5695" s="7">
        <f t="shared" si="513"/>
        <v>31.652153314939131</v>
      </c>
    </row>
    <row r="5696" spans="11:24">
      <c r="K5696" s="97">
        <f t="shared" si="514"/>
        <v>6</v>
      </c>
      <c r="L5696" s="2" t="e">
        <f t="shared" si="515"/>
        <v>#N/A</v>
      </c>
      <c r="M5696" s="89"/>
      <c r="V5696">
        <v>200</v>
      </c>
      <c r="W5696">
        <v>40</v>
      </c>
      <c r="X5696" s="7">
        <f t="shared" si="513"/>
        <v>31.652153314939131</v>
      </c>
    </row>
    <row r="5697" spans="11:24">
      <c r="K5697" s="97">
        <f t="shared" si="514"/>
        <v>6</v>
      </c>
      <c r="L5697" s="2" t="e">
        <f t="shared" si="515"/>
        <v>#N/A</v>
      </c>
      <c r="M5697" s="89"/>
      <c r="V5697">
        <v>200</v>
      </c>
      <c r="W5697">
        <v>40</v>
      </c>
      <c r="X5697" s="7">
        <f t="shared" si="513"/>
        <v>31.652153314939131</v>
      </c>
    </row>
    <row r="5698" spans="11:24">
      <c r="K5698" s="97">
        <f t="shared" si="514"/>
        <v>6</v>
      </c>
      <c r="L5698" s="2" t="e">
        <f t="shared" si="515"/>
        <v>#N/A</v>
      </c>
      <c r="M5698" s="89"/>
      <c r="V5698">
        <v>200</v>
      </c>
      <c r="W5698">
        <v>40</v>
      </c>
      <c r="X5698" s="7">
        <f t="shared" si="513"/>
        <v>31.652153314939131</v>
      </c>
    </row>
    <row r="5699" spans="11:24">
      <c r="K5699" s="97">
        <f t="shared" si="514"/>
        <v>6</v>
      </c>
      <c r="L5699" s="2" t="e">
        <f t="shared" si="515"/>
        <v>#N/A</v>
      </c>
      <c r="M5699" s="89"/>
      <c r="V5699">
        <v>200</v>
      </c>
      <c r="W5699">
        <v>40</v>
      </c>
      <c r="X5699" s="7">
        <f t="shared" si="513"/>
        <v>31.652153314939131</v>
      </c>
    </row>
    <row r="5700" spans="11:24">
      <c r="K5700" s="97">
        <f t="shared" si="514"/>
        <v>6</v>
      </c>
      <c r="L5700" s="2" t="e">
        <f t="shared" si="515"/>
        <v>#N/A</v>
      </c>
      <c r="M5700" s="89"/>
      <c r="V5700">
        <v>200</v>
      </c>
      <c r="W5700">
        <v>40</v>
      </c>
      <c r="X5700" s="7">
        <f t="shared" si="513"/>
        <v>31.652153314939131</v>
      </c>
    </row>
    <row r="5701" spans="11:24">
      <c r="K5701" s="97">
        <f t="shared" si="514"/>
        <v>6</v>
      </c>
      <c r="L5701" s="2" t="e">
        <f t="shared" si="515"/>
        <v>#N/A</v>
      </c>
      <c r="M5701" s="89"/>
      <c r="V5701">
        <v>200</v>
      </c>
      <c r="W5701">
        <v>40</v>
      </c>
      <c r="X5701" s="7">
        <f t="shared" si="513"/>
        <v>31.652153314939131</v>
      </c>
    </row>
    <row r="5702" spans="11:24">
      <c r="K5702" s="97">
        <f t="shared" si="514"/>
        <v>6</v>
      </c>
      <c r="L5702" s="2" t="e">
        <f t="shared" si="515"/>
        <v>#N/A</v>
      </c>
      <c r="M5702" s="89"/>
      <c r="V5702">
        <v>200</v>
      </c>
      <c r="W5702">
        <v>40</v>
      </c>
      <c r="X5702" s="7">
        <f t="shared" si="513"/>
        <v>31.652153314939131</v>
      </c>
    </row>
    <row r="5703" spans="11:24">
      <c r="K5703" s="97">
        <f t="shared" si="514"/>
        <v>6</v>
      </c>
      <c r="L5703" s="2" t="e">
        <f t="shared" si="515"/>
        <v>#N/A</v>
      </c>
      <c r="M5703" s="89"/>
      <c r="V5703">
        <v>200</v>
      </c>
      <c r="W5703">
        <v>40</v>
      </c>
      <c r="X5703" s="7">
        <f t="shared" si="513"/>
        <v>31.652153314939131</v>
      </c>
    </row>
    <row r="5704" spans="11:24">
      <c r="K5704" s="97">
        <f t="shared" si="514"/>
        <v>6</v>
      </c>
      <c r="L5704" s="2" t="e">
        <f t="shared" si="515"/>
        <v>#N/A</v>
      </c>
      <c r="M5704" s="89"/>
      <c r="V5704">
        <v>200</v>
      </c>
      <c r="W5704">
        <v>40</v>
      </c>
      <c r="X5704" s="7">
        <f t="shared" si="513"/>
        <v>31.652153314939131</v>
      </c>
    </row>
    <row r="5705" spans="11:24">
      <c r="K5705" s="97">
        <f t="shared" si="514"/>
        <v>6</v>
      </c>
      <c r="L5705" s="2" t="e">
        <f t="shared" si="515"/>
        <v>#N/A</v>
      </c>
      <c r="M5705" s="89"/>
      <c r="V5705">
        <v>200</v>
      </c>
      <c r="W5705">
        <v>40</v>
      </c>
      <c r="X5705" s="7">
        <f t="shared" si="513"/>
        <v>31.652153314939131</v>
      </c>
    </row>
    <row r="5706" spans="11:24">
      <c r="K5706" s="97">
        <f t="shared" si="514"/>
        <v>6</v>
      </c>
      <c r="L5706" s="2" t="e">
        <f t="shared" si="515"/>
        <v>#N/A</v>
      </c>
      <c r="M5706" s="89"/>
      <c r="V5706">
        <v>200</v>
      </c>
      <c r="W5706">
        <v>40</v>
      </c>
      <c r="X5706" s="7">
        <f t="shared" ref="X5706:X5769" si="516">AVERAGE($J$2999:$J$8770)</f>
        <v>31.652153314939131</v>
      </c>
    </row>
    <row r="5707" spans="11:24">
      <c r="K5707" s="97">
        <f t="shared" ref="K5707:K5770" si="517">WEEKDAY(C5707,2)</f>
        <v>6</v>
      </c>
      <c r="L5707" s="2" t="e">
        <f t="shared" ref="L5707:L5770" si="518">IF(J5707="",NA(),J5707-(AVERAGE($J$10:$J$8770)))</f>
        <v>#N/A</v>
      </c>
      <c r="M5707" s="89"/>
      <c r="V5707">
        <v>200</v>
      </c>
      <c r="W5707">
        <v>40</v>
      </c>
      <c r="X5707" s="7">
        <f t="shared" si="516"/>
        <v>31.652153314939131</v>
      </c>
    </row>
    <row r="5708" spans="11:24">
      <c r="K5708" s="97">
        <f t="shared" si="517"/>
        <v>6</v>
      </c>
      <c r="L5708" s="2" t="e">
        <f t="shared" si="518"/>
        <v>#N/A</v>
      </c>
      <c r="M5708" s="89"/>
      <c r="V5708">
        <v>200</v>
      </c>
      <c r="W5708">
        <v>40</v>
      </c>
      <c r="X5708" s="7">
        <f t="shared" si="516"/>
        <v>31.652153314939131</v>
      </c>
    </row>
    <row r="5709" spans="11:24">
      <c r="K5709" s="97">
        <f t="shared" si="517"/>
        <v>6</v>
      </c>
      <c r="L5709" s="2" t="e">
        <f t="shared" si="518"/>
        <v>#N/A</v>
      </c>
      <c r="M5709" s="89"/>
      <c r="V5709">
        <v>200</v>
      </c>
      <c r="W5709">
        <v>40</v>
      </c>
      <c r="X5709" s="7">
        <f t="shared" si="516"/>
        <v>31.652153314939131</v>
      </c>
    </row>
    <row r="5710" spans="11:24">
      <c r="K5710" s="97">
        <f t="shared" si="517"/>
        <v>6</v>
      </c>
      <c r="L5710" s="2" t="e">
        <f t="shared" si="518"/>
        <v>#N/A</v>
      </c>
      <c r="M5710" s="89"/>
      <c r="V5710">
        <v>200</v>
      </c>
      <c r="W5710">
        <v>40</v>
      </c>
      <c r="X5710" s="7">
        <f t="shared" si="516"/>
        <v>31.652153314939131</v>
      </c>
    </row>
    <row r="5711" spans="11:24">
      <c r="K5711" s="97">
        <f t="shared" si="517"/>
        <v>6</v>
      </c>
      <c r="L5711" s="2" t="e">
        <f t="shared" si="518"/>
        <v>#N/A</v>
      </c>
      <c r="M5711" s="89"/>
      <c r="V5711">
        <v>200</v>
      </c>
      <c r="W5711">
        <v>40</v>
      </c>
      <c r="X5711" s="7">
        <f t="shared" si="516"/>
        <v>31.652153314939131</v>
      </c>
    </row>
    <row r="5712" spans="11:24">
      <c r="K5712" s="97">
        <f t="shared" si="517"/>
        <v>6</v>
      </c>
      <c r="L5712" s="2" t="e">
        <f t="shared" si="518"/>
        <v>#N/A</v>
      </c>
      <c r="M5712" s="89"/>
      <c r="V5712">
        <v>200</v>
      </c>
      <c r="W5712">
        <v>40</v>
      </c>
      <c r="X5712" s="7">
        <f t="shared" si="516"/>
        <v>31.652153314939131</v>
      </c>
    </row>
    <row r="5713" spans="11:24">
      <c r="K5713" s="97">
        <f t="shared" si="517"/>
        <v>6</v>
      </c>
      <c r="L5713" s="2" t="e">
        <f t="shared" si="518"/>
        <v>#N/A</v>
      </c>
      <c r="M5713" s="89"/>
      <c r="V5713">
        <v>200</v>
      </c>
      <c r="W5713">
        <v>40</v>
      </c>
      <c r="X5713" s="7">
        <f t="shared" si="516"/>
        <v>31.652153314939131</v>
      </c>
    </row>
    <row r="5714" spans="11:24">
      <c r="K5714" s="97">
        <f t="shared" si="517"/>
        <v>6</v>
      </c>
      <c r="L5714" s="2" t="e">
        <f t="shared" si="518"/>
        <v>#N/A</v>
      </c>
      <c r="M5714" s="89"/>
      <c r="V5714">
        <v>200</v>
      </c>
      <c r="W5714">
        <v>40</v>
      </c>
      <c r="X5714" s="7">
        <f t="shared" si="516"/>
        <v>31.652153314939131</v>
      </c>
    </row>
    <row r="5715" spans="11:24">
      <c r="K5715" s="97">
        <f t="shared" si="517"/>
        <v>6</v>
      </c>
      <c r="L5715" s="2" t="e">
        <f t="shared" si="518"/>
        <v>#N/A</v>
      </c>
      <c r="M5715" s="89"/>
      <c r="V5715">
        <v>200</v>
      </c>
      <c r="W5715">
        <v>40</v>
      </c>
      <c r="X5715" s="7">
        <f t="shared" si="516"/>
        <v>31.652153314939131</v>
      </c>
    </row>
    <row r="5716" spans="11:24">
      <c r="K5716" s="97">
        <f t="shared" si="517"/>
        <v>6</v>
      </c>
      <c r="L5716" s="2" t="e">
        <f t="shared" si="518"/>
        <v>#N/A</v>
      </c>
      <c r="M5716" s="89"/>
      <c r="V5716">
        <v>200</v>
      </c>
      <c r="W5716">
        <v>40</v>
      </c>
      <c r="X5716" s="7">
        <f t="shared" si="516"/>
        <v>31.652153314939131</v>
      </c>
    </row>
    <row r="5717" spans="11:24">
      <c r="K5717" s="97">
        <f t="shared" si="517"/>
        <v>6</v>
      </c>
      <c r="L5717" s="2" t="e">
        <f t="shared" si="518"/>
        <v>#N/A</v>
      </c>
      <c r="M5717" s="89"/>
      <c r="V5717">
        <v>200</v>
      </c>
      <c r="W5717">
        <v>40</v>
      </c>
      <c r="X5717" s="7">
        <f t="shared" si="516"/>
        <v>31.652153314939131</v>
      </c>
    </row>
    <row r="5718" spans="11:24">
      <c r="K5718" s="97">
        <f t="shared" si="517"/>
        <v>6</v>
      </c>
      <c r="L5718" s="2" t="e">
        <f t="shared" si="518"/>
        <v>#N/A</v>
      </c>
      <c r="M5718" s="89"/>
      <c r="V5718">
        <v>200</v>
      </c>
      <c r="W5718">
        <v>40</v>
      </c>
      <c r="X5718" s="7">
        <f t="shared" si="516"/>
        <v>31.652153314939131</v>
      </c>
    </row>
    <row r="5719" spans="11:24">
      <c r="K5719" s="97">
        <f t="shared" si="517"/>
        <v>6</v>
      </c>
      <c r="L5719" s="2" t="e">
        <f t="shared" si="518"/>
        <v>#N/A</v>
      </c>
      <c r="M5719" s="89"/>
      <c r="V5719">
        <v>200</v>
      </c>
      <c r="W5719">
        <v>40</v>
      </c>
      <c r="X5719" s="7">
        <f t="shared" si="516"/>
        <v>31.652153314939131</v>
      </c>
    </row>
    <row r="5720" spans="11:24">
      <c r="K5720" s="97">
        <f t="shared" si="517"/>
        <v>6</v>
      </c>
      <c r="L5720" s="2" t="e">
        <f t="shared" si="518"/>
        <v>#N/A</v>
      </c>
      <c r="M5720" s="89"/>
      <c r="V5720">
        <v>200</v>
      </c>
      <c r="W5720">
        <v>40</v>
      </c>
      <c r="X5720" s="7">
        <f t="shared" si="516"/>
        <v>31.652153314939131</v>
      </c>
    </row>
    <row r="5721" spans="11:24">
      <c r="K5721" s="97">
        <f t="shared" si="517"/>
        <v>6</v>
      </c>
      <c r="L5721" s="2" t="e">
        <f t="shared" si="518"/>
        <v>#N/A</v>
      </c>
      <c r="M5721" s="89"/>
      <c r="V5721">
        <v>200</v>
      </c>
      <c r="W5721">
        <v>40</v>
      </c>
      <c r="X5721" s="7">
        <f t="shared" si="516"/>
        <v>31.652153314939131</v>
      </c>
    </row>
    <row r="5722" spans="11:24">
      <c r="K5722" s="97">
        <f t="shared" si="517"/>
        <v>6</v>
      </c>
      <c r="L5722" s="2" t="e">
        <f t="shared" si="518"/>
        <v>#N/A</v>
      </c>
      <c r="M5722" s="89"/>
      <c r="V5722">
        <v>200</v>
      </c>
      <c r="W5722">
        <v>40</v>
      </c>
      <c r="X5722" s="7">
        <f t="shared" si="516"/>
        <v>31.652153314939131</v>
      </c>
    </row>
    <row r="5723" spans="11:24">
      <c r="K5723" s="97">
        <f t="shared" si="517"/>
        <v>6</v>
      </c>
      <c r="L5723" s="2" t="e">
        <f t="shared" si="518"/>
        <v>#N/A</v>
      </c>
      <c r="M5723" s="89"/>
      <c r="V5723">
        <v>200</v>
      </c>
      <c r="W5723">
        <v>40</v>
      </c>
      <c r="X5723" s="7">
        <f t="shared" si="516"/>
        <v>31.652153314939131</v>
      </c>
    </row>
    <row r="5724" spans="11:24">
      <c r="K5724" s="97">
        <f t="shared" si="517"/>
        <v>6</v>
      </c>
      <c r="L5724" s="2" t="e">
        <f t="shared" si="518"/>
        <v>#N/A</v>
      </c>
      <c r="M5724" s="89"/>
      <c r="V5724">
        <v>200</v>
      </c>
      <c r="W5724">
        <v>40</v>
      </c>
      <c r="X5724" s="7">
        <f t="shared" si="516"/>
        <v>31.652153314939131</v>
      </c>
    </row>
    <row r="5725" spans="11:24">
      <c r="K5725" s="97">
        <f t="shared" si="517"/>
        <v>6</v>
      </c>
      <c r="L5725" s="2" t="e">
        <f t="shared" si="518"/>
        <v>#N/A</v>
      </c>
      <c r="M5725" s="89"/>
      <c r="V5725">
        <v>200</v>
      </c>
      <c r="W5725">
        <v>40</v>
      </c>
      <c r="X5725" s="7">
        <f t="shared" si="516"/>
        <v>31.652153314939131</v>
      </c>
    </row>
    <row r="5726" spans="11:24">
      <c r="K5726" s="97">
        <f t="shared" si="517"/>
        <v>6</v>
      </c>
      <c r="L5726" s="2" t="e">
        <f t="shared" si="518"/>
        <v>#N/A</v>
      </c>
      <c r="M5726" s="89"/>
      <c r="V5726">
        <v>200</v>
      </c>
      <c r="W5726">
        <v>40</v>
      </c>
      <c r="X5726" s="7">
        <f t="shared" si="516"/>
        <v>31.652153314939131</v>
      </c>
    </row>
    <row r="5727" spans="11:24">
      <c r="K5727" s="97">
        <f t="shared" si="517"/>
        <v>6</v>
      </c>
      <c r="L5727" s="2" t="e">
        <f t="shared" si="518"/>
        <v>#N/A</v>
      </c>
      <c r="M5727" s="89"/>
      <c r="V5727">
        <v>200</v>
      </c>
      <c r="W5727">
        <v>40</v>
      </c>
      <c r="X5727" s="7">
        <f t="shared" si="516"/>
        <v>31.652153314939131</v>
      </c>
    </row>
    <row r="5728" spans="11:24">
      <c r="K5728" s="97">
        <f t="shared" si="517"/>
        <v>6</v>
      </c>
      <c r="L5728" s="2" t="e">
        <f t="shared" si="518"/>
        <v>#N/A</v>
      </c>
      <c r="M5728" s="89"/>
      <c r="V5728">
        <v>200</v>
      </c>
      <c r="W5728">
        <v>40</v>
      </c>
      <c r="X5728" s="7">
        <f t="shared" si="516"/>
        <v>31.652153314939131</v>
      </c>
    </row>
    <row r="5729" spans="11:24">
      <c r="K5729" s="97">
        <f t="shared" si="517"/>
        <v>6</v>
      </c>
      <c r="L5729" s="2" t="e">
        <f t="shared" si="518"/>
        <v>#N/A</v>
      </c>
      <c r="M5729" s="89"/>
      <c r="V5729">
        <v>200</v>
      </c>
      <c r="W5729">
        <v>40</v>
      </c>
      <c r="X5729" s="7">
        <f t="shared" si="516"/>
        <v>31.652153314939131</v>
      </c>
    </row>
    <row r="5730" spans="11:24">
      <c r="K5730" s="97">
        <f t="shared" si="517"/>
        <v>6</v>
      </c>
      <c r="L5730" s="2" t="e">
        <f t="shared" si="518"/>
        <v>#N/A</v>
      </c>
      <c r="M5730" s="89"/>
      <c r="V5730">
        <v>200</v>
      </c>
      <c r="W5730">
        <v>40</v>
      </c>
      <c r="X5730" s="7">
        <f t="shared" si="516"/>
        <v>31.652153314939131</v>
      </c>
    </row>
    <row r="5731" spans="11:24">
      <c r="K5731" s="97">
        <f t="shared" si="517"/>
        <v>6</v>
      </c>
      <c r="L5731" s="2" t="e">
        <f t="shared" si="518"/>
        <v>#N/A</v>
      </c>
      <c r="M5731" s="89"/>
      <c r="V5731">
        <v>200</v>
      </c>
      <c r="W5731">
        <v>40</v>
      </c>
      <c r="X5731" s="7">
        <f t="shared" si="516"/>
        <v>31.652153314939131</v>
      </c>
    </row>
    <row r="5732" spans="11:24">
      <c r="K5732" s="97">
        <f t="shared" si="517"/>
        <v>6</v>
      </c>
      <c r="L5732" s="2" t="e">
        <f t="shared" si="518"/>
        <v>#N/A</v>
      </c>
      <c r="M5732" s="89"/>
      <c r="V5732">
        <v>200</v>
      </c>
      <c r="W5732">
        <v>40</v>
      </c>
      <c r="X5732" s="7">
        <f t="shared" si="516"/>
        <v>31.652153314939131</v>
      </c>
    </row>
    <row r="5733" spans="11:24">
      <c r="K5733" s="97">
        <f t="shared" si="517"/>
        <v>6</v>
      </c>
      <c r="L5733" s="2" t="e">
        <f t="shared" si="518"/>
        <v>#N/A</v>
      </c>
      <c r="M5733" s="89" t="s">
        <v>40</v>
      </c>
      <c r="V5733">
        <v>200</v>
      </c>
      <c r="W5733">
        <v>40</v>
      </c>
      <c r="X5733" s="7">
        <f t="shared" si="516"/>
        <v>31.652153314939131</v>
      </c>
    </row>
    <row r="5734" spans="11:24">
      <c r="K5734" s="97">
        <f t="shared" si="517"/>
        <v>6</v>
      </c>
      <c r="L5734" s="2" t="e">
        <f t="shared" si="518"/>
        <v>#N/A</v>
      </c>
      <c r="M5734" s="89"/>
      <c r="V5734">
        <v>200</v>
      </c>
      <c r="W5734">
        <v>40</v>
      </c>
      <c r="X5734" s="7">
        <f t="shared" si="516"/>
        <v>31.652153314939131</v>
      </c>
    </row>
    <row r="5735" spans="11:24">
      <c r="K5735" s="97">
        <f t="shared" si="517"/>
        <v>6</v>
      </c>
      <c r="L5735" s="2" t="e">
        <f t="shared" si="518"/>
        <v>#N/A</v>
      </c>
      <c r="M5735" s="89" t="s">
        <v>40</v>
      </c>
      <c r="V5735">
        <v>200</v>
      </c>
      <c r="W5735">
        <v>40</v>
      </c>
      <c r="X5735" s="7">
        <f t="shared" si="516"/>
        <v>31.652153314939131</v>
      </c>
    </row>
    <row r="5736" spans="11:24">
      <c r="K5736" s="97">
        <f t="shared" si="517"/>
        <v>6</v>
      </c>
      <c r="L5736" s="2" t="e">
        <f t="shared" si="518"/>
        <v>#N/A</v>
      </c>
      <c r="M5736" s="89"/>
      <c r="V5736">
        <v>200</v>
      </c>
      <c r="W5736">
        <v>40</v>
      </c>
      <c r="X5736" s="7">
        <f t="shared" si="516"/>
        <v>31.652153314939131</v>
      </c>
    </row>
    <row r="5737" spans="11:24">
      <c r="K5737" s="97">
        <f t="shared" si="517"/>
        <v>6</v>
      </c>
      <c r="L5737" s="2" t="e">
        <f t="shared" si="518"/>
        <v>#N/A</v>
      </c>
      <c r="M5737" s="89"/>
      <c r="V5737">
        <v>200</v>
      </c>
      <c r="W5737">
        <v>40</v>
      </c>
      <c r="X5737" s="7">
        <f t="shared" si="516"/>
        <v>31.652153314939131</v>
      </c>
    </row>
    <row r="5738" spans="11:24">
      <c r="K5738" s="97">
        <f t="shared" si="517"/>
        <v>6</v>
      </c>
      <c r="L5738" s="2" t="e">
        <f t="shared" si="518"/>
        <v>#N/A</v>
      </c>
      <c r="M5738" s="89"/>
      <c r="V5738">
        <v>200</v>
      </c>
      <c r="W5738">
        <v>40</v>
      </c>
      <c r="X5738" s="7">
        <f t="shared" si="516"/>
        <v>31.652153314939131</v>
      </c>
    </row>
    <row r="5739" spans="11:24">
      <c r="K5739" s="97">
        <f t="shared" si="517"/>
        <v>6</v>
      </c>
      <c r="L5739" s="2" t="e">
        <f t="shared" si="518"/>
        <v>#N/A</v>
      </c>
      <c r="M5739" s="89"/>
      <c r="V5739">
        <v>200</v>
      </c>
      <c r="W5739">
        <v>40</v>
      </c>
      <c r="X5739" s="7">
        <f t="shared" si="516"/>
        <v>31.652153314939131</v>
      </c>
    </row>
    <row r="5740" spans="11:24">
      <c r="K5740" s="97">
        <f t="shared" si="517"/>
        <v>6</v>
      </c>
      <c r="L5740" s="2" t="e">
        <f t="shared" si="518"/>
        <v>#N/A</v>
      </c>
      <c r="M5740" s="89"/>
      <c r="V5740">
        <v>200</v>
      </c>
      <c r="W5740">
        <v>40</v>
      </c>
      <c r="X5740" s="7">
        <f t="shared" si="516"/>
        <v>31.652153314939131</v>
      </c>
    </row>
    <row r="5741" spans="11:24">
      <c r="K5741" s="97">
        <f t="shared" si="517"/>
        <v>6</v>
      </c>
      <c r="L5741" s="2" t="e">
        <f t="shared" si="518"/>
        <v>#N/A</v>
      </c>
      <c r="M5741" s="89"/>
      <c r="V5741">
        <v>200</v>
      </c>
      <c r="W5741">
        <v>40</v>
      </c>
      <c r="X5741" s="7">
        <f t="shared" si="516"/>
        <v>31.652153314939131</v>
      </c>
    </row>
    <row r="5742" spans="11:24">
      <c r="K5742" s="97">
        <f t="shared" si="517"/>
        <v>6</v>
      </c>
      <c r="L5742" s="2" t="e">
        <f t="shared" si="518"/>
        <v>#N/A</v>
      </c>
      <c r="M5742" s="89"/>
      <c r="V5742">
        <v>200</v>
      </c>
      <c r="W5742">
        <v>40</v>
      </c>
      <c r="X5742" s="7">
        <f t="shared" si="516"/>
        <v>31.652153314939131</v>
      </c>
    </row>
    <row r="5743" spans="11:24">
      <c r="K5743" s="97">
        <f t="shared" si="517"/>
        <v>6</v>
      </c>
      <c r="L5743" s="2" t="e">
        <f t="shared" si="518"/>
        <v>#N/A</v>
      </c>
      <c r="M5743" s="89"/>
      <c r="V5743">
        <v>200</v>
      </c>
      <c r="W5743">
        <v>40</v>
      </c>
      <c r="X5743" s="7">
        <f t="shared" si="516"/>
        <v>31.652153314939131</v>
      </c>
    </row>
    <row r="5744" spans="11:24">
      <c r="K5744" s="97">
        <f t="shared" si="517"/>
        <v>6</v>
      </c>
      <c r="L5744" s="2" t="e">
        <f t="shared" si="518"/>
        <v>#N/A</v>
      </c>
      <c r="M5744" s="89"/>
      <c r="V5744">
        <v>200</v>
      </c>
      <c r="W5744">
        <v>40</v>
      </c>
      <c r="X5744" s="7">
        <f t="shared" si="516"/>
        <v>31.652153314939131</v>
      </c>
    </row>
    <row r="5745" spans="11:24">
      <c r="K5745" s="97">
        <f t="shared" si="517"/>
        <v>6</v>
      </c>
      <c r="L5745" s="2" t="e">
        <f t="shared" si="518"/>
        <v>#N/A</v>
      </c>
      <c r="M5745" s="89"/>
      <c r="V5745">
        <v>200</v>
      </c>
      <c r="W5745">
        <v>40</v>
      </c>
      <c r="X5745" s="7">
        <f t="shared" si="516"/>
        <v>31.652153314939131</v>
      </c>
    </row>
    <row r="5746" spans="11:24">
      <c r="K5746" s="97">
        <f t="shared" si="517"/>
        <v>6</v>
      </c>
      <c r="L5746" s="2" t="e">
        <f t="shared" si="518"/>
        <v>#N/A</v>
      </c>
      <c r="M5746" s="89"/>
      <c r="V5746">
        <v>200</v>
      </c>
      <c r="W5746">
        <v>40</v>
      </c>
      <c r="X5746" s="7">
        <f t="shared" si="516"/>
        <v>31.652153314939131</v>
      </c>
    </row>
    <row r="5747" spans="11:24">
      <c r="K5747" s="97">
        <f t="shared" si="517"/>
        <v>6</v>
      </c>
      <c r="L5747" s="2" t="e">
        <f t="shared" si="518"/>
        <v>#N/A</v>
      </c>
      <c r="M5747" s="89"/>
      <c r="V5747">
        <v>200</v>
      </c>
      <c r="W5747">
        <v>40</v>
      </c>
      <c r="X5747" s="7">
        <f t="shared" si="516"/>
        <v>31.652153314939131</v>
      </c>
    </row>
    <row r="5748" spans="11:24">
      <c r="K5748" s="97">
        <f t="shared" si="517"/>
        <v>6</v>
      </c>
      <c r="L5748" s="2" t="e">
        <f t="shared" si="518"/>
        <v>#N/A</v>
      </c>
      <c r="M5748" s="89"/>
      <c r="V5748">
        <v>200</v>
      </c>
      <c r="W5748">
        <v>40</v>
      </c>
      <c r="X5748" s="7">
        <f t="shared" si="516"/>
        <v>31.652153314939131</v>
      </c>
    </row>
    <row r="5749" spans="11:24">
      <c r="K5749" s="97">
        <f t="shared" si="517"/>
        <v>6</v>
      </c>
      <c r="L5749" s="2" t="e">
        <f t="shared" si="518"/>
        <v>#N/A</v>
      </c>
      <c r="M5749" s="89"/>
      <c r="V5749">
        <v>200</v>
      </c>
      <c r="W5749">
        <v>40</v>
      </c>
      <c r="X5749" s="7">
        <f t="shared" si="516"/>
        <v>31.652153314939131</v>
      </c>
    </row>
    <row r="5750" spans="11:24">
      <c r="K5750" s="97">
        <f t="shared" si="517"/>
        <v>6</v>
      </c>
      <c r="L5750" s="2" t="e">
        <f t="shared" si="518"/>
        <v>#N/A</v>
      </c>
      <c r="M5750" s="89"/>
      <c r="V5750">
        <v>200</v>
      </c>
      <c r="W5750">
        <v>40</v>
      </c>
      <c r="X5750" s="7">
        <f t="shared" si="516"/>
        <v>31.652153314939131</v>
      </c>
    </row>
    <row r="5751" spans="11:24">
      <c r="K5751" s="97">
        <f t="shared" si="517"/>
        <v>6</v>
      </c>
      <c r="L5751" s="2" t="e">
        <f t="shared" si="518"/>
        <v>#N/A</v>
      </c>
      <c r="M5751" s="89"/>
      <c r="V5751">
        <v>200</v>
      </c>
      <c r="W5751">
        <v>40</v>
      </c>
      <c r="X5751" s="7">
        <f t="shared" si="516"/>
        <v>31.652153314939131</v>
      </c>
    </row>
    <row r="5752" spans="11:24">
      <c r="K5752" s="97">
        <f t="shared" si="517"/>
        <v>6</v>
      </c>
      <c r="L5752" s="2" t="e">
        <f t="shared" si="518"/>
        <v>#N/A</v>
      </c>
      <c r="M5752" s="89"/>
      <c r="V5752">
        <v>200</v>
      </c>
      <c r="W5752">
        <v>40</v>
      </c>
      <c r="X5752" s="7">
        <f t="shared" si="516"/>
        <v>31.652153314939131</v>
      </c>
    </row>
    <row r="5753" spans="11:24">
      <c r="K5753" s="97">
        <f t="shared" si="517"/>
        <v>6</v>
      </c>
      <c r="L5753" s="2" t="e">
        <f t="shared" si="518"/>
        <v>#N/A</v>
      </c>
      <c r="M5753" s="89"/>
      <c r="V5753">
        <v>200</v>
      </c>
      <c r="W5753">
        <v>40</v>
      </c>
      <c r="X5753" s="7">
        <f t="shared" si="516"/>
        <v>31.652153314939131</v>
      </c>
    </row>
    <row r="5754" spans="11:24">
      <c r="K5754" s="97">
        <f t="shared" si="517"/>
        <v>6</v>
      </c>
      <c r="L5754" s="2" t="e">
        <f t="shared" si="518"/>
        <v>#N/A</v>
      </c>
      <c r="M5754" s="89"/>
      <c r="V5754">
        <v>200</v>
      </c>
      <c r="W5754">
        <v>40</v>
      </c>
      <c r="X5754" s="7">
        <f t="shared" si="516"/>
        <v>31.652153314939131</v>
      </c>
    </row>
    <row r="5755" spans="11:24">
      <c r="K5755" s="97">
        <f t="shared" si="517"/>
        <v>6</v>
      </c>
      <c r="L5755" s="2" t="e">
        <f t="shared" si="518"/>
        <v>#N/A</v>
      </c>
      <c r="M5755" s="89"/>
      <c r="V5755">
        <v>200</v>
      </c>
      <c r="W5755">
        <v>40</v>
      </c>
      <c r="X5755" s="7">
        <f t="shared" si="516"/>
        <v>31.652153314939131</v>
      </c>
    </row>
    <row r="5756" spans="11:24">
      <c r="K5756" s="97">
        <f t="shared" si="517"/>
        <v>6</v>
      </c>
      <c r="L5756" s="2" t="e">
        <f t="shared" si="518"/>
        <v>#N/A</v>
      </c>
      <c r="M5756" s="89"/>
      <c r="V5756">
        <v>200</v>
      </c>
      <c r="W5756">
        <v>40</v>
      </c>
      <c r="X5756" s="7">
        <f t="shared" si="516"/>
        <v>31.652153314939131</v>
      </c>
    </row>
    <row r="5757" spans="11:24">
      <c r="K5757" s="97">
        <f t="shared" si="517"/>
        <v>6</v>
      </c>
      <c r="L5757" s="2" t="e">
        <f t="shared" si="518"/>
        <v>#N/A</v>
      </c>
      <c r="M5757" s="89"/>
      <c r="V5757">
        <v>200</v>
      </c>
      <c r="W5757">
        <v>40</v>
      </c>
      <c r="X5757" s="7">
        <f t="shared" si="516"/>
        <v>31.652153314939131</v>
      </c>
    </row>
    <row r="5758" spans="11:24">
      <c r="K5758" s="97">
        <f t="shared" si="517"/>
        <v>6</v>
      </c>
      <c r="L5758" s="2" t="e">
        <f t="shared" si="518"/>
        <v>#N/A</v>
      </c>
      <c r="M5758" s="89"/>
      <c r="V5758">
        <v>200</v>
      </c>
      <c r="W5758">
        <v>40</v>
      </c>
      <c r="X5758" s="7">
        <f t="shared" si="516"/>
        <v>31.652153314939131</v>
      </c>
    </row>
    <row r="5759" spans="11:24">
      <c r="K5759" s="97">
        <f t="shared" si="517"/>
        <v>6</v>
      </c>
      <c r="L5759" s="2" t="e">
        <f t="shared" si="518"/>
        <v>#N/A</v>
      </c>
      <c r="M5759" s="89"/>
      <c r="V5759">
        <v>200</v>
      </c>
      <c r="W5759">
        <v>40</v>
      </c>
      <c r="X5759" s="7">
        <f t="shared" si="516"/>
        <v>31.652153314939131</v>
      </c>
    </row>
    <row r="5760" spans="11:24">
      <c r="K5760" s="97">
        <f t="shared" si="517"/>
        <v>6</v>
      </c>
      <c r="L5760" s="2" t="e">
        <f t="shared" si="518"/>
        <v>#N/A</v>
      </c>
      <c r="M5760" s="89"/>
      <c r="V5760">
        <v>200</v>
      </c>
      <c r="W5760">
        <v>40</v>
      </c>
      <c r="X5760" s="7">
        <f t="shared" si="516"/>
        <v>31.652153314939131</v>
      </c>
    </row>
    <row r="5761" spans="11:24">
      <c r="K5761" s="97">
        <f t="shared" si="517"/>
        <v>6</v>
      </c>
      <c r="L5761" s="2" t="e">
        <f t="shared" si="518"/>
        <v>#N/A</v>
      </c>
      <c r="M5761" s="89"/>
      <c r="V5761">
        <v>200</v>
      </c>
      <c r="W5761">
        <v>40</v>
      </c>
      <c r="X5761" s="7">
        <f t="shared" si="516"/>
        <v>31.652153314939131</v>
      </c>
    </row>
    <row r="5762" spans="11:24">
      <c r="K5762" s="97">
        <f t="shared" si="517"/>
        <v>6</v>
      </c>
      <c r="L5762" s="2" t="e">
        <f t="shared" si="518"/>
        <v>#N/A</v>
      </c>
      <c r="M5762" s="89"/>
      <c r="V5762">
        <v>200</v>
      </c>
      <c r="W5762">
        <v>40</v>
      </c>
      <c r="X5762" s="7">
        <f t="shared" si="516"/>
        <v>31.652153314939131</v>
      </c>
    </row>
    <row r="5763" spans="11:24">
      <c r="K5763" s="97">
        <f t="shared" si="517"/>
        <v>6</v>
      </c>
      <c r="L5763" s="2" t="e">
        <f t="shared" si="518"/>
        <v>#N/A</v>
      </c>
      <c r="M5763" s="89"/>
      <c r="V5763">
        <v>200</v>
      </c>
      <c r="W5763">
        <v>40</v>
      </c>
      <c r="X5763" s="7">
        <f t="shared" si="516"/>
        <v>31.652153314939131</v>
      </c>
    </row>
    <row r="5764" spans="11:24">
      <c r="K5764" s="97">
        <f t="shared" si="517"/>
        <v>6</v>
      </c>
      <c r="L5764" s="2" t="e">
        <f t="shared" si="518"/>
        <v>#N/A</v>
      </c>
      <c r="M5764" s="89"/>
      <c r="V5764">
        <v>200</v>
      </c>
      <c r="W5764">
        <v>40</v>
      </c>
      <c r="X5764" s="7">
        <f t="shared" si="516"/>
        <v>31.652153314939131</v>
      </c>
    </row>
    <row r="5765" spans="11:24">
      <c r="K5765" s="97">
        <f t="shared" si="517"/>
        <v>6</v>
      </c>
      <c r="L5765" s="2" t="e">
        <f t="shared" si="518"/>
        <v>#N/A</v>
      </c>
      <c r="M5765" s="89"/>
      <c r="V5765">
        <v>200</v>
      </c>
      <c r="W5765">
        <v>40</v>
      </c>
      <c r="X5765" s="7">
        <f t="shared" si="516"/>
        <v>31.652153314939131</v>
      </c>
    </row>
    <row r="5766" spans="11:24">
      <c r="K5766" s="97">
        <f t="shared" si="517"/>
        <v>6</v>
      </c>
      <c r="L5766" s="2" t="e">
        <f t="shared" si="518"/>
        <v>#N/A</v>
      </c>
      <c r="M5766" s="89"/>
      <c r="V5766">
        <v>200</v>
      </c>
      <c r="W5766">
        <v>40</v>
      </c>
      <c r="X5766" s="7">
        <f t="shared" si="516"/>
        <v>31.652153314939131</v>
      </c>
    </row>
    <row r="5767" spans="11:24">
      <c r="K5767" s="97">
        <f t="shared" si="517"/>
        <v>6</v>
      </c>
      <c r="L5767" s="2" t="e">
        <f t="shared" si="518"/>
        <v>#N/A</v>
      </c>
      <c r="M5767" s="89"/>
      <c r="V5767">
        <v>200</v>
      </c>
      <c r="W5767">
        <v>40</v>
      </c>
      <c r="X5767" s="7">
        <f t="shared" si="516"/>
        <v>31.652153314939131</v>
      </c>
    </row>
    <row r="5768" spans="11:24">
      <c r="K5768" s="97">
        <f t="shared" si="517"/>
        <v>6</v>
      </c>
      <c r="L5768" s="2" t="e">
        <f t="shared" si="518"/>
        <v>#N/A</v>
      </c>
      <c r="M5768" s="89"/>
      <c r="V5768">
        <v>200</v>
      </c>
      <c r="W5768">
        <v>40</v>
      </c>
      <c r="X5768" s="7">
        <f t="shared" si="516"/>
        <v>31.652153314939131</v>
      </c>
    </row>
    <row r="5769" spans="11:24">
      <c r="K5769" s="97">
        <f t="shared" si="517"/>
        <v>6</v>
      </c>
      <c r="L5769" s="2" t="e">
        <f t="shared" si="518"/>
        <v>#N/A</v>
      </c>
      <c r="M5769" s="89"/>
      <c r="V5769">
        <v>200</v>
      </c>
      <c r="W5769">
        <v>40</v>
      </c>
      <c r="X5769" s="7">
        <f t="shared" si="516"/>
        <v>31.652153314939131</v>
      </c>
    </row>
    <row r="5770" spans="11:24">
      <c r="K5770" s="97">
        <f t="shared" si="517"/>
        <v>6</v>
      </c>
      <c r="L5770" s="2" t="e">
        <f t="shared" si="518"/>
        <v>#N/A</v>
      </c>
      <c r="M5770" s="89"/>
      <c r="V5770">
        <v>200</v>
      </c>
      <c r="W5770">
        <v>40</v>
      </c>
      <c r="X5770" s="7">
        <f t="shared" ref="X5770:X5833" si="519">AVERAGE($J$2999:$J$8770)</f>
        <v>31.652153314939131</v>
      </c>
    </row>
    <row r="5771" spans="11:24">
      <c r="K5771" s="97">
        <f t="shared" ref="K5771:K5834" si="520">WEEKDAY(C5771,2)</f>
        <v>6</v>
      </c>
      <c r="L5771" s="2" t="e">
        <f t="shared" ref="L5771:L5834" si="521">IF(J5771="",NA(),J5771-(AVERAGE($J$10:$J$8770)))</f>
        <v>#N/A</v>
      </c>
      <c r="M5771" s="89"/>
      <c r="V5771">
        <v>200</v>
      </c>
      <c r="W5771">
        <v>40</v>
      </c>
      <c r="X5771" s="7">
        <f t="shared" si="519"/>
        <v>31.652153314939131</v>
      </c>
    </row>
    <row r="5772" spans="11:24">
      <c r="K5772" s="97">
        <f t="shared" si="520"/>
        <v>6</v>
      </c>
      <c r="L5772" s="2" t="e">
        <f t="shared" si="521"/>
        <v>#N/A</v>
      </c>
      <c r="M5772" s="89"/>
      <c r="V5772">
        <v>200</v>
      </c>
      <c r="W5772">
        <v>40</v>
      </c>
      <c r="X5772" s="7">
        <f t="shared" si="519"/>
        <v>31.652153314939131</v>
      </c>
    </row>
    <row r="5773" spans="11:24">
      <c r="K5773" s="97">
        <f t="shared" si="520"/>
        <v>6</v>
      </c>
      <c r="L5773" s="2" t="e">
        <f t="shared" si="521"/>
        <v>#N/A</v>
      </c>
      <c r="M5773" s="89"/>
      <c r="V5773">
        <v>200</v>
      </c>
      <c r="W5773">
        <v>40</v>
      </c>
      <c r="X5773" s="7">
        <f t="shared" si="519"/>
        <v>31.652153314939131</v>
      </c>
    </row>
    <row r="5774" spans="11:24">
      <c r="K5774" s="97">
        <f t="shared" si="520"/>
        <v>6</v>
      </c>
      <c r="L5774" s="2" t="e">
        <f t="shared" si="521"/>
        <v>#N/A</v>
      </c>
      <c r="M5774" s="89"/>
      <c r="V5774">
        <v>200</v>
      </c>
      <c r="W5774">
        <v>40</v>
      </c>
      <c r="X5774" s="7">
        <f t="shared" si="519"/>
        <v>31.652153314939131</v>
      </c>
    </row>
    <row r="5775" spans="11:24">
      <c r="K5775" s="97">
        <f t="shared" si="520"/>
        <v>6</v>
      </c>
      <c r="L5775" s="2" t="e">
        <f t="shared" si="521"/>
        <v>#N/A</v>
      </c>
      <c r="M5775" s="89"/>
      <c r="V5775">
        <v>200</v>
      </c>
      <c r="W5775">
        <v>40</v>
      </c>
      <c r="X5775" s="7">
        <f t="shared" si="519"/>
        <v>31.652153314939131</v>
      </c>
    </row>
    <row r="5776" spans="11:24">
      <c r="K5776" s="97">
        <f t="shared" si="520"/>
        <v>6</v>
      </c>
      <c r="L5776" s="2" t="e">
        <f t="shared" si="521"/>
        <v>#N/A</v>
      </c>
      <c r="M5776" s="89"/>
      <c r="V5776">
        <v>200</v>
      </c>
      <c r="W5776">
        <v>40</v>
      </c>
      <c r="X5776" s="7">
        <f t="shared" si="519"/>
        <v>31.652153314939131</v>
      </c>
    </row>
    <row r="5777" spans="11:24">
      <c r="K5777" s="97">
        <f t="shared" si="520"/>
        <v>6</v>
      </c>
      <c r="L5777" s="2" t="e">
        <f t="shared" si="521"/>
        <v>#N/A</v>
      </c>
      <c r="M5777" s="89"/>
      <c r="V5777">
        <v>200</v>
      </c>
      <c r="W5777">
        <v>40</v>
      </c>
      <c r="X5777" s="7">
        <f t="shared" si="519"/>
        <v>31.652153314939131</v>
      </c>
    </row>
    <row r="5778" spans="11:24">
      <c r="K5778" s="97">
        <f t="shared" si="520"/>
        <v>6</v>
      </c>
      <c r="L5778" s="2" t="e">
        <f t="shared" si="521"/>
        <v>#N/A</v>
      </c>
      <c r="M5778" s="89"/>
      <c r="V5778">
        <v>200</v>
      </c>
      <c r="W5778">
        <v>40</v>
      </c>
      <c r="X5778" s="7">
        <f t="shared" si="519"/>
        <v>31.652153314939131</v>
      </c>
    </row>
    <row r="5779" spans="11:24">
      <c r="K5779" s="97">
        <f t="shared" si="520"/>
        <v>6</v>
      </c>
      <c r="L5779" s="2" t="e">
        <f t="shared" si="521"/>
        <v>#N/A</v>
      </c>
      <c r="M5779" s="89"/>
      <c r="V5779">
        <v>200</v>
      </c>
      <c r="W5779">
        <v>40</v>
      </c>
      <c r="X5779" s="7">
        <f t="shared" si="519"/>
        <v>31.652153314939131</v>
      </c>
    </row>
    <row r="5780" spans="11:24">
      <c r="K5780" s="97">
        <f t="shared" si="520"/>
        <v>6</v>
      </c>
      <c r="L5780" s="2" t="e">
        <f t="shared" si="521"/>
        <v>#N/A</v>
      </c>
      <c r="M5780" s="89"/>
      <c r="V5780">
        <v>200</v>
      </c>
      <c r="W5780">
        <v>40</v>
      </c>
      <c r="X5780" s="7">
        <f t="shared" si="519"/>
        <v>31.652153314939131</v>
      </c>
    </row>
    <row r="5781" spans="11:24">
      <c r="K5781" s="97">
        <f t="shared" si="520"/>
        <v>6</v>
      </c>
      <c r="L5781" s="2" t="e">
        <f t="shared" si="521"/>
        <v>#N/A</v>
      </c>
      <c r="M5781" s="89"/>
      <c r="V5781">
        <v>200</v>
      </c>
      <c r="W5781">
        <v>40</v>
      </c>
      <c r="X5781" s="7">
        <f t="shared" si="519"/>
        <v>31.652153314939131</v>
      </c>
    </row>
    <row r="5782" spans="11:24">
      <c r="K5782" s="97">
        <f t="shared" si="520"/>
        <v>6</v>
      </c>
      <c r="L5782" s="2" t="e">
        <f t="shared" si="521"/>
        <v>#N/A</v>
      </c>
      <c r="M5782" s="89"/>
      <c r="V5782">
        <v>200</v>
      </c>
      <c r="W5782">
        <v>40</v>
      </c>
      <c r="X5782" s="7">
        <f t="shared" si="519"/>
        <v>31.652153314939131</v>
      </c>
    </row>
    <row r="5783" spans="11:24">
      <c r="K5783" s="97">
        <f t="shared" si="520"/>
        <v>6</v>
      </c>
      <c r="L5783" s="2" t="e">
        <f t="shared" si="521"/>
        <v>#N/A</v>
      </c>
      <c r="M5783" s="89"/>
      <c r="V5783">
        <v>200</v>
      </c>
      <c r="W5783">
        <v>40</v>
      </c>
      <c r="X5783" s="7">
        <f t="shared" si="519"/>
        <v>31.652153314939131</v>
      </c>
    </row>
    <row r="5784" spans="11:24">
      <c r="K5784" s="97">
        <f t="shared" si="520"/>
        <v>6</v>
      </c>
      <c r="L5784" s="2" t="e">
        <f t="shared" si="521"/>
        <v>#N/A</v>
      </c>
      <c r="M5784" s="89"/>
      <c r="V5784">
        <v>200</v>
      </c>
      <c r="W5784">
        <v>40</v>
      </c>
      <c r="X5784" s="7">
        <f t="shared" si="519"/>
        <v>31.652153314939131</v>
      </c>
    </row>
    <row r="5785" spans="11:24">
      <c r="K5785" s="97">
        <f t="shared" si="520"/>
        <v>6</v>
      </c>
      <c r="L5785" s="2" t="e">
        <f t="shared" si="521"/>
        <v>#N/A</v>
      </c>
      <c r="M5785" s="89"/>
      <c r="V5785">
        <v>200</v>
      </c>
      <c r="W5785">
        <v>40</v>
      </c>
      <c r="X5785" s="7">
        <f t="shared" si="519"/>
        <v>31.652153314939131</v>
      </c>
    </row>
    <row r="5786" spans="11:24">
      <c r="K5786" s="97">
        <f t="shared" si="520"/>
        <v>6</v>
      </c>
      <c r="L5786" s="2" t="e">
        <f t="shared" si="521"/>
        <v>#N/A</v>
      </c>
      <c r="M5786" s="89"/>
      <c r="V5786">
        <v>200</v>
      </c>
      <c r="W5786">
        <v>40</v>
      </c>
      <c r="X5786" s="7">
        <f t="shared" si="519"/>
        <v>31.652153314939131</v>
      </c>
    </row>
    <row r="5787" spans="11:24">
      <c r="K5787" s="97">
        <f t="shared" si="520"/>
        <v>6</v>
      </c>
      <c r="L5787" s="2" t="e">
        <f t="shared" si="521"/>
        <v>#N/A</v>
      </c>
      <c r="M5787" s="89"/>
      <c r="V5787">
        <v>200</v>
      </c>
      <c r="W5787">
        <v>40</v>
      </c>
      <c r="X5787" s="7">
        <f t="shared" si="519"/>
        <v>31.652153314939131</v>
      </c>
    </row>
    <row r="5788" spans="11:24">
      <c r="K5788" s="97">
        <f t="shared" si="520"/>
        <v>6</v>
      </c>
      <c r="L5788" s="2" t="e">
        <f t="shared" si="521"/>
        <v>#N/A</v>
      </c>
      <c r="M5788" s="89"/>
      <c r="V5788">
        <v>200</v>
      </c>
      <c r="W5788">
        <v>40</v>
      </c>
      <c r="X5788" s="7">
        <f t="shared" si="519"/>
        <v>31.652153314939131</v>
      </c>
    </row>
    <row r="5789" spans="11:24">
      <c r="K5789" s="97">
        <f t="shared" si="520"/>
        <v>6</v>
      </c>
      <c r="L5789" s="2" t="e">
        <f t="shared" si="521"/>
        <v>#N/A</v>
      </c>
      <c r="M5789" s="89"/>
      <c r="V5789">
        <v>200</v>
      </c>
      <c r="W5789">
        <v>40</v>
      </c>
      <c r="X5789" s="7">
        <f t="shared" si="519"/>
        <v>31.652153314939131</v>
      </c>
    </row>
    <row r="5790" spans="11:24">
      <c r="K5790" s="97">
        <f t="shared" si="520"/>
        <v>6</v>
      </c>
      <c r="L5790" s="2" t="e">
        <f t="shared" si="521"/>
        <v>#N/A</v>
      </c>
      <c r="M5790" s="89"/>
      <c r="V5790">
        <v>200</v>
      </c>
      <c r="W5790">
        <v>40</v>
      </c>
      <c r="X5790" s="7">
        <f t="shared" si="519"/>
        <v>31.652153314939131</v>
      </c>
    </row>
    <row r="5791" spans="11:24">
      <c r="K5791" s="97">
        <f t="shared" si="520"/>
        <v>6</v>
      </c>
      <c r="L5791" s="2" t="e">
        <f t="shared" si="521"/>
        <v>#N/A</v>
      </c>
      <c r="M5791" s="89"/>
      <c r="V5791">
        <v>200</v>
      </c>
      <c r="W5791">
        <v>40</v>
      </c>
      <c r="X5791" s="7">
        <f t="shared" si="519"/>
        <v>31.652153314939131</v>
      </c>
    </row>
    <row r="5792" spans="11:24">
      <c r="K5792" s="97">
        <f t="shared" si="520"/>
        <v>6</v>
      </c>
      <c r="L5792" s="2" t="e">
        <f t="shared" si="521"/>
        <v>#N/A</v>
      </c>
      <c r="M5792" s="89"/>
      <c r="V5792">
        <v>200</v>
      </c>
      <c r="W5792">
        <v>40</v>
      </c>
      <c r="X5792" s="7">
        <f t="shared" si="519"/>
        <v>31.652153314939131</v>
      </c>
    </row>
    <row r="5793" spans="11:24">
      <c r="K5793" s="97">
        <f t="shared" si="520"/>
        <v>6</v>
      </c>
      <c r="L5793" s="2" t="e">
        <f t="shared" si="521"/>
        <v>#N/A</v>
      </c>
      <c r="M5793" s="89"/>
      <c r="V5793">
        <v>200</v>
      </c>
      <c r="W5793">
        <v>40</v>
      </c>
      <c r="X5793" s="7">
        <f t="shared" si="519"/>
        <v>31.652153314939131</v>
      </c>
    </row>
    <row r="5794" spans="11:24">
      <c r="K5794" s="97">
        <f t="shared" si="520"/>
        <v>6</v>
      </c>
      <c r="L5794" s="2" t="e">
        <f t="shared" si="521"/>
        <v>#N/A</v>
      </c>
      <c r="M5794" s="89"/>
      <c r="V5794">
        <v>200</v>
      </c>
      <c r="W5794">
        <v>40</v>
      </c>
      <c r="X5794" s="7">
        <f t="shared" si="519"/>
        <v>31.652153314939131</v>
      </c>
    </row>
    <row r="5795" spans="11:24">
      <c r="K5795" s="97">
        <f t="shared" si="520"/>
        <v>6</v>
      </c>
      <c r="L5795" s="2" t="e">
        <f t="shared" si="521"/>
        <v>#N/A</v>
      </c>
      <c r="M5795" s="89"/>
      <c r="V5795">
        <v>200</v>
      </c>
      <c r="W5795">
        <v>40</v>
      </c>
      <c r="X5795" s="7">
        <f t="shared" si="519"/>
        <v>31.652153314939131</v>
      </c>
    </row>
    <row r="5796" spans="11:24">
      <c r="K5796" s="97">
        <f t="shared" si="520"/>
        <v>6</v>
      </c>
      <c r="L5796" s="2" t="e">
        <f t="shared" si="521"/>
        <v>#N/A</v>
      </c>
      <c r="M5796" s="89"/>
      <c r="V5796">
        <v>200</v>
      </c>
      <c r="W5796">
        <v>40</v>
      </c>
      <c r="X5796" s="7">
        <f t="shared" si="519"/>
        <v>31.652153314939131</v>
      </c>
    </row>
    <row r="5797" spans="11:24">
      <c r="K5797" s="97">
        <f t="shared" si="520"/>
        <v>6</v>
      </c>
      <c r="L5797" s="2" t="e">
        <f t="shared" si="521"/>
        <v>#N/A</v>
      </c>
      <c r="M5797" s="89"/>
      <c r="V5797">
        <v>200</v>
      </c>
      <c r="W5797">
        <v>40</v>
      </c>
      <c r="X5797" s="7">
        <f t="shared" si="519"/>
        <v>31.652153314939131</v>
      </c>
    </row>
    <row r="5798" spans="11:24">
      <c r="K5798" s="97">
        <f t="shared" si="520"/>
        <v>6</v>
      </c>
      <c r="L5798" s="2" t="e">
        <f t="shared" si="521"/>
        <v>#N/A</v>
      </c>
      <c r="M5798" s="89"/>
      <c r="V5798">
        <v>200</v>
      </c>
      <c r="W5798">
        <v>40</v>
      </c>
      <c r="X5798" s="7">
        <f t="shared" si="519"/>
        <v>31.652153314939131</v>
      </c>
    </row>
    <row r="5799" spans="11:24">
      <c r="K5799" s="97">
        <f t="shared" si="520"/>
        <v>6</v>
      </c>
      <c r="L5799" s="2" t="e">
        <f t="shared" si="521"/>
        <v>#N/A</v>
      </c>
      <c r="M5799" s="89"/>
      <c r="V5799">
        <v>200</v>
      </c>
      <c r="W5799">
        <v>40</v>
      </c>
      <c r="X5799" s="7">
        <f t="shared" si="519"/>
        <v>31.652153314939131</v>
      </c>
    </row>
    <row r="5800" spans="11:24">
      <c r="K5800" s="97">
        <f t="shared" si="520"/>
        <v>6</v>
      </c>
      <c r="L5800" s="2" t="e">
        <f t="shared" si="521"/>
        <v>#N/A</v>
      </c>
      <c r="M5800" s="89"/>
      <c r="V5800">
        <v>200</v>
      </c>
      <c r="W5800">
        <v>40</v>
      </c>
      <c r="X5800" s="7">
        <f t="shared" si="519"/>
        <v>31.652153314939131</v>
      </c>
    </row>
    <row r="5801" spans="11:24">
      <c r="K5801" s="97">
        <f t="shared" si="520"/>
        <v>6</v>
      </c>
      <c r="L5801" s="2" t="e">
        <f t="shared" si="521"/>
        <v>#N/A</v>
      </c>
      <c r="M5801" s="89"/>
      <c r="V5801">
        <v>200</v>
      </c>
      <c r="W5801">
        <v>40</v>
      </c>
      <c r="X5801" s="7">
        <f t="shared" si="519"/>
        <v>31.652153314939131</v>
      </c>
    </row>
    <row r="5802" spans="11:24">
      <c r="K5802" s="97">
        <f t="shared" si="520"/>
        <v>6</v>
      </c>
      <c r="L5802" s="2" t="e">
        <f t="shared" si="521"/>
        <v>#N/A</v>
      </c>
      <c r="M5802" s="89"/>
      <c r="V5802">
        <v>200</v>
      </c>
      <c r="W5802">
        <v>40</v>
      </c>
      <c r="X5802" s="7">
        <f t="shared" si="519"/>
        <v>31.652153314939131</v>
      </c>
    </row>
    <row r="5803" spans="11:24">
      <c r="K5803" s="97">
        <f t="shared" si="520"/>
        <v>6</v>
      </c>
      <c r="L5803" s="2" t="e">
        <f t="shared" si="521"/>
        <v>#N/A</v>
      </c>
      <c r="M5803" s="89"/>
      <c r="V5803">
        <v>200</v>
      </c>
      <c r="W5803">
        <v>40</v>
      </c>
      <c r="X5803" s="7">
        <f t="shared" si="519"/>
        <v>31.652153314939131</v>
      </c>
    </row>
    <row r="5804" spans="11:24">
      <c r="K5804" s="97">
        <f t="shared" si="520"/>
        <v>6</v>
      </c>
      <c r="L5804" s="2" t="e">
        <f t="shared" si="521"/>
        <v>#N/A</v>
      </c>
      <c r="M5804" s="89"/>
      <c r="V5804">
        <v>200</v>
      </c>
      <c r="W5804">
        <v>40</v>
      </c>
      <c r="X5804" s="7">
        <f t="shared" si="519"/>
        <v>31.652153314939131</v>
      </c>
    </row>
    <row r="5805" spans="11:24">
      <c r="K5805" s="97">
        <f t="shared" si="520"/>
        <v>6</v>
      </c>
      <c r="L5805" s="2" t="e">
        <f t="shared" si="521"/>
        <v>#N/A</v>
      </c>
      <c r="M5805" s="89"/>
      <c r="V5805">
        <v>200</v>
      </c>
      <c r="W5805">
        <v>40</v>
      </c>
      <c r="X5805" s="7">
        <f t="shared" si="519"/>
        <v>31.652153314939131</v>
      </c>
    </row>
    <row r="5806" spans="11:24">
      <c r="K5806" s="97">
        <f t="shared" si="520"/>
        <v>6</v>
      </c>
      <c r="L5806" s="2" t="e">
        <f t="shared" si="521"/>
        <v>#N/A</v>
      </c>
      <c r="M5806" s="89"/>
      <c r="V5806">
        <v>200</v>
      </c>
      <c r="W5806">
        <v>40</v>
      </c>
      <c r="X5806" s="7">
        <f t="shared" si="519"/>
        <v>31.652153314939131</v>
      </c>
    </row>
    <row r="5807" spans="11:24">
      <c r="K5807" s="97">
        <f t="shared" si="520"/>
        <v>6</v>
      </c>
      <c r="L5807" s="2" t="e">
        <f t="shared" si="521"/>
        <v>#N/A</v>
      </c>
      <c r="M5807" s="89"/>
      <c r="V5807">
        <v>200</v>
      </c>
      <c r="W5807">
        <v>40</v>
      </c>
      <c r="X5807" s="7">
        <f t="shared" si="519"/>
        <v>31.652153314939131</v>
      </c>
    </row>
    <row r="5808" spans="11:24">
      <c r="K5808" s="97">
        <f t="shared" si="520"/>
        <v>6</v>
      </c>
      <c r="L5808" s="2" t="e">
        <f t="shared" si="521"/>
        <v>#N/A</v>
      </c>
      <c r="M5808" s="89"/>
      <c r="V5808">
        <v>200</v>
      </c>
      <c r="W5808">
        <v>40</v>
      </c>
      <c r="X5808" s="7">
        <f t="shared" si="519"/>
        <v>31.652153314939131</v>
      </c>
    </row>
    <row r="5809" spans="11:24">
      <c r="K5809" s="97">
        <f t="shared" si="520"/>
        <v>6</v>
      </c>
      <c r="L5809" s="2" t="e">
        <f t="shared" si="521"/>
        <v>#N/A</v>
      </c>
      <c r="M5809" s="89"/>
      <c r="V5809">
        <v>200</v>
      </c>
      <c r="W5809">
        <v>40</v>
      </c>
      <c r="X5809" s="7">
        <f t="shared" si="519"/>
        <v>31.652153314939131</v>
      </c>
    </row>
    <row r="5810" spans="11:24">
      <c r="K5810" s="97">
        <f t="shared" si="520"/>
        <v>6</v>
      </c>
      <c r="L5810" s="2" t="e">
        <f t="shared" si="521"/>
        <v>#N/A</v>
      </c>
      <c r="M5810" s="89"/>
      <c r="V5810">
        <v>200</v>
      </c>
      <c r="W5810">
        <v>40</v>
      </c>
      <c r="X5810" s="7">
        <f t="shared" si="519"/>
        <v>31.652153314939131</v>
      </c>
    </row>
    <row r="5811" spans="11:24">
      <c r="K5811" s="97">
        <f t="shared" si="520"/>
        <v>6</v>
      </c>
      <c r="L5811" s="2" t="e">
        <f t="shared" si="521"/>
        <v>#N/A</v>
      </c>
      <c r="M5811" s="89"/>
      <c r="V5811">
        <v>200</v>
      </c>
      <c r="W5811">
        <v>40</v>
      </c>
      <c r="X5811" s="7">
        <f t="shared" si="519"/>
        <v>31.652153314939131</v>
      </c>
    </row>
    <row r="5812" spans="11:24">
      <c r="K5812" s="97">
        <f t="shared" si="520"/>
        <v>6</v>
      </c>
      <c r="L5812" s="2" t="e">
        <f t="shared" si="521"/>
        <v>#N/A</v>
      </c>
      <c r="M5812" s="89"/>
      <c r="V5812">
        <v>200</v>
      </c>
      <c r="W5812">
        <v>40</v>
      </c>
      <c r="X5812" s="7">
        <f t="shared" si="519"/>
        <v>31.652153314939131</v>
      </c>
    </row>
    <row r="5813" spans="11:24">
      <c r="K5813" s="97">
        <f t="shared" si="520"/>
        <v>6</v>
      </c>
      <c r="L5813" s="2" t="e">
        <f t="shared" si="521"/>
        <v>#N/A</v>
      </c>
      <c r="M5813" s="89"/>
      <c r="V5813">
        <v>200</v>
      </c>
      <c r="W5813">
        <v>40</v>
      </c>
      <c r="X5813" s="7">
        <f t="shared" si="519"/>
        <v>31.652153314939131</v>
      </c>
    </row>
    <row r="5814" spans="11:24">
      <c r="K5814" s="97">
        <f t="shared" si="520"/>
        <v>6</v>
      </c>
      <c r="L5814" s="2" t="e">
        <f t="shared" si="521"/>
        <v>#N/A</v>
      </c>
      <c r="M5814" s="89"/>
      <c r="V5814">
        <v>200</v>
      </c>
      <c r="W5814">
        <v>40</v>
      </c>
      <c r="X5814" s="7">
        <f t="shared" si="519"/>
        <v>31.652153314939131</v>
      </c>
    </row>
    <row r="5815" spans="11:24">
      <c r="K5815" s="97">
        <f t="shared" si="520"/>
        <v>6</v>
      </c>
      <c r="L5815" s="2" t="e">
        <f t="shared" si="521"/>
        <v>#N/A</v>
      </c>
      <c r="M5815" s="89"/>
      <c r="V5815">
        <v>200</v>
      </c>
      <c r="W5815">
        <v>40</v>
      </c>
      <c r="X5815" s="7">
        <f t="shared" si="519"/>
        <v>31.652153314939131</v>
      </c>
    </row>
    <row r="5816" spans="11:24">
      <c r="K5816" s="97">
        <f t="shared" si="520"/>
        <v>6</v>
      </c>
      <c r="L5816" s="2" t="e">
        <f t="shared" si="521"/>
        <v>#N/A</v>
      </c>
      <c r="M5816" s="89"/>
      <c r="V5816">
        <v>200</v>
      </c>
      <c r="W5816">
        <v>40</v>
      </c>
      <c r="X5816" s="7">
        <f t="shared" si="519"/>
        <v>31.652153314939131</v>
      </c>
    </row>
    <row r="5817" spans="11:24">
      <c r="K5817" s="97">
        <f t="shared" si="520"/>
        <v>6</v>
      </c>
      <c r="L5817" s="2" t="e">
        <f t="shared" si="521"/>
        <v>#N/A</v>
      </c>
      <c r="M5817" s="89"/>
      <c r="V5817">
        <v>200</v>
      </c>
      <c r="W5817">
        <v>40</v>
      </c>
      <c r="X5817" s="7">
        <f t="shared" si="519"/>
        <v>31.652153314939131</v>
      </c>
    </row>
    <row r="5818" spans="11:24">
      <c r="K5818" s="97">
        <f t="shared" si="520"/>
        <v>6</v>
      </c>
      <c r="L5818" s="2" t="e">
        <f t="shared" si="521"/>
        <v>#N/A</v>
      </c>
      <c r="M5818" s="89"/>
      <c r="V5818">
        <v>200</v>
      </c>
      <c r="W5818">
        <v>40</v>
      </c>
      <c r="X5818" s="7">
        <f t="shared" si="519"/>
        <v>31.652153314939131</v>
      </c>
    </row>
    <row r="5819" spans="11:24">
      <c r="K5819" s="97">
        <f t="shared" si="520"/>
        <v>6</v>
      </c>
      <c r="L5819" s="2" t="e">
        <f t="shared" si="521"/>
        <v>#N/A</v>
      </c>
      <c r="M5819" s="89"/>
      <c r="V5819">
        <v>200</v>
      </c>
      <c r="W5819">
        <v>40</v>
      </c>
      <c r="X5819" s="7">
        <f t="shared" si="519"/>
        <v>31.652153314939131</v>
      </c>
    </row>
    <row r="5820" spans="11:24">
      <c r="K5820" s="97">
        <f t="shared" si="520"/>
        <v>6</v>
      </c>
      <c r="L5820" s="2" t="e">
        <f t="shared" si="521"/>
        <v>#N/A</v>
      </c>
      <c r="M5820" s="89"/>
      <c r="V5820">
        <v>200</v>
      </c>
      <c r="W5820">
        <v>40</v>
      </c>
      <c r="X5820" s="7">
        <f t="shared" si="519"/>
        <v>31.652153314939131</v>
      </c>
    </row>
    <row r="5821" spans="11:24">
      <c r="K5821" s="97">
        <f t="shared" si="520"/>
        <v>6</v>
      </c>
      <c r="L5821" s="2" t="e">
        <f t="shared" si="521"/>
        <v>#N/A</v>
      </c>
      <c r="M5821" s="89"/>
      <c r="V5821">
        <v>200</v>
      </c>
      <c r="W5821">
        <v>40</v>
      </c>
      <c r="X5821" s="7">
        <f t="shared" si="519"/>
        <v>31.652153314939131</v>
      </c>
    </row>
    <row r="5822" spans="11:24">
      <c r="K5822" s="97">
        <f t="shared" si="520"/>
        <v>6</v>
      </c>
      <c r="L5822" s="2" t="e">
        <f t="shared" si="521"/>
        <v>#N/A</v>
      </c>
      <c r="M5822" s="89"/>
      <c r="V5822">
        <v>200</v>
      </c>
      <c r="W5822">
        <v>40</v>
      </c>
      <c r="X5822" s="7">
        <f t="shared" si="519"/>
        <v>31.652153314939131</v>
      </c>
    </row>
    <row r="5823" spans="11:24">
      <c r="K5823" s="97">
        <f t="shared" si="520"/>
        <v>6</v>
      </c>
      <c r="L5823" s="2" t="e">
        <f t="shared" si="521"/>
        <v>#N/A</v>
      </c>
      <c r="M5823" s="89"/>
      <c r="V5823">
        <v>200</v>
      </c>
      <c r="W5823">
        <v>40</v>
      </c>
      <c r="X5823" s="7">
        <f t="shared" si="519"/>
        <v>31.652153314939131</v>
      </c>
    </row>
    <row r="5824" spans="11:24">
      <c r="K5824" s="97">
        <f t="shared" si="520"/>
        <v>6</v>
      </c>
      <c r="L5824" s="2" t="e">
        <f t="shared" si="521"/>
        <v>#N/A</v>
      </c>
      <c r="M5824" s="89"/>
      <c r="V5824">
        <v>200</v>
      </c>
      <c r="W5824">
        <v>40</v>
      </c>
      <c r="X5824" s="7">
        <f t="shared" si="519"/>
        <v>31.652153314939131</v>
      </c>
    </row>
    <row r="5825" spans="11:24">
      <c r="K5825" s="97">
        <f t="shared" si="520"/>
        <v>6</v>
      </c>
      <c r="L5825" s="2" t="e">
        <f t="shared" si="521"/>
        <v>#N/A</v>
      </c>
      <c r="M5825" s="89"/>
      <c r="V5825">
        <v>200</v>
      </c>
      <c r="W5825">
        <v>40</v>
      </c>
      <c r="X5825" s="7">
        <f t="shared" si="519"/>
        <v>31.652153314939131</v>
      </c>
    </row>
    <row r="5826" spans="11:24">
      <c r="K5826" s="97">
        <f t="shared" si="520"/>
        <v>6</v>
      </c>
      <c r="L5826" s="2" t="e">
        <f t="shared" si="521"/>
        <v>#N/A</v>
      </c>
      <c r="M5826" s="89"/>
      <c r="V5826">
        <v>200</v>
      </c>
      <c r="W5826">
        <v>40</v>
      </c>
      <c r="X5826" s="7">
        <f t="shared" si="519"/>
        <v>31.652153314939131</v>
      </c>
    </row>
    <row r="5827" spans="11:24">
      <c r="K5827" s="97">
        <f t="shared" si="520"/>
        <v>6</v>
      </c>
      <c r="L5827" s="2" t="e">
        <f t="shared" si="521"/>
        <v>#N/A</v>
      </c>
      <c r="M5827" s="89"/>
      <c r="V5827">
        <v>200</v>
      </c>
      <c r="W5827">
        <v>40</v>
      </c>
      <c r="X5827" s="7">
        <f t="shared" si="519"/>
        <v>31.652153314939131</v>
      </c>
    </row>
    <row r="5828" spans="11:24">
      <c r="K5828" s="97">
        <f t="shared" si="520"/>
        <v>6</v>
      </c>
      <c r="L5828" s="2" t="e">
        <f t="shared" si="521"/>
        <v>#N/A</v>
      </c>
      <c r="M5828" s="89"/>
      <c r="V5828">
        <v>200</v>
      </c>
      <c r="W5828">
        <v>40</v>
      </c>
      <c r="X5828" s="7">
        <f t="shared" si="519"/>
        <v>31.652153314939131</v>
      </c>
    </row>
    <row r="5829" spans="11:24">
      <c r="K5829" s="97">
        <f t="shared" si="520"/>
        <v>6</v>
      </c>
      <c r="L5829" s="2" t="e">
        <f t="shared" si="521"/>
        <v>#N/A</v>
      </c>
      <c r="M5829" s="89"/>
      <c r="V5829">
        <v>200</v>
      </c>
      <c r="W5829">
        <v>40</v>
      </c>
      <c r="X5829" s="7">
        <f t="shared" si="519"/>
        <v>31.652153314939131</v>
      </c>
    </row>
    <row r="5830" spans="11:24">
      <c r="K5830" s="97">
        <f t="shared" si="520"/>
        <v>6</v>
      </c>
      <c r="L5830" s="2" t="e">
        <f t="shared" si="521"/>
        <v>#N/A</v>
      </c>
      <c r="M5830" s="89"/>
      <c r="V5830">
        <v>200</v>
      </c>
      <c r="W5830">
        <v>40</v>
      </c>
      <c r="X5830" s="7">
        <f t="shared" si="519"/>
        <v>31.652153314939131</v>
      </c>
    </row>
    <row r="5831" spans="11:24">
      <c r="K5831" s="97">
        <f t="shared" si="520"/>
        <v>6</v>
      </c>
      <c r="L5831" s="2" t="e">
        <f t="shared" si="521"/>
        <v>#N/A</v>
      </c>
      <c r="M5831" s="89"/>
      <c r="V5831">
        <v>200</v>
      </c>
      <c r="W5831">
        <v>40</v>
      </c>
      <c r="X5831" s="7">
        <f t="shared" si="519"/>
        <v>31.652153314939131</v>
      </c>
    </row>
    <row r="5832" spans="11:24">
      <c r="K5832" s="97">
        <f t="shared" si="520"/>
        <v>6</v>
      </c>
      <c r="L5832" s="2" t="e">
        <f t="shared" si="521"/>
        <v>#N/A</v>
      </c>
      <c r="M5832" s="89"/>
      <c r="V5832">
        <v>200</v>
      </c>
      <c r="W5832">
        <v>40</v>
      </c>
      <c r="X5832" s="7">
        <f t="shared" si="519"/>
        <v>31.652153314939131</v>
      </c>
    </row>
    <row r="5833" spans="11:24">
      <c r="K5833" s="97">
        <f t="shared" si="520"/>
        <v>6</v>
      </c>
      <c r="L5833" s="2" t="e">
        <f t="shared" si="521"/>
        <v>#N/A</v>
      </c>
      <c r="M5833" s="89"/>
      <c r="V5833">
        <v>200</v>
      </c>
      <c r="W5833">
        <v>40</v>
      </c>
      <c r="X5833" s="7">
        <f t="shared" si="519"/>
        <v>31.652153314939131</v>
      </c>
    </row>
    <row r="5834" spans="11:24">
      <c r="K5834" s="97">
        <f t="shared" si="520"/>
        <v>6</v>
      </c>
      <c r="L5834" s="2" t="e">
        <f t="shared" si="521"/>
        <v>#N/A</v>
      </c>
      <c r="M5834" s="89"/>
      <c r="V5834">
        <v>200</v>
      </c>
      <c r="W5834">
        <v>40</v>
      </c>
      <c r="X5834" s="7">
        <f t="shared" ref="X5834:X5897" si="522">AVERAGE($J$2999:$J$8770)</f>
        <v>31.652153314939131</v>
      </c>
    </row>
    <row r="5835" spans="11:24">
      <c r="K5835" s="97">
        <f t="shared" ref="K5835:K5898" si="523">WEEKDAY(C5835,2)</f>
        <v>6</v>
      </c>
      <c r="L5835" s="2" t="e">
        <f t="shared" ref="L5835:L5898" si="524">IF(J5835="",NA(),J5835-(AVERAGE($J$10:$J$8770)))</f>
        <v>#N/A</v>
      </c>
      <c r="M5835" s="89"/>
      <c r="V5835">
        <v>200</v>
      </c>
      <c r="W5835">
        <v>40</v>
      </c>
      <c r="X5835" s="7">
        <f t="shared" si="522"/>
        <v>31.652153314939131</v>
      </c>
    </row>
    <row r="5836" spans="11:24">
      <c r="K5836" s="97">
        <f t="shared" si="523"/>
        <v>6</v>
      </c>
      <c r="L5836" s="2" t="e">
        <f t="shared" si="524"/>
        <v>#N/A</v>
      </c>
      <c r="M5836" s="89"/>
      <c r="V5836">
        <v>200</v>
      </c>
      <c r="W5836">
        <v>40</v>
      </c>
      <c r="X5836" s="7">
        <f t="shared" si="522"/>
        <v>31.652153314939131</v>
      </c>
    </row>
    <row r="5837" spans="11:24">
      <c r="K5837" s="97">
        <f t="shared" si="523"/>
        <v>6</v>
      </c>
      <c r="L5837" s="2" t="e">
        <f t="shared" si="524"/>
        <v>#N/A</v>
      </c>
      <c r="M5837" s="89"/>
      <c r="V5837">
        <v>200</v>
      </c>
      <c r="W5837">
        <v>40</v>
      </c>
      <c r="X5837" s="7">
        <f t="shared" si="522"/>
        <v>31.652153314939131</v>
      </c>
    </row>
    <row r="5838" spans="11:24">
      <c r="K5838" s="97">
        <f t="shared" si="523"/>
        <v>6</v>
      </c>
      <c r="L5838" s="2" t="e">
        <f t="shared" si="524"/>
        <v>#N/A</v>
      </c>
      <c r="M5838" s="89"/>
      <c r="V5838">
        <v>200</v>
      </c>
      <c r="W5838">
        <v>40</v>
      </c>
      <c r="X5838" s="7">
        <f t="shared" si="522"/>
        <v>31.652153314939131</v>
      </c>
    </row>
    <row r="5839" spans="11:24">
      <c r="K5839" s="97">
        <f t="shared" si="523"/>
        <v>6</v>
      </c>
      <c r="L5839" s="2" t="e">
        <f t="shared" si="524"/>
        <v>#N/A</v>
      </c>
      <c r="M5839" s="89"/>
      <c r="V5839">
        <v>200</v>
      </c>
      <c r="W5839">
        <v>40</v>
      </c>
      <c r="X5839" s="7">
        <f t="shared" si="522"/>
        <v>31.652153314939131</v>
      </c>
    </row>
    <row r="5840" spans="11:24">
      <c r="K5840" s="97">
        <f t="shared" si="523"/>
        <v>6</v>
      </c>
      <c r="L5840" s="2" t="e">
        <f t="shared" si="524"/>
        <v>#N/A</v>
      </c>
      <c r="M5840" s="89"/>
      <c r="V5840">
        <v>200</v>
      </c>
      <c r="W5840">
        <v>40</v>
      </c>
      <c r="X5840" s="7">
        <f t="shared" si="522"/>
        <v>31.652153314939131</v>
      </c>
    </row>
    <row r="5841" spans="11:24">
      <c r="K5841" s="97">
        <f t="shared" si="523"/>
        <v>6</v>
      </c>
      <c r="L5841" s="2" t="e">
        <f t="shared" si="524"/>
        <v>#N/A</v>
      </c>
      <c r="M5841" s="89"/>
      <c r="V5841">
        <v>200</v>
      </c>
      <c r="W5841">
        <v>40</v>
      </c>
      <c r="X5841" s="7">
        <f t="shared" si="522"/>
        <v>31.652153314939131</v>
      </c>
    </row>
    <row r="5842" spans="11:24">
      <c r="K5842" s="97">
        <f t="shared" si="523"/>
        <v>6</v>
      </c>
      <c r="L5842" s="2" t="e">
        <f t="shared" si="524"/>
        <v>#N/A</v>
      </c>
      <c r="M5842" s="89"/>
      <c r="V5842">
        <v>200</v>
      </c>
      <c r="W5842">
        <v>40</v>
      </c>
      <c r="X5842" s="7">
        <f t="shared" si="522"/>
        <v>31.652153314939131</v>
      </c>
    </row>
    <row r="5843" spans="11:24">
      <c r="K5843" s="97">
        <f t="shared" si="523"/>
        <v>6</v>
      </c>
      <c r="L5843" s="2" t="e">
        <f t="shared" si="524"/>
        <v>#N/A</v>
      </c>
      <c r="M5843" s="89"/>
      <c r="V5843">
        <v>200</v>
      </c>
      <c r="W5843">
        <v>40</v>
      </c>
      <c r="X5843" s="7">
        <f t="shared" si="522"/>
        <v>31.652153314939131</v>
      </c>
    </row>
    <row r="5844" spans="11:24">
      <c r="K5844" s="97">
        <f t="shared" si="523"/>
        <v>6</v>
      </c>
      <c r="L5844" s="2" t="e">
        <f t="shared" si="524"/>
        <v>#N/A</v>
      </c>
      <c r="M5844" s="89"/>
      <c r="V5844">
        <v>200</v>
      </c>
      <c r="W5844">
        <v>40</v>
      </c>
      <c r="X5844" s="7">
        <f t="shared" si="522"/>
        <v>31.652153314939131</v>
      </c>
    </row>
    <row r="5845" spans="11:24">
      <c r="K5845" s="97">
        <f t="shared" si="523"/>
        <v>6</v>
      </c>
      <c r="L5845" s="2" t="e">
        <f t="shared" si="524"/>
        <v>#N/A</v>
      </c>
      <c r="M5845" s="89"/>
      <c r="V5845">
        <v>200</v>
      </c>
      <c r="W5845">
        <v>40</v>
      </c>
      <c r="X5845" s="7">
        <f t="shared" si="522"/>
        <v>31.652153314939131</v>
      </c>
    </row>
    <row r="5846" spans="11:24">
      <c r="K5846" s="97">
        <f t="shared" si="523"/>
        <v>6</v>
      </c>
      <c r="L5846" s="2" t="e">
        <f t="shared" si="524"/>
        <v>#N/A</v>
      </c>
      <c r="M5846" s="89"/>
      <c r="V5846">
        <v>200</v>
      </c>
      <c r="W5846">
        <v>40</v>
      </c>
      <c r="X5846" s="7">
        <f t="shared" si="522"/>
        <v>31.652153314939131</v>
      </c>
    </row>
    <row r="5847" spans="11:24">
      <c r="K5847" s="97">
        <f t="shared" si="523"/>
        <v>6</v>
      </c>
      <c r="L5847" s="2" t="e">
        <f t="shared" si="524"/>
        <v>#N/A</v>
      </c>
      <c r="M5847" s="89"/>
      <c r="V5847">
        <v>200</v>
      </c>
      <c r="W5847">
        <v>40</v>
      </c>
      <c r="X5847" s="7">
        <f t="shared" si="522"/>
        <v>31.652153314939131</v>
      </c>
    </row>
    <row r="5848" spans="11:24">
      <c r="K5848" s="97">
        <f t="shared" si="523"/>
        <v>6</v>
      </c>
      <c r="L5848" s="2" t="e">
        <f t="shared" si="524"/>
        <v>#N/A</v>
      </c>
      <c r="M5848" s="89"/>
      <c r="V5848">
        <v>200</v>
      </c>
      <c r="W5848">
        <v>40</v>
      </c>
      <c r="X5848" s="7">
        <f t="shared" si="522"/>
        <v>31.652153314939131</v>
      </c>
    </row>
    <row r="5849" spans="11:24">
      <c r="K5849" s="97">
        <f t="shared" si="523"/>
        <v>6</v>
      </c>
      <c r="L5849" s="2" t="e">
        <f t="shared" si="524"/>
        <v>#N/A</v>
      </c>
      <c r="M5849" s="89"/>
      <c r="V5849">
        <v>200</v>
      </c>
      <c r="W5849">
        <v>40</v>
      </c>
      <c r="X5849" s="7">
        <f t="shared" si="522"/>
        <v>31.652153314939131</v>
      </c>
    </row>
    <row r="5850" spans="11:24">
      <c r="K5850" s="97">
        <f t="shared" si="523"/>
        <v>6</v>
      </c>
      <c r="L5850" s="2" t="e">
        <f t="shared" si="524"/>
        <v>#N/A</v>
      </c>
      <c r="M5850" s="89"/>
      <c r="V5850">
        <v>200</v>
      </c>
      <c r="W5850">
        <v>40</v>
      </c>
      <c r="X5850" s="7">
        <f t="shared" si="522"/>
        <v>31.652153314939131</v>
      </c>
    </row>
    <row r="5851" spans="11:24">
      <c r="K5851" s="97">
        <f t="shared" si="523"/>
        <v>6</v>
      </c>
      <c r="L5851" s="2" t="e">
        <f t="shared" si="524"/>
        <v>#N/A</v>
      </c>
      <c r="M5851" s="89"/>
      <c r="V5851">
        <v>200</v>
      </c>
      <c r="W5851">
        <v>40</v>
      </c>
      <c r="X5851" s="7">
        <f t="shared" si="522"/>
        <v>31.652153314939131</v>
      </c>
    </row>
    <row r="5852" spans="11:24">
      <c r="K5852" s="97">
        <f t="shared" si="523"/>
        <v>6</v>
      </c>
      <c r="L5852" s="2" t="e">
        <f t="shared" si="524"/>
        <v>#N/A</v>
      </c>
      <c r="M5852" s="89"/>
      <c r="V5852">
        <v>200</v>
      </c>
      <c r="W5852">
        <v>40</v>
      </c>
      <c r="X5852" s="7">
        <f t="shared" si="522"/>
        <v>31.652153314939131</v>
      </c>
    </row>
    <row r="5853" spans="11:24">
      <c r="K5853" s="97">
        <f t="shared" si="523"/>
        <v>6</v>
      </c>
      <c r="L5853" s="2" t="e">
        <f t="shared" si="524"/>
        <v>#N/A</v>
      </c>
      <c r="M5853" s="89"/>
      <c r="V5853">
        <v>200</v>
      </c>
      <c r="W5853">
        <v>40</v>
      </c>
      <c r="X5853" s="7">
        <f t="shared" si="522"/>
        <v>31.652153314939131</v>
      </c>
    </row>
    <row r="5854" spans="11:24">
      <c r="K5854" s="97">
        <f t="shared" si="523"/>
        <v>6</v>
      </c>
      <c r="L5854" s="2" t="e">
        <f t="shared" si="524"/>
        <v>#N/A</v>
      </c>
      <c r="M5854" s="89"/>
      <c r="V5854">
        <v>200</v>
      </c>
      <c r="W5854">
        <v>40</v>
      </c>
      <c r="X5854" s="7">
        <f t="shared" si="522"/>
        <v>31.652153314939131</v>
      </c>
    </row>
    <row r="5855" spans="11:24">
      <c r="K5855" s="97">
        <f t="shared" si="523"/>
        <v>6</v>
      </c>
      <c r="L5855" s="2" t="e">
        <f t="shared" si="524"/>
        <v>#N/A</v>
      </c>
      <c r="M5855" s="89"/>
      <c r="V5855">
        <v>200</v>
      </c>
      <c r="W5855">
        <v>40</v>
      </c>
      <c r="X5855" s="7">
        <f t="shared" si="522"/>
        <v>31.652153314939131</v>
      </c>
    </row>
    <row r="5856" spans="11:24">
      <c r="K5856" s="97">
        <f t="shared" si="523"/>
        <v>6</v>
      </c>
      <c r="L5856" s="2" t="e">
        <f t="shared" si="524"/>
        <v>#N/A</v>
      </c>
      <c r="M5856" s="89"/>
      <c r="V5856">
        <v>200</v>
      </c>
      <c r="W5856">
        <v>40</v>
      </c>
      <c r="X5856" s="7">
        <f t="shared" si="522"/>
        <v>31.652153314939131</v>
      </c>
    </row>
    <row r="5857" spans="11:24">
      <c r="K5857" s="97">
        <f t="shared" si="523"/>
        <v>6</v>
      </c>
      <c r="L5857" s="2" t="e">
        <f t="shared" si="524"/>
        <v>#N/A</v>
      </c>
      <c r="M5857" s="89"/>
      <c r="V5857">
        <v>200</v>
      </c>
      <c r="W5857">
        <v>40</v>
      </c>
      <c r="X5857" s="7">
        <f t="shared" si="522"/>
        <v>31.652153314939131</v>
      </c>
    </row>
    <row r="5858" spans="11:24">
      <c r="K5858" s="97">
        <f t="shared" si="523"/>
        <v>6</v>
      </c>
      <c r="L5858" s="2" t="e">
        <f t="shared" si="524"/>
        <v>#N/A</v>
      </c>
      <c r="M5858" s="89"/>
      <c r="V5858">
        <v>200</v>
      </c>
      <c r="W5858">
        <v>40</v>
      </c>
      <c r="X5858" s="7">
        <f t="shared" si="522"/>
        <v>31.652153314939131</v>
      </c>
    </row>
    <row r="5859" spans="11:24">
      <c r="K5859" s="97">
        <f t="shared" si="523"/>
        <v>6</v>
      </c>
      <c r="L5859" s="2" t="e">
        <f t="shared" si="524"/>
        <v>#N/A</v>
      </c>
      <c r="M5859" s="89"/>
      <c r="V5859">
        <v>200</v>
      </c>
      <c r="W5859">
        <v>40</v>
      </c>
      <c r="X5859" s="7">
        <f t="shared" si="522"/>
        <v>31.652153314939131</v>
      </c>
    </row>
    <row r="5860" spans="11:24">
      <c r="K5860" s="97">
        <f t="shared" si="523"/>
        <v>6</v>
      </c>
      <c r="L5860" s="2" t="e">
        <f t="shared" si="524"/>
        <v>#N/A</v>
      </c>
      <c r="M5860" s="89"/>
      <c r="V5860">
        <v>200</v>
      </c>
      <c r="W5860">
        <v>40</v>
      </c>
      <c r="X5860" s="7">
        <f t="shared" si="522"/>
        <v>31.652153314939131</v>
      </c>
    </row>
    <row r="5861" spans="11:24">
      <c r="K5861" s="97">
        <f t="shared" si="523"/>
        <v>6</v>
      </c>
      <c r="L5861" s="2" t="e">
        <f t="shared" si="524"/>
        <v>#N/A</v>
      </c>
      <c r="M5861" s="89"/>
      <c r="V5861">
        <v>200</v>
      </c>
      <c r="W5861">
        <v>40</v>
      </c>
      <c r="X5861" s="7">
        <f t="shared" si="522"/>
        <v>31.652153314939131</v>
      </c>
    </row>
    <row r="5862" spans="11:24">
      <c r="K5862" s="97">
        <f t="shared" si="523"/>
        <v>6</v>
      </c>
      <c r="L5862" s="2" t="e">
        <f t="shared" si="524"/>
        <v>#N/A</v>
      </c>
      <c r="M5862" s="89"/>
      <c r="V5862">
        <v>200</v>
      </c>
      <c r="W5862">
        <v>40</v>
      </c>
      <c r="X5862" s="7">
        <f t="shared" si="522"/>
        <v>31.652153314939131</v>
      </c>
    </row>
    <row r="5863" spans="11:24">
      <c r="K5863" s="97">
        <f t="shared" si="523"/>
        <v>6</v>
      </c>
      <c r="L5863" s="2" t="e">
        <f t="shared" si="524"/>
        <v>#N/A</v>
      </c>
      <c r="M5863" s="89"/>
      <c r="V5863">
        <v>200</v>
      </c>
      <c r="W5863">
        <v>40</v>
      </c>
      <c r="X5863" s="7">
        <f t="shared" si="522"/>
        <v>31.652153314939131</v>
      </c>
    </row>
    <row r="5864" spans="11:24">
      <c r="K5864" s="97">
        <f t="shared" si="523"/>
        <v>6</v>
      </c>
      <c r="L5864" s="2" t="e">
        <f t="shared" si="524"/>
        <v>#N/A</v>
      </c>
      <c r="M5864" s="89"/>
      <c r="V5864">
        <v>200</v>
      </c>
      <c r="W5864">
        <v>40</v>
      </c>
      <c r="X5864" s="7">
        <f t="shared" si="522"/>
        <v>31.652153314939131</v>
      </c>
    </row>
    <row r="5865" spans="11:24">
      <c r="K5865" s="97">
        <f t="shared" si="523"/>
        <v>6</v>
      </c>
      <c r="L5865" s="2" t="e">
        <f t="shared" si="524"/>
        <v>#N/A</v>
      </c>
      <c r="M5865" s="89"/>
      <c r="V5865">
        <v>200</v>
      </c>
      <c r="W5865">
        <v>40</v>
      </c>
      <c r="X5865" s="7">
        <f t="shared" si="522"/>
        <v>31.652153314939131</v>
      </c>
    </row>
    <row r="5866" spans="11:24">
      <c r="K5866" s="97">
        <f t="shared" si="523"/>
        <v>6</v>
      </c>
      <c r="L5866" s="2" t="e">
        <f t="shared" si="524"/>
        <v>#N/A</v>
      </c>
      <c r="M5866" s="89"/>
      <c r="V5866">
        <v>200</v>
      </c>
      <c r="W5866">
        <v>40</v>
      </c>
      <c r="X5866" s="7">
        <f t="shared" si="522"/>
        <v>31.652153314939131</v>
      </c>
    </row>
    <row r="5867" spans="11:24">
      <c r="K5867" s="97">
        <f t="shared" si="523"/>
        <v>6</v>
      </c>
      <c r="L5867" s="2" t="e">
        <f t="shared" si="524"/>
        <v>#N/A</v>
      </c>
      <c r="M5867" s="89"/>
      <c r="V5867">
        <v>200</v>
      </c>
      <c r="W5867">
        <v>40</v>
      </c>
      <c r="X5867" s="7">
        <f t="shared" si="522"/>
        <v>31.652153314939131</v>
      </c>
    </row>
    <row r="5868" spans="11:24">
      <c r="K5868" s="97">
        <f t="shared" si="523"/>
        <v>6</v>
      </c>
      <c r="L5868" s="2" t="e">
        <f t="shared" si="524"/>
        <v>#N/A</v>
      </c>
      <c r="M5868" s="89"/>
      <c r="V5868">
        <v>200</v>
      </c>
      <c r="W5868">
        <v>40</v>
      </c>
      <c r="X5868" s="7">
        <f t="shared" si="522"/>
        <v>31.652153314939131</v>
      </c>
    </row>
    <row r="5869" spans="11:24">
      <c r="K5869" s="97">
        <f t="shared" si="523"/>
        <v>6</v>
      </c>
      <c r="L5869" s="2" t="e">
        <f t="shared" si="524"/>
        <v>#N/A</v>
      </c>
      <c r="M5869" s="89"/>
      <c r="V5869">
        <v>200</v>
      </c>
      <c r="W5869">
        <v>40</v>
      </c>
      <c r="X5869" s="7">
        <f t="shared" si="522"/>
        <v>31.652153314939131</v>
      </c>
    </row>
    <row r="5870" spans="11:24">
      <c r="K5870" s="97">
        <f t="shared" si="523"/>
        <v>6</v>
      </c>
      <c r="L5870" s="2" t="e">
        <f t="shared" si="524"/>
        <v>#N/A</v>
      </c>
      <c r="M5870" s="89"/>
      <c r="V5870">
        <v>200</v>
      </c>
      <c r="W5870">
        <v>40</v>
      </c>
      <c r="X5870" s="7">
        <f t="shared" si="522"/>
        <v>31.652153314939131</v>
      </c>
    </row>
    <row r="5871" spans="11:24">
      <c r="K5871" s="97">
        <f t="shared" si="523"/>
        <v>6</v>
      </c>
      <c r="L5871" s="2" t="e">
        <f t="shared" si="524"/>
        <v>#N/A</v>
      </c>
      <c r="M5871" s="89"/>
      <c r="V5871">
        <v>200</v>
      </c>
      <c r="W5871">
        <v>40</v>
      </c>
      <c r="X5871" s="7">
        <f t="shared" si="522"/>
        <v>31.652153314939131</v>
      </c>
    </row>
    <row r="5872" spans="11:24">
      <c r="K5872" s="97">
        <f t="shared" si="523"/>
        <v>6</v>
      </c>
      <c r="L5872" s="2" t="e">
        <f t="shared" si="524"/>
        <v>#N/A</v>
      </c>
      <c r="M5872" s="89"/>
      <c r="V5872">
        <v>200</v>
      </c>
      <c r="W5872">
        <v>40</v>
      </c>
      <c r="X5872" s="7">
        <f t="shared" si="522"/>
        <v>31.652153314939131</v>
      </c>
    </row>
    <row r="5873" spans="11:24">
      <c r="K5873" s="97">
        <f t="shared" si="523"/>
        <v>6</v>
      </c>
      <c r="L5873" s="2" t="e">
        <f t="shared" si="524"/>
        <v>#N/A</v>
      </c>
      <c r="M5873" s="89"/>
      <c r="V5873">
        <v>200</v>
      </c>
      <c r="W5873">
        <v>40</v>
      </c>
      <c r="X5873" s="7">
        <f t="shared" si="522"/>
        <v>31.652153314939131</v>
      </c>
    </row>
    <row r="5874" spans="11:24">
      <c r="K5874" s="97">
        <f t="shared" si="523"/>
        <v>6</v>
      </c>
      <c r="L5874" s="2" t="e">
        <f t="shared" si="524"/>
        <v>#N/A</v>
      </c>
      <c r="M5874" s="89"/>
      <c r="V5874">
        <v>200</v>
      </c>
      <c r="W5874">
        <v>40</v>
      </c>
      <c r="X5874" s="7">
        <f t="shared" si="522"/>
        <v>31.652153314939131</v>
      </c>
    </row>
    <row r="5875" spans="11:24">
      <c r="K5875" s="97">
        <f t="shared" si="523"/>
        <v>6</v>
      </c>
      <c r="L5875" s="2" t="e">
        <f t="shared" si="524"/>
        <v>#N/A</v>
      </c>
      <c r="M5875" s="89"/>
      <c r="V5875">
        <v>200</v>
      </c>
      <c r="W5875">
        <v>40</v>
      </c>
      <c r="X5875" s="7">
        <f t="shared" si="522"/>
        <v>31.652153314939131</v>
      </c>
    </row>
    <row r="5876" spans="11:24">
      <c r="K5876" s="97">
        <f t="shared" si="523"/>
        <v>6</v>
      </c>
      <c r="L5876" s="2" t="e">
        <f t="shared" si="524"/>
        <v>#N/A</v>
      </c>
      <c r="M5876" s="89"/>
      <c r="V5876">
        <v>200</v>
      </c>
      <c r="W5876">
        <v>40</v>
      </c>
      <c r="X5876" s="7">
        <f t="shared" si="522"/>
        <v>31.652153314939131</v>
      </c>
    </row>
    <row r="5877" spans="11:24">
      <c r="K5877" s="97">
        <f t="shared" si="523"/>
        <v>6</v>
      </c>
      <c r="L5877" s="2" t="e">
        <f t="shared" si="524"/>
        <v>#N/A</v>
      </c>
      <c r="M5877" s="89"/>
      <c r="V5877">
        <v>200</v>
      </c>
      <c r="W5877">
        <v>40</v>
      </c>
      <c r="X5877" s="7">
        <f t="shared" si="522"/>
        <v>31.652153314939131</v>
      </c>
    </row>
    <row r="5878" spans="11:24">
      <c r="K5878" s="97">
        <f t="shared" si="523"/>
        <v>6</v>
      </c>
      <c r="L5878" s="2" t="e">
        <f t="shared" si="524"/>
        <v>#N/A</v>
      </c>
      <c r="M5878" s="89"/>
      <c r="V5878">
        <v>200</v>
      </c>
      <c r="W5878">
        <v>40</v>
      </c>
      <c r="X5878" s="7">
        <f t="shared" si="522"/>
        <v>31.652153314939131</v>
      </c>
    </row>
    <row r="5879" spans="11:24">
      <c r="K5879" s="97">
        <f t="shared" si="523"/>
        <v>6</v>
      </c>
      <c r="L5879" s="2" t="e">
        <f t="shared" si="524"/>
        <v>#N/A</v>
      </c>
      <c r="M5879" s="89"/>
      <c r="V5879">
        <v>200</v>
      </c>
      <c r="W5879">
        <v>40</v>
      </c>
      <c r="X5879" s="7">
        <f t="shared" si="522"/>
        <v>31.652153314939131</v>
      </c>
    </row>
    <row r="5880" spans="11:24">
      <c r="K5880" s="97">
        <f t="shared" si="523"/>
        <v>6</v>
      </c>
      <c r="L5880" s="2" t="e">
        <f t="shared" si="524"/>
        <v>#N/A</v>
      </c>
      <c r="M5880" s="89"/>
      <c r="V5880">
        <v>200</v>
      </c>
      <c r="W5880">
        <v>40</v>
      </c>
      <c r="X5880" s="7">
        <f t="shared" si="522"/>
        <v>31.652153314939131</v>
      </c>
    </row>
    <row r="5881" spans="11:24">
      <c r="K5881" s="97">
        <f t="shared" si="523"/>
        <v>6</v>
      </c>
      <c r="L5881" s="2" t="e">
        <f t="shared" si="524"/>
        <v>#N/A</v>
      </c>
      <c r="M5881" s="89"/>
      <c r="V5881">
        <v>200</v>
      </c>
      <c r="W5881">
        <v>40</v>
      </c>
      <c r="X5881" s="7">
        <f t="shared" si="522"/>
        <v>31.652153314939131</v>
      </c>
    </row>
    <row r="5882" spans="11:24">
      <c r="K5882" s="97">
        <f t="shared" si="523"/>
        <v>6</v>
      </c>
      <c r="L5882" s="2" t="e">
        <f t="shared" si="524"/>
        <v>#N/A</v>
      </c>
      <c r="M5882" s="89"/>
      <c r="V5882">
        <v>200</v>
      </c>
      <c r="W5882">
        <v>40</v>
      </c>
      <c r="X5882" s="7">
        <f t="shared" si="522"/>
        <v>31.652153314939131</v>
      </c>
    </row>
    <row r="5883" spans="11:24">
      <c r="K5883" s="97">
        <f t="shared" si="523"/>
        <v>6</v>
      </c>
      <c r="L5883" s="2" t="e">
        <f t="shared" si="524"/>
        <v>#N/A</v>
      </c>
      <c r="M5883" s="89"/>
      <c r="V5883">
        <v>200</v>
      </c>
      <c r="W5883">
        <v>40</v>
      </c>
      <c r="X5883" s="7">
        <f t="shared" si="522"/>
        <v>31.652153314939131</v>
      </c>
    </row>
    <row r="5884" spans="11:24">
      <c r="K5884" s="97">
        <f t="shared" si="523"/>
        <v>6</v>
      </c>
      <c r="L5884" s="2" t="e">
        <f t="shared" si="524"/>
        <v>#N/A</v>
      </c>
      <c r="M5884" s="89"/>
      <c r="V5884">
        <v>200</v>
      </c>
      <c r="W5884">
        <v>40</v>
      </c>
      <c r="X5884" s="7">
        <f t="shared" si="522"/>
        <v>31.652153314939131</v>
      </c>
    </row>
    <row r="5885" spans="11:24">
      <c r="K5885" s="97">
        <f t="shared" si="523"/>
        <v>6</v>
      </c>
      <c r="L5885" s="2" t="e">
        <f t="shared" si="524"/>
        <v>#N/A</v>
      </c>
      <c r="M5885" s="89"/>
      <c r="V5885">
        <v>200</v>
      </c>
      <c r="W5885">
        <v>40</v>
      </c>
      <c r="X5885" s="7">
        <f t="shared" si="522"/>
        <v>31.652153314939131</v>
      </c>
    </row>
    <row r="5886" spans="11:24">
      <c r="K5886" s="97">
        <f t="shared" si="523"/>
        <v>6</v>
      </c>
      <c r="L5886" s="2" t="e">
        <f t="shared" si="524"/>
        <v>#N/A</v>
      </c>
      <c r="M5886" s="89"/>
      <c r="V5886">
        <v>200</v>
      </c>
      <c r="W5886">
        <v>40</v>
      </c>
      <c r="X5886" s="7">
        <f t="shared" si="522"/>
        <v>31.652153314939131</v>
      </c>
    </row>
    <row r="5887" spans="11:24">
      <c r="K5887" s="97">
        <f t="shared" si="523"/>
        <v>6</v>
      </c>
      <c r="L5887" s="2" t="e">
        <f t="shared" si="524"/>
        <v>#N/A</v>
      </c>
      <c r="M5887" s="89"/>
      <c r="V5887">
        <v>200</v>
      </c>
      <c r="W5887">
        <v>40</v>
      </c>
      <c r="X5887" s="7">
        <f t="shared" si="522"/>
        <v>31.652153314939131</v>
      </c>
    </row>
    <row r="5888" spans="11:24">
      <c r="K5888" s="97">
        <f t="shared" si="523"/>
        <v>6</v>
      </c>
      <c r="L5888" s="2" t="e">
        <f t="shared" si="524"/>
        <v>#N/A</v>
      </c>
      <c r="M5888" s="89"/>
      <c r="V5888">
        <v>200</v>
      </c>
      <c r="W5888">
        <v>40</v>
      </c>
      <c r="X5888" s="7">
        <f t="shared" si="522"/>
        <v>31.652153314939131</v>
      </c>
    </row>
    <row r="5889" spans="11:24">
      <c r="K5889" s="97">
        <f t="shared" si="523"/>
        <v>6</v>
      </c>
      <c r="L5889" s="2" t="e">
        <f t="shared" si="524"/>
        <v>#N/A</v>
      </c>
      <c r="M5889" s="89"/>
      <c r="V5889">
        <v>200</v>
      </c>
      <c r="W5889">
        <v>40</v>
      </c>
      <c r="X5889" s="7">
        <f t="shared" si="522"/>
        <v>31.652153314939131</v>
      </c>
    </row>
    <row r="5890" spans="11:24">
      <c r="K5890" s="97">
        <f t="shared" si="523"/>
        <v>6</v>
      </c>
      <c r="L5890" s="2" t="e">
        <f t="shared" si="524"/>
        <v>#N/A</v>
      </c>
      <c r="M5890" s="89" t="s">
        <v>40</v>
      </c>
      <c r="V5890">
        <v>200</v>
      </c>
      <c r="W5890">
        <v>40</v>
      </c>
      <c r="X5890" s="7">
        <f t="shared" si="522"/>
        <v>31.652153314939131</v>
      </c>
    </row>
    <row r="5891" spans="11:24">
      <c r="K5891" s="97">
        <f t="shared" si="523"/>
        <v>6</v>
      </c>
      <c r="L5891" s="2" t="e">
        <f t="shared" si="524"/>
        <v>#N/A</v>
      </c>
      <c r="M5891" s="89"/>
      <c r="V5891">
        <v>200</v>
      </c>
      <c r="W5891">
        <v>40</v>
      </c>
      <c r="X5891" s="7">
        <f t="shared" si="522"/>
        <v>31.652153314939131</v>
      </c>
    </row>
    <row r="5892" spans="11:24">
      <c r="K5892" s="97">
        <f t="shared" si="523"/>
        <v>6</v>
      </c>
      <c r="L5892" s="2" t="e">
        <f t="shared" si="524"/>
        <v>#N/A</v>
      </c>
      <c r="M5892" s="89"/>
      <c r="V5892">
        <v>200</v>
      </c>
      <c r="W5892">
        <v>40</v>
      </c>
      <c r="X5892" s="7">
        <f t="shared" si="522"/>
        <v>31.652153314939131</v>
      </c>
    </row>
    <row r="5893" spans="11:24">
      <c r="K5893" s="97">
        <f t="shared" si="523"/>
        <v>6</v>
      </c>
      <c r="L5893" s="2" t="e">
        <f t="shared" si="524"/>
        <v>#N/A</v>
      </c>
      <c r="M5893" s="89"/>
      <c r="V5893">
        <v>200</v>
      </c>
      <c r="W5893">
        <v>40</v>
      </c>
      <c r="X5893" s="7">
        <f t="shared" si="522"/>
        <v>31.652153314939131</v>
      </c>
    </row>
    <row r="5894" spans="11:24">
      <c r="K5894" s="97">
        <f t="shared" si="523"/>
        <v>6</v>
      </c>
      <c r="L5894" s="2" t="e">
        <f t="shared" si="524"/>
        <v>#N/A</v>
      </c>
      <c r="M5894" s="89" t="s">
        <v>40</v>
      </c>
      <c r="V5894">
        <v>200</v>
      </c>
      <c r="W5894">
        <v>40</v>
      </c>
      <c r="X5894" s="7">
        <f t="shared" si="522"/>
        <v>31.652153314939131</v>
      </c>
    </row>
    <row r="5895" spans="11:24">
      <c r="K5895" s="97">
        <f t="shared" si="523"/>
        <v>6</v>
      </c>
      <c r="L5895" s="2" t="e">
        <f t="shared" si="524"/>
        <v>#N/A</v>
      </c>
      <c r="M5895" s="89"/>
      <c r="V5895">
        <v>200</v>
      </c>
      <c r="W5895">
        <v>40</v>
      </c>
      <c r="X5895" s="7">
        <f t="shared" si="522"/>
        <v>31.652153314939131</v>
      </c>
    </row>
    <row r="5896" spans="11:24">
      <c r="K5896" s="97">
        <f t="shared" si="523"/>
        <v>6</v>
      </c>
      <c r="L5896" s="2" t="e">
        <f t="shared" si="524"/>
        <v>#N/A</v>
      </c>
      <c r="M5896" s="89"/>
      <c r="V5896">
        <v>200</v>
      </c>
      <c r="W5896">
        <v>40</v>
      </c>
      <c r="X5896" s="7">
        <f t="shared" si="522"/>
        <v>31.652153314939131</v>
      </c>
    </row>
    <row r="5897" spans="11:24">
      <c r="K5897" s="97">
        <f t="shared" si="523"/>
        <v>6</v>
      </c>
      <c r="L5897" s="2" t="e">
        <f t="shared" si="524"/>
        <v>#N/A</v>
      </c>
      <c r="M5897" s="89"/>
      <c r="V5897">
        <v>200</v>
      </c>
      <c r="W5897">
        <v>40</v>
      </c>
      <c r="X5897" s="7">
        <f t="shared" si="522"/>
        <v>31.652153314939131</v>
      </c>
    </row>
    <row r="5898" spans="11:24">
      <c r="K5898" s="97">
        <f t="shared" si="523"/>
        <v>6</v>
      </c>
      <c r="L5898" s="2" t="e">
        <f t="shared" si="524"/>
        <v>#N/A</v>
      </c>
      <c r="M5898" s="89" t="s">
        <v>40</v>
      </c>
      <c r="V5898">
        <v>200</v>
      </c>
      <c r="W5898">
        <v>40</v>
      </c>
      <c r="X5898" s="7">
        <f t="shared" ref="X5898:X5961" si="525">AVERAGE($J$2999:$J$8770)</f>
        <v>31.652153314939131</v>
      </c>
    </row>
    <row r="5899" spans="11:24">
      <c r="K5899" s="97">
        <f t="shared" ref="K5899:K5962" si="526">WEEKDAY(C5899,2)</f>
        <v>6</v>
      </c>
      <c r="L5899" s="2" t="e">
        <f t="shared" ref="L5899:L5962" si="527">IF(J5899="",NA(),J5899-(AVERAGE($J$10:$J$8770)))</f>
        <v>#N/A</v>
      </c>
      <c r="M5899" s="89"/>
      <c r="V5899">
        <v>200</v>
      </c>
      <c r="W5899">
        <v>40</v>
      </c>
      <c r="X5899" s="7">
        <f t="shared" si="525"/>
        <v>31.652153314939131</v>
      </c>
    </row>
    <row r="5900" spans="11:24">
      <c r="K5900" s="97">
        <f t="shared" si="526"/>
        <v>6</v>
      </c>
      <c r="L5900" s="2" t="e">
        <f t="shared" si="527"/>
        <v>#N/A</v>
      </c>
      <c r="M5900" s="89"/>
      <c r="V5900">
        <v>200</v>
      </c>
      <c r="W5900">
        <v>40</v>
      </c>
      <c r="X5900" s="7">
        <f t="shared" si="525"/>
        <v>31.652153314939131</v>
      </c>
    </row>
    <row r="5901" spans="11:24">
      <c r="K5901" s="97">
        <f t="shared" si="526"/>
        <v>6</v>
      </c>
      <c r="L5901" s="2" t="e">
        <f t="shared" si="527"/>
        <v>#N/A</v>
      </c>
      <c r="M5901" s="89"/>
      <c r="V5901">
        <v>200</v>
      </c>
      <c r="W5901">
        <v>40</v>
      </c>
      <c r="X5901" s="7">
        <f t="shared" si="525"/>
        <v>31.652153314939131</v>
      </c>
    </row>
    <row r="5902" spans="11:24">
      <c r="K5902" s="97">
        <f t="shared" si="526"/>
        <v>6</v>
      </c>
      <c r="L5902" s="2" t="e">
        <f t="shared" si="527"/>
        <v>#N/A</v>
      </c>
      <c r="M5902" s="89"/>
      <c r="V5902">
        <v>200</v>
      </c>
      <c r="W5902">
        <v>40</v>
      </c>
      <c r="X5902" s="7">
        <f t="shared" si="525"/>
        <v>31.652153314939131</v>
      </c>
    </row>
    <row r="5903" spans="11:24">
      <c r="K5903" s="97">
        <f t="shared" si="526"/>
        <v>6</v>
      </c>
      <c r="L5903" s="2" t="e">
        <f t="shared" si="527"/>
        <v>#N/A</v>
      </c>
      <c r="M5903" s="89"/>
      <c r="V5903">
        <v>200</v>
      </c>
      <c r="W5903">
        <v>40</v>
      </c>
      <c r="X5903" s="7">
        <f t="shared" si="525"/>
        <v>31.652153314939131</v>
      </c>
    </row>
    <row r="5904" spans="11:24">
      <c r="K5904" s="97">
        <f t="shared" si="526"/>
        <v>6</v>
      </c>
      <c r="L5904" s="2" t="e">
        <f t="shared" si="527"/>
        <v>#N/A</v>
      </c>
      <c r="M5904" s="89"/>
      <c r="V5904">
        <v>200</v>
      </c>
      <c r="W5904">
        <v>40</v>
      </c>
      <c r="X5904" s="7">
        <f t="shared" si="525"/>
        <v>31.652153314939131</v>
      </c>
    </row>
    <row r="5905" spans="11:24">
      <c r="K5905" s="97">
        <f t="shared" si="526"/>
        <v>6</v>
      </c>
      <c r="L5905" s="2" t="e">
        <f t="shared" si="527"/>
        <v>#N/A</v>
      </c>
      <c r="M5905" s="89"/>
      <c r="V5905">
        <v>200</v>
      </c>
      <c r="W5905">
        <v>40</v>
      </c>
      <c r="X5905" s="7">
        <f t="shared" si="525"/>
        <v>31.652153314939131</v>
      </c>
    </row>
    <row r="5906" spans="11:24">
      <c r="K5906" s="97">
        <f t="shared" si="526"/>
        <v>6</v>
      </c>
      <c r="L5906" s="2" t="e">
        <f t="shared" si="527"/>
        <v>#N/A</v>
      </c>
      <c r="M5906" s="89"/>
      <c r="V5906">
        <v>200</v>
      </c>
      <c r="W5906">
        <v>40</v>
      </c>
      <c r="X5906" s="7">
        <f t="shared" si="525"/>
        <v>31.652153314939131</v>
      </c>
    </row>
    <row r="5907" spans="11:24">
      <c r="K5907" s="97">
        <f t="shared" si="526"/>
        <v>6</v>
      </c>
      <c r="L5907" s="2" t="e">
        <f t="shared" si="527"/>
        <v>#N/A</v>
      </c>
      <c r="M5907" s="89"/>
      <c r="V5907">
        <v>200</v>
      </c>
      <c r="W5907">
        <v>40</v>
      </c>
      <c r="X5907" s="7">
        <f t="shared" si="525"/>
        <v>31.652153314939131</v>
      </c>
    </row>
    <row r="5908" spans="11:24">
      <c r="K5908" s="97">
        <f t="shared" si="526"/>
        <v>6</v>
      </c>
      <c r="L5908" s="2" t="e">
        <f t="shared" si="527"/>
        <v>#N/A</v>
      </c>
      <c r="M5908" s="89"/>
      <c r="V5908">
        <v>200</v>
      </c>
      <c r="W5908">
        <v>40</v>
      </c>
      <c r="X5908" s="7">
        <f t="shared" si="525"/>
        <v>31.652153314939131</v>
      </c>
    </row>
    <row r="5909" spans="11:24">
      <c r="K5909" s="97">
        <f t="shared" si="526"/>
        <v>6</v>
      </c>
      <c r="L5909" s="2" t="e">
        <f t="shared" si="527"/>
        <v>#N/A</v>
      </c>
      <c r="M5909" s="89"/>
      <c r="V5909">
        <v>200</v>
      </c>
      <c r="W5909">
        <v>40</v>
      </c>
      <c r="X5909" s="7">
        <f t="shared" si="525"/>
        <v>31.652153314939131</v>
      </c>
    </row>
    <row r="5910" spans="11:24">
      <c r="K5910" s="97">
        <f t="shared" si="526"/>
        <v>6</v>
      </c>
      <c r="L5910" s="2" t="e">
        <f t="shared" si="527"/>
        <v>#N/A</v>
      </c>
      <c r="M5910" s="89"/>
      <c r="V5910">
        <v>200</v>
      </c>
      <c r="W5910">
        <v>40</v>
      </c>
      <c r="X5910" s="7">
        <f t="shared" si="525"/>
        <v>31.652153314939131</v>
      </c>
    </row>
    <row r="5911" spans="11:24">
      <c r="K5911" s="97">
        <f t="shared" si="526"/>
        <v>6</v>
      </c>
      <c r="L5911" s="2" t="e">
        <f t="shared" si="527"/>
        <v>#N/A</v>
      </c>
      <c r="M5911" s="89" t="s">
        <v>40</v>
      </c>
      <c r="V5911">
        <v>200</v>
      </c>
      <c r="W5911">
        <v>40</v>
      </c>
      <c r="X5911" s="7">
        <f t="shared" si="525"/>
        <v>31.652153314939131</v>
      </c>
    </row>
    <row r="5912" spans="11:24">
      <c r="K5912" s="97">
        <f t="shared" si="526"/>
        <v>6</v>
      </c>
      <c r="L5912" s="2" t="e">
        <f t="shared" si="527"/>
        <v>#N/A</v>
      </c>
      <c r="M5912" s="89"/>
      <c r="V5912">
        <v>200</v>
      </c>
      <c r="W5912">
        <v>40</v>
      </c>
      <c r="X5912" s="7">
        <f t="shared" si="525"/>
        <v>31.652153314939131</v>
      </c>
    </row>
    <row r="5913" spans="11:24">
      <c r="K5913" s="97">
        <f t="shared" si="526"/>
        <v>6</v>
      </c>
      <c r="L5913" s="2" t="e">
        <f t="shared" si="527"/>
        <v>#N/A</v>
      </c>
      <c r="M5913" s="89" t="s">
        <v>40</v>
      </c>
      <c r="V5913">
        <v>200</v>
      </c>
      <c r="W5913">
        <v>40</v>
      </c>
      <c r="X5913" s="7">
        <f t="shared" si="525"/>
        <v>31.652153314939131</v>
      </c>
    </row>
    <row r="5914" spans="11:24">
      <c r="K5914" s="97">
        <f t="shared" si="526"/>
        <v>6</v>
      </c>
      <c r="L5914" s="2" t="e">
        <f t="shared" si="527"/>
        <v>#N/A</v>
      </c>
      <c r="M5914" s="89"/>
      <c r="V5914">
        <v>200</v>
      </c>
      <c r="W5914">
        <v>40</v>
      </c>
      <c r="X5914" s="7">
        <f t="shared" si="525"/>
        <v>31.652153314939131</v>
      </c>
    </row>
    <row r="5915" spans="11:24">
      <c r="K5915" s="97">
        <f t="shared" si="526"/>
        <v>6</v>
      </c>
      <c r="L5915" s="2" t="e">
        <f t="shared" si="527"/>
        <v>#N/A</v>
      </c>
      <c r="M5915" s="89" t="s">
        <v>40</v>
      </c>
      <c r="V5915">
        <v>200</v>
      </c>
      <c r="W5915">
        <v>40</v>
      </c>
      <c r="X5915" s="7">
        <f t="shared" si="525"/>
        <v>31.652153314939131</v>
      </c>
    </row>
    <row r="5916" spans="11:24">
      <c r="K5916" s="97">
        <f t="shared" si="526"/>
        <v>6</v>
      </c>
      <c r="L5916" s="2" t="e">
        <f t="shared" si="527"/>
        <v>#N/A</v>
      </c>
      <c r="M5916" s="89"/>
      <c r="V5916">
        <v>200</v>
      </c>
      <c r="W5916">
        <v>40</v>
      </c>
      <c r="X5916" s="7">
        <f t="shared" si="525"/>
        <v>31.652153314939131</v>
      </c>
    </row>
    <row r="5917" spans="11:24">
      <c r="K5917" s="97">
        <f t="shared" si="526"/>
        <v>6</v>
      </c>
      <c r="L5917" s="2" t="e">
        <f t="shared" si="527"/>
        <v>#N/A</v>
      </c>
      <c r="M5917" s="89"/>
      <c r="V5917">
        <v>200</v>
      </c>
      <c r="W5917">
        <v>40</v>
      </c>
      <c r="X5917" s="7">
        <f t="shared" si="525"/>
        <v>31.652153314939131</v>
      </c>
    </row>
    <row r="5918" spans="11:24">
      <c r="K5918" s="97">
        <f t="shared" si="526"/>
        <v>6</v>
      </c>
      <c r="L5918" s="2" t="e">
        <f t="shared" si="527"/>
        <v>#N/A</v>
      </c>
      <c r="M5918" s="89"/>
      <c r="V5918">
        <v>200</v>
      </c>
      <c r="W5918">
        <v>40</v>
      </c>
      <c r="X5918" s="7">
        <f t="shared" si="525"/>
        <v>31.652153314939131</v>
      </c>
    </row>
    <row r="5919" spans="11:24">
      <c r="K5919" s="97">
        <f t="shared" si="526"/>
        <v>6</v>
      </c>
      <c r="L5919" s="2" t="e">
        <f t="shared" si="527"/>
        <v>#N/A</v>
      </c>
      <c r="M5919" s="89"/>
      <c r="V5919">
        <v>200</v>
      </c>
      <c r="W5919">
        <v>40</v>
      </c>
      <c r="X5919" s="7">
        <f t="shared" si="525"/>
        <v>31.652153314939131</v>
      </c>
    </row>
    <row r="5920" spans="11:24">
      <c r="K5920" s="97">
        <f t="shared" si="526"/>
        <v>6</v>
      </c>
      <c r="L5920" s="2" t="e">
        <f t="shared" si="527"/>
        <v>#N/A</v>
      </c>
      <c r="M5920" s="89"/>
      <c r="V5920">
        <v>200</v>
      </c>
      <c r="W5920">
        <v>40</v>
      </c>
      <c r="X5920" s="7">
        <f t="shared" si="525"/>
        <v>31.652153314939131</v>
      </c>
    </row>
    <row r="5921" spans="11:24">
      <c r="K5921" s="97">
        <f t="shared" si="526"/>
        <v>6</v>
      </c>
      <c r="L5921" s="2" t="e">
        <f t="shared" si="527"/>
        <v>#N/A</v>
      </c>
      <c r="M5921" s="89"/>
      <c r="V5921">
        <v>200</v>
      </c>
      <c r="W5921">
        <v>40</v>
      </c>
      <c r="X5921" s="7">
        <f t="shared" si="525"/>
        <v>31.652153314939131</v>
      </c>
    </row>
    <row r="5922" spans="11:24">
      <c r="K5922" s="97">
        <f t="shared" si="526"/>
        <v>6</v>
      </c>
      <c r="L5922" s="2" t="e">
        <f t="shared" si="527"/>
        <v>#N/A</v>
      </c>
      <c r="M5922" s="89"/>
      <c r="V5922">
        <v>200</v>
      </c>
      <c r="W5922">
        <v>40</v>
      </c>
      <c r="X5922" s="7">
        <f t="shared" si="525"/>
        <v>31.652153314939131</v>
      </c>
    </row>
    <row r="5923" spans="11:24">
      <c r="K5923" s="97">
        <f t="shared" si="526"/>
        <v>6</v>
      </c>
      <c r="L5923" s="2" t="e">
        <f t="shared" si="527"/>
        <v>#N/A</v>
      </c>
      <c r="M5923" s="89"/>
      <c r="V5923">
        <v>200</v>
      </c>
      <c r="W5923">
        <v>40</v>
      </c>
      <c r="X5923" s="7">
        <f t="shared" si="525"/>
        <v>31.652153314939131</v>
      </c>
    </row>
    <row r="5924" spans="11:24">
      <c r="K5924" s="97">
        <f t="shared" si="526"/>
        <v>6</v>
      </c>
      <c r="L5924" s="2" t="e">
        <f t="shared" si="527"/>
        <v>#N/A</v>
      </c>
      <c r="M5924" s="89"/>
      <c r="V5924">
        <v>200</v>
      </c>
      <c r="W5924">
        <v>40</v>
      </c>
      <c r="X5924" s="7">
        <f t="shared" si="525"/>
        <v>31.652153314939131</v>
      </c>
    </row>
    <row r="5925" spans="11:24">
      <c r="K5925" s="97">
        <f t="shared" si="526"/>
        <v>6</v>
      </c>
      <c r="L5925" s="2" t="e">
        <f t="shared" si="527"/>
        <v>#N/A</v>
      </c>
      <c r="M5925" s="89"/>
      <c r="V5925">
        <v>200</v>
      </c>
      <c r="W5925">
        <v>40</v>
      </c>
      <c r="X5925" s="7">
        <f t="shared" si="525"/>
        <v>31.652153314939131</v>
      </c>
    </row>
    <row r="5926" spans="11:24">
      <c r="K5926" s="97">
        <f t="shared" si="526"/>
        <v>6</v>
      </c>
      <c r="L5926" s="2" t="e">
        <f t="shared" si="527"/>
        <v>#N/A</v>
      </c>
      <c r="M5926" s="89"/>
      <c r="V5926">
        <v>200</v>
      </c>
      <c r="W5926">
        <v>40</v>
      </c>
      <c r="X5926" s="7">
        <f t="shared" si="525"/>
        <v>31.652153314939131</v>
      </c>
    </row>
    <row r="5927" spans="11:24">
      <c r="K5927" s="97">
        <f t="shared" si="526"/>
        <v>6</v>
      </c>
      <c r="L5927" s="2" t="e">
        <f t="shared" si="527"/>
        <v>#N/A</v>
      </c>
      <c r="M5927" s="89"/>
      <c r="V5927">
        <v>200</v>
      </c>
      <c r="W5927">
        <v>40</v>
      </c>
      <c r="X5927" s="7">
        <f t="shared" si="525"/>
        <v>31.652153314939131</v>
      </c>
    </row>
    <row r="5928" spans="11:24">
      <c r="K5928" s="97">
        <f t="shared" si="526"/>
        <v>6</v>
      </c>
      <c r="L5928" s="2" t="e">
        <f t="shared" si="527"/>
        <v>#N/A</v>
      </c>
      <c r="M5928" s="89"/>
      <c r="V5928">
        <v>200</v>
      </c>
      <c r="W5928">
        <v>40</v>
      </c>
      <c r="X5928" s="7">
        <f t="shared" si="525"/>
        <v>31.652153314939131</v>
      </c>
    </row>
    <row r="5929" spans="11:24">
      <c r="K5929" s="97">
        <f t="shared" si="526"/>
        <v>6</v>
      </c>
      <c r="L5929" s="2" t="e">
        <f t="shared" si="527"/>
        <v>#N/A</v>
      </c>
      <c r="M5929" s="89"/>
      <c r="V5929">
        <v>200</v>
      </c>
      <c r="W5929">
        <v>40</v>
      </c>
      <c r="X5929" s="7">
        <f t="shared" si="525"/>
        <v>31.652153314939131</v>
      </c>
    </row>
    <row r="5930" spans="11:24">
      <c r="K5930" s="97">
        <f t="shared" si="526"/>
        <v>6</v>
      </c>
      <c r="L5930" s="2" t="e">
        <f t="shared" si="527"/>
        <v>#N/A</v>
      </c>
      <c r="M5930" s="89"/>
      <c r="V5930">
        <v>200</v>
      </c>
      <c r="W5930">
        <v>40</v>
      </c>
      <c r="X5930" s="7">
        <f t="shared" si="525"/>
        <v>31.652153314939131</v>
      </c>
    </row>
    <row r="5931" spans="11:24">
      <c r="K5931" s="97">
        <f t="shared" si="526"/>
        <v>6</v>
      </c>
      <c r="L5931" s="2" t="e">
        <f t="shared" si="527"/>
        <v>#N/A</v>
      </c>
      <c r="M5931" s="89"/>
      <c r="V5931">
        <v>200</v>
      </c>
      <c r="W5931">
        <v>40</v>
      </c>
      <c r="X5931" s="7">
        <f t="shared" si="525"/>
        <v>31.652153314939131</v>
      </c>
    </row>
    <row r="5932" spans="11:24">
      <c r="K5932" s="97">
        <f t="shared" si="526"/>
        <v>6</v>
      </c>
      <c r="L5932" s="2" t="e">
        <f t="shared" si="527"/>
        <v>#N/A</v>
      </c>
      <c r="M5932" s="89"/>
      <c r="V5932">
        <v>200</v>
      </c>
      <c r="W5932">
        <v>40</v>
      </c>
      <c r="X5932" s="7">
        <f t="shared" si="525"/>
        <v>31.652153314939131</v>
      </c>
    </row>
    <row r="5933" spans="11:24">
      <c r="K5933" s="97">
        <f t="shared" si="526"/>
        <v>6</v>
      </c>
      <c r="L5933" s="2" t="e">
        <f t="shared" si="527"/>
        <v>#N/A</v>
      </c>
      <c r="M5933" s="89"/>
      <c r="V5933">
        <v>200</v>
      </c>
      <c r="W5933">
        <v>40</v>
      </c>
      <c r="X5933" s="7">
        <f t="shared" si="525"/>
        <v>31.652153314939131</v>
      </c>
    </row>
    <row r="5934" spans="11:24">
      <c r="K5934" s="97">
        <f t="shared" si="526"/>
        <v>6</v>
      </c>
      <c r="L5934" s="2" t="e">
        <f t="shared" si="527"/>
        <v>#N/A</v>
      </c>
      <c r="M5934" s="89"/>
      <c r="V5934">
        <v>200</v>
      </c>
      <c r="W5934">
        <v>40</v>
      </c>
      <c r="X5934" s="7">
        <f t="shared" si="525"/>
        <v>31.652153314939131</v>
      </c>
    </row>
    <row r="5935" spans="11:24">
      <c r="K5935" s="97">
        <f t="shared" si="526"/>
        <v>6</v>
      </c>
      <c r="L5935" s="2" t="e">
        <f t="shared" si="527"/>
        <v>#N/A</v>
      </c>
      <c r="M5935" s="89"/>
      <c r="V5935">
        <v>200</v>
      </c>
      <c r="W5935">
        <v>40</v>
      </c>
      <c r="X5935" s="7">
        <f t="shared" si="525"/>
        <v>31.652153314939131</v>
      </c>
    </row>
    <row r="5936" spans="11:24">
      <c r="K5936" s="97">
        <f t="shared" si="526"/>
        <v>6</v>
      </c>
      <c r="L5936" s="2" t="e">
        <f t="shared" si="527"/>
        <v>#N/A</v>
      </c>
      <c r="M5936" s="89"/>
      <c r="V5936">
        <v>200</v>
      </c>
      <c r="W5936">
        <v>40</v>
      </c>
      <c r="X5936" s="7">
        <f t="shared" si="525"/>
        <v>31.652153314939131</v>
      </c>
    </row>
    <row r="5937" spans="11:24">
      <c r="K5937" s="97">
        <f t="shared" si="526"/>
        <v>6</v>
      </c>
      <c r="L5937" s="2" t="e">
        <f t="shared" si="527"/>
        <v>#N/A</v>
      </c>
      <c r="M5937" s="89"/>
      <c r="V5937">
        <v>200</v>
      </c>
      <c r="W5937">
        <v>40</v>
      </c>
      <c r="X5937" s="7">
        <f t="shared" si="525"/>
        <v>31.652153314939131</v>
      </c>
    </row>
    <row r="5938" spans="11:24">
      <c r="K5938" s="97">
        <f t="shared" si="526"/>
        <v>6</v>
      </c>
      <c r="L5938" s="2" t="e">
        <f t="shared" si="527"/>
        <v>#N/A</v>
      </c>
      <c r="M5938" s="89"/>
      <c r="V5938">
        <v>200</v>
      </c>
      <c r="W5938">
        <v>40</v>
      </c>
      <c r="X5938" s="7">
        <f t="shared" si="525"/>
        <v>31.652153314939131</v>
      </c>
    </row>
    <row r="5939" spans="11:24">
      <c r="K5939" s="97">
        <f t="shared" si="526"/>
        <v>6</v>
      </c>
      <c r="L5939" s="2" t="e">
        <f t="shared" si="527"/>
        <v>#N/A</v>
      </c>
      <c r="M5939" s="89"/>
      <c r="V5939">
        <v>200</v>
      </c>
      <c r="W5939">
        <v>40</v>
      </c>
      <c r="X5939" s="7">
        <f t="shared" si="525"/>
        <v>31.652153314939131</v>
      </c>
    </row>
    <row r="5940" spans="11:24">
      <c r="K5940" s="97">
        <f t="shared" si="526"/>
        <v>6</v>
      </c>
      <c r="L5940" s="2" t="e">
        <f t="shared" si="527"/>
        <v>#N/A</v>
      </c>
      <c r="M5940" s="89"/>
      <c r="V5940">
        <v>200</v>
      </c>
      <c r="W5940">
        <v>40</v>
      </c>
      <c r="X5940" s="7">
        <f t="shared" si="525"/>
        <v>31.652153314939131</v>
      </c>
    </row>
    <row r="5941" spans="11:24">
      <c r="K5941" s="97">
        <f t="shared" si="526"/>
        <v>6</v>
      </c>
      <c r="L5941" s="2" t="e">
        <f t="shared" si="527"/>
        <v>#N/A</v>
      </c>
      <c r="M5941" s="89"/>
      <c r="V5941">
        <v>200</v>
      </c>
      <c r="W5941">
        <v>40</v>
      </c>
      <c r="X5941" s="7">
        <f t="shared" si="525"/>
        <v>31.652153314939131</v>
      </c>
    </row>
    <row r="5942" spans="11:24">
      <c r="K5942" s="97">
        <f t="shared" si="526"/>
        <v>6</v>
      </c>
      <c r="L5942" s="2" t="e">
        <f t="shared" si="527"/>
        <v>#N/A</v>
      </c>
      <c r="M5942" s="89"/>
      <c r="V5942">
        <v>200</v>
      </c>
      <c r="W5942">
        <v>40</v>
      </c>
      <c r="X5942" s="7">
        <f t="shared" si="525"/>
        <v>31.652153314939131</v>
      </c>
    </row>
    <row r="5943" spans="11:24">
      <c r="K5943" s="97">
        <f t="shared" si="526"/>
        <v>6</v>
      </c>
      <c r="L5943" s="2" t="e">
        <f t="shared" si="527"/>
        <v>#N/A</v>
      </c>
      <c r="M5943" s="89"/>
      <c r="V5943">
        <v>200</v>
      </c>
      <c r="W5943">
        <v>40</v>
      </c>
      <c r="X5943" s="7">
        <f t="shared" si="525"/>
        <v>31.652153314939131</v>
      </c>
    </row>
    <row r="5944" spans="11:24">
      <c r="K5944" s="97">
        <f t="shared" si="526"/>
        <v>6</v>
      </c>
      <c r="L5944" s="2" t="e">
        <f t="shared" si="527"/>
        <v>#N/A</v>
      </c>
      <c r="M5944" s="89"/>
      <c r="V5944">
        <v>200</v>
      </c>
      <c r="W5944">
        <v>40</v>
      </c>
      <c r="X5944" s="7">
        <f t="shared" si="525"/>
        <v>31.652153314939131</v>
      </c>
    </row>
    <row r="5945" spans="11:24">
      <c r="K5945" s="97">
        <f t="shared" si="526"/>
        <v>6</v>
      </c>
      <c r="L5945" s="2" t="e">
        <f t="shared" si="527"/>
        <v>#N/A</v>
      </c>
      <c r="M5945" s="89"/>
      <c r="V5945">
        <v>200</v>
      </c>
      <c r="W5945">
        <v>40</v>
      </c>
      <c r="X5945" s="7">
        <f t="shared" si="525"/>
        <v>31.652153314939131</v>
      </c>
    </row>
    <row r="5946" spans="11:24">
      <c r="K5946" s="97">
        <f t="shared" si="526"/>
        <v>6</v>
      </c>
      <c r="L5946" s="2" t="e">
        <f t="shared" si="527"/>
        <v>#N/A</v>
      </c>
      <c r="M5946" s="89"/>
      <c r="V5946">
        <v>200</v>
      </c>
      <c r="W5946">
        <v>40</v>
      </c>
      <c r="X5946" s="7">
        <f t="shared" si="525"/>
        <v>31.652153314939131</v>
      </c>
    </row>
    <row r="5947" spans="11:24">
      <c r="K5947" s="97">
        <f t="shared" si="526"/>
        <v>6</v>
      </c>
      <c r="L5947" s="2" t="e">
        <f t="shared" si="527"/>
        <v>#N/A</v>
      </c>
      <c r="M5947" s="89"/>
      <c r="V5947">
        <v>200</v>
      </c>
      <c r="W5947">
        <v>40</v>
      </c>
      <c r="X5947" s="7">
        <f t="shared" si="525"/>
        <v>31.652153314939131</v>
      </c>
    </row>
    <row r="5948" spans="11:24">
      <c r="K5948" s="97">
        <f t="shared" si="526"/>
        <v>6</v>
      </c>
      <c r="L5948" s="2" t="e">
        <f t="shared" si="527"/>
        <v>#N/A</v>
      </c>
      <c r="M5948" s="89"/>
      <c r="V5948">
        <v>200</v>
      </c>
      <c r="W5948">
        <v>40</v>
      </c>
      <c r="X5948" s="7">
        <f t="shared" si="525"/>
        <v>31.652153314939131</v>
      </c>
    </row>
    <row r="5949" spans="11:24">
      <c r="K5949" s="97">
        <f t="shared" si="526"/>
        <v>6</v>
      </c>
      <c r="L5949" s="2" t="e">
        <f t="shared" si="527"/>
        <v>#N/A</v>
      </c>
      <c r="M5949" s="89"/>
      <c r="V5949">
        <v>200</v>
      </c>
      <c r="W5949">
        <v>40</v>
      </c>
      <c r="X5949" s="7">
        <f t="shared" si="525"/>
        <v>31.652153314939131</v>
      </c>
    </row>
    <row r="5950" spans="11:24">
      <c r="K5950" s="97">
        <f t="shared" si="526"/>
        <v>6</v>
      </c>
      <c r="L5950" s="2" t="e">
        <f t="shared" si="527"/>
        <v>#N/A</v>
      </c>
      <c r="M5950" s="89"/>
      <c r="V5950">
        <v>200</v>
      </c>
      <c r="W5950">
        <v>40</v>
      </c>
      <c r="X5950" s="7">
        <f t="shared" si="525"/>
        <v>31.652153314939131</v>
      </c>
    </row>
    <row r="5951" spans="11:24">
      <c r="K5951" s="97">
        <f t="shared" si="526"/>
        <v>6</v>
      </c>
      <c r="L5951" s="2" t="e">
        <f t="shared" si="527"/>
        <v>#N/A</v>
      </c>
      <c r="M5951" s="89"/>
      <c r="V5951">
        <v>200</v>
      </c>
      <c r="W5951">
        <v>40</v>
      </c>
      <c r="X5951" s="7">
        <f t="shared" si="525"/>
        <v>31.652153314939131</v>
      </c>
    </row>
    <row r="5952" spans="11:24">
      <c r="K5952" s="97">
        <f t="shared" si="526"/>
        <v>6</v>
      </c>
      <c r="L5952" s="2" t="e">
        <f t="shared" si="527"/>
        <v>#N/A</v>
      </c>
      <c r="M5952" s="89"/>
      <c r="V5952">
        <v>200</v>
      </c>
      <c r="W5952">
        <v>40</v>
      </c>
      <c r="X5952" s="7">
        <f t="shared" si="525"/>
        <v>31.652153314939131</v>
      </c>
    </row>
    <row r="5953" spans="11:24">
      <c r="K5953" s="97">
        <f t="shared" si="526"/>
        <v>6</v>
      </c>
      <c r="L5953" s="2" t="e">
        <f t="shared" si="527"/>
        <v>#N/A</v>
      </c>
      <c r="M5953" s="89"/>
      <c r="V5953">
        <v>200</v>
      </c>
      <c r="W5953">
        <v>40</v>
      </c>
      <c r="X5953" s="7">
        <f t="shared" si="525"/>
        <v>31.652153314939131</v>
      </c>
    </row>
    <row r="5954" spans="11:24">
      <c r="K5954" s="97">
        <f t="shared" si="526"/>
        <v>6</v>
      </c>
      <c r="L5954" s="2" t="e">
        <f t="shared" si="527"/>
        <v>#N/A</v>
      </c>
      <c r="M5954" s="89"/>
      <c r="V5954">
        <v>200</v>
      </c>
      <c r="W5954">
        <v>40</v>
      </c>
      <c r="X5954" s="7">
        <f t="shared" si="525"/>
        <v>31.652153314939131</v>
      </c>
    </row>
    <row r="5955" spans="11:24">
      <c r="K5955" s="97">
        <f t="shared" si="526"/>
        <v>6</v>
      </c>
      <c r="L5955" s="2" t="e">
        <f t="shared" si="527"/>
        <v>#N/A</v>
      </c>
      <c r="M5955" s="89"/>
      <c r="V5955">
        <v>200</v>
      </c>
      <c r="W5955">
        <v>40</v>
      </c>
      <c r="X5955" s="7">
        <f t="shared" si="525"/>
        <v>31.652153314939131</v>
      </c>
    </row>
    <row r="5956" spans="11:24">
      <c r="K5956" s="97">
        <f t="shared" si="526"/>
        <v>6</v>
      </c>
      <c r="L5956" s="2" t="e">
        <f t="shared" si="527"/>
        <v>#N/A</v>
      </c>
      <c r="M5956" s="89"/>
      <c r="V5956">
        <v>200</v>
      </c>
      <c r="W5956">
        <v>40</v>
      </c>
      <c r="X5956" s="7">
        <f t="shared" si="525"/>
        <v>31.652153314939131</v>
      </c>
    </row>
    <row r="5957" spans="11:24">
      <c r="K5957" s="97">
        <f t="shared" si="526"/>
        <v>6</v>
      </c>
      <c r="L5957" s="2" t="e">
        <f t="shared" si="527"/>
        <v>#N/A</v>
      </c>
      <c r="M5957" s="89"/>
      <c r="V5957">
        <v>200</v>
      </c>
      <c r="W5957">
        <v>40</v>
      </c>
      <c r="X5957" s="7">
        <f t="shared" si="525"/>
        <v>31.652153314939131</v>
      </c>
    </row>
    <row r="5958" spans="11:24">
      <c r="K5958" s="97">
        <f t="shared" si="526"/>
        <v>6</v>
      </c>
      <c r="L5958" s="2" t="e">
        <f t="shared" si="527"/>
        <v>#N/A</v>
      </c>
      <c r="M5958" s="89"/>
      <c r="V5958">
        <v>200</v>
      </c>
      <c r="W5958">
        <v>40</v>
      </c>
      <c r="X5958" s="7">
        <f t="shared" si="525"/>
        <v>31.652153314939131</v>
      </c>
    </row>
    <row r="5959" spans="11:24">
      <c r="K5959" s="97">
        <f t="shared" si="526"/>
        <v>6</v>
      </c>
      <c r="L5959" s="2" t="e">
        <f t="shared" si="527"/>
        <v>#N/A</v>
      </c>
      <c r="M5959" s="89"/>
      <c r="V5959">
        <v>200</v>
      </c>
      <c r="W5959">
        <v>40</v>
      </c>
      <c r="X5959" s="7">
        <f t="shared" si="525"/>
        <v>31.652153314939131</v>
      </c>
    </row>
    <row r="5960" spans="11:24">
      <c r="K5960" s="97">
        <f t="shared" si="526"/>
        <v>6</v>
      </c>
      <c r="L5960" s="2" t="e">
        <f t="shared" si="527"/>
        <v>#N/A</v>
      </c>
      <c r="M5960" s="89"/>
      <c r="V5960">
        <v>200</v>
      </c>
      <c r="W5960">
        <v>40</v>
      </c>
      <c r="X5960" s="7">
        <f t="shared" si="525"/>
        <v>31.652153314939131</v>
      </c>
    </row>
    <row r="5961" spans="11:24">
      <c r="K5961" s="97">
        <f t="shared" si="526"/>
        <v>6</v>
      </c>
      <c r="L5961" s="2" t="e">
        <f t="shared" si="527"/>
        <v>#N/A</v>
      </c>
      <c r="M5961" s="89"/>
      <c r="V5961">
        <v>200</v>
      </c>
      <c r="W5961">
        <v>40</v>
      </c>
      <c r="X5961" s="7">
        <f t="shared" si="525"/>
        <v>31.652153314939131</v>
      </c>
    </row>
    <row r="5962" spans="11:24">
      <c r="K5962" s="97">
        <f t="shared" si="526"/>
        <v>6</v>
      </c>
      <c r="L5962" s="2" t="e">
        <f t="shared" si="527"/>
        <v>#N/A</v>
      </c>
      <c r="M5962" s="89"/>
      <c r="V5962">
        <v>200</v>
      </c>
      <c r="W5962">
        <v>40</v>
      </c>
      <c r="X5962" s="7">
        <f t="shared" ref="X5962:X6025" si="528">AVERAGE($J$2999:$J$8770)</f>
        <v>31.652153314939131</v>
      </c>
    </row>
    <row r="5963" spans="11:24">
      <c r="K5963" s="97">
        <f t="shared" ref="K5963:K6026" si="529">WEEKDAY(C5963,2)</f>
        <v>6</v>
      </c>
      <c r="L5963" s="2" t="e">
        <f t="shared" ref="L5963:L6026" si="530">IF(J5963="",NA(),J5963-(AVERAGE($J$10:$J$8770)))</f>
        <v>#N/A</v>
      </c>
      <c r="M5963" s="89"/>
      <c r="V5963">
        <v>200</v>
      </c>
      <c r="W5963">
        <v>40</v>
      </c>
      <c r="X5963" s="7">
        <f t="shared" si="528"/>
        <v>31.652153314939131</v>
      </c>
    </row>
    <row r="5964" spans="11:24">
      <c r="K5964" s="97">
        <f t="shared" si="529"/>
        <v>6</v>
      </c>
      <c r="L5964" s="2" t="e">
        <f t="shared" si="530"/>
        <v>#N/A</v>
      </c>
      <c r="M5964" s="89" t="s">
        <v>40</v>
      </c>
      <c r="V5964">
        <v>200</v>
      </c>
      <c r="W5964">
        <v>40</v>
      </c>
      <c r="X5964" s="7">
        <f t="shared" si="528"/>
        <v>31.652153314939131</v>
      </c>
    </row>
    <row r="5965" spans="11:24">
      <c r="K5965" s="97">
        <f t="shared" si="529"/>
        <v>6</v>
      </c>
      <c r="L5965" s="2" t="e">
        <f t="shared" si="530"/>
        <v>#N/A</v>
      </c>
      <c r="M5965" s="89"/>
      <c r="V5965">
        <v>200</v>
      </c>
      <c r="W5965">
        <v>40</v>
      </c>
      <c r="X5965" s="7">
        <f t="shared" si="528"/>
        <v>31.652153314939131</v>
      </c>
    </row>
    <row r="5966" spans="11:24">
      <c r="K5966" s="97">
        <f t="shared" si="529"/>
        <v>6</v>
      </c>
      <c r="L5966" s="2" t="e">
        <f t="shared" si="530"/>
        <v>#N/A</v>
      </c>
      <c r="M5966" s="89"/>
      <c r="V5966">
        <v>200</v>
      </c>
      <c r="W5966">
        <v>40</v>
      </c>
      <c r="X5966" s="7">
        <f t="shared" si="528"/>
        <v>31.652153314939131</v>
      </c>
    </row>
    <row r="5967" spans="11:24">
      <c r="K5967" s="97">
        <f t="shared" si="529"/>
        <v>6</v>
      </c>
      <c r="L5967" s="2" t="e">
        <f t="shared" si="530"/>
        <v>#N/A</v>
      </c>
      <c r="M5967" s="89"/>
      <c r="V5967">
        <v>200</v>
      </c>
      <c r="W5967">
        <v>40</v>
      </c>
      <c r="X5967" s="7">
        <f t="shared" si="528"/>
        <v>31.652153314939131</v>
      </c>
    </row>
    <row r="5968" spans="11:24">
      <c r="K5968" s="97">
        <f t="shared" si="529"/>
        <v>6</v>
      </c>
      <c r="L5968" s="2" t="e">
        <f t="shared" si="530"/>
        <v>#N/A</v>
      </c>
      <c r="M5968" s="89"/>
      <c r="V5968">
        <v>200</v>
      </c>
      <c r="W5968">
        <v>40</v>
      </c>
      <c r="X5968" s="7">
        <f t="shared" si="528"/>
        <v>31.652153314939131</v>
      </c>
    </row>
    <row r="5969" spans="11:24">
      <c r="K5969" s="97">
        <f t="shared" si="529"/>
        <v>6</v>
      </c>
      <c r="L5969" s="2" t="e">
        <f t="shared" si="530"/>
        <v>#N/A</v>
      </c>
      <c r="M5969" s="89"/>
      <c r="V5969">
        <v>200</v>
      </c>
      <c r="W5969">
        <v>40</v>
      </c>
      <c r="X5969" s="7">
        <f t="shared" si="528"/>
        <v>31.652153314939131</v>
      </c>
    </row>
    <row r="5970" spans="11:24">
      <c r="K5970" s="97">
        <f t="shared" si="529"/>
        <v>6</v>
      </c>
      <c r="L5970" s="2" t="e">
        <f t="shared" si="530"/>
        <v>#N/A</v>
      </c>
      <c r="M5970" s="89"/>
      <c r="V5970">
        <v>200</v>
      </c>
      <c r="W5970">
        <v>40</v>
      </c>
      <c r="X5970" s="7">
        <f t="shared" si="528"/>
        <v>31.652153314939131</v>
      </c>
    </row>
    <row r="5971" spans="11:24">
      <c r="K5971" s="97">
        <f t="shared" si="529"/>
        <v>6</v>
      </c>
      <c r="L5971" s="2" t="e">
        <f t="shared" si="530"/>
        <v>#N/A</v>
      </c>
      <c r="M5971" s="89"/>
      <c r="V5971">
        <v>200</v>
      </c>
      <c r="W5971">
        <v>40</v>
      </c>
      <c r="X5971" s="7">
        <f t="shared" si="528"/>
        <v>31.652153314939131</v>
      </c>
    </row>
    <row r="5972" spans="11:24">
      <c r="K5972" s="97">
        <f t="shared" si="529"/>
        <v>6</v>
      </c>
      <c r="L5972" s="2" t="e">
        <f t="shared" si="530"/>
        <v>#N/A</v>
      </c>
      <c r="M5972" s="89"/>
      <c r="V5972">
        <v>200</v>
      </c>
      <c r="W5972">
        <v>40</v>
      </c>
      <c r="X5972" s="7">
        <f t="shared" si="528"/>
        <v>31.652153314939131</v>
      </c>
    </row>
    <row r="5973" spans="11:24">
      <c r="K5973" s="97">
        <f t="shared" si="529"/>
        <v>6</v>
      </c>
      <c r="L5973" s="2" t="e">
        <f t="shared" si="530"/>
        <v>#N/A</v>
      </c>
      <c r="M5973" s="89"/>
      <c r="V5973">
        <v>200</v>
      </c>
      <c r="W5973">
        <v>40</v>
      </c>
      <c r="X5973" s="7">
        <f t="shared" si="528"/>
        <v>31.652153314939131</v>
      </c>
    </row>
    <row r="5974" spans="11:24">
      <c r="K5974" s="97">
        <f t="shared" si="529"/>
        <v>6</v>
      </c>
      <c r="L5974" s="2" t="e">
        <f t="shared" si="530"/>
        <v>#N/A</v>
      </c>
      <c r="M5974" s="89"/>
      <c r="V5974">
        <v>200</v>
      </c>
      <c r="W5974">
        <v>40</v>
      </c>
      <c r="X5974" s="7">
        <f t="shared" si="528"/>
        <v>31.652153314939131</v>
      </c>
    </row>
    <row r="5975" spans="11:24">
      <c r="K5975" s="97">
        <f t="shared" si="529"/>
        <v>6</v>
      </c>
      <c r="L5975" s="2" t="e">
        <f t="shared" si="530"/>
        <v>#N/A</v>
      </c>
      <c r="M5975" s="89" t="s">
        <v>38</v>
      </c>
      <c r="V5975">
        <v>200</v>
      </c>
      <c r="W5975">
        <v>40</v>
      </c>
      <c r="X5975" s="7">
        <f t="shared" si="528"/>
        <v>31.652153314939131</v>
      </c>
    </row>
    <row r="5976" spans="11:24">
      <c r="K5976" s="97">
        <f t="shared" si="529"/>
        <v>6</v>
      </c>
      <c r="L5976" s="2" t="e">
        <f t="shared" si="530"/>
        <v>#N/A</v>
      </c>
      <c r="M5976" s="89"/>
      <c r="V5976">
        <v>200</v>
      </c>
      <c r="W5976">
        <v>40</v>
      </c>
      <c r="X5976" s="7">
        <f t="shared" si="528"/>
        <v>31.652153314939131</v>
      </c>
    </row>
    <row r="5977" spans="11:24">
      <c r="K5977" s="97">
        <f t="shared" si="529"/>
        <v>6</v>
      </c>
      <c r="L5977" s="2" t="e">
        <f t="shared" si="530"/>
        <v>#N/A</v>
      </c>
      <c r="M5977" s="89"/>
      <c r="V5977">
        <v>200</v>
      </c>
      <c r="W5977">
        <v>40</v>
      </c>
      <c r="X5977" s="7">
        <f t="shared" si="528"/>
        <v>31.652153314939131</v>
      </c>
    </row>
    <row r="5978" spans="11:24">
      <c r="K5978" s="97">
        <f t="shared" si="529"/>
        <v>6</v>
      </c>
      <c r="L5978" s="2" t="e">
        <f t="shared" si="530"/>
        <v>#N/A</v>
      </c>
      <c r="M5978" s="89"/>
      <c r="V5978">
        <v>200</v>
      </c>
      <c r="W5978">
        <v>40</v>
      </c>
      <c r="X5978" s="7">
        <f t="shared" si="528"/>
        <v>31.652153314939131</v>
      </c>
    </row>
    <row r="5979" spans="11:24">
      <c r="K5979" s="97">
        <f t="shared" si="529"/>
        <v>6</v>
      </c>
      <c r="L5979" s="2" t="e">
        <f t="shared" si="530"/>
        <v>#N/A</v>
      </c>
      <c r="M5979" s="89"/>
      <c r="V5979">
        <v>200</v>
      </c>
      <c r="W5979">
        <v>40</v>
      </c>
      <c r="X5979" s="7">
        <f t="shared" si="528"/>
        <v>31.652153314939131</v>
      </c>
    </row>
    <row r="5980" spans="11:24">
      <c r="K5980" s="97">
        <f t="shared" si="529"/>
        <v>6</v>
      </c>
      <c r="L5980" s="2" t="e">
        <f t="shared" si="530"/>
        <v>#N/A</v>
      </c>
      <c r="M5980" s="89"/>
      <c r="V5980">
        <v>200</v>
      </c>
      <c r="W5980">
        <v>40</v>
      </c>
      <c r="X5980" s="7">
        <f t="shared" si="528"/>
        <v>31.652153314939131</v>
      </c>
    </row>
    <row r="5981" spans="11:24">
      <c r="K5981" s="97">
        <f t="shared" si="529"/>
        <v>6</v>
      </c>
      <c r="L5981" s="2" t="e">
        <f t="shared" si="530"/>
        <v>#N/A</v>
      </c>
      <c r="M5981" s="89"/>
      <c r="V5981">
        <v>200</v>
      </c>
      <c r="W5981">
        <v>40</v>
      </c>
      <c r="X5981" s="7">
        <f t="shared" si="528"/>
        <v>31.652153314939131</v>
      </c>
    </row>
    <row r="5982" spans="11:24">
      <c r="K5982" s="97">
        <f t="shared" si="529"/>
        <v>6</v>
      </c>
      <c r="L5982" s="2" t="e">
        <f t="shared" si="530"/>
        <v>#N/A</v>
      </c>
      <c r="M5982" s="89"/>
      <c r="V5982">
        <v>200</v>
      </c>
      <c r="W5982">
        <v>40</v>
      </c>
      <c r="X5982" s="7">
        <f t="shared" si="528"/>
        <v>31.652153314939131</v>
      </c>
    </row>
    <row r="5983" spans="11:24">
      <c r="K5983" s="97">
        <f t="shared" si="529"/>
        <v>6</v>
      </c>
      <c r="L5983" s="2" t="e">
        <f t="shared" si="530"/>
        <v>#N/A</v>
      </c>
      <c r="M5983" s="89"/>
      <c r="V5983">
        <v>200</v>
      </c>
      <c r="W5983">
        <v>40</v>
      </c>
      <c r="X5983" s="7">
        <f t="shared" si="528"/>
        <v>31.652153314939131</v>
      </c>
    </row>
    <row r="5984" spans="11:24">
      <c r="K5984" s="97">
        <f t="shared" si="529"/>
        <v>6</v>
      </c>
      <c r="L5984" s="2" t="e">
        <f t="shared" si="530"/>
        <v>#N/A</v>
      </c>
      <c r="M5984" s="89"/>
      <c r="V5984">
        <v>200</v>
      </c>
      <c r="W5984">
        <v>40</v>
      </c>
      <c r="X5984" s="7">
        <f t="shared" si="528"/>
        <v>31.652153314939131</v>
      </c>
    </row>
    <row r="5985" spans="11:24">
      <c r="K5985" s="97">
        <f t="shared" si="529"/>
        <v>6</v>
      </c>
      <c r="L5985" s="2" t="e">
        <f t="shared" si="530"/>
        <v>#N/A</v>
      </c>
      <c r="M5985" s="89"/>
      <c r="V5985">
        <v>200</v>
      </c>
      <c r="W5985">
        <v>40</v>
      </c>
      <c r="X5985" s="7">
        <f t="shared" si="528"/>
        <v>31.652153314939131</v>
      </c>
    </row>
    <row r="5986" spans="11:24">
      <c r="K5986" s="97">
        <f t="shared" si="529"/>
        <v>6</v>
      </c>
      <c r="L5986" s="2" t="e">
        <f t="shared" si="530"/>
        <v>#N/A</v>
      </c>
      <c r="M5986" s="89"/>
      <c r="V5986">
        <v>200</v>
      </c>
      <c r="W5986">
        <v>40</v>
      </c>
      <c r="X5986" s="7">
        <f t="shared" si="528"/>
        <v>31.652153314939131</v>
      </c>
    </row>
    <row r="5987" spans="11:24">
      <c r="K5987" s="97">
        <f t="shared" si="529"/>
        <v>6</v>
      </c>
      <c r="L5987" s="2" t="e">
        <f t="shared" si="530"/>
        <v>#N/A</v>
      </c>
      <c r="M5987" s="89"/>
      <c r="V5987">
        <v>200</v>
      </c>
      <c r="W5987">
        <v>40</v>
      </c>
      <c r="X5987" s="7">
        <f t="shared" si="528"/>
        <v>31.652153314939131</v>
      </c>
    </row>
    <row r="5988" spans="11:24">
      <c r="K5988" s="97">
        <f t="shared" si="529"/>
        <v>6</v>
      </c>
      <c r="L5988" s="2" t="e">
        <f t="shared" si="530"/>
        <v>#N/A</v>
      </c>
      <c r="M5988" s="89"/>
      <c r="V5988">
        <v>200</v>
      </c>
      <c r="W5988">
        <v>40</v>
      </c>
      <c r="X5988" s="7">
        <f t="shared" si="528"/>
        <v>31.652153314939131</v>
      </c>
    </row>
    <row r="5989" spans="11:24">
      <c r="K5989" s="97">
        <f t="shared" si="529"/>
        <v>6</v>
      </c>
      <c r="L5989" s="2" t="e">
        <f t="shared" si="530"/>
        <v>#N/A</v>
      </c>
      <c r="M5989" s="89"/>
      <c r="V5989">
        <v>200</v>
      </c>
      <c r="W5989">
        <v>40</v>
      </c>
      <c r="X5989" s="7">
        <f t="shared" si="528"/>
        <v>31.652153314939131</v>
      </c>
    </row>
    <row r="5990" spans="11:24">
      <c r="K5990" s="97">
        <f t="shared" si="529"/>
        <v>6</v>
      </c>
      <c r="L5990" s="2" t="e">
        <f t="shared" si="530"/>
        <v>#N/A</v>
      </c>
      <c r="M5990" s="89"/>
      <c r="V5990">
        <v>200</v>
      </c>
      <c r="W5990">
        <v>40</v>
      </c>
      <c r="X5990" s="7">
        <f t="shared" si="528"/>
        <v>31.652153314939131</v>
      </c>
    </row>
    <row r="5991" spans="11:24">
      <c r="K5991" s="97">
        <f t="shared" si="529"/>
        <v>6</v>
      </c>
      <c r="L5991" s="2" t="e">
        <f t="shared" si="530"/>
        <v>#N/A</v>
      </c>
      <c r="M5991" s="89"/>
      <c r="V5991">
        <v>200</v>
      </c>
      <c r="W5991">
        <v>40</v>
      </c>
      <c r="X5991" s="7">
        <f t="shared" si="528"/>
        <v>31.652153314939131</v>
      </c>
    </row>
    <row r="5992" spans="11:24">
      <c r="K5992" s="97">
        <f t="shared" si="529"/>
        <v>6</v>
      </c>
      <c r="L5992" s="2" t="e">
        <f t="shared" si="530"/>
        <v>#N/A</v>
      </c>
      <c r="M5992" s="89"/>
      <c r="V5992">
        <v>200</v>
      </c>
      <c r="W5992">
        <v>40</v>
      </c>
      <c r="X5992" s="7">
        <f t="shared" si="528"/>
        <v>31.652153314939131</v>
      </c>
    </row>
    <row r="5993" spans="11:24">
      <c r="K5993" s="97">
        <f t="shared" si="529"/>
        <v>6</v>
      </c>
      <c r="L5993" s="2" t="e">
        <f t="shared" si="530"/>
        <v>#N/A</v>
      </c>
      <c r="M5993" s="89"/>
      <c r="V5993">
        <v>200</v>
      </c>
      <c r="W5993">
        <v>40</v>
      </c>
      <c r="X5993" s="7">
        <f t="shared" si="528"/>
        <v>31.652153314939131</v>
      </c>
    </row>
    <row r="5994" spans="11:24">
      <c r="K5994" s="97">
        <f t="shared" si="529"/>
        <v>6</v>
      </c>
      <c r="L5994" s="2" t="e">
        <f t="shared" si="530"/>
        <v>#N/A</v>
      </c>
      <c r="M5994" s="89"/>
      <c r="V5994">
        <v>200</v>
      </c>
      <c r="W5994">
        <v>40</v>
      </c>
      <c r="X5994" s="7">
        <f t="shared" si="528"/>
        <v>31.652153314939131</v>
      </c>
    </row>
    <row r="5995" spans="11:24">
      <c r="K5995" s="97">
        <f t="shared" si="529"/>
        <v>6</v>
      </c>
      <c r="L5995" s="2" t="e">
        <f t="shared" si="530"/>
        <v>#N/A</v>
      </c>
      <c r="M5995" s="89"/>
      <c r="V5995">
        <v>200</v>
      </c>
      <c r="W5995">
        <v>40</v>
      </c>
      <c r="X5995" s="7">
        <f t="shared" si="528"/>
        <v>31.652153314939131</v>
      </c>
    </row>
    <row r="5996" spans="11:24">
      <c r="K5996" s="97">
        <f t="shared" si="529"/>
        <v>6</v>
      </c>
      <c r="L5996" s="2" t="e">
        <f t="shared" si="530"/>
        <v>#N/A</v>
      </c>
      <c r="M5996" s="89"/>
      <c r="V5996">
        <v>200</v>
      </c>
      <c r="W5996">
        <v>40</v>
      </c>
      <c r="X5996" s="7">
        <f t="shared" si="528"/>
        <v>31.652153314939131</v>
      </c>
    </row>
    <row r="5997" spans="11:24">
      <c r="K5997" s="97">
        <f t="shared" si="529"/>
        <v>6</v>
      </c>
      <c r="L5997" s="2" t="e">
        <f t="shared" si="530"/>
        <v>#N/A</v>
      </c>
      <c r="M5997" s="89"/>
      <c r="V5997">
        <v>200</v>
      </c>
      <c r="W5997">
        <v>40</v>
      </c>
      <c r="X5997" s="7">
        <f t="shared" si="528"/>
        <v>31.652153314939131</v>
      </c>
    </row>
    <row r="5998" spans="11:24">
      <c r="K5998" s="97">
        <f t="shared" si="529"/>
        <v>6</v>
      </c>
      <c r="L5998" s="2" t="e">
        <f t="shared" si="530"/>
        <v>#N/A</v>
      </c>
      <c r="M5998" s="89"/>
      <c r="V5998">
        <v>200</v>
      </c>
      <c r="W5998">
        <v>40</v>
      </c>
      <c r="X5998" s="7">
        <f t="shared" si="528"/>
        <v>31.652153314939131</v>
      </c>
    </row>
    <row r="5999" spans="11:24">
      <c r="K5999" s="97">
        <f t="shared" si="529"/>
        <v>6</v>
      </c>
      <c r="L5999" s="2" t="e">
        <f t="shared" si="530"/>
        <v>#N/A</v>
      </c>
      <c r="M5999" s="89"/>
      <c r="V5999">
        <v>200</v>
      </c>
      <c r="W5999">
        <v>40</v>
      </c>
      <c r="X5999" s="7">
        <f t="shared" si="528"/>
        <v>31.652153314939131</v>
      </c>
    </row>
    <row r="6000" spans="11:24">
      <c r="K6000" s="97">
        <f t="shared" si="529"/>
        <v>6</v>
      </c>
      <c r="L6000" s="2" t="e">
        <f t="shared" si="530"/>
        <v>#N/A</v>
      </c>
      <c r="M6000" s="89"/>
      <c r="V6000">
        <v>200</v>
      </c>
      <c r="W6000">
        <v>40</v>
      </c>
      <c r="X6000" s="7">
        <f t="shared" si="528"/>
        <v>31.652153314939131</v>
      </c>
    </row>
    <row r="6001" spans="11:24">
      <c r="K6001" s="97">
        <f t="shared" si="529"/>
        <v>6</v>
      </c>
      <c r="L6001" s="2" t="e">
        <f t="shared" si="530"/>
        <v>#N/A</v>
      </c>
      <c r="M6001" s="89"/>
      <c r="V6001">
        <v>200</v>
      </c>
      <c r="W6001">
        <v>40</v>
      </c>
      <c r="X6001" s="7">
        <f t="shared" si="528"/>
        <v>31.652153314939131</v>
      </c>
    </row>
    <row r="6002" spans="11:24">
      <c r="K6002" s="97">
        <f t="shared" si="529"/>
        <v>6</v>
      </c>
      <c r="L6002" s="2" t="e">
        <f t="shared" si="530"/>
        <v>#N/A</v>
      </c>
      <c r="M6002" s="89"/>
      <c r="V6002">
        <v>200</v>
      </c>
      <c r="W6002">
        <v>40</v>
      </c>
      <c r="X6002" s="7">
        <f t="shared" si="528"/>
        <v>31.652153314939131</v>
      </c>
    </row>
    <row r="6003" spans="11:24">
      <c r="K6003" s="97">
        <f t="shared" si="529"/>
        <v>6</v>
      </c>
      <c r="L6003" s="2" t="e">
        <f t="shared" si="530"/>
        <v>#N/A</v>
      </c>
      <c r="M6003" s="89"/>
      <c r="V6003">
        <v>200</v>
      </c>
      <c r="W6003">
        <v>40</v>
      </c>
      <c r="X6003" s="7">
        <f t="shared" si="528"/>
        <v>31.652153314939131</v>
      </c>
    </row>
    <row r="6004" spans="11:24">
      <c r="K6004" s="97">
        <f t="shared" si="529"/>
        <v>6</v>
      </c>
      <c r="L6004" s="2" t="e">
        <f t="shared" si="530"/>
        <v>#N/A</v>
      </c>
      <c r="M6004" s="89"/>
      <c r="V6004">
        <v>200</v>
      </c>
      <c r="W6004">
        <v>40</v>
      </c>
      <c r="X6004" s="7">
        <f t="shared" si="528"/>
        <v>31.652153314939131</v>
      </c>
    </row>
    <row r="6005" spans="11:24">
      <c r="K6005" s="97">
        <f t="shared" si="529"/>
        <v>6</v>
      </c>
      <c r="L6005" s="2" t="e">
        <f t="shared" si="530"/>
        <v>#N/A</v>
      </c>
      <c r="M6005" s="89"/>
      <c r="V6005">
        <v>200</v>
      </c>
      <c r="W6005">
        <v>40</v>
      </c>
      <c r="X6005" s="7">
        <f t="shared" si="528"/>
        <v>31.652153314939131</v>
      </c>
    </row>
    <row r="6006" spans="11:24">
      <c r="K6006" s="97">
        <f t="shared" si="529"/>
        <v>6</v>
      </c>
      <c r="L6006" s="2" t="e">
        <f t="shared" si="530"/>
        <v>#N/A</v>
      </c>
      <c r="M6006" s="89"/>
      <c r="V6006">
        <v>200</v>
      </c>
      <c r="W6006">
        <v>40</v>
      </c>
      <c r="X6006" s="7">
        <f t="shared" si="528"/>
        <v>31.652153314939131</v>
      </c>
    </row>
    <row r="6007" spans="11:24">
      <c r="K6007" s="97">
        <f t="shared" si="529"/>
        <v>6</v>
      </c>
      <c r="L6007" s="2" t="e">
        <f t="shared" si="530"/>
        <v>#N/A</v>
      </c>
      <c r="M6007" s="89"/>
      <c r="V6007">
        <v>200</v>
      </c>
      <c r="W6007">
        <v>40</v>
      </c>
      <c r="X6007" s="7">
        <f t="shared" si="528"/>
        <v>31.652153314939131</v>
      </c>
    </row>
    <row r="6008" spans="11:24">
      <c r="K6008" s="97">
        <f t="shared" si="529"/>
        <v>6</v>
      </c>
      <c r="L6008" s="2" t="e">
        <f t="shared" si="530"/>
        <v>#N/A</v>
      </c>
      <c r="M6008" s="89"/>
      <c r="V6008">
        <v>200</v>
      </c>
      <c r="W6008">
        <v>40</v>
      </c>
      <c r="X6008" s="7">
        <f t="shared" si="528"/>
        <v>31.652153314939131</v>
      </c>
    </row>
    <row r="6009" spans="11:24">
      <c r="K6009" s="97">
        <f t="shared" si="529"/>
        <v>6</v>
      </c>
      <c r="L6009" s="2" t="e">
        <f t="shared" si="530"/>
        <v>#N/A</v>
      </c>
      <c r="M6009" s="89"/>
      <c r="V6009">
        <v>200</v>
      </c>
      <c r="W6009">
        <v>40</v>
      </c>
      <c r="X6009" s="7">
        <f t="shared" si="528"/>
        <v>31.652153314939131</v>
      </c>
    </row>
    <row r="6010" spans="11:24">
      <c r="K6010" s="97">
        <f t="shared" si="529"/>
        <v>6</v>
      </c>
      <c r="L6010" s="2" t="e">
        <f t="shared" si="530"/>
        <v>#N/A</v>
      </c>
      <c r="M6010" s="89"/>
      <c r="V6010">
        <v>200</v>
      </c>
      <c r="W6010">
        <v>40</v>
      </c>
      <c r="X6010" s="7">
        <f t="shared" si="528"/>
        <v>31.652153314939131</v>
      </c>
    </row>
    <row r="6011" spans="11:24">
      <c r="K6011" s="97">
        <f t="shared" si="529"/>
        <v>6</v>
      </c>
      <c r="L6011" s="2" t="e">
        <f t="shared" si="530"/>
        <v>#N/A</v>
      </c>
      <c r="M6011" s="89"/>
      <c r="V6011">
        <v>200</v>
      </c>
      <c r="W6011">
        <v>40</v>
      </c>
      <c r="X6011" s="7">
        <f t="shared" si="528"/>
        <v>31.652153314939131</v>
      </c>
    </row>
    <row r="6012" spans="11:24">
      <c r="K6012" s="97">
        <f t="shared" si="529"/>
        <v>6</v>
      </c>
      <c r="L6012" s="2" t="e">
        <f t="shared" si="530"/>
        <v>#N/A</v>
      </c>
      <c r="M6012" s="89"/>
      <c r="V6012">
        <v>200</v>
      </c>
      <c r="W6012">
        <v>40</v>
      </c>
      <c r="X6012" s="7">
        <f t="shared" si="528"/>
        <v>31.652153314939131</v>
      </c>
    </row>
    <row r="6013" spans="11:24">
      <c r="K6013" s="97">
        <f t="shared" si="529"/>
        <v>6</v>
      </c>
      <c r="L6013" s="2" t="e">
        <f t="shared" si="530"/>
        <v>#N/A</v>
      </c>
      <c r="M6013" s="89"/>
      <c r="V6013">
        <v>200</v>
      </c>
      <c r="W6013">
        <v>40</v>
      </c>
      <c r="X6013" s="7">
        <f t="shared" si="528"/>
        <v>31.652153314939131</v>
      </c>
    </row>
    <row r="6014" spans="11:24">
      <c r="K6014" s="97">
        <f t="shared" si="529"/>
        <v>6</v>
      </c>
      <c r="L6014" s="2" t="e">
        <f t="shared" si="530"/>
        <v>#N/A</v>
      </c>
      <c r="M6014" s="89"/>
      <c r="V6014">
        <v>200</v>
      </c>
      <c r="W6014">
        <v>40</v>
      </c>
      <c r="X6014" s="7">
        <f t="shared" si="528"/>
        <v>31.652153314939131</v>
      </c>
    </row>
    <row r="6015" spans="11:24">
      <c r="K6015" s="97">
        <f t="shared" si="529"/>
        <v>6</v>
      </c>
      <c r="L6015" s="2" t="e">
        <f t="shared" si="530"/>
        <v>#N/A</v>
      </c>
      <c r="M6015" s="89"/>
      <c r="V6015">
        <v>200</v>
      </c>
      <c r="W6015">
        <v>40</v>
      </c>
      <c r="X6015" s="7">
        <f t="shared" si="528"/>
        <v>31.652153314939131</v>
      </c>
    </row>
    <row r="6016" spans="11:24">
      <c r="K6016" s="97">
        <f t="shared" si="529"/>
        <v>6</v>
      </c>
      <c r="L6016" s="2" t="e">
        <f t="shared" si="530"/>
        <v>#N/A</v>
      </c>
      <c r="M6016" s="89"/>
      <c r="V6016">
        <v>200</v>
      </c>
      <c r="W6016">
        <v>40</v>
      </c>
      <c r="X6016" s="7">
        <f t="shared" si="528"/>
        <v>31.652153314939131</v>
      </c>
    </row>
    <row r="6017" spans="11:24">
      <c r="K6017" s="97">
        <f t="shared" si="529"/>
        <v>6</v>
      </c>
      <c r="L6017" s="2" t="e">
        <f t="shared" si="530"/>
        <v>#N/A</v>
      </c>
      <c r="M6017" s="89"/>
      <c r="V6017">
        <v>200</v>
      </c>
      <c r="W6017">
        <v>40</v>
      </c>
      <c r="X6017" s="7">
        <f t="shared" si="528"/>
        <v>31.652153314939131</v>
      </c>
    </row>
    <row r="6018" spans="11:24">
      <c r="K6018" s="97">
        <f t="shared" si="529"/>
        <v>6</v>
      </c>
      <c r="L6018" s="2" t="e">
        <f t="shared" si="530"/>
        <v>#N/A</v>
      </c>
      <c r="M6018" s="89"/>
      <c r="V6018">
        <v>200</v>
      </c>
      <c r="W6018">
        <v>40</v>
      </c>
      <c r="X6018" s="7">
        <f t="shared" si="528"/>
        <v>31.652153314939131</v>
      </c>
    </row>
    <row r="6019" spans="11:24">
      <c r="K6019" s="97">
        <f t="shared" si="529"/>
        <v>6</v>
      </c>
      <c r="L6019" s="2" t="e">
        <f t="shared" si="530"/>
        <v>#N/A</v>
      </c>
      <c r="M6019" s="89"/>
      <c r="V6019">
        <v>200</v>
      </c>
      <c r="W6019">
        <v>40</v>
      </c>
      <c r="X6019" s="7">
        <f t="shared" si="528"/>
        <v>31.652153314939131</v>
      </c>
    </row>
    <row r="6020" spans="11:24">
      <c r="K6020" s="97">
        <f t="shared" si="529"/>
        <v>6</v>
      </c>
      <c r="L6020" s="2" t="e">
        <f t="shared" si="530"/>
        <v>#N/A</v>
      </c>
      <c r="M6020" s="89"/>
      <c r="V6020">
        <v>200</v>
      </c>
      <c r="W6020">
        <v>40</v>
      </c>
      <c r="X6020" s="7">
        <f t="shared" si="528"/>
        <v>31.652153314939131</v>
      </c>
    </row>
    <row r="6021" spans="11:24">
      <c r="K6021" s="97">
        <f t="shared" si="529"/>
        <v>6</v>
      </c>
      <c r="L6021" s="2" t="e">
        <f t="shared" si="530"/>
        <v>#N/A</v>
      </c>
      <c r="M6021" s="89"/>
      <c r="V6021">
        <v>200</v>
      </c>
      <c r="W6021">
        <v>40</v>
      </c>
      <c r="X6021" s="7">
        <f t="shared" si="528"/>
        <v>31.652153314939131</v>
      </c>
    </row>
    <row r="6022" spans="11:24">
      <c r="K6022" s="97">
        <f t="shared" si="529"/>
        <v>6</v>
      </c>
      <c r="L6022" s="2" t="e">
        <f t="shared" si="530"/>
        <v>#N/A</v>
      </c>
      <c r="M6022" s="89"/>
      <c r="V6022">
        <v>200</v>
      </c>
      <c r="W6022">
        <v>40</v>
      </c>
      <c r="X6022" s="7">
        <f t="shared" si="528"/>
        <v>31.652153314939131</v>
      </c>
    </row>
    <row r="6023" spans="11:24">
      <c r="K6023" s="97">
        <f t="shared" si="529"/>
        <v>6</v>
      </c>
      <c r="L6023" s="2" t="e">
        <f t="shared" si="530"/>
        <v>#N/A</v>
      </c>
      <c r="M6023" s="89"/>
      <c r="V6023">
        <v>200</v>
      </c>
      <c r="W6023">
        <v>40</v>
      </c>
      <c r="X6023" s="7">
        <f t="shared" si="528"/>
        <v>31.652153314939131</v>
      </c>
    </row>
    <row r="6024" spans="11:24">
      <c r="K6024" s="97">
        <f t="shared" si="529"/>
        <v>6</v>
      </c>
      <c r="L6024" s="2" t="e">
        <f t="shared" si="530"/>
        <v>#N/A</v>
      </c>
      <c r="M6024" s="89"/>
      <c r="V6024">
        <v>200</v>
      </c>
      <c r="W6024">
        <v>40</v>
      </c>
      <c r="X6024" s="7">
        <f t="shared" si="528"/>
        <v>31.652153314939131</v>
      </c>
    </row>
    <row r="6025" spans="11:24">
      <c r="K6025" s="97">
        <f t="shared" si="529"/>
        <v>6</v>
      </c>
      <c r="L6025" s="2" t="e">
        <f t="shared" si="530"/>
        <v>#N/A</v>
      </c>
      <c r="M6025" s="89"/>
      <c r="V6025">
        <v>200</v>
      </c>
      <c r="W6025">
        <v>40</v>
      </c>
      <c r="X6025" s="7">
        <f t="shared" si="528"/>
        <v>31.652153314939131</v>
      </c>
    </row>
    <row r="6026" spans="11:24">
      <c r="K6026" s="97">
        <f t="shared" si="529"/>
        <v>6</v>
      </c>
      <c r="L6026" s="2" t="e">
        <f t="shared" si="530"/>
        <v>#N/A</v>
      </c>
      <c r="M6026" s="89"/>
      <c r="V6026">
        <v>200</v>
      </c>
      <c r="W6026">
        <v>40</v>
      </c>
      <c r="X6026" s="7">
        <f t="shared" ref="X6026:X6089" si="531">AVERAGE($J$2999:$J$8770)</f>
        <v>31.652153314939131</v>
      </c>
    </row>
    <row r="6027" spans="11:24">
      <c r="K6027" s="97">
        <f t="shared" ref="K6027:K6090" si="532">WEEKDAY(C6027,2)</f>
        <v>6</v>
      </c>
      <c r="L6027" s="2" t="e">
        <f t="shared" ref="L6027:L6090" si="533">IF(J6027="",NA(),J6027-(AVERAGE($J$10:$J$8770)))</f>
        <v>#N/A</v>
      </c>
      <c r="M6027" s="89"/>
      <c r="V6027">
        <v>200</v>
      </c>
      <c r="W6027">
        <v>40</v>
      </c>
      <c r="X6027" s="7">
        <f t="shared" si="531"/>
        <v>31.652153314939131</v>
      </c>
    </row>
    <row r="6028" spans="11:24">
      <c r="K6028" s="97">
        <f t="shared" si="532"/>
        <v>6</v>
      </c>
      <c r="L6028" s="2" t="e">
        <f t="shared" si="533"/>
        <v>#N/A</v>
      </c>
      <c r="M6028" s="89"/>
      <c r="V6028">
        <v>200</v>
      </c>
      <c r="W6028">
        <v>40</v>
      </c>
      <c r="X6028" s="7">
        <f t="shared" si="531"/>
        <v>31.652153314939131</v>
      </c>
    </row>
    <row r="6029" spans="11:24">
      <c r="K6029" s="97">
        <f t="shared" si="532"/>
        <v>6</v>
      </c>
      <c r="L6029" s="2" t="e">
        <f t="shared" si="533"/>
        <v>#N/A</v>
      </c>
      <c r="M6029" s="89"/>
      <c r="V6029">
        <v>200</v>
      </c>
      <c r="W6029">
        <v>40</v>
      </c>
      <c r="X6029" s="7">
        <f t="shared" si="531"/>
        <v>31.652153314939131</v>
      </c>
    </row>
    <row r="6030" spans="11:24">
      <c r="K6030" s="97">
        <f t="shared" si="532"/>
        <v>6</v>
      </c>
      <c r="L6030" s="2" t="e">
        <f t="shared" si="533"/>
        <v>#N/A</v>
      </c>
      <c r="M6030" s="89"/>
      <c r="V6030">
        <v>200</v>
      </c>
      <c r="W6030">
        <v>40</v>
      </c>
      <c r="X6030" s="7">
        <f t="shared" si="531"/>
        <v>31.652153314939131</v>
      </c>
    </row>
    <row r="6031" spans="11:24">
      <c r="K6031" s="97">
        <f t="shared" si="532"/>
        <v>6</v>
      </c>
      <c r="L6031" s="2" t="e">
        <f t="shared" si="533"/>
        <v>#N/A</v>
      </c>
      <c r="M6031" s="89"/>
      <c r="V6031">
        <v>200</v>
      </c>
      <c r="W6031">
        <v>40</v>
      </c>
      <c r="X6031" s="7">
        <f t="shared" si="531"/>
        <v>31.652153314939131</v>
      </c>
    </row>
    <row r="6032" spans="11:24">
      <c r="K6032" s="97">
        <f t="shared" si="532"/>
        <v>6</v>
      </c>
      <c r="L6032" s="2" t="e">
        <f t="shared" si="533"/>
        <v>#N/A</v>
      </c>
      <c r="M6032" s="89"/>
      <c r="V6032">
        <v>200</v>
      </c>
      <c r="W6032">
        <v>40</v>
      </c>
      <c r="X6032" s="7">
        <f t="shared" si="531"/>
        <v>31.652153314939131</v>
      </c>
    </row>
    <row r="6033" spans="11:24">
      <c r="K6033" s="97">
        <f t="shared" si="532"/>
        <v>6</v>
      </c>
      <c r="L6033" s="2" t="e">
        <f t="shared" si="533"/>
        <v>#N/A</v>
      </c>
      <c r="M6033" s="89"/>
      <c r="V6033">
        <v>200</v>
      </c>
      <c r="W6033">
        <v>40</v>
      </c>
      <c r="X6033" s="7">
        <f t="shared" si="531"/>
        <v>31.652153314939131</v>
      </c>
    </row>
    <row r="6034" spans="11:24">
      <c r="K6034" s="97">
        <f t="shared" si="532"/>
        <v>6</v>
      </c>
      <c r="L6034" s="2" t="e">
        <f t="shared" si="533"/>
        <v>#N/A</v>
      </c>
      <c r="M6034" s="89"/>
      <c r="V6034">
        <v>200</v>
      </c>
      <c r="W6034">
        <v>40</v>
      </c>
      <c r="X6034" s="7">
        <f t="shared" si="531"/>
        <v>31.652153314939131</v>
      </c>
    </row>
    <row r="6035" spans="11:24">
      <c r="K6035" s="97">
        <f t="shared" si="532"/>
        <v>6</v>
      </c>
      <c r="L6035" s="2" t="e">
        <f t="shared" si="533"/>
        <v>#N/A</v>
      </c>
      <c r="M6035" s="89"/>
      <c r="V6035">
        <v>200</v>
      </c>
      <c r="W6035">
        <v>40</v>
      </c>
      <c r="X6035" s="7">
        <f t="shared" si="531"/>
        <v>31.652153314939131</v>
      </c>
    </row>
    <row r="6036" spans="11:24">
      <c r="K6036" s="97">
        <f t="shared" si="532"/>
        <v>6</v>
      </c>
      <c r="L6036" s="2" t="e">
        <f t="shared" si="533"/>
        <v>#N/A</v>
      </c>
      <c r="M6036" s="89"/>
      <c r="V6036">
        <v>200</v>
      </c>
      <c r="W6036">
        <v>40</v>
      </c>
      <c r="X6036" s="7">
        <f t="shared" si="531"/>
        <v>31.652153314939131</v>
      </c>
    </row>
    <row r="6037" spans="11:24">
      <c r="K6037" s="97">
        <f t="shared" si="532"/>
        <v>6</v>
      </c>
      <c r="L6037" s="2" t="e">
        <f t="shared" si="533"/>
        <v>#N/A</v>
      </c>
      <c r="M6037" s="89"/>
      <c r="V6037">
        <v>200</v>
      </c>
      <c r="W6037">
        <v>40</v>
      </c>
      <c r="X6037" s="7">
        <f t="shared" si="531"/>
        <v>31.652153314939131</v>
      </c>
    </row>
    <row r="6038" spans="11:24">
      <c r="K6038" s="97">
        <f t="shared" si="532"/>
        <v>6</v>
      </c>
      <c r="L6038" s="2" t="e">
        <f t="shared" si="533"/>
        <v>#N/A</v>
      </c>
      <c r="M6038" s="89"/>
      <c r="V6038">
        <v>200</v>
      </c>
      <c r="W6038">
        <v>40</v>
      </c>
      <c r="X6038" s="7">
        <f t="shared" si="531"/>
        <v>31.652153314939131</v>
      </c>
    </row>
    <row r="6039" spans="11:24">
      <c r="K6039" s="97">
        <f t="shared" si="532"/>
        <v>6</v>
      </c>
      <c r="L6039" s="2" t="e">
        <f t="shared" si="533"/>
        <v>#N/A</v>
      </c>
      <c r="M6039" s="89"/>
      <c r="V6039">
        <v>200</v>
      </c>
      <c r="W6039">
        <v>40</v>
      </c>
      <c r="X6039" s="7">
        <f t="shared" si="531"/>
        <v>31.652153314939131</v>
      </c>
    </row>
    <row r="6040" spans="11:24">
      <c r="K6040" s="97">
        <f t="shared" si="532"/>
        <v>6</v>
      </c>
      <c r="L6040" s="2" t="e">
        <f t="shared" si="533"/>
        <v>#N/A</v>
      </c>
      <c r="M6040" s="89"/>
      <c r="V6040">
        <v>200</v>
      </c>
      <c r="W6040">
        <v>40</v>
      </c>
      <c r="X6040" s="7">
        <f t="shared" si="531"/>
        <v>31.652153314939131</v>
      </c>
    </row>
    <row r="6041" spans="11:24">
      <c r="K6041" s="97">
        <f t="shared" si="532"/>
        <v>6</v>
      </c>
      <c r="L6041" s="2" t="e">
        <f t="shared" si="533"/>
        <v>#N/A</v>
      </c>
      <c r="M6041" s="89"/>
      <c r="V6041">
        <v>200</v>
      </c>
      <c r="W6041">
        <v>40</v>
      </c>
      <c r="X6041" s="7">
        <f t="shared" si="531"/>
        <v>31.652153314939131</v>
      </c>
    </row>
    <row r="6042" spans="11:24">
      <c r="K6042" s="97">
        <f t="shared" si="532"/>
        <v>6</v>
      </c>
      <c r="L6042" s="2" t="e">
        <f t="shared" si="533"/>
        <v>#N/A</v>
      </c>
      <c r="M6042" s="89"/>
      <c r="V6042">
        <v>200</v>
      </c>
      <c r="W6042">
        <v>40</v>
      </c>
      <c r="X6042" s="7">
        <f t="shared" si="531"/>
        <v>31.652153314939131</v>
      </c>
    </row>
    <row r="6043" spans="11:24">
      <c r="K6043" s="97">
        <f t="shared" si="532"/>
        <v>6</v>
      </c>
      <c r="L6043" s="2" t="e">
        <f t="shared" si="533"/>
        <v>#N/A</v>
      </c>
      <c r="M6043" s="89"/>
      <c r="V6043">
        <v>200</v>
      </c>
      <c r="W6043">
        <v>40</v>
      </c>
      <c r="X6043" s="7">
        <f t="shared" si="531"/>
        <v>31.652153314939131</v>
      </c>
    </row>
    <row r="6044" spans="11:24">
      <c r="K6044" s="97">
        <f t="shared" si="532"/>
        <v>6</v>
      </c>
      <c r="L6044" s="2" t="e">
        <f t="shared" si="533"/>
        <v>#N/A</v>
      </c>
      <c r="M6044" s="89"/>
      <c r="V6044">
        <v>200</v>
      </c>
      <c r="W6044">
        <v>40</v>
      </c>
      <c r="X6044" s="7">
        <f t="shared" si="531"/>
        <v>31.652153314939131</v>
      </c>
    </row>
    <row r="6045" spans="11:24">
      <c r="K6045" s="97">
        <f t="shared" si="532"/>
        <v>6</v>
      </c>
      <c r="L6045" s="2" t="e">
        <f t="shared" si="533"/>
        <v>#N/A</v>
      </c>
      <c r="M6045" s="89"/>
      <c r="V6045">
        <v>200</v>
      </c>
      <c r="W6045">
        <v>40</v>
      </c>
      <c r="X6045" s="7">
        <f t="shared" si="531"/>
        <v>31.652153314939131</v>
      </c>
    </row>
    <row r="6046" spans="11:24">
      <c r="K6046" s="97">
        <f t="shared" si="532"/>
        <v>6</v>
      </c>
      <c r="L6046" s="2" t="e">
        <f t="shared" si="533"/>
        <v>#N/A</v>
      </c>
      <c r="M6046" s="89"/>
      <c r="V6046">
        <v>200</v>
      </c>
      <c r="W6046">
        <v>40</v>
      </c>
      <c r="X6046" s="7">
        <f t="shared" si="531"/>
        <v>31.652153314939131</v>
      </c>
    </row>
    <row r="6047" spans="11:24">
      <c r="K6047" s="97">
        <f t="shared" si="532"/>
        <v>6</v>
      </c>
      <c r="L6047" s="2" t="e">
        <f t="shared" si="533"/>
        <v>#N/A</v>
      </c>
      <c r="M6047" s="89"/>
      <c r="V6047">
        <v>200</v>
      </c>
      <c r="W6047">
        <v>40</v>
      </c>
      <c r="X6047" s="7">
        <f t="shared" si="531"/>
        <v>31.652153314939131</v>
      </c>
    </row>
    <row r="6048" spans="11:24">
      <c r="K6048" s="97">
        <f t="shared" si="532"/>
        <v>6</v>
      </c>
      <c r="L6048" s="2" t="e">
        <f t="shared" si="533"/>
        <v>#N/A</v>
      </c>
      <c r="M6048" s="89"/>
      <c r="V6048">
        <v>200</v>
      </c>
      <c r="W6048">
        <v>40</v>
      </c>
      <c r="X6048" s="7">
        <f t="shared" si="531"/>
        <v>31.652153314939131</v>
      </c>
    </row>
    <row r="6049" spans="11:24">
      <c r="K6049" s="97">
        <f t="shared" si="532"/>
        <v>6</v>
      </c>
      <c r="L6049" s="2" t="e">
        <f t="shared" si="533"/>
        <v>#N/A</v>
      </c>
      <c r="M6049" s="89"/>
      <c r="V6049">
        <v>200</v>
      </c>
      <c r="W6049">
        <v>40</v>
      </c>
      <c r="X6049" s="7">
        <f t="shared" si="531"/>
        <v>31.652153314939131</v>
      </c>
    </row>
    <row r="6050" spans="11:24">
      <c r="K6050" s="97">
        <f t="shared" si="532"/>
        <v>6</v>
      </c>
      <c r="L6050" s="2" t="e">
        <f t="shared" si="533"/>
        <v>#N/A</v>
      </c>
      <c r="M6050" s="89"/>
      <c r="V6050">
        <v>200</v>
      </c>
      <c r="W6050">
        <v>40</v>
      </c>
      <c r="X6050" s="7">
        <f t="shared" si="531"/>
        <v>31.652153314939131</v>
      </c>
    </row>
    <row r="6051" spans="11:24">
      <c r="K6051" s="97">
        <f t="shared" si="532"/>
        <v>6</v>
      </c>
      <c r="L6051" s="2" t="e">
        <f t="shared" si="533"/>
        <v>#N/A</v>
      </c>
      <c r="M6051" s="89"/>
      <c r="V6051">
        <v>200</v>
      </c>
      <c r="W6051">
        <v>40</v>
      </c>
      <c r="X6051" s="7">
        <f t="shared" si="531"/>
        <v>31.652153314939131</v>
      </c>
    </row>
    <row r="6052" spans="11:24">
      <c r="K6052" s="97">
        <f t="shared" si="532"/>
        <v>6</v>
      </c>
      <c r="L6052" s="2" t="e">
        <f t="shared" si="533"/>
        <v>#N/A</v>
      </c>
      <c r="M6052" s="89"/>
      <c r="V6052">
        <v>200</v>
      </c>
      <c r="W6052">
        <v>40</v>
      </c>
      <c r="X6052" s="7">
        <f t="shared" si="531"/>
        <v>31.652153314939131</v>
      </c>
    </row>
    <row r="6053" spans="11:24">
      <c r="K6053" s="97">
        <f t="shared" si="532"/>
        <v>6</v>
      </c>
      <c r="L6053" s="2" t="e">
        <f t="shared" si="533"/>
        <v>#N/A</v>
      </c>
      <c r="M6053" s="89"/>
      <c r="V6053">
        <v>200</v>
      </c>
      <c r="W6053">
        <v>40</v>
      </c>
      <c r="X6053" s="7">
        <f t="shared" si="531"/>
        <v>31.652153314939131</v>
      </c>
    </row>
    <row r="6054" spans="11:24">
      <c r="K6054" s="97">
        <f t="shared" si="532"/>
        <v>6</v>
      </c>
      <c r="L6054" s="2" t="e">
        <f t="shared" si="533"/>
        <v>#N/A</v>
      </c>
      <c r="M6054" s="89"/>
      <c r="V6054">
        <v>200</v>
      </c>
      <c r="W6054">
        <v>40</v>
      </c>
      <c r="X6054" s="7">
        <f t="shared" si="531"/>
        <v>31.652153314939131</v>
      </c>
    </row>
    <row r="6055" spans="11:24">
      <c r="K6055" s="97">
        <f t="shared" si="532"/>
        <v>6</v>
      </c>
      <c r="L6055" s="2" t="e">
        <f t="shared" si="533"/>
        <v>#N/A</v>
      </c>
      <c r="M6055" s="89"/>
      <c r="V6055">
        <v>200</v>
      </c>
      <c r="W6055">
        <v>40</v>
      </c>
      <c r="X6055" s="7">
        <f t="shared" si="531"/>
        <v>31.652153314939131</v>
      </c>
    </row>
    <row r="6056" spans="11:24">
      <c r="K6056" s="97">
        <f t="shared" si="532"/>
        <v>6</v>
      </c>
      <c r="L6056" s="2" t="e">
        <f t="shared" si="533"/>
        <v>#N/A</v>
      </c>
      <c r="M6056" s="89"/>
      <c r="V6056">
        <v>200</v>
      </c>
      <c r="W6056">
        <v>40</v>
      </c>
      <c r="X6056" s="7">
        <f t="shared" si="531"/>
        <v>31.652153314939131</v>
      </c>
    </row>
    <row r="6057" spans="11:24">
      <c r="K6057" s="97">
        <f t="shared" si="532"/>
        <v>6</v>
      </c>
      <c r="L6057" s="2" t="e">
        <f t="shared" si="533"/>
        <v>#N/A</v>
      </c>
      <c r="M6057" s="89"/>
      <c r="V6057">
        <v>200</v>
      </c>
      <c r="W6057">
        <v>40</v>
      </c>
      <c r="X6057" s="7">
        <f t="shared" si="531"/>
        <v>31.652153314939131</v>
      </c>
    </row>
    <row r="6058" spans="11:24">
      <c r="K6058" s="97">
        <f t="shared" si="532"/>
        <v>6</v>
      </c>
      <c r="L6058" s="2" t="e">
        <f t="shared" si="533"/>
        <v>#N/A</v>
      </c>
      <c r="M6058" s="89"/>
      <c r="V6058">
        <v>200</v>
      </c>
      <c r="W6058">
        <v>40</v>
      </c>
      <c r="X6058" s="7">
        <f t="shared" si="531"/>
        <v>31.652153314939131</v>
      </c>
    </row>
    <row r="6059" spans="11:24">
      <c r="K6059" s="97">
        <f t="shared" si="532"/>
        <v>6</v>
      </c>
      <c r="L6059" s="2" t="e">
        <f t="shared" si="533"/>
        <v>#N/A</v>
      </c>
      <c r="M6059" s="89"/>
      <c r="V6059">
        <v>200</v>
      </c>
      <c r="W6059">
        <v>40</v>
      </c>
      <c r="X6059" s="7">
        <f t="shared" si="531"/>
        <v>31.652153314939131</v>
      </c>
    </row>
    <row r="6060" spans="11:24">
      <c r="K6060" s="97">
        <f t="shared" si="532"/>
        <v>6</v>
      </c>
      <c r="L6060" s="2" t="e">
        <f t="shared" si="533"/>
        <v>#N/A</v>
      </c>
      <c r="M6060" s="89"/>
      <c r="V6060">
        <v>200</v>
      </c>
      <c r="W6060">
        <v>40</v>
      </c>
      <c r="X6060" s="7">
        <f t="shared" si="531"/>
        <v>31.652153314939131</v>
      </c>
    </row>
    <row r="6061" spans="11:24">
      <c r="K6061" s="97">
        <f t="shared" si="532"/>
        <v>6</v>
      </c>
      <c r="L6061" s="2" t="e">
        <f t="shared" si="533"/>
        <v>#N/A</v>
      </c>
      <c r="M6061" s="89"/>
      <c r="V6061">
        <v>200</v>
      </c>
      <c r="W6061">
        <v>40</v>
      </c>
      <c r="X6061" s="7">
        <f t="shared" si="531"/>
        <v>31.652153314939131</v>
      </c>
    </row>
    <row r="6062" spans="11:24">
      <c r="K6062" s="97">
        <f t="shared" si="532"/>
        <v>6</v>
      </c>
      <c r="L6062" s="2" t="e">
        <f t="shared" si="533"/>
        <v>#N/A</v>
      </c>
      <c r="M6062" s="89"/>
      <c r="V6062">
        <v>200</v>
      </c>
      <c r="W6062">
        <v>40</v>
      </c>
      <c r="X6062" s="7">
        <f t="shared" si="531"/>
        <v>31.652153314939131</v>
      </c>
    </row>
    <row r="6063" spans="11:24">
      <c r="K6063" s="97">
        <f t="shared" si="532"/>
        <v>6</v>
      </c>
      <c r="L6063" s="2" t="e">
        <f t="shared" si="533"/>
        <v>#N/A</v>
      </c>
      <c r="M6063" s="89"/>
      <c r="V6063">
        <v>200</v>
      </c>
      <c r="W6063">
        <v>40</v>
      </c>
      <c r="X6063" s="7">
        <f t="shared" si="531"/>
        <v>31.652153314939131</v>
      </c>
    </row>
    <row r="6064" spans="11:24">
      <c r="K6064" s="97">
        <f t="shared" si="532"/>
        <v>6</v>
      </c>
      <c r="L6064" s="2" t="e">
        <f t="shared" si="533"/>
        <v>#N/A</v>
      </c>
      <c r="M6064" s="89"/>
      <c r="V6064">
        <v>200</v>
      </c>
      <c r="W6064">
        <v>40</v>
      </c>
      <c r="X6064" s="7">
        <f t="shared" si="531"/>
        <v>31.652153314939131</v>
      </c>
    </row>
    <row r="6065" spans="11:24">
      <c r="K6065" s="97">
        <f t="shared" si="532"/>
        <v>6</v>
      </c>
      <c r="L6065" s="2" t="e">
        <f t="shared" si="533"/>
        <v>#N/A</v>
      </c>
      <c r="M6065" s="89"/>
      <c r="V6065">
        <v>200</v>
      </c>
      <c r="W6065">
        <v>40</v>
      </c>
      <c r="X6065" s="7">
        <f t="shared" si="531"/>
        <v>31.652153314939131</v>
      </c>
    </row>
    <row r="6066" spans="11:24">
      <c r="K6066" s="97">
        <f t="shared" si="532"/>
        <v>6</v>
      </c>
      <c r="L6066" s="2" t="e">
        <f t="shared" si="533"/>
        <v>#N/A</v>
      </c>
      <c r="M6066" s="89"/>
      <c r="V6066">
        <v>200</v>
      </c>
      <c r="W6066">
        <v>40</v>
      </c>
      <c r="X6066" s="7">
        <f t="shared" si="531"/>
        <v>31.652153314939131</v>
      </c>
    </row>
    <row r="6067" spans="11:24">
      <c r="K6067" s="97">
        <f t="shared" si="532"/>
        <v>6</v>
      </c>
      <c r="L6067" s="2" t="e">
        <f t="shared" si="533"/>
        <v>#N/A</v>
      </c>
      <c r="M6067" s="89"/>
      <c r="V6067">
        <v>200</v>
      </c>
      <c r="W6067">
        <v>40</v>
      </c>
      <c r="X6067" s="7">
        <f t="shared" si="531"/>
        <v>31.652153314939131</v>
      </c>
    </row>
    <row r="6068" spans="11:24">
      <c r="K6068" s="97">
        <f t="shared" si="532"/>
        <v>6</v>
      </c>
      <c r="L6068" s="2" t="e">
        <f t="shared" si="533"/>
        <v>#N/A</v>
      </c>
      <c r="M6068" s="89"/>
      <c r="V6068">
        <v>200</v>
      </c>
      <c r="W6068">
        <v>40</v>
      </c>
      <c r="X6068" s="7">
        <f t="shared" si="531"/>
        <v>31.652153314939131</v>
      </c>
    </row>
    <row r="6069" spans="11:24">
      <c r="K6069" s="97">
        <f t="shared" si="532"/>
        <v>6</v>
      </c>
      <c r="L6069" s="2" t="e">
        <f t="shared" si="533"/>
        <v>#N/A</v>
      </c>
      <c r="M6069" s="89"/>
      <c r="V6069">
        <v>200</v>
      </c>
      <c r="W6069">
        <v>40</v>
      </c>
      <c r="X6069" s="7">
        <f t="shared" si="531"/>
        <v>31.652153314939131</v>
      </c>
    </row>
    <row r="6070" spans="11:24">
      <c r="K6070" s="97">
        <f t="shared" si="532"/>
        <v>6</v>
      </c>
      <c r="L6070" s="2" t="e">
        <f t="shared" si="533"/>
        <v>#N/A</v>
      </c>
      <c r="M6070" s="89"/>
      <c r="V6070">
        <v>200</v>
      </c>
      <c r="W6070">
        <v>40</v>
      </c>
      <c r="X6070" s="7">
        <f t="shared" si="531"/>
        <v>31.652153314939131</v>
      </c>
    </row>
    <row r="6071" spans="11:24">
      <c r="K6071" s="97">
        <f t="shared" si="532"/>
        <v>6</v>
      </c>
      <c r="L6071" s="2" t="e">
        <f t="shared" si="533"/>
        <v>#N/A</v>
      </c>
      <c r="M6071" s="89"/>
      <c r="V6071">
        <v>200</v>
      </c>
      <c r="W6071">
        <v>40</v>
      </c>
      <c r="X6071" s="7">
        <f t="shared" si="531"/>
        <v>31.652153314939131</v>
      </c>
    </row>
    <row r="6072" spans="11:24">
      <c r="K6072" s="97">
        <f t="shared" si="532"/>
        <v>6</v>
      </c>
      <c r="L6072" s="2" t="e">
        <f t="shared" si="533"/>
        <v>#N/A</v>
      </c>
      <c r="M6072" s="89"/>
      <c r="V6072">
        <v>200</v>
      </c>
      <c r="W6072">
        <v>40</v>
      </c>
      <c r="X6072" s="7">
        <f t="shared" si="531"/>
        <v>31.652153314939131</v>
      </c>
    </row>
    <row r="6073" spans="11:24">
      <c r="K6073" s="97">
        <f t="shared" si="532"/>
        <v>6</v>
      </c>
      <c r="L6073" s="2" t="e">
        <f t="shared" si="533"/>
        <v>#N/A</v>
      </c>
      <c r="M6073" s="89"/>
      <c r="V6073">
        <v>200</v>
      </c>
      <c r="W6073">
        <v>40</v>
      </c>
      <c r="X6073" s="7">
        <f t="shared" si="531"/>
        <v>31.652153314939131</v>
      </c>
    </row>
    <row r="6074" spans="11:24">
      <c r="K6074" s="97">
        <f t="shared" si="532"/>
        <v>6</v>
      </c>
      <c r="L6074" s="2" t="e">
        <f t="shared" si="533"/>
        <v>#N/A</v>
      </c>
      <c r="M6074" s="89"/>
      <c r="V6074">
        <v>200</v>
      </c>
      <c r="W6074">
        <v>40</v>
      </c>
      <c r="X6074" s="7">
        <f t="shared" si="531"/>
        <v>31.652153314939131</v>
      </c>
    </row>
    <row r="6075" spans="11:24">
      <c r="K6075" s="97">
        <f t="shared" si="532"/>
        <v>6</v>
      </c>
      <c r="L6075" s="2" t="e">
        <f t="shared" si="533"/>
        <v>#N/A</v>
      </c>
      <c r="M6075" s="89"/>
      <c r="V6075">
        <v>200</v>
      </c>
      <c r="W6075">
        <v>40</v>
      </c>
      <c r="X6075" s="7">
        <f t="shared" si="531"/>
        <v>31.652153314939131</v>
      </c>
    </row>
    <row r="6076" spans="11:24">
      <c r="K6076" s="97">
        <f t="shared" si="532"/>
        <v>6</v>
      </c>
      <c r="L6076" s="2" t="e">
        <f t="shared" si="533"/>
        <v>#N/A</v>
      </c>
      <c r="M6076" s="89"/>
      <c r="V6076">
        <v>200</v>
      </c>
      <c r="W6076">
        <v>40</v>
      </c>
      <c r="X6076" s="7">
        <f t="shared" si="531"/>
        <v>31.652153314939131</v>
      </c>
    </row>
    <row r="6077" spans="11:24">
      <c r="K6077" s="97">
        <f t="shared" si="532"/>
        <v>6</v>
      </c>
      <c r="L6077" s="2" t="e">
        <f t="shared" si="533"/>
        <v>#N/A</v>
      </c>
      <c r="M6077" s="89"/>
      <c r="V6077">
        <v>200</v>
      </c>
      <c r="W6077">
        <v>40</v>
      </c>
      <c r="X6077" s="7">
        <f t="shared" si="531"/>
        <v>31.652153314939131</v>
      </c>
    </row>
    <row r="6078" spans="11:24">
      <c r="K6078" s="97">
        <f t="shared" si="532"/>
        <v>6</v>
      </c>
      <c r="L6078" s="2" t="e">
        <f t="shared" si="533"/>
        <v>#N/A</v>
      </c>
      <c r="M6078" s="89"/>
      <c r="V6078">
        <v>200</v>
      </c>
      <c r="W6078">
        <v>40</v>
      </c>
      <c r="X6078" s="7">
        <f t="shared" si="531"/>
        <v>31.652153314939131</v>
      </c>
    </row>
    <row r="6079" spans="11:24">
      <c r="K6079" s="97">
        <f t="shared" si="532"/>
        <v>6</v>
      </c>
      <c r="L6079" s="2" t="e">
        <f t="shared" si="533"/>
        <v>#N/A</v>
      </c>
      <c r="M6079" s="89"/>
      <c r="V6079">
        <v>200</v>
      </c>
      <c r="W6079">
        <v>40</v>
      </c>
      <c r="X6079" s="7">
        <f t="shared" si="531"/>
        <v>31.652153314939131</v>
      </c>
    </row>
    <row r="6080" spans="11:24">
      <c r="K6080" s="97">
        <f t="shared" si="532"/>
        <v>6</v>
      </c>
      <c r="L6080" s="2" t="e">
        <f t="shared" si="533"/>
        <v>#N/A</v>
      </c>
      <c r="M6080" s="89"/>
      <c r="V6080">
        <v>200</v>
      </c>
      <c r="W6080">
        <v>40</v>
      </c>
      <c r="X6080" s="7">
        <f t="shared" si="531"/>
        <v>31.652153314939131</v>
      </c>
    </row>
    <row r="6081" spans="11:24">
      <c r="K6081" s="97">
        <f t="shared" si="532"/>
        <v>6</v>
      </c>
      <c r="L6081" s="2" t="e">
        <f t="shared" si="533"/>
        <v>#N/A</v>
      </c>
      <c r="M6081" s="89"/>
      <c r="V6081">
        <v>200</v>
      </c>
      <c r="W6081">
        <v>40</v>
      </c>
      <c r="X6081" s="7">
        <f t="shared" si="531"/>
        <v>31.652153314939131</v>
      </c>
    </row>
    <row r="6082" spans="11:24">
      <c r="K6082" s="97">
        <f t="shared" si="532"/>
        <v>6</v>
      </c>
      <c r="L6082" s="2" t="e">
        <f t="shared" si="533"/>
        <v>#N/A</v>
      </c>
      <c r="M6082" s="89"/>
      <c r="V6082">
        <v>200</v>
      </c>
      <c r="W6082">
        <v>40</v>
      </c>
      <c r="X6082" s="7">
        <f t="shared" si="531"/>
        <v>31.652153314939131</v>
      </c>
    </row>
    <row r="6083" spans="11:24">
      <c r="K6083" s="97">
        <f t="shared" si="532"/>
        <v>6</v>
      </c>
      <c r="L6083" s="2" t="e">
        <f t="shared" si="533"/>
        <v>#N/A</v>
      </c>
      <c r="M6083" s="89"/>
      <c r="V6083">
        <v>200</v>
      </c>
      <c r="W6083">
        <v>40</v>
      </c>
      <c r="X6083" s="7">
        <f t="shared" si="531"/>
        <v>31.652153314939131</v>
      </c>
    </row>
    <row r="6084" spans="11:24">
      <c r="K6084" s="97">
        <f t="shared" si="532"/>
        <v>6</v>
      </c>
      <c r="L6084" s="2" t="e">
        <f t="shared" si="533"/>
        <v>#N/A</v>
      </c>
      <c r="M6084" s="89"/>
      <c r="V6084">
        <v>200</v>
      </c>
      <c r="W6084">
        <v>40</v>
      </c>
      <c r="X6084" s="7">
        <f t="shared" si="531"/>
        <v>31.652153314939131</v>
      </c>
    </row>
    <row r="6085" spans="11:24">
      <c r="K6085" s="97">
        <f t="shared" si="532"/>
        <v>6</v>
      </c>
      <c r="L6085" s="2" t="e">
        <f t="shared" si="533"/>
        <v>#N/A</v>
      </c>
      <c r="M6085" s="89"/>
      <c r="V6085">
        <v>200</v>
      </c>
      <c r="W6085">
        <v>40</v>
      </c>
      <c r="X6085" s="7">
        <f t="shared" si="531"/>
        <v>31.652153314939131</v>
      </c>
    </row>
    <row r="6086" spans="11:24">
      <c r="K6086" s="97">
        <f t="shared" si="532"/>
        <v>6</v>
      </c>
      <c r="L6086" s="2" t="e">
        <f t="shared" si="533"/>
        <v>#N/A</v>
      </c>
      <c r="M6086" s="89"/>
      <c r="V6086">
        <v>200</v>
      </c>
      <c r="W6086">
        <v>40</v>
      </c>
      <c r="X6086" s="7">
        <f t="shared" si="531"/>
        <v>31.652153314939131</v>
      </c>
    </row>
    <row r="6087" spans="11:24">
      <c r="K6087" s="97">
        <f t="shared" si="532"/>
        <v>6</v>
      </c>
      <c r="L6087" s="2" t="e">
        <f t="shared" si="533"/>
        <v>#N/A</v>
      </c>
      <c r="M6087" s="89"/>
      <c r="V6087">
        <v>200</v>
      </c>
      <c r="W6087">
        <v>40</v>
      </c>
      <c r="X6087" s="7">
        <f t="shared" si="531"/>
        <v>31.652153314939131</v>
      </c>
    </row>
    <row r="6088" spans="11:24">
      <c r="K6088" s="97">
        <f t="shared" si="532"/>
        <v>6</v>
      </c>
      <c r="L6088" s="2" t="e">
        <f t="shared" si="533"/>
        <v>#N/A</v>
      </c>
      <c r="M6088" s="89"/>
      <c r="V6088">
        <v>200</v>
      </c>
      <c r="W6088">
        <v>40</v>
      </c>
      <c r="X6088" s="7">
        <f t="shared" si="531"/>
        <v>31.652153314939131</v>
      </c>
    </row>
    <row r="6089" spans="11:24">
      <c r="K6089" s="97">
        <f t="shared" si="532"/>
        <v>6</v>
      </c>
      <c r="L6089" s="2" t="e">
        <f t="shared" si="533"/>
        <v>#N/A</v>
      </c>
      <c r="M6089" s="89"/>
      <c r="V6089">
        <v>200</v>
      </c>
      <c r="W6089">
        <v>40</v>
      </c>
      <c r="X6089" s="7">
        <f t="shared" si="531"/>
        <v>31.652153314939131</v>
      </c>
    </row>
    <row r="6090" spans="11:24">
      <c r="K6090" s="97">
        <f t="shared" si="532"/>
        <v>6</v>
      </c>
      <c r="L6090" s="2" t="e">
        <f t="shared" si="533"/>
        <v>#N/A</v>
      </c>
      <c r="M6090" s="89"/>
      <c r="V6090">
        <v>200</v>
      </c>
      <c r="W6090">
        <v>40</v>
      </c>
      <c r="X6090" s="7">
        <f t="shared" ref="X6090:X6153" si="534">AVERAGE($J$2999:$J$8770)</f>
        <v>31.652153314939131</v>
      </c>
    </row>
    <row r="6091" spans="11:24">
      <c r="K6091" s="97">
        <f t="shared" ref="K6091:K6154" si="535">WEEKDAY(C6091,2)</f>
        <v>6</v>
      </c>
      <c r="L6091" s="2" t="e">
        <f t="shared" ref="L6091:L6154" si="536">IF(J6091="",NA(),J6091-(AVERAGE($J$10:$J$8770)))</f>
        <v>#N/A</v>
      </c>
      <c r="M6091" s="89"/>
      <c r="V6091">
        <v>200</v>
      </c>
      <c r="W6091">
        <v>40</v>
      </c>
      <c r="X6091" s="7">
        <f t="shared" si="534"/>
        <v>31.652153314939131</v>
      </c>
    </row>
    <row r="6092" spans="11:24">
      <c r="K6092" s="97">
        <f t="shared" si="535"/>
        <v>6</v>
      </c>
      <c r="L6092" s="2" t="e">
        <f t="shared" si="536"/>
        <v>#N/A</v>
      </c>
      <c r="M6092" s="89" t="s">
        <v>40</v>
      </c>
      <c r="V6092">
        <v>200</v>
      </c>
      <c r="W6092">
        <v>40</v>
      </c>
      <c r="X6092" s="7">
        <f t="shared" si="534"/>
        <v>31.652153314939131</v>
      </c>
    </row>
    <row r="6093" spans="11:24">
      <c r="K6093" s="97">
        <f t="shared" si="535"/>
        <v>6</v>
      </c>
      <c r="L6093" s="2" t="e">
        <f t="shared" si="536"/>
        <v>#N/A</v>
      </c>
      <c r="M6093" s="89"/>
      <c r="V6093">
        <v>200</v>
      </c>
      <c r="W6093">
        <v>40</v>
      </c>
      <c r="X6093" s="7">
        <f t="shared" si="534"/>
        <v>31.652153314939131</v>
      </c>
    </row>
    <row r="6094" spans="11:24">
      <c r="K6094" s="97">
        <f t="shared" si="535"/>
        <v>6</v>
      </c>
      <c r="L6094" s="2" t="e">
        <f t="shared" si="536"/>
        <v>#N/A</v>
      </c>
      <c r="M6094" s="89"/>
      <c r="V6094">
        <v>200</v>
      </c>
      <c r="W6094">
        <v>40</v>
      </c>
      <c r="X6094" s="7">
        <f t="shared" si="534"/>
        <v>31.652153314939131</v>
      </c>
    </row>
    <row r="6095" spans="11:24">
      <c r="K6095" s="97">
        <f t="shared" si="535"/>
        <v>6</v>
      </c>
      <c r="L6095" s="2" t="e">
        <f t="shared" si="536"/>
        <v>#N/A</v>
      </c>
      <c r="M6095" s="89"/>
      <c r="V6095">
        <v>200</v>
      </c>
      <c r="W6095">
        <v>40</v>
      </c>
      <c r="X6095" s="7">
        <f t="shared" si="534"/>
        <v>31.652153314939131</v>
      </c>
    </row>
    <row r="6096" spans="11:24">
      <c r="K6096" s="97">
        <f t="shared" si="535"/>
        <v>6</v>
      </c>
      <c r="L6096" s="2" t="e">
        <f t="shared" si="536"/>
        <v>#N/A</v>
      </c>
      <c r="M6096" s="89" t="s">
        <v>40</v>
      </c>
      <c r="V6096">
        <v>200</v>
      </c>
      <c r="W6096">
        <v>40</v>
      </c>
      <c r="X6096" s="7">
        <f t="shared" si="534"/>
        <v>31.652153314939131</v>
      </c>
    </row>
    <row r="6097" spans="11:24">
      <c r="K6097" s="97">
        <f t="shared" si="535"/>
        <v>6</v>
      </c>
      <c r="L6097" s="2" t="e">
        <f t="shared" si="536"/>
        <v>#N/A</v>
      </c>
      <c r="M6097" s="89"/>
      <c r="V6097">
        <v>200</v>
      </c>
      <c r="W6097">
        <v>40</v>
      </c>
      <c r="X6097" s="7">
        <f t="shared" si="534"/>
        <v>31.652153314939131</v>
      </c>
    </row>
    <row r="6098" spans="11:24">
      <c r="K6098" s="97">
        <f t="shared" si="535"/>
        <v>6</v>
      </c>
      <c r="L6098" s="2" t="e">
        <f t="shared" si="536"/>
        <v>#N/A</v>
      </c>
      <c r="M6098" s="89"/>
      <c r="V6098">
        <v>200</v>
      </c>
      <c r="W6098">
        <v>40</v>
      </c>
      <c r="X6098" s="7">
        <f t="shared" si="534"/>
        <v>31.652153314939131</v>
      </c>
    </row>
    <row r="6099" spans="11:24">
      <c r="K6099" s="97">
        <f t="shared" si="535"/>
        <v>6</v>
      </c>
      <c r="L6099" s="2" t="e">
        <f t="shared" si="536"/>
        <v>#N/A</v>
      </c>
      <c r="M6099" s="89"/>
      <c r="V6099">
        <v>200</v>
      </c>
      <c r="W6099">
        <v>40</v>
      </c>
      <c r="X6099" s="7">
        <f t="shared" si="534"/>
        <v>31.652153314939131</v>
      </c>
    </row>
    <row r="6100" spans="11:24">
      <c r="K6100" s="97">
        <f t="shared" si="535"/>
        <v>6</v>
      </c>
      <c r="L6100" s="2" t="e">
        <f t="shared" si="536"/>
        <v>#N/A</v>
      </c>
      <c r="M6100" s="89"/>
      <c r="V6100">
        <v>200</v>
      </c>
      <c r="W6100">
        <v>40</v>
      </c>
      <c r="X6100" s="7">
        <f t="shared" si="534"/>
        <v>31.652153314939131</v>
      </c>
    </row>
    <row r="6101" spans="11:24">
      <c r="K6101" s="97">
        <f t="shared" si="535"/>
        <v>6</v>
      </c>
      <c r="L6101" s="2" t="e">
        <f t="shared" si="536"/>
        <v>#N/A</v>
      </c>
      <c r="M6101" s="89"/>
      <c r="V6101">
        <v>200</v>
      </c>
      <c r="W6101">
        <v>40</v>
      </c>
      <c r="X6101" s="7">
        <f t="shared" si="534"/>
        <v>31.652153314939131</v>
      </c>
    </row>
    <row r="6102" spans="11:24">
      <c r="K6102" s="97">
        <f t="shared" si="535"/>
        <v>6</v>
      </c>
      <c r="L6102" s="2" t="e">
        <f t="shared" si="536"/>
        <v>#N/A</v>
      </c>
      <c r="M6102" s="89"/>
      <c r="V6102">
        <v>200</v>
      </c>
      <c r="W6102">
        <v>40</v>
      </c>
      <c r="X6102" s="7">
        <f t="shared" si="534"/>
        <v>31.652153314939131</v>
      </c>
    </row>
    <row r="6103" spans="11:24">
      <c r="K6103" s="97">
        <f t="shared" si="535"/>
        <v>6</v>
      </c>
      <c r="L6103" s="2" t="e">
        <f t="shared" si="536"/>
        <v>#N/A</v>
      </c>
      <c r="M6103" s="89"/>
      <c r="V6103">
        <v>200</v>
      </c>
      <c r="W6103">
        <v>40</v>
      </c>
      <c r="X6103" s="7">
        <f t="shared" si="534"/>
        <v>31.652153314939131</v>
      </c>
    </row>
    <row r="6104" spans="11:24">
      <c r="K6104" s="97">
        <f t="shared" si="535"/>
        <v>6</v>
      </c>
      <c r="L6104" s="2" t="e">
        <f t="shared" si="536"/>
        <v>#N/A</v>
      </c>
      <c r="M6104" s="89"/>
      <c r="V6104">
        <v>200</v>
      </c>
      <c r="W6104">
        <v>40</v>
      </c>
      <c r="X6104" s="7">
        <f t="shared" si="534"/>
        <v>31.652153314939131</v>
      </c>
    </row>
    <row r="6105" spans="11:24">
      <c r="K6105" s="97">
        <f t="shared" si="535"/>
        <v>6</v>
      </c>
      <c r="L6105" s="2" t="e">
        <f t="shared" si="536"/>
        <v>#N/A</v>
      </c>
      <c r="M6105" s="89"/>
      <c r="V6105">
        <v>200</v>
      </c>
      <c r="W6105">
        <v>40</v>
      </c>
      <c r="X6105" s="7">
        <f t="shared" si="534"/>
        <v>31.652153314939131</v>
      </c>
    </row>
    <row r="6106" spans="11:24">
      <c r="K6106" s="97">
        <f t="shared" si="535"/>
        <v>6</v>
      </c>
      <c r="L6106" s="2" t="e">
        <f t="shared" si="536"/>
        <v>#N/A</v>
      </c>
      <c r="M6106" s="89"/>
      <c r="V6106">
        <v>200</v>
      </c>
      <c r="W6106">
        <v>40</v>
      </c>
      <c r="X6106" s="7">
        <f t="shared" si="534"/>
        <v>31.652153314939131</v>
      </c>
    </row>
    <row r="6107" spans="11:24">
      <c r="K6107" s="97">
        <f t="shared" si="535"/>
        <v>6</v>
      </c>
      <c r="L6107" s="2" t="e">
        <f t="shared" si="536"/>
        <v>#N/A</v>
      </c>
      <c r="M6107" s="89"/>
      <c r="V6107">
        <v>200</v>
      </c>
      <c r="W6107">
        <v>40</v>
      </c>
      <c r="X6107" s="7">
        <f t="shared" si="534"/>
        <v>31.652153314939131</v>
      </c>
    </row>
    <row r="6108" spans="11:24">
      <c r="K6108" s="97">
        <f t="shared" si="535"/>
        <v>6</v>
      </c>
      <c r="L6108" s="2" t="e">
        <f t="shared" si="536"/>
        <v>#N/A</v>
      </c>
      <c r="M6108" s="89"/>
      <c r="V6108">
        <v>200</v>
      </c>
      <c r="W6108">
        <v>40</v>
      </c>
      <c r="X6108" s="7">
        <f t="shared" si="534"/>
        <v>31.652153314939131</v>
      </c>
    </row>
    <row r="6109" spans="11:24">
      <c r="K6109" s="97">
        <f t="shared" si="535"/>
        <v>6</v>
      </c>
      <c r="L6109" s="2" t="e">
        <f t="shared" si="536"/>
        <v>#N/A</v>
      </c>
      <c r="M6109" s="89"/>
      <c r="V6109">
        <v>200</v>
      </c>
      <c r="W6109">
        <v>40</v>
      </c>
      <c r="X6109" s="7">
        <f t="shared" si="534"/>
        <v>31.652153314939131</v>
      </c>
    </row>
    <row r="6110" spans="11:24">
      <c r="K6110" s="97">
        <f t="shared" si="535"/>
        <v>6</v>
      </c>
      <c r="L6110" s="2" t="e">
        <f t="shared" si="536"/>
        <v>#N/A</v>
      </c>
      <c r="M6110" s="89"/>
      <c r="V6110">
        <v>200</v>
      </c>
      <c r="W6110">
        <v>40</v>
      </c>
      <c r="X6110" s="7">
        <f t="shared" si="534"/>
        <v>31.652153314939131</v>
      </c>
    </row>
    <row r="6111" spans="11:24">
      <c r="K6111" s="97">
        <f t="shared" si="535"/>
        <v>6</v>
      </c>
      <c r="L6111" s="2" t="e">
        <f t="shared" si="536"/>
        <v>#N/A</v>
      </c>
      <c r="M6111" s="89"/>
      <c r="V6111">
        <v>200</v>
      </c>
      <c r="W6111">
        <v>40</v>
      </c>
      <c r="X6111" s="7">
        <f t="shared" si="534"/>
        <v>31.652153314939131</v>
      </c>
    </row>
    <row r="6112" spans="11:24">
      <c r="K6112" s="97">
        <f t="shared" si="535"/>
        <v>6</v>
      </c>
      <c r="L6112" s="2" t="e">
        <f t="shared" si="536"/>
        <v>#N/A</v>
      </c>
      <c r="M6112" s="89"/>
      <c r="V6112">
        <v>200</v>
      </c>
      <c r="W6112">
        <v>40</v>
      </c>
      <c r="X6112" s="7">
        <f t="shared" si="534"/>
        <v>31.652153314939131</v>
      </c>
    </row>
    <row r="6113" spans="11:24">
      <c r="K6113" s="97">
        <f t="shared" si="535"/>
        <v>6</v>
      </c>
      <c r="L6113" s="2" t="e">
        <f t="shared" si="536"/>
        <v>#N/A</v>
      </c>
      <c r="M6113" s="89"/>
      <c r="V6113">
        <v>200</v>
      </c>
      <c r="W6113">
        <v>40</v>
      </c>
      <c r="X6113" s="7">
        <f t="shared" si="534"/>
        <v>31.652153314939131</v>
      </c>
    </row>
    <row r="6114" spans="11:24">
      <c r="K6114" s="97">
        <f t="shared" si="535"/>
        <v>6</v>
      </c>
      <c r="L6114" s="2" t="e">
        <f t="shared" si="536"/>
        <v>#N/A</v>
      </c>
      <c r="M6114" s="89"/>
      <c r="V6114">
        <v>200</v>
      </c>
      <c r="W6114">
        <v>40</v>
      </c>
      <c r="X6114" s="7">
        <f t="shared" si="534"/>
        <v>31.652153314939131</v>
      </c>
    </row>
    <row r="6115" spans="11:24">
      <c r="K6115" s="97">
        <f t="shared" si="535"/>
        <v>6</v>
      </c>
      <c r="L6115" s="2" t="e">
        <f t="shared" si="536"/>
        <v>#N/A</v>
      </c>
      <c r="M6115" s="89"/>
      <c r="V6115">
        <v>200</v>
      </c>
      <c r="W6115">
        <v>40</v>
      </c>
      <c r="X6115" s="7">
        <f t="shared" si="534"/>
        <v>31.652153314939131</v>
      </c>
    </row>
    <row r="6116" spans="11:24">
      <c r="K6116" s="97">
        <f t="shared" si="535"/>
        <v>6</v>
      </c>
      <c r="L6116" s="2" t="e">
        <f t="shared" si="536"/>
        <v>#N/A</v>
      </c>
      <c r="M6116" s="89"/>
      <c r="V6116">
        <v>200</v>
      </c>
      <c r="W6116">
        <v>40</v>
      </c>
      <c r="X6116" s="7">
        <f t="shared" si="534"/>
        <v>31.652153314939131</v>
      </c>
    </row>
    <row r="6117" spans="11:24">
      <c r="K6117" s="97">
        <f t="shared" si="535"/>
        <v>6</v>
      </c>
      <c r="L6117" s="2" t="e">
        <f t="shared" si="536"/>
        <v>#N/A</v>
      </c>
      <c r="M6117" s="89"/>
      <c r="V6117">
        <v>200</v>
      </c>
      <c r="W6117">
        <v>40</v>
      </c>
      <c r="X6117" s="7">
        <f t="shared" si="534"/>
        <v>31.652153314939131</v>
      </c>
    </row>
    <row r="6118" spans="11:24">
      <c r="K6118" s="97">
        <f t="shared" si="535"/>
        <v>6</v>
      </c>
      <c r="L6118" s="2" t="e">
        <f t="shared" si="536"/>
        <v>#N/A</v>
      </c>
      <c r="M6118" s="89"/>
      <c r="V6118">
        <v>200</v>
      </c>
      <c r="W6118">
        <v>40</v>
      </c>
      <c r="X6118" s="7">
        <f t="shared" si="534"/>
        <v>31.652153314939131</v>
      </c>
    </row>
    <row r="6119" spans="11:24">
      <c r="K6119" s="97">
        <f t="shared" si="535"/>
        <v>6</v>
      </c>
      <c r="L6119" s="2" t="e">
        <f t="shared" si="536"/>
        <v>#N/A</v>
      </c>
      <c r="M6119" s="89"/>
      <c r="V6119">
        <v>200</v>
      </c>
      <c r="W6119">
        <v>40</v>
      </c>
      <c r="X6119" s="7">
        <f t="shared" si="534"/>
        <v>31.652153314939131</v>
      </c>
    </row>
    <row r="6120" spans="11:24">
      <c r="K6120" s="97">
        <f t="shared" si="535"/>
        <v>6</v>
      </c>
      <c r="L6120" s="2" t="e">
        <f t="shared" si="536"/>
        <v>#N/A</v>
      </c>
      <c r="M6120" s="89"/>
      <c r="V6120">
        <v>200</v>
      </c>
      <c r="W6120">
        <v>40</v>
      </c>
      <c r="X6120" s="7">
        <f t="shared" si="534"/>
        <v>31.652153314939131</v>
      </c>
    </row>
    <row r="6121" spans="11:24">
      <c r="K6121" s="97">
        <f t="shared" si="535"/>
        <v>6</v>
      </c>
      <c r="L6121" s="2" t="e">
        <f t="shared" si="536"/>
        <v>#N/A</v>
      </c>
      <c r="M6121" s="89"/>
      <c r="V6121">
        <v>200</v>
      </c>
      <c r="W6121">
        <v>40</v>
      </c>
      <c r="X6121" s="7">
        <f t="shared" si="534"/>
        <v>31.652153314939131</v>
      </c>
    </row>
    <row r="6122" spans="11:24">
      <c r="K6122" s="97">
        <f t="shared" si="535"/>
        <v>6</v>
      </c>
      <c r="L6122" s="2" t="e">
        <f t="shared" si="536"/>
        <v>#N/A</v>
      </c>
      <c r="M6122" s="89"/>
      <c r="V6122">
        <v>200</v>
      </c>
      <c r="W6122">
        <v>40</v>
      </c>
      <c r="X6122" s="7">
        <f t="shared" si="534"/>
        <v>31.652153314939131</v>
      </c>
    </row>
    <row r="6123" spans="11:24">
      <c r="K6123" s="97">
        <f t="shared" si="535"/>
        <v>6</v>
      </c>
      <c r="L6123" s="2" t="e">
        <f t="shared" si="536"/>
        <v>#N/A</v>
      </c>
      <c r="M6123" s="89"/>
      <c r="V6123">
        <v>200</v>
      </c>
      <c r="W6123">
        <v>40</v>
      </c>
      <c r="X6123" s="7">
        <f t="shared" si="534"/>
        <v>31.652153314939131</v>
      </c>
    </row>
    <row r="6124" spans="11:24">
      <c r="K6124" s="97">
        <f t="shared" si="535"/>
        <v>6</v>
      </c>
      <c r="L6124" s="2" t="e">
        <f t="shared" si="536"/>
        <v>#N/A</v>
      </c>
      <c r="M6124" s="89"/>
      <c r="V6124">
        <v>200</v>
      </c>
      <c r="W6124">
        <v>40</v>
      </c>
      <c r="X6124" s="7">
        <f t="shared" si="534"/>
        <v>31.652153314939131</v>
      </c>
    </row>
    <row r="6125" spans="11:24">
      <c r="K6125" s="97">
        <f t="shared" si="535"/>
        <v>6</v>
      </c>
      <c r="L6125" s="2" t="e">
        <f t="shared" si="536"/>
        <v>#N/A</v>
      </c>
      <c r="M6125" s="89"/>
      <c r="V6125">
        <v>200</v>
      </c>
      <c r="W6125">
        <v>40</v>
      </c>
      <c r="X6125" s="7">
        <f t="shared" si="534"/>
        <v>31.652153314939131</v>
      </c>
    </row>
    <row r="6126" spans="11:24">
      <c r="K6126" s="97">
        <f t="shared" si="535"/>
        <v>6</v>
      </c>
      <c r="L6126" s="2" t="e">
        <f t="shared" si="536"/>
        <v>#N/A</v>
      </c>
      <c r="M6126" s="89"/>
      <c r="V6126">
        <v>200</v>
      </c>
      <c r="W6126">
        <v>40</v>
      </c>
      <c r="X6126" s="7">
        <f t="shared" si="534"/>
        <v>31.652153314939131</v>
      </c>
    </row>
    <row r="6127" spans="11:24">
      <c r="K6127" s="97">
        <f t="shared" si="535"/>
        <v>6</v>
      </c>
      <c r="L6127" s="2" t="e">
        <f t="shared" si="536"/>
        <v>#N/A</v>
      </c>
      <c r="M6127" s="89"/>
      <c r="V6127">
        <v>200</v>
      </c>
      <c r="W6127">
        <v>40</v>
      </c>
      <c r="X6127" s="7">
        <f t="shared" si="534"/>
        <v>31.652153314939131</v>
      </c>
    </row>
    <row r="6128" spans="11:24">
      <c r="K6128" s="97">
        <f t="shared" si="535"/>
        <v>6</v>
      </c>
      <c r="L6128" s="2" t="e">
        <f t="shared" si="536"/>
        <v>#N/A</v>
      </c>
      <c r="M6128" s="89"/>
      <c r="V6128">
        <v>200</v>
      </c>
      <c r="W6128">
        <v>40</v>
      </c>
      <c r="X6128" s="7">
        <f t="shared" si="534"/>
        <v>31.652153314939131</v>
      </c>
    </row>
    <row r="6129" spans="11:24">
      <c r="K6129" s="97">
        <f t="shared" si="535"/>
        <v>6</v>
      </c>
      <c r="L6129" s="2" t="e">
        <f t="shared" si="536"/>
        <v>#N/A</v>
      </c>
      <c r="M6129" s="89"/>
      <c r="V6129">
        <v>200</v>
      </c>
      <c r="W6129">
        <v>40</v>
      </c>
      <c r="X6129" s="7">
        <f t="shared" si="534"/>
        <v>31.652153314939131</v>
      </c>
    </row>
    <row r="6130" spans="11:24">
      <c r="K6130" s="97">
        <f t="shared" si="535"/>
        <v>6</v>
      </c>
      <c r="L6130" s="2" t="e">
        <f t="shared" si="536"/>
        <v>#N/A</v>
      </c>
      <c r="M6130" s="89"/>
      <c r="V6130">
        <v>200</v>
      </c>
      <c r="W6130">
        <v>40</v>
      </c>
      <c r="X6130" s="7">
        <f t="shared" si="534"/>
        <v>31.652153314939131</v>
      </c>
    </row>
    <row r="6131" spans="11:24">
      <c r="K6131" s="97">
        <f t="shared" si="535"/>
        <v>6</v>
      </c>
      <c r="L6131" s="2" t="e">
        <f t="shared" si="536"/>
        <v>#N/A</v>
      </c>
      <c r="M6131" s="89"/>
      <c r="V6131">
        <v>200</v>
      </c>
      <c r="W6131">
        <v>40</v>
      </c>
      <c r="X6131" s="7">
        <f t="shared" si="534"/>
        <v>31.652153314939131</v>
      </c>
    </row>
    <row r="6132" spans="11:24">
      <c r="K6132" s="97">
        <f t="shared" si="535"/>
        <v>6</v>
      </c>
      <c r="L6132" s="2" t="e">
        <f t="shared" si="536"/>
        <v>#N/A</v>
      </c>
      <c r="M6132" s="89"/>
      <c r="V6132">
        <v>200</v>
      </c>
      <c r="W6132">
        <v>40</v>
      </c>
      <c r="X6132" s="7">
        <f t="shared" si="534"/>
        <v>31.652153314939131</v>
      </c>
    </row>
    <row r="6133" spans="11:24">
      <c r="K6133" s="97">
        <f t="shared" si="535"/>
        <v>6</v>
      </c>
      <c r="L6133" s="2" t="e">
        <f t="shared" si="536"/>
        <v>#N/A</v>
      </c>
      <c r="M6133" s="89"/>
      <c r="V6133">
        <v>200</v>
      </c>
      <c r="W6133">
        <v>40</v>
      </c>
      <c r="X6133" s="7">
        <f t="shared" si="534"/>
        <v>31.652153314939131</v>
      </c>
    </row>
    <row r="6134" spans="11:24">
      <c r="K6134" s="97">
        <f t="shared" si="535"/>
        <v>6</v>
      </c>
      <c r="L6134" s="2" t="e">
        <f t="shared" si="536"/>
        <v>#N/A</v>
      </c>
      <c r="M6134" s="89"/>
      <c r="V6134">
        <v>200</v>
      </c>
      <c r="W6134">
        <v>40</v>
      </c>
      <c r="X6134" s="7">
        <f t="shared" si="534"/>
        <v>31.652153314939131</v>
      </c>
    </row>
    <row r="6135" spans="11:24">
      <c r="K6135" s="97">
        <f t="shared" si="535"/>
        <v>6</v>
      </c>
      <c r="L6135" s="2" t="e">
        <f t="shared" si="536"/>
        <v>#N/A</v>
      </c>
      <c r="M6135" s="89"/>
      <c r="V6135">
        <v>200</v>
      </c>
      <c r="W6135">
        <v>40</v>
      </c>
      <c r="X6135" s="7">
        <f t="shared" si="534"/>
        <v>31.652153314939131</v>
      </c>
    </row>
    <row r="6136" spans="11:24">
      <c r="K6136" s="97">
        <f t="shared" si="535"/>
        <v>6</v>
      </c>
      <c r="L6136" s="2" t="e">
        <f t="shared" si="536"/>
        <v>#N/A</v>
      </c>
      <c r="M6136" s="89"/>
      <c r="V6136">
        <v>200</v>
      </c>
      <c r="W6136">
        <v>40</v>
      </c>
      <c r="X6136" s="7">
        <f t="shared" si="534"/>
        <v>31.652153314939131</v>
      </c>
    </row>
    <row r="6137" spans="11:24">
      <c r="K6137" s="97">
        <f t="shared" si="535"/>
        <v>6</v>
      </c>
      <c r="L6137" s="2" t="e">
        <f t="shared" si="536"/>
        <v>#N/A</v>
      </c>
      <c r="M6137" s="89"/>
      <c r="V6137">
        <v>200</v>
      </c>
      <c r="W6137">
        <v>40</v>
      </c>
      <c r="X6137" s="7">
        <f t="shared" si="534"/>
        <v>31.652153314939131</v>
      </c>
    </row>
    <row r="6138" spans="11:24">
      <c r="K6138" s="97">
        <f t="shared" si="535"/>
        <v>6</v>
      </c>
      <c r="L6138" s="2" t="e">
        <f t="shared" si="536"/>
        <v>#N/A</v>
      </c>
      <c r="M6138" s="89"/>
      <c r="V6138">
        <v>200</v>
      </c>
      <c r="W6138">
        <v>40</v>
      </c>
      <c r="X6138" s="7">
        <f t="shared" si="534"/>
        <v>31.652153314939131</v>
      </c>
    </row>
    <row r="6139" spans="11:24">
      <c r="K6139" s="97">
        <f t="shared" si="535"/>
        <v>6</v>
      </c>
      <c r="L6139" s="2" t="e">
        <f t="shared" si="536"/>
        <v>#N/A</v>
      </c>
      <c r="M6139" s="89"/>
      <c r="V6139">
        <v>200</v>
      </c>
      <c r="W6139">
        <v>40</v>
      </c>
      <c r="X6139" s="7">
        <f t="shared" si="534"/>
        <v>31.652153314939131</v>
      </c>
    </row>
    <row r="6140" spans="11:24">
      <c r="K6140" s="97">
        <f t="shared" si="535"/>
        <v>6</v>
      </c>
      <c r="L6140" s="2" t="e">
        <f t="shared" si="536"/>
        <v>#N/A</v>
      </c>
      <c r="M6140" s="89"/>
      <c r="V6140">
        <v>200</v>
      </c>
      <c r="W6140">
        <v>40</v>
      </c>
      <c r="X6140" s="7">
        <f t="shared" si="534"/>
        <v>31.652153314939131</v>
      </c>
    </row>
    <row r="6141" spans="11:24">
      <c r="K6141" s="97">
        <f t="shared" si="535"/>
        <v>6</v>
      </c>
      <c r="L6141" s="2" t="e">
        <f t="shared" si="536"/>
        <v>#N/A</v>
      </c>
      <c r="M6141" s="89"/>
      <c r="V6141">
        <v>200</v>
      </c>
      <c r="W6141">
        <v>40</v>
      </c>
      <c r="X6141" s="7">
        <f t="shared" si="534"/>
        <v>31.652153314939131</v>
      </c>
    </row>
    <row r="6142" spans="11:24">
      <c r="K6142" s="97">
        <f t="shared" si="535"/>
        <v>6</v>
      </c>
      <c r="L6142" s="2" t="e">
        <f t="shared" si="536"/>
        <v>#N/A</v>
      </c>
      <c r="M6142" s="89"/>
      <c r="V6142">
        <v>200</v>
      </c>
      <c r="W6142">
        <v>40</v>
      </c>
      <c r="X6142" s="7">
        <f t="shared" si="534"/>
        <v>31.652153314939131</v>
      </c>
    </row>
    <row r="6143" spans="11:24">
      <c r="K6143" s="97">
        <f t="shared" si="535"/>
        <v>6</v>
      </c>
      <c r="L6143" s="2" t="e">
        <f t="shared" si="536"/>
        <v>#N/A</v>
      </c>
      <c r="M6143" s="89"/>
      <c r="V6143">
        <v>200</v>
      </c>
      <c r="W6143">
        <v>40</v>
      </c>
      <c r="X6143" s="7">
        <f t="shared" si="534"/>
        <v>31.652153314939131</v>
      </c>
    </row>
    <row r="6144" spans="11:24">
      <c r="K6144" s="97">
        <f t="shared" si="535"/>
        <v>6</v>
      </c>
      <c r="L6144" s="2" t="e">
        <f t="shared" si="536"/>
        <v>#N/A</v>
      </c>
      <c r="M6144" s="89"/>
      <c r="V6144">
        <v>200</v>
      </c>
      <c r="W6144">
        <v>40</v>
      </c>
      <c r="X6144" s="7">
        <f t="shared" si="534"/>
        <v>31.652153314939131</v>
      </c>
    </row>
    <row r="6145" spans="11:24">
      <c r="K6145" s="97">
        <f t="shared" si="535"/>
        <v>6</v>
      </c>
      <c r="L6145" s="2" t="e">
        <f t="shared" si="536"/>
        <v>#N/A</v>
      </c>
      <c r="M6145" s="89"/>
      <c r="V6145">
        <v>200</v>
      </c>
      <c r="W6145">
        <v>40</v>
      </c>
      <c r="X6145" s="7">
        <f t="shared" si="534"/>
        <v>31.652153314939131</v>
      </c>
    </row>
    <row r="6146" spans="11:24">
      <c r="K6146" s="97">
        <f t="shared" si="535"/>
        <v>6</v>
      </c>
      <c r="L6146" s="2" t="e">
        <f t="shared" si="536"/>
        <v>#N/A</v>
      </c>
      <c r="M6146" s="89"/>
      <c r="V6146">
        <v>200</v>
      </c>
      <c r="W6146">
        <v>40</v>
      </c>
      <c r="X6146" s="7">
        <f t="shared" si="534"/>
        <v>31.652153314939131</v>
      </c>
    </row>
    <row r="6147" spans="11:24">
      <c r="K6147" s="97">
        <f t="shared" si="535"/>
        <v>6</v>
      </c>
      <c r="L6147" s="2" t="e">
        <f t="shared" si="536"/>
        <v>#N/A</v>
      </c>
      <c r="M6147" s="89"/>
      <c r="V6147">
        <v>200</v>
      </c>
      <c r="W6147">
        <v>40</v>
      </c>
      <c r="X6147" s="7">
        <f t="shared" si="534"/>
        <v>31.652153314939131</v>
      </c>
    </row>
    <row r="6148" spans="11:24">
      <c r="K6148" s="97">
        <f t="shared" si="535"/>
        <v>6</v>
      </c>
      <c r="L6148" s="2" t="e">
        <f t="shared" si="536"/>
        <v>#N/A</v>
      </c>
      <c r="M6148" s="89"/>
      <c r="V6148">
        <v>200</v>
      </c>
      <c r="W6148">
        <v>40</v>
      </c>
      <c r="X6148" s="7">
        <f t="shared" si="534"/>
        <v>31.652153314939131</v>
      </c>
    </row>
    <row r="6149" spans="11:24">
      <c r="K6149" s="97">
        <f t="shared" si="535"/>
        <v>6</v>
      </c>
      <c r="L6149" s="2" t="e">
        <f t="shared" si="536"/>
        <v>#N/A</v>
      </c>
      <c r="M6149" s="89"/>
      <c r="V6149">
        <v>200</v>
      </c>
      <c r="W6149">
        <v>40</v>
      </c>
      <c r="X6149" s="7">
        <f t="shared" si="534"/>
        <v>31.652153314939131</v>
      </c>
    </row>
    <row r="6150" spans="11:24">
      <c r="K6150" s="97">
        <f t="shared" si="535"/>
        <v>6</v>
      </c>
      <c r="L6150" s="2" t="e">
        <f t="shared" si="536"/>
        <v>#N/A</v>
      </c>
      <c r="M6150" s="89"/>
      <c r="V6150">
        <v>200</v>
      </c>
      <c r="W6150">
        <v>40</v>
      </c>
      <c r="X6150" s="7">
        <f t="shared" si="534"/>
        <v>31.652153314939131</v>
      </c>
    </row>
    <row r="6151" spans="11:24">
      <c r="K6151" s="97">
        <f t="shared" si="535"/>
        <v>6</v>
      </c>
      <c r="L6151" s="2" t="e">
        <f t="shared" si="536"/>
        <v>#N/A</v>
      </c>
      <c r="M6151" s="89"/>
      <c r="V6151">
        <v>200</v>
      </c>
      <c r="W6151">
        <v>40</v>
      </c>
      <c r="X6151" s="7">
        <f t="shared" si="534"/>
        <v>31.652153314939131</v>
      </c>
    </row>
    <row r="6152" spans="11:24">
      <c r="K6152" s="97">
        <f t="shared" si="535"/>
        <v>6</v>
      </c>
      <c r="L6152" s="2" t="e">
        <f t="shared" si="536"/>
        <v>#N/A</v>
      </c>
      <c r="M6152" s="89"/>
      <c r="V6152">
        <v>200</v>
      </c>
      <c r="W6152">
        <v>40</v>
      </c>
      <c r="X6152" s="7">
        <f t="shared" si="534"/>
        <v>31.652153314939131</v>
      </c>
    </row>
    <row r="6153" spans="11:24">
      <c r="K6153" s="97">
        <f t="shared" si="535"/>
        <v>6</v>
      </c>
      <c r="L6153" s="2" t="e">
        <f t="shared" si="536"/>
        <v>#N/A</v>
      </c>
      <c r="M6153" s="89"/>
      <c r="V6153">
        <v>200</v>
      </c>
      <c r="W6153">
        <v>40</v>
      </c>
      <c r="X6153" s="7">
        <f t="shared" si="534"/>
        <v>31.652153314939131</v>
      </c>
    </row>
    <row r="6154" spans="11:24">
      <c r="K6154" s="97">
        <f t="shared" si="535"/>
        <v>6</v>
      </c>
      <c r="L6154" s="2" t="e">
        <f t="shared" si="536"/>
        <v>#N/A</v>
      </c>
      <c r="M6154" s="89"/>
      <c r="V6154">
        <v>200</v>
      </c>
      <c r="W6154">
        <v>40</v>
      </c>
      <c r="X6154" s="7">
        <f t="shared" ref="X6154:X6217" si="537">AVERAGE($J$2999:$J$8770)</f>
        <v>31.652153314939131</v>
      </c>
    </row>
    <row r="6155" spans="11:24">
      <c r="K6155" s="97">
        <f t="shared" ref="K6155:K6218" si="538">WEEKDAY(C6155,2)</f>
        <v>6</v>
      </c>
      <c r="L6155" s="2" t="e">
        <f t="shared" ref="L6155:L6218" si="539">IF(J6155="",NA(),J6155-(AVERAGE($J$10:$J$8770)))</f>
        <v>#N/A</v>
      </c>
      <c r="M6155" s="89"/>
      <c r="V6155">
        <v>200</v>
      </c>
      <c r="W6155">
        <v>40</v>
      </c>
      <c r="X6155" s="7">
        <f t="shared" si="537"/>
        <v>31.652153314939131</v>
      </c>
    </row>
    <row r="6156" spans="11:24">
      <c r="K6156" s="97">
        <f t="shared" si="538"/>
        <v>6</v>
      </c>
      <c r="L6156" s="2" t="e">
        <f t="shared" si="539"/>
        <v>#N/A</v>
      </c>
      <c r="M6156" s="89"/>
      <c r="V6156">
        <v>200</v>
      </c>
      <c r="W6156">
        <v>40</v>
      </c>
      <c r="X6156" s="7">
        <f t="shared" si="537"/>
        <v>31.652153314939131</v>
      </c>
    </row>
    <row r="6157" spans="11:24">
      <c r="K6157" s="97">
        <f t="shared" si="538"/>
        <v>6</v>
      </c>
      <c r="L6157" s="2" t="e">
        <f t="shared" si="539"/>
        <v>#N/A</v>
      </c>
      <c r="M6157" s="89"/>
      <c r="V6157">
        <v>200</v>
      </c>
      <c r="W6157">
        <v>40</v>
      </c>
      <c r="X6157" s="7">
        <f t="shared" si="537"/>
        <v>31.652153314939131</v>
      </c>
    </row>
    <row r="6158" spans="11:24">
      <c r="K6158" s="97">
        <f t="shared" si="538"/>
        <v>6</v>
      </c>
      <c r="L6158" s="2" t="e">
        <f t="shared" si="539"/>
        <v>#N/A</v>
      </c>
      <c r="M6158" s="89"/>
      <c r="V6158">
        <v>200</v>
      </c>
      <c r="W6158">
        <v>40</v>
      </c>
      <c r="X6158" s="7">
        <f t="shared" si="537"/>
        <v>31.652153314939131</v>
      </c>
    </row>
    <row r="6159" spans="11:24">
      <c r="K6159" s="97">
        <f t="shared" si="538"/>
        <v>6</v>
      </c>
      <c r="L6159" s="2" t="e">
        <f t="shared" si="539"/>
        <v>#N/A</v>
      </c>
      <c r="M6159" s="89"/>
      <c r="V6159">
        <v>200</v>
      </c>
      <c r="W6159">
        <v>40</v>
      </c>
      <c r="X6159" s="7">
        <f t="shared" si="537"/>
        <v>31.652153314939131</v>
      </c>
    </row>
    <row r="6160" spans="11:24">
      <c r="K6160" s="97">
        <f t="shared" si="538"/>
        <v>6</v>
      </c>
      <c r="L6160" s="2" t="e">
        <f t="shared" si="539"/>
        <v>#N/A</v>
      </c>
      <c r="M6160" s="89"/>
      <c r="V6160">
        <v>200</v>
      </c>
      <c r="W6160">
        <v>40</v>
      </c>
      <c r="X6160" s="7">
        <f t="shared" si="537"/>
        <v>31.652153314939131</v>
      </c>
    </row>
    <row r="6161" spans="11:24">
      <c r="K6161" s="97">
        <f t="shared" si="538"/>
        <v>6</v>
      </c>
      <c r="L6161" s="2" t="e">
        <f t="shared" si="539"/>
        <v>#N/A</v>
      </c>
      <c r="M6161" s="89"/>
      <c r="V6161">
        <v>200</v>
      </c>
      <c r="W6161">
        <v>40</v>
      </c>
      <c r="X6161" s="7">
        <f t="shared" si="537"/>
        <v>31.652153314939131</v>
      </c>
    </row>
    <row r="6162" spans="11:24">
      <c r="K6162" s="97">
        <f t="shared" si="538"/>
        <v>6</v>
      </c>
      <c r="L6162" s="2" t="e">
        <f t="shared" si="539"/>
        <v>#N/A</v>
      </c>
      <c r="M6162" s="89"/>
      <c r="V6162">
        <v>200</v>
      </c>
      <c r="W6162">
        <v>40</v>
      </c>
      <c r="X6162" s="7">
        <f t="shared" si="537"/>
        <v>31.652153314939131</v>
      </c>
    </row>
    <row r="6163" spans="11:24">
      <c r="K6163" s="97">
        <f t="shared" si="538"/>
        <v>6</v>
      </c>
      <c r="L6163" s="2" t="e">
        <f t="shared" si="539"/>
        <v>#N/A</v>
      </c>
      <c r="M6163" s="89"/>
      <c r="V6163">
        <v>200</v>
      </c>
      <c r="W6163">
        <v>40</v>
      </c>
      <c r="X6163" s="7">
        <f t="shared" si="537"/>
        <v>31.652153314939131</v>
      </c>
    </row>
    <row r="6164" spans="11:24">
      <c r="K6164" s="97">
        <f t="shared" si="538"/>
        <v>6</v>
      </c>
      <c r="L6164" s="2" t="e">
        <f t="shared" si="539"/>
        <v>#N/A</v>
      </c>
      <c r="M6164" s="89"/>
      <c r="V6164">
        <v>200</v>
      </c>
      <c r="W6164">
        <v>40</v>
      </c>
      <c r="X6164" s="7">
        <f t="shared" si="537"/>
        <v>31.652153314939131</v>
      </c>
    </row>
    <row r="6165" spans="11:24">
      <c r="K6165" s="97">
        <f t="shared" si="538"/>
        <v>6</v>
      </c>
      <c r="L6165" s="2" t="e">
        <f t="shared" si="539"/>
        <v>#N/A</v>
      </c>
      <c r="M6165" s="89"/>
      <c r="V6165">
        <v>200</v>
      </c>
      <c r="W6165">
        <v>40</v>
      </c>
      <c r="X6165" s="7">
        <f t="shared" si="537"/>
        <v>31.652153314939131</v>
      </c>
    </row>
    <row r="6166" spans="11:24">
      <c r="K6166" s="97">
        <f t="shared" si="538"/>
        <v>6</v>
      </c>
      <c r="L6166" s="2" t="e">
        <f t="shared" si="539"/>
        <v>#N/A</v>
      </c>
      <c r="M6166" s="89"/>
      <c r="V6166">
        <v>200</v>
      </c>
      <c r="W6166">
        <v>40</v>
      </c>
      <c r="X6166" s="7">
        <f t="shared" si="537"/>
        <v>31.652153314939131</v>
      </c>
    </row>
    <row r="6167" spans="11:24">
      <c r="K6167" s="97">
        <f t="shared" si="538"/>
        <v>6</v>
      </c>
      <c r="L6167" s="2" t="e">
        <f t="shared" si="539"/>
        <v>#N/A</v>
      </c>
      <c r="M6167" s="89"/>
      <c r="V6167">
        <v>200</v>
      </c>
      <c r="W6167">
        <v>40</v>
      </c>
      <c r="X6167" s="7">
        <f t="shared" si="537"/>
        <v>31.652153314939131</v>
      </c>
    </row>
    <row r="6168" spans="11:24">
      <c r="K6168" s="97">
        <f t="shared" si="538"/>
        <v>6</v>
      </c>
      <c r="L6168" s="2" t="e">
        <f t="shared" si="539"/>
        <v>#N/A</v>
      </c>
      <c r="M6168" s="89"/>
      <c r="V6168">
        <v>200</v>
      </c>
      <c r="W6168">
        <v>40</v>
      </c>
      <c r="X6168" s="7">
        <f t="shared" si="537"/>
        <v>31.652153314939131</v>
      </c>
    </row>
    <row r="6169" spans="11:24">
      <c r="K6169" s="97">
        <f t="shared" si="538"/>
        <v>6</v>
      </c>
      <c r="L6169" s="2" t="e">
        <f t="shared" si="539"/>
        <v>#N/A</v>
      </c>
      <c r="M6169" s="89"/>
      <c r="V6169">
        <v>200</v>
      </c>
      <c r="W6169">
        <v>40</v>
      </c>
      <c r="X6169" s="7">
        <f t="shared" si="537"/>
        <v>31.652153314939131</v>
      </c>
    </row>
    <row r="6170" spans="11:24">
      <c r="K6170" s="97">
        <f t="shared" si="538"/>
        <v>6</v>
      </c>
      <c r="L6170" s="2" t="e">
        <f t="shared" si="539"/>
        <v>#N/A</v>
      </c>
      <c r="M6170" s="89"/>
      <c r="V6170">
        <v>200</v>
      </c>
      <c r="W6170">
        <v>40</v>
      </c>
      <c r="X6170" s="7">
        <f t="shared" si="537"/>
        <v>31.652153314939131</v>
      </c>
    </row>
    <row r="6171" spans="11:24">
      <c r="K6171" s="97">
        <f t="shared" si="538"/>
        <v>6</v>
      </c>
      <c r="L6171" s="2" t="e">
        <f t="shared" si="539"/>
        <v>#N/A</v>
      </c>
      <c r="M6171" s="89"/>
      <c r="V6171">
        <v>200</v>
      </c>
      <c r="W6171">
        <v>40</v>
      </c>
      <c r="X6171" s="7">
        <f t="shared" si="537"/>
        <v>31.652153314939131</v>
      </c>
    </row>
    <row r="6172" spans="11:24">
      <c r="K6172" s="97">
        <f t="shared" si="538"/>
        <v>6</v>
      </c>
      <c r="L6172" s="2" t="e">
        <f t="shared" si="539"/>
        <v>#N/A</v>
      </c>
      <c r="M6172" s="89"/>
      <c r="V6172">
        <v>200</v>
      </c>
      <c r="W6172">
        <v>40</v>
      </c>
      <c r="X6172" s="7">
        <f t="shared" si="537"/>
        <v>31.652153314939131</v>
      </c>
    </row>
    <row r="6173" spans="11:24">
      <c r="K6173" s="97">
        <f t="shared" si="538"/>
        <v>6</v>
      </c>
      <c r="L6173" s="2" t="e">
        <f t="shared" si="539"/>
        <v>#N/A</v>
      </c>
      <c r="M6173" s="89"/>
      <c r="V6173">
        <v>200</v>
      </c>
      <c r="W6173">
        <v>40</v>
      </c>
      <c r="X6173" s="7">
        <f t="shared" si="537"/>
        <v>31.652153314939131</v>
      </c>
    </row>
    <row r="6174" spans="11:24">
      <c r="K6174" s="97">
        <f t="shared" si="538"/>
        <v>6</v>
      </c>
      <c r="L6174" s="2" t="e">
        <f t="shared" si="539"/>
        <v>#N/A</v>
      </c>
      <c r="M6174" s="89"/>
      <c r="V6174">
        <v>200</v>
      </c>
      <c r="W6174">
        <v>40</v>
      </c>
      <c r="X6174" s="7">
        <f t="shared" si="537"/>
        <v>31.652153314939131</v>
      </c>
    </row>
    <row r="6175" spans="11:24">
      <c r="K6175" s="97">
        <f t="shared" si="538"/>
        <v>6</v>
      </c>
      <c r="L6175" s="2" t="e">
        <f t="shared" si="539"/>
        <v>#N/A</v>
      </c>
      <c r="M6175" s="89"/>
      <c r="V6175">
        <v>200</v>
      </c>
      <c r="W6175">
        <v>40</v>
      </c>
      <c r="X6175" s="7">
        <f t="shared" si="537"/>
        <v>31.652153314939131</v>
      </c>
    </row>
    <row r="6176" spans="11:24">
      <c r="K6176" s="97">
        <f t="shared" si="538"/>
        <v>6</v>
      </c>
      <c r="L6176" s="2" t="e">
        <f t="shared" si="539"/>
        <v>#N/A</v>
      </c>
      <c r="M6176" s="89"/>
      <c r="V6176">
        <v>200</v>
      </c>
      <c r="W6176">
        <v>40</v>
      </c>
      <c r="X6176" s="7">
        <f t="shared" si="537"/>
        <v>31.652153314939131</v>
      </c>
    </row>
    <row r="6177" spans="11:24">
      <c r="K6177" s="97">
        <f t="shared" si="538"/>
        <v>6</v>
      </c>
      <c r="L6177" s="2" t="e">
        <f t="shared" si="539"/>
        <v>#N/A</v>
      </c>
      <c r="M6177" s="89"/>
      <c r="V6177">
        <v>200</v>
      </c>
      <c r="W6177">
        <v>40</v>
      </c>
      <c r="X6177" s="7">
        <f t="shared" si="537"/>
        <v>31.652153314939131</v>
      </c>
    </row>
    <row r="6178" spans="11:24">
      <c r="K6178" s="97">
        <f t="shared" si="538"/>
        <v>6</v>
      </c>
      <c r="L6178" s="2" t="e">
        <f t="shared" si="539"/>
        <v>#N/A</v>
      </c>
      <c r="M6178" s="89"/>
      <c r="V6178">
        <v>200</v>
      </c>
      <c r="W6178">
        <v>40</v>
      </c>
      <c r="X6178" s="7">
        <f t="shared" si="537"/>
        <v>31.652153314939131</v>
      </c>
    </row>
    <row r="6179" spans="11:24">
      <c r="K6179" s="97">
        <f t="shared" si="538"/>
        <v>6</v>
      </c>
      <c r="L6179" s="2" t="e">
        <f t="shared" si="539"/>
        <v>#N/A</v>
      </c>
      <c r="M6179" s="89"/>
      <c r="V6179">
        <v>200</v>
      </c>
      <c r="W6179">
        <v>40</v>
      </c>
      <c r="X6179" s="7">
        <f t="shared" si="537"/>
        <v>31.652153314939131</v>
      </c>
    </row>
    <row r="6180" spans="11:24">
      <c r="K6180" s="97">
        <f t="shared" si="538"/>
        <v>6</v>
      </c>
      <c r="L6180" s="2" t="e">
        <f t="shared" si="539"/>
        <v>#N/A</v>
      </c>
      <c r="M6180" s="89"/>
      <c r="V6180">
        <v>200</v>
      </c>
      <c r="W6180">
        <v>40</v>
      </c>
      <c r="X6180" s="7">
        <f t="shared" si="537"/>
        <v>31.652153314939131</v>
      </c>
    </row>
    <row r="6181" spans="11:24">
      <c r="K6181" s="97">
        <f t="shared" si="538"/>
        <v>6</v>
      </c>
      <c r="L6181" s="2" t="e">
        <f t="shared" si="539"/>
        <v>#N/A</v>
      </c>
      <c r="M6181" s="89"/>
      <c r="V6181">
        <v>200</v>
      </c>
      <c r="W6181">
        <v>40</v>
      </c>
      <c r="X6181" s="7">
        <f t="shared" si="537"/>
        <v>31.652153314939131</v>
      </c>
    </row>
    <row r="6182" spans="11:24">
      <c r="K6182" s="97">
        <f t="shared" si="538"/>
        <v>6</v>
      </c>
      <c r="L6182" s="2" t="e">
        <f t="shared" si="539"/>
        <v>#N/A</v>
      </c>
      <c r="M6182" s="89"/>
      <c r="V6182">
        <v>200</v>
      </c>
      <c r="W6182">
        <v>40</v>
      </c>
      <c r="X6182" s="7">
        <f t="shared" si="537"/>
        <v>31.652153314939131</v>
      </c>
    </row>
    <row r="6183" spans="11:24">
      <c r="K6183" s="97">
        <f t="shared" si="538"/>
        <v>6</v>
      </c>
      <c r="L6183" s="2" t="e">
        <f t="shared" si="539"/>
        <v>#N/A</v>
      </c>
      <c r="M6183" s="89"/>
      <c r="V6183">
        <v>200</v>
      </c>
      <c r="W6183">
        <v>40</v>
      </c>
      <c r="X6183" s="7">
        <f t="shared" si="537"/>
        <v>31.652153314939131</v>
      </c>
    </row>
    <row r="6184" spans="11:24">
      <c r="K6184" s="97">
        <f t="shared" si="538"/>
        <v>6</v>
      </c>
      <c r="L6184" s="2" t="e">
        <f t="shared" si="539"/>
        <v>#N/A</v>
      </c>
      <c r="M6184" s="89"/>
      <c r="V6184">
        <v>200</v>
      </c>
      <c r="W6184">
        <v>40</v>
      </c>
      <c r="X6184" s="7">
        <f t="shared" si="537"/>
        <v>31.652153314939131</v>
      </c>
    </row>
    <row r="6185" spans="11:24">
      <c r="K6185" s="97">
        <f t="shared" si="538"/>
        <v>6</v>
      </c>
      <c r="L6185" s="2" t="e">
        <f t="shared" si="539"/>
        <v>#N/A</v>
      </c>
      <c r="M6185" s="89"/>
      <c r="V6185">
        <v>200</v>
      </c>
      <c r="W6185">
        <v>40</v>
      </c>
      <c r="X6185" s="7">
        <f t="shared" si="537"/>
        <v>31.652153314939131</v>
      </c>
    </row>
    <row r="6186" spans="11:24">
      <c r="K6186" s="97">
        <f t="shared" si="538"/>
        <v>6</v>
      </c>
      <c r="L6186" s="2" t="e">
        <f t="shared" si="539"/>
        <v>#N/A</v>
      </c>
      <c r="M6186" s="89"/>
      <c r="V6186">
        <v>200</v>
      </c>
      <c r="W6186">
        <v>40</v>
      </c>
      <c r="X6186" s="7">
        <f t="shared" si="537"/>
        <v>31.652153314939131</v>
      </c>
    </row>
    <row r="6187" spans="11:24">
      <c r="K6187" s="97">
        <f t="shared" si="538"/>
        <v>6</v>
      </c>
      <c r="L6187" s="2" t="e">
        <f t="shared" si="539"/>
        <v>#N/A</v>
      </c>
      <c r="M6187" s="89"/>
      <c r="V6187">
        <v>200</v>
      </c>
      <c r="W6187">
        <v>40</v>
      </c>
      <c r="X6187" s="7">
        <f t="shared" si="537"/>
        <v>31.652153314939131</v>
      </c>
    </row>
    <row r="6188" spans="11:24">
      <c r="K6188" s="97">
        <f t="shared" si="538"/>
        <v>6</v>
      </c>
      <c r="L6188" s="2" t="e">
        <f t="shared" si="539"/>
        <v>#N/A</v>
      </c>
      <c r="M6188" s="89"/>
      <c r="V6188">
        <v>200</v>
      </c>
      <c r="W6188">
        <v>40</v>
      </c>
      <c r="X6188" s="7">
        <f t="shared" si="537"/>
        <v>31.652153314939131</v>
      </c>
    </row>
    <row r="6189" spans="11:24">
      <c r="K6189" s="97">
        <f t="shared" si="538"/>
        <v>6</v>
      </c>
      <c r="L6189" s="2" t="e">
        <f t="shared" si="539"/>
        <v>#N/A</v>
      </c>
      <c r="M6189" s="89"/>
      <c r="V6189">
        <v>200</v>
      </c>
      <c r="W6189">
        <v>40</v>
      </c>
      <c r="X6189" s="7">
        <f t="shared" si="537"/>
        <v>31.652153314939131</v>
      </c>
    </row>
    <row r="6190" spans="11:24">
      <c r="K6190" s="97">
        <f t="shared" si="538"/>
        <v>6</v>
      </c>
      <c r="L6190" s="2" t="e">
        <f t="shared" si="539"/>
        <v>#N/A</v>
      </c>
      <c r="M6190" s="89"/>
      <c r="V6190">
        <v>200</v>
      </c>
      <c r="W6190">
        <v>40</v>
      </c>
      <c r="X6190" s="7">
        <f t="shared" si="537"/>
        <v>31.652153314939131</v>
      </c>
    </row>
    <row r="6191" spans="11:24">
      <c r="K6191" s="97">
        <f t="shared" si="538"/>
        <v>6</v>
      </c>
      <c r="L6191" s="2" t="e">
        <f t="shared" si="539"/>
        <v>#N/A</v>
      </c>
      <c r="M6191" s="89"/>
      <c r="V6191">
        <v>200</v>
      </c>
      <c r="W6191">
        <v>40</v>
      </c>
      <c r="X6191" s="7">
        <f t="shared" si="537"/>
        <v>31.652153314939131</v>
      </c>
    </row>
    <row r="6192" spans="11:24">
      <c r="K6192" s="97">
        <f t="shared" si="538"/>
        <v>6</v>
      </c>
      <c r="L6192" s="2" t="e">
        <f t="shared" si="539"/>
        <v>#N/A</v>
      </c>
      <c r="M6192" s="89"/>
      <c r="V6192">
        <v>200</v>
      </c>
      <c r="W6192">
        <v>40</v>
      </c>
      <c r="X6192" s="7">
        <f t="shared" si="537"/>
        <v>31.652153314939131</v>
      </c>
    </row>
    <row r="6193" spans="11:24">
      <c r="K6193" s="97">
        <f t="shared" si="538"/>
        <v>6</v>
      </c>
      <c r="L6193" s="2" t="e">
        <f t="shared" si="539"/>
        <v>#N/A</v>
      </c>
      <c r="M6193" s="89"/>
      <c r="V6193">
        <v>200</v>
      </c>
      <c r="W6193">
        <v>40</v>
      </c>
      <c r="X6193" s="7">
        <f t="shared" si="537"/>
        <v>31.652153314939131</v>
      </c>
    </row>
    <row r="6194" spans="11:24">
      <c r="K6194" s="97">
        <f t="shared" si="538"/>
        <v>6</v>
      </c>
      <c r="L6194" s="2" t="e">
        <f t="shared" si="539"/>
        <v>#N/A</v>
      </c>
      <c r="M6194" s="89"/>
      <c r="V6194">
        <v>200</v>
      </c>
      <c r="W6194">
        <v>40</v>
      </c>
      <c r="X6194" s="7">
        <f t="shared" si="537"/>
        <v>31.652153314939131</v>
      </c>
    </row>
    <row r="6195" spans="11:24">
      <c r="K6195" s="97">
        <f t="shared" si="538"/>
        <v>6</v>
      </c>
      <c r="L6195" s="2" t="e">
        <f t="shared" si="539"/>
        <v>#N/A</v>
      </c>
      <c r="M6195" s="89"/>
      <c r="V6195">
        <v>200</v>
      </c>
      <c r="W6195">
        <v>40</v>
      </c>
      <c r="X6195" s="7">
        <f t="shared" si="537"/>
        <v>31.652153314939131</v>
      </c>
    </row>
    <row r="6196" spans="11:24">
      <c r="K6196" s="97">
        <f t="shared" si="538"/>
        <v>6</v>
      </c>
      <c r="L6196" s="2" t="e">
        <f t="shared" si="539"/>
        <v>#N/A</v>
      </c>
      <c r="M6196" s="89"/>
      <c r="V6196">
        <v>200</v>
      </c>
      <c r="W6196">
        <v>40</v>
      </c>
      <c r="X6196" s="7">
        <f t="shared" si="537"/>
        <v>31.652153314939131</v>
      </c>
    </row>
    <row r="6197" spans="11:24">
      <c r="K6197" s="97">
        <f t="shared" si="538"/>
        <v>6</v>
      </c>
      <c r="L6197" s="2" t="e">
        <f t="shared" si="539"/>
        <v>#N/A</v>
      </c>
      <c r="M6197" s="89"/>
      <c r="V6197">
        <v>200</v>
      </c>
      <c r="W6197">
        <v>40</v>
      </c>
      <c r="X6197" s="7">
        <f t="shared" si="537"/>
        <v>31.652153314939131</v>
      </c>
    </row>
    <row r="6198" spans="11:24">
      <c r="K6198" s="97">
        <f t="shared" si="538"/>
        <v>6</v>
      </c>
      <c r="L6198" s="2" t="e">
        <f t="shared" si="539"/>
        <v>#N/A</v>
      </c>
      <c r="M6198" s="89"/>
      <c r="V6198">
        <v>200</v>
      </c>
      <c r="W6198">
        <v>40</v>
      </c>
      <c r="X6198" s="7">
        <f t="shared" si="537"/>
        <v>31.652153314939131</v>
      </c>
    </row>
    <row r="6199" spans="11:24">
      <c r="K6199" s="97">
        <f t="shared" si="538"/>
        <v>6</v>
      </c>
      <c r="L6199" s="2" t="e">
        <f t="shared" si="539"/>
        <v>#N/A</v>
      </c>
      <c r="M6199" s="89"/>
      <c r="V6199">
        <v>200</v>
      </c>
      <c r="W6199">
        <v>40</v>
      </c>
      <c r="X6199" s="7">
        <f t="shared" si="537"/>
        <v>31.652153314939131</v>
      </c>
    </row>
    <row r="6200" spans="11:24">
      <c r="K6200" s="97">
        <f t="shared" si="538"/>
        <v>6</v>
      </c>
      <c r="L6200" s="2" t="e">
        <f t="shared" si="539"/>
        <v>#N/A</v>
      </c>
      <c r="M6200" s="89"/>
      <c r="V6200">
        <v>200</v>
      </c>
      <c r="W6200">
        <v>40</v>
      </c>
      <c r="X6200" s="7">
        <f t="shared" si="537"/>
        <v>31.652153314939131</v>
      </c>
    </row>
    <row r="6201" spans="11:24">
      <c r="K6201" s="97">
        <f t="shared" si="538"/>
        <v>6</v>
      </c>
      <c r="L6201" s="2" t="e">
        <f t="shared" si="539"/>
        <v>#N/A</v>
      </c>
      <c r="M6201" s="89"/>
      <c r="V6201">
        <v>200</v>
      </c>
      <c r="W6201">
        <v>40</v>
      </c>
      <c r="X6201" s="7">
        <f t="shared" si="537"/>
        <v>31.652153314939131</v>
      </c>
    </row>
    <row r="6202" spans="11:24">
      <c r="K6202" s="97">
        <f t="shared" si="538"/>
        <v>6</v>
      </c>
      <c r="L6202" s="2" t="e">
        <f t="shared" si="539"/>
        <v>#N/A</v>
      </c>
      <c r="M6202" s="89"/>
      <c r="V6202">
        <v>200</v>
      </c>
      <c r="W6202">
        <v>40</v>
      </c>
      <c r="X6202" s="7">
        <f t="shared" si="537"/>
        <v>31.652153314939131</v>
      </c>
    </row>
    <row r="6203" spans="11:24">
      <c r="K6203" s="97">
        <f t="shared" si="538"/>
        <v>6</v>
      </c>
      <c r="L6203" s="2" t="e">
        <f t="shared" si="539"/>
        <v>#N/A</v>
      </c>
      <c r="M6203" s="89"/>
      <c r="V6203">
        <v>200</v>
      </c>
      <c r="W6203">
        <v>40</v>
      </c>
      <c r="X6203" s="7">
        <f t="shared" si="537"/>
        <v>31.652153314939131</v>
      </c>
    </row>
    <row r="6204" spans="11:24">
      <c r="K6204" s="97">
        <f t="shared" si="538"/>
        <v>6</v>
      </c>
      <c r="L6204" s="2" t="e">
        <f t="shared" si="539"/>
        <v>#N/A</v>
      </c>
      <c r="M6204" s="89"/>
      <c r="V6204">
        <v>200</v>
      </c>
      <c r="W6204">
        <v>40</v>
      </c>
      <c r="X6204" s="7">
        <f t="shared" si="537"/>
        <v>31.652153314939131</v>
      </c>
    </row>
    <row r="6205" spans="11:24">
      <c r="K6205" s="97">
        <f t="shared" si="538"/>
        <v>6</v>
      </c>
      <c r="L6205" s="2" t="e">
        <f t="shared" si="539"/>
        <v>#N/A</v>
      </c>
      <c r="M6205" s="89"/>
      <c r="V6205">
        <v>200</v>
      </c>
      <c r="W6205">
        <v>40</v>
      </c>
      <c r="X6205" s="7">
        <f t="shared" si="537"/>
        <v>31.652153314939131</v>
      </c>
    </row>
    <row r="6206" spans="11:24">
      <c r="K6206" s="97">
        <f t="shared" si="538"/>
        <v>6</v>
      </c>
      <c r="L6206" s="2" t="e">
        <f t="shared" si="539"/>
        <v>#N/A</v>
      </c>
      <c r="M6206" s="89"/>
      <c r="V6206">
        <v>200</v>
      </c>
      <c r="W6206">
        <v>40</v>
      </c>
      <c r="X6206" s="7">
        <f t="shared" si="537"/>
        <v>31.652153314939131</v>
      </c>
    </row>
    <row r="6207" spans="11:24">
      <c r="K6207" s="97">
        <f t="shared" si="538"/>
        <v>6</v>
      </c>
      <c r="L6207" s="2" t="e">
        <f t="shared" si="539"/>
        <v>#N/A</v>
      </c>
      <c r="M6207" s="89"/>
      <c r="V6207">
        <v>200</v>
      </c>
      <c r="W6207">
        <v>40</v>
      </c>
      <c r="X6207" s="7">
        <f t="shared" si="537"/>
        <v>31.652153314939131</v>
      </c>
    </row>
    <row r="6208" spans="11:24">
      <c r="K6208" s="97">
        <f t="shared" si="538"/>
        <v>6</v>
      </c>
      <c r="L6208" s="2" t="e">
        <f t="shared" si="539"/>
        <v>#N/A</v>
      </c>
      <c r="M6208" s="89"/>
      <c r="V6208">
        <v>200</v>
      </c>
      <c r="W6208">
        <v>40</v>
      </c>
      <c r="X6208" s="7">
        <f t="shared" si="537"/>
        <v>31.652153314939131</v>
      </c>
    </row>
    <row r="6209" spans="11:24">
      <c r="K6209" s="97">
        <f t="shared" si="538"/>
        <v>6</v>
      </c>
      <c r="L6209" s="2" t="e">
        <f t="shared" si="539"/>
        <v>#N/A</v>
      </c>
      <c r="M6209" s="89"/>
      <c r="V6209">
        <v>200</v>
      </c>
      <c r="W6209">
        <v>40</v>
      </c>
      <c r="X6209" s="7">
        <f t="shared" si="537"/>
        <v>31.652153314939131</v>
      </c>
    </row>
    <row r="6210" spans="11:24">
      <c r="K6210" s="97">
        <f t="shared" si="538"/>
        <v>6</v>
      </c>
      <c r="L6210" s="2" t="e">
        <f t="shared" si="539"/>
        <v>#N/A</v>
      </c>
      <c r="M6210" s="89"/>
      <c r="V6210">
        <v>200</v>
      </c>
      <c r="W6210">
        <v>40</v>
      </c>
      <c r="X6210" s="7">
        <f t="shared" si="537"/>
        <v>31.652153314939131</v>
      </c>
    </row>
    <row r="6211" spans="11:24">
      <c r="K6211" s="97">
        <f t="shared" si="538"/>
        <v>6</v>
      </c>
      <c r="L6211" s="2" t="e">
        <f t="shared" si="539"/>
        <v>#N/A</v>
      </c>
      <c r="M6211" s="89"/>
      <c r="V6211">
        <v>200</v>
      </c>
      <c r="W6211">
        <v>40</v>
      </c>
      <c r="X6211" s="7">
        <f t="shared" si="537"/>
        <v>31.652153314939131</v>
      </c>
    </row>
    <row r="6212" spans="11:24">
      <c r="K6212" s="97">
        <f t="shared" si="538"/>
        <v>6</v>
      </c>
      <c r="L6212" s="2" t="e">
        <f t="shared" si="539"/>
        <v>#N/A</v>
      </c>
      <c r="M6212" s="89"/>
      <c r="V6212">
        <v>200</v>
      </c>
      <c r="W6212">
        <v>40</v>
      </c>
      <c r="X6212" s="7">
        <f t="shared" si="537"/>
        <v>31.652153314939131</v>
      </c>
    </row>
    <row r="6213" spans="11:24">
      <c r="K6213" s="97">
        <f t="shared" si="538"/>
        <v>6</v>
      </c>
      <c r="L6213" s="2" t="e">
        <f t="shared" si="539"/>
        <v>#N/A</v>
      </c>
      <c r="M6213" s="89"/>
      <c r="V6213">
        <v>200</v>
      </c>
      <c r="W6213">
        <v>40</v>
      </c>
      <c r="X6213" s="7">
        <f t="shared" si="537"/>
        <v>31.652153314939131</v>
      </c>
    </row>
    <row r="6214" spans="11:24">
      <c r="K6214" s="97">
        <f t="shared" si="538"/>
        <v>6</v>
      </c>
      <c r="L6214" s="2" t="e">
        <f t="shared" si="539"/>
        <v>#N/A</v>
      </c>
      <c r="M6214" s="89"/>
      <c r="V6214">
        <v>200</v>
      </c>
      <c r="W6214">
        <v>40</v>
      </c>
      <c r="X6214" s="7">
        <f t="shared" si="537"/>
        <v>31.652153314939131</v>
      </c>
    </row>
    <row r="6215" spans="11:24">
      <c r="K6215" s="97">
        <f t="shared" si="538"/>
        <v>6</v>
      </c>
      <c r="L6215" s="2" t="e">
        <f t="shared" si="539"/>
        <v>#N/A</v>
      </c>
      <c r="M6215" s="89"/>
      <c r="V6215">
        <v>200</v>
      </c>
      <c r="W6215">
        <v>40</v>
      </c>
      <c r="X6215" s="7">
        <f t="shared" si="537"/>
        <v>31.652153314939131</v>
      </c>
    </row>
    <row r="6216" spans="11:24">
      <c r="K6216" s="97">
        <f t="shared" si="538"/>
        <v>6</v>
      </c>
      <c r="L6216" s="2" t="e">
        <f t="shared" si="539"/>
        <v>#N/A</v>
      </c>
      <c r="M6216" s="89"/>
      <c r="V6216">
        <v>200</v>
      </c>
      <c r="W6216">
        <v>40</v>
      </c>
      <c r="X6216" s="7">
        <f t="shared" si="537"/>
        <v>31.652153314939131</v>
      </c>
    </row>
    <row r="6217" spans="11:24">
      <c r="K6217" s="97">
        <f t="shared" si="538"/>
        <v>6</v>
      </c>
      <c r="L6217" s="2" t="e">
        <f t="shared" si="539"/>
        <v>#N/A</v>
      </c>
      <c r="M6217" s="89"/>
      <c r="V6217">
        <v>200</v>
      </c>
      <c r="W6217">
        <v>40</v>
      </c>
      <c r="X6217" s="7">
        <f t="shared" si="537"/>
        <v>31.652153314939131</v>
      </c>
    </row>
    <row r="6218" spans="11:24">
      <c r="K6218" s="97">
        <f t="shared" si="538"/>
        <v>6</v>
      </c>
      <c r="L6218" s="2" t="e">
        <f t="shared" si="539"/>
        <v>#N/A</v>
      </c>
      <c r="M6218" s="89"/>
      <c r="V6218">
        <v>200</v>
      </c>
      <c r="W6218">
        <v>40</v>
      </c>
      <c r="X6218" s="7">
        <f t="shared" ref="X6218:X6281" si="540">AVERAGE($J$2999:$J$8770)</f>
        <v>31.652153314939131</v>
      </c>
    </row>
    <row r="6219" spans="11:24">
      <c r="K6219" s="97">
        <f t="shared" ref="K6219:K6282" si="541">WEEKDAY(C6219,2)</f>
        <v>6</v>
      </c>
      <c r="L6219" s="2" t="e">
        <f t="shared" ref="L6219:L6282" si="542">IF(J6219="",NA(),J6219-(AVERAGE($J$10:$J$8770)))</f>
        <v>#N/A</v>
      </c>
      <c r="M6219" s="89"/>
      <c r="V6219">
        <v>200</v>
      </c>
      <c r="W6219">
        <v>40</v>
      </c>
      <c r="X6219" s="7">
        <f t="shared" si="540"/>
        <v>31.652153314939131</v>
      </c>
    </row>
    <row r="6220" spans="11:24">
      <c r="K6220" s="97">
        <f t="shared" si="541"/>
        <v>6</v>
      </c>
      <c r="L6220" s="2" t="e">
        <f t="shared" si="542"/>
        <v>#N/A</v>
      </c>
      <c r="M6220" s="89"/>
      <c r="V6220">
        <v>200</v>
      </c>
      <c r="W6220">
        <v>40</v>
      </c>
      <c r="X6220" s="7">
        <f t="shared" si="540"/>
        <v>31.652153314939131</v>
      </c>
    </row>
    <row r="6221" spans="11:24">
      <c r="K6221" s="97">
        <f t="shared" si="541"/>
        <v>6</v>
      </c>
      <c r="L6221" s="2" t="e">
        <f t="shared" si="542"/>
        <v>#N/A</v>
      </c>
      <c r="M6221" s="89"/>
      <c r="V6221">
        <v>200</v>
      </c>
      <c r="W6221">
        <v>40</v>
      </c>
      <c r="X6221" s="7">
        <f t="shared" si="540"/>
        <v>31.652153314939131</v>
      </c>
    </row>
    <row r="6222" spans="11:24">
      <c r="K6222" s="97">
        <f t="shared" si="541"/>
        <v>6</v>
      </c>
      <c r="L6222" s="2" t="e">
        <f t="shared" si="542"/>
        <v>#N/A</v>
      </c>
      <c r="M6222" s="89"/>
      <c r="V6222">
        <v>200</v>
      </c>
      <c r="W6222">
        <v>40</v>
      </c>
      <c r="X6222" s="7">
        <f t="shared" si="540"/>
        <v>31.652153314939131</v>
      </c>
    </row>
    <row r="6223" spans="11:24">
      <c r="K6223" s="97">
        <f t="shared" si="541"/>
        <v>6</v>
      </c>
      <c r="L6223" s="2" t="e">
        <f t="shared" si="542"/>
        <v>#N/A</v>
      </c>
      <c r="M6223" s="89"/>
      <c r="V6223">
        <v>200</v>
      </c>
      <c r="W6223">
        <v>40</v>
      </c>
      <c r="X6223" s="7">
        <f t="shared" si="540"/>
        <v>31.652153314939131</v>
      </c>
    </row>
    <row r="6224" spans="11:24">
      <c r="K6224" s="97">
        <f t="shared" si="541"/>
        <v>6</v>
      </c>
      <c r="L6224" s="2" t="e">
        <f t="shared" si="542"/>
        <v>#N/A</v>
      </c>
      <c r="M6224" s="89"/>
      <c r="V6224">
        <v>200</v>
      </c>
      <c r="W6224">
        <v>40</v>
      </c>
      <c r="X6224" s="7">
        <f t="shared" si="540"/>
        <v>31.652153314939131</v>
      </c>
    </row>
    <row r="6225" spans="11:24">
      <c r="K6225" s="97">
        <f t="shared" si="541"/>
        <v>6</v>
      </c>
      <c r="L6225" s="2" t="e">
        <f t="shared" si="542"/>
        <v>#N/A</v>
      </c>
      <c r="M6225" s="89"/>
      <c r="V6225">
        <v>200</v>
      </c>
      <c r="W6225">
        <v>40</v>
      </c>
      <c r="X6225" s="7">
        <f t="shared" si="540"/>
        <v>31.652153314939131</v>
      </c>
    </row>
    <row r="6226" spans="11:24">
      <c r="K6226" s="97">
        <f t="shared" si="541"/>
        <v>6</v>
      </c>
      <c r="L6226" s="2" t="e">
        <f t="shared" si="542"/>
        <v>#N/A</v>
      </c>
      <c r="M6226" s="89"/>
      <c r="V6226">
        <v>200</v>
      </c>
      <c r="W6226">
        <v>40</v>
      </c>
      <c r="X6226" s="7">
        <f t="shared" si="540"/>
        <v>31.652153314939131</v>
      </c>
    </row>
    <row r="6227" spans="11:24">
      <c r="K6227" s="97">
        <f t="shared" si="541"/>
        <v>6</v>
      </c>
      <c r="L6227" s="2" t="e">
        <f t="shared" si="542"/>
        <v>#N/A</v>
      </c>
      <c r="M6227" s="89"/>
      <c r="V6227">
        <v>200</v>
      </c>
      <c r="W6227">
        <v>40</v>
      </c>
      <c r="X6227" s="7">
        <f t="shared" si="540"/>
        <v>31.652153314939131</v>
      </c>
    </row>
    <row r="6228" spans="11:24">
      <c r="K6228" s="97">
        <f t="shared" si="541"/>
        <v>6</v>
      </c>
      <c r="L6228" s="2" t="e">
        <f t="shared" si="542"/>
        <v>#N/A</v>
      </c>
      <c r="M6228" s="89"/>
      <c r="V6228">
        <v>200</v>
      </c>
      <c r="W6228">
        <v>40</v>
      </c>
      <c r="X6228" s="7">
        <f t="shared" si="540"/>
        <v>31.652153314939131</v>
      </c>
    </row>
    <row r="6229" spans="11:24">
      <c r="K6229" s="97">
        <f t="shared" si="541"/>
        <v>6</v>
      </c>
      <c r="L6229" s="2" t="e">
        <f t="shared" si="542"/>
        <v>#N/A</v>
      </c>
      <c r="M6229" s="89"/>
      <c r="V6229">
        <v>200</v>
      </c>
      <c r="W6229">
        <v>40</v>
      </c>
      <c r="X6229" s="7">
        <f t="shared" si="540"/>
        <v>31.652153314939131</v>
      </c>
    </row>
    <row r="6230" spans="11:24">
      <c r="K6230" s="97">
        <f t="shared" si="541"/>
        <v>6</v>
      </c>
      <c r="L6230" s="2" t="e">
        <f t="shared" si="542"/>
        <v>#N/A</v>
      </c>
      <c r="M6230" s="89"/>
      <c r="V6230">
        <v>200</v>
      </c>
      <c r="W6230">
        <v>40</v>
      </c>
      <c r="X6230" s="7">
        <f t="shared" si="540"/>
        <v>31.652153314939131</v>
      </c>
    </row>
    <row r="6231" spans="11:24">
      <c r="K6231" s="97">
        <f t="shared" si="541"/>
        <v>6</v>
      </c>
      <c r="L6231" s="2" t="e">
        <f t="shared" si="542"/>
        <v>#N/A</v>
      </c>
      <c r="M6231" s="89"/>
      <c r="V6231">
        <v>200</v>
      </c>
      <c r="W6231">
        <v>40</v>
      </c>
      <c r="X6231" s="7">
        <f t="shared" si="540"/>
        <v>31.652153314939131</v>
      </c>
    </row>
    <row r="6232" spans="11:24">
      <c r="K6232" s="97">
        <f t="shared" si="541"/>
        <v>6</v>
      </c>
      <c r="L6232" s="2" t="e">
        <f t="shared" si="542"/>
        <v>#N/A</v>
      </c>
      <c r="M6232" s="89"/>
      <c r="V6232">
        <v>200</v>
      </c>
      <c r="W6232">
        <v>40</v>
      </c>
      <c r="X6232" s="7">
        <f t="shared" si="540"/>
        <v>31.652153314939131</v>
      </c>
    </row>
    <row r="6233" spans="11:24">
      <c r="K6233" s="97">
        <f t="shared" si="541"/>
        <v>6</v>
      </c>
      <c r="L6233" s="2" t="e">
        <f t="shared" si="542"/>
        <v>#N/A</v>
      </c>
      <c r="M6233" s="89"/>
      <c r="V6233">
        <v>200</v>
      </c>
      <c r="W6233">
        <v>40</v>
      </c>
      <c r="X6233" s="7">
        <f t="shared" si="540"/>
        <v>31.652153314939131</v>
      </c>
    </row>
    <row r="6234" spans="11:24">
      <c r="K6234" s="97">
        <f t="shared" si="541"/>
        <v>6</v>
      </c>
      <c r="L6234" s="2" t="e">
        <f t="shared" si="542"/>
        <v>#N/A</v>
      </c>
      <c r="M6234" s="89"/>
      <c r="V6234">
        <v>200</v>
      </c>
      <c r="W6234">
        <v>40</v>
      </c>
      <c r="X6234" s="7">
        <f t="shared" si="540"/>
        <v>31.652153314939131</v>
      </c>
    </row>
    <row r="6235" spans="11:24">
      <c r="K6235" s="97">
        <f t="shared" si="541"/>
        <v>6</v>
      </c>
      <c r="L6235" s="2" t="e">
        <f t="shared" si="542"/>
        <v>#N/A</v>
      </c>
      <c r="M6235" s="89"/>
      <c r="V6235">
        <v>200</v>
      </c>
      <c r="W6235">
        <v>40</v>
      </c>
      <c r="X6235" s="7">
        <f t="shared" si="540"/>
        <v>31.652153314939131</v>
      </c>
    </row>
    <row r="6236" spans="11:24">
      <c r="K6236" s="97">
        <f t="shared" si="541"/>
        <v>6</v>
      </c>
      <c r="L6236" s="2" t="e">
        <f t="shared" si="542"/>
        <v>#N/A</v>
      </c>
      <c r="M6236" s="89"/>
      <c r="V6236">
        <v>200</v>
      </c>
      <c r="W6236">
        <v>40</v>
      </c>
      <c r="X6236" s="7">
        <f t="shared" si="540"/>
        <v>31.652153314939131</v>
      </c>
    </row>
    <row r="6237" spans="11:24">
      <c r="K6237" s="97">
        <f t="shared" si="541"/>
        <v>6</v>
      </c>
      <c r="L6237" s="2" t="e">
        <f t="shared" si="542"/>
        <v>#N/A</v>
      </c>
      <c r="M6237" s="89"/>
      <c r="V6237">
        <v>200</v>
      </c>
      <c r="W6237">
        <v>40</v>
      </c>
      <c r="X6237" s="7">
        <f t="shared" si="540"/>
        <v>31.652153314939131</v>
      </c>
    </row>
    <row r="6238" spans="11:24">
      <c r="K6238" s="97">
        <f t="shared" si="541"/>
        <v>6</v>
      </c>
      <c r="L6238" s="2" t="e">
        <f t="shared" si="542"/>
        <v>#N/A</v>
      </c>
      <c r="M6238" s="89"/>
      <c r="V6238">
        <v>200</v>
      </c>
      <c r="W6238">
        <v>40</v>
      </c>
      <c r="X6238" s="7">
        <f t="shared" si="540"/>
        <v>31.652153314939131</v>
      </c>
    </row>
    <row r="6239" spans="11:24">
      <c r="K6239" s="97">
        <f t="shared" si="541"/>
        <v>6</v>
      </c>
      <c r="L6239" s="2" t="e">
        <f t="shared" si="542"/>
        <v>#N/A</v>
      </c>
      <c r="M6239" s="89"/>
      <c r="V6239">
        <v>200</v>
      </c>
      <c r="W6239">
        <v>40</v>
      </c>
      <c r="X6239" s="7">
        <f t="shared" si="540"/>
        <v>31.652153314939131</v>
      </c>
    </row>
    <row r="6240" spans="11:24">
      <c r="K6240" s="97">
        <f t="shared" si="541"/>
        <v>6</v>
      </c>
      <c r="L6240" s="2" t="e">
        <f t="shared" si="542"/>
        <v>#N/A</v>
      </c>
      <c r="M6240" s="89"/>
      <c r="V6240">
        <v>200</v>
      </c>
      <c r="W6240">
        <v>40</v>
      </c>
      <c r="X6240" s="7">
        <f t="shared" si="540"/>
        <v>31.652153314939131</v>
      </c>
    </row>
    <row r="6241" spans="11:24">
      <c r="K6241" s="97">
        <f t="shared" si="541"/>
        <v>6</v>
      </c>
      <c r="L6241" s="2" t="e">
        <f t="shared" si="542"/>
        <v>#N/A</v>
      </c>
      <c r="M6241" s="89"/>
      <c r="V6241">
        <v>200</v>
      </c>
      <c r="W6241">
        <v>40</v>
      </c>
      <c r="X6241" s="7">
        <f t="shared" si="540"/>
        <v>31.652153314939131</v>
      </c>
    </row>
    <row r="6242" spans="11:24">
      <c r="K6242" s="97">
        <f t="shared" si="541"/>
        <v>6</v>
      </c>
      <c r="L6242" s="2" t="e">
        <f t="shared" si="542"/>
        <v>#N/A</v>
      </c>
      <c r="M6242" s="89"/>
      <c r="V6242">
        <v>200</v>
      </c>
      <c r="W6242">
        <v>40</v>
      </c>
      <c r="X6242" s="7">
        <f t="shared" si="540"/>
        <v>31.652153314939131</v>
      </c>
    </row>
    <row r="6243" spans="11:24">
      <c r="K6243" s="97">
        <f t="shared" si="541"/>
        <v>6</v>
      </c>
      <c r="L6243" s="2" t="e">
        <f t="shared" si="542"/>
        <v>#N/A</v>
      </c>
      <c r="M6243" s="89"/>
      <c r="V6243">
        <v>200</v>
      </c>
      <c r="W6243">
        <v>40</v>
      </c>
      <c r="X6243" s="7">
        <f t="shared" si="540"/>
        <v>31.652153314939131</v>
      </c>
    </row>
    <row r="6244" spans="11:24">
      <c r="K6244" s="97">
        <f t="shared" si="541"/>
        <v>6</v>
      </c>
      <c r="L6244" s="2" t="e">
        <f t="shared" si="542"/>
        <v>#N/A</v>
      </c>
      <c r="M6244" s="89"/>
      <c r="V6244">
        <v>200</v>
      </c>
      <c r="W6244">
        <v>40</v>
      </c>
      <c r="X6244" s="7">
        <f t="shared" si="540"/>
        <v>31.652153314939131</v>
      </c>
    </row>
    <row r="6245" spans="11:24">
      <c r="K6245" s="97">
        <f t="shared" si="541"/>
        <v>6</v>
      </c>
      <c r="L6245" s="2" t="e">
        <f t="shared" si="542"/>
        <v>#N/A</v>
      </c>
      <c r="M6245" s="89"/>
      <c r="V6245">
        <v>200</v>
      </c>
      <c r="W6245">
        <v>40</v>
      </c>
      <c r="X6245" s="7">
        <f t="shared" si="540"/>
        <v>31.652153314939131</v>
      </c>
    </row>
    <row r="6246" spans="11:24">
      <c r="K6246" s="97">
        <f t="shared" si="541"/>
        <v>6</v>
      </c>
      <c r="L6246" s="2" t="e">
        <f t="shared" si="542"/>
        <v>#N/A</v>
      </c>
      <c r="M6246" s="89"/>
      <c r="V6246">
        <v>200</v>
      </c>
      <c r="W6246">
        <v>40</v>
      </c>
      <c r="X6246" s="7">
        <f t="shared" si="540"/>
        <v>31.652153314939131</v>
      </c>
    </row>
    <row r="6247" spans="11:24">
      <c r="K6247" s="97">
        <f t="shared" si="541"/>
        <v>6</v>
      </c>
      <c r="L6247" s="2" t="e">
        <f t="shared" si="542"/>
        <v>#N/A</v>
      </c>
      <c r="M6247" s="89"/>
      <c r="V6247">
        <v>200</v>
      </c>
      <c r="W6247">
        <v>40</v>
      </c>
      <c r="X6247" s="7">
        <f t="shared" si="540"/>
        <v>31.652153314939131</v>
      </c>
    </row>
    <row r="6248" spans="11:24">
      <c r="K6248" s="97">
        <f t="shared" si="541"/>
        <v>6</v>
      </c>
      <c r="L6248" s="2" t="e">
        <f t="shared" si="542"/>
        <v>#N/A</v>
      </c>
      <c r="M6248" s="89"/>
      <c r="V6248">
        <v>200</v>
      </c>
      <c r="W6248">
        <v>40</v>
      </c>
      <c r="X6248" s="7">
        <f t="shared" si="540"/>
        <v>31.652153314939131</v>
      </c>
    </row>
    <row r="6249" spans="11:24">
      <c r="K6249" s="97">
        <f t="shared" si="541"/>
        <v>6</v>
      </c>
      <c r="L6249" s="2" t="e">
        <f t="shared" si="542"/>
        <v>#N/A</v>
      </c>
      <c r="M6249" s="89"/>
      <c r="V6249">
        <v>200</v>
      </c>
      <c r="W6249">
        <v>40</v>
      </c>
      <c r="X6249" s="7">
        <f t="shared" si="540"/>
        <v>31.652153314939131</v>
      </c>
    </row>
    <row r="6250" spans="11:24">
      <c r="K6250" s="97">
        <f t="shared" si="541"/>
        <v>6</v>
      </c>
      <c r="L6250" s="2" t="e">
        <f t="shared" si="542"/>
        <v>#N/A</v>
      </c>
      <c r="M6250" s="89"/>
      <c r="V6250">
        <v>200</v>
      </c>
      <c r="W6250">
        <v>40</v>
      </c>
      <c r="X6250" s="7">
        <f t="shared" si="540"/>
        <v>31.652153314939131</v>
      </c>
    </row>
    <row r="6251" spans="11:24">
      <c r="K6251" s="97">
        <f t="shared" si="541"/>
        <v>6</v>
      </c>
      <c r="L6251" s="2" t="e">
        <f t="shared" si="542"/>
        <v>#N/A</v>
      </c>
      <c r="M6251" s="89"/>
      <c r="V6251">
        <v>200</v>
      </c>
      <c r="W6251">
        <v>40</v>
      </c>
      <c r="X6251" s="7">
        <f t="shared" si="540"/>
        <v>31.652153314939131</v>
      </c>
    </row>
    <row r="6252" spans="11:24">
      <c r="K6252" s="97">
        <f t="shared" si="541"/>
        <v>6</v>
      </c>
      <c r="L6252" s="2" t="e">
        <f t="shared" si="542"/>
        <v>#N/A</v>
      </c>
      <c r="M6252" s="89"/>
      <c r="V6252">
        <v>200</v>
      </c>
      <c r="W6252">
        <v>40</v>
      </c>
      <c r="X6252" s="7">
        <f t="shared" si="540"/>
        <v>31.652153314939131</v>
      </c>
    </row>
    <row r="6253" spans="11:24">
      <c r="K6253" s="97">
        <f t="shared" si="541"/>
        <v>6</v>
      </c>
      <c r="L6253" s="2" t="e">
        <f t="shared" si="542"/>
        <v>#N/A</v>
      </c>
      <c r="M6253" s="89"/>
      <c r="V6253">
        <v>200</v>
      </c>
      <c r="W6253">
        <v>40</v>
      </c>
      <c r="X6253" s="7">
        <f t="shared" si="540"/>
        <v>31.652153314939131</v>
      </c>
    </row>
    <row r="6254" spans="11:24">
      <c r="K6254" s="97">
        <f t="shared" si="541"/>
        <v>6</v>
      </c>
      <c r="L6254" s="2" t="e">
        <f t="shared" si="542"/>
        <v>#N/A</v>
      </c>
      <c r="M6254" s="89"/>
      <c r="V6254">
        <v>200</v>
      </c>
      <c r="W6254">
        <v>40</v>
      </c>
      <c r="X6254" s="7">
        <f t="shared" si="540"/>
        <v>31.652153314939131</v>
      </c>
    </row>
    <row r="6255" spans="11:24">
      <c r="K6255" s="97">
        <f t="shared" si="541"/>
        <v>6</v>
      </c>
      <c r="L6255" s="2" t="e">
        <f t="shared" si="542"/>
        <v>#N/A</v>
      </c>
      <c r="M6255" s="89"/>
      <c r="V6255">
        <v>200</v>
      </c>
      <c r="W6255">
        <v>40</v>
      </c>
      <c r="X6255" s="7">
        <f t="shared" si="540"/>
        <v>31.652153314939131</v>
      </c>
    </row>
    <row r="6256" spans="11:24">
      <c r="K6256" s="97">
        <f t="shared" si="541"/>
        <v>6</v>
      </c>
      <c r="L6256" s="2" t="e">
        <f t="shared" si="542"/>
        <v>#N/A</v>
      </c>
      <c r="M6256" s="89"/>
      <c r="V6256">
        <v>200</v>
      </c>
      <c r="W6256">
        <v>40</v>
      </c>
      <c r="X6256" s="7">
        <f t="shared" si="540"/>
        <v>31.652153314939131</v>
      </c>
    </row>
    <row r="6257" spans="11:24">
      <c r="K6257" s="97">
        <f t="shared" si="541"/>
        <v>6</v>
      </c>
      <c r="L6257" s="2" t="e">
        <f t="shared" si="542"/>
        <v>#N/A</v>
      </c>
      <c r="M6257" s="89"/>
      <c r="V6257">
        <v>200</v>
      </c>
      <c r="W6257">
        <v>40</v>
      </c>
      <c r="X6257" s="7">
        <f t="shared" si="540"/>
        <v>31.652153314939131</v>
      </c>
    </row>
    <row r="6258" spans="11:24">
      <c r="K6258" s="97">
        <f t="shared" si="541"/>
        <v>6</v>
      </c>
      <c r="L6258" s="2" t="e">
        <f t="shared" si="542"/>
        <v>#N/A</v>
      </c>
      <c r="M6258" s="89"/>
      <c r="V6258">
        <v>200</v>
      </c>
      <c r="W6258">
        <v>40</v>
      </c>
      <c r="X6258" s="7">
        <f t="shared" si="540"/>
        <v>31.652153314939131</v>
      </c>
    </row>
    <row r="6259" spans="11:24">
      <c r="K6259" s="97">
        <f t="shared" si="541"/>
        <v>6</v>
      </c>
      <c r="L6259" s="2" t="e">
        <f t="shared" si="542"/>
        <v>#N/A</v>
      </c>
      <c r="M6259" s="89"/>
      <c r="V6259">
        <v>200</v>
      </c>
      <c r="W6259">
        <v>40</v>
      </c>
      <c r="X6259" s="7">
        <f t="shared" si="540"/>
        <v>31.652153314939131</v>
      </c>
    </row>
    <row r="6260" spans="11:24">
      <c r="K6260" s="97">
        <f t="shared" si="541"/>
        <v>6</v>
      </c>
      <c r="L6260" s="2" t="e">
        <f t="shared" si="542"/>
        <v>#N/A</v>
      </c>
      <c r="M6260" s="89"/>
      <c r="V6260">
        <v>200</v>
      </c>
      <c r="W6260">
        <v>40</v>
      </c>
      <c r="X6260" s="7">
        <f t="shared" si="540"/>
        <v>31.652153314939131</v>
      </c>
    </row>
    <row r="6261" spans="11:24">
      <c r="K6261" s="97">
        <f t="shared" si="541"/>
        <v>6</v>
      </c>
      <c r="L6261" s="2" t="e">
        <f t="shared" si="542"/>
        <v>#N/A</v>
      </c>
      <c r="M6261" s="89"/>
      <c r="V6261">
        <v>200</v>
      </c>
      <c r="W6261">
        <v>40</v>
      </c>
      <c r="X6261" s="7">
        <f t="shared" si="540"/>
        <v>31.652153314939131</v>
      </c>
    </row>
    <row r="6262" spans="11:24">
      <c r="K6262" s="97">
        <f t="shared" si="541"/>
        <v>6</v>
      </c>
      <c r="L6262" s="2" t="e">
        <f t="shared" si="542"/>
        <v>#N/A</v>
      </c>
      <c r="M6262" s="89"/>
      <c r="V6262">
        <v>200</v>
      </c>
      <c r="W6262">
        <v>40</v>
      </c>
      <c r="X6262" s="7">
        <f t="shared" si="540"/>
        <v>31.652153314939131</v>
      </c>
    </row>
    <row r="6263" spans="11:24">
      <c r="K6263" s="97">
        <f t="shared" si="541"/>
        <v>6</v>
      </c>
      <c r="L6263" s="2" t="e">
        <f t="shared" si="542"/>
        <v>#N/A</v>
      </c>
      <c r="M6263" s="89"/>
      <c r="V6263">
        <v>200</v>
      </c>
      <c r="W6263">
        <v>40</v>
      </c>
      <c r="X6263" s="7">
        <f t="shared" si="540"/>
        <v>31.652153314939131</v>
      </c>
    </row>
    <row r="6264" spans="11:24">
      <c r="K6264" s="97">
        <f t="shared" si="541"/>
        <v>6</v>
      </c>
      <c r="L6264" s="2" t="e">
        <f t="shared" si="542"/>
        <v>#N/A</v>
      </c>
      <c r="M6264" s="89"/>
      <c r="V6264">
        <v>200</v>
      </c>
      <c r="W6264">
        <v>40</v>
      </c>
      <c r="X6264" s="7">
        <f t="shared" si="540"/>
        <v>31.652153314939131</v>
      </c>
    </row>
    <row r="6265" spans="11:24">
      <c r="K6265" s="97">
        <f t="shared" si="541"/>
        <v>6</v>
      </c>
      <c r="L6265" s="2" t="e">
        <f t="shared" si="542"/>
        <v>#N/A</v>
      </c>
      <c r="M6265" s="89"/>
      <c r="V6265">
        <v>200</v>
      </c>
      <c r="W6265">
        <v>40</v>
      </c>
      <c r="X6265" s="7">
        <f t="shared" si="540"/>
        <v>31.652153314939131</v>
      </c>
    </row>
    <row r="6266" spans="11:24">
      <c r="K6266" s="97">
        <f t="shared" si="541"/>
        <v>6</v>
      </c>
      <c r="L6266" s="2" t="e">
        <f t="shared" si="542"/>
        <v>#N/A</v>
      </c>
      <c r="M6266" s="89"/>
      <c r="V6266">
        <v>200</v>
      </c>
      <c r="W6266">
        <v>40</v>
      </c>
      <c r="X6266" s="7">
        <f t="shared" si="540"/>
        <v>31.652153314939131</v>
      </c>
    </row>
    <row r="6267" spans="11:24">
      <c r="K6267" s="97">
        <f t="shared" si="541"/>
        <v>6</v>
      </c>
      <c r="L6267" s="2" t="e">
        <f t="shared" si="542"/>
        <v>#N/A</v>
      </c>
      <c r="M6267" s="89"/>
      <c r="V6267">
        <v>200</v>
      </c>
      <c r="W6267">
        <v>40</v>
      </c>
      <c r="X6267" s="7">
        <f t="shared" si="540"/>
        <v>31.652153314939131</v>
      </c>
    </row>
    <row r="6268" spans="11:24">
      <c r="K6268" s="97">
        <f t="shared" si="541"/>
        <v>6</v>
      </c>
      <c r="L6268" s="2" t="e">
        <f t="shared" si="542"/>
        <v>#N/A</v>
      </c>
      <c r="M6268" s="89"/>
      <c r="V6268">
        <v>200</v>
      </c>
      <c r="W6268">
        <v>40</v>
      </c>
      <c r="X6268" s="7">
        <f t="shared" si="540"/>
        <v>31.652153314939131</v>
      </c>
    </row>
    <row r="6269" spans="11:24">
      <c r="K6269" s="97">
        <f t="shared" si="541"/>
        <v>6</v>
      </c>
      <c r="L6269" s="2" t="e">
        <f t="shared" si="542"/>
        <v>#N/A</v>
      </c>
      <c r="M6269" s="89"/>
      <c r="V6269">
        <v>200</v>
      </c>
      <c r="W6269">
        <v>40</v>
      </c>
      <c r="X6269" s="7">
        <f t="shared" si="540"/>
        <v>31.652153314939131</v>
      </c>
    </row>
    <row r="6270" spans="11:24">
      <c r="K6270" s="97">
        <f t="shared" si="541"/>
        <v>6</v>
      </c>
      <c r="L6270" s="2" t="e">
        <f t="shared" si="542"/>
        <v>#N/A</v>
      </c>
      <c r="M6270" s="89"/>
      <c r="V6270">
        <v>200</v>
      </c>
      <c r="W6270">
        <v>40</v>
      </c>
      <c r="X6270" s="7">
        <f t="shared" si="540"/>
        <v>31.652153314939131</v>
      </c>
    </row>
    <row r="6271" spans="11:24">
      <c r="K6271" s="97">
        <f t="shared" si="541"/>
        <v>6</v>
      </c>
      <c r="L6271" s="2" t="e">
        <f t="shared" si="542"/>
        <v>#N/A</v>
      </c>
      <c r="M6271" s="89"/>
      <c r="V6271">
        <v>200</v>
      </c>
      <c r="W6271">
        <v>40</v>
      </c>
      <c r="X6271" s="7">
        <f t="shared" si="540"/>
        <v>31.652153314939131</v>
      </c>
    </row>
    <row r="6272" spans="11:24">
      <c r="K6272" s="97">
        <f t="shared" si="541"/>
        <v>6</v>
      </c>
      <c r="L6272" s="2" t="e">
        <f t="shared" si="542"/>
        <v>#N/A</v>
      </c>
      <c r="M6272" s="89"/>
      <c r="V6272">
        <v>200</v>
      </c>
      <c r="W6272">
        <v>40</v>
      </c>
      <c r="X6272" s="7">
        <f t="shared" si="540"/>
        <v>31.652153314939131</v>
      </c>
    </row>
    <row r="6273" spans="11:24">
      <c r="K6273" s="97">
        <f t="shared" si="541"/>
        <v>6</v>
      </c>
      <c r="L6273" s="2" t="e">
        <f t="shared" si="542"/>
        <v>#N/A</v>
      </c>
      <c r="M6273" s="89"/>
      <c r="V6273">
        <v>200</v>
      </c>
      <c r="W6273">
        <v>40</v>
      </c>
      <c r="X6273" s="7">
        <f t="shared" si="540"/>
        <v>31.652153314939131</v>
      </c>
    </row>
    <row r="6274" spans="11:24">
      <c r="K6274" s="97">
        <f t="shared" si="541"/>
        <v>6</v>
      </c>
      <c r="L6274" s="2" t="e">
        <f t="shared" si="542"/>
        <v>#N/A</v>
      </c>
      <c r="M6274" s="89"/>
      <c r="V6274">
        <v>200</v>
      </c>
      <c r="W6274">
        <v>40</v>
      </c>
      <c r="X6274" s="7">
        <f t="shared" si="540"/>
        <v>31.652153314939131</v>
      </c>
    </row>
    <row r="6275" spans="11:24">
      <c r="K6275" s="97">
        <f t="shared" si="541"/>
        <v>6</v>
      </c>
      <c r="L6275" s="2" t="e">
        <f t="shared" si="542"/>
        <v>#N/A</v>
      </c>
      <c r="M6275" s="89"/>
      <c r="V6275">
        <v>200</v>
      </c>
      <c r="W6275">
        <v>40</v>
      </c>
      <c r="X6275" s="7">
        <f t="shared" si="540"/>
        <v>31.652153314939131</v>
      </c>
    </row>
    <row r="6276" spans="11:24">
      <c r="K6276" s="97">
        <f t="shared" si="541"/>
        <v>6</v>
      </c>
      <c r="L6276" s="2" t="e">
        <f t="shared" si="542"/>
        <v>#N/A</v>
      </c>
      <c r="M6276" s="89"/>
      <c r="V6276">
        <v>200</v>
      </c>
      <c r="W6276">
        <v>40</v>
      </c>
      <c r="X6276" s="7">
        <f t="shared" si="540"/>
        <v>31.652153314939131</v>
      </c>
    </row>
    <row r="6277" spans="11:24">
      <c r="K6277" s="97">
        <f t="shared" si="541"/>
        <v>6</v>
      </c>
      <c r="L6277" s="2" t="e">
        <f t="shared" si="542"/>
        <v>#N/A</v>
      </c>
      <c r="M6277" s="89"/>
      <c r="V6277">
        <v>200</v>
      </c>
      <c r="W6277">
        <v>40</v>
      </c>
      <c r="X6277" s="7">
        <f t="shared" si="540"/>
        <v>31.652153314939131</v>
      </c>
    </row>
    <row r="6278" spans="11:24">
      <c r="K6278" s="97">
        <f t="shared" si="541"/>
        <v>6</v>
      </c>
      <c r="L6278" s="2" t="e">
        <f t="shared" si="542"/>
        <v>#N/A</v>
      </c>
      <c r="M6278" s="89"/>
      <c r="V6278">
        <v>200</v>
      </c>
      <c r="W6278">
        <v>40</v>
      </c>
      <c r="X6278" s="7">
        <f t="shared" si="540"/>
        <v>31.652153314939131</v>
      </c>
    </row>
    <row r="6279" spans="11:24">
      <c r="K6279" s="97">
        <f t="shared" si="541"/>
        <v>6</v>
      </c>
      <c r="L6279" s="2" t="e">
        <f t="shared" si="542"/>
        <v>#N/A</v>
      </c>
      <c r="M6279" s="89"/>
      <c r="V6279">
        <v>200</v>
      </c>
      <c r="W6279">
        <v>40</v>
      </c>
      <c r="X6279" s="7">
        <f t="shared" si="540"/>
        <v>31.652153314939131</v>
      </c>
    </row>
    <row r="6280" spans="11:24">
      <c r="K6280" s="97">
        <f t="shared" si="541"/>
        <v>6</v>
      </c>
      <c r="L6280" s="2" t="e">
        <f t="shared" si="542"/>
        <v>#N/A</v>
      </c>
      <c r="M6280" s="89"/>
      <c r="V6280">
        <v>200</v>
      </c>
      <c r="W6280">
        <v>40</v>
      </c>
      <c r="X6280" s="7">
        <f t="shared" si="540"/>
        <v>31.652153314939131</v>
      </c>
    </row>
    <row r="6281" spans="11:24">
      <c r="K6281" s="97">
        <f t="shared" si="541"/>
        <v>6</v>
      </c>
      <c r="L6281" s="2" t="e">
        <f t="shared" si="542"/>
        <v>#N/A</v>
      </c>
      <c r="M6281" s="89"/>
      <c r="V6281">
        <v>200</v>
      </c>
      <c r="W6281">
        <v>40</v>
      </c>
      <c r="X6281" s="7">
        <f t="shared" si="540"/>
        <v>31.652153314939131</v>
      </c>
    </row>
    <row r="6282" spans="11:24">
      <c r="K6282" s="97">
        <f t="shared" si="541"/>
        <v>6</v>
      </c>
      <c r="L6282" s="2" t="e">
        <f t="shared" si="542"/>
        <v>#N/A</v>
      </c>
      <c r="M6282" s="89"/>
      <c r="V6282">
        <v>200</v>
      </c>
      <c r="W6282">
        <v>40</v>
      </c>
      <c r="X6282" s="7">
        <f t="shared" ref="X6282:X6345" si="543">AVERAGE($J$2999:$J$8770)</f>
        <v>31.652153314939131</v>
      </c>
    </row>
    <row r="6283" spans="11:24">
      <c r="K6283" s="97">
        <f t="shared" ref="K6283:K6346" si="544">WEEKDAY(C6283,2)</f>
        <v>6</v>
      </c>
      <c r="L6283" s="2" t="e">
        <f t="shared" ref="L6283:L6346" si="545">IF(J6283="",NA(),J6283-(AVERAGE($J$10:$J$8770)))</f>
        <v>#N/A</v>
      </c>
      <c r="M6283" s="89"/>
      <c r="V6283">
        <v>200</v>
      </c>
      <c r="W6283">
        <v>40</v>
      </c>
      <c r="X6283" s="7">
        <f t="shared" si="543"/>
        <v>31.652153314939131</v>
      </c>
    </row>
    <row r="6284" spans="11:24">
      <c r="K6284" s="97">
        <f t="shared" si="544"/>
        <v>6</v>
      </c>
      <c r="L6284" s="2" t="e">
        <f t="shared" si="545"/>
        <v>#N/A</v>
      </c>
      <c r="M6284" s="89"/>
      <c r="V6284">
        <v>200</v>
      </c>
      <c r="W6284">
        <v>40</v>
      </c>
      <c r="X6284" s="7">
        <f t="shared" si="543"/>
        <v>31.652153314939131</v>
      </c>
    </row>
    <row r="6285" spans="11:24">
      <c r="K6285" s="97">
        <f t="shared" si="544"/>
        <v>6</v>
      </c>
      <c r="L6285" s="2" t="e">
        <f t="shared" si="545"/>
        <v>#N/A</v>
      </c>
      <c r="M6285" s="89"/>
      <c r="V6285">
        <v>200</v>
      </c>
      <c r="W6285">
        <v>40</v>
      </c>
      <c r="X6285" s="7">
        <f t="shared" si="543"/>
        <v>31.652153314939131</v>
      </c>
    </row>
    <row r="6286" spans="11:24">
      <c r="K6286" s="97">
        <f t="shared" si="544"/>
        <v>6</v>
      </c>
      <c r="L6286" s="2" t="e">
        <f t="shared" si="545"/>
        <v>#N/A</v>
      </c>
      <c r="M6286" s="89"/>
      <c r="V6286">
        <v>200</v>
      </c>
      <c r="W6286">
        <v>40</v>
      </c>
      <c r="X6286" s="7">
        <f t="shared" si="543"/>
        <v>31.652153314939131</v>
      </c>
    </row>
    <row r="6287" spans="11:24">
      <c r="K6287" s="97">
        <f t="shared" si="544"/>
        <v>6</v>
      </c>
      <c r="L6287" s="2" t="e">
        <f t="shared" si="545"/>
        <v>#N/A</v>
      </c>
      <c r="M6287" s="89"/>
      <c r="V6287">
        <v>200</v>
      </c>
      <c r="W6287">
        <v>40</v>
      </c>
      <c r="X6287" s="7">
        <f t="shared" si="543"/>
        <v>31.652153314939131</v>
      </c>
    </row>
    <row r="6288" spans="11:24">
      <c r="K6288" s="97">
        <f t="shared" si="544"/>
        <v>6</v>
      </c>
      <c r="L6288" s="2" t="e">
        <f t="shared" si="545"/>
        <v>#N/A</v>
      </c>
      <c r="M6288" s="89"/>
      <c r="V6288">
        <v>200</v>
      </c>
      <c r="W6288">
        <v>40</v>
      </c>
      <c r="X6288" s="7">
        <f t="shared" si="543"/>
        <v>31.652153314939131</v>
      </c>
    </row>
    <row r="6289" spans="11:24">
      <c r="K6289" s="97">
        <f t="shared" si="544"/>
        <v>6</v>
      </c>
      <c r="L6289" s="2" t="e">
        <f t="shared" si="545"/>
        <v>#N/A</v>
      </c>
      <c r="M6289" s="89"/>
      <c r="V6289">
        <v>200</v>
      </c>
      <c r="W6289">
        <v>40</v>
      </c>
      <c r="X6289" s="7">
        <f t="shared" si="543"/>
        <v>31.652153314939131</v>
      </c>
    </row>
    <row r="6290" spans="11:24">
      <c r="K6290" s="97">
        <f t="shared" si="544"/>
        <v>6</v>
      </c>
      <c r="L6290" s="2" t="e">
        <f t="shared" si="545"/>
        <v>#N/A</v>
      </c>
      <c r="M6290" s="89"/>
      <c r="V6290">
        <v>200</v>
      </c>
      <c r="W6290">
        <v>40</v>
      </c>
      <c r="X6290" s="7">
        <f t="shared" si="543"/>
        <v>31.652153314939131</v>
      </c>
    </row>
    <row r="6291" spans="11:24">
      <c r="K6291" s="97">
        <f t="shared" si="544"/>
        <v>6</v>
      </c>
      <c r="L6291" s="2" t="e">
        <f t="shared" si="545"/>
        <v>#N/A</v>
      </c>
      <c r="M6291" s="89"/>
      <c r="V6291">
        <v>200</v>
      </c>
      <c r="W6291">
        <v>40</v>
      </c>
      <c r="X6291" s="7">
        <f t="shared" si="543"/>
        <v>31.652153314939131</v>
      </c>
    </row>
    <row r="6292" spans="11:24">
      <c r="K6292" s="97">
        <f t="shared" si="544"/>
        <v>6</v>
      </c>
      <c r="L6292" s="2" t="e">
        <f t="shared" si="545"/>
        <v>#N/A</v>
      </c>
      <c r="M6292" s="89" t="s">
        <v>40</v>
      </c>
      <c r="V6292">
        <v>200</v>
      </c>
      <c r="W6292">
        <v>40</v>
      </c>
      <c r="X6292" s="7">
        <f t="shared" si="543"/>
        <v>31.652153314939131</v>
      </c>
    </row>
    <row r="6293" spans="11:24">
      <c r="K6293" s="97">
        <f t="shared" si="544"/>
        <v>6</v>
      </c>
      <c r="L6293" s="2" t="e">
        <f t="shared" si="545"/>
        <v>#N/A</v>
      </c>
      <c r="M6293" s="89"/>
      <c r="V6293">
        <v>200</v>
      </c>
      <c r="W6293">
        <v>40</v>
      </c>
      <c r="X6293" s="7">
        <f t="shared" si="543"/>
        <v>31.652153314939131</v>
      </c>
    </row>
    <row r="6294" spans="11:24">
      <c r="K6294" s="97">
        <f t="shared" si="544"/>
        <v>6</v>
      </c>
      <c r="L6294" s="2" t="e">
        <f t="shared" si="545"/>
        <v>#N/A</v>
      </c>
      <c r="M6294" s="89"/>
      <c r="V6294">
        <v>200</v>
      </c>
      <c r="W6294">
        <v>40</v>
      </c>
      <c r="X6294" s="7">
        <f t="shared" si="543"/>
        <v>31.652153314939131</v>
      </c>
    </row>
    <row r="6295" spans="11:24">
      <c r="K6295" s="97">
        <f t="shared" si="544"/>
        <v>6</v>
      </c>
      <c r="L6295" s="2" t="e">
        <f t="shared" si="545"/>
        <v>#N/A</v>
      </c>
      <c r="M6295" s="89" t="s">
        <v>40</v>
      </c>
      <c r="V6295">
        <v>200</v>
      </c>
      <c r="W6295">
        <v>40</v>
      </c>
      <c r="X6295" s="7">
        <f t="shared" si="543"/>
        <v>31.652153314939131</v>
      </c>
    </row>
    <row r="6296" spans="11:24">
      <c r="K6296" s="97">
        <f t="shared" si="544"/>
        <v>6</v>
      </c>
      <c r="L6296" s="2" t="e">
        <f t="shared" si="545"/>
        <v>#N/A</v>
      </c>
      <c r="M6296" s="89"/>
      <c r="V6296">
        <v>200</v>
      </c>
      <c r="W6296">
        <v>40</v>
      </c>
      <c r="X6296" s="7">
        <f t="shared" si="543"/>
        <v>31.652153314939131</v>
      </c>
    </row>
    <row r="6297" spans="11:24">
      <c r="K6297" s="97">
        <f t="shared" si="544"/>
        <v>6</v>
      </c>
      <c r="L6297" s="2" t="e">
        <f t="shared" si="545"/>
        <v>#N/A</v>
      </c>
      <c r="M6297" s="89"/>
      <c r="V6297">
        <v>200</v>
      </c>
      <c r="W6297">
        <v>40</v>
      </c>
      <c r="X6297" s="7">
        <f t="shared" si="543"/>
        <v>31.652153314939131</v>
      </c>
    </row>
    <row r="6298" spans="11:24">
      <c r="K6298" s="97">
        <f t="shared" si="544"/>
        <v>6</v>
      </c>
      <c r="L6298" s="2" t="e">
        <f t="shared" si="545"/>
        <v>#N/A</v>
      </c>
      <c r="M6298" s="89"/>
      <c r="V6298">
        <v>200</v>
      </c>
      <c r="W6298">
        <v>40</v>
      </c>
      <c r="X6298" s="7">
        <f t="shared" si="543"/>
        <v>31.652153314939131</v>
      </c>
    </row>
    <row r="6299" spans="11:24">
      <c r="K6299" s="97">
        <f t="shared" si="544"/>
        <v>6</v>
      </c>
      <c r="L6299" s="2" t="e">
        <f t="shared" si="545"/>
        <v>#N/A</v>
      </c>
      <c r="M6299" s="89" t="s">
        <v>40</v>
      </c>
      <c r="V6299">
        <v>200</v>
      </c>
      <c r="W6299">
        <v>40</v>
      </c>
      <c r="X6299" s="7">
        <f t="shared" si="543"/>
        <v>31.652153314939131</v>
      </c>
    </row>
    <row r="6300" spans="11:24">
      <c r="K6300" s="97">
        <f t="shared" si="544"/>
        <v>6</v>
      </c>
      <c r="L6300" s="2" t="e">
        <f t="shared" si="545"/>
        <v>#N/A</v>
      </c>
      <c r="M6300" s="89"/>
      <c r="V6300">
        <v>200</v>
      </c>
      <c r="W6300">
        <v>40</v>
      </c>
      <c r="X6300" s="7">
        <f t="shared" si="543"/>
        <v>31.652153314939131</v>
      </c>
    </row>
    <row r="6301" spans="11:24">
      <c r="K6301" s="97">
        <f t="shared" si="544"/>
        <v>6</v>
      </c>
      <c r="L6301" s="2" t="e">
        <f t="shared" si="545"/>
        <v>#N/A</v>
      </c>
      <c r="M6301" s="89"/>
      <c r="V6301">
        <v>200</v>
      </c>
      <c r="W6301">
        <v>40</v>
      </c>
      <c r="X6301" s="7">
        <f t="shared" si="543"/>
        <v>31.652153314939131</v>
      </c>
    </row>
    <row r="6302" spans="11:24">
      <c r="K6302" s="97">
        <f t="shared" si="544"/>
        <v>6</v>
      </c>
      <c r="L6302" s="2" t="e">
        <f t="shared" si="545"/>
        <v>#N/A</v>
      </c>
      <c r="M6302" s="89"/>
      <c r="V6302">
        <v>200</v>
      </c>
      <c r="W6302">
        <v>40</v>
      </c>
      <c r="X6302" s="7">
        <f t="shared" si="543"/>
        <v>31.652153314939131</v>
      </c>
    </row>
    <row r="6303" spans="11:24">
      <c r="K6303" s="97">
        <f t="shared" si="544"/>
        <v>6</v>
      </c>
      <c r="L6303" s="2" t="e">
        <f t="shared" si="545"/>
        <v>#N/A</v>
      </c>
      <c r="M6303" s="89"/>
      <c r="V6303">
        <v>200</v>
      </c>
      <c r="W6303">
        <v>40</v>
      </c>
      <c r="X6303" s="7">
        <f t="shared" si="543"/>
        <v>31.652153314939131</v>
      </c>
    </row>
    <row r="6304" spans="11:24">
      <c r="K6304" s="97">
        <f t="shared" si="544"/>
        <v>6</v>
      </c>
      <c r="L6304" s="2" t="e">
        <f t="shared" si="545"/>
        <v>#N/A</v>
      </c>
      <c r="M6304" s="89"/>
      <c r="V6304">
        <v>200</v>
      </c>
      <c r="W6304">
        <v>40</v>
      </c>
      <c r="X6304" s="7">
        <f t="shared" si="543"/>
        <v>31.652153314939131</v>
      </c>
    </row>
    <row r="6305" spans="11:24">
      <c r="K6305" s="97">
        <f t="shared" si="544"/>
        <v>6</v>
      </c>
      <c r="L6305" s="2" t="e">
        <f t="shared" si="545"/>
        <v>#N/A</v>
      </c>
      <c r="M6305" s="89"/>
      <c r="V6305">
        <v>200</v>
      </c>
      <c r="W6305">
        <v>40</v>
      </c>
      <c r="X6305" s="7">
        <f t="shared" si="543"/>
        <v>31.652153314939131</v>
      </c>
    </row>
    <row r="6306" spans="11:24">
      <c r="K6306" s="97">
        <f t="shared" si="544"/>
        <v>6</v>
      </c>
      <c r="L6306" s="2" t="e">
        <f t="shared" si="545"/>
        <v>#N/A</v>
      </c>
      <c r="M6306" s="89"/>
      <c r="V6306">
        <v>200</v>
      </c>
      <c r="W6306">
        <v>40</v>
      </c>
      <c r="X6306" s="7">
        <f t="shared" si="543"/>
        <v>31.652153314939131</v>
      </c>
    </row>
    <row r="6307" spans="11:24">
      <c r="K6307" s="97">
        <f t="shared" si="544"/>
        <v>6</v>
      </c>
      <c r="L6307" s="2" t="e">
        <f t="shared" si="545"/>
        <v>#N/A</v>
      </c>
      <c r="M6307" s="89"/>
      <c r="V6307">
        <v>200</v>
      </c>
      <c r="W6307">
        <v>40</v>
      </c>
      <c r="X6307" s="7">
        <f t="shared" si="543"/>
        <v>31.652153314939131</v>
      </c>
    </row>
    <row r="6308" spans="11:24">
      <c r="K6308" s="97">
        <f t="shared" si="544"/>
        <v>6</v>
      </c>
      <c r="L6308" s="2" t="e">
        <f t="shared" si="545"/>
        <v>#N/A</v>
      </c>
      <c r="M6308" s="89"/>
      <c r="V6308">
        <v>200</v>
      </c>
      <c r="W6308">
        <v>40</v>
      </c>
      <c r="X6308" s="7">
        <f t="shared" si="543"/>
        <v>31.652153314939131</v>
      </c>
    </row>
    <row r="6309" spans="11:24">
      <c r="K6309" s="97">
        <f t="shared" si="544"/>
        <v>6</v>
      </c>
      <c r="L6309" s="2" t="e">
        <f t="shared" si="545"/>
        <v>#N/A</v>
      </c>
      <c r="M6309" s="89"/>
      <c r="V6309">
        <v>200</v>
      </c>
      <c r="W6309">
        <v>40</v>
      </c>
      <c r="X6309" s="7">
        <f t="shared" si="543"/>
        <v>31.652153314939131</v>
      </c>
    </row>
    <row r="6310" spans="11:24">
      <c r="K6310" s="97">
        <f t="shared" si="544"/>
        <v>6</v>
      </c>
      <c r="L6310" s="2" t="e">
        <f t="shared" si="545"/>
        <v>#N/A</v>
      </c>
      <c r="M6310" s="89"/>
      <c r="V6310">
        <v>200</v>
      </c>
      <c r="W6310">
        <v>40</v>
      </c>
      <c r="X6310" s="7">
        <f t="shared" si="543"/>
        <v>31.652153314939131</v>
      </c>
    </row>
    <row r="6311" spans="11:24">
      <c r="K6311" s="97">
        <f t="shared" si="544"/>
        <v>6</v>
      </c>
      <c r="L6311" s="2" t="e">
        <f t="shared" si="545"/>
        <v>#N/A</v>
      </c>
      <c r="M6311" s="89"/>
      <c r="V6311">
        <v>200</v>
      </c>
      <c r="W6311">
        <v>40</v>
      </c>
      <c r="X6311" s="7">
        <f t="shared" si="543"/>
        <v>31.652153314939131</v>
      </c>
    </row>
    <row r="6312" spans="11:24">
      <c r="K6312" s="97">
        <f t="shared" si="544"/>
        <v>6</v>
      </c>
      <c r="L6312" s="2" t="e">
        <f t="shared" si="545"/>
        <v>#N/A</v>
      </c>
      <c r="M6312" s="89"/>
      <c r="V6312">
        <v>200</v>
      </c>
      <c r="W6312">
        <v>40</v>
      </c>
      <c r="X6312" s="7">
        <f t="shared" si="543"/>
        <v>31.652153314939131</v>
      </c>
    </row>
    <row r="6313" spans="11:24">
      <c r="K6313" s="97">
        <f t="shared" si="544"/>
        <v>6</v>
      </c>
      <c r="L6313" s="2" t="e">
        <f t="shared" si="545"/>
        <v>#N/A</v>
      </c>
      <c r="M6313" s="89"/>
      <c r="V6313">
        <v>200</v>
      </c>
      <c r="W6313">
        <v>40</v>
      </c>
      <c r="X6313" s="7">
        <f t="shared" si="543"/>
        <v>31.652153314939131</v>
      </c>
    </row>
    <row r="6314" spans="11:24">
      <c r="K6314" s="97">
        <f t="shared" si="544"/>
        <v>6</v>
      </c>
      <c r="L6314" s="2" t="e">
        <f t="shared" si="545"/>
        <v>#N/A</v>
      </c>
      <c r="M6314" s="89"/>
      <c r="V6314">
        <v>200</v>
      </c>
      <c r="W6314">
        <v>40</v>
      </c>
      <c r="X6314" s="7">
        <f t="shared" si="543"/>
        <v>31.652153314939131</v>
      </c>
    </row>
    <row r="6315" spans="11:24">
      <c r="K6315" s="97">
        <f t="shared" si="544"/>
        <v>6</v>
      </c>
      <c r="L6315" s="2" t="e">
        <f t="shared" si="545"/>
        <v>#N/A</v>
      </c>
      <c r="M6315" s="89"/>
      <c r="V6315">
        <v>200</v>
      </c>
      <c r="W6315">
        <v>40</v>
      </c>
      <c r="X6315" s="7">
        <f t="shared" si="543"/>
        <v>31.652153314939131</v>
      </c>
    </row>
    <row r="6316" spans="11:24">
      <c r="K6316" s="97">
        <f t="shared" si="544"/>
        <v>6</v>
      </c>
      <c r="L6316" s="2" t="e">
        <f t="shared" si="545"/>
        <v>#N/A</v>
      </c>
      <c r="M6316" s="89"/>
      <c r="V6316">
        <v>200</v>
      </c>
      <c r="W6316">
        <v>40</v>
      </c>
      <c r="X6316" s="7">
        <f t="shared" si="543"/>
        <v>31.652153314939131</v>
      </c>
    </row>
    <row r="6317" spans="11:24">
      <c r="K6317" s="97">
        <f t="shared" si="544"/>
        <v>6</v>
      </c>
      <c r="L6317" s="2" t="e">
        <f t="shared" si="545"/>
        <v>#N/A</v>
      </c>
      <c r="M6317" s="89"/>
      <c r="V6317">
        <v>200</v>
      </c>
      <c r="W6317">
        <v>40</v>
      </c>
      <c r="X6317" s="7">
        <f t="shared" si="543"/>
        <v>31.652153314939131</v>
      </c>
    </row>
    <row r="6318" spans="11:24">
      <c r="K6318" s="97">
        <f t="shared" si="544"/>
        <v>6</v>
      </c>
      <c r="L6318" s="2" t="e">
        <f t="shared" si="545"/>
        <v>#N/A</v>
      </c>
      <c r="M6318" s="89"/>
      <c r="V6318">
        <v>200</v>
      </c>
      <c r="W6318">
        <v>40</v>
      </c>
      <c r="X6318" s="7">
        <f t="shared" si="543"/>
        <v>31.652153314939131</v>
      </c>
    </row>
    <row r="6319" spans="11:24">
      <c r="K6319" s="97">
        <f t="shared" si="544"/>
        <v>6</v>
      </c>
      <c r="L6319" s="2" t="e">
        <f t="shared" si="545"/>
        <v>#N/A</v>
      </c>
      <c r="M6319" s="89"/>
      <c r="V6319">
        <v>200</v>
      </c>
      <c r="W6319">
        <v>40</v>
      </c>
      <c r="X6319" s="7">
        <f t="shared" si="543"/>
        <v>31.652153314939131</v>
      </c>
    </row>
    <row r="6320" spans="11:24">
      <c r="K6320" s="97">
        <f t="shared" si="544"/>
        <v>6</v>
      </c>
      <c r="L6320" s="2" t="e">
        <f t="shared" si="545"/>
        <v>#N/A</v>
      </c>
      <c r="M6320" s="89"/>
      <c r="V6320">
        <v>200</v>
      </c>
      <c r="W6320">
        <v>40</v>
      </c>
      <c r="X6320" s="7">
        <f t="shared" si="543"/>
        <v>31.652153314939131</v>
      </c>
    </row>
    <row r="6321" spans="11:24">
      <c r="K6321" s="97">
        <f t="shared" si="544"/>
        <v>6</v>
      </c>
      <c r="L6321" s="2" t="e">
        <f t="shared" si="545"/>
        <v>#N/A</v>
      </c>
      <c r="M6321" s="89"/>
      <c r="V6321">
        <v>200</v>
      </c>
      <c r="W6321">
        <v>40</v>
      </c>
      <c r="X6321" s="7">
        <f t="shared" si="543"/>
        <v>31.652153314939131</v>
      </c>
    </row>
    <row r="6322" spans="11:24">
      <c r="K6322" s="97">
        <f t="shared" si="544"/>
        <v>6</v>
      </c>
      <c r="L6322" s="2" t="e">
        <f t="shared" si="545"/>
        <v>#N/A</v>
      </c>
      <c r="M6322" s="89"/>
      <c r="V6322">
        <v>200</v>
      </c>
      <c r="W6322">
        <v>40</v>
      </c>
      <c r="X6322" s="7">
        <f t="shared" si="543"/>
        <v>31.652153314939131</v>
      </c>
    </row>
    <row r="6323" spans="11:24">
      <c r="K6323" s="97">
        <f t="shared" si="544"/>
        <v>6</v>
      </c>
      <c r="L6323" s="2" t="e">
        <f t="shared" si="545"/>
        <v>#N/A</v>
      </c>
      <c r="M6323" s="89"/>
      <c r="V6323">
        <v>200</v>
      </c>
      <c r="W6323">
        <v>40</v>
      </c>
      <c r="X6323" s="7">
        <f t="shared" si="543"/>
        <v>31.652153314939131</v>
      </c>
    </row>
    <row r="6324" spans="11:24">
      <c r="K6324" s="97">
        <f t="shared" si="544"/>
        <v>6</v>
      </c>
      <c r="L6324" s="2" t="e">
        <f t="shared" si="545"/>
        <v>#N/A</v>
      </c>
      <c r="M6324" s="89"/>
      <c r="V6324">
        <v>200</v>
      </c>
      <c r="W6324">
        <v>40</v>
      </c>
      <c r="X6324" s="7">
        <f t="shared" si="543"/>
        <v>31.652153314939131</v>
      </c>
    </row>
    <row r="6325" spans="11:24">
      <c r="K6325" s="97">
        <f t="shared" si="544"/>
        <v>6</v>
      </c>
      <c r="L6325" s="2" t="e">
        <f t="shared" si="545"/>
        <v>#N/A</v>
      </c>
      <c r="M6325" s="89"/>
      <c r="V6325">
        <v>200</v>
      </c>
      <c r="W6325">
        <v>40</v>
      </c>
      <c r="X6325" s="7">
        <f t="shared" si="543"/>
        <v>31.652153314939131</v>
      </c>
    </row>
    <row r="6326" spans="11:24">
      <c r="K6326" s="97">
        <f t="shared" si="544"/>
        <v>6</v>
      </c>
      <c r="L6326" s="2" t="e">
        <f t="shared" si="545"/>
        <v>#N/A</v>
      </c>
      <c r="M6326" s="89"/>
      <c r="V6326">
        <v>200</v>
      </c>
      <c r="W6326">
        <v>40</v>
      </c>
      <c r="X6326" s="7">
        <f t="shared" si="543"/>
        <v>31.652153314939131</v>
      </c>
    </row>
    <row r="6327" spans="11:24">
      <c r="K6327" s="97">
        <f t="shared" si="544"/>
        <v>6</v>
      </c>
      <c r="L6327" s="2" t="e">
        <f t="shared" si="545"/>
        <v>#N/A</v>
      </c>
      <c r="M6327" s="89"/>
      <c r="V6327">
        <v>200</v>
      </c>
      <c r="W6327">
        <v>40</v>
      </c>
      <c r="X6327" s="7">
        <f t="shared" si="543"/>
        <v>31.652153314939131</v>
      </c>
    </row>
    <row r="6328" spans="11:24">
      <c r="K6328" s="97">
        <f t="shared" si="544"/>
        <v>6</v>
      </c>
      <c r="L6328" s="2" t="e">
        <f t="shared" si="545"/>
        <v>#N/A</v>
      </c>
      <c r="M6328" s="89"/>
      <c r="V6328">
        <v>200</v>
      </c>
      <c r="W6328">
        <v>40</v>
      </c>
      <c r="X6328" s="7">
        <f t="shared" si="543"/>
        <v>31.652153314939131</v>
      </c>
    </row>
    <row r="6329" spans="11:24">
      <c r="K6329" s="97">
        <f t="shared" si="544"/>
        <v>6</v>
      </c>
      <c r="L6329" s="2" t="e">
        <f t="shared" si="545"/>
        <v>#N/A</v>
      </c>
      <c r="M6329" s="89"/>
      <c r="V6329">
        <v>200</v>
      </c>
      <c r="W6329">
        <v>40</v>
      </c>
      <c r="X6329" s="7">
        <f t="shared" si="543"/>
        <v>31.652153314939131</v>
      </c>
    </row>
    <row r="6330" spans="11:24">
      <c r="K6330" s="97">
        <f t="shared" si="544"/>
        <v>6</v>
      </c>
      <c r="L6330" s="2" t="e">
        <f t="shared" si="545"/>
        <v>#N/A</v>
      </c>
      <c r="M6330" s="89"/>
      <c r="V6330">
        <v>200</v>
      </c>
      <c r="W6330">
        <v>40</v>
      </c>
      <c r="X6330" s="7">
        <f t="shared" si="543"/>
        <v>31.652153314939131</v>
      </c>
    </row>
    <row r="6331" spans="11:24">
      <c r="K6331" s="97">
        <f t="shared" si="544"/>
        <v>6</v>
      </c>
      <c r="L6331" s="2" t="e">
        <f t="shared" si="545"/>
        <v>#N/A</v>
      </c>
      <c r="M6331" s="89"/>
      <c r="V6331">
        <v>200</v>
      </c>
      <c r="W6331">
        <v>40</v>
      </c>
      <c r="X6331" s="7">
        <f t="shared" si="543"/>
        <v>31.652153314939131</v>
      </c>
    </row>
    <row r="6332" spans="11:24">
      <c r="K6332" s="97">
        <f t="shared" si="544"/>
        <v>6</v>
      </c>
      <c r="L6332" s="2" t="e">
        <f t="shared" si="545"/>
        <v>#N/A</v>
      </c>
      <c r="M6332" s="89"/>
      <c r="V6332">
        <v>200</v>
      </c>
      <c r="W6332">
        <v>40</v>
      </c>
      <c r="X6332" s="7">
        <f t="shared" si="543"/>
        <v>31.652153314939131</v>
      </c>
    </row>
    <row r="6333" spans="11:24">
      <c r="K6333" s="97">
        <f t="shared" si="544"/>
        <v>6</v>
      </c>
      <c r="L6333" s="2" t="e">
        <f t="shared" si="545"/>
        <v>#N/A</v>
      </c>
      <c r="M6333" s="89"/>
      <c r="V6333">
        <v>200</v>
      </c>
      <c r="W6333">
        <v>40</v>
      </c>
      <c r="X6333" s="7">
        <f t="shared" si="543"/>
        <v>31.652153314939131</v>
      </c>
    </row>
    <row r="6334" spans="11:24">
      <c r="K6334" s="97">
        <f t="shared" si="544"/>
        <v>6</v>
      </c>
      <c r="L6334" s="2" t="e">
        <f t="shared" si="545"/>
        <v>#N/A</v>
      </c>
      <c r="M6334" s="89"/>
      <c r="V6334">
        <v>200</v>
      </c>
      <c r="W6334">
        <v>40</v>
      </c>
      <c r="X6334" s="7">
        <f t="shared" si="543"/>
        <v>31.652153314939131</v>
      </c>
    </row>
    <row r="6335" spans="11:24">
      <c r="K6335" s="97">
        <f t="shared" si="544"/>
        <v>6</v>
      </c>
      <c r="L6335" s="2" t="e">
        <f t="shared" si="545"/>
        <v>#N/A</v>
      </c>
      <c r="M6335" s="89"/>
      <c r="V6335">
        <v>200</v>
      </c>
      <c r="W6335">
        <v>40</v>
      </c>
      <c r="X6335" s="7">
        <f t="shared" si="543"/>
        <v>31.652153314939131</v>
      </c>
    </row>
    <row r="6336" spans="11:24">
      <c r="K6336" s="97">
        <f t="shared" si="544"/>
        <v>6</v>
      </c>
      <c r="L6336" s="2" t="e">
        <f t="shared" si="545"/>
        <v>#N/A</v>
      </c>
      <c r="M6336" s="89"/>
      <c r="V6336">
        <v>200</v>
      </c>
      <c r="W6336">
        <v>40</v>
      </c>
      <c r="X6336" s="7">
        <f t="shared" si="543"/>
        <v>31.652153314939131</v>
      </c>
    </row>
    <row r="6337" spans="11:24">
      <c r="K6337" s="97">
        <f t="shared" si="544"/>
        <v>6</v>
      </c>
      <c r="L6337" s="2" t="e">
        <f t="shared" si="545"/>
        <v>#N/A</v>
      </c>
      <c r="M6337" s="89"/>
      <c r="V6337">
        <v>200</v>
      </c>
      <c r="W6337">
        <v>40</v>
      </c>
      <c r="X6337" s="7">
        <f t="shared" si="543"/>
        <v>31.652153314939131</v>
      </c>
    </row>
    <row r="6338" spans="11:24">
      <c r="K6338" s="97">
        <f t="shared" si="544"/>
        <v>6</v>
      </c>
      <c r="L6338" s="2" t="e">
        <f t="shared" si="545"/>
        <v>#N/A</v>
      </c>
      <c r="M6338" s="89"/>
      <c r="V6338">
        <v>200</v>
      </c>
      <c r="W6338">
        <v>40</v>
      </c>
      <c r="X6338" s="7">
        <f t="shared" si="543"/>
        <v>31.652153314939131</v>
      </c>
    </row>
    <row r="6339" spans="11:24">
      <c r="K6339" s="97">
        <f t="shared" si="544"/>
        <v>6</v>
      </c>
      <c r="L6339" s="2" t="e">
        <f t="shared" si="545"/>
        <v>#N/A</v>
      </c>
      <c r="M6339" s="89"/>
      <c r="V6339">
        <v>200</v>
      </c>
      <c r="W6339">
        <v>40</v>
      </c>
      <c r="X6339" s="7">
        <f t="shared" si="543"/>
        <v>31.652153314939131</v>
      </c>
    </row>
    <row r="6340" spans="11:24">
      <c r="K6340" s="97">
        <f t="shared" si="544"/>
        <v>6</v>
      </c>
      <c r="L6340" s="2" t="e">
        <f t="shared" si="545"/>
        <v>#N/A</v>
      </c>
      <c r="M6340" s="89"/>
      <c r="V6340">
        <v>200</v>
      </c>
      <c r="W6340">
        <v>40</v>
      </c>
      <c r="X6340" s="7">
        <f t="shared" si="543"/>
        <v>31.652153314939131</v>
      </c>
    </row>
    <row r="6341" spans="11:24">
      <c r="K6341" s="97">
        <f t="shared" si="544"/>
        <v>6</v>
      </c>
      <c r="L6341" s="2" t="e">
        <f t="shared" si="545"/>
        <v>#N/A</v>
      </c>
      <c r="M6341" s="89"/>
      <c r="V6341">
        <v>200</v>
      </c>
      <c r="W6341">
        <v>40</v>
      </c>
      <c r="X6341" s="7">
        <f t="shared" si="543"/>
        <v>31.652153314939131</v>
      </c>
    </row>
    <row r="6342" spans="11:24">
      <c r="K6342" s="97">
        <f t="shared" si="544"/>
        <v>6</v>
      </c>
      <c r="L6342" s="2" t="e">
        <f t="shared" si="545"/>
        <v>#N/A</v>
      </c>
      <c r="M6342" s="89"/>
      <c r="V6342">
        <v>200</v>
      </c>
      <c r="W6342">
        <v>40</v>
      </c>
      <c r="X6342" s="7">
        <f t="shared" si="543"/>
        <v>31.652153314939131</v>
      </c>
    </row>
    <row r="6343" spans="11:24">
      <c r="K6343" s="97">
        <f t="shared" si="544"/>
        <v>6</v>
      </c>
      <c r="L6343" s="2" t="e">
        <f t="shared" si="545"/>
        <v>#N/A</v>
      </c>
      <c r="M6343" s="89"/>
      <c r="V6343">
        <v>200</v>
      </c>
      <c r="W6343">
        <v>40</v>
      </c>
      <c r="X6343" s="7">
        <f t="shared" si="543"/>
        <v>31.652153314939131</v>
      </c>
    </row>
    <row r="6344" spans="11:24">
      <c r="K6344" s="97">
        <f t="shared" si="544"/>
        <v>6</v>
      </c>
      <c r="L6344" s="2" t="e">
        <f t="shared" si="545"/>
        <v>#N/A</v>
      </c>
      <c r="M6344" s="89"/>
      <c r="V6344">
        <v>200</v>
      </c>
      <c r="W6344">
        <v>40</v>
      </c>
      <c r="X6344" s="7">
        <f t="shared" si="543"/>
        <v>31.652153314939131</v>
      </c>
    </row>
    <row r="6345" spans="11:24">
      <c r="K6345" s="97">
        <f t="shared" si="544"/>
        <v>6</v>
      </c>
      <c r="L6345" s="2" t="e">
        <f t="shared" si="545"/>
        <v>#N/A</v>
      </c>
      <c r="M6345" s="89"/>
      <c r="V6345">
        <v>200</v>
      </c>
      <c r="W6345">
        <v>40</v>
      </c>
      <c r="X6345" s="7">
        <f t="shared" si="543"/>
        <v>31.652153314939131</v>
      </c>
    </row>
    <row r="6346" spans="11:24">
      <c r="K6346" s="97">
        <f t="shared" si="544"/>
        <v>6</v>
      </c>
      <c r="L6346" s="2" t="e">
        <f t="shared" si="545"/>
        <v>#N/A</v>
      </c>
      <c r="M6346" s="89"/>
      <c r="V6346">
        <v>200</v>
      </c>
      <c r="W6346">
        <v>40</v>
      </c>
      <c r="X6346" s="7">
        <f t="shared" ref="X6346:X6409" si="546">AVERAGE($J$2999:$J$8770)</f>
        <v>31.652153314939131</v>
      </c>
    </row>
    <row r="6347" spans="11:24">
      <c r="K6347" s="97">
        <f t="shared" ref="K6347:K6410" si="547">WEEKDAY(C6347,2)</f>
        <v>6</v>
      </c>
      <c r="L6347" s="2" t="e">
        <f t="shared" ref="L6347:L6410" si="548">IF(J6347="",NA(),J6347-(AVERAGE($J$10:$J$8770)))</f>
        <v>#N/A</v>
      </c>
      <c r="M6347" s="89"/>
      <c r="V6347">
        <v>200</v>
      </c>
      <c r="W6347">
        <v>40</v>
      </c>
      <c r="X6347" s="7">
        <f t="shared" si="546"/>
        <v>31.652153314939131</v>
      </c>
    </row>
    <row r="6348" spans="11:24">
      <c r="K6348" s="97">
        <f t="shared" si="547"/>
        <v>6</v>
      </c>
      <c r="L6348" s="2" t="e">
        <f t="shared" si="548"/>
        <v>#N/A</v>
      </c>
      <c r="M6348" s="89"/>
      <c r="V6348">
        <v>200</v>
      </c>
      <c r="W6348">
        <v>40</v>
      </c>
      <c r="X6348" s="7">
        <f t="shared" si="546"/>
        <v>31.652153314939131</v>
      </c>
    </row>
    <row r="6349" spans="11:24">
      <c r="K6349" s="97">
        <f t="shared" si="547"/>
        <v>6</v>
      </c>
      <c r="L6349" s="2" t="e">
        <f t="shared" si="548"/>
        <v>#N/A</v>
      </c>
      <c r="M6349" s="89"/>
      <c r="V6349">
        <v>200</v>
      </c>
      <c r="W6349">
        <v>40</v>
      </c>
      <c r="X6349" s="7">
        <f t="shared" si="546"/>
        <v>31.652153314939131</v>
      </c>
    </row>
    <row r="6350" spans="11:24">
      <c r="K6350" s="97">
        <f t="shared" si="547"/>
        <v>6</v>
      </c>
      <c r="L6350" s="2" t="e">
        <f t="shared" si="548"/>
        <v>#N/A</v>
      </c>
      <c r="M6350" s="89"/>
      <c r="V6350">
        <v>200</v>
      </c>
      <c r="W6350">
        <v>40</v>
      </c>
      <c r="X6350" s="7">
        <f t="shared" si="546"/>
        <v>31.652153314939131</v>
      </c>
    </row>
    <row r="6351" spans="11:24">
      <c r="K6351" s="97">
        <f t="shared" si="547"/>
        <v>6</v>
      </c>
      <c r="L6351" s="2" t="e">
        <f t="shared" si="548"/>
        <v>#N/A</v>
      </c>
      <c r="M6351" s="89"/>
      <c r="V6351">
        <v>200</v>
      </c>
      <c r="W6351">
        <v>40</v>
      </c>
      <c r="X6351" s="7">
        <f t="shared" si="546"/>
        <v>31.652153314939131</v>
      </c>
    </row>
    <row r="6352" spans="11:24">
      <c r="K6352" s="97">
        <f t="shared" si="547"/>
        <v>6</v>
      </c>
      <c r="L6352" s="2" t="e">
        <f t="shared" si="548"/>
        <v>#N/A</v>
      </c>
      <c r="M6352" s="89"/>
      <c r="V6352">
        <v>200</v>
      </c>
      <c r="W6352">
        <v>40</v>
      </c>
      <c r="X6352" s="7">
        <f t="shared" si="546"/>
        <v>31.652153314939131</v>
      </c>
    </row>
    <row r="6353" spans="11:24">
      <c r="K6353" s="97">
        <f t="shared" si="547"/>
        <v>6</v>
      </c>
      <c r="L6353" s="2" t="e">
        <f t="shared" si="548"/>
        <v>#N/A</v>
      </c>
      <c r="M6353" s="89"/>
      <c r="V6353">
        <v>200</v>
      </c>
      <c r="W6353">
        <v>40</v>
      </c>
      <c r="X6353" s="7">
        <f t="shared" si="546"/>
        <v>31.652153314939131</v>
      </c>
    </row>
    <row r="6354" spans="11:24">
      <c r="K6354" s="97">
        <f t="shared" si="547"/>
        <v>6</v>
      </c>
      <c r="L6354" s="2" t="e">
        <f t="shared" si="548"/>
        <v>#N/A</v>
      </c>
      <c r="M6354" s="89"/>
      <c r="V6354">
        <v>200</v>
      </c>
      <c r="W6354">
        <v>40</v>
      </c>
      <c r="X6354" s="7">
        <f t="shared" si="546"/>
        <v>31.652153314939131</v>
      </c>
    </row>
    <row r="6355" spans="11:24">
      <c r="K6355" s="97">
        <f t="shared" si="547"/>
        <v>6</v>
      </c>
      <c r="L6355" s="2" t="e">
        <f t="shared" si="548"/>
        <v>#N/A</v>
      </c>
      <c r="M6355" s="89"/>
      <c r="V6355">
        <v>200</v>
      </c>
      <c r="W6355">
        <v>40</v>
      </c>
      <c r="X6355" s="7">
        <f t="shared" si="546"/>
        <v>31.652153314939131</v>
      </c>
    </row>
    <row r="6356" spans="11:24">
      <c r="K6356" s="97">
        <f t="shared" si="547"/>
        <v>6</v>
      </c>
      <c r="L6356" s="2" t="e">
        <f t="shared" si="548"/>
        <v>#N/A</v>
      </c>
      <c r="M6356" s="89"/>
      <c r="V6356">
        <v>200</v>
      </c>
      <c r="W6356">
        <v>40</v>
      </c>
      <c r="X6356" s="7">
        <f t="shared" si="546"/>
        <v>31.652153314939131</v>
      </c>
    </row>
    <row r="6357" spans="11:24">
      <c r="K6357" s="97">
        <f t="shared" si="547"/>
        <v>6</v>
      </c>
      <c r="L6357" s="2" t="e">
        <f t="shared" si="548"/>
        <v>#N/A</v>
      </c>
      <c r="M6357" s="89"/>
      <c r="V6357">
        <v>200</v>
      </c>
      <c r="W6357">
        <v>40</v>
      </c>
      <c r="X6357" s="7">
        <f t="shared" si="546"/>
        <v>31.652153314939131</v>
      </c>
    </row>
    <row r="6358" spans="11:24">
      <c r="K6358" s="97">
        <f t="shared" si="547"/>
        <v>6</v>
      </c>
      <c r="L6358" s="2" t="e">
        <f t="shared" si="548"/>
        <v>#N/A</v>
      </c>
      <c r="M6358" s="89"/>
      <c r="V6358">
        <v>200</v>
      </c>
      <c r="W6358">
        <v>40</v>
      </c>
      <c r="X6358" s="7">
        <f t="shared" si="546"/>
        <v>31.652153314939131</v>
      </c>
    </row>
    <row r="6359" spans="11:24">
      <c r="K6359" s="97">
        <f t="shared" si="547"/>
        <v>6</v>
      </c>
      <c r="L6359" s="2" t="e">
        <f t="shared" si="548"/>
        <v>#N/A</v>
      </c>
      <c r="M6359" s="89"/>
      <c r="V6359">
        <v>200</v>
      </c>
      <c r="W6359">
        <v>40</v>
      </c>
      <c r="X6359" s="7">
        <f t="shared" si="546"/>
        <v>31.652153314939131</v>
      </c>
    </row>
    <row r="6360" spans="11:24">
      <c r="K6360" s="97">
        <f t="shared" si="547"/>
        <v>6</v>
      </c>
      <c r="L6360" s="2" t="e">
        <f t="shared" si="548"/>
        <v>#N/A</v>
      </c>
      <c r="M6360" s="89"/>
      <c r="V6360">
        <v>200</v>
      </c>
      <c r="W6360">
        <v>40</v>
      </c>
      <c r="X6360" s="7">
        <f t="shared" si="546"/>
        <v>31.652153314939131</v>
      </c>
    </row>
    <row r="6361" spans="11:24">
      <c r="K6361" s="97">
        <f t="shared" si="547"/>
        <v>6</v>
      </c>
      <c r="L6361" s="2" t="e">
        <f t="shared" si="548"/>
        <v>#N/A</v>
      </c>
      <c r="M6361" s="89"/>
      <c r="V6361">
        <v>200</v>
      </c>
      <c r="W6361">
        <v>40</v>
      </c>
      <c r="X6361" s="7">
        <f t="shared" si="546"/>
        <v>31.652153314939131</v>
      </c>
    </row>
    <row r="6362" spans="11:24">
      <c r="K6362" s="97">
        <f t="shared" si="547"/>
        <v>6</v>
      </c>
      <c r="L6362" s="2" t="e">
        <f t="shared" si="548"/>
        <v>#N/A</v>
      </c>
      <c r="M6362" s="89"/>
      <c r="V6362">
        <v>200</v>
      </c>
      <c r="W6362">
        <v>40</v>
      </c>
      <c r="X6362" s="7">
        <f t="shared" si="546"/>
        <v>31.652153314939131</v>
      </c>
    </row>
    <row r="6363" spans="11:24">
      <c r="K6363" s="97">
        <f t="shared" si="547"/>
        <v>6</v>
      </c>
      <c r="L6363" s="2" t="e">
        <f t="shared" si="548"/>
        <v>#N/A</v>
      </c>
      <c r="M6363" s="89"/>
      <c r="V6363">
        <v>200</v>
      </c>
      <c r="W6363">
        <v>40</v>
      </c>
      <c r="X6363" s="7">
        <f t="shared" si="546"/>
        <v>31.652153314939131</v>
      </c>
    </row>
    <row r="6364" spans="11:24">
      <c r="K6364" s="97">
        <f t="shared" si="547"/>
        <v>6</v>
      </c>
      <c r="L6364" s="2" t="e">
        <f t="shared" si="548"/>
        <v>#N/A</v>
      </c>
      <c r="M6364" s="89"/>
      <c r="V6364">
        <v>200</v>
      </c>
      <c r="W6364">
        <v>40</v>
      </c>
      <c r="X6364" s="7">
        <f t="shared" si="546"/>
        <v>31.652153314939131</v>
      </c>
    </row>
    <row r="6365" spans="11:24">
      <c r="K6365" s="97">
        <f t="shared" si="547"/>
        <v>6</v>
      </c>
      <c r="L6365" s="2" t="e">
        <f t="shared" si="548"/>
        <v>#N/A</v>
      </c>
      <c r="M6365" s="89"/>
      <c r="V6365">
        <v>200</v>
      </c>
      <c r="W6365">
        <v>40</v>
      </c>
      <c r="X6365" s="7">
        <f t="shared" si="546"/>
        <v>31.652153314939131</v>
      </c>
    </row>
    <row r="6366" spans="11:24">
      <c r="K6366" s="97">
        <f t="shared" si="547"/>
        <v>6</v>
      </c>
      <c r="L6366" s="2" t="e">
        <f t="shared" si="548"/>
        <v>#N/A</v>
      </c>
      <c r="M6366" s="89"/>
      <c r="V6366">
        <v>200</v>
      </c>
      <c r="W6366">
        <v>40</v>
      </c>
      <c r="X6366" s="7">
        <f t="shared" si="546"/>
        <v>31.652153314939131</v>
      </c>
    </row>
    <row r="6367" spans="11:24">
      <c r="K6367" s="97">
        <f t="shared" si="547"/>
        <v>6</v>
      </c>
      <c r="L6367" s="2" t="e">
        <f t="shared" si="548"/>
        <v>#N/A</v>
      </c>
      <c r="M6367" s="89"/>
      <c r="V6367">
        <v>200</v>
      </c>
      <c r="W6367">
        <v>40</v>
      </c>
      <c r="X6367" s="7">
        <f t="shared" si="546"/>
        <v>31.652153314939131</v>
      </c>
    </row>
    <row r="6368" spans="11:24">
      <c r="K6368" s="97">
        <f t="shared" si="547"/>
        <v>6</v>
      </c>
      <c r="L6368" s="2" t="e">
        <f t="shared" si="548"/>
        <v>#N/A</v>
      </c>
      <c r="M6368" s="89"/>
      <c r="V6368">
        <v>200</v>
      </c>
      <c r="W6368">
        <v>40</v>
      </c>
      <c r="X6368" s="7">
        <f t="shared" si="546"/>
        <v>31.652153314939131</v>
      </c>
    </row>
    <row r="6369" spans="11:24">
      <c r="K6369" s="97">
        <f t="shared" si="547"/>
        <v>6</v>
      </c>
      <c r="L6369" s="2" t="e">
        <f t="shared" si="548"/>
        <v>#N/A</v>
      </c>
      <c r="M6369" s="89"/>
      <c r="V6369">
        <v>200</v>
      </c>
      <c r="W6369">
        <v>40</v>
      </c>
      <c r="X6369" s="7">
        <f t="shared" si="546"/>
        <v>31.652153314939131</v>
      </c>
    </row>
    <row r="6370" spans="11:24">
      <c r="K6370" s="97">
        <f t="shared" si="547"/>
        <v>6</v>
      </c>
      <c r="L6370" s="2" t="e">
        <f t="shared" si="548"/>
        <v>#N/A</v>
      </c>
      <c r="M6370" s="89"/>
      <c r="V6370">
        <v>200</v>
      </c>
      <c r="W6370">
        <v>40</v>
      </c>
      <c r="X6370" s="7">
        <f t="shared" si="546"/>
        <v>31.652153314939131</v>
      </c>
    </row>
    <row r="6371" spans="11:24">
      <c r="K6371" s="97">
        <f t="shared" si="547"/>
        <v>6</v>
      </c>
      <c r="L6371" s="2" t="e">
        <f t="shared" si="548"/>
        <v>#N/A</v>
      </c>
      <c r="M6371" s="89"/>
      <c r="V6371">
        <v>200</v>
      </c>
      <c r="W6371">
        <v>40</v>
      </c>
      <c r="X6371" s="7">
        <f t="shared" si="546"/>
        <v>31.652153314939131</v>
      </c>
    </row>
    <row r="6372" spans="11:24">
      <c r="K6372" s="97">
        <f t="shared" si="547"/>
        <v>6</v>
      </c>
      <c r="L6372" s="2" t="e">
        <f t="shared" si="548"/>
        <v>#N/A</v>
      </c>
      <c r="M6372" s="89"/>
      <c r="V6372">
        <v>200</v>
      </c>
      <c r="W6372">
        <v>40</v>
      </c>
      <c r="X6372" s="7">
        <f t="shared" si="546"/>
        <v>31.652153314939131</v>
      </c>
    </row>
    <row r="6373" spans="11:24">
      <c r="K6373" s="97">
        <f t="shared" si="547"/>
        <v>6</v>
      </c>
      <c r="L6373" s="2" t="e">
        <f t="shared" si="548"/>
        <v>#N/A</v>
      </c>
      <c r="M6373" s="89"/>
      <c r="V6373">
        <v>200</v>
      </c>
      <c r="W6373">
        <v>40</v>
      </c>
      <c r="X6373" s="7">
        <f t="shared" si="546"/>
        <v>31.652153314939131</v>
      </c>
    </row>
    <row r="6374" spans="11:24">
      <c r="K6374" s="97">
        <f t="shared" si="547"/>
        <v>6</v>
      </c>
      <c r="L6374" s="2" t="e">
        <f t="shared" si="548"/>
        <v>#N/A</v>
      </c>
      <c r="M6374" s="89"/>
      <c r="V6374">
        <v>200</v>
      </c>
      <c r="W6374">
        <v>40</v>
      </c>
      <c r="X6374" s="7">
        <f t="shared" si="546"/>
        <v>31.652153314939131</v>
      </c>
    </row>
    <row r="6375" spans="11:24">
      <c r="K6375" s="97">
        <f t="shared" si="547"/>
        <v>6</v>
      </c>
      <c r="L6375" s="2" t="e">
        <f t="shared" si="548"/>
        <v>#N/A</v>
      </c>
      <c r="M6375" s="89"/>
      <c r="V6375">
        <v>200</v>
      </c>
      <c r="W6375">
        <v>40</v>
      </c>
      <c r="X6375" s="7">
        <f t="shared" si="546"/>
        <v>31.652153314939131</v>
      </c>
    </row>
    <row r="6376" spans="11:24">
      <c r="K6376" s="97">
        <f t="shared" si="547"/>
        <v>6</v>
      </c>
      <c r="L6376" s="2" t="e">
        <f t="shared" si="548"/>
        <v>#N/A</v>
      </c>
      <c r="M6376" s="89"/>
      <c r="V6376">
        <v>200</v>
      </c>
      <c r="W6376">
        <v>40</v>
      </c>
      <c r="X6376" s="7">
        <f t="shared" si="546"/>
        <v>31.652153314939131</v>
      </c>
    </row>
    <row r="6377" spans="11:24">
      <c r="K6377" s="97">
        <f t="shared" si="547"/>
        <v>6</v>
      </c>
      <c r="L6377" s="2" t="e">
        <f t="shared" si="548"/>
        <v>#N/A</v>
      </c>
      <c r="M6377" s="89"/>
      <c r="V6377">
        <v>200</v>
      </c>
      <c r="W6377">
        <v>40</v>
      </c>
      <c r="X6377" s="7">
        <f t="shared" si="546"/>
        <v>31.652153314939131</v>
      </c>
    </row>
    <row r="6378" spans="11:24">
      <c r="K6378" s="97">
        <f t="shared" si="547"/>
        <v>6</v>
      </c>
      <c r="L6378" s="2" t="e">
        <f t="shared" si="548"/>
        <v>#N/A</v>
      </c>
      <c r="M6378" s="89"/>
      <c r="V6378">
        <v>200</v>
      </c>
      <c r="W6378">
        <v>40</v>
      </c>
      <c r="X6378" s="7">
        <f t="shared" si="546"/>
        <v>31.652153314939131</v>
      </c>
    </row>
    <row r="6379" spans="11:24">
      <c r="K6379" s="97">
        <f t="shared" si="547"/>
        <v>6</v>
      </c>
      <c r="L6379" s="2" t="e">
        <f t="shared" si="548"/>
        <v>#N/A</v>
      </c>
      <c r="M6379" s="89"/>
      <c r="V6379">
        <v>200</v>
      </c>
      <c r="W6379">
        <v>40</v>
      </c>
      <c r="X6379" s="7">
        <f t="shared" si="546"/>
        <v>31.652153314939131</v>
      </c>
    </row>
    <row r="6380" spans="11:24">
      <c r="K6380" s="97">
        <f t="shared" si="547"/>
        <v>6</v>
      </c>
      <c r="L6380" s="2" t="e">
        <f t="shared" si="548"/>
        <v>#N/A</v>
      </c>
      <c r="M6380" s="89"/>
      <c r="V6380">
        <v>200</v>
      </c>
      <c r="W6380">
        <v>40</v>
      </c>
      <c r="X6380" s="7">
        <f t="shared" si="546"/>
        <v>31.652153314939131</v>
      </c>
    </row>
    <row r="6381" spans="11:24">
      <c r="K6381" s="97">
        <f t="shared" si="547"/>
        <v>6</v>
      </c>
      <c r="L6381" s="2" t="e">
        <f t="shared" si="548"/>
        <v>#N/A</v>
      </c>
      <c r="M6381" s="89"/>
      <c r="V6381">
        <v>200</v>
      </c>
      <c r="W6381">
        <v>40</v>
      </c>
      <c r="X6381" s="7">
        <f t="shared" si="546"/>
        <v>31.652153314939131</v>
      </c>
    </row>
    <row r="6382" spans="11:24">
      <c r="K6382" s="97">
        <f t="shared" si="547"/>
        <v>6</v>
      </c>
      <c r="L6382" s="2" t="e">
        <f t="shared" si="548"/>
        <v>#N/A</v>
      </c>
      <c r="M6382" s="89"/>
      <c r="V6382">
        <v>200</v>
      </c>
      <c r="W6382">
        <v>40</v>
      </c>
      <c r="X6382" s="7">
        <f t="shared" si="546"/>
        <v>31.652153314939131</v>
      </c>
    </row>
    <row r="6383" spans="11:24">
      <c r="K6383" s="97">
        <f t="shared" si="547"/>
        <v>6</v>
      </c>
      <c r="L6383" s="2" t="e">
        <f t="shared" si="548"/>
        <v>#N/A</v>
      </c>
      <c r="M6383" s="89"/>
      <c r="V6383">
        <v>200</v>
      </c>
      <c r="W6383">
        <v>40</v>
      </c>
      <c r="X6383" s="7">
        <f t="shared" si="546"/>
        <v>31.652153314939131</v>
      </c>
    </row>
    <row r="6384" spans="11:24">
      <c r="K6384" s="97">
        <f t="shared" si="547"/>
        <v>6</v>
      </c>
      <c r="L6384" s="2" t="e">
        <f t="shared" si="548"/>
        <v>#N/A</v>
      </c>
      <c r="M6384" s="89"/>
      <c r="V6384">
        <v>200</v>
      </c>
      <c r="W6384">
        <v>40</v>
      </c>
      <c r="X6384" s="7">
        <f t="shared" si="546"/>
        <v>31.652153314939131</v>
      </c>
    </row>
    <row r="6385" spans="11:24">
      <c r="K6385" s="97">
        <f t="shared" si="547"/>
        <v>6</v>
      </c>
      <c r="L6385" s="2" t="e">
        <f t="shared" si="548"/>
        <v>#N/A</v>
      </c>
      <c r="M6385" s="89"/>
      <c r="V6385">
        <v>200</v>
      </c>
      <c r="W6385">
        <v>40</v>
      </c>
      <c r="X6385" s="7">
        <f t="shared" si="546"/>
        <v>31.652153314939131</v>
      </c>
    </row>
    <row r="6386" spans="11:24">
      <c r="K6386" s="97">
        <f t="shared" si="547"/>
        <v>6</v>
      </c>
      <c r="L6386" s="2" t="e">
        <f t="shared" si="548"/>
        <v>#N/A</v>
      </c>
      <c r="M6386" s="89"/>
      <c r="V6386">
        <v>200</v>
      </c>
      <c r="W6386">
        <v>40</v>
      </c>
      <c r="X6386" s="7">
        <f t="shared" si="546"/>
        <v>31.652153314939131</v>
      </c>
    </row>
    <row r="6387" spans="11:24">
      <c r="K6387" s="97">
        <f t="shared" si="547"/>
        <v>6</v>
      </c>
      <c r="L6387" s="2" t="e">
        <f t="shared" si="548"/>
        <v>#N/A</v>
      </c>
      <c r="M6387" s="89"/>
      <c r="V6387">
        <v>200</v>
      </c>
      <c r="W6387">
        <v>40</v>
      </c>
      <c r="X6387" s="7">
        <f t="shared" si="546"/>
        <v>31.652153314939131</v>
      </c>
    </row>
    <row r="6388" spans="11:24">
      <c r="K6388" s="97">
        <f t="shared" si="547"/>
        <v>6</v>
      </c>
      <c r="L6388" s="2" t="e">
        <f t="shared" si="548"/>
        <v>#N/A</v>
      </c>
      <c r="M6388" s="89"/>
      <c r="V6388">
        <v>200</v>
      </c>
      <c r="W6388">
        <v>40</v>
      </c>
      <c r="X6388" s="7">
        <f t="shared" si="546"/>
        <v>31.652153314939131</v>
      </c>
    </row>
    <row r="6389" spans="11:24">
      <c r="K6389" s="97">
        <f t="shared" si="547"/>
        <v>6</v>
      </c>
      <c r="L6389" s="2" t="e">
        <f t="shared" si="548"/>
        <v>#N/A</v>
      </c>
      <c r="M6389" s="89"/>
      <c r="V6389">
        <v>200</v>
      </c>
      <c r="W6389">
        <v>40</v>
      </c>
      <c r="X6389" s="7">
        <f t="shared" si="546"/>
        <v>31.652153314939131</v>
      </c>
    </row>
    <row r="6390" spans="11:24">
      <c r="K6390" s="97">
        <f t="shared" si="547"/>
        <v>6</v>
      </c>
      <c r="L6390" s="2" t="e">
        <f t="shared" si="548"/>
        <v>#N/A</v>
      </c>
      <c r="M6390" s="89"/>
      <c r="V6390">
        <v>200</v>
      </c>
      <c r="W6390">
        <v>40</v>
      </c>
      <c r="X6390" s="7">
        <f t="shared" si="546"/>
        <v>31.652153314939131</v>
      </c>
    </row>
    <row r="6391" spans="11:24">
      <c r="K6391" s="97">
        <f t="shared" si="547"/>
        <v>6</v>
      </c>
      <c r="L6391" s="2" t="e">
        <f t="shared" si="548"/>
        <v>#N/A</v>
      </c>
      <c r="M6391" s="89"/>
      <c r="V6391">
        <v>200</v>
      </c>
      <c r="W6391">
        <v>40</v>
      </c>
      <c r="X6391" s="7">
        <f t="shared" si="546"/>
        <v>31.652153314939131</v>
      </c>
    </row>
    <row r="6392" spans="11:24">
      <c r="K6392" s="97">
        <f t="shared" si="547"/>
        <v>6</v>
      </c>
      <c r="L6392" s="2" t="e">
        <f t="shared" si="548"/>
        <v>#N/A</v>
      </c>
      <c r="M6392" s="89"/>
      <c r="V6392">
        <v>200</v>
      </c>
      <c r="W6392">
        <v>40</v>
      </c>
      <c r="X6392" s="7">
        <f t="shared" si="546"/>
        <v>31.652153314939131</v>
      </c>
    </row>
    <row r="6393" spans="11:24">
      <c r="K6393" s="97">
        <f t="shared" si="547"/>
        <v>6</v>
      </c>
      <c r="L6393" s="2" t="e">
        <f t="shared" si="548"/>
        <v>#N/A</v>
      </c>
      <c r="M6393" s="89"/>
      <c r="V6393">
        <v>200</v>
      </c>
      <c r="W6393">
        <v>40</v>
      </c>
      <c r="X6393" s="7">
        <f t="shared" si="546"/>
        <v>31.652153314939131</v>
      </c>
    </row>
    <row r="6394" spans="11:24">
      <c r="K6394" s="97">
        <f t="shared" si="547"/>
        <v>6</v>
      </c>
      <c r="L6394" s="2" t="e">
        <f t="shared" si="548"/>
        <v>#N/A</v>
      </c>
      <c r="M6394" s="89"/>
      <c r="V6394">
        <v>200</v>
      </c>
      <c r="W6394">
        <v>40</v>
      </c>
      <c r="X6394" s="7">
        <f t="shared" si="546"/>
        <v>31.652153314939131</v>
      </c>
    </row>
    <row r="6395" spans="11:24">
      <c r="K6395" s="97">
        <f t="shared" si="547"/>
        <v>6</v>
      </c>
      <c r="L6395" s="2" t="e">
        <f t="shared" si="548"/>
        <v>#N/A</v>
      </c>
      <c r="M6395" s="89"/>
      <c r="V6395">
        <v>200</v>
      </c>
      <c r="W6395">
        <v>40</v>
      </c>
      <c r="X6395" s="7">
        <f t="shared" si="546"/>
        <v>31.652153314939131</v>
      </c>
    </row>
    <row r="6396" spans="11:24">
      <c r="K6396" s="97">
        <f t="shared" si="547"/>
        <v>6</v>
      </c>
      <c r="L6396" s="2" t="e">
        <f t="shared" si="548"/>
        <v>#N/A</v>
      </c>
      <c r="M6396" s="89"/>
      <c r="V6396">
        <v>200</v>
      </c>
      <c r="W6396">
        <v>40</v>
      </c>
      <c r="X6396" s="7">
        <f t="shared" si="546"/>
        <v>31.652153314939131</v>
      </c>
    </row>
    <row r="6397" spans="11:24">
      <c r="K6397" s="97">
        <f t="shared" si="547"/>
        <v>6</v>
      </c>
      <c r="L6397" s="2" t="e">
        <f t="shared" si="548"/>
        <v>#N/A</v>
      </c>
      <c r="M6397" s="89"/>
      <c r="V6397">
        <v>200</v>
      </c>
      <c r="W6397">
        <v>40</v>
      </c>
      <c r="X6397" s="7">
        <f t="shared" si="546"/>
        <v>31.652153314939131</v>
      </c>
    </row>
    <row r="6398" spans="11:24">
      <c r="K6398" s="97">
        <f t="shared" si="547"/>
        <v>6</v>
      </c>
      <c r="L6398" s="2" t="e">
        <f t="shared" si="548"/>
        <v>#N/A</v>
      </c>
      <c r="M6398" s="89"/>
      <c r="V6398">
        <v>200</v>
      </c>
      <c r="W6398">
        <v>40</v>
      </c>
      <c r="X6398" s="7">
        <f t="shared" si="546"/>
        <v>31.652153314939131</v>
      </c>
    </row>
    <row r="6399" spans="11:24">
      <c r="K6399" s="97">
        <f t="shared" si="547"/>
        <v>6</v>
      </c>
      <c r="L6399" s="2" t="e">
        <f t="shared" si="548"/>
        <v>#N/A</v>
      </c>
      <c r="M6399" s="89"/>
      <c r="V6399">
        <v>200</v>
      </c>
      <c r="W6399">
        <v>40</v>
      </c>
      <c r="X6399" s="7">
        <f t="shared" si="546"/>
        <v>31.652153314939131</v>
      </c>
    </row>
    <row r="6400" spans="11:24">
      <c r="K6400" s="97">
        <f t="shared" si="547"/>
        <v>6</v>
      </c>
      <c r="L6400" s="2" t="e">
        <f t="shared" si="548"/>
        <v>#N/A</v>
      </c>
      <c r="M6400" s="89"/>
      <c r="V6400">
        <v>200</v>
      </c>
      <c r="W6400">
        <v>40</v>
      </c>
      <c r="X6400" s="7">
        <f t="shared" si="546"/>
        <v>31.652153314939131</v>
      </c>
    </row>
    <row r="6401" spans="11:24">
      <c r="K6401" s="97">
        <f t="shared" si="547"/>
        <v>6</v>
      </c>
      <c r="L6401" s="2" t="e">
        <f t="shared" si="548"/>
        <v>#N/A</v>
      </c>
      <c r="M6401" s="89"/>
      <c r="V6401">
        <v>200</v>
      </c>
      <c r="W6401">
        <v>40</v>
      </c>
      <c r="X6401" s="7">
        <f t="shared" si="546"/>
        <v>31.652153314939131</v>
      </c>
    </row>
    <row r="6402" spans="11:24">
      <c r="K6402" s="97">
        <f t="shared" si="547"/>
        <v>6</v>
      </c>
      <c r="L6402" s="2" t="e">
        <f t="shared" si="548"/>
        <v>#N/A</v>
      </c>
      <c r="M6402" s="89"/>
      <c r="V6402">
        <v>200</v>
      </c>
      <c r="W6402">
        <v>40</v>
      </c>
      <c r="X6402" s="7">
        <f t="shared" si="546"/>
        <v>31.652153314939131</v>
      </c>
    </row>
    <row r="6403" spans="11:24">
      <c r="K6403" s="97">
        <f t="shared" si="547"/>
        <v>6</v>
      </c>
      <c r="L6403" s="2" t="e">
        <f t="shared" si="548"/>
        <v>#N/A</v>
      </c>
      <c r="M6403" s="89"/>
      <c r="V6403">
        <v>200</v>
      </c>
      <c r="W6403">
        <v>40</v>
      </c>
      <c r="X6403" s="7">
        <f t="shared" si="546"/>
        <v>31.652153314939131</v>
      </c>
    </row>
    <row r="6404" spans="11:24">
      <c r="K6404" s="97">
        <f t="shared" si="547"/>
        <v>6</v>
      </c>
      <c r="L6404" s="2" t="e">
        <f t="shared" si="548"/>
        <v>#N/A</v>
      </c>
      <c r="M6404" s="89"/>
      <c r="V6404">
        <v>200</v>
      </c>
      <c r="W6404">
        <v>40</v>
      </c>
      <c r="X6404" s="7">
        <f t="shared" si="546"/>
        <v>31.652153314939131</v>
      </c>
    </row>
    <row r="6405" spans="11:24">
      <c r="K6405" s="97">
        <f t="shared" si="547"/>
        <v>6</v>
      </c>
      <c r="L6405" s="2" t="e">
        <f t="shared" si="548"/>
        <v>#N/A</v>
      </c>
      <c r="M6405" s="89"/>
      <c r="V6405">
        <v>200</v>
      </c>
      <c r="W6405">
        <v>40</v>
      </c>
      <c r="X6405" s="7">
        <f t="shared" si="546"/>
        <v>31.652153314939131</v>
      </c>
    </row>
    <row r="6406" spans="11:24">
      <c r="K6406" s="97">
        <f t="shared" si="547"/>
        <v>6</v>
      </c>
      <c r="L6406" s="2" t="e">
        <f t="shared" si="548"/>
        <v>#N/A</v>
      </c>
      <c r="M6406" s="89"/>
      <c r="V6406">
        <v>200</v>
      </c>
      <c r="W6406">
        <v>40</v>
      </c>
      <c r="X6406" s="7">
        <f t="shared" si="546"/>
        <v>31.652153314939131</v>
      </c>
    </row>
    <row r="6407" spans="11:24">
      <c r="K6407" s="97">
        <f t="shared" si="547"/>
        <v>6</v>
      </c>
      <c r="L6407" s="2" t="e">
        <f t="shared" si="548"/>
        <v>#N/A</v>
      </c>
      <c r="M6407" s="89"/>
      <c r="V6407">
        <v>200</v>
      </c>
      <c r="W6407">
        <v>40</v>
      </c>
      <c r="X6407" s="7">
        <f t="shared" si="546"/>
        <v>31.652153314939131</v>
      </c>
    </row>
    <row r="6408" spans="11:24">
      <c r="K6408" s="97">
        <f t="shared" si="547"/>
        <v>6</v>
      </c>
      <c r="L6408" s="2" t="e">
        <f t="shared" si="548"/>
        <v>#N/A</v>
      </c>
      <c r="M6408" s="89" t="s">
        <v>40</v>
      </c>
      <c r="V6408">
        <v>200</v>
      </c>
      <c r="W6408">
        <v>40</v>
      </c>
      <c r="X6408" s="7">
        <f t="shared" si="546"/>
        <v>31.652153314939131</v>
      </c>
    </row>
    <row r="6409" spans="11:24">
      <c r="K6409" s="97">
        <f t="shared" si="547"/>
        <v>6</v>
      </c>
      <c r="L6409" s="2" t="e">
        <f t="shared" si="548"/>
        <v>#N/A</v>
      </c>
      <c r="M6409" s="89"/>
      <c r="V6409">
        <v>200</v>
      </c>
      <c r="W6409">
        <v>40</v>
      </c>
      <c r="X6409" s="7">
        <f t="shared" si="546"/>
        <v>31.652153314939131</v>
      </c>
    </row>
    <row r="6410" spans="11:24">
      <c r="K6410" s="97">
        <f t="shared" si="547"/>
        <v>6</v>
      </c>
      <c r="L6410" s="2" t="e">
        <f t="shared" si="548"/>
        <v>#N/A</v>
      </c>
      <c r="M6410" s="89"/>
      <c r="V6410">
        <v>200</v>
      </c>
      <c r="W6410">
        <v>40</v>
      </c>
      <c r="X6410" s="7">
        <f t="shared" ref="X6410:X6473" si="549">AVERAGE($J$2999:$J$8770)</f>
        <v>31.652153314939131</v>
      </c>
    </row>
    <row r="6411" spans="11:24">
      <c r="K6411" s="97">
        <f t="shared" ref="K6411:K6474" si="550">WEEKDAY(C6411,2)</f>
        <v>6</v>
      </c>
      <c r="L6411" s="2" t="e">
        <f t="shared" ref="L6411:L6474" si="551">IF(J6411="",NA(),J6411-(AVERAGE($J$10:$J$8770)))</f>
        <v>#N/A</v>
      </c>
      <c r="M6411" s="89"/>
      <c r="V6411">
        <v>200</v>
      </c>
      <c r="W6411">
        <v>40</v>
      </c>
      <c r="X6411" s="7">
        <f t="shared" si="549"/>
        <v>31.652153314939131</v>
      </c>
    </row>
    <row r="6412" spans="11:24">
      <c r="K6412" s="97">
        <f t="shared" si="550"/>
        <v>6</v>
      </c>
      <c r="L6412" s="2" t="e">
        <f t="shared" si="551"/>
        <v>#N/A</v>
      </c>
      <c r="M6412" s="89"/>
      <c r="V6412">
        <v>200</v>
      </c>
      <c r="W6412">
        <v>40</v>
      </c>
      <c r="X6412" s="7">
        <f t="shared" si="549"/>
        <v>31.652153314939131</v>
      </c>
    </row>
    <row r="6413" spans="11:24">
      <c r="K6413" s="97">
        <f t="shared" si="550"/>
        <v>6</v>
      </c>
      <c r="L6413" s="2" t="e">
        <f t="shared" si="551"/>
        <v>#N/A</v>
      </c>
      <c r="M6413" s="89"/>
      <c r="V6413">
        <v>200</v>
      </c>
      <c r="W6413">
        <v>40</v>
      </c>
      <c r="X6413" s="7">
        <f t="shared" si="549"/>
        <v>31.652153314939131</v>
      </c>
    </row>
    <row r="6414" spans="11:24">
      <c r="K6414" s="97">
        <f t="shared" si="550"/>
        <v>6</v>
      </c>
      <c r="L6414" s="2" t="e">
        <f t="shared" si="551"/>
        <v>#N/A</v>
      </c>
      <c r="M6414" s="89"/>
      <c r="V6414">
        <v>200</v>
      </c>
      <c r="W6414">
        <v>40</v>
      </c>
      <c r="X6414" s="7">
        <f t="shared" si="549"/>
        <v>31.652153314939131</v>
      </c>
    </row>
    <row r="6415" spans="11:24">
      <c r="K6415" s="97">
        <f t="shared" si="550"/>
        <v>6</v>
      </c>
      <c r="L6415" s="2" t="e">
        <f t="shared" si="551"/>
        <v>#N/A</v>
      </c>
      <c r="M6415" s="89"/>
      <c r="V6415">
        <v>200</v>
      </c>
      <c r="W6415">
        <v>40</v>
      </c>
      <c r="X6415" s="7">
        <f t="shared" si="549"/>
        <v>31.652153314939131</v>
      </c>
    </row>
    <row r="6416" spans="11:24">
      <c r="K6416" s="97">
        <f t="shared" si="550"/>
        <v>6</v>
      </c>
      <c r="L6416" s="2" t="e">
        <f t="shared" si="551"/>
        <v>#N/A</v>
      </c>
      <c r="M6416" s="89"/>
      <c r="V6416">
        <v>200</v>
      </c>
      <c r="W6416">
        <v>40</v>
      </c>
      <c r="X6416" s="7">
        <f t="shared" si="549"/>
        <v>31.652153314939131</v>
      </c>
    </row>
    <row r="6417" spans="11:24">
      <c r="K6417" s="97">
        <f t="shared" si="550"/>
        <v>6</v>
      </c>
      <c r="L6417" s="2" t="e">
        <f t="shared" si="551"/>
        <v>#N/A</v>
      </c>
      <c r="M6417" s="89"/>
      <c r="V6417">
        <v>200</v>
      </c>
      <c r="W6417">
        <v>40</v>
      </c>
      <c r="X6417" s="7">
        <f t="shared" si="549"/>
        <v>31.652153314939131</v>
      </c>
    </row>
    <row r="6418" spans="11:24">
      <c r="K6418" s="97">
        <f t="shared" si="550"/>
        <v>6</v>
      </c>
      <c r="L6418" s="2" t="e">
        <f t="shared" si="551"/>
        <v>#N/A</v>
      </c>
      <c r="M6418" s="89"/>
      <c r="V6418">
        <v>200</v>
      </c>
      <c r="W6418">
        <v>40</v>
      </c>
      <c r="X6418" s="7">
        <f t="shared" si="549"/>
        <v>31.652153314939131</v>
      </c>
    </row>
    <row r="6419" spans="11:24">
      <c r="K6419" s="97">
        <f t="shared" si="550"/>
        <v>6</v>
      </c>
      <c r="L6419" s="2" t="e">
        <f t="shared" si="551"/>
        <v>#N/A</v>
      </c>
      <c r="M6419" s="89"/>
      <c r="V6419">
        <v>200</v>
      </c>
      <c r="W6419">
        <v>40</v>
      </c>
      <c r="X6419" s="7">
        <f t="shared" si="549"/>
        <v>31.652153314939131</v>
      </c>
    </row>
    <row r="6420" spans="11:24">
      <c r="K6420" s="97">
        <f t="shared" si="550"/>
        <v>6</v>
      </c>
      <c r="L6420" s="2" t="e">
        <f t="shared" si="551"/>
        <v>#N/A</v>
      </c>
      <c r="M6420" s="89"/>
      <c r="V6420">
        <v>200</v>
      </c>
      <c r="W6420">
        <v>40</v>
      </c>
      <c r="X6420" s="7">
        <f t="shared" si="549"/>
        <v>31.652153314939131</v>
      </c>
    </row>
    <row r="6421" spans="11:24">
      <c r="K6421" s="97">
        <f t="shared" si="550"/>
        <v>6</v>
      </c>
      <c r="L6421" s="2" t="e">
        <f t="shared" si="551"/>
        <v>#N/A</v>
      </c>
      <c r="M6421" s="89"/>
      <c r="V6421">
        <v>200</v>
      </c>
      <c r="W6421">
        <v>40</v>
      </c>
      <c r="X6421" s="7">
        <f t="shared" si="549"/>
        <v>31.652153314939131</v>
      </c>
    </row>
    <row r="6422" spans="11:24">
      <c r="K6422" s="97">
        <f t="shared" si="550"/>
        <v>6</v>
      </c>
      <c r="L6422" s="2" t="e">
        <f t="shared" si="551"/>
        <v>#N/A</v>
      </c>
      <c r="M6422" s="89"/>
      <c r="V6422">
        <v>200</v>
      </c>
      <c r="W6422">
        <v>40</v>
      </c>
      <c r="X6422" s="7">
        <f t="shared" si="549"/>
        <v>31.652153314939131</v>
      </c>
    </row>
    <row r="6423" spans="11:24">
      <c r="K6423" s="97">
        <f t="shared" si="550"/>
        <v>6</v>
      </c>
      <c r="L6423" s="2" t="e">
        <f t="shared" si="551"/>
        <v>#N/A</v>
      </c>
      <c r="M6423" s="89"/>
      <c r="V6423">
        <v>200</v>
      </c>
      <c r="W6423">
        <v>40</v>
      </c>
      <c r="X6423" s="7">
        <f t="shared" si="549"/>
        <v>31.652153314939131</v>
      </c>
    </row>
    <row r="6424" spans="11:24">
      <c r="K6424" s="97">
        <f t="shared" si="550"/>
        <v>6</v>
      </c>
      <c r="L6424" s="2" t="e">
        <f t="shared" si="551"/>
        <v>#N/A</v>
      </c>
      <c r="M6424" s="89"/>
      <c r="V6424">
        <v>200</v>
      </c>
      <c r="W6424">
        <v>40</v>
      </c>
      <c r="X6424" s="7">
        <f t="shared" si="549"/>
        <v>31.652153314939131</v>
      </c>
    </row>
    <row r="6425" spans="11:24">
      <c r="K6425" s="97">
        <f t="shared" si="550"/>
        <v>6</v>
      </c>
      <c r="L6425" s="2" t="e">
        <f t="shared" si="551"/>
        <v>#N/A</v>
      </c>
      <c r="M6425" s="89"/>
      <c r="V6425">
        <v>200</v>
      </c>
      <c r="W6425">
        <v>40</v>
      </c>
      <c r="X6425" s="7">
        <f t="shared" si="549"/>
        <v>31.652153314939131</v>
      </c>
    </row>
    <row r="6426" spans="11:24">
      <c r="K6426" s="97">
        <f t="shared" si="550"/>
        <v>6</v>
      </c>
      <c r="L6426" s="2" t="e">
        <f t="shared" si="551"/>
        <v>#N/A</v>
      </c>
      <c r="M6426" s="89" t="s">
        <v>40</v>
      </c>
      <c r="V6426">
        <v>200</v>
      </c>
      <c r="W6426">
        <v>40</v>
      </c>
      <c r="X6426" s="7">
        <f t="shared" si="549"/>
        <v>31.652153314939131</v>
      </c>
    </row>
    <row r="6427" spans="11:24">
      <c r="K6427" s="97">
        <f t="shared" si="550"/>
        <v>6</v>
      </c>
      <c r="L6427" s="2" t="e">
        <f t="shared" si="551"/>
        <v>#N/A</v>
      </c>
      <c r="M6427" s="89"/>
      <c r="V6427">
        <v>200</v>
      </c>
      <c r="W6427">
        <v>40</v>
      </c>
      <c r="X6427" s="7">
        <f t="shared" si="549"/>
        <v>31.652153314939131</v>
      </c>
    </row>
    <row r="6428" spans="11:24">
      <c r="K6428" s="97">
        <f t="shared" si="550"/>
        <v>6</v>
      </c>
      <c r="L6428" s="2" t="e">
        <f t="shared" si="551"/>
        <v>#N/A</v>
      </c>
      <c r="M6428" s="89"/>
      <c r="V6428">
        <v>200</v>
      </c>
      <c r="W6428">
        <v>40</v>
      </c>
      <c r="X6428" s="7">
        <f t="shared" si="549"/>
        <v>31.652153314939131</v>
      </c>
    </row>
    <row r="6429" spans="11:24">
      <c r="K6429" s="97">
        <f t="shared" si="550"/>
        <v>6</v>
      </c>
      <c r="L6429" s="2" t="e">
        <f t="shared" si="551"/>
        <v>#N/A</v>
      </c>
      <c r="M6429" s="89" t="s">
        <v>40</v>
      </c>
      <c r="V6429">
        <v>200</v>
      </c>
      <c r="W6429">
        <v>40</v>
      </c>
      <c r="X6429" s="7">
        <f t="shared" si="549"/>
        <v>31.652153314939131</v>
      </c>
    </row>
    <row r="6430" spans="11:24">
      <c r="K6430" s="97">
        <f t="shared" si="550"/>
        <v>6</v>
      </c>
      <c r="L6430" s="2" t="e">
        <f t="shared" si="551"/>
        <v>#N/A</v>
      </c>
      <c r="M6430" s="89"/>
      <c r="V6430">
        <v>200</v>
      </c>
      <c r="W6430">
        <v>40</v>
      </c>
      <c r="X6430" s="7">
        <f t="shared" si="549"/>
        <v>31.652153314939131</v>
      </c>
    </row>
    <row r="6431" spans="11:24">
      <c r="K6431" s="97">
        <f t="shared" si="550"/>
        <v>6</v>
      </c>
      <c r="L6431" s="2" t="e">
        <f t="shared" si="551"/>
        <v>#N/A</v>
      </c>
      <c r="M6431" s="89"/>
      <c r="V6431">
        <v>200</v>
      </c>
      <c r="W6431">
        <v>40</v>
      </c>
      <c r="X6431" s="7">
        <f t="shared" si="549"/>
        <v>31.652153314939131</v>
      </c>
    </row>
    <row r="6432" spans="11:24">
      <c r="K6432" s="97">
        <f t="shared" si="550"/>
        <v>6</v>
      </c>
      <c r="L6432" s="2" t="e">
        <f t="shared" si="551"/>
        <v>#N/A</v>
      </c>
      <c r="M6432" s="89"/>
      <c r="V6432">
        <v>200</v>
      </c>
      <c r="W6432">
        <v>40</v>
      </c>
      <c r="X6432" s="7">
        <f t="shared" si="549"/>
        <v>31.652153314939131</v>
      </c>
    </row>
    <row r="6433" spans="11:24">
      <c r="K6433" s="97">
        <f t="shared" si="550"/>
        <v>6</v>
      </c>
      <c r="L6433" s="2" t="e">
        <f t="shared" si="551"/>
        <v>#N/A</v>
      </c>
      <c r="M6433" s="89"/>
      <c r="V6433">
        <v>200</v>
      </c>
      <c r="W6433">
        <v>40</v>
      </c>
      <c r="X6433" s="7">
        <f t="shared" si="549"/>
        <v>31.652153314939131</v>
      </c>
    </row>
    <row r="6434" spans="11:24">
      <c r="K6434" s="97">
        <f t="shared" si="550"/>
        <v>6</v>
      </c>
      <c r="L6434" s="2" t="e">
        <f t="shared" si="551"/>
        <v>#N/A</v>
      </c>
      <c r="M6434" s="89"/>
      <c r="V6434">
        <v>200</v>
      </c>
      <c r="W6434">
        <v>40</v>
      </c>
      <c r="X6434" s="7">
        <f t="shared" si="549"/>
        <v>31.652153314939131</v>
      </c>
    </row>
    <row r="6435" spans="11:24">
      <c r="K6435" s="97">
        <f t="shared" si="550"/>
        <v>6</v>
      </c>
      <c r="L6435" s="2" t="e">
        <f t="shared" si="551"/>
        <v>#N/A</v>
      </c>
      <c r="M6435" s="89"/>
      <c r="V6435">
        <v>200</v>
      </c>
      <c r="W6435">
        <v>40</v>
      </c>
      <c r="X6435" s="7">
        <f t="shared" si="549"/>
        <v>31.652153314939131</v>
      </c>
    </row>
    <row r="6436" spans="11:24">
      <c r="K6436" s="97">
        <f t="shared" si="550"/>
        <v>6</v>
      </c>
      <c r="L6436" s="2" t="e">
        <f t="shared" si="551"/>
        <v>#N/A</v>
      </c>
      <c r="M6436" s="89"/>
      <c r="V6436">
        <v>200</v>
      </c>
      <c r="W6436">
        <v>40</v>
      </c>
      <c r="X6436" s="7">
        <f t="shared" si="549"/>
        <v>31.652153314939131</v>
      </c>
    </row>
    <row r="6437" spans="11:24">
      <c r="K6437" s="97">
        <f t="shared" si="550"/>
        <v>6</v>
      </c>
      <c r="L6437" s="2" t="e">
        <f t="shared" si="551"/>
        <v>#N/A</v>
      </c>
      <c r="M6437" s="89"/>
      <c r="V6437">
        <v>200</v>
      </c>
      <c r="W6437">
        <v>40</v>
      </c>
      <c r="X6437" s="7">
        <f t="shared" si="549"/>
        <v>31.652153314939131</v>
      </c>
    </row>
    <row r="6438" spans="11:24">
      <c r="K6438" s="97">
        <f t="shared" si="550"/>
        <v>6</v>
      </c>
      <c r="L6438" s="2" t="e">
        <f t="shared" si="551"/>
        <v>#N/A</v>
      </c>
      <c r="M6438" s="89"/>
      <c r="V6438">
        <v>200</v>
      </c>
      <c r="W6438">
        <v>40</v>
      </c>
      <c r="X6438" s="7">
        <f t="shared" si="549"/>
        <v>31.652153314939131</v>
      </c>
    </row>
    <row r="6439" spans="11:24">
      <c r="K6439" s="97">
        <f t="shared" si="550"/>
        <v>6</v>
      </c>
      <c r="L6439" s="2" t="e">
        <f t="shared" si="551"/>
        <v>#N/A</v>
      </c>
      <c r="M6439" s="89"/>
      <c r="V6439">
        <v>200</v>
      </c>
      <c r="W6439">
        <v>40</v>
      </c>
      <c r="X6439" s="7">
        <f t="shared" si="549"/>
        <v>31.652153314939131</v>
      </c>
    </row>
    <row r="6440" spans="11:24">
      <c r="K6440" s="97">
        <f t="shared" si="550"/>
        <v>6</v>
      </c>
      <c r="L6440" s="2" t="e">
        <f t="shared" si="551"/>
        <v>#N/A</v>
      </c>
      <c r="M6440" s="89"/>
      <c r="V6440">
        <v>200</v>
      </c>
      <c r="W6440">
        <v>40</v>
      </c>
      <c r="X6440" s="7">
        <f t="shared" si="549"/>
        <v>31.652153314939131</v>
      </c>
    </row>
    <row r="6441" spans="11:24">
      <c r="K6441" s="97">
        <f t="shared" si="550"/>
        <v>6</v>
      </c>
      <c r="L6441" s="2" t="e">
        <f t="shared" si="551"/>
        <v>#N/A</v>
      </c>
      <c r="M6441" s="89"/>
      <c r="V6441">
        <v>200</v>
      </c>
      <c r="W6441">
        <v>40</v>
      </c>
      <c r="X6441" s="7">
        <f t="shared" si="549"/>
        <v>31.652153314939131</v>
      </c>
    </row>
    <row r="6442" spans="11:24">
      <c r="K6442" s="97">
        <f t="shared" si="550"/>
        <v>6</v>
      </c>
      <c r="L6442" s="2" t="e">
        <f t="shared" si="551"/>
        <v>#N/A</v>
      </c>
      <c r="M6442" s="89"/>
      <c r="V6442">
        <v>200</v>
      </c>
      <c r="W6442">
        <v>40</v>
      </c>
      <c r="X6442" s="7">
        <f t="shared" si="549"/>
        <v>31.652153314939131</v>
      </c>
    </row>
    <row r="6443" spans="11:24">
      <c r="K6443" s="97">
        <f t="shared" si="550"/>
        <v>6</v>
      </c>
      <c r="L6443" s="2" t="e">
        <f t="shared" si="551"/>
        <v>#N/A</v>
      </c>
      <c r="M6443" s="89"/>
      <c r="V6443">
        <v>200</v>
      </c>
      <c r="W6443">
        <v>40</v>
      </c>
      <c r="X6443" s="7">
        <f t="shared" si="549"/>
        <v>31.652153314939131</v>
      </c>
    </row>
    <row r="6444" spans="11:24">
      <c r="K6444" s="97">
        <f t="shared" si="550"/>
        <v>6</v>
      </c>
      <c r="L6444" s="2" t="e">
        <f t="shared" si="551"/>
        <v>#N/A</v>
      </c>
      <c r="M6444" s="89"/>
      <c r="V6444">
        <v>200</v>
      </c>
      <c r="W6444">
        <v>40</v>
      </c>
      <c r="X6444" s="7">
        <f t="shared" si="549"/>
        <v>31.652153314939131</v>
      </c>
    </row>
    <row r="6445" spans="11:24">
      <c r="K6445" s="97">
        <f t="shared" si="550"/>
        <v>6</v>
      </c>
      <c r="L6445" s="2" t="e">
        <f t="shared" si="551"/>
        <v>#N/A</v>
      </c>
      <c r="M6445" s="89"/>
      <c r="V6445">
        <v>200</v>
      </c>
      <c r="W6445">
        <v>40</v>
      </c>
      <c r="X6445" s="7">
        <f t="shared" si="549"/>
        <v>31.652153314939131</v>
      </c>
    </row>
    <row r="6446" spans="11:24">
      <c r="K6446" s="97">
        <f t="shared" si="550"/>
        <v>6</v>
      </c>
      <c r="L6446" s="2" t="e">
        <f t="shared" si="551"/>
        <v>#N/A</v>
      </c>
      <c r="M6446" s="89"/>
      <c r="V6446">
        <v>200</v>
      </c>
      <c r="W6446">
        <v>40</v>
      </c>
      <c r="X6446" s="7">
        <f t="shared" si="549"/>
        <v>31.652153314939131</v>
      </c>
    </row>
    <row r="6447" spans="11:24">
      <c r="K6447" s="97">
        <f t="shared" si="550"/>
        <v>6</v>
      </c>
      <c r="L6447" s="2" t="e">
        <f t="shared" si="551"/>
        <v>#N/A</v>
      </c>
      <c r="M6447" s="89"/>
      <c r="V6447">
        <v>200</v>
      </c>
      <c r="W6447">
        <v>40</v>
      </c>
      <c r="X6447" s="7">
        <f t="shared" si="549"/>
        <v>31.652153314939131</v>
      </c>
    </row>
    <row r="6448" spans="11:24">
      <c r="K6448" s="97">
        <f t="shared" si="550"/>
        <v>6</v>
      </c>
      <c r="L6448" s="2" t="e">
        <f t="shared" si="551"/>
        <v>#N/A</v>
      </c>
      <c r="M6448" s="89"/>
      <c r="V6448">
        <v>200</v>
      </c>
      <c r="W6448">
        <v>40</v>
      </c>
      <c r="X6448" s="7">
        <f t="shared" si="549"/>
        <v>31.652153314939131</v>
      </c>
    </row>
    <row r="6449" spans="11:24">
      <c r="K6449" s="97">
        <f t="shared" si="550"/>
        <v>6</v>
      </c>
      <c r="L6449" s="2" t="e">
        <f t="shared" si="551"/>
        <v>#N/A</v>
      </c>
      <c r="M6449" s="89"/>
      <c r="V6449">
        <v>200</v>
      </c>
      <c r="W6449">
        <v>40</v>
      </c>
      <c r="X6449" s="7">
        <f t="shared" si="549"/>
        <v>31.652153314939131</v>
      </c>
    </row>
    <row r="6450" spans="11:24">
      <c r="K6450" s="97">
        <f t="shared" si="550"/>
        <v>6</v>
      </c>
      <c r="L6450" s="2" t="e">
        <f t="shared" si="551"/>
        <v>#N/A</v>
      </c>
      <c r="M6450" s="89"/>
      <c r="V6450">
        <v>200</v>
      </c>
      <c r="W6450">
        <v>40</v>
      </c>
      <c r="X6450" s="7">
        <f t="shared" si="549"/>
        <v>31.652153314939131</v>
      </c>
    </row>
    <row r="6451" spans="11:24">
      <c r="K6451" s="97">
        <f t="shared" si="550"/>
        <v>6</v>
      </c>
      <c r="L6451" s="2" t="e">
        <f t="shared" si="551"/>
        <v>#N/A</v>
      </c>
      <c r="M6451" s="89"/>
      <c r="V6451">
        <v>200</v>
      </c>
      <c r="W6451">
        <v>40</v>
      </c>
      <c r="X6451" s="7">
        <f t="shared" si="549"/>
        <v>31.652153314939131</v>
      </c>
    </row>
    <row r="6452" spans="11:24">
      <c r="K6452" s="97">
        <f t="shared" si="550"/>
        <v>6</v>
      </c>
      <c r="L6452" s="2" t="e">
        <f t="shared" si="551"/>
        <v>#N/A</v>
      </c>
      <c r="M6452" s="89"/>
      <c r="V6452">
        <v>200</v>
      </c>
      <c r="W6452">
        <v>40</v>
      </c>
      <c r="X6452" s="7">
        <f t="shared" si="549"/>
        <v>31.652153314939131</v>
      </c>
    </row>
    <row r="6453" spans="11:24">
      <c r="K6453" s="97">
        <f t="shared" si="550"/>
        <v>6</v>
      </c>
      <c r="L6453" s="2" t="e">
        <f t="shared" si="551"/>
        <v>#N/A</v>
      </c>
      <c r="M6453" s="89"/>
      <c r="V6453">
        <v>200</v>
      </c>
      <c r="W6453">
        <v>40</v>
      </c>
      <c r="X6453" s="7">
        <f t="shared" si="549"/>
        <v>31.652153314939131</v>
      </c>
    </row>
    <row r="6454" spans="11:24">
      <c r="K6454" s="97">
        <f t="shared" si="550"/>
        <v>6</v>
      </c>
      <c r="L6454" s="2" t="e">
        <f t="shared" si="551"/>
        <v>#N/A</v>
      </c>
      <c r="M6454" s="89"/>
      <c r="V6454">
        <v>200</v>
      </c>
      <c r="W6454">
        <v>40</v>
      </c>
      <c r="X6454" s="7">
        <f t="shared" si="549"/>
        <v>31.652153314939131</v>
      </c>
    </row>
    <row r="6455" spans="11:24">
      <c r="K6455" s="97">
        <f t="shared" si="550"/>
        <v>6</v>
      </c>
      <c r="L6455" s="2" t="e">
        <f t="shared" si="551"/>
        <v>#N/A</v>
      </c>
      <c r="M6455" s="89"/>
      <c r="V6455">
        <v>200</v>
      </c>
      <c r="W6455">
        <v>40</v>
      </c>
      <c r="X6455" s="7">
        <f t="shared" si="549"/>
        <v>31.652153314939131</v>
      </c>
    </row>
    <row r="6456" spans="11:24">
      <c r="K6456" s="97">
        <f t="shared" si="550"/>
        <v>6</v>
      </c>
      <c r="L6456" s="2" t="e">
        <f t="shared" si="551"/>
        <v>#N/A</v>
      </c>
      <c r="M6456" s="89"/>
      <c r="V6456">
        <v>200</v>
      </c>
      <c r="W6456">
        <v>40</v>
      </c>
      <c r="X6456" s="7">
        <f t="shared" si="549"/>
        <v>31.652153314939131</v>
      </c>
    </row>
    <row r="6457" spans="11:24">
      <c r="K6457" s="97">
        <f t="shared" si="550"/>
        <v>6</v>
      </c>
      <c r="L6457" s="2" t="e">
        <f t="shared" si="551"/>
        <v>#N/A</v>
      </c>
      <c r="M6457" s="89"/>
      <c r="V6457">
        <v>200</v>
      </c>
      <c r="W6457">
        <v>40</v>
      </c>
      <c r="X6457" s="7">
        <f t="shared" si="549"/>
        <v>31.652153314939131</v>
      </c>
    </row>
    <row r="6458" spans="11:24">
      <c r="K6458" s="97">
        <f t="shared" si="550"/>
        <v>6</v>
      </c>
      <c r="L6458" s="2" t="e">
        <f t="shared" si="551"/>
        <v>#N/A</v>
      </c>
      <c r="M6458" s="89"/>
      <c r="V6458">
        <v>200</v>
      </c>
      <c r="W6458">
        <v>40</v>
      </c>
      <c r="X6458" s="7">
        <f t="shared" si="549"/>
        <v>31.652153314939131</v>
      </c>
    </row>
    <row r="6459" spans="11:24">
      <c r="K6459" s="97">
        <f t="shared" si="550"/>
        <v>6</v>
      </c>
      <c r="L6459" s="2" t="e">
        <f t="shared" si="551"/>
        <v>#N/A</v>
      </c>
      <c r="M6459" s="89"/>
      <c r="V6459">
        <v>200</v>
      </c>
      <c r="W6459">
        <v>40</v>
      </c>
      <c r="X6459" s="7">
        <f t="shared" si="549"/>
        <v>31.652153314939131</v>
      </c>
    </row>
    <row r="6460" spans="11:24">
      <c r="K6460" s="97">
        <f t="shared" si="550"/>
        <v>6</v>
      </c>
      <c r="L6460" s="2" t="e">
        <f t="shared" si="551"/>
        <v>#N/A</v>
      </c>
      <c r="M6460" s="89"/>
      <c r="V6460">
        <v>200</v>
      </c>
      <c r="W6460">
        <v>40</v>
      </c>
      <c r="X6460" s="7">
        <f t="shared" si="549"/>
        <v>31.652153314939131</v>
      </c>
    </row>
    <row r="6461" spans="11:24">
      <c r="K6461" s="97">
        <f t="shared" si="550"/>
        <v>6</v>
      </c>
      <c r="L6461" s="2" t="e">
        <f t="shared" si="551"/>
        <v>#N/A</v>
      </c>
      <c r="M6461" s="89"/>
      <c r="V6461">
        <v>200</v>
      </c>
      <c r="W6461">
        <v>40</v>
      </c>
      <c r="X6461" s="7">
        <f t="shared" si="549"/>
        <v>31.652153314939131</v>
      </c>
    </row>
    <row r="6462" spans="11:24">
      <c r="K6462" s="97">
        <f t="shared" si="550"/>
        <v>6</v>
      </c>
      <c r="L6462" s="2" t="e">
        <f t="shared" si="551"/>
        <v>#N/A</v>
      </c>
      <c r="M6462" s="89"/>
      <c r="V6462">
        <v>200</v>
      </c>
      <c r="W6462">
        <v>40</v>
      </c>
      <c r="X6462" s="7">
        <f t="shared" si="549"/>
        <v>31.652153314939131</v>
      </c>
    </row>
    <row r="6463" spans="11:24">
      <c r="K6463" s="97">
        <f t="shared" si="550"/>
        <v>6</v>
      </c>
      <c r="L6463" s="2" t="e">
        <f t="shared" si="551"/>
        <v>#N/A</v>
      </c>
      <c r="M6463" s="89"/>
      <c r="V6463">
        <v>200</v>
      </c>
      <c r="W6463">
        <v>40</v>
      </c>
      <c r="X6463" s="7">
        <f t="shared" si="549"/>
        <v>31.652153314939131</v>
      </c>
    </row>
    <row r="6464" spans="11:24">
      <c r="K6464" s="97">
        <f t="shared" si="550"/>
        <v>6</v>
      </c>
      <c r="L6464" s="2" t="e">
        <f t="shared" si="551"/>
        <v>#N/A</v>
      </c>
      <c r="M6464" s="89"/>
      <c r="V6464">
        <v>200</v>
      </c>
      <c r="W6464">
        <v>40</v>
      </c>
      <c r="X6464" s="7">
        <f t="shared" si="549"/>
        <v>31.652153314939131</v>
      </c>
    </row>
    <row r="6465" spans="11:24">
      <c r="K6465" s="97">
        <f t="shared" si="550"/>
        <v>6</v>
      </c>
      <c r="L6465" s="2" t="e">
        <f t="shared" si="551"/>
        <v>#N/A</v>
      </c>
      <c r="M6465" s="89"/>
      <c r="V6465">
        <v>200</v>
      </c>
      <c r="W6465">
        <v>40</v>
      </c>
      <c r="X6465" s="7">
        <f t="shared" si="549"/>
        <v>31.652153314939131</v>
      </c>
    </row>
    <row r="6466" spans="11:24">
      <c r="K6466" s="97">
        <f t="shared" si="550"/>
        <v>6</v>
      </c>
      <c r="L6466" s="2" t="e">
        <f t="shared" si="551"/>
        <v>#N/A</v>
      </c>
      <c r="M6466" s="89"/>
      <c r="V6466">
        <v>200</v>
      </c>
      <c r="W6466">
        <v>40</v>
      </c>
      <c r="X6466" s="7">
        <f t="shared" si="549"/>
        <v>31.652153314939131</v>
      </c>
    </row>
    <row r="6467" spans="11:24">
      <c r="K6467" s="97">
        <f t="shared" si="550"/>
        <v>6</v>
      </c>
      <c r="L6467" s="2" t="e">
        <f t="shared" si="551"/>
        <v>#N/A</v>
      </c>
      <c r="M6467" s="89"/>
      <c r="V6467">
        <v>200</v>
      </c>
      <c r="W6467">
        <v>40</v>
      </c>
      <c r="X6467" s="7">
        <f t="shared" si="549"/>
        <v>31.652153314939131</v>
      </c>
    </row>
    <row r="6468" spans="11:24">
      <c r="K6468" s="97">
        <f t="shared" si="550"/>
        <v>6</v>
      </c>
      <c r="L6468" s="2" t="e">
        <f t="shared" si="551"/>
        <v>#N/A</v>
      </c>
      <c r="M6468" s="89"/>
      <c r="V6468">
        <v>200</v>
      </c>
      <c r="W6468">
        <v>40</v>
      </c>
      <c r="X6468" s="7">
        <f t="shared" si="549"/>
        <v>31.652153314939131</v>
      </c>
    </row>
    <row r="6469" spans="11:24">
      <c r="K6469" s="97">
        <f t="shared" si="550"/>
        <v>6</v>
      </c>
      <c r="L6469" s="2" t="e">
        <f t="shared" si="551"/>
        <v>#N/A</v>
      </c>
      <c r="M6469" s="89"/>
      <c r="V6469">
        <v>200</v>
      </c>
      <c r="W6469">
        <v>40</v>
      </c>
      <c r="X6469" s="7">
        <f t="shared" si="549"/>
        <v>31.652153314939131</v>
      </c>
    </row>
    <row r="6470" spans="11:24">
      <c r="K6470" s="97">
        <f t="shared" si="550"/>
        <v>6</v>
      </c>
      <c r="L6470" s="2" t="e">
        <f t="shared" si="551"/>
        <v>#N/A</v>
      </c>
      <c r="M6470" s="89"/>
      <c r="V6470">
        <v>200</v>
      </c>
      <c r="W6470">
        <v>40</v>
      </c>
      <c r="X6470" s="7">
        <f t="shared" si="549"/>
        <v>31.652153314939131</v>
      </c>
    </row>
    <row r="6471" spans="11:24">
      <c r="K6471" s="97">
        <f t="shared" si="550"/>
        <v>6</v>
      </c>
      <c r="L6471" s="2" t="e">
        <f t="shared" si="551"/>
        <v>#N/A</v>
      </c>
      <c r="M6471" s="89"/>
      <c r="V6471">
        <v>200</v>
      </c>
      <c r="W6471">
        <v>40</v>
      </c>
      <c r="X6471" s="7">
        <f t="shared" si="549"/>
        <v>31.652153314939131</v>
      </c>
    </row>
    <row r="6472" spans="11:24">
      <c r="K6472" s="97">
        <f t="shared" si="550"/>
        <v>6</v>
      </c>
      <c r="L6472" s="2" t="e">
        <f t="shared" si="551"/>
        <v>#N/A</v>
      </c>
      <c r="M6472" s="89"/>
      <c r="V6472">
        <v>200</v>
      </c>
      <c r="W6472">
        <v>40</v>
      </c>
      <c r="X6472" s="7">
        <f t="shared" si="549"/>
        <v>31.652153314939131</v>
      </c>
    </row>
    <row r="6473" spans="11:24">
      <c r="K6473" s="97">
        <f t="shared" si="550"/>
        <v>6</v>
      </c>
      <c r="L6473" s="2" t="e">
        <f t="shared" si="551"/>
        <v>#N/A</v>
      </c>
      <c r="M6473" s="89"/>
      <c r="V6473">
        <v>200</v>
      </c>
      <c r="W6473">
        <v>40</v>
      </c>
      <c r="X6473" s="7">
        <f t="shared" si="549"/>
        <v>31.652153314939131</v>
      </c>
    </row>
    <row r="6474" spans="11:24">
      <c r="K6474" s="97">
        <f t="shared" si="550"/>
        <v>6</v>
      </c>
      <c r="L6474" s="2" t="e">
        <f t="shared" si="551"/>
        <v>#N/A</v>
      </c>
      <c r="M6474" s="89"/>
      <c r="V6474">
        <v>200</v>
      </c>
      <c r="W6474">
        <v>40</v>
      </c>
      <c r="X6474" s="7">
        <f t="shared" ref="X6474:X6537" si="552">AVERAGE($J$2999:$J$8770)</f>
        <v>31.652153314939131</v>
      </c>
    </row>
    <row r="6475" spans="11:24">
      <c r="K6475" s="97">
        <f t="shared" ref="K6475:K6538" si="553">WEEKDAY(C6475,2)</f>
        <v>6</v>
      </c>
      <c r="L6475" s="2" t="e">
        <f t="shared" ref="L6475:L6538" si="554">IF(J6475="",NA(),J6475-(AVERAGE($J$10:$J$8770)))</f>
        <v>#N/A</v>
      </c>
      <c r="M6475" s="89"/>
      <c r="V6475">
        <v>200</v>
      </c>
      <c r="W6475">
        <v>40</v>
      </c>
      <c r="X6475" s="7">
        <f t="shared" si="552"/>
        <v>31.652153314939131</v>
      </c>
    </row>
    <row r="6476" spans="11:24">
      <c r="K6476" s="97">
        <f t="shared" si="553"/>
        <v>6</v>
      </c>
      <c r="L6476" s="2" t="e">
        <f t="shared" si="554"/>
        <v>#N/A</v>
      </c>
      <c r="M6476" s="89"/>
      <c r="V6476">
        <v>200</v>
      </c>
      <c r="W6476">
        <v>40</v>
      </c>
      <c r="X6476" s="7">
        <f t="shared" si="552"/>
        <v>31.652153314939131</v>
      </c>
    </row>
    <row r="6477" spans="11:24">
      <c r="K6477" s="97">
        <f t="shared" si="553"/>
        <v>6</v>
      </c>
      <c r="L6477" s="2" t="e">
        <f t="shared" si="554"/>
        <v>#N/A</v>
      </c>
      <c r="M6477" s="89"/>
      <c r="V6477">
        <v>200</v>
      </c>
      <c r="W6477">
        <v>40</v>
      </c>
      <c r="X6477" s="7">
        <f t="shared" si="552"/>
        <v>31.652153314939131</v>
      </c>
    </row>
    <row r="6478" spans="11:24">
      <c r="K6478" s="97">
        <f t="shared" si="553"/>
        <v>6</v>
      </c>
      <c r="L6478" s="2" t="e">
        <f t="shared" si="554"/>
        <v>#N/A</v>
      </c>
      <c r="M6478" s="89"/>
      <c r="V6478">
        <v>200</v>
      </c>
      <c r="W6478">
        <v>40</v>
      </c>
      <c r="X6478" s="7">
        <f t="shared" si="552"/>
        <v>31.652153314939131</v>
      </c>
    </row>
    <row r="6479" spans="11:24">
      <c r="K6479" s="97">
        <f t="shared" si="553"/>
        <v>6</v>
      </c>
      <c r="L6479" s="2" t="e">
        <f t="shared" si="554"/>
        <v>#N/A</v>
      </c>
      <c r="M6479" s="89"/>
      <c r="V6479">
        <v>200</v>
      </c>
      <c r="W6479">
        <v>40</v>
      </c>
      <c r="X6479" s="7">
        <f t="shared" si="552"/>
        <v>31.652153314939131</v>
      </c>
    </row>
    <row r="6480" spans="11:24">
      <c r="K6480" s="97">
        <f t="shared" si="553"/>
        <v>6</v>
      </c>
      <c r="L6480" s="2" t="e">
        <f t="shared" si="554"/>
        <v>#N/A</v>
      </c>
      <c r="M6480" s="89"/>
      <c r="V6480">
        <v>200</v>
      </c>
      <c r="W6480">
        <v>40</v>
      </c>
      <c r="X6480" s="7">
        <f t="shared" si="552"/>
        <v>31.652153314939131</v>
      </c>
    </row>
    <row r="6481" spans="11:24">
      <c r="K6481" s="97">
        <f t="shared" si="553"/>
        <v>6</v>
      </c>
      <c r="L6481" s="2" t="e">
        <f t="shared" si="554"/>
        <v>#N/A</v>
      </c>
      <c r="M6481" s="89"/>
      <c r="V6481">
        <v>200</v>
      </c>
      <c r="W6481">
        <v>40</v>
      </c>
      <c r="X6481" s="7">
        <f t="shared" si="552"/>
        <v>31.652153314939131</v>
      </c>
    </row>
    <row r="6482" spans="11:24">
      <c r="K6482" s="97">
        <f t="shared" si="553"/>
        <v>6</v>
      </c>
      <c r="L6482" s="2" t="e">
        <f t="shared" si="554"/>
        <v>#N/A</v>
      </c>
      <c r="M6482" s="89"/>
      <c r="V6482">
        <v>200</v>
      </c>
      <c r="W6482">
        <v>40</v>
      </c>
      <c r="X6482" s="7">
        <f t="shared" si="552"/>
        <v>31.652153314939131</v>
      </c>
    </row>
    <row r="6483" spans="11:24">
      <c r="K6483" s="97">
        <f t="shared" si="553"/>
        <v>6</v>
      </c>
      <c r="L6483" s="2" t="e">
        <f t="shared" si="554"/>
        <v>#N/A</v>
      </c>
      <c r="M6483" s="89"/>
      <c r="V6483">
        <v>200</v>
      </c>
      <c r="W6483">
        <v>40</v>
      </c>
      <c r="X6483" s="7">
        <f t="shared" si="552"/>
        <v>31.652153314939131</v>
      </c>
    </row>
    <row r="6484" spans="11:24">
      <c r="K6484" s="97">
        <f t="shared" si="553"/>
        <v>6</v>
      </c>
      <c r="L6484" s="2" t="e">
        <f t="shared" si="554"/>
        <v>#N/A</v>
      </c>
      <c r="M6484" s="89"/>
      <c r="V6484">
        <v>200</v>
      </c>
      <c r="W6484">
        <v>40</v>
      </c>
      <c r="X6484" s="7">
        <f t="shared" si="552"/>
        <v>31.652153314939131</v>
      </c>
    </row>
    <row r="6485" spans="11:24">
      <c r="K6485" s="97">
        <f t="shared" si="553"/>
        <v>6</v>
      </c>
      <c r="L6485" s="2" t="e">
        <f t="shared" si="554"/>
        <v>#N/A</v>
      </c>
      <c r="M6485" s="89"/>
      <c r="V6485">
        <v>200</v>
      </c>
      <c r="W6485">
        <v>40</v>
      </c>
      <c r="X6485" s="7">
        <f t="shared" si="552"/>
        <v>31.652153314939131</v>
      </c>
    </row>
    <row r="6486" spans="11:24">
      <c r="K6486" s="97">
        <f t="shared" si="553"/>
        <v>6</v>
      </c>
      <c r="L6486" s="2" t="e">
        <f t="shared" si="554"/>
        <v>#N/A</v>
      </c>
      <c r="M6486" s="89"/>
      <c r="V6486">
        <v>200</v>
      </c>
      <c r="W6486">
        <v>40</v>
      </c>
      <c r="X6486" s="7">
        <f t="shared" si="552"/>
        <v>31.652153314939131</v>
      </c>
    </row>
    <row r="6487" spans="11:24">
      <c r="K6487" s="97">
        <f t="shared" si="553"/>
        <v>6</v>
      </c>
      <c r="L6487" s="2" t="e">
        <f t="shared" si="554"/>
        <v>#N/A</v>
      </c>
      <c r="M6487" s="89"/>
      <c r="V6487">
        <v>200</v>
      </c>
      <c r="W6487">
        <v>40</v>
      </c>
      <c r="X6487" s="7">
        <f t="shared" si="552"/>
        <v>31.652153314939131</v>
      </c>
    </row>
    <row r="6488" spans="11:24">
      <c r="K6488" s="97">
        <f t="shared" si="553"/>
        <v>6</v>
      </c>
      <c r="L6488" s="2" t="e">
        <f t="shared" si="554"/>
        <v>#N/A</v>
      </c>
      <c r="M6488" s="89"/>
      <c r="V6488">
        <v>200</v>
      </c>
      <c r="W6488">
        <v>40</v>
      </c>
      <c r="X6488" s="7">
        <f t="shared" si="552"/>
        <v>31.652153314939131</v>
      </c>
    </row>
    <row r="6489" spans="11:24">
      <c r="K6489" s="97">
        <f t="shared" si="553"/>
        <v>6</v>
      </c>
      <c r="L6489" s="2" t="e">
        <f t="shared" si="554"/>
        <v>#N/A</v>
      </c>
      <c r="M6489" s="89"/>
      <c r="V6489">
        <v>200</v>
      </c>
      <c r="W6489">
        <v>40</v>
      </c>
      <c r="X6489" s="7">
        <f t="shared" si="552"/>
        <v>31.652153314939131</v>
      </c>
    </row>
    <row r="6490" spans="11:24">
      <c r="K6490" s="97">
        <f t="shared" si="553"/>
        <v>6</v>
      </c>
      <c r="L6490" s="2" t="e">
        <f t="shared" si="554"/>
        <v>#N/A</v>
      </c>
      <c r="M6490" s="89"/>
      <c r="V6490">
        <v>200</v>
      </c>
      <c r="W6490">
        <v>40</v>
      </c>
      <c r="X6490" s="7">
        <f t="shared" si="552"/>
        <v>31.652153314939131</v>
      </c>
    </row>
    <row r="6491" spans="11:24">
      <c r="K6491" s="97">
        <f t="shared" si="553"/>
        <v>6</v>
      </c>
      <c r="L6491" s="2" t="e">
        <f t="shared" si="554"/>
        <v>#N/A</v>
      </c>
      <c r="M6491" s="89"/>
      <c r="V6491">
        <v>200</v>
      </c>
      <c r="W6491">
        <v>40</v>
      </c>
      <c r="X6491" s="7">
        <f t="shared" si="552"/>
        <v>31.652153314939131</v>
      </c>
    </row>
    <row r="6492" spans="11:24">
      <c r="K6492" s="97">
        <f t="shared" si="553"/>
        <v>6</v>
      </c>
      <c r="L6492" s="2" t="e">
        <f t="shared" si="554"/>
        <v>#N/A</v>
      </c>
      <c r="M6492" s="89"/>
      <c r="V6492">
        <v>200</v>
      </c>
      <c r="W6492">
        <v>40</v>
      </c>
      <c r="X6492" s="7">
        <f t="shared" si="552"/>
        <v>31.652153314939131</v>
      </c>
    </row>
    <row r="6493" spans="11:24">
      <c r="K6493" s="97">
        <f t="shared" si="553"/>
        <v>6</v>
      </c>
      <c r="L6493" s="2" t="e">
        <f t="shared" si="554"/>
        <v>#N/A</v>
      </c>
      <c r="M6493" s="89"/>
      <c r="V6493">
        <v>200</v>
      </c>
      <c r="W6493">
        <v>40</v>
      </c>
      <c r="X6493" s="7">
        <f t="shared" si="552"/>
        <v>31.652153314939131</v>
      </c>
    </row>
    <row r="6494" spans="11:24">
      <c r="K6494" s="97">
        <f t="shared" si="553"/>
        <v>6</v>
      </c>
      <c r="L6494" s="2" t="e">
        <f t="shared" si="554"/>
        <v>#N/A</v>
      </c>
      <c r="M6494" s="89"/>
      <c r="V6494">
        <v>200</v>
      </c>
      <c r="W6494">
        <v>40</v>
      </c>
      <c r="X6494" s="7">
        <f t="shared" si="552"/>
        <v>31.652153314939131</v>
      </c>
    </row>
    <row r="6495" spans="11:24">
      <c r="K6495" s="97">
        <f t="shared" si="553"/>
        <v>6</v>
      </c>
      <c r="L6495" s="2" t="e">
        <f t="shared" si="554"/>
        <v>#N/A</v>
      </c>
      <c r="M6495" s="89"/>
      <c r="V6495">
        <v>200</v>
      </c>
      <c r="W6495">
        <v>40</v>
      </c>
      <c r="X6495" s="7">
        <f t="shared" si="552"/>
        <v>31.652153314939131</v>
      </c>
    </row>
    <row r="6496" spans="11:24">
      <c r="K6496" s="97">
        <f t="shared" si="553"/>
        <v>6</v>
      </c>
      <c r="L6496" s="2" t="e">
        <f t="shared" si="554"/>
        <v>#N/A</v>
      </c>
      <c r="M6496" s="89"/>
      <c r="V6496">
        <v>200</v>
      </c>
      <c r="W6496">
        <v>40</v>
      </c>
      <c r="X6496" s="7">
        <f t="shared" si="552"/>
        <v>31.652153314939131</v>
      </c>
    </row>
    <row r="6497" spans="11:24">
      <c r="K6497" s="97">
        <f t="shared" si="553"/>
        <v>6</v>
      </c>
      <c r="L6497" s="2" t="e">
        <f t="shared" si="554"/>
        <v>#N/A</v>
      </c>
      <c r="M6497" s="89"/>
      <c r="V6497">
        <v>200</v>
      </c>
      <c r="W6497">
        <v>40</v>
      </c>
      <c r="X6497" s="7">
        <f t="shared" si="552"/>
        <v>31.652153314939131</v>
      </c>
    </row>
    <row r="6498" spans="11:24">
      <c r="K6498" s="97">
        <f t="shared" si="553"/>
        <v>6</v>
      </c>
      <c r="L6498" s="2" t="e">
        <f t="shared" si="554"/>
        <v>#N/A</v>
      </c>
      <c r="M6498" s="89"/>
      <c r="V6498">
        <v>200</v>
      </c>
      <c r="W6498">
        <v>40</v>
      </c>
      <c r="X6498" s="7">
        <f t="shared" si="552"/>
        <v>31.652153314939131</v>
      </c>
    </row>
    <row r="6499" spans="11:24">
      <c r="K6499" s="97">
        <f t="shared" si="553"/>
        <v>6</v>
      </c>
      <c r="L6499" s="2" t="e">
        <f t="shared" si="554"/>
        <v>#N/A</v>
      </c>
      <c r="M6499" s="89"/>
      <c r="V6499">
        <v>200</v>
      </c>
      <c r="W6499">
        <v>40</v>
      </c>
      <c r="X6499" s="7">
        <f t="shared" si="552"/>
        <v>31.652153314939131</v>
      </c>
    </row>
    <row r="6500" spans="11:24">
      <c r="K6500" s="97">
        <f t="shared" si="553"/>
        <v>6</v>
      </c>
      <c r="L6500" s="2" t="e">
        <f t="shared" si="554"/>
        <v>#N/A</v>
      </c>
      <c r="M6500" s="89"/>
      <c r="V6500">
        <v>200</v>
      </c>
      <c r="W6500">
        <v>40</v>
      </c>
      <c r="X6500" s="7">
        <f t="shared" si="552"/>
        <v>31.652153314939131</v>
      </c>
    </row>
    <row r="6501" spans="11:24">
      <c r="K6501" s="97">
        <f t="shared" si="553"/>
        <v>6</v>
      </c>
      <c r="L6501" s="2" t="e">
        <f t="shared" si="554"/>
        <v>#N/A</v>
      </c>
      <c r="M6501" s="89"/>
      <c r="V6501">
        <v>200</v>
      </c>
      <c r="W6501">
        <v>40</v>
      </c>
      <c r="X6501" s="7">
        <f t="shared" si="552"/>
        <v>31.652153314939131</v>
      </c>
    </row>
    <row r="6502" spans="11:24">
      <c r="K6502" s="97">
        <f t="shared" si="553"/>
        <v>6</v>
      </c>
      <c r="L6502" s="2" t="e">
        <f t="shared" si="554"/>
        <v>#N/A</v>
      </c>
      <c r="M6502" s="89"/>
      <c r="V6502">
        <v>200</v>
      </c>
      <c r="W6502">
        <v>40</v>
      </c>
      <c r="X6502" s="7">
        <f t="shared" si="552"/>
        <v>31.652153314939131</v>
      </c>
    </row>
    <row r="6503" spans="11:24">
      <c r="K6503" s="97">
        <f t="shared" si="553"/>
        <v>6</v>
      </c>
      <c r="L6503" s="2" t="e">
        <f t="shared" si="554"/>
        <v>#N/A</v>
      </c>
      <c r="M6503" s="89"/>
      <c r="V6503">
        <v>200</v>
      </c>
      <c r="W6503">
        <v>40</v>
      </c>
      <c r="X6503" s="7">
        <f t="shared" si="552"/>
        <v>31.652153314939131</v>
      </c>
    </row>
    <row r="6504" spans="11:24">
      <c r="K6504" s="97">
        <f t="shared" si="553"/>
        <v>6</v>
      </c>
      <c r="L6504" s="2" t="e">
        <f t="shared" si="554"/>
        <v>#N/A</v>
      </c>
      <c r="M6504" s="89"/>
      <c r="V6504">
        <v>200</v>
      </c>
      <c r="W6504">
        <v>40</v>
      </c>
      <c r="X6504" s="7">
        <f t="shared" si="552"/>
        <v>31.652153314939131</v>
      </c>
    </row>
    <row r="6505" spans="11:24">
      <c r="K6505" s="97">
        <f t="shared" si="553"/>
        <v>6</v>
      </c>
      <c r="L6505" s="2" t="e">
        <f t="shared" si="554"/>
        <v>#N/A</v>
      </c>
      <c r="M6505" s="89"/>
      <c r="V6505">
        <v>200</v>
      </c>
      <c r="W6505">
        <v>40</v>
      </c>
      <c r="X6505" s="7">
        <f t="shared" si="552"/>
        <v>31.652153314939131</v>
      </c>
    </row>
    <row r="6506" spans="11:24">
      <c r="K6506" s="97">
        <f t="shared" si="553"/>
        <v>6</v>
      </c>
      <c r="L6506" s="2" t="e">
        <f t="shared" si="554"/>
        <v>#N/A</v>
      </c>
      <c r="M6506" s="89"/>
      <c r="V6506">
        <v>200</v>
      </c>
      <c r="W6506">
        <v>40</v>
      </c>
      <c r="X6506" s="7">
        <f t="shared" si="552"/>
        <v>31.652153314939131</v>
      </c>
    </row>
    <row r="6507" spans="11:24">
      <c r="K6507" s="97">
        <f t="shared" si="553"/>
        <v>6</v>
      </c>
      <c r="L6507" s="2" t="e">
        <f t="shared" si="554"/>
        <v>#N/A</v>
      </c>
      <c r="M6507" s="89"/>
      <c r="V6507">
        <v>200</v>
      </c>
      <c r="W6507">
        <v>40</v>
      </c>
      <c r="X6507" s="7">
        <f t="shared" si="552"/>
        <v>31.652153314939131</v>
      </c>
    </row>
    <row r="6508" spans="11:24">
      <c r="K6508" s="97">
        <f t="shared" si="553"/>
        <v>6</v>
      </c>
      <c r="L6508" s="2" t="e">
        <f t="shared" si="554"/>
        <v>#N/A</v>
      </c>
      <c r="M6508" s="89"/>
      <c r="V6508">
        <v>200</v>
      </c>
      <c r="W6508">
        <v>40</v>
      </c>
      <c r="X6508" s="7">
        <f t="shared" si="552"/>
        <v>31.652153314939131</v>
      </c>
    </row>
    <row r="6509" spans="11:24">
      <c r="K6509" s="97">
        <f t="shared" si="553"/>
        <v>6</v>
      </c>
      <c r="L6509" s="2" t="e">
        <f t="shared" si="554"/>
        <v>#N/A</v>
      </c>
      <c r="M6509" s="89"/>
      <c r="V6509">
        <v>200</v>
      </c>
      <c r="W6509">
        <v>40</v>
      </c>
      <c r="X6509" s="7">
        <f t="shared" si="552"/>
        <v>31.652153314939131</v>
      </c>
    </row>
    <row r="6510" spans="11:24">
      <c r="K6510" s="97">
        <f t="shared" si="553"/>
        <v>6</v>
      </c>
      <c r="L6510" s="2" t="e">
        <f t="shared" si="554"/>
        <v>#N/A</v>
      </c>
      <c r="M6510" s="89"/>
      <c r="V6510">
        <v>200</v>
      </c>
      <c r="W6510">
        <v>40</v>
      </c>
      <c r="X6510" s="7">
        <f t="shared" si="552"/>
        <v>31.652153314939131</v>
      </c>
    </row>
    <row r="6511" spans="11:24">
      <c r="K6511" s="97">
        <f t="shared" si="553"/>
        <v>6</v>
      </c>
      <c r="L6511" s="2" t="e">
        <f t="shared" si="554"/>
        <v>#N/A</v>
      </c>
      <c r="M6511" s="89"/>
      <c r="V6511">
        <v>200</v>
      </c>
      <c r="W6511">
        <v>40</v>
      </c>
      <c r="X6511" s="7">
        <f t="shared" si="552"/>
        <v>31.652153314939131</v>
      </c>
    </row>
    <row r="6512" spans="11:24">
      <c r="K6512" s="97">
        <f t="shared" si="553"/>
        <v>6</v>
      </c>
      <c r="L6512" s="2" t="e">
        <f t="shared" si="554"/>
        <v>#N/A</v>
      </c>
      <c r="M6512" s="89"/>
      <c r="V6512">
        <v>200</v>
      </c>
      <c r="W6512">
        <v>40</v>
      </c>
      <c r="X6512" s="7">
        <f t="shared" si="552"/>
        <v>31.652153314939131</v>
      </c>
    </row>
    <row r="6513" spans="11:24">
      <c r="K6513" s="97">
        <f t="shared" si="553"/>
        <v>6</v>
      </c>
      <c r="L6513" s="2" t="e">
        <f t="shared" si="554"/>
        <v>#N/A</v>
      </c>
      <c r="M6513" s="89"/>
      <c r="V6513">
        <v>200</v>
      </c>
      <c r="W6513">
        <v>40</v>
      </c>
      <c r="X6513" s="7">
        <f t="shared" si="552"/>
        <v>31.652153314939131</v>
      </c>
    </row>
    <row r="6514" spans="11:24">
      <c r="K6514" s="97">
        <f t="shared" si="553"/>
        <v>6</v>
      </c>
      <c r="L6514" s="2" t="e">
        <f t="shared" si="554"/>
        <v>#N/A</v>
      </c>
      <c r="M6514" s="89"/>
      <c r="V6514">
        <v>200</v>
      </c>
      <c r="W6514">
        <v>40</v>
      </c>
      <c r="X6514" s="7">
        <f t="shared" si="552"/>
        <v>31.652153314939131</v>
      </c>
    </row>
    <row r="6515" spans="11:24">
      <c r="K6515" s="97">
        <f t="shared" si="553"/>
        <v>6</v>
      </c>
      <c r="L6515" s="2" t="e">
        <f t="shared" si="554"/>
        <v>#N/A</v>
      </c>
      <c r="M6515" s="89"/>
      <c r="V6515">
        <v>200</v>
      </c>
      <c r="W6515">
        <v>40</v>
      </c>
      <c r="X6515" s="7">
        <f t="shared" si="552"/>
        <v>31.652153314939131</v>
      </c>
    </row>
    <row r="6516" spans="11:24">
      <c r="K6516" s="97">
        <f t="shared" si="553"/>
        <v>6</v>
      </c>
      <c r="L6516" s="2" t="e">
        <f t="shared" si="554"/>
        <v>#N/A</v>
      </c>
      <c r="M6516" s="89"/>
      <c r="V6516">
        <v>200</v>
      </c>
      <c r="W6516">
        <v>40</v>
      </c>
      <c r="X6516" s="7">
        <f t="shared" si="552"/>
        <v>31.652153314939131</v>
      </c>
    </row>
    <row r="6517" spans="11:24">
      <c r="K6517" s="97">
        <f t="shared" si="553"/>
        <v>6</v>
      </c>
      <c r="L6517" s="2" t="e">
        <f t="shared" si="554"/>
        <v>#N/A</v>
      </c>
      <c r="M6517" s="89"/>
      <c r="V6517">
        <v>200</v>
      </c>
      <c r="W6517">
        <v>40</v>
      </c>
      <c r="X6517" s="7">
        <f t="shared" si="552"/>
        <v>31.652153314939131</v>
      </c>
    </row>
    <row r="6518" spans="11:24">
      <c r="K6518" s="97">
        <f t="shared" si="553"/>
        <v>6</v>
      </c>
      <c r="L6518" s="2" t="e">
        <f t="shared" si="554"/>
        <v>#N/A</v>
      </c>
      <c r="M6518" s="89"/>
      <c r="V6518">
        <v>200</v>
      </c>
      <c r="W6518">
        <v>40</v>
      </c>
      <c r="X6518" s="7">
        <f t="shared" si="552"/>
        <v>31.652153314939131</v>
      </c>
    </row>
    <row r="6519" spans="11:24">
      <c r="K6519" s="97">
        <f t="shared" si="553"/>
        <v>6</v>
      </c>
      <c r="L6519" s="2" t="e">
        <f t="shared" si="554"/>
        <v>#N/A</v>
      </c>
      <c r="M6519" s="89"/>
      <c r="V6519">
        <v>200</v>
      </c>
      <c r="W6519">
        <v>40</v>
      </c>
      <c r="X6519" s="7">
        <f t="shared" si="552"/>
        <v>31.652153314939131</v>
      </c>
    </row>
    <row r="6520" spans="11:24">
      <c r="K6520" s="97">
        <f t="shared" si="553"/>
        <v>6</v>
      </c>
      <c r="L6520" s="2" t="e">
        <f t="shared" si="554"/>
        <v>#N/A</v>
      </c>
      <c r="M6520" s="89"/>
      <c r="V6520">
        <v>200</v>
      </c>
      <c r="W6520">
        <v>40</v>
      </c>
      <c r="X6520" s="7">
        <f t="shared" si="552"/>
        <v>31.652153314939131</v>
      </c>
    </row>
    <row r="6521" spans="11:24">
      <c r="K6521" s="97">
        <f t="shared" si="553"/>
        <v>6</v>
      </c>
      <c r="L6521" s="2" t="e">
        <f t="shared" si="554"/>
        <v>#N/A</v>
      </c>
      <c r="M6521" s="89"/>
      <c r="V6521">
        <v>200</v>
      </c>
      <c r="W6521">
        <v>40</v>
      </c>
      <c r="X6521" s="7">
        <f t="shared" si="552"/>
        <v>31.652153314939131</v>
      </c>
    </row>
    <row r="6522" spans="11:24">
      <c r="K6522" s="97">
        <f t="shared" si="553"/>
        <v>6</v>
      </c>
      <c r="L6522" s="2" t="e">
        <f t="shared" si="554"/>
        <v>#N/A</v>
      </c>
      <c r="M6522" s="89"/>
      <c r="V6522">
        <v>200</v>
      </c>
      <c r="W6522">
        <v>40</v>
      </c>
      <c r="X6522" s="7">
        <f t="shared" si="552"/>
        <v>31.652153314939131</v>
      </c>
    </row>
    <row r="6523" spans="11:24">
      <c r="K6523" s="97">
        <f t="shared" si="553"/>
        <v>6</v>
      </c>
      <c r="L6523" s="2" t="e">
        <f t="shared" si="554"/>
        <v>#N/A</v>
      </c>
      <c r="M6523" s="89"/>
      <c r="V6523">
        <v>200</v>
      </c>
      <c r="W6523">
        <v>40</v>
      </c>
      <c r="X6523" s="7">
        <f t="shared" si="552"/>
        <v>31.652153314939131</v>
      </c>
    </row>
    <row r="6524" spans="11:24">
      <c r="K6524" s="97">
        <f t="shared" si="553"/>
        <v>6</v>
      </c>
      <c r="L6524" s="2" t="e">
        <f t="shared" si="554"/>
        <v>#N/A</v>
      </c>
      <c r="M6524" s="89"/>
      <c r="V6524">
        <v>200</v>
      </c>
      <c r="W6524">
        <v>40</v>
      </c>
      <c r="X6524" s="7">
        <f t="shared" si="552"/>
        <v>31.652153314939131</v>
      </c>
    </row>
    <row r="6525" spans="11:24">
      <c r="K6525" s="97">
        <f t="shared" si="553"/>
        <v>6</v>
      </c>
      <c r="L6525" s="2" t="e">
        <f t="shared" si="554"/>
        <v>#N/A</v>
      </c>
      <c r="M6525" s="89"/>
      <c r="V6525">
        <v>200</v>
      </c>
      <c r="W6525">
        <v>40</v>
      </c>
      <c r="X6525" s="7">
        <f t="shared" si="552"/>
        <v>31.652153314939131</v>
      </c>
    </row>
    <row r="6526" spans="11:24">
      <c r="K6526" s="97">
        <f t="shared" si="553"/>
        <v>6</v>
      </c>
      <c r="L6526" s="2" t="e">
        <f t="shared" si="554"/>
        <v>#N/A</v>
      </c>
      <c r="M6526" s="89"/>
      <c r="V6526">
        <v>200</v>
      </c>
      <c r="W6526">
        <v>40</v>
      </c>
      <c r="X6526" s="7">
        <f t="shared" si="552"/>
        <v>31.652153314939131</v>
      </c>
    </row>
    <row r="6527" spans="11:24">
      <c r="K6527" s="97">
        <f t="shared" si="553"/>
        <v>6</v>
      </c>
      <c r="L6527" s="2" t="e">
        <f t="shared" si="554"/>
        <v>#N/A</v>
      </c>
      <c r="M6527" s="89"/>
      <c r="V6527">
        <v>200</v>
      </c>
      <c r="W6527">
        <v>40</v>
      </c>
      <c r="X6527" s="7">
        <f t="shared" si="552"/>
        <v>31.652153314939131</v>
      </c>
    </row>
    <row r="6528" spans="11:24">
      <c r="K6528" s="97">
        <f t="shared" si="553"/>
        <v>6</v>
      </c>
      <c r="L6528" s="2" t="e">
        <f t="shared" si="554"/>
        <v>#N/A</v>
      </c>
      <c r="M6528" s="89"/>
      <c r="V6528">
        <v>200</v>
      </c>
      <c r="W6528">
        <v>40</v>
      </c>
      <c r="X6528" s="7">
        <f t="shared" si="552"/>
        <v>31.652153314939131</v>
      </c>
    </row>
    <row r="6529" spans="11:24">
      <c r="K6529" s="97">
        <f t="shared" si="553"/>
        <v>6</v>
      </c>
      <c r="L6529" s="2" t="e">
        <f t="shared" si="554"/>
        <v>#N/A</v>
      </c>
      <c r="M6529" s="89"/>
      <c r="V6529">
        <v>200</v>
      </c>
      <c r="W6529">
        <v>40</v>
      </c>
      <c r="X6529" s="7">
        <f t="shared" si="552"/>
        <v>31.652153314939131</v>
      </c>
    </row>
    <row r="6530" spans="11:24">
      <c r="K6530" s="97">
        <f t="shared" si="553"/>
        <v>6</v>
      </c>
      <c r="L6530" s="2" t="e">
        <f t="shared" si="554"/>
        <v>#N/A</v>
      </c>
      <c r="M6530" s="89"/>
      <c r="V6530">
        <v>200</v>
      </c>
      <c r="W6530">
        <v>40</v>
      </c>
      <c r="X6530" s="7">
        <f t="shared" si="552"/>
        <v>31.652153314939131</v>
      </c>
    </row>
    <row r="6531" spans="11:24">
      <c r="K6531" s="97">
        <f t="shared" si="553"/>
        <v>6</v>
      </c>
      <c r="L6531" s="2" t="e">
        <f t="shared" si="554"/>
        <v>#N/A</v>
      </c>
      <c r="M6531" s="89"/>
      <c r="V6531">
        <v>200</v>
      </c>
      <c r="W6531">
        <v>40</v>
      </c>
      <c r="X6531" s="7">
        <f t="shared" si="552"/>
        <v>31.652153314939131</v>
      </c>
    </row>
    <row r="6532" spans="11:24">
      <c r="K6532" s="97">
        <f t="shared" si="553"/>
        <v>6</v>
      </c>
      <c r="L6532" s="2" t="e">
        <f t="shared" si="554"/>
        <v>#N/A</v>
      </c>
      <c r="M6532" s="89"/>
      <c r="V6532">
        <v>200</v>
      </c>
      <c r="W6532">
        <v>40</v>
      </c>
      <c r="X6532" s="7">
        <f t="shared" si="552"/>
        <v>31.652153314939131</v>
      </c>
    </row>
    <row r="6533" spans="11:24">
      <c r="K6533" s="97">
        <f t="shared" si="553"/>
        <v>6</v>
      </c>
      <c r="L6533" s="2" t="e">
        <f t="shared" si="554"/>
        <v>#N/A</v>
      </c>
      <c r="M6533" s="89"/>
      <c r="V6533">
        <v>200</v>
      </c>
      <c r="W6533">
        <v>40</v>
      </c>
      <c r="X6533" s="7">
        <f t="shared" si="552"/>
        <v>31.652153314939131</v>
      </c>
    </row>
    <row r="6534" spans="11:24">
      <c r="K6534" s="97">
        <f t="shared" si="553"/>
        <v>6</v>
      </c>
      <c r="L6534" s="2" t="e">
        <f t="shared" si="554"/>
        <v>#N/A</v>
      </c>
      <c r="M6534" s="89"/>
      <c r="V6534">
        <v>200</v>
      </c>
      <c r="W6534">
        <v>40</v>
      </c>
      <c r="X6534" s="7">
        <f t="shared" si="552"/>
        <v>31.652153314939131</v>
      </c>
    </row>
    <row r="6535" spans="11:24">
      <c r="K6535" s="97">
        <f t="shared" si="553"/>
        <v>6</v>
      </c>
      <c r="L6535" s="2" t="e">
        <f t="shared" si="554"/>
        <v>#N/A</v>
      </c>
      <c r="M6535" s="89"/>
      <c r="V6535">
        <v>200</v>
      </c>
      <c r="W6535">
        <v>40</v>
      </c>
      <c r="X6535" s="7">
        <f t="shared" si="552"/>
        <v>31.652153314939131</v>
      </c>
    </row>
    <row r="6536" spans="11:24">
      <c r="K6536" s="97">
        <f t="shared" si="553"/>
        <v>6</v>
      </c>
      <c r="L6536" s="2" t="e">
        <f t="shared" si="554"/>
        <v>#N/A</v>
      </c>
      <c r="M6536" s="89"/>
      <c r="V6536">
        <v>200</v>
      </c>
      <c r="W6536">
        <v>40</v>
      </c>
      <c r="X6536" s="7">
        <f t="shared" si="552"/>
        <v>31.652153314939131</v>
      </c>
    </row>
    <row r="6537" spans="11:24">
      <c r="K6537" s="97">
        <f t="shared" si="553"/>
        <v>6</v>
      </c>
      <c r="L6537" s="2" t="e">
        <f t="shared" si="554"/>
        <v>#N/A</v>
      </c>
      <c r="M6537" s="89"/>
      <c r="V6537">
        <v>200</v>
      </c>
      <c r="W6537">
        <v>40</v>
      </c>
      <c r="X6537" s="7">
        <f t="shared" si="552"/>
        <v>31.652153314939131</v>
      </c>
    </row>
    <row r="6538" spans="11:24">
      <c r="K6538" s="97">
        <f t="shared" si="553"/>
        <v>6</v>
      </c>
      <c r="L6538" s="2" t="e">
        <f t="shared" si="554"/>
        <v>#N/A</v>
      </c>
      <c r="M6538" s="89"/>
      <c r="V6538">
        <v>200</v>
      </c>
      <c r="W6538">
        <v>40</v>
      </c>
      <c r="X6538" s="7">
        <f t="shared" ref="X6538:X6601" si="555">AVERAGE($J$2999:$J$8770)</f>
        <v>31.652153314939131</v>
      </c>
    </row>
    <row r="6539" spans="11:24">
      <c r="K6539" s="97">
        <f t="shared" ref="K6539:K6602" si="556">WEEKDAY(C6539,2)</f>
        <v>6</v>
      </c>
      <c r="L6539" s="2" t="e">
        <f t="shared" ref="L6539:L6602" si="557">IF(J6539="",NA(),J6539-(AVERAGE($J$10:$J$8770)))</f>
        <v>#N/A</v>
      </c>
      <c r="M6539" s="89"/>
      <c r="V6539">
        <v>200</v>
      </c>
      <c r="W6539">
        <v>40</v>
      </c>
      <c r="X6539" s="7">
        <f t="shared" si="555"/>
        <v>31.652153314939131</v>
      </c>
    </row>
    <row r="6540" spans="11:24">
      <c r="K6540" s="97">
        <f t="shared" si="556"/>
        <v>6</v>
      </c>
      <c r="L6540" s="2" t="e">
        <f t="shared" si="557"/>
        <v>#N/A</v>
      </c>
      <c r="M6540" s="89"/>
      <c r="V6540">
        <v>200</v>
      </c>
      <c r="W6540">
        <v>40</v>
      </c>
      <c r="X6540" s="7">
        <f t="shared" si="555"/>
        <v>31.652153314939131</v>
      </c>
    </row>
    <row r="6541" spans="11:24">
      <c r="K6541" s="97">
        <f t="shared" si="556"/>
        <v>6</v>
      </c>
      <c r="L6541" s="2" t="e">
        <f t="shared" si="557"/>
        <v>#N/A</v>
      </c>
      <c r="M6541" s="89"/>
      <c r="V6541">
        <v>200</v>
      </c>
      <c r="W6541">
        <v>40</v>
      </c>
      <c r="X6541" s="7">
        <f t="shared" si="555"/>
        <v>31.652153314939131</v>
      </c>
    </row>
    <row r="6542" spans="11:24">
      <c r="K6542" s="97">
        <f t="shared" si="556"/>
        <v>6</v>
      </c>
      <c r="L6542" s="2" t="e">
        <f t="shared" si="557"/>
        <v>#N/A</v>
      </c>
      <c r="M6542" s="89"/>
      <c r="V6542">
        <v>200</v>
      </c>
      <c r="W6542">
        <v>40</v>
      </c>
      <c r="X6542" s="7">
        <f t="shared" si="555"/>
        <v>31.652153314939131</v>
      </c>
    </row>
    <row r="6543" spans="11:24">
      <c r="K6543" s="97">
        <f t="shared" si="556"/>
        <v>6</v>
      </c>
      <c r="L6543" s="2" t="e">
        <f t="shared" si="557"/>
        <v>#N/A</v>
      </c>
      <c r="M6543" s="89"/>
      <c r="V6543">
        <v>200</v>
      </c>
      <c r="W6543">
        <v>40</v>
      </c>
      <c r="X6543" s="7">
        <f t="shared" si="555"/>
        <v>31.652153314939131</v>
      </c>
    </row>
    <row r="6544" spans="11:24">
      <c r="K6544" s="97">
        <f t="shared" si="556"/>
        <v>6</v>
      </c>
      <c r="L6544" s="2" t="e">
        <f t="shared" si="557"/>
        <v>#N/A</v>
      </c>
      <c r="M6544" s="89"/>
      <c r="V6544">
        <v>200</v>
      </c>
      <c r="W6544">
        <v>40</v>
      </c>
      <c r="X6544" s="7">
        <f t="shared" si="555"/>
        <v>31.652153314939131</v>
      </c>
    </row>
    <row r="6545" spans="11:24">
      <c r="K6545" s="97">
        <f t="shared" si="556"/>
        <v>6</v>
      </c>
      <c r="L6545" s="2" t="e">
        <f t="shared" si="557"/>
        <v>#N/A</v>
      </c>
      <c r="M6545" s="89"/>
      <c r="V6545">
        <v>200</v>
      </c>
      <c r="W6545">
        <v>40</v>
      </c>
      <c r="X6545" s="7">
        <f t="shared" si="555"/>
        <v>31.652153314939131</v>
      </c>
    </row>
    <row r="6546" spans="11:24">
      <c r="K6546" s="97">
        <f t="shared" si="556"/>
        <v>6</v>
      </c>
      <c r="L6546" s="2" t="e">
        <f t="shared" si="557"/>
        <v>#N/A</v>
      </c>
      <c r="M6546" s="89"/>
      <c r="V6546">
        <v>200</v>
      </c>
      <c r="W6546">
        <v>40</v>
      </c>
      <c r="X6546" s="7">
        <f t="shared" si="555"/>
        <v>31.652153314939131</v>
      </c>
    </row>
    <row r="6547" spans="11:24">
      <c r="K6547" s="97">
        <f t="shared" si="556"/>
        <v>6</v>
      </c>
      <c r="L6547" s="2" t="e">
        <f t="shared" si="557"/>
        <v>#N/A</v>
      </c>
      <c r="M6547" s="89"/>
      <c r="V6547">
        <v>200</v>
      </c>
      <c r="W6547">
        <v>40</v>
      </c>
      <c r="X6547" s="7">
        <f t="shared" si="555"/>
        <v>31.652153314939131</v>
      </c>
    </row>
    <row r="6548" spans="11:24">
      <c r="K6548" s="97">
        <f t="shared" si="556"/>
        <v>6</v>
      </c>
      <c r="L6548" s="2" t="e">
        <f t="shared" si="557"/>
        <v>#N/A</v>
      </c>
      <c r="M6548" s="89"/>
      <c r="V6548">
        <v>200</v>
      </c>
      <c r="W6548">
        <v>40</v>
      </c>
      <c r="X6548" s="7">
        <f t="shared" si="555"/>
        <v>31.652153314939131</v>
      </c>
    </row>
    <row r="6549" spans="11:24">
      <c r="K6549" s="97">
        <f t="shared" si="556"/>
        <v>6</v>
      </c>
      <c r="L6549" s="2" t="e">
        <f t="shared" si="557"/>
        <v>#N/A</v>
      </c>
      <c r="M6549" s="89"/>
      <c r="V6549">
        <v>200</v>
      </c>
      <c r="W6549">
        <v>40</v>
      </c>
      <c r="X6549" s="7">
        <f t="shared" si="555"/>
        <v>31.652153314939131</v>
      </c>
    </row>
    <row r="6550" spans="11:24">
      <c r="K6550" s="97">
        <f t="shared" si="556"/>
        <v>6</v>
      </c>
      <c r="L6550" s="2" t="e">
        <f t="shared" si="557"/>
        <v>#N/A</v>
      </c>
      <c r="M6550" s="89"/>
      <c r="V6550">
        <v>200</v>
      </c>
      <c r="W6550">
        <v>40</v>
      </c>
      <c r="X6550" s="7">
        <f t="shared" si="555"/>
        <v>31.652153314939131</v>
      </c>
    </row>
    <row r="6551" spans="11:24">
      <c r="K6551" s="97">
        <f t="shared" si="556"/>
        <v>6</v>
      </c>
      <c r="L6551" s="2" t="e">
        <f t="shared" si="557"/>
        <v>#N/A</v>
      </c>
      <c r="M6551" s="89"/>
      <c r="V6551">
        <v>200</v>
      </c>
      <c r="W6551">
        <v>40</v>
      </c>
      <c r="X6551" s="7">
        <f t="shared" si="555"/>
        <v>31.652153314939131</v>
      </c>
    </row>
    <row r="6552" spans="11:24">
      <c r="K6552" s="97">
        <f t="shared" si="556"/>
        <v>6</v>
      </c>
      <c r="L6552" s="2" t="e">
        <f t="shared" si="557"/>
        <v>#N/A</v>
      </c>
      <c r="M6552" s="89"/>
      <c r="V6552">
        <v>200</v>
      </c>
      <c r="W6552">
        <v>40</v>
      </c>
      <c r="X6552" s="7">
        <f t="shared" si="555"/>
        <v>31.652153314939131</v>
      </c>
    </row>
    <row r="6553" spans="11:24">
      <c r="K6553" s="97">
        <f t="shared" si="556"/>
        <v>6</v>
      </c>
      <c r="L6553" s="2" t="e">
        <f t="shared" si="557"/>
        <v>#N/A</v>
      </c>
      <c r="M6553" s="89"/>
      <c r="V6553">
        <v>200</v>
      </c>
      <c r="W6553">
        <v>40</v>
      </c>
      <c r="X6553" s="7">
        <f t="shared" si="555"/>
        <v>31.652153314939131</v>
      </c>
    </row>
    <row r="6554" spans="11:24">
      <c r="K6554" s="97">
        <f t="shared" si="556"/>
        <v>6</v>
      </c>
      <c r="L6554" s="2" t="e">
        <f t="shared" si="557"/>
        <v>#N/A</v>
      </c>
      <c r="M6554" s="89"/>
      <c r="V6554">
        <v>200</v>
      </c>
      <c r="W6554">
        <v>40</v>
      </c>
      <c r="X6554" s="7">
        <f t="shared" si="555"/>
        <v>31.652153314939131</v>
      </c>
    </row>
    <row r="6555" spans="11:24">
      <c r="K6555" s="97">
        <f t="shared" si="556"/>
        <v>6</v>
      </c>
      <c r="L6555" s="2" t="e">
        <f t="shared" si="557"/>
        <v>#N/A</v>
      </c>
      <c r="M6555" s="89"/>
      <c r="V6555">
        <v>200</v>
      </c>
      <c r="W6555">
        <v>40</v>
      </c>
      <c r="X6555" s="7">
        <f t="shared" si="555"/>
        <v>31.652153314939131</v>
      </c>
    </row>
    <row r="6556" spans="11:24">
      <c r="K6556" s="97">
        <f t="shared" si="556"/>
        <v>6</v>
      </c>
      <c r="L6556" s="2" t="e">
        <f t="shared" si="557"/>
        <v>#N/A</v>
      </c>
      <c r="M6556" s="89"/>
      <c r="V6556">
        <v>200</v>
      </c>
      <c r="W6556">
        <v>40</v>
      </c>
      <c r="X6556" s="7">
        <f t="shared" si="555"/>
        <v>31.652153314939131</v>
      </c>
    </row>
    <row r="6557" spans="11:24">
      <c r="K6557" s="97">
        <f t="shared" si="556"/>
        <v>6</v>
      </c>
      <c r="L6557" s="2" t="e">
        <f t="shared" si="557"/>
        <v>#N/A</v>
      </c>
      <c r="M6557" s="89"/>
      <c r="V6557">
        <v>200</v>
      </c>
      <c r="W6557">
        <v>40</v>
      </c>
      <c r="X6557" s="7">
        <f t="shared" si="555"/>
        <v>31.652153314939131</v>
      </c>
    </row>
    <row r="6558" spans="11:24">
      <c r="K6558" s="97">
        <f t="shared" si="556"/>
        <v>6</v>
      </c>
      <c r="L6558" s="2" t="e">
        <f t="shared" si="557"/>
        <v>#N/A</v>
      </c>
      <c r="M6558" s="89"/>
      <c r="V6558">
        <v>200</v>
      </c>
      <c r="W6558">
        <v>40</v>
      </c>
      <c r="X6558" s="7">
        <f t="shared" si="555"/>
        <v>31.652153314939131</v>
      </c>
    </row>
    <row r="6559" spans="11:24">
      <c r="K6559" s="97">
        <f t="shared" si="556"/>
        <v>6</v>
      </c>
      <c r="L6559" s="2" t="e">
        <f t="shared" si="557"/>
        <v>#N/A</v>
      </c>
      <c r="M6559" s="89"/>
      <c r="V6559">
        <v>200</v>
      </c>
      <c r="W6559">
        <v>40</v>
      </c>
      <c r="X6559" s="7">
        <f t="shared" si="555"/>
        <v>31.652153314939131</v>
      </c>
    </row>
    <row r="6560" spans="11:24">
      <c r="K6560" s="97">
        <f t="shared" si="556"/>
        <v>6</v>
      </c>
      <c r="L6560" s="2" t="e">
        <f t="shared" si="557"/>
        <v>#N/A</v>
      </c>
      <c r="M6560" s="89"/>
      <c r="V6560">
        <v>200</v>
      </c>
      <c r="W6560">
        <v>40</v>
      </c>
      <c r="X6560" s="7">
        <f t="shared" si="555"/>
        <v>31.652153314939131</v>
      </c>
    </row>
    <row r="6561" spans="11:24">
      <c r="K6561" s="97">
        <f t="shared" si="556"/>
        <v>6</v>
      </c>
      <c r="L6561" s="2" t="e">
        <f t="shared" si="557"/>
        <v>#N/A</v>
      </c>
      <c r="M6561" s="89"/>
      <c r="V6561">
        <v>200</v>
      </c>
      <c r="W6561">
        <v>40</v>
      </c>
      <c r="X6561" s="7">
        <f t="shared" si="555"/>
        <v>31.652153314939131</v>
      </c>
    </row>
    <row r="6562" spans="11:24">
      <c r="K6562" s="97">
        <f t="shared" si="556"/>
        <v>6</v>
      </c>
      <c r="L6562" s="2" t="e">
        <f t="shared" si="557"/>
        <v>#N/A</v>
      </c>
      <c r="M6562" s="89"/>
      <c r="V6562">
        <v>200</v>
      </c>
      <c r="W6562">
        <v>40</v>
      </c>
      <c r="X6562" s="7">
        <f t="shared" si="555"/>
        <v>31.652153314939131</v>
      </c>
    </row>
    <row r="6563" spans="11:24">
      <c r="K6563" s="97">
        <f t="shared" si="556"/>
        <v>6</v>
      </c>
      <c r="L6563" s="2" t="e">
        <f t="shared" si="557"/>
        <v>#N/A</v>
      </c>
      <c r="M6563" s="89"/>
      <c r="V6563">
        <v>200</v>
      </c>
      <c r="W6563">
        <v>40</v>
      </c>
      <c r="X6563" s="7">
        <f t="shared" si="555"/>
        <v>31.652153314939131</v>
      </c>
    </row>
    <row r="6564" spans="11:24">
      <c r="K6564" s="97">
        <f t="shared" si="556"/>
        <v>6</v>
      </c>
      <c r="L6564" s="2" t="e">
        <f t="shared" si="557"/>
        <v>#N/A</v>
      </c>
      <c r="M6564" s="89"/>
      <c r="V6564">
        <v>200</v>
      </c>
      <c r="W6564">
        <v>40</v>
      </c>
      <c r="X6564" s="7">
        <f t="shared" si="555"/>
        <v>31.652153314939131</v>
      </c>
    </row>
    <row r="6565" spans="11:24">
      <c r="K6565" s="97">
        <f t="shared" si="556"/>
        <v>6</v>
      </c>
      <c r="L6565" s="2" t="e">
        <f t="shared" si="557"/>
        <v>#N/A</v>
      </c>
      <c r="M6565" s="89"/>
      <c r="V6565">
        <v>200</v>
      </c>
      <c r="W6565">
        <v>40</v>
      </c>
      <c r="X6565" s="7">
        <f t="shared" si="555"/>
        <v>31.652153314939131</v>
      </c>
    </row>
    <row r="6566" spans="11:24">
      <c r="K6566" s="97">
        <f t="shared" si="556"/>
        <v>6</v>
      </c>
      <c r="L6566" s="2" t="e">
        <f t="shared" si="557"/>
        <v>#N/A</v>
      </c>
      <c r="M6566" s="89"/>
      <c r="V6566">
        <v>200</v>
      </c>
      <c r="W6566">
        <v>40</v>
      </c>
      <c r="X6566" s="7">
        <f t="shared" si="555"/>
        <v>31.652153314939131</v>
      </c>
    </row>
    <row r="6567" spans="11:24">
      <c r="K6567" s="97">
        <f t="shared" si="556"/>
        <v>6</v>
      </c>
      <c r="L6567" s="2" t="e">
        <f t="shared" si="557"/>
        <v>#N/A</v>
      </c>
      <c r="M6567" s="89"/>
      <c r="V6567">
        <v>200</v>
      </c>
      <c r="W6567">
        <v>40</v>
      </c>
      <c r="X6567" s="7">
        <f t="shared" si="555"/>
        <v>31.652153314939131</v>
      </c>
    </row>
    <row r="6568" spans="11:24">
      <c r="K6568" s="97">
        <f t="shared" si="556"/>
        <v>6</v>
      </c>
      <c r="L6568" s="2" t="e">
        <f t="shared" si="557"/>
        <v>#N/A</v>
      </c>
      <c r="M6568" s="89"/>
      <c r="V6568">
        <v>200</v>
      </c>
      <c r="W6568">
        <v>40</v>
      </c>
      <c r="X6568" s="7">
        <f t="shared" si="555"/>
        <v>31.652153314939131</v>
      </c>
    </row>
    <row r="6569" spans="11:24">
      <c r="K6569" s="97">
        <f t="shared" si="556"/>
        <v>6</v>
      </c>
      <c r="L6569" s="2" t="e">
        <f t="shared" si="557"/>
        <v>#N/A</v>
      </c>
      <c r="M6569" s="89"/>
      <c r="V6569">
        <v>200</v>
      </c>
      <c r="W6569">
        <v>40</v>
      </c>
      <c r="X6569" s="7">
        <f t="shared" si="555"/>
        <v>31.652153314939131</v>
      </c>
    </row>
    <row r="6570" spans="11:24">
      <c r="K6570" s="97">
        <f t="shared" si="556"/>
        <v>6</v>
      </c>
      <c r="L6570" s="2" t="e">
        <f t="shared" si="557"/>
        <v>#N/A</v>
      </c>
      <c r="M6570" s="89"/>
      <c r="V6570">
        <v>200</v>
      </c>
      <c r="W6570">
        <v>40</v>
      </c>
      <c r="X6570" s="7">
        <f t="shared" si="555"/>
        <v>31.652153314939131</v>
      </c>
    </row>
    <row r="6571" spans="11:24">
      <c r="K6571" s="97">
        <f t="shared" si="556"/>
        <v>6</v>
      </c>
      <c r="L6571" s="2" t="e">
        <f t="shared" si="557"/>
        <v>#N/A</v>
      </c>
      <c r="M6571" s="89"/>
      <c r="V6571">
        <v>200</v>
      </c>
      <c r="W6571">
        <v>40</v>
      </c>
      <c r="X6571" s="7">
        <f t="shared" si="555"/>
        <v>31.652153314939131</v>
      </c>
    </row>
    <row r="6572" spans="11:24">
      <c r="K6572" s="97">
        <f t="shared" si="556"/>
        <v>6</v>
      </c>
      <c r="L6572" s="2" t="e">
        <f t="shared" si="557"/>
        <v>#N/A</v>
      </c>
      <c r="M6572" s="89"/>
      <c r="V6572">
        <v>200</v>
      </c>
      <c r="W6572">
        <v>40</v>
      </c>
      <c r="X6572" s="7">
        <f t="shared" si="555"/>
        <v>31.652153314939131</v>
      </c>
    </row>
    <row r="6573" spans="11:24">
      <c r="K6573" s="97">
        <f t="shared" si="556"/>
        <v>6</v>
      </c>
      <c r="L6573" s="2" t="e">
        <f t="shared" si="557"/>
        <v>#N/A</v>
      </c>
      <c r="M6573" s="89"/>
      <c r="V6573">
        <v>200</v>
      </c>
      <c r="W6573">
        <v>40</v>
      </c>
      <c r="X6573" s="7">
        <f t="shared" si="555"/>
        <v>31.652153314939131</v>
      </c>
    </row>
    <row r="6574" spans="11:24">
      <c r="K6574" s="97">
        <f t="shared" si="556"/>
        <v>6</v>
      </c>
      <c r="L6574" s="2" t="e">
        <f t="shared" si="557"/>
        <v>#N/A</v>
      </c>
      <c r="M6574" s="89"/>
      <c r="V6574">
        <v>200</v>
      </c>
      <c r="W6574">
        <v>40</v>
      </c>
      <c r="X6574" s="7">
        <f t="shared" si="555"/>
        <v>31.652153314939131</v>
      </c>
    </row>
    <row r="6575" spans="11:24">
      <c r="K6575" s="97">
        <f t="shared" si="556"/>
        <v>6</v>
      </c>
      <c r="L6575" s="2" t="e">
        <f t="shared" si="557"/>
        <v>#N/A</v>
      </c>
      <c r="M6575" s="89"/>
      <c r="V6575">
        <v>200</v>
      </c>
      <c r="W6575">
        <v>40</v>
      </c>
      <c r="X6575" s="7">
        <f t="shared" si="555"/>
        <v>31.652153314939131</v>
      </c>
    </row>
    <row r="6576" spans="11:24">
      <c r="K6576" s="97">
        <f t="shared" si="556"/>
        <v>6</v>
      </c>
      <c r="L6576" s="2" t="e">
        <f t="shared" si="557"/>
        <v>#N/A</v>
      </c>
      <c r="M6576" s="89"/>
      <c r="V6576">
        <v>200</v>
      </c>
      <c r="W6576">
        <v>40</v>
      </c>
      <c r="X6576" s="7">
        <f t="shared" si="555"/>
        <v>31.652153314939131</v>
      </c>
    </row>
    <row r="6577" spans="11:24">
      <c r="K6577" s="97">
        <f t="shared" si="556"/>
        <v>6</v>
      </c>
      <c r="L6577" s="2" t="e">
        <f t="shared" si="557"/>
        <v>#N/A</v>
      </c>
      <c r="M6577" s="89"/>
      <c r="V6577">
        <v>200</v>
      </c>
      <c r="W6577">
        <v>40</v>
      </c>
      <c r="X6577" s="7">
        <f t="shared" si="555"/>
        <v>31.652153314939131</v>
      </c>
    </row>
    <row r="6578" spans="11:24">
      <c r="K6578" s="97">
        <f t="shared" si="556"/>
        <v>6</v>
      </c>
      <c r="L6578" s="2" t="e">
        <f t="shared" si="557"/>
        <v>#N/A</v>
      </c>
      <c r="M6578" s="89"/>
      <c r="V6578">
        <v>200</v>
      </c>
      <c r="W6578">
        <v>40</v>
      </c>
      <c r="X6578" s="7">
        <f t="shared" si="555"/>
        <v>31.652153314939131</v>
      </c>
    </row>
    <row r="6579" spans="11:24">
      <c r="K6579" s="97">
        <f t="shared" si="556"/>
        <v>6</v>
      </c>
      <c r="L6579" s="2" t="e">
        <f t="shared" si="557"/>
        <v>#N/A</v>
      </c>
      <c r="M6579" s="89"/>
      <c r="V6579">
        <v>200</v>
      </c>
      <c r="W6579">
        <v>40</v>
      </c>
      <c r="X6579" s="7">
        <f t="shared" si="555"/>
        <v>31.652153314939131</v>
      </c>
    </row>
    <row r="6580" spans="11:24">
      <c r="K6580" s="97">
        <f t="shared" si="556"/>
        <v>6</v>
      </c>
      <c r="L6580" s="2" t="e">
        <f t="shared" si="557"/>
        <v>#N/A</v>
      </c>
      <c r="M6580" s="89"/>
      <c r="V6580">
        <v>200</v>
      </c>
      <c r="W6580">
        <v>40</v>
      </c>
      <c r="X6580" s="7">
        <f t="shared" si="555"/>
        <v>31.652153314939131</v>
      </c>
    </row>
    <row r="6581" spans="11:24">
      <c r="K6581" s="97">
        <f t="shared" si="556"/>
        <v>6</v>
      </c>
      <c r="L6581" s="2" t="e">
        <f t="shared" si="557"/>
        <v>#N/A</v>
      </c>
      <c r="M6581" s="89"/>
      <c r="V6581">
        <v>200</v>
      </c>
      <c r="W6581">
        <v>40</v>
      </c>
      <c r="X6581" s="7">
        <f t="shared" si="555"/>
        <v>31.652153314939131</v>
      </c>
    </row>
    <row r="6582" spans="11:24">
      <c r="K6582" s="97">
        <f t="shared" si="556"/>
        <v>6</v>
      </c>
      <c r="L6582" s="2" t="e">
        <f t="shared" si="557"/>
        <v>#N/A</v>
      </c>
      <c r="M6582" s="89"/>
      <c r="V6582">
        <v>200</v>
      </c>
      <c r="W6582">
        <v>40</v>
      </c>
      <c r="X6582" s="7">
        <f t="shared" si="555"/>
        <v>31.652153314939131</v>
      </c>
    </row>
    <row r="6583" spans="11:24">
      <c r="K6583" s="97">
        <f t="shared" si="556"/>
        <v>6</v>
      </c>
      <c r="L6583" s="2" t="e">
        <f t="shared" si="557"/>
        <v>#N/A</v>
      </c>
      <c r="M6583" s="89"/>
      <c r="V6583">
        <v>200</v>
      </c>
      <c r="W6583">
        <v>40</v>
      </c>
      <c r="X6583" s="7">
        <f t="shared" si="555"/>
        <v>31.652153314939131</v>
      </c>
    </row>
    <row r="6584" spans="11:24">
      <c r="K6584" s="97">
        <f t="shared" si="556"/>
        <v>6</v>
      </c>
      <c r="L6584" s="2" t="e">
        <f t="shared" si="557"/>
        <v>#N/A</v>
      </c>
      <c r="M6584" s="89"/>
      <c r="V6584">
        <v>200</v>
      </c>
      <c r="W6584">
        <v>40</v>
      </c>
      <c r="X6584" s="7">
        <f t="shared" si="555"/>
        <v>31.652153314939131</v>
      </c>
    </row>
    <row r="6585" spans="11:24">
      <c r="K6585" s="97">
        <f t="shared" si="556"/>
        <v>6</v>
      </c>
      <c r="L6585" s="2" t="e">
        <f t="shared" si="557"/>
        <v>#N/A</v>
      </c>
      <c r="M6585" s="89"/>
      <c r="V6585">
        <v>200</v>
      </c>
      <c r="W6585">
        <v>40</v>
      </c>
      <c r="X6585" s="7">
        <f t="shared" si="555"/>
        <v>31.652153314939131</v>
      </c>
    </row>
    <row r="6586" spans="11:24">
      <c r="K6586" s="97">
        <f t="shared" si="556"/>
        <v>6</v>
      </c>
      <c r="L6586" s="2" t="e">
        <f t="shared" si="557"/>
        <v>#N/A</v>
      </c>
      <c r="M6586" s="89"/>
      <c r="V6586">
        <v>200</v>
      </c>
      <c r="W6586">
        <v>40</v>
      </c>
      <c r="X6586" s="7">
        <f t="shared" si="555"/>
        <v>31.652153314939131</v>
      </c>
    </row>
    <row r="6587" spans="11:24">
      <c r="K6587" s="97">
        <f t="shared" si="556"/>
        <v>6</v>
      </c>
      <c r="L6587" s="2" t="e">
        <f t="shared" si="557"/>
        <v>#N/A</v>
      </c>
      <c r="M6587" s="89"/>
      <c r="V6587">
        <v>200</v>
      </c>
      <c r="W6587">
        <v>40</v>
      </c>
      <c r="X6587" s="7">
        <f t="shared" si="555"/>
        <v>31.652153314939131</v>
      </c>
    </row>
    <row r="6588" spans="11:24">
      <c r="K6588" s="97">
        <f t="shared" si="556"/>
        <v>6</v>
      </c>
      <c r="L6588" s="2" t="e">
        <f t="shared" si="557"/>
        <v>#N/A</v>
      </c>
      <c r="M6588" s="89"/>
      <c r="V6588">
        <v>200</v>
      </c>
      <c r="W6588">
        <v>40</v>
      </c>
      <c r="X6588" s="7">
        <f t="shared" si="555"/>
        <v>31.652153314939131</v>
      </c>
    </row>
    <row r="6589" spans="11:24">
      <c r="K6589" s="97">
        <f t="shared" si="556"/>
        <v>6</v>
      </c>
      <c r="L6589" s="2" t="e">
        <f t="shared" si="557"/>
        <v>#N/A</v>
      </c>
      <c r="M6589" s="89"/>
      <c r="V6589">
        <v>200</v>
      </c>
      <c r="W6589">
        <v>40</v>
      </c>
      <c r="X6589" s="7">
        <f t="shared" si="555"/>
        <v>31.652153314939131</v>
      </c>
    </row>
    <row r="6590" spans="11:24">
      <c r="K6590" s="97">
        <f t="shared" si="556"/>
        <v>6</v>
      </c>
      <c r="L6590" s="2" t="e">
        <f t="shared" si="557"/>
        <v>#N/A</v>
      </c>
      <c r="M6590" s="89"/>
      <c r="V6590">
        <v>200</v>
      </c>
      <c r="W6590">
        <v>40</v>
      </c>
      <c r="X6590" s="7">
        <f t="shared" si="555"/>
        <v>31.652153314939131</v>
      </c>
    </row>
    <row r="6591" spans="11:24">
      <c r="K6591" s="97">
        <f t="shared" si="556"/>
        <v>6</v>
      </c>
      <c r="L6591" s="2" t="e">
        <f t="shared" si="557"/>
        <v>#N/A</v>
      </c>
      <c r="M6591" s="89"/>
      <c r="V6591">
        <v>200</v>
      </c>
      <c r="W6591">
        <v>40</v>
      </c>
      <c r="X6591" s="7">
        <f t="shared" si="555"/>
        <v>31.652153314939131</v>
      </c>
    </row>
    <row r="6592" spans="11:24">
      <c r="K6592" s="97">
        <f t="shared" si="556"/>
        <v>6</v>
      </c>
      <c r="L6592" s="2" t="e">
        <f t="shared" si="557"/>
        <v>#N/A</v>
      </c>
      <c r="M6592" s="89"/>
      <c r="V6592">
        <v>200</v>
      </c>
      <c r="W6592">
        <v>40</v>
      </c>
      <c r="X6592" s="7">
        <f t="shared" si="555"/>
        <v>31.652153314939131</v>
      </c>
    </row>
    <row r="6593" spans="11:24">
      <c r="K6593" s="97">
        <f t="shared" si="556"/>
        <v>6</v>
      </c>
      <c r="L6593" s="2" t="e">
        <f t="shared" si="557"/>
        <v>#N/A</v>
      </c>
      <c r="M6593" s="89"/>
      <c r="V6593">
        <v>200</v>
      </c>
      <c r="W6593">
        <v>40</v>
      </c>
      <c r="X6593" s="7">
        <f t="shared" si="555"/>
        <v>31.652153314939131</v>
      </c>
    </row>
    <row r="6594" spans="11:24">
      <c r="K6594" s="97">
        <f t="shared" si="556"/>
        <v>6</v>
      </c>
      <c r="L6594" s="2" t="e">
        <f t="shared" si="557"/>
        <v>#N/A</v>
      </c>
      <c r="M6594" s="89"/>
      <c r="V6594">
        <v>200</v>
      </c>
      <c r="W6594">
        <v>40</v>
      </c>
      <c r="X6594" s="7">
        <f t="shared" si="555"/>
        <v>31.652153314939131</v>
      </c>
    </row>
    <row r="6595" spans="11:24">
      <c r="K6595" s="97">
        <f t="shared" si="556"/>
        <v>6</v>
      </c>
      <c r="L6595" s="2" t="e">
        <f t="shared" si="557"/>
        <v>#N/A</v>
      </c>
      <c r="M6595" s="89"/>
      <c r="V6595">
        <v>200</v>
      </c>
      <c r="W6595">
        <v>40</v>
      </c>
      <c r="X6595" s="7">
        <f t="shared" si="555"/>
        <v>31.652153314939131</v>
      </c>
    </row>
    <row r="6596" spans="11:24">
      <c r="K6596" s="97">
        <f t="shared" si="556"/>
        <v>6</v>
      </c>
      <c r="L6596" s="2" t="e">
        <f t="shared" si="557"/>
        <v>#N/A</v>
      </c>
      <c r="M6596" s="89"/>
      <c r="V6596">
        <v>200</v>
      </c>
      <c r="W6596">
        <v>40</v>
      </c>
      <c r="X6596" s="7">
        <f t="shared" si="555"/>
        <v>31.652153314939131</v>
      </c>
    </row>
    <row r="6597" spans="11:24">
      <c r="K6597" s="97">
        <f t="shared" si="556"/>
        <v>6</v>
      </c>
      <c r="L6597" s="2" t="e">
        <f t="shared" si="557"/>
        <v>#N/A</v>
      </c>
      <c r="M6597" s="89"/>
      <c r="V6597">
        <v>200</v>
      </c>
      <c r="W6597">
        <v>40</v>
      </c>
      <c r="X6597" s="7">
        <f t="shared" si="555"/>
        <v>31.652153314939131</v>
      </c>
    </row>
    <row r="6598" spans="11:24">
      <c r="K6598" s="97">
        <f t="shared" si="556"/>
        <v>6</v>
      </c>
      <c r="L6598" s="2" t="e">
        <f t="shared" si="557"/>
        <v>#N/A</v>
      </c>
      <c r="M6598" s="89"/>
      <c r="V6598">
        <v>200</v>
      </c>
      <c r="W6598">
        <v>40</v>
      </c>
      <c r="X6598" s="7">
        <f t="shared" si="555"/>
        <v>31.652153314939131</v>
      </c>
    </row>
    <row r="6599" spans="11:24">
      <c r="K6599" s="97">
        <f t="shared" si="556"/>
        <v>6</v>
      </c>
      <c r="L6599" s="2" t="e">
        <f t="shared" si="557"/>
        <v>#N/A</v>
      </c>
      <c r="M6599" s="89"/>
      <c r="V6599">
        <v>200</v>
      </c>
      <c r="W6599">
        <v>40</v>
      </c>
      <c r="X6599" s="7">
        <f t="shared" si="555"/>
        <v>31.652153314939131</v>
      </c>
    </row>
    <row r="6600" spans="11:24">
      <c r="K6600" s="97">
        <f t="shared" si="556"/>
        <v>6</v>
      </c>
      <c r="L6600" s="2" t="e">
        <f t="shared" si="557"/>
        <v>#N/A</v>
      </c>
      <c r="M6600" s="89"/>
      <c r="V6600">
        <v>200</v>
      </c>
      <c r="W6600">
        <v>40</v>
      </c>
      <c r="X6600" s="7">
        <f t="shared" si="555"/>
        <v>31.652153314939131</v>
      </c>
    </row>
    <row r="6601" spans="11:24">
      <c r="K6601" s="97">
        <f t="shared" si="556"/>
        <v>6</v>
      </c>
      <c r="L6601" s="2" t="e">
        <f t="shared" si="557"/>
        <v>#N/A</v>
      </c>
      <c r="M6601" s="89"/>
      <c r="V6601">
        <v>200</v>
      </c>
      <c r="W6601">
        <v>40</v>
      </c>
      <c r="X6601" s="7">
        <f t="shared" si="555"/>
        <v>31.652153314939131</v>
      </c>
    </row>
    <row r="6602" spans="11:24">
      <c r="K6602" s="97">
        <f t="shared" si="556"/>
        <v>6</v>
      </c>
      <c r="L6602" s="2" t="e">
        <f t="shared" si="557"/>
        <v>#N/A</v>
      </c>
      <c r="M6602" s="89"/>
      <c r="V6602">
        <v>200</v>
      </c>
      <c r="W6602">
        <v>40</v>
      </c>
      <c r="X6602" s="7">
        <f t="shared" ref="X6602:X6665" si="558">AVERAGE($J$2999:$J$8770)</f>
        <v>31.652153314939131</v>
      </c>
    </row>
    <row r="6603" spans="11:24">
      <c r="K6603" s="97">
        <f t="shared" ref="K6603:K6666" si="559">WEEKDAY(C6603,2)</f>
        <v>6</v>
      </c>
      <c r="L6603" s="2" t="e">
        <f t="shared" ref="L6603:L6666" si="560">IF(J6603="",NA(),J6603-(AVERAGE($J$10:$J$8770)))</f>
        <v>#N/A</v>
      </c>
      <c r="M6603" s="89"/>
      <c r="V6603">
        <v>200</v>
      </c>
      <c r="W6603">
        <v>40</v>
      </c>
      <c r="X6603" s="7">
        <f t="shared" si="558"/>
        <v>31.652153314939131</v>
      </c>
    </row>
    <row r="6604" spans="11:24">
      <c r="K6604" s="97">
        <f t="shared" si="559"/>
        <v>6</v>
      </c>
      <c r="L6604" s="2" t="e">
        <f t="shared" si="560"/>
        <v>#N/A</v>
      </c>
      <c r="M6604" s="89"/>
      <c r="V6604">
        <v>200</v>
      </c>
      <c r="W6604">
        <v>40</v>
      </c>
      <c r="X6604" s="7">
        <f t="shared" si="558"/>
        <v>31.652153314939131</v>
      </c>
    </row>
    <row r="6605" spans="11:24">
      <c r="K6605" s="97">
        <f t="shared" si="559"/>
        <v>6</v>
      </c>
      <c r="L6605" s="2" t="e">
        <f t="shared" si="560"/>
        <v>#N/A</v>
      </c>
      <c r="M6605" s="89"/>
      <c r="V6605">
        <v>200</v>
      </c>
      <c r="W6605">
        <v>40</v>
      </c>
      <c r="X6605" s="7">
        <f t="shared" si="558"/>
        <v>31.652153314939131</v>
      </c>
    </row>
    <row r="6606" spans="11:24">
      <c r="K6606" s="97">
        <f t="shared" si="559"/>
        <v>6</v>
      </c>
      <c r="L6606" s="2" t="e">
        <f t="shared" si="560"/>
        <v>#N/A</v>
      </c>
      <c r="M6606" s="89"/>
      <c r="V6606">
        <v>200</v>
      </c>
      <c r="W6606">
        <v>40</v>
      </c>
      <c r="X6606" s="7">
        <f t="shared" si="558"/>
        <v>31.652153314939131</v>
      </c>
    </row>
    <row r="6607" spans="11:24">
      <c r="K6607" s="97">
        <f t="shared" si="559"/>
        <v>6</v>
      </c>
      <c r="L6607" s="2" t="e">
        <f t="shared" si="560"/>
        <v>#N/A</v>
      </c>
      <c r="M6607" s="89"/>
      <c r="V6607">
        <v>200</v>
      </c>
      <c r="W6607">
        <v>40</v>
      </c>
      <c r="X6607" s="7">
        <f t="shared" si="558"/>
        <v>31.652153314939131</v>
      </c>
    </row>
    <row r="6608" spans="11:24">
      <c r="K6608" s="97">
        <f t="shared" si="559"/>
        <v>6</v>
      </c>
      <c r="L6608" s="2" t="e">
        <f t="shared" si="560"/>
        <v>#N/A</v>
      </c>
      <c r="M6608" s="89"/>
      <c r="V6608">
        <v>200</v>
      </c>
      <c r="W6608">
        <v>40</v>
      </c>
      <c r="X6608" s="7">
        <f t="shared" si="558"/>
        <v>31.652153314939131</v>
      </c>
    </row>
    <row r="6609" spans="11:24">
      <c r="K6609" s="97">
        <f t="shared" si="559"/>
        <v>6</v>
      </c>
      <c r="L6609" s="2" t="e">
        <f t="shared" si="560"/>
        <v>#N/A</v>
      </c>
      <c r="M6609" s="89"/>
      <c r="V6609">
        <v>200</v>
      </c>
      <c r="W6609">
        <v>40</v>
      </c>
      <c r="X6609" s="7">
        <f t="shared" si="558"/>
        <v>31.652153314939131</v>
      </c>
    </row>
    <row r="6610" spans="11:24">
      <c r="K6610" s="97">
        <f t="shared" si="559"/>
        <v>6</v>
      </c>
      <c r="L6610" s="2" t="e">
        <f t="shared" si="560"/>
        <v>#N/A</v>
      </c>
      <c r="M6610" s="89"/>
      <c r="V6610">
        <v>200</v>
      </c>
      <c r="W6610">
        <v>40</v>
      </c>
      <c r="X6610" s="7">
        <f t="shared" si="558"/>
        <v>31.652153314939131</v>
      </c>
    </row>
    <row r="6611" spans="11:24">
      <c r="K6611" s="97">
        <f t="shared" si="559"/>
        <v>6</v>
      </c>
      <c r="L6611" s="2" t="e">
        <f t="shared" si="560"/>
        <v>#N/A</v>
      </c>
      <c r="M6611" s="89"/>
      <c r="V6611">
        <v>200</v>
      </c>
      <c r="W6611">
        <v>40</v>
      </c>
      <c r="X6611" s="7">
        <f t="shared" si="558"/>
        <v>31.652153314939131</v>
      </c>
    </row>
    <row r="6612" spans="11:24">
      <c r="K6612" s="97">
        <f t="shared" si="559"/>
        <v>6</v>
      </c>
      <c r="L6612" s="2" t="e">
        <f t="shared" si="560"/>
        <v>#N/A</v>
      </c>
      <c r="M6612" s="89"/>
      <c r="V6612">
        <v>200</v>
      </c>
      <c r="W6612">
        <v>40</v>
      </c>
      <c r="X6612" s="7">
        <f t="shared" si="558"/>
        <v>31.652153314939131</v>
      </c>
    </row>
    <row r="6613" spans="11:24">
      <c r="K6613" s="97">
        <f t="shared" si="559"/>
        <v>6</v>
      </c>
      <c r="L6613" s="2" t="e">
        <f t="shared" si="560"/>
        <v>#N/A</v>
      </c>
      <c r="M6613" s="89"/>
      <c r="V6613">
        <v>200</v>
      </c>
      <c r="W6613">
        <v>40</v>
      </c>
      <c r="X6613" s="7">
        <f t="shared" si="558"/>
        <v>31.652153314939131</v>
      </c>
    </row>
    <row r="6614" spans="11:24">
      <c r="K6614" s="97">
        <f t="shared" si="559"/>
        <v>6</v>
      </c>
      <c r="L6614" s="2" t="e">
        <f t="shared" si="560"/>
        <v>#N/A</v>
      </c>
      <c r="M6614" s="89"/>
      <c r="V6614">
        <v>200</v>
      </c>
      <c r="W6614">
        <v>40</v>
      </c>
      <c r="X6614" s="7">
        <f t="shared" si="558"/>
        <v>31.652153314939131</v>
      </c>
    </row>
    <row r="6615" spans="11:24">
      <c r="K6615" s="97">
        <f t="shared" si="559"/>
        <v>6</v>
      </c>
      <c r="L6615" s="2" t="e">
        <f t="shared" si="560"/>
        <v>#N/A</v>
      </c>
      <c r="M6615" s="89"/>
      <c r="V6615">
        <v>200</v>
      </c>
      <c r="W6615">
        <v>40</v>
      </c>
      <c r="X6615" s="7">
        <f t="shared" si="558"/>
        <v>31.652153314939131</v>
      </c>
    </row>
    <row r="6616" spans="11:24">
      <c r="K6616" s="97">
        <f t="shared" si="559"/>
        <v>6</v>
      </c>
      <c r="L6616" s="2" t="e">
        <f t="shared" si="560"/>
        <v>#N/A</v>
      </c>
      <c r="M6616" s="89"/>
      <c r="V6616">
        <v>200</v>
      </c>
      <c r="W6616">
        <v>40</v>
      </c>
      <c r="X6616" s="7">
        <f t="shared" si="558"/>
        <v>31.652153314939131</v>
      </c>
    </row>
    <row r="6617" spans="11:24">
      <c r="K6617" s="97">
        <f t="shared" si="559"/>
        <v>6</v>
      </c>
      <c r="L6617" s="2" t="e">
        <f t="shared" si="560"/>
        <v>#N/A</v>
      </c>
      <c r="M6617" s="89"/>
      <c r="V6617">
        <v>200</v>
      </c>
      <c r="W6617">
        <v>40</v>
      </c>
      <c r="X6617" s="7">
        <f t="shared" si="558"/>
        <v>31.652153314939131</v>
      </c>
    </row>
    <row r="6618" spans="11:24">
      <c r="K6618" s="97">
        <f t="shared" si="559"/>
        <v>6</v>
      </c>
      <c r="L6618" s="2" t="e">
        <f t="shared" si="560"/>
        <v>#N/A</v>
      </c>
      <c r="M6618" s="89"/>
      <c r="V6618">
        <v>200</v>
      </c>
      <c r="W6618">
        <v>40</v>
      </c>
      <c r="X6618" s="7">
        <f t="shared" si="558"/>
        <v>31.652153314939131</v>
      </c>
    </row>
    <row r="6619" spans="11:24">
      <c r="K6619" s="97">
        <f t="shared" si="559"/>
        <v>6</v>
      </c>
      <c r="L6619" s="2" t="e">
        <f t="shared" si="560"/>
        <v>#N/A</v>
      </c>
      <c r="M6619" s="89"/>
      <c r="V6619">
        <v>200</v>
      </c>
      <c r="W6619">
        <v>40</v>
      </c>
      <c r="X6619" s="7">
        <f t="shared" si="558"/>
        <v>31.652153314939131</v>
      </c>
    </row>
    <row r="6620" spans="11:24">
      <c r="K6620" s="97">
        <f t="shared" si="559"/>
        <v>6</v>
      </c>
      <c r="L6620" s="2" t="e">
        <f t="shared" si="560"/>
        <v>#N/A</v>
      </c>
      <c r="M6620" s="89"/>
      <c r="V6620">
        <v>200</v>
      </c>
      <c r="W6620">
        <v>40</v>
      </c>
      <c r="X6620" s="7">
        <f t="shared" si="558"/>
        <v>31.652153314939131</v>
      </c>
    </row>
    <row r="6621" spans="11:24">
      <c r="K6621" s="97">
        <f t="shared" si="559"/>
        <v>6</v>
      </c>
      <c r="L6621" s="2" t="e">
        <f t="shared" si="560"/>
        <v>#N/A</v>
      </c>
      <c r="M6621" s="89"/>
      <c r="V6621">
        <v>200</v>
      </c>
      <c r="W6621">
        <v>40</v>
      </c>
      <c r="X6621" s="7">
        <f t="shared" si="558"/>
        <v>31.652153314939131</v>
      </c>
    </row>
    <row r="6622" spans="11:24">
      <c r="K6622" s="97">
        <f t="shared" si="559"/>
        <v>6</v>
      </c>
      <c r="L6622" s="2" t="e">
        <f t="shared" si="560"/>
        <v>#N/A</v>
      </c>
      <c r="M6622" s="89"/>
      <c r="V6622">
        <v>200</v>
      </c>
      <c r="W6622">
        <v>40</v>
      </c>
      <c r="X6622" s="7">
        <f t="shared" si="558"/>
        <v>31.652153314939131</v>
      </c>
    </row>
    <row r="6623" spans="11:24">
      <c r="K6623" s="97">
        <f t="shared" si="559"/>
        <v>6</v>
      </c>
      <c r="L6623" s="2" t="e">
        <f t="shared" si="560"/>
        <v>#N/A</v>
      </c>
      <c r="M6623" s="89"/>
      <c r="V6623">
        <v>200</v>
      </c>
      <c r="W6623">
        <v>40</v>
      </c>
      <c r="X6623" s="7">
        <f t="shared" si="558"/>
        <v>31.652153314939131</v>
      </c>
    </row>
    <row r="6624" spans="11:24">
      <c r="K6624" s="97">
        <f t="shared" si="559"/>
        <v>6</v>
      </c>
      <c r="L6624" s="2" t="e">
        <f t="shared" si="560"/>
        <v>#N/A</v>
      </c>
      <c r="M6624" s="89"/>
      <c r="V6624">
        <v>200</v>
      </c>
      <c r="W6624">
        <v>40</v>
      </c>
      <c r="X6624" s="7">
        <f t="shared" si="558"/>
        <v>31.652153314939131</v>
      </c>
    </row>
    <row r="6625" spans="11:24">
      <c r="K6625" s="97">
        <f t="shared" si="559"/>
        <v>6</v>
      </c>
      <c r="L6625" s="2" t="e">
        <f t="shared" si="560"/>
        <v>#N/A</v>
      </c>
      <c r="M6625" s="89"/>
      <c r="V6625">
        <v>200</v>
      </c>
      <c r="W6625">
        <v>40</v>
      </c>
      <c r="X6625" s="7">
        <f t="shared" si="558"/>
        <v>31.652153314939131</v>
      </c>
    </row>
    <row r="6626" spans="11:24">
      <c r="K6626" s="97">
        <f t="shared" si="559"/>
        <v>6</v>
      </c>
      <c r="L6626" s="2" t="e">
        <f t="shared" si="560"/>
        <v>#N/A</v>
      </c>
      <c r="M6626" s="89"/>
      <c r="V6626">
        <v>200</v>
      </c>
      <c r="W6626">
        <v>40</v>
      </c>
      <c r="X6626" s="7">
        <f t="shared" si="558"/>
        <v>31.652153314939131</v>
      </c>
    </row>
    <row r="6627" spans="11:24">
      <c r="K6627" s="97">
        <f t="shared" si="559"/>
        <v>6</v>
      </c>
      <c r="L6627" s="2" t="e">
        <f t="shared" si="560"/>
        <v>#N/A</v>
      </c>
      <c r="M6627" s="89"/>
      <c r="V6627">
        <v>200</v>
      </c>
      <c r="W6627">
        <v>40</v>
      </c>
      <c r="X6627" s="7">
        <f t="shared" si="558"/>
        <v>31.652153314939131</v>
      </c>
    </row>
    <row r="6628" spans="11:24">
      <c r="K6628" s="97">
        <f t="shared" si="559"/>
        <v>6</v>
      </c>
      <c r="L6628" s="2" t="e">
        <f t="shared" si="560"/>
        <v>#N/A</v>
      </c>
      <c r="M6628" s="89"/>
      <c r="V6628">
        <v>200</v>
      </c>
      <c r="W6628">
        <v>40</v>
      </c>
      <c r="X6628" s="7">
        <f t="shared" si="558"/>
        <v>31.652153314939131</v>
      </c>
    </row>
    <row r="6629" spans="11:24">
      <c r="K6629" s="97">
        <f t="shared" si="559"/>
        <v>6</v>
      </c>
      <c r="L6629" s="2" t="e">
        <f t="shared" si="560"/>
        <v>#N/A</v>
      </c>
      <c r="M6629" s="89"/>
      <c r="V6629">
        <v>200</v>
      </c>
      <c r="W6629">
        <v>40</v>
      </c>
      <c r="X6629" s="7">
        <f t="shared" si="558"/>
        <v>31.652153314939131</v>
      </c>
    </row>
    <row r="6630" spans="11:24">
      <c r="K6630" s="97">
        <f t="shared" si="559"/>
        <v>6</v>
      </c>
      <c r="L6630" s="2" t="e">
        <f t="shared" si="560"/>
        <v>#N/A</v>
      </c>
      <c r="M6630" s="89"/>
      <c r="V6630">
        <v>200</v>
      </c>
      <c r="W6630">
        <v>40</v>
      </c>
      <c r="X6630" s="7">
        <f t="shared" si="558"/>
        <v>31.652153314939131</v>
      </c>
    </row>
    <row r="6631" spans="11:24">
      <c r="K6631" s="97">
        <f t="shared" si="559"/>
        <v>6</v>
      </c>
      <c r="L6631" s="2" t="e">
        <f t="shared" si="560"/>
        <v>#N/A</v>
      </c>
      <c r="M6631" s="89"/>
      <c r="V6631">
        <v>200</v>
      </c>
      <c r="W6631">
        <v>40</v>
      </c>
      <c r="X6631" s="7">
        <f t="shared" si="558"/>
        <v>31.652153314939131</v>
      </c>
    </row>
    <row r="6632" spans="11:24">
      <c r="K6632" s="97">
        <f t="shared" si="559"/>
        <v>6</v>
      </c>
      <c r="L6632" s="2" t="e">
        <f t="shared" si="560"/>
        <v>#N/A</v>
      </c>
      <c r="M6632" s="89"/>
      <c r="V6632">
        <v>200</v>
      </c>
      <c r="W6632">
        <v>40</v>
      </c>
      <c r="X6632" s="7">
        <f t="shared" si="558"/>
        <v>31.652153314939131</v>
      </c>
    </row>
    <row r="6633" spans="11:24">
      <c r="K6633" s="97">
        <f t="shared" si="559"/>
        <v>6</v>
      </c>
      <c r="L6633" s="2" t="e">
        <f t="shared" si="560"/>
        <v>#N/A</v>
      </c>
      <c r="M6633" s="89"/>
      <c r="V6633">
        <v>200</v>
      </c>
      <c r="W6633">
        <v>40</v>
      </c>
      <c r="X6633" s="7">
        <f t="shared" si="558"/>
        <v>31.652153314939131</v>
      </c>
    </row>
    <row r="6634" spans="11:24">
      <c r="K6634" s="97">
        <f t="shared" si="559"/>
        <v>6</v>
      </c>
      <c r="L6634" s="2" t="e">
        <f t="shared" si="560"/>
        <v>#N/A</v>
      </c>
      <c r="M6634" s="89"/>
      <c r="V6634">
        <v>200</v>
      </c>
      <c r="W6634">
        <v>40</v>
      </c>
      <c r="X6634" s="7">
        <f t="shared" si="558"/>
        <v>31.652153314939131</v>
      </c>
    </row>
    <row r="6635" spans="11:24">
      <c r="K6635" s="97">
        <f t="shared" si="559"/>
        <v>6</v>
      </c>
      <c r="L6635" s="2" t="e">
        <f t="shared" si="560"/>
        <v>#N/A</v>
      </c>
      <c r="M6635" s="89"/>
      <c r="V6635">
        <v>200</v>
      </c>
      <c r="W6635">
        <v>40</v>
      </c>
      <c r="X6635" s="7">
        <f t="shared" si="558"/>
        <v>31.652153314939131</v>
      </c>
    </row>
    <row r="6636" spans="11:24">
      <c r="K6636" s="97">
        <f t="shared" si="559"/>
        <v>6</v>
      </c>
      <c r="L6636" s="2" t="e">
        <f t="shared" si="560"/>
        <v>#N/A</v>
      </c>
      <c r="M6636" s="89"/>
      <c r="V6636">
        <v>200</v>
      </c>
      <c r="W6636">
        <v>40</v>
      </c>
      <c r="X6636" s="7">
        <f t="shared" si="558"/>
        <v>31.652153314939131</v>
      </c>
    </row>
    <row r="6637" spans="11:24">
      <c r="K6637" s="97">
        <f t="shared" si="559"/>
        <v>6</v>
      </c>
      <c r="L6637" s="2" t="e">
        <f t="shared" si="560"/>
        <v>#N/A</v>
      </c>
      <c r="M6637" s="89"/>
      <c r="V6637">
        <v>200</v>
      </c>
      <c r="W6637">
        <v>40</v>
      </c>
      <c r="X6637" s="7">
        <f t="shared" si="558"/>
        <v>31.652153314939131</v>
      </c>
    </row>
    <row r="6638" spans="11:24">
      <c r="K6638" s="97">
        <f t="shared" si="559"/>
        <v>6</v>
      </c>
      <c r="L6638" s="2" t="e">
        <f t="shared" si="560"/>
        <v>#N/A</v>
      </c>
      <c r="M6638" s="89"/>
      <c r="V6638">
        <v>200</v>
      </c>
      <c r="W6638">
        <v>40</v>
      </c>
      <c r="X6638" s="7">
        <f t="shared" si="558"/>
        <v>31.652153314939131</v>
      </c>
    </row>
    <row r="6639" spans="11:24">
      <c r="K6639" s="97">
        <f t="shared" si="559"/>
        <v>6</v>
      </c>
      <c r="L6639" s="2" t="e">
        <f t="shared" si="560"/>
        <v>#N/A</v>
      </c>
      <c r="M6639" s="89"/>
      <c r="V6639">
        <v>200</v>
      </c>
      <c r="W6639">
        <v>40</v>
      </c>
      <c r="X6639" s="7">
        <f t="shared" si="558"/>
        <v>31.652153314939131</v>
      </c>
    </row>
    <row r="6640" spans="11:24">
      <c r="K6640" s="97">
        <f t="shared" si="559"/>
        <v>6</v>
      </c>
      <c r="L6640" s="2" t="e">
        <f t="shared" si="560"/>
        <v>#N/A</v>
      </c>
      <c r="M6640" s="89"/>
      <c r="V6640">
        <v>200</v>
      </c>
      <c r="W6640">
        <v>40</v>
      </c>
      <c r="X6640" s="7">
        <f t="shared" si="558"/>
        <v>31.652153314939131</v>
      </c>
    </row>
    <row r="6641" spans="11:24">
      <c r="K6641" s="97">
        <f t="shared" si="559"/>
        <v>6</v>
      </c>
      <c r="L6641" s="2" t="e">
        <f t="shared" si="560"/>
        <v>#N/A</v>
      </c>
      <c r="M6641" s="89"/>
      <c r="V6641">
        <v>200</v>
      </c>
      <c r="W6641">
        <v>40</v>
      </c>
      <c r="X6641" s="7">
        <f t="shared" si="558"/>
        <v>31.652153314939131</v>
      </c>
    </row>
    <row r="6642" spans="11:24">
      <c r="K6642" s="97">
        <f t="shared" si="559"/>
        <v>6</v>
      </c>
      <c r="L6642" s="2" t="e">
        <f t="shared" si="560"/>
        <v>#N/A</v>
      </c>
      <c r="M6642" s="89"/>
      <c r="V6642">
        <v>200</v>
      </c>
      <c r="W6642">
        <v>40</v>
      </c>
      <c r="X6642" s="7">
        <f t="shared" si="558"/>
        <v>31.652153314939131</v>
      </c>
    </row>
    <row r="6643" spans="11:24">
      <c r="K6643" s="97">
        <f t="shared" si="559"/>
        <v>6</v>
      </c>
      <c r="L6643" s="2" t="e">
        <f t="shared" si="560"/>
        <v>#N/A</v>
      </c>
      <c r="M6643" s="89"/>
      <c r="V6643">
        <v>200</v>
      </c>
      <c r="W6643">
        <v>40</v>
      </c>
      <c r="X6643" s="7">
        <f t="shared" si="558"/>
        <v>31.652153314939131</v>
      </c>
    </row>
    <row r="6644" spans="11:24">
      <c r="K6644" s="97">
        <f t="shared" si="559"/>
        <v>6</v>
      </c>
      <c r="L6644" s="2" t="e">
        <f t="shared" si="560"/>
        <v>#N/A</v>
      </c>
      <c r="M6644" s="89"/>
      <c r="V6644">
        <v>200</v>
      </c>
      <c r="W6644">
        <v>40</v>
      </c>
      <c r="X6644" s="7">
        <f t="shared" si="558"/>
        <v>31.652153314939131</v>
      </c>
    </row>
    <row r="6645" spans="11:24">
      <c r="K6645" s="97">
        <f t="shared" si="559"/>
        <v>6</v>
      </c>
      <c r="L6645" s="2" t="e">
        <f t="shared" si="560"/>
        <v>#N/A</v>
      </c>
      <c r="M6645" s="89"/>
      <c r="V6645">
        <v>200</v>
      </c>
      <c r="W6645">
        <v>40</v>
      </c>
      <c r="X6645" s="7">
        <f t="shared" si="558"/>
        <v>31.652153314939131</v>
      </c>
    </row>
    <row r="6646" spans="11:24">
      <c r="K6646" s="97">
        <f t="shared" si="559"/>
        <v>6</v>
      </c>
      <c r="L6646" s="2" t="e">
        <f t="shared" si="560"/>
        <v>#N/A</v>
      </c>
      <c r="M6646" s="89"/>
      <c r="V6646">
        <v>200</v>
      </c>
      <c r="W6646">
        <v>40</v>
      </c>
      <c r="X6646" s="7">
        <f t="shared" si="558"/>
        <v>31.652153314939131</v>
      </c>
    </row>
    <row r="6647" spans="11:24">
      <c r="K6647" s="97">
        <f t="shared" si="559"/>
        <v>6</v>
      </c>
      <c r="L6647" s="2" t="e">
        <f t="shared" si="560"/>
        <v>#N/A</v>
      </c>
      <c r="M6647" s="89"/>
      <c r="V6647">
        <v>200</v>
      </c>
      <c r="W6647">
        <v>40</v>
      </c>
      <c r="X6647" s="7">
        <f t="shared" si="558"/>
        <v>31.652153314939131</v>
      </c>
    </row>
    <row r="6648" spans="11:24">
      <c r="K6648" s="97">
        <f t="shared" si="559"/>
        <v>6</v>
      </c>
      <c r="L6648" s="2" t="e">
        <f t="shared" si="560"/>
        <v>#N/A</v>
      </c>
      <c r="M6648" s="89"/>
      <c r="V6648">
        <v>200</v>
      </c>
      <c r="W6648">
        <v>40</v>
      </c>
      <c r="X6648" s="7">
        <f t="shared" si="558"/>
        <v>31.652153314939131</v>
      </c>
    </row>
    <row r="6649" spans="11:24">
      <c r="K6649" s="97">
        <f t="shared" si="559"/>
        <v>6</v>
      </c>
      <c r="L6649" s="2" t="e">
        <f t="shared" si="560"/>
        <v>#N/A</v>
      </c>
      <c r="M6649" s="89"/>
      <c r="V6649">
        <v>200</v>
      </c>
      <c r="W6649">
        <v>40</v>
      </c>
      <c r="X6649" s="7">
        <f t="shared" si="558"/>
        <v>31.652153314939131</v>
      </c>
    </row>
    <row r="6650" spans="11:24">
      <c r="K6650" s="97">
        <f t="shared" si="559"/>
        <v>6</v>
      </c>
      <c r="L6650" s="2" t="e">
        <f t="shared" si="560"/>
        <v>#N/A</v>
      </c>
      <c r="M6650" s="89"/>
      <c r="V6650">
        <v>200</v>
      </c>
      <c r="W6650">
        <v>40</v>
      </c>
      <c r="X6650" s="7">
        <f t="shared" si="558"/>
        <v>31.652153314939131</v>
      </c>
    </row>
    <row r="6651" spans="11:24">
      <c r="K6651" s="97">
        <f t="shared" si="559"/>
        <v>6</v>
      </c>
      <c r="L6651" s="2" t="e">
        <f t="shared" si="560"/>
        <v>#N/A</v>
      </c>
      <c r="M6651" s="89"/>
      <c r="V6651">
        <v>200</v>
      </c>
      <c r="W6651">
        <v>40</v>
      </c>
      <c r="X6651" s="7">
        <f t="shared" si="558"/>
        <v>31.652153314939131</v>
      </c>
    </row>
    <row r="6652" spans="11:24">
      <c r="K6652" s="97">
        <f t="shared" si="559"/>
        <v>6</v>
      </c>
      <c r="L6652" s="2" t="e">
        <f t="shared" si="560"/>
        <v>#N/A</v>
      </c>
      <c r="M6652" s="89"/>
      <c r="V6652">
        <v>200</v>
      </c>
      <c r="W6652">
        <v>40</v>
      </c>
      <c r="X6652" s="7">
        <f t="shared" si="558"/>
        <v>31.652153314939131</v>
      </c>
    </row>
    <row r="6653" spans="11:24">
      <c r="K6653" s="97">
        <f t="shared" si="559"/>
        <v>6</v>
      </c>
      <c r="L6653" s="2" t="e">
        <f t="shared" si="560"/>
        <v>#N/A</v>
      </c>
      <c r="M6653" s="89"/>
      <c r="V6653">
        <v>200</v>
      </c>
      <c r="W6653">
        <v>40</v>
      </c>
      <c r="X6653" s="7">
        <f t="shared" si="558"/>
        <v>31.652153314939131</v>
      </c>
    </row>
    <row r="6654" spans="11:24">
      <c r="K6654" s="97">
        <f t="shared" si="559"/>
        <v>6</v>
      </c>
      <c r="L6654" s="2" t="e">
        <f t="shared" si="560"/>
        <v>#N/A</v>
      </c>
      <c r="M6654" s="89"/>
      <c r="V6654">
        <v>200</v>
      </c>
      <c r="W6654">
        <v>40</v>
      </c>
      <c r="X6654" s="7">
        <f t="shared" si="558"/>
        <v>31.652153314939131</v>
      </c>
    </row>
    <row r="6655" spans="11:24">
      <c r="K6655" s="97">
        <f t="shared" si="559"/>
        <v>6</v>
      </c>
      <c r="L6655" s="2" t="e">
        <f t="shared" si="560"/>
        <v>#N/A</v>
      </c>
      <c r="M6655" s="89"/>
      <c r="V6655">
        <v>200</v>
      </c>
      <c r="W6655">
        <v>40</v>
      </c>
      <c r="X6655" s="7">
        <f t="shared" si="558"/>
        <v>31.652153314939131</v>
      </c>
    </row>
    <row r="6656" spans="11:24">
      <c r="K6656" s="97">
        <f t="shared" si="559"/>
        <v>6</v>
      </c>
      <c r="L6656" s="2" t="e">
        <f t="shared" si="560"/>
        <v>#N/A</v>
      </c>
      <c r="M6656" s="89"/>
      <c r="V6656">
        <v>200</v>
      </c>
      <c r="W6656">
        <v>40</v>
      </c>
      <c r="X6656" s="7">
        <f t="shared" si="558"/>
        <v>31.652153314939131</v>
      </c>
    </row>
    <row r="6657" spans="11:24">
      <c r="K6657" s="97">
        <f t="shared" si="559"/>
        <v>6</v>
      </c>
      <c r="L6657" s="2" t="e">
        <f t="shared" si="560"/>
        <v>#N/A</v>
      </c>
      <c r="M6657" s="89"/>
      <c r="V6657">
        <v>200</v>
      </c>
      <c r="W6657">
        <v>40</v>
      </c>
      <c r="X6657" s="7">
        <f t="shared" si="558"/>
        <v>31.652153314939131</v>
      </c>
    </row>
    <row r="6658" spans="11:24">
      <c r="K6658" s="97">
        <f t="shared" si="559"/>
        <v>6</v>
      </c>
      <c r="L6658" s="2" t="e">
        <f t="shared" si="560"/>
        <v>#N/A</v>
      </c>
      <c r="M6658" s="89"/>
      <c r="V6658">
        <v>200</v>
      </c>
      <c r="W6658">
        <v>40</v>
      </c>
      <c r="X6658" s="7">
        <f t="shared" si="558"/>
        <v>31.652153314939131</v>
      </c>
    </row>
    <row r="6659" spans="11:24">
      <c r="K6659" s="97">
        <f t="shared" si="559"/>
        <v>6</v>
      </c>
      <c r="L6659" s="2" t="e">
        <f t="shared" si="560"/>
        <v>#N/A</v>
      </c>
      <c r="M6659" s="89"/>
      <c r="V6659">
        <v>200</v>
      </c>
      <c r="W6659">
        <v>40</v>
      </c>
      <c r="X6659" s="7">
        <f t="shared" si="558"/>
        <v>31.652153314939131</v>
      </c>
    </row>
    <row r="6660" spans="11:24">
      <c r="K6660" s="97">
        <f t="shared" si="559"/>
        <v>6</v>
      </c>
      <c r="L6660" s="2" t="e">
        <f t="shared" si="560"/>
        <v>#N/A</v>
      </c>
      <c r="M6660" s="89"/>
      <c r="V6660">
        <v>200</v>
      </c>
      <c r="W6660">
        <v>40</v>
      </c>
      <c r="X6660" s="7">
        <f t="shared" si="558"/>
        <v>31.652153314939131</v>
      </c>
    </row>
    <row r="6661" spans="11:24">
      <c r="K6661" s="97">
        <f t="shared" si="559"/>
        <v>6</v>
      </c>
      <c r="L6661" s="2" t="e">
        <f t="shared" si="560"/>
        <v>#N/A</v>
      </c>
      <c r="M6661" s="89"/>
      <c r="V6661">
        <v>200</v>
      </c>
      <c r="W6661">
        <v>40</v>
      </c>
      <c r="X6661" s="7">
        <f t="shared" si="558"/>
        <v>31.652153314939131</v>
      </c>
    </row>
    <row r="6662" spans="11:24">
      <c r="K6662" s="97">
        <f t="shared" si="559"/>
        <v>6</v>
      </c>
      <c r="L6662" s="2" t="e">
        <f t="shared" si="560"/>
        <v>#N/A</v>
      </c>
      <c r="M6662" s="89"/>
      <c r="V6662">
        <v>200</v>
      </c>
      <c r="W6662">
        <v>40</v>
      </c>
      <c r="X6662" s="7">
        <f t="shared" si="558"/>
        <v>31.652153314939131</v>
      </c>
    </row>
    <row r="6663" spans="11:24">
      <c r="K6663" s="97">
        <f t="shared" si="559"/>
        <v>6</v>
      </c>
      <c r="L6663" s="2" t="e">
        <f t="shared" si="560"/>
        <v>#N/A</v>
      </c>
      <c r="M6663" s="89"/>
      <c r="V6663">
        <v>200</v>
      </c>
      <c r="W6663">
        <v>40</v>
      </c>
      <c r="X6663" s="7">
        <f t="shared" si="558"/>
        <v>31.652153314939131</v>
      </c>
    </row>
    <row r="6664" spans="11:24">
      <c r="K6664" s="97">
        <f t="shared" si="559"/>
        <v>6</v>
      </c>
      <c r="L6664" s="2" t="e">
        <f t="shared" si="560"/>
        <v>#N/A</v>
      </c>
      <c r="M6664" s="89"/>
      <c r="V6664">
        <v>200</v>
      </c>
      <c r="W6664">
        <v>40</v>
      </c>
      <c r="X6664" s="7">
        <f t="shared" si="558"/>
        <v>31.652153314939131</v>
      </c>
    </row>
    <row r="6665" spans="11:24">
      <c r="K6665" s="97">
        <f t="shared" si="559"/>
        <v>6</v>
      </c>
      <c r="L6665" s="2" t="e">
        <f t="shared" si="560"/>
        <v>#N/A</v>
      </c>
      <c r="M6665" s="89"/>
      <c r="V6665">
        <v>200</v>
      </c>
      <c r="W6665">
        <v>40</v>
      </c>
      <c r="X6665" s="7">
        <f t="shared" si="558"/>
        <v>31.652153314939131</v>
      </c>
    </row>
    <row r="6666" spans="11:24">
      <c r="K6666" s="97">
        <f t="shared" si="559"/>
        <v>6</v>
      </c>
      <c r="L6666" s="2" t="e">
        <f t="shared" si="560"/>
        <v>#N/A</v>
      </c>
      <c r="M6666" s="89"/>
      <c r="V6666">
        <v>200</v>
      </c>
      <c r="W6666">
        <v>40</v>
      </c>
      <c r="X6666" s="7">
        <f t="shared" ref="X6666:X6729" si="561">AVERAGE($J$2999:$J$8770)</f>
        <v>31.652153314939131</v>
      </c>
    </row>
    <row r="6667" spans="11:24">
      <c r="K6667" s="97">
        <f t="shared" ref="K6667:K6730" si="562">WEEKDAY(C6667,2)</f>
        <v>6</v>
      </c>
      <c r="L6667" s="2" t="e">
        <f t="shared" ref="L6667:L6730" si="563">IF(J6667="",NA(),J6667-(AVERAGE($J$10:$J$8770)))</f>
        <v>#N/A</v>
      </c>
      <c r="M6667" s="89"/>
      <c r="V6667">
        <v>200</v>
      </c>
      <c r="W6667">
        <v>40</v>
      </c>
      <c r="X6667" s="7">
        <f t="shared" si="561"/>
        <v>31.652153314939131</v>
      </c>
    </row>
    <row r="6668" spans="11:24">
      <c r="K6668" s="97">
        <f t="shared" si="562"/>
        <v>6</v>
      </c>
      <c r="L6668" s="2" t="e">
        <f t="shared" si="563"/>
        <v>#N/A</v>
      </c>
      <c r="M6668" s="89"/>
      <c r="V6668">
        <v>200</v>
      </c>
      <c r="W6668">
        <v>40</v>
      </c>
      <c r="X6668" s="7">
        <f t="shared" si="561"/>
        <v>31.652153314939131</v>
      </c>
    </row>
    <row r="6669" spans="11:24">
      <c r="K6669" s="97">
        <f t="shared" si="562"/>
        <v>6</v>
      </c>
      <c r="L6669" s="2" t="e">
        <f t="shared" si="563"/>
        <v>#N/A</v>
      </c>
      <c r="M6669" s="89"/>
      <c r="V6669">
        <v>200</v>
      </c>
      <c r="W6669">
        <v>40</v>
      </c>
      <c r="X6669" s="7">
        <f t="shared" si="561"/>
        <v>31.652153314939131</v>
      </c>
    </row>
    <row r="6670" spans="11:24">
      <c r="K6670" s="97">
        <f t="shared" si="562"/>
        <v>6</v>
      </c>
      <c r="L6670" s="2" t="e">
        <f t="shared" si="563"/>
        <v>#N/A</v>
      </c>
      <c r="M6670" s="89"/>
      <c r="V6670">
        <v>200</v>
      </c>
      <c r="W6670">
        <v>40</v>
      </c>
      <c r="X6670" s="7">
        <f t="shared" si="561"/>
        <v>31.652153314939131</v>
      </c>
    </row>
    <row r="6671" spans="11:24">
      <c r="K6671" s="97">
        <f t="shared" si="562"/>
        <v>6</v>
      </c>
      <c r="L6671" s="2" t="e">
        <f t="shared" si="563"/>
        <v>#N/A</v>
      </c>
      <c r="M6671" s="89"/>
      <c r="V6671">
        <v>200</v>
      </c>
      <c r="W6671">
        <v>40</v>
      </c>
      <c r="X6671" s="7">
        <f t="shared" si="561"/>
        <v>31.652153314939131</v>
      </c>
    </row>
    <row r="6672" spans="11:24">
      <c r="K6672" s="97">
        <f t="shared" si="562"/>
        <v>6</v>
      </c>
      <c r="L6672" s="2" t="e">
        <f t="shared" si="563"/>
        <v>#N/A</v>
      </c>
      <c r="M6672" s="89"/>
      <c r="V6672">
        <v>200</v>
      </c>
      <c r="W6672">
        <v>40</v>
      </c>
      <c r="X6672" s="7">
        <f t="shared" si="561"/>
        <v>31.652153314939131</v>
      </c>
    </row>
    <row r="6673" spans="11:24">
      <c r="K6673" s="97">
        <f t="shared" si="562"/>
        <v>6</v>
      </c>
      <c r="L6673" s="2" t="e">
        <f t="shared" si="563"/>
        <v>#N/A</v>
      </c>
      <c r="M6673" s="89"/>
      <c r="V6673">
        <v>200</v>
      </c>
      <c r="W6673">
        <v>40</v>
      </c>
      <c r="X6673" s="7">
        <f t="shared" si="561"/>
        <v>31.652153314939131</v>
      </c>
    </row>
    <row r="6674" spans="11:24">
      <c r="K6674" s="97">
        <f t="shared" si="562"/>
        <v>6</v>
      </c>
      <c r="L6674" s="2" t="e">
        <f t="shared" si="563"/>
        <v>#N/A</v>
      </c>
      <c r="M6674" s="89"/>
      <c r="V6674">
        <v>200</v>
      </c>
      <c r="W6674">
        <v>40</v>
      </c>
      <c r="X6674" s="7">
        <f t="shared" si="561"/>
        <v>31.652153314939131</v>
      </c>
    </row>
    <row r="6675" spans="11:24">
      <c r="K6675" s="97">
        <f t="shared" si="562"/>
        <v>6</v>
      </c>
      <c r="L6675" s="2" t="e">
        <f t="shared" si="563"/>
        <v>#N/A</v>
      </c>
      <c r="M6675" s="89"/>
      <c r="V6675">
        <v>200</v>
      </c>
      <c r="W6675">
        <v>40</v>
      </c>
      <c r="X6675" s="7">
        <f t="shared" si="561"/>
        <v>31.652153314939131</v>
      </c>
    </row>
    <row r="6676" spans="11:24">
      <c r="K6676" s="97">
        <f t="shared" si="562"/>
        <v>6</v>
      </c>
      <c r="L6676" s="2" t="e">
        <f t="shared" si="563"/>
        <v>#N/A</v>
      </c>
      <c r="M6676" s="89"/>
      <c r="V6676">
        <v>200</v>
      </c>
      <c r="W6676">
        <v>40</v>
      </c>
      <c r="X6676" s="7">
        <f t="shared" si="561"/>
        <v>31.652153314939131</v>
      </c>
    </row>
    <row r="6677" spans="11:24">
      <c r="K6677" s="97">
        <f t="shared" si="562"/>
        <v>6</v>
      </c>
      <c r="L6677" s="2" t="e">
        <f t="shared" si="563"/>
        <v>#N/A</v>
      </c>
      <c r="M6677" s="89"/>
      <c r="V6677">
        <v>200</v>
      </c>
      <c r="W6677">
        <v>40</v>
      </c>
      <c r="X6677" s="7">
        <f t="shared" si="561"/>
        <v>31.652153314939131</v>
      </c>
    </row>
    <row r="6678" spans="11:24">
      <c r="K6678" s="97">
        <f t="shared" si="562"/>
        <v>6</v>
      </c>
      <c r="L6678" s="2" t="e">
        <f t="shared" si="563"/>
        <v>#N/A</v>
      </c>
      <c r="M6678" s="89"/>
      <c r="V6678">
        <v>200</v>
      </c>
      <c r="W6678">
        <v>40</v>
      </c>
      <c r="X6678" s="7">
        <f t="shared" si="561"/>
        <v>31.652153314939131</v>
      </c>
    </row>
    <row r="6679" spans="11:24">
      <c r="K6679" s="97">
        <f t="shared" si="562"/>
        <v>6</v>
      </c>
      <c r="L6679" s="2" t="e">
        <f t="shared" si="563"/>
        <v>#N/A</v>
      </c>
      <c r="M6679" s="89"/>
      <c r="V6679">
        <v>200</v>
      </c>
      <c r="W6679">
        <v>40</v>
      </c>
      <c r="X6679" s="7">
        <f t="shared" si="561"/>
        <v>31.652153314939131</v>
      </c>
    </row>
    <row r="6680" spans="11:24">
      <c r="K6680" s="97">
        <f t="shared" si="562"/>
        <v>6</v>
      </c>
      <c r="L6680" s="2" t="e">
        <f t="shared" si="563"/>
        <v>#N/A</v>
      </c>
      <c r="M6680" s="89"/>
      <c r="V6680">
        <v>200</v>
      </c>
      <c r="W6680">
        <v>40</v>
      </c>
      <c r="X6680" s="7">
        <f t="shared" si="561"/>
        <v>31.652153314939131</v>
      </c>
    </row>
    <row r="6681" spans="11:24">
      <c r="K6681" s="97">
        <f t="shared" si="562"/>
        <v>6</v>
      </c>
      <c r="L6681" s="2" t="e">
        <f t="shared" si="563"/>
        <v>#N/A</v>
      </c>
      <c r="M6681" s="89"/>
      <c r="V6681">
        <v>200</v>
      </c>
      <c r="W6681">
        <v>40</v>
      </c>
      <c r="X6681" s="7">
        <f t="shared" si="561"/>
        <v>31.652153314939131</v>
      </c>
    </row>
    <row r="6682" spans="11:24">
      <c r="K6682" s="97">
        <f t="shared" si="562"/>
        <v>6</v>
      </c>
      <c r="L6682" s="2" t="e">
        <f t="shared" si="563"/>
        <v>#N/A</v>
      </c>
      <c r="M6682" s="89"/>
      <c r="V6682">
        <v>200</v>
      </c>
      <c r="W6682">
        <v>40</v>
      </c>
      <c r="X6682" s="7">
        <f t="shared" si="561"/>
        <v>31.652153314939131</v>
      </c>
    </row>
    <row r="6683" spans="11:24">
      <c r="K6683" s="97">
        <f t="shared" si="562"/>
        <v>6</v>
      </c>
      <c r="L6683" s="2" t="e">
        <f t="shared" si="563"/>
        <v>#N/A</v>
      </c>
      <c r="M6683" s="89"/>
      <c r="V6683">
        <v>200</v>
      </c>
      <c r="W6683">
        <v>40</v>
      </c>
      <c r="X6683" s="7">
        <f t="shared" si="561"/>
        <v>31.652153314939131</v>
      </c>
    </row>
    <row r="6684" spans="11:24">
      <c r="K6684" s="97">
        <f t="shared" si="562"/>
        <v>6</v>
      </c>
      <c r="L6684" s="2" t="e">
        <f t="shared" si="563"/>
        <v>#N/A</v>
      </c>
      <c r="M6684" s="89"/>
      <c r="V6684">
        <v>200</v>
      </c>
      <c r="W6684">
        <v>40</v>
      </c>
      <c r="X6684" s="7">
        <f t="shared" si="561"/>
        <v>31.652153314939131</v>
      </c>
    </row>
    <row r="6685" spans="11:24">
      <c r="K6685" s="97">
        <f t="shared" si="562"/>
        <v>6</v>
      </c>
      <c r="L6685" s="2" t="e">
        <f t="shared" si="563"/>
        <v>#N/A</v>
      </c>
      <c r="M6685" s="89"/>
      <c r="V6685">
        <v>200</v>
      </c>
      <c r="W6685">
        <v>40</v>
      </c>
      <c r="X6685" s="7">
        <f t="shared" si="561"/>
        <v>31.652153314939131</v>
      </c>
    </row>
    <row r="6686" spans="11:24">
      <c r="K6686" s="97">
        <f t="shared" si="562"/>
        <v>6</v>
      </c>
      <c r="L6686" s="2" t="e">
        <f t="shared" si="563"/>
        <v>#N/A</v>
      </c>
      <c r="M6686" s="89"/>
      <c r="V6686">
        <v>200</v>
      </c>
      <c r="W6686">
        <v>40</v>
      </c>
      <c r="X6686" s="7">
        <f t="shared" si="561"/>
        <v>31.652153314939131</v>
      </c>
    </row>
    <row r="6687" spans="11:24">
      <c r="K6687" s="97">
        <f t="shared" si="562"/>
        <v>6</v>
      </c>
      <c r="L6687" s="2" t="e">
        <f t="shared" si="563"/>
        <v>#N/A</v>
      </c>
      <c r="M6687" s="89"/>
      <c r="V6687">
        <v>200</v>
      </c>
      <c r="W6687">
        <v>40</v>
      </c>
      <c r="X6687" s="7">
        <f t="shared" si="561"/>
        <v>31.652153314939131</v>
      </c>
    </row>
    <row r="6688" spans="11:24">
      <c r="K6688" s="97">
        <f t="shared" si="562"/>
        <v>6</v>
      </c>
      <c r="L6688" s="2" t="e">
        <f t="shared" si="563"/>
        <v>#N/A</v>
      </c>
      <c r="M6688" s="89"/>
      <c r="V6688">
        <v>200</v>
      </c>
      <c r="W6688">
        <v>40</v>
      </c>
      <c r="X6688" s="7">
        <f t="shared" si="561"/>
        <v>31.652153314939131</v>
      </c>
    </row>
    <row r="6689" spans="11:24">
      <c r="K6689" s="97">
        <f t="shared" si="562"/>
        <v>6</v>
      </c>
      <c r="L6689" s="2" t="e">
        <f t="shared" si="563"/>
        <v>#N/A</v>
      </c>
      <c r="M6689" s="89"/>
      <c r="V6689">
        <v>200</v>
      </c>
      <c r="W6689">
        <v>40</v>
      </c>
      <c r="X6689" s="7">
        <f t="shared" si="561"/>
        <v>31.652153314939131</v>
      </c>
    </row>
    <row r="6690" spans="11:24">
      <c r="K6690" s="97">
        <f t="shared" si="562"/>
        <v>6</v>
      </c>
      <c r="L6690" s="2" t="e">
        <f t="shared" si="563"/>
        <v>#N/A</v>
      </c>
      <c r="M6690" s="89"/>
      <c r="V6690">
        <v>200</v>
      </c>
      <c r="W6690">
        <v>40</v>
      </c>
      <c r="X6690" s="7">
        <f t="shared" si="561"/>
        <v>31.652153314939131</v>
      </c>
    </row>
    <row r="6691" spans="11:24">
      <c r="K6691" s="97">
        <f t="shared" si="562"/>
        <v>6</v>
      </c>
      <c r="L6691" s="2" t="e">
        <f t="shared" si="563"/>
        <v>#N/A</v>
      </c>
      <c r="M6691" s="89"/>
      <c r="V6691">
        <v>200</v>
      </c>
      <c r="W6691">
        <v>40</v>
      </c>
      <c r="X6691" s="7">
        <f t="shared" si="561"/>
        <v>31.652153314939131</v>
      </c>
    </row>
    <row r="6692" spans="11:24">
      <c r="K6692" s="97">
        <f t="shared" si="562"/>
        <v>6</v>
      </c>
      <c r="L6692" s="2" t="e">
        <f t="shared" si="563"/>
        <v>#N/A</v>
      </c>
      <c r="M6692" s="89"/>
      <c r="V6692">
        <v>200</v>
      </c>
      <c r="W6692">
        <v>40</v>
      </c>
      <c r="X6692" s="7">
        <f t="shared" si="561"/>
        <v>31.652153314939131</v>
      </c>
    </row>
    <row r="6693" spans="11:24">
      <c r="K6693" s="97">
        <f t="shared" si="562"/>
        <v>6</v>
      </c>
      <c r="L6693" s="2" t="e">
        <f t="shared" si="563"/>
        <v>#N/A</v>
      </c>
      <c r="M6693" s="89"/>
      <c r="V6693">
        <v>200</v>
      </c>
      <c r="W6693">
        <v>40</v>
      </c>
      <c r="X6693" s="7">
        <f t="shared" si="561"/>
        <v>31.652153314939131</v>
      </c>
    </row>
    <row r="6694" spans="11:24">
      <c r="K6694" s="97">
        <f t="shared" si="562"/>
        <v>6</v>
      </c>
      <c r="L6694" s="2" t="e">
        <f t="shared" si="563"/>
        <v>#N/A</v>
      </c>
      <c r="M6694" s="89"/>
      <c r="V6694">
        <v>200</v>
      </c>
      <c r="W6694">
        <v>40</v>
      </c>
      <c r="X6694" s="7">
        <f t="shared" si="561"/>
        <v>31.652153314939131</v>
      </c>
    </row>
    <row r="6695" spans="11:24">
      <c r="K6695" s="97">
        <f t="shared" si="562"/>
        <v>6</v>
      </c>
      <c r="L6695" s="2" t="e">
        <f t="shared" si="563"/>
        <v>#N/A</v>
      </c>
      <c r="M6695" s="89"/>
      <c r="V6695">
        <v>200</v>
      </c>
      <c r="W6695">
        <v>40</v>
      </c>
      <c r="X6695" s="7">
        <f t="shared" si="561"/>
        <v>31.652153314939131</v>
      </c>
    </row>
    <row r="6696" spans="11:24">
      <c r="K6696" s="97">
        <f t="shared" si="562"/>
        <v>6</v>
      </c>
      <c r="L6696" s="2" t="e">
        <f t="shared" si="563"/>
        <v>#N/A</v>
      </c>
      <c r="M6696" s="89"/>
      <c r="V6696">
        <v>200</v>
      </c>
      <c r="W6696">
        <v>40</v>
      </c>
      <c r="X6696" s="7">
        <f t="shared" si="561"/>
        <v>31.652153314939131</v>
      </c>
    </row>
    <row r="6697" spans="11:24">
      <c r="K6697" s="97">
        <f t="shared" si="562"/>
        <v>6</v>
      </c>
      <c r="L6697" s="2" t="e">
        <f t="shared" si="563"/>
        <v>#N/A</v>
      </c>
      <c r="M6697" s="89"/>
      <c r="V6697">
        <v>200</v>
      </c>
      <c r="W6697">
        <v>40</v>
      </c>
      <c r="X6697" s="7">
        <f t="shared" si="561"/>
        <v>31.652153314939131</v>
      </c>
    </row>
    <row r="6698" spans="11:24">
      <c r="K6698" s="97">
        <f t="shared" si="562"/>
        <v>6</v>
      </c>
      <c r="L6698" s="2" t="e">
        <f t="shared" si="563"/>
        <v>#N/A</v>
      </c>
      <c r="M6698" s="89"/>
      <c r="V6698">
        <v>200</v>
      </c>
      <c r="W6698">
        <v>40</v>
      </c>
      <c r="X6698" s="7">
        <f t="shared" si="561"/>
        <v>31.652153314939131</v>
      </c>
    </row>
    <row r="6699" spans="11:24">
      <c r="K6699" s="97">
        <f t="shared" si="562"/>
        <v>6</v>
      </c>
      <c r="L6699" s="2" t="e">
        <f t="shared" si="563"/>
        <v>#N/A</v>
      </c>
      <c r="M6699" s="89"/>
      <c r="V6699">
        <v>200</v>
      </c>
      <c r="W6699">
        <v>40</v>
      </c>
      <c r="X6699" s="7">
        <f t="shared" si="561"/>
        <v>31.652153314939131</v>
      </c>
    </row>
    <row r="6700" spans="11:24">
      <c r="K6700" s="97">
        <f t="shared" si="562"/>
        <v>6</v>
      </c>
      <c r="L6700" s="2" t="e">
        <f t="shared" si="563"/>
        <v>#N/A</v>
      </c>
      <c r="M6700" s="89"/>
      <c r="V6700">
        <v>200</v>
      </c>
      <c r="W6700">
        <v>40</v>
      </c>
      <c r="X6700" s="7">
        <f t="shared" si="561"/>
        <v>31.652153314939131</v>
      </c>
    </row>
    <row r="6701" spans="11:24">
      <c r="K6701" s="97">
        <f t="shared" si="562"/>
        <v>6</v>
      </c>
      <c r="L6701" s="2" t="e">
        <f t="shared" si="563"/>
        <v>#N/A</v>
      </c>
      <c r="M6701" s="89"/>
      <c r="V6701">
        <v>200</v>
      </c>
      <c r="W6701">
        <v>40</v>
      </c>
      <c r="X6701" s="7">
        <f t="shared" si="561"/>
        <v>31.652153314939131</v>
      </c>
    </row>
    <row r="6702" spans="11:24">
      <c r="K6702" s="97">
        <f t="shared" si="562"/>
        <v>6</v>
      </c>
      <c r="L6702" s="2" t="e">
        <f t="shared" si="563"/>
        <v>#N/A</v>
      </c>
      <c r="M6702" s="89"/>
      <c r="V6702">
        <v>200</v>
      </c>
      <c r="W6702">
        <v>40</v>
      </c>
      <c r="X6702" s="7">
        <f t="shared" si="561"/>
        <v>31.652153314939131</v>
      </c>
    </row>
    <row r="6703" spans="11:24">
      <c r="K6703" s="97">
        <f t="shared" si="562"/>
        <v>6</v>
      </c>
      <c r="L6703" s="2" t="e">
        <f t="shared" si="563"/>
        <v>#N/A</v>
      </c>
      <c r="M6703" s="89"/>
      <c r="V6703">
        <v>200</v>
      </c>
      <c r="W6703">
        <v>40</v>
      </c>
      <c r="X6703" s="7">
        <f t="shared" si="561"/>
        <v>31.652153314939131</v>
      </c>
    </row>
    <row r="6704" spans="11:24">
      <c r="K6704" s="97">
        <f t="shared" si="562"/>
        <v>6</v>
      </c>
      <c r="L6704" s="2" t="e">
        <f t="shared" si="563"/>
        <v>#N/A</v>
      </c>
      <c r="M6704" s="89"/>
      <c r="V6704">
        <v>200</v>
      </c>
      <c r="W6704">
        <v>40</v>
      </c>
      <c r="X6704" s="7">
        <f t="shared" si="561"/>
        <v>31.652153314939131</v>
      </c>
    </row>
    <row r="6705" spans="11:24">
      <c r="K6705" s="97">
        <f t="shared" si="562"/>
        <v>6</v>
      </c>
      <c r="L6705" s="2" t="e">
        <f t="shared" si="563"/>
        <v>#N/A</v>
      </c>
      <c r="M6705" s="89"/>
      <c r="V6705">
        <v>200</v>
      </c>
      <c r="W6705">
        <v>40</v>
      </c>
      <c r="X6705" s="7">
        <f t="shared" si="561"/>
        <v>31.652153314939131</v>
      </c>
    </row>
    <row r="6706" spans="11:24">
      <c r="K6706" s="97">
        <f t="shared" si="562"/>
        <v>6</v>
      </c>
      <c r="L6706" s="2" t="e">
        <f t="shared" si="563"/>
        <v>#N/A</v>
      </c>
      <c r="M6706" s="89"/>
      <c r="V6706">
        <v>200</v>
      </c>
      <c r="W6706">
        <v>40</v>
      </c>
      <c r="X6706" s="7">
        <f t="shared" si="561"/>
        <v>31.652153314939131</v>
      </c>
    </row>
    <row r="6707" spans="11:24">
      <c r="K6707" s="97">
        <f t="shared" si="562"/>
        <v>6</v>
      </c>
      <c r="L6707" s="2" t="e">
        <f t="shared" si="563"/>
        <v>#N/A</v>
      </c>
      <c r="M6707" s="89"/>
      <c r="V6707">
        <v>200</v>
      </c>
      <c r="W6707">
        <v>40</v>
      </c>
      <c r="X6707" s="7">
        <f t="shared" si="561"/>
        <v>31.652153314939131</v>
      </c>
    </row>
    <row r="6708" spans="11:24">
      <c r="K6708" s="97">
        <f t="shared" si="562"/>
        <v>6</v>
      </c>
      <c r="L6708" s="2" t="e">
        <f t="shared" si="563"/>
        <v>#N/A</v>
      </c>
      <c r="M6708" s="89"/>
      <c r="V6708">
        <v>200</v>
      </c>
      <c r="W6708">
        <v>40</v>
      </c>
      <c r="X6708" s="7">
        <f t="shared" si="561"/>
        <v>31.652153314939131</v>
      </c>
    </row>
    <row r="6709" spans="11:24">
      <c r="K6709" s="97">
        <f t="shared" si="562"/>
        <v>6</v>
      </c>
      <c r="L6709" s="2" t="e">
        <f t="shared" si="563"/>
        <v>#N/A</v>
      </c>
      <c r="M6709" s="89"/>
      <c r="V6709">
        <v>200</v>
      </c>
      <c r="W6709">
        <v>40</v>
      </c>
      <c r="X6709" s="7">
        <f t="shared" si="561"/>
        <v>31.652153314939131</v>
      </c>
    </row>
    <row r="6710" spans="11:24">
      <c r="K6710" s="97">
        <f t="shared" si="562"/>
        <v>6</v>
      </c>
      <c r="L6710" s="2" t="e">
        <f t="shared" si="563"/>
        <v>#N/A</v>
      </c>
      <c r="M6710" s="89"/>
      <c r="V6710">
        <v>200</v>
      </c>
      <c r="W6710">
        <v>40</v>
      </c>
      <c r="X6710" s="7">
        <f t="shared" si="561"/>
        <v>31.652153314939131</v>
      </c>
    </row>
    <row r="6711" spans="11:24">
      <c r="K6711" s="97">
        <f t="shared" si="562"/>
        <v>6</v>
      </c>
      <c r="L6711" s="2" t="e">
        <f t="shared" si="563"/>
        <v>#N/A</v>
      </c>
      <c r="M6711" s="89"/>
      <c r="V6711">
        <v>200</v>
      </c>
      <c r="W6711">
        <v>40</v>
      </c>
      <c r="X6711" s="7">
        <f t="shared" si="561"/>
        <v>31.652153314939131</v>
      </c>
    </row>
    <row r="6712" spans="11:24">
      <c r="K6712" s="97">
        <f t="shared" si="562"/>
        <v>6</v>
      </c>
      <c r="L6712" s="2" t="e">
        <f t="shared" si="563"/>
        <v>#N/A</v>
      </c>
      <c r="M6712" s="89"/>
      <c r="V6712">
        <v>200</v>
      </c>
      <c r="W6712">
        <v>40</v>
      </c>
      <c r="X6712" s="7">
        <f t="shared" si="561"/>
        <v>31.652153314939131</v>
      </c>
    </row>
    <row r="6713" spans="11:24">
      <c r="K6713" s="97">
        <f t="shared" si="562"/>
        <v>6</v>
      </c>
      <c r="L6713" s="2" t="e">
        <f t="shared" si="563"/>
        <v>#N/A</v>
      </c>
      <c r="M6713" s="89"/>
      <c r="V6713">
        <v>200</v>
      </c>
      <c r="W6713">
        <v>40</v>
      </c>
      <c r="X6713" s="7">
        <f t="shared" si="561"/>
        <v>31.652153314939131</v>
      </c>
    </row>
    <row r="6714" spans="11:24">
      <c r="K6714" s="97">
        <f t="shared" si="562"/>
        <v>6</v>
      </c>
      <c r="L6714" s="2" t="e">
        <f t="shared" si="563"/>
        <v>#N/A</v>
      </c>
      <c r="M6714" s="89"/>
      <c r="V6714">
        <v>200</v>
      </c>
      <c r="W6714">
        <v>40</v>
      </c>
      <c r="X6714" s="7">
        <f t="shared" si="561"/>
        <v>31.652153314939131</v>
      </c>
    </row>
    <row r="6715" spans="11:24">
      <c r="K6715" s="97">
        <f t="shared" si="562"/>
        <v>6</v>
      </c>
      <c r="L6715" s="2" t="e">
        <f t="shared" si="563"/>
        <v>#N/A</v>
      </c>
      <c r="M6715" s="89"/>
      <c r="V6715">
        <v>200</v>
      </c>
      <c r="W6715">
        <v>40</v>
      </c>
      <c r="X6715" s="7">
        <f t="shared" si="561"/>
        <v>31.652153314939131</v>
      </c>
    </row>
    <row r="6716" spans="11:24">
      <c r="K6716" s="97">
        <f t="shared" si="562"/>
        <v>6</v>
      </c>
      <c r="L6716" s="2" t="e">
        <f t="shared" si="563"/>
        <v>#N/A</v>
      </c>
      <c r="M6716" s="89"/>
      <c r="V6716">
        <v>200</v>
      </c>
      <c r="W6716">
        <v>40</v>
      </c>
      <c r="X6716" s="7">
        <f t="shared" si="561"/>
        <v>31.652153314939131</v>
      </c>
    </row>
    <row r="6717" spans="11:24">
      <c r="K6717" s="97">
        <f t="shared" si="562"/>
        <v>6</v>
      </c>
      <c r="L6717" s="2" t="e">
        <f t="shared" si="563"/>
        <v>#N/A</v>
      </c>
      <c r="M6717" s="89"/>
      <c r="V6717">
        <v>200</v>
      </c>
      <c r="W6717">
        <v>40</v>
      </c>
      <c r="X6717" s="7">
        <f t="shared" si="561"/>
        <v>31.652153314939131</v>
      </c>
    </row>
    <row r="6718" spans="11:24">
      <c r="K6718" s="97">
        <f t="shared" si="562"/>
        <v>6</v>
      </c>
      <c r="L6718" s="2" t="e">
        <f t="shared" si="563"/>
        <v>#N/A</v>
      </c>
      <c r="M6718" s="89"/>
      <c r="V6718">
        <v>200</v>
      </c>
      <c r="W6718">
        <v>40</v>
      </c>
      <c r="X6718" s="7">
        <f t="shared" si="561"/>
        <v>31.652153314939131</v>
      </c>
    </row>
    <row r="6719" spans="11:24">
      <c r="K6719" s="97">
        <f t="shared" si="562"/>
        <v>6</v>
      </c>
      <c r="L6719" s="2" t="e">
        <f t="shared" si="563"/>
        <v>#N/A</v>
      </c>
      <c r="M6719" s="89"/>
      <c r="V6719">
        <v>200</v>
      </c>
      <c r="W6719">
        <v>40</v>
      </c>
      <c r="X6719" s="7">
        <f t="shared" si="561"/>
        <v>31.652153314939131</v>
      </c>
    </row>
    <row r="6720" spans="11:24">
      <c r="K6720" s="97">
        <f t="shared" si="562"/>
        <v>6</v>
      </c>
      <c r="L6720" s="2" t="e">
        <f t="shared" si="563"/>
        <v>#N/A</v>
      </c>
      <c r="M6720" s="89"/>
      <c r="V6720">
        <v>200</v>
      </c>
      <c r="W6720">
        <v>40</v>
      </c>
      <c r="X6720" s="7">
        <f t="shared" si="561"/>
        <v>31.652153314939131</v>
      </c>
    </row>
    <row r="6721" spans="11:24">
      <c r="K6721" s="97">
        <f t="shared" si="562"/>
        <v>6</v>
      </c>
      <c r="L6721" s="2" t="e">
        <f t="shared" si="563"/>
        <v>#N/A</v>
      </c>
      <c r="M6721" s="89"/>
      <c r="V6721">
        <v>200</v>
      </c>
      <c r="W6721">
        <v>40</v>
      </c>
      <c r="X6721" s="7">
        <f t="shared" si="561"/>
        <v>31.652153314939131</v>
      </c>
    </row>
    <row r="6722" spans="11:24">
      <c r="K6722" s="97">
        <f t="shared" si="562"/>
        <v>6</v>
      </c>
      <c r="L6722" s="2" t="e">
        <f t="shared" si="563"/>
        <v>#N/A</v>
      </c>
      <c r="M6722" s="89"/>
      <c r="V6722">
        <v>200</v>
      </c>
      <c r="W6722">
        <v>40</v>
      </c>
      <c r="X6722" s="7">
        <f t="shared" si="561"/>
        <v>31.652153314939131</v>
      </c>
    </row>
    <row r="6723" spans="11:24">
      <c r="K6723" s="97">
        <f t="shared" si="562"/>
        <v>6</v>
      </c>
      <c r="L6723" s="2" t="e">
        <f t="shared" si="563"/>
        <v>#N/A</v>
      </c>
      <c r="M6723" s="89"/>
      <c r="V6723">
        <v>200</v>
      </c>
      <c r="W6723">
        <v>40</v>
      </c>
      <c r="X6723" s="7">
        <f t="shared" si="561"/>
        <v>31.652153314939131</v>
      </c>
    </row>
    <row r="6724" spans="11:24">
      <c r="K6724" s="97">
        <f t="shared" si="562"/>
        <v>6</v>
      </c>
      <c r="L6724" s="2" t="e">
        <f t="shared" si="563"/>
        <v>#N/A</v>
      </c>
      <c r="M6724" s="89"/>
      <c r="V6724">
        <v>200</v>
      </c>
      <c r="W6724">
        <v>40</v>
      </c>
      <c r="X6724" s="7">
        <f t="shared" si="561"/>
        <v>31.652153314939131</v>
      </c>
    </row>
    <row r="6725" spans="11:24">
      <c r="K6725" s="97">
        <f t="shared" si="562"/>
        <v>6</v>
      </c>
      <c r="L6725" s="2" t="e">
        <f t="shared" si="563"/>
        <v>#N/A</v>
      </c>
      <c r="M6725" s="89"/>
      <c r="V6725">
        <v>200</v>
      </c>
      <c r="W6725">
        <v>40</v>
      </c>
      <c r="X6725" s="7">
        <f t="shared" si="561"/>
        <v>31.652153314939131</v>
      </c>
    </row>
    <row r="6726" spans="11:24">
      <c r="K6726" s="97">
        <f t="shared" si="562"/>
        <v>6</v>
      </c>
      <c r="L6726" s="2" t="e">
        <f t="shared" si="563"/>
        <v>#N/A</v>
      </c>
      <c r="M6726" s="89"/>
      <c r="V6726">
        <v>200</v>
      </c>
      <c r="W6726">
        <v>40</v>
      </c>
      <c r="X6726" s="7">
        <f t="shared" si="561"/>
        <v>31.652153314939131</v>
      </c>
    </row>
    <row r="6727" spans="11:24">
      <c r="K6727" s="97">
        <f t="shared" si="562"/>
        <v>6</v>
      </c>
      <c r="L6727" s="2" t="e">
        <f t="shared" si="563"/>
        <v>#N/A</v>
      </c>
      <c r="M6727" s="89"/>
      <c r="V6727">
        <v>200</v>
      </c>
      <c r="W6727">
        <v>40</v>
      </c>
      <c r="X6727" s="7">
        <f t="shared" si="561"/>
        <v>31.652153314939131</v>
      </c>
    </row>
    <row r="6728" spans="11:24">
      <c r="K6728" s="97">
        <f t="shared" si="562"/>
        <v>6</v>
      </c>
      <c r="L6728" s="2" t="e">
        <f t="shared" si="563"/>
        <v>#N/A</v>
      </c>
      <c r="M6728" s="89"/>
      <c r="V6728">
        <v>200</v>
      </c>
      <c r="W6728">
        <v>40</v>
      </c>
      <c r="X6728" s="7">
        <f t="shared" si="561"/>
        <v>31.652153314939131</v>
      </c>
    </row>
    <row r="6729" spans="11:24">
      <c r="K6729" s="97">
        <f t="shared" si="562"/>
        <v>6</v>
      </c>
      <c r="L6729" s="2" t="e">
        <f t="shared" si="563"/>
        <v>#N/A</v>
      </c>
      <c r="M6729" s="89"/>
      <c r="V6729">
        <v>200</v>
      </c>
      <c r="W6729">
        <v>40</v>
      </c>
      <c r="X6729" s="7">
        <f t="shared" si="561"/>
        <v>31.652153314939131</v>
      </c>
    </row>
    <row r="6730" spans="11:24">
      <c r="K6730" s="97">
        <f t="shared" si="562"/>
        <v>6</v>
      </c>
      <c r="L6730" s="2" t="e">
        <f t="shared" si="563"/>
        <v>#N/A</v>
      </c>
      <c r="M6730" s="89"/>
      <c r="V6730">
        <v>200</v>
      </c>
      <c r="W6730">
        <v>40</v>
      </c>
      <c r="X6730" s="7">
        <f t="shared" ref="X6730:X6793" si="564">AVERAGE($J$2999:$J$8770)</f>
        <v>31.652153314939131</v>
      </c>
    </row>
    <row r="6731" spans="11:24">
      <c r="K6731" s="97">
        <f t="shared" ref="K6731:K6794" si="565">WEEKDAY(C6731,2)</f>
        <v>6</v>
      </c>
      <c r="L6731" s="2" t="e">
        <f t="shared" ref="L6731:L6794" si="566">IF(J6731="",NA(),J6731-(AVERAGE($J$10:$J$8770)))</f>
        <v>#N/A</v>
      </c>
      <c r="M6731" s="89"/>
      <c r="V6731">
        <v>200</v>
      </c>
      <c r="W6731">
        <v>40</v>
      </c>
      <c r="X6731" s="7">
        <f t="shared" si="564"/>
        <v>31.652153314939131</v>
      </c>
    </row>
    <row r="6732" spans="11:24">
      <c r="K6732" s="97">
        <f t="shared" si="565"/>
        <v>6</v>
      </c>
      <c r="L6732" s="2" t="e">
        <f t="shared" si="566"/>
        <v>#N/A</v>
      </c>
      <c r="M6732" s="89"/>
      <c r="V6732">
        <v>200</v>
      </c>
      <c r="W6732">
        <v>40</v>
      </c>
      <c r="X6732" s="7">
        <f t="shared" si="564"/>
        <v>31.652153314939131</v>
      </c>
    </row>
    <row r="6733" spans="11:24">
      <c r="K6733" s="97">
        <f t="shared" si="565"/>
        <v>6</v>
      </c>
      <c r="L6733" s="2" t="e">
        <f t="shared" si="566"/>
        <v>#N/A</v>
      </c>
      <c r="M6733" s="89"/>
      <c r="V6733">
        <v>200</v>
      </c>
      <c r="W6733">
        <v>40</v>
      </c>
      <c r="X6733" s="7">
        <f t="shared" si="564"/>
        <v>31.652153314939131</v>
      </c>
    </row>
    <row r="6734" spans="11:24">
      <c r="K6734" s="97">
        <f t="shared" si="565"/>
        <v>6</v>
      </c>
      <c r="L6734" s="2" t="e">
        <f t="shared" si="566"/>
        <v>#N/A</v>
      </c>
      <c r="M6734" s="89"/>
      <c r="V6734">
        <v>200</v>
      </c>
      <c r="W6734">
        <v>40</v>
      </c>
      <c r="X6734" s="7">
        <f t="shared" si="564"/>
        <v>31.652153314939131</v>
      </c>
    </row>
    <row r="6735" spans="11:24">
      <c r="K6735" s="97">
        <f t="shared" si="565"/>
        <v>6</v>
      </c>
      <c r="L6735" s="2" t="e">
        <f t="shared" si="566"/>
        <v>#N/A</v>
      </c>
      <c r="M6735" s="89"/>
      <c r="V6735">
        <v>200</v>
      </c>
      <c r="W6735">
        <v>40</v>
      </c>
      <c r="X6735" s="7">
        <f t="shared" si="564"/>
        <v>31.652153314939131</v>
      </c>
    </row>
    <row r="6736" spans="11:24">
      <c r="K6736" s="97">
        <f t="shared" si="565"/>
        <v>6</v>
      </c>
      <c r="L6736" s="2" t="e">
        <f t="shared" si="566"/>
        <v>#N/A</v>
      </c>
      <c r="M6736" s="89"/>
      <c r="V6736">
        <v>200</v>
      </c>
      <c r="W6736">
        <v>40</v>
      </c>
      <c r="X6736" s="7">
        <f t="shared" si="564"/>
        <v>31.652153314939131</v>
      </c>
    </row>
    <row r="6737" spans="11:24">
      <c r="K6737" s="97">
        <f t="shared" si="565"/>
        <v>6</v>
      </c>
      <c r="L6737" s="2" t="e">
        <f t="shared" si="566"/>
        <v>#N/A</v>
      </c>
      <c r="M6737" s="89"/>
      <c r="V6737">
        <v>200</v>
      </c>
      <c r="W6737">
        <v>40</v>
      </c>
      <c r="X6737" s="7">
        <f t="shared" si="564"/>
        <v>31.652153314939131</v>
      </c>
    </row>
    <row r="6738" spans="11:24">
      <c r="K6738" s="97">
        <f t="shared" si="565"/>
        <v>6</v>
      </c>
      <c r="L6738" s="2" t="e">
        <f t="shared" si="566"/>
        <v>#N/A</v>
      </c>
      <c r="M6738" s="89"/>
      <c r="V6738">
        <v>200</v>
      </c>
      <c r="W6738">
        <v>40</v>
      </c>
      <c r="X6738" s="7">
        <f t="shared" si="564"/>
        <v>31.652153314939131</v>
      </c>
    </row>
    <row r="6739" spans="11:24">
      <c r="K6739" s="97">
        <f t="shared" si="565"/>
        <v>6</v>
      </c>
      <c r="L6739" s="2" t="e">
        <f t="shared" si="566"/>
        <v>#N/A</v>
      </c>
      <c r="M6739" s="89"/>
      <c r="V6739">
        <v>200</v>
      </c>
      <c r="W6739">
        <v>40</v>
      </c>
      <c r="X6739" s="7">
        <f t="shared" si="564"/>
        <v>31.652153314939131</v>
      </c>
    </row>
    <row r="6740" spans="11:24">
      <c r="K6740" s="97">
        <f t="shared" si="565"/>
        <v>6</v>
      </c>
      <c r="L6740" s="2" t="e">
        <f t="shared" si="566"/>
        <v>#N/A</v>
      </c>
      <c r="M6740" s="89"/>
      <c r="V6740">
        <v>200</v>
      </c>
      <c r="W6740">
        <v>40</v>
      </c>
      <c r="X6740" s="7">
        <f t="shared" si="564"/>
        <v>31.652153314939131</v>
      </c>
    </row>
    <row r="6741" spans="11:24">
      <c r="K6741" s="97">
        <f t="shared" si="565"/>
        <v>6</v>
      </c>
      <c r="L6741" s="2" t="e">
        <f t="shared" si="566"/>
        <v>#N/A</v>
      </c>
      <c r="M6741" s="89"/>
      <c r="V6741">
        <v>200</v>
      </c>
      <c r="W6741">
        <v>40</v>
      </c>
      <c r="X6741" s="7">
        <f t="shared" si="564"/>
        <v>31.652153314939131</v>
      </c>
    </row>
    <row r="6742" spans="11:24">
      <c r="K6742" s="97">
        <f t="shared" si="565"/>
        <v>6</v>
      </c>
      <c r="L6742" s="2" t="e">
        <f t="shared" si="566"/>
        <v>#N/A</v>
      </c>
      <c r="M6742" s="89"/>
      <c r="V6742">
        <v>200</v>
      </c>
      <c r="W6742">
        <v>40</v>
      </c>
      <c r="X6742" s="7">
        <f t="shared" si="564"/>
        <v>31.652153314939131</v>
      </c>
    </row>
    <row r="6743" spans="11:24">
      <c r="K6743" s="97">
        <f t="shared" si="565"/>
        <v>6</v>
      </c>
      <c r="L6743" s="2" t="e">
        <f t="shared" si="566"/>
        <v>#N/A</v>
      </c>
      <c r="M6743" s="89"/>
      <c r="V6743">
        <v>200</v>
      </c>
      <c r="W6743">
        <v>40</v>
      </c>
      <c r="X6743" s="7">
        <f t="shared" si="564"/>
        <v>31.652153314939131</v>
      </c>
    </row>
    <row r="6744" spans="11:24">
      <c r="K6744" s="97">
        <f t="shared" si="565"/>
        <v>6</v>
      </c>
      <c r="L6744" s="2" t="e">
        <f t="shared" si="566"/>
        <v>#N/A</v>
      </c>
      <c r="M6744" s="89"/>
      <c r="V6744">
        <v>200</v>
      </c>
      <c r="W6744">
        <v>40</v>
      </c>
      <c r="X6744" s="7">
        <f t="shared" si="564"/>
        <v>31.652153314939131</v>
      </c>
    </row>
    <row r="6745" spans="11:24">
      <c r="K6745" s="97">
        <f t="shared" si="565"/>
        <v>6</v>
      </c>
      <c r="L6745" s="2" t="e">
        <f t="shared" si="566"/>
        <v>#N/A</v>
      </c>
      <c r="M6745" s="89"/>
      <c r="V6745">
        <v>200</v>
      </c>
      <c r="W6745">
        <v>40</v>
      </c>
      <c r="X6745" s="7">
        <f t="shared" si="564"/>
        <v>31.652153314939131</v>
      </c>
    </row>
    <row r="6746" spans="11:24">
      <c r="K6746" s="97">
        <f t="shared" si="565"/>
        <v>6</v>
      </c>
      <c r="L6746" s="2" t="e">
        <f t="shared" si="566"/>
        <v>#N/A</v>
      </c>
      <c r="M6746" s="89"/>
      <c r="V6746">
        <v>200</v>
      </c>
      <c r="W6746">
        <v>40</v>
      </c>
      <c r="X6746" s="7">
        <f t="shared" si="564"/>
        <v>31.652153314939131</v>
      </c>
    </row>
    <row r="6747" spans="11:24">
      <c r="K6747" s="97">
        <f t="shared" si="565"/>
        <v>6</v>
      </c>
      <c r="L6747" s="2" t="e">
        <f t="shared" si="566"/>
        <v>#N/A</v>
      </c>
      <c r="M6747" s="89"/>
      <c r="V6747">
        <v>200</v>
      </c>
      <c r="W6747">
        <v>40</v>
      </c>
      <c r="X6747" s="7">
        <f t="shared" si="564"/>
        <v>31.652153314939131</v>
      </c>
    </row>
    <row r="6748" spans="11:24">
      <c r="K6748" s="97">
        <f t="shared" si="565"/>
        <v>6</v>
      </c>
      <c r="L6748" s="2" t="e">
        <f t="shared" si="566"/>
        <v>#N/A</v>
      </c>
      <c r="M6748" s="89"/>
      <c r="V6748">
        <v>200</v>
      </c>
      <c r="W6748">
        <v>40</v>
      </c>
      <c r="X6748" s="7">
        <f t="shared" si="564"/>
        <v>31.652153314939131</v>
      </c>
    </row>
    <row r="6749" spans="11:24">
      <c r="K6749" s="97">
        <f t="shared" si="565"/>
        <v>6</v>
      </c>
      <c r="L6749" s="2" t="e">
        <f t="shared" si="566"/>
        <v>#N/A</v>
      </c>
      <c r="M6749" s="89"/>
      <c r="V6749">
        <v>200</v>
      </c>
      <c r="W6749">
        <v>40</v>
      </c>
      <c r="X6749" s="7">
        <f t="shared" si="564"/>
        <v>31.652153314939131</v>
      </c>
    </row>
    <row r="6750" spans="11:24">
      <c r="K6750" s="97">
        <f t="shared" si="565"/>
        <v>6</v>
      </c>
      <c r="L6750" s="2" t="e">
        <f t="shared" si="566"/>
        <v>#N/A</v>
      </c>
      <c r="M6750" s="89"/>
      <c r="V6750">
        <v>200</v>
      </c>
      <c r="W6750">
        <v>40</v>
      </c>
      <c r="X6750" s="7">
        <f t="shared" si="564"/>
        <v>31.652153314939131</v>
      </c>
    </row>
    <row r="6751" spans="11:24">
      <c r="K6751" s="97">
        <f t="shared" si="565"/>
        <v>6</v>
      </c>
      <c r="L6751" s="2" t="e">
        <f t="shared" si="566"/>
        <v>#N/A</v>
      </c>
      <c r="M6751" s="89"/>
      <c r="V6751">
        <v>200</v>
      </c>
      <c r="W6751">
        <v>40</v>
      </c>
      <c r="X6751" s="7">
        <f t="shared" si="564"/>
        <v>31.652153314939131</v>
      </c>
    </row>
    <row r="6752" spans="11:24">
      <c r="K6752" s="97">
        <f t="shared" si="565"/>
        <v>6</v>
      </c>
      <c r="L6752" s="2" t="e">
        <f t="shared" si="566"/>
        <v>#N/A</v>
      </c>
      <c r="M6752" s="89"/>
      <c r="V6752">
        <v>200</v>
      </c>
      <c r="W6752">
        <v>40</v>
      </c>
      <c r="X6752" s="7">
        <f t="shared" si="564"/>
        <v>31.652153314939131</v>
      </c>
    </row>
    <row r="6753" spans="11:24">
      <c r="K6753" s="97">
        <f t="shared" si="565"/>
        <v>6</v>
      </c>
      <c r="L6753" s="2" t="e">
        <f t="shared" si="566"/>
        <v>#N/A</v>
      </c>
      <c r="M6753" s="89"/>
      <c r="V6753">
        <v>200</v>
      </c>
      <c r="W6753">
        <v>40</v>
      </c>
      <c r="X6753" s="7">
        <f t="shared" si="564"/>
        <v>31.652153314939131</v>
      </c>
    </row>
    <row r="6754" spans="11:24">
      <c r="K6754" s="97">
        <f t="shared" si="565"/>
        <v>6</v>
      </c>
      <c r="L6754" s="2" t="e">
        <f t="shared" si="566"/>
        <v>#N/A</v>
      </c>
      <c r="M6754" s="89"/>
      <c r="V6754">
        <v>200</v>
      </c>
      <c r="W6754">
        <v>40</v>
      </c>
      <c r="X6754" s="7">
        <f t="shared" si="564"/>
        <v>31.652153314939131</v>
      </c>
    </row>
    <row r="6755" spans="11:24">
      <c r="K6755" s="97">
        <f t="shared" si="565"/>
        <v>6</v>
      </c>
      <c r="L6755" s="2" t="e">
        <f t="shared" si="566"/>
        <v>#N/A</v>
      </c>
      <c r="M6755" s="89"/>
      <c r="V6755">
        <v>200</v>
      </c>
      <c r="W6755">
        <v>40</v>
      </c>
      <c r="X6755" s="7">
        <f t="shared" si="564"/>
        <v>31.652153314939131</v>
      </c>
    </row>
    <row r="6756" spans="11:24">
      <c r="K6756" s="97">
        <f t="shared" si="565"/>
        <v>6</v>
      </c>
      <c r="L6756" s="2" t="e">
        <f t="shared" si="566"/>
        <v>#N/A</v>
      </c>
      <c r="M6756" s="89"/>
      <c r="V6756">
        <v>200</v>
      </c>
      <c r="W6756">
        <v>40</v>
      </c>
      <c r="X6756" s="7">
        <f t="shared" si="564"/>
        <v>31.652153314939131</v>
      </c>
    </row>
    <row r="6757" spans="11:24">
      <c r="K6757" s="97">
        <f t="shared" si="565"/>
        <v>6</v>
      </c>
      <c r="L6757" s="2" t="e">
        <f t="shared" si="566"/>
        <v>#N/A</v>
      </c>
      <c r="M6757" s="89"/>
      <c r="V6757">
        <v>200</v>
      </c>
      <c r="W6757">
        <v>40</v>
      </c>
      <c r="X6757" s="7">
        <f t="shared" si="564"/>
        <v>31.652153314939131</v>
      </c>
    </row>
    <row r="6758" spans="11:24">
      <c r="K6758" s="97">
        <f t="shared" si="565"/>
        <v>6</v>
      </c>
      <c r="L6758" s="2" t="e">
        <f t="shared" si="566"/>
        <v>#N/A</v>
      </c>
      <c r="M6758" s="89"/>
      <c r="V6758">
        <v>200</v>
      </c>
      <c r="W6758">
        <v>40</v>
      </c>
      <c r="X6758" s="7">
        <f t="shared" si="564"/>
        <v>31.652153314939131</v>
      </c>
    </row>
    <row r="6759" spans="11:24">
      <c r="K6759" s="97">
        <f t="shared" si="565"/>
        <v>6</v>
      </c>
      <c r="L6759" s="2" t="e">
        <f t="shared" si="566"/>
        <v>#N/A</v>
      </c>
      <c r="M6759" s="89"/>
      <c r="V6759">
        <v>200</v>
      </c>
      <c r="W6759">
        <v>40</v>
      </c>
      <c r="X6759" s="7">
        <f t="shared" si="564"/>
        <v>31.652153314939131</v>
      </c>
    </row>
    <row r="6760" spans="11:24">
      <c r="K6760" s="97">
        <f t="shared" si="565"/>
        <v>6</v>
      </c>
      <c r="L6760" s="2" t="e">
        <f t="shared" si="566"/>
        <v>#N/A</v>
      </c>
      <c r="M6760" s="89"/>
      <c r="V6760">
        <v>200</v>
      </c>
      <c r="W6760">
        <v>40</v>
      </c>
      <c r="X6760" s="7">
        <f t="shared" si="564"/>
        <v>31.652153314939131</v>
      </c>
    </row>
    <row r="6761" spans="11:24">
      <c r="K6761" s="97">
        <f t="shared" si="565"/>
        <v>6</v>
      </c>
      <c r="L6761" s="2" t="e">
        <f t="shared" si="566"/>
        <v>#N/A</v>
      </c>
      <c r="M6761" s="89"/>
      <c r="V6761">
        <v>200</v>
      </c>
      <c r="W6761">
        <v>40</v>
      </c>
      <c r="X6761" s="7">
        <f t="shared" si="564"/>
        <v>31.652153314939131</v>
      </c>
    </row>
    <row r="6762" spans="11:24">
      <c r="K6762" s="97">
        <f t="shared" si="565"/>
        <v>6</v>
      </c>
      <c r="L6762" s="2" t="e">
        <f t="shared" si="566"/>
        <v>#N/A</v>
      </c>
      <c r="M6762" s="89"/>
      <c r="V6762">
        <v>200</v>
      </c>
      <c r="W6762">
        <v>40</v>
      </c>
      <c r="X6762" s="7">
        <f t="shared" si="564"/>
        <v>31.652153314939131</v>
      </c>
    </row>
    <row r="6763" spans="11:24">
      <c r="K6763" s="97">
        <f t="shared" si="565"/>
        <v>6</v>
      </c>
      <c r="L6763" s="2" t="e">
        <f t="shared" si="566"/>
        <v>#N/A</v>
      </c>
      <c r="M6763" s="89"/>
      <c r="V6763">
        <v>200</v>
      </c>
      <c r="W6763">
        <v>40</v>
      </c>
      <c r="X6763" s="7">
        <f t="shared" si="564"/>
        <v>31.652153314939131</v>
      </c>
    </row>
    <row r="6764" spans="11:24">
      <c r="K6764" s="97">
        <f t="shared" si="565"/>
        <v>6</v>
      </c>
      <c r="L6764" s="2" t="e">
        <f t="shared" si="566"/>
        <v>#N/A</v>
      </c>
      <c r="M6764" s="89"/>
      <c r="V6764">
        <v>200</v>
      </c>
      <c r="W6764">
        <v>40</v>
      </c>
      <c r="X6764" s="7">
        <f t="shared" si="564"/>
        <v>31.652153314939131</v>
      </c>
    </row>
    <row r="6765" spans="11:24">
      <c r="K6765" s="97">
        <f t="shared" si="565"/>
        <v>6</v>
      </c>
      <c r="L6765" s="2" t="e">
        <f t="shared" si="566"/>
        <v>#N/A</v>
      </c>
      <c r="M6765" s="89"/>
      <c r="V6765">
        <v>200</v>
      </c>
      <c r="W6765">
        <v>40</v>
      </c>
      <c r="X6765" s="7">
        <f t="shared" si="564"/>
        <v>31.652153314939131</v>
      </c>
    </row>
    <row r="6766" spans="11:24">
      <c r="K6766" s="97">
        <f t="shared" si="565"/>
        <v>6</v>
      </c>
      <c r="L6766" s="2" t="e">
        <f t="shared" si="566"/>
        <v>#N/A</v>
      </c>
      <c r="M6766" s="89"/>
      <c r="V6766">
        <v>200</v>
      </c>
      <c r="W6766">
        <v>40</v>
      </c>
      <c r="X6766" s="7">
        <f t="shared" si="564"/>
        <v>31.652153314939131</v>
      </c>
    </row>
    <row r="6767" spans="11:24">
      <c r="K6767" s="97">
        <f t="shared" si="565"/>
        <v>6</v>
      </c>
      <c r="L6767" s="2" t="e">
        <f t="shared" si="566"/>
        <v>#N/A</v>
      </c>
      <c r="M6767" s="89"/>
      <c r="V6767">
        <v>200</v>
      </c>
      <c r="W6767">
        <v>40</v>
      </c>
      <c r="X6767" s="7">
        <f t="shared" si="564"/>
        <v>31.652153314939131</v>
      </c>
    </row>
    <row r="6768" spans="11:24">
      <c r="K6768" s="97">
        <f t="shared" si="565"/>
        <v>6</v>
      </c>
      <c r="L6768" s="2" t="e">
        <f t="shared" si="566"/>
        <v>#N/A</v>
      </c>
      <c r="M6768" s="89"/>
      <c r="V6768">
        <v>200</v>
      </c>
      <c r="W6768">
        <v>40</v>
      </c>
      <c r="X6768" s="7">
        <f t="shared" si="564"/>
        <v>31.652153314939131</v>
      </c>
    </row>
    <row r="6769" spans="11:24">
      <c r="K6769" s="97">
        <f t="shared" si="565"/>
        <v>6</v>
      </c>
      <c r="L6769" s="2" t="e">
        <f t="shared" si="566"/>
        <v>#N/A</v>
      </c>
      <c r="M6769" s="89"/>
      <c r="V6769">
        <v>200</v>
      </c>
      <c r="W6769">
        <v>40</v>
      </c>
      <c r="X6769" s="7">
        <f t="shared" si="564"/>
        <v>31.652153314939131</v>
      </c>
    </row>
    <row r="6770" spans="11:24">
      <c r="K6770" s="97">
        <f t="shared" si="565"/>
        <v>6</v>
      </c>
      <c r="L6770" s="2" t="e">
        <f t="shared" si="566"/>
        <v>#N/A</v>
      </c>
      <c r="M6770" s="89"/>
      <c r="V6770">
        <v>200</v>
      </c>
      <c r="W6770">
        <v>40</v>
      </c>
      <c r="X6770" s="7">
        <f t="shared" si="564"/>
        <v>31.652153314939131</v>
      </c>
    </row>
    <row r="6771" spans="11:24">
      <c r="K6771" s="97">
        <f t="shared" si="565"/>
        <v>6</v>
      </c>
      <c r="L6771" s="2" t="e">
        <f t="shared" si="566"/>
        <v>#N/A</v>
      </c>
      <c r="M6771" s="89"/>
      <c r="V6771">
        <v>200</v>
      </c>
      <c r="W6771">
        <v>40</v>
      </c>
      <c r="X6771" s="7">
        <f t="shared" si="564"/>
        <v>31.652153314939131</v>
      </c>
    </row>
    <row r="6772" spans="11:24">
      <c r="K6772" s="97">
        <f t="shared" si="565"/>
        <v>6</v>
      </c>
      <c r="L6772" s="2" t="e">
        <f t="shared" si="566"/>
        <v>#N/A</v>
      </c>
      <c r="M6772" s="89"/>
      <c r="V6772">
        <v>200</v>
      </c>
      <c r="W6772">
        <v>40</v>
      </c>
      <c r="X6772" s="7">
        <f t="shared" si="564"/>
        <v>31.652153314939131</v>
      </c>
    </row>
    <row r="6773" spans="11:24">
      <c r="K6773" s="97">
        <f t="shared" si="565"/>
        <v>6</v>
      </c>
      <c r="L6773" s="2" t="e">
        <f t="shared" si="566"/>
        <v>#N/A</v>
      </c>
      <c r="M6773" s="89"/>
      <c r="V6773">
        <v>200</v>
      </c>
      <c r="W6773">
        <v>40</v>
      </c>
      <c r="X6773" s="7">
        <f t="shared" si="564"/>
        <v>31.652153314939131</v>
      </c>
    </row>
    <row r="6774" spans="11:24">
      <c r="K6774" s="97">
        <f t="shared" si="565"/>
        <v>6</v>
      </c>
      <c r="L6774" s="2" t="e">
        <f t="shared" si="566"/>
        <v>#N/A</v>
      </c>
      <c r="M6774" s="89"/>
      <c r="V6774">
        <v>200</v>
      </c>
      <c r="W6774">
        <v>40</v>
      </c>
      <c r="X6774" s="7">
        <f t="shared" si="564"/>
        <v>31.652153314939131</v>
      </c>
    </row>
    <row r="6775" spans="11:24">
      <c r="K6775" s="97">
        <f t="shared" si="565"/>
        <v>6</v>
      </c>
      <c r="L6775" s="2" t="e">
        <f t="shared" si="566"/>
        <v>#N/A</v>
      </c>
      <c r="M6775" s="89"/>
      <c r="V6775">
        <v>200</v>
      </c>
      <c r="W6775">
        <v>40</v>
      </c>
      <c r="X6775" s="7">
        <f t="shared" si="564"/>
        <v>31.652153314939131</v>
      </c>
    </row>
    <row r="6776" spans="11:24">
      <c r="K6776" s="97">
        <f t="shared" si="565"/>
        <v>6</v>
      </c>
      <c r="L6776" s="2" t="e">
        <f t="shared" si="566"/>
        <v>#N/A</v>
      </c>
      <c r="M6776" s="89"/>
      <c r="V6776">
        <v>200</v>
      </c>
      <c r="W6776">
        <v>40</v>
      </c>
      <c r="X6776" s="7">
        <f t="shared" si="564"/>
        <v>31.652153314939131</v>
      </c>
    </row>
    <row r="6777" spans="11:24">
      <c r="K6777" s="97">
        <f t="shared" si="565"/>
        <v>6</v>
      </c>
      <c r="L6777" s="2" t="e">
        <f t="shared" si="566"/>
        <v>#N/A</v>
      </c>
      <c r="M6777" s="89"/>
      <c r="V6777">
        <v>200</v>
      </c>
      <c r="W6777">
        <v>40</v>
      </c>
      <c r="X6777" s="7">
        <f t="shared" si="564"/>
        <v>31.652153314939131</v>
      </c>
    </row>
    <row r="6778" spans="11:24">
      <c r="K6778" s="97">
        <f t="shared" si="565"/>
        <v>6</v>
      </c>
      <c r="L6778" s="2" t="e">
        <f t="shared" si="566"/>
        <v>#N/A</v>
      </c>
      <c r="M6778" s="89"/>
      <c r="V6778">
        <v>200</v>
      </c>
      <c r="W6778">
        <v>40</v>
      </c>
      <c r="X6778" s="7">
        <f t="shared" si="564"/>
        <v>31.652153314939131</v>
      </c>
    </row>
    <row r="6779" spans="11:24">
      <c r="K6779" s="97">
        <f t="shared" si="565"/>
        <v>6</v>
      </c>
      <c r="L6779" s="2" t="e">
        <f t="shared" si="566"/>
        <v>#N/A</v>
      </c>
      <c r="M6779" s="89"/>
      <c r="V6779">
        <v>200</v>
      </c>
      <c r="W6779">
        <v>40</v>
      </c>
      <c r="X6779" s="7">
        <f t="shared" si="564"/>
        <v>31.652153314939131</v>
      </c>
    </row>
    <row r="6780" spans="11:24">
      <c r="K6780" s="97">
        <f t="shared" si="565"/>
        <v>6</v>
      </c>
      <c r="L6780" s="2" t="e">
        <f t="shared" si="566"/>
        <v>#N/A</v>
      </c>
      <c r="M6780" s="89"/>
      <c r="V6780">
        <v>200</v>
      </c>
      <c r="W6780">
        <v>40</v>
      </c>
      <c r="X6780" s="7">
        <f t="shared" si="564"/>
        <v>31.652153314939131</v>
      </c>
    </row>
    <row r="6781" spans="11:24">
      <c r="K6781" s="97">
        <f t="shared" si="565"/>
        <v>6</v>
      </c>
      <c r="L6781" s="2" t="e">
        <f t="shared" si="566"/>
        <v>#N/A</v>
      </c>
      <c r="M6781" s="89"/>
      <c r="V6781">
        <v>200</v>
      </c>
      <c r="W6781">
        <v>40</v>
      </c>
      <c r="X6781" s="7">
        <f t="shared" si="564"/>
        <v>31.652153314939131</v>
      </c>
    </row>
    <row r="6782" spans="11:24">
      <c r="K6782" s="97">
        <f t="shared" si="565"/>
        <v>6</v>
      </c>
      <c r="L6782" s="2" t="e">
        <f t="shared" si="566"/>
        <v>#N/A</v>
      </c>
      <c r="M6782" s="89"/>
      <c r="V6782">
        <v>200</v>
      </c>
      <c r="W6782">
        <v>40</v>
      </c>
      <c r="X6782" s="7">
        <f t="shared" si="564"/>
        <v>31.652153314939131</v>
      </c>
    </row>
    <row r="6783" spans="11:24">
      <c r="K6783" s="97">
        <f t="shared" si="565"/>
        <v>6</v>
      </c>
      <c r="L6783" s="2" t="e">
        <f t="shared" si="566"/>
        <v>#N/A</v>
      </c>
      <c r="M6783" s="89"/>
      <c r="V6783">
        <v>200</v>
      </c>
      <c r="W6783">
        <v>40</v>
      </c>
      <c r="X6783" s="7">
        <f t="shared" si="564"/>
        <v>31.652153314939131</v>
      </c>
    </row>
    <row r="6784" spans="11:24">
      <c r="K6784" s="97">
        <f t="shared" si="565"/>
        <v>6</v>
      </c>
      <c r="L6784" s="2" t="e">
        <f t="shared" si="566"/>
        <v>#N/A</v>
      </c>
      <c r="M6784" s="89"/>
      <c r="V6784">
        <v>200</v>
      </c>
      <c r="W6784">
        <v>40</v>
      </c>
      <c r="X6784" s="7">
        <f t="shared" si="564"/>
        <v>31.652153314939131</v>
      </c>
    </row>
    <row r="6785" spans="11:24">
      <c r="K6785" s="97">
        <f t="shared" si="565"/>
        <v>6</v>
      </c>
      <c r="L6785" s="2" t="e">
        <f t="shared" si="566"/>
        <v>#N/A</v>
      </c>
      <c r="M6785" s="89"/>
      <c r="V6785">
        <v>200</v>
      </c>
      <c r="W6785">
        <v>40</v>
      </c>
      <c r="X6785" s="7">
        <f t="shared" si="564"/>
        <v>31.652153314939131</v>
      </c>
    </row>
    <row r="6786" spans="11:24">
      <c r="K6786" s="97">
        <f t="shared" si="565"/>
        <v>6</v>
      </c>
      <c r="L6786" s="2" t="e">
        <f t="shared" si="566"/>
        <v>#N/A</v>
      </c>
      <c r="M6786" s="89"/>
      <c r="V6786">
        <v>200</v>
      </c>
      <c r="W6786">
        <v>40</v>
      </c>
      <c r="X6786" s="7">
        <f t="shared" si="564"/>
        <v>31.652153314939131</v>
      </c>
    </row>
    <row r="6787" spans="11:24">
      <c r="K6787" s="97">
        <f t="shared" si="565"/>
        <v>6</v>
      </c>
      <c r="L6787" s="2" t="e">
        <f t="shared" si="566"/>
        <v>#N/A</v>
      </c>
      <c r="M6787" s="89"/>
      <c r="V6787">
        <v>200</v>
      </c>
      <c r="W6787">
        <v>40</v>
      </c>
      <c r="X6787" s="7">
        <f t="shared" si="564"/>
        <v>31.652153314939131</v>
      </c>
    </row>
    <row r="6788" spans="11:24">
      <c r="K6788" s="97">
        <f t="shared" si="565"/>
        <v>6</v>
      </c>
      <c r="L6788" s="2" t="e">
        <f t="shared" si="566"/>
        <v>#N/A</v>
      </c>
      <c r="M6788" s="89"/>
      <c r="V6788">
        <v>200</v>
      </c>
      <c r="W6788">
        <v>40</v>
      </c>
      <c r="X6788" s="7">
        <f t="shared" si="564"/>
        <v>31.652153314939131</v>
      </c>
    </row>
    <row r="6789" spans="11:24">
      <c r="K6789" s="97">
        <f t="shared" si="565"/>
        <v>6</v>
      </c>
      <c r="L6789" s="2" t="e">
        <f t="shared" si="566"/>
        <v>#N/A</v>
      </c>
      <c r="M6789" s="89"/>
      <c r="V6789">
        <v>200</v>
      </c>
      <c r="W6789">
        <v>40</v>
      </c>
      <c r="X6789" s="7">
        <f t="shared" si="564"/>
        <v>31.652153314939131</v>
      </c>
    </row>
    <row r="6790" spans="11:24">
      <c r="K6790" s="97">
        <f t="shared" si="565"/>
        <v>6</v>
      </c>
      <c r="L6790" s="2" t="e">
        <f t="shared" si="566"/>
        <v>#N/A</v>
      </c>
      <c r="M6790" s="89"/>
      <c r="V6790">
        <v>200</v>
      </c>
      <c r="W6790">
        <v>40</v>
      </c>
      <c r="X6790" s="7">
        <f t="shared" si="564"/>
        <v>31.652153314939131</v>
      </c>
    </row>
    <row r="6791" spans="11:24">
      <c r="K6791" s="97">
        <f t="shared" si="565"/>
        <v>6</v>
      </c>
      <c r="L6791" s="2" t="e">
        <f t="shared" si="566"/>
        <v>#N/A</v>
      </c>
      <c r="M6791" s="89"/>
      <c r="V6791">
        <v>200</v>
      </c>
      <c r="W6791">
        <v>40</v>
      </c>
      <c r="X6791" s="7">
        <f t="shared" si="564"/>
        <v>31.652153314939131</v>
      </c>
    </row>
    <row r="6792" spans="11:24">
      <c r="K6792" s="97">
        <f t="shared" si="565"/>
        <v>6</v>
      </c>
      <c r="L6792" s="2" t="e">
        <f t="shared" si="566"/>
        <v>#N/A</v>
      </c>
      <c r="M6792" s="89"/>
      <c r="V6792">
        <v>200</v>
      </c>
      <c r="W6792">
        <v>40</v>
      </c>
      <c r="X6792" s="7">
        <f t="shared" si="564"/>
        <v>31.652153314939131</v>
      </c>
    </row>
    <row r="6793" spans="11:24">
      <c r="K6793" s="97">
        <f t="shared" si="565"/>
        <v>6</v>
      </c>
      <c r="L6793" s="2" t="e">
        <f t="shared" si="566"/>
        <v>#N/A</v>
      </c>
      <c r="M6793" s="89"/>
      <c r="V6793">
        <v>200</v>
      </c>
      <c r="W6793">
        <v>40</v>
      </c>
      <c r="X6793" s="7">
        <f t="shared" si="564"/>
        <v>31.652153314939131</v>
      </c>
    </row>
    <row r="6794" spans="11:24">
      <c r="K6794" s="97">
        <f t="shared" si="565"/>
        <v>6</v>
      </c>
      <c r="L6794" s="2" t="e">
        <f t="shared" si="566"/>
        <v>#N/A</v>
      </c>
      <c r="M6794" s="89"/>
      <c r="V6794">
        <v>200</v>
      </c>
      <c r="W6794">
        <v>40</v>
      </c>
      <c r="X6794" s="7">
        <f t="shared" ref="X6794:X6857" si="567">AVERAGE($J$2999:$J$8770)</f>
        <v>31.652153314939131</v>
      </c>
    </row>
    <row r="6795" spans="11:24">
      <c r="K6795" s="97">
        <f t="shared" ref="K6795:K6858" si="568">WEEKDAY(C6795,2)</f>
        <v>6</v>
      </c>
      <c r="L6795" s="2" t="e">
        <f t="shared" ref="L6795:L6858" si="569">IF(J6795="",NA(),J6795-(AVERAGE($J$10:$J$8770)))</f>
        <v>#N/A</v>
      </c>
      <c r="M6795" s="89"/>
      <c r="V6795">
        <v>200</v>
      </c>
      <c r="W6795">
        <v>40</v>
      </c>
      <c r="X6795" s="7">
        <f t="shared" si="567"/>
        <v>31.652153314939131</v>
      </c>
    </row>
    <row r="6796" spans="11:24">
      <c r="K6796" s="97">
        <f t="shared" si="568"/>
        <v>6</v>
      </c>
      <c r="L6796" s="2" t="e">
        <f t="shared" si="569"/>
        <v>#N/A</v>
      </c>
      <c r="M6796" s="89"/>
      <c r="V6796">
        <v>200</v>
      </c>
      <c r="W6796">
        <v>40</v>
      </c>
      <c r="X6796" s="7">
        <f t="shared" si="567"/>
        <v>31.652153314939131</v>
      </c>
    </row>
    <row r="6797" spans="11:24">
      <c r="K6797" s="97">
        <f t="shared" si="568"/>
        <v>6</v>
      </c>
      <c r="L6797" s="2" t="e">
        <f t="shared" si="569"/>
        <v>#N/A</v>
      </c>
      <c r="M6797" s="89"/>
      <c r="V6797">
        <v>200</v>
      </c>
      <c r="W6797">
        <v>40</v>
      </c>
      <c r="X6797" s="7">
        <f t="shared" si="567"/>
        <v>31.652153314939131</v>
      </c>
    </row>
    <row r="6798" spans="11:24">
      <c r="K6798" s="97">
        <f t="shared" si="568"/>
        <v>6</v>
      </c>
      <c r="L6798" s="2" t="e">
        <f t="shared" si="569"/>
        <v>#N/A</v>
      </c>
      <c r="M6798" s="89"/>
      <c r="V6798">
        <v>200</v>
      </c>
      <c r="W6798">
        <v>40</v>
      </c>
      <c r="X6798" s="7">
        <f t="shared" si="567"/>
        <v>31.652153314939131</v>
      </c>
    </row>
    <row r="6799" spans="11:24">
      <c r="K6799" s="97">
        <f t="shared" si="568"/>
        <v>6</v>
      </c>
      <c r="L6799" s="2" t="e">
        <f t="shared" si="569"/>
        <v>#N/A</v>
      </c>
      <c r="M6799" s="89"/>
      <c r="V6799">
        <v>200</v>
      </c>
      <c r="W6799">
        <v>40</v>
      </c>
      <c r="X6799" s="7">
        <f t="shared" si="567"/>
        <v>31.652153314939131</v>
      </c>
    </row>
    <row r="6800" spans="11:24">
      <c r="K6800" s="97">
        <f t="shared" si="568"/>
        <v>6</v>
      </c>
      <c r="L6800" s="2" t="e">
        <f t="shared" si="569"/>
        <v>#N/A</v>
      </c>
      <c r="M6800" s="89"/>
      <c r="V6800">
        <v>200</v>
      </c>
      <c r="W6800">
        <v>40</v>
      </c>
      <c r="X6800" s="7">
        <f t="shared" si="567"/>
        <v>31.652153314939131</v>
      </c>
    </row>
    <row r="6801" spans="11:24">
      <c r="K6801" s="97">
        <f t="shared" si="568"/>
        <v>6</v>
      </c>
      <c r="L6801" s="2" t="e">
        <f t="shared" si="569"/>
        <v>#N/A</v>
      </c>
      <c r="M6801" s="89"/>
      <c r="V6801">
        <v>200</v>
      </c>
      <c r="W6801">
        <v>40</v>
      </c>
      <c r="X6801" s="7">
        <f t="shared" si="567"/>
        <v>31.652153314939131</v>
      </c>
    </row>
    <row r="6802" spans="11:24">
      <c r="K6802" s="97">
        <f t="shared" si="568"/>
        <v>6</v>
      </c>
      <c r="L6802" s="2" t="e">
        <f t="shared" si="569"/>
        <v>#N/A</v>
      </c>
      <c r="M6802" s="89"/>
      <c r="V6802">
        <v>200</v>
      </c>
      <c r="W6802">
        <v>40</v>
      </c>
      <c r="X6802" s="7">
        <f t="shared" si="567"/>
        <v>31.652153314939131</v>
      </c>
    </row>
    <row r="6803" spans="11:24">
      <c r="K6803" s="97">
        <f t="shared" si="568"/>
        <v>6</v>
      </c>
      <c r="L6803" s="2" t="e">
        <f t="shared" si="569"/>
        <v>#N/A</v>
      </c>
      <c r="M6803" s="89"/>
      <c r="V6803">
        <v>200</v>
      </c>
      <c r="W6803">
        <v>40</v>
      </c>
      <c r="X6803" s="7">
        <f t="shared" si="567"/>
        <v>31.652153314939131</v>
      </c>
    </row>
    <row r="6804" spans="11:24">
      <c r="K6804" s="97">
        <f t="shared" si="568"/>
        <v>6</v>
      </c>
      <c r="L6804" s="2" t="e">
        <f t="shared" si="569"/>
        <v>#N/A</v>
      </c>
      <c r="M6804" s="89"/>
      <c r="V6804">
        <v>200</v>
      </c>
      <c r="W6804">
        <v>40</v>
      </c>
      <c r="X6804" s="7">
        <f t="shared" si="567"/>
        <v>31.652153314939131</v>
      </c>
    </row>
    <row r="6805" spans="11:24">
      <c r="K6805" s="97">
        <f t="shared" si="568"/>
        <v>6</v>
      </c>
      <c r="L6805" s="2" t="e">
        <f t="shared" si="569"/>
        <v>#N/A</v>
      </c>
      <c r="M6805" s="89"/>
      <c r="V6805">
        <v>200</v>
      </c>
      <c r="W6805">
        <v>40</v>
      </c>
      <c r="X6805" s="7">
        <f t="shared" si="567"/>
        <v>31.652153314939131</v>
      </c>
    </row>
    <row r="6806" spans="11:24">
      <c r="K6806" s="97">
        <f t="shared" si="568"/>
        <v>6</v>
      </c>
      <c r="L6806" s="2" t="e">
        <f t="shared" si="569"/>
        <v>#N/A</v>
      </c>
      <c r="M6806" s="89"/>
      <c r="V6806">
        <v>200</v>
      </c>
      <c r="W6806">
        <v>40</v>
      </c>
      <c r="X6806" s="7">
        <f t="shared" si="567"/>
        <v>31.652153314939131</v>
      </c>
    </row>
    <row r="6807" spans="11:24">
      <c r="K6807" s="97">
        <f t="shared" si="568"/>
        <v>6</v>
      </c>
      <c r="L6807" s="2" t="e">
        <f t="shared" si="569"/>
        <v>#N/A</v>
      </c>
      <c r="M6807" s="89"/>
      <c r="V6807">
        <v>200</v>
      </c>
      <c r="W6807">
        <v>40</v>
      </c>
      <c r="X6807" s="7">
        <f t="shared" si="567"/>
        <v>31.652153314939131</v>
      </c>
    </row>
    <row r="6808" spans="11:24">
      <c r="K6808" s="97">
        <f t="shared" si="568"/>
        <v>6</v>
      </c>
      <c r="L6808" s="2" t="e">
        <f t="shared" si="569"/>
        <v>#N/A</v>
      </c>
      <c r="M6808" s="89"/>
      <c r="V6808">
        <v>200</v>
      </c>
      <c r="W6808">
        <v>40</v>
      </c>
      <c r="X6808" s="7">
        <f t="shared" si="567"/>
        <v>31.652153314939131</v>
      </c>
    </row>
    <row r="6809" spans="11:24">
      <c r="K6809" s="97">
        <f t="shared" si="568"/>
        <v>6</v>
      </c>
      <c r="L6809" s="2" t="e">
        <f t="shared" si="569"/>
        <v>#N/A</v>
      </c>
      <c r="M6809" s="89"/>
      <c r="V6809">
        <v>200</v>
      </c>
      <c r="W6809">
        <v>40</v>
      </c>
      <c r="X6809" s="7">
        <f t="shared" si="567"/>
        <v>31.652153314939131</v>
      </c>
    </row>
    <row r="6810" spans="11:24">
      <c r="K6810" s="97">
        <f t="shared" si="568"/>
        <v>6</v>
      </c>
      <c r="L6810" s="2" t="e">
        <f t="shared" si="569"/>
        <v>#N/A</v>
      </c>
      <c r="M6810" s="89"/>
      <c r="V6810">
        <v>200</v>
      </c>
      <c r="W6810">
        <v>40</v>
      </c>
      <c r="X6810" s="7">
        <f t="shared" si="567"/>
        <v>31.652153314939131</v>
      </c>
    </row>
    <row r="6811" spans="11:24">
      <c r="K6811" s="97">
        <f t="shared" si="568"/>
        <v>6</v>
      </c>
      <c r="L6811" s="2" t="e">
        <f t="shared" si="569"/>
        <v>#N/A</v>
      </c>
      <c r="M6811" s="89"/>
      <c r="V6811">
        <v>200</v>
      </c>
      <c r="W6811">
        <v>40</v>
      </c>
      <c r="X6811" s="7">
        <f t="shared" si="567"/>
        <v>31.652153314939131</v>
      </c>
    </row>
    <row r="6812" spans="11:24">
      <c r="K6812" s="97">
        <f t="shared" si="568"/>
        <v>6</v>
      </c>
      <c r="L6812" s="2" t="e">
        <f t="shared" si="569"/>
        <v>#N/A</v>
      </c>
      <c r="M6812" s="89"/>
      <c r="V6812">
        <v>200</v>
      </c>
      <c r="W6812">
        <v>40</v>
      </c>
      <c r="X6812" s="7">
        <f t="shared" si="567"/>
        <v>31.652153314939131</v>
      </c>
    </row>
    <row r="6813" spans="11:24">
      <c r="K6813" s="97">
        <f t="shared" si="568"/>
        <v>6</v>
      </c>
      <c r="L6813" s="2" t="e">
        <f t="shared" si="569"/>
        <v>#N/A</v>
      </c>
      <c r="M6813" s="89"/>
      <c r="V6813">
        <v>200</v>
      </c>
      <c r="W6813">
        <v>40</v>
      </c>
      <c r="X6813" s="7">
        <f t="shared" si="567"/>
        <v>31.652153314939131</v>
      </c>
    </row>
    <row r="6814" spans="11:24">
      <c r="K6814" s="97">
        <f t="shared" si="568"/>
        <v>6</v>
      </c>
      <c r="L6814" s="2" t="e">
        <f t="shared" si="569"/>
        <v>#N/A</v>
      </c>
      <c r="M6814" s="89"/>
      <c r="V6814">
        <v>200</v>
      </c>
      <c r="W6814">
        <v>40</v>
      </c>
      <c r="X6814" s="7">
        <f t="shared" si="567"/>
        <v>31.652153314939131</v>
      </c>
    </row>
    <row r="6815" spans="11:24">
      <c r="K6815" s="97">
        <f t="shared" si="568"/>
        <v>6</v>
      </c>
      <c r="L6815" s="2" t="e">
        <f t="shared" si="569"/>
        <v>#N/A</v>
      </c>
      <c r="M6815" s="89"/>
      <c r="V6815">
        <v>200</v>
      </c>
      <c r="W6815">
        <v>40</v>
      </c>
      <c r="X6815" s="7">
        <f t="shared" si="567"/>
        <v>31.652153314939131</v>
      </c>
    </row>
    <row r="6816" spans="11:24">
      <c r="K6816" s="97">
        <f t="shared" si="568"/>
        <v>6</v>
      </c>
      <c r="L6816" s="2" t="e">
        <f t="shared" si="569"/>
        <v>#N/A</v>
      </c>
      <c r="M6816" s="89"/>
      <c r="V6816">
        <v>200</v>
      </c>
      <c r="W6816">
        <v>40</v>
      </c>
      <c r="X6816" s="7">
        <f t="shared" si="567"/>
        <v>31.652153314939131</v>
      </c>
    </row>
    <row r="6817" spans="11:24">
      <c r="K6817" s="97">
        <f t="shared" si="568"/>
        <v>6</v>
      </c>
      <c r="L6817" s="2" t="e">
        <f t="shared" si="569"/>
        <v>#N/A</v>
      </c>
      <c r="M6817" s="89"/>
      <c r="V6817">
        <v>200</v>
      </c>
      <c r="W6817">
        <v>40</v>
      </c>
      <c r="X6817" s="7">
        <f t="shared" si="567"/>
        <v>31.652153314939131</v>
      </c>
    </row>
    <row r="6818" spans="11:24">
      <c r="K6818" s="97">
        <f t="shared" si="568"/>
        <v>6</v>
      </c>
      <c r="L6818" s="2" t="e">
        <f t="shared" si="569"/>
        <v>#N/A</v>
      </c>
      <c r="M6818" s="89"/>
      <c r="V6818">
        <v>200</v>
      </c>
      <c r="W6818">
        <v>40</v>
      </c>
      <c r="X6818" s="7">
        <f t="shared" si="567"/>
        <v>31.652153314939131</v>
      </c>
    </row>
    <row r="6819" spans="11:24">
      <c r="K6819" s="97">
        <f t="shared" si="568"/>
        <v>6</v>
      </c>
      <c r="L6819" s="2" t="e">
        <f t="shared" si="569"/>
        <v>#N/A</v>
      </c>
      <c r="M6819" s="89"/>
      <c r="V6819">
        <v>200</v>
      </c>
      <c r="W6819">
        <v>40</v>
      </c>
      <c r="X6819" s="7">
        <f t="shared" si="567"/>
        <v>31.652153314939131</v>
      </c>
    </row>
    <row r="6820" spans="11:24">
      <c r="K6820" s="97">
        <f t="shared" si="568"/>
        <v>6</v>
      </c>
      <c r="L6820" s="2" t="e">
        <f t="shared" si="569"/>
        <v>#N/A</v>
      </c>
      <c r="M6820" s="89"/>
      <c r="V6820">
        <v>200</v>
      </c>
      <c r="W6820">
        <v>40</v>
      </c>
      <c r="X6820" s="7">
        <f t="shared" si="567"/>
        <v>31.652153314939131</v>
      </c>
    </row>
    <row r="6821" spans="11:24">
      <c r="K6821" s="97">
        <f t="shared" si="568"/>
        <v>6</v>
      </c>
      <c r="L6821" s="2" t="e">
        <f t="shared" si="569"/>
        <v>#N/A</v>
      </c>
      <c r="M6821" s="89"/>
      <c r="V6821">
        <v>200</v>
      </c>
      <c r="W6821">
        <v>40</v>
      </c>
      <c r="X6821" s="7">
        <f t="shared" si="567"/>
        <v>31.652153314939131</v>
      </c>
    </row>
    <row r="6822" spans="11:24">
      <c r="K6822" s="97">
        <f t="shared" si="568"/>
        <v>6</v>
      </c>
      <c r="L6822" s="2" t="e">
        <f t="shared" si="569"/>
        <v>#N/A</v>
      </c>
      <c r="M6822" s="89"/>
      <c r="V6822">
        <v>200</v>
      </c>
      <c r="W6822">
        <v>40</v>
      </c>
      <c r="X6822" s="7">
        <f t="shared" si="567"/>
        <v>31.652153314939131</v>
      </c>
    </row>
    <row r="6823" spans="11:24">
      <c r="K6823" s="97">
        <f t="shared" si="568"/>
        <v>6</v>
      </c>
      <c r="L6823" s="2" t="e">
        <f t="shared" si="569"/>
        <v>#N/A</v>
      </c>
      <c r="M6823" s="89"/>
      <c r="V6823">
        <v>200</v>
      </c>
      <c r="W6823">
        <v>40</v>
      </c>
      <c r="X6823" s="7">
        <f t="shared" si="567"/>
        <v>31.652153314939131</v>
      </c>
    </row>
    <row r="6824" spans="11:24">
      <c r="K6824" s="97">
        <f t="shared" si="568"/>
        <v>6</v>
      </c>
      <c r="L6824" s="2" t="e">
        <f t="shared" si="569"/>
        <v>#N/A</v>
      </c>
      <c r="M6824" s="89"/>
      <c r="V6824">
        <v>200</v>
      </c>
      <c r="W6824">
        <v>40</v>
      </c>
      <c r="X6824" s="7">
        <f t="shared" si="567"/>
        <v>31.652153314939131</v>
      </c>
    </row>
    <row r="6825" spans="11:24">
      <c r="K6825" s="97">
        <f t="shared" si="568"/>
        <v>6</v>
      </c>
      <c r="L6825" s="2" t="e">
        <f t="shared" si="569"/>
        <v>#N/A</v>
      </c>
      <c r="M6825" s="89"/>
      <c r="V6825">
        <v>200</v>
      </c>
      <c r="W6825">
        <v>40</v>
      </c>
      <c r="X6825" s="7">
        <f t="shared" si="567"/>
        <v>31.652153314939131</v>
      </c>
    </row>
    <row r="6826" spans="11:24">
      <c r="K6826" s="97">
        <f t="shared" si="568"/>
        <v>6</v>
      </c>
      <c r="L6826" s="2" t="e">
        <f t="shared" si="569"/>
        <v>#N/A</v>
      </c>
      <c r="M6826" s="89"/>
      <c r="V6826">
        <v>200</v>
      </c>
      <c r="W6826">
        <v>40</v>
      </c>
      <c r="X6826" s="7">
        <f t="shared" si="567"/>
        <v>31.652153314939131</v>
      </c>
    </row>
    <row r="6827" spans="11:24">
      <c r="K6827" s="97">
        <f t="shared" si="568"/>
        <v>6</v>
      </c>
      <c r="L6827" s="2" t="e">
        <f t="shared" si="569"/>
        <v>#N/A</v>
      </c>
      <c r="M6827" s="89"/>
      <c r="V6827">
        <v>200</v>
      </c>
      <c r="W6827">
        <v>40</v>
      </c>
      <c r="X6827" s="7">
        <f t="shared" si="567"/>
        <v>31.652153314939131</v>
      </c>
    </row>
    <row r="6828" spans="11:24">
      <c r="K6828" s="97">
        <f t="shared" si="568"/>
        <v>6</v>
      </c>
      <c r="L6828" s="2" t="e">
        <f t="shared" si="569"/>
        <v>#N/A</v>
      </c>
      <c r="M6828" s="89"/>
      <c r="V6828">
        <v>200</v>
      </c>
      <c r="W6828">
        <v>40</v>
      </c>
      <c r="X6828" s="7">
        <f t="shared" si="567"/>
        <v>31.652153314939131</v>
      </c>
    </row>
    <row r="6829" spans="11:24">
      <c r="K6829" s="97">
        <f t="shared" si="568"/>
        <v>6</v>
      </c>
      <c r="L6829" s="2" t="e">
        <f t="shared" si="569"/>
        <v>#N/A</v>
      </c>
      <c r="M6829" s="89"/>
      <c r="V6829">
        <v>200</v>
      </c>
      <c r="W6829">
        <v>40</v>
      </c>
      <c r="X6829" s="7">
        <f t="shared" si="567"/>
        <v>31.652153314939131</v>
      </c>
    </row>
    <row r="6830" spans="11:24">
      <c r="K6830" s="97">
        <f t="shared" si="568"/>
        <v>6</v>
      </c>
      <c r="L6830" s="2" t="e">
        <f t="shared" si="569"/>
        <v>#N/A</v>
      </c>
      <c r="M6830" s="89"/>
      <c r="V6830">
        <v>200</v>
      </c>
      <c r="W6830">
        <v>40</v>
      </c>
      <c r="X6830" s="7">
        <f t="shared" si="567"/>
        <v>31.652153314939131</v>
      </c>
    </row>
    <row r="6831" spans="11:24">
      <c r="K6831" s="97">
        <f t="shared" si="568"/>
        <v>6</v>
      </c>
      <c r="L6831" s="2" t="e">
        <f t="shared" si="569"/>
        <v>#N/A</v>
      </c>
      <c r="M6831" s="89"/>
      <c r="V6831">
        <v>200</v>
      </c>
      <c r="W6831">
        <v>40</v>
      </c>
      <c r="X6831" s="7">
        <f t="shared" si="567"/>
        <v>31.652153314939131</v>
      </c>
    </row>
    <row r="6832" spans="11:24">
      <c r="K6832" s="97">
        <f t="shared" si="568"/>
        <v>6</v>
      </c>
      <c r="L6832" s="2" t="e">
        <f t="shared" si="569"/>
        <v>#N/A</v>
      </c>
      <c r="M6832" s="89"/>
      <c r="V6832">
        <v>200</v>
      </c>
      <c r="W6832">
        <v>40</v>
      </c>
      <c r="X6832" s="7">
        <f t="shared" si="567"/>
        <v>31.652153314939131</v>
      </c>
    </row>
    <row r="6833" spans="11:24">
      <c r="K6833" s="97">
        <f t="shared" si="568"/>
        <v>6</v>
      </c>
      <c r="L6833" s="2" t="e">
        <f t="shared" si="569"/>
        <v>#N/A</v>
      </c>
      <c r="M6833" s="89"/>
      <c r="V6833">
        <v>200</v>
      </c>
      <c r="W6833">
        <v>40</v>
      </c>
      <c r="X6833" s="7">
        <f t="shared" si="567"/>
        <v>31.652153314939131</v>
      </c>
    </row>
    <row r="6834" spans="11:24">
      <c r="K6834" s="97">
        <f t="shared" si="568"/>
        <v>6</v>
      </c>
      <c r="L6834" s="2" t="e">
        <f t="shared" si="569"/>
        <v>#N/A</v>
      </c>
      <c r="M6834" s="89"/>
      <c r="V6834">
        <v>200</v>
      </c>
      <c r="W6834">
        <v>40</v>
      </c>
      <c r="X6834" s="7">
        <f t="shared" si="567"/>
        <v>31.652153314939131</v>
      </c>
    </row>
    <row r="6835" spans="11:24">
      <c r="K6835" s="97">
        <f t="shared" si="568"/>
        <v>6</v>
      </c>
      <c r="L6835" s="2" t="e">
        <f t="shared" si="569"/>
        <v>#N/A</v>
      </c>
      <c r="M6835" s="89"/>
      <c r="V6835">
        <v>200</v>
      </c>
      <c r="W6835">
        <v>40</v>
      </c>
      <c r="X6835" s="7">
        <f t="shared" si="567"/>
        <v>31.652153314939131</v>
      </c>
    </row>
    <row r="6836" spans="11:24">
      <c r="K6836" s="97">
        <f t="shared" si="568"/>
        <v>6</v>
      </c>
      <c r="L6836" s="2" t="e">
        <f t="shared" si="569"/>
        <v>#N/A</v>
      </c>
      <c r="M6836" s="89"/>
      <c r="V6836">
        <v>200</v>
      </c>
      <c r="W6836">
        <v>40</v>
      </c>
      <c r="X6836" s="7">
        <f t="shared" si="567"/>
        <v>31.652153314939131</v>
      </c>
    </row>
    <row r="6837" spans="11:24">
      <c r="K6837" s="97">
        <f t="shared" si="568"/>
        <v>6</v>
      </c>
      <c r="L6837" s="2" t="e">
        <f t="shared" si="569"/>
        <v>#N/A</v>
      </c>
      <c r="M6837" s="89"/>
      <c r="V6837">
        <v>200</v>
      </c>
      <c r="W6837">
        <v>40</v>
      </c>
      <c r="X6837" s="7">
        <f t="shared" si="567"/>
        <v>31.652153314939131</v>
      </c>
    </row>
    <row r="6838" spans="11:24">
      <c r="K6838" s="97">
        <f t="shared" si="568"/>
        <v>6</v>
      </c>
      <c r="L6838" s="2" t="e">
        <f t="shared" si="569"/>
        <v>#N/A</v>
      </c>
      <c r="M6838" s="89"/>
      <c r="V6838">
        <v>200</v>
      </c>
      <c r="W6838">
        <v>40</v>
      </c>
      <c r="X6838" s="7">
        <f t="shared" si="567"/>
        <v>31.652153314939131</v>
      </c>
    </row>
    <row r="6839" spans="11:24">
      <c r="K6839" s="97">
        <f t="shared" si="568"/>
        <v>6</v>
      </c>
      <c r="L6839" s="2" t="e">
        <f t="shared" si="569"/>
        <v>#N/A</v>
      </c>
      <c r="M6839" s="89"/>
      <c r="V6839">
        <v>200</v>
      </c>
      <c r="W6839">
        <v>40</v>
      </c>
      <c r="X6839" s="7">
        <f t="shared" si="567"/>
        <v>31.652153314939131</v>
      </c>
    </row>
    <row r="6840" spans="11:24">
      <c r="K6840" s="97">
        <f t="shared" si="568"/>
        <v>6</v>
      </c>
      <c r="L6840" s="2" t="e">
        <f t="shared" si="569"/>
        <v>#N/A</v>
      </c>
      <c r="M6840" s="89"/>
      <c r="V6840">
        <v>200</v>
      </c>
      <c r="W6840">
        <v>40</v>
      </c>
      <c r="X6840" s="7">
        <f t="shared" si="567"/>
        <v>31.652153314939131</v>
      </c>
    </row>
    <row r="6841" spans="11:24">
      <c r="K6841" s="97">
        <f t="shared" si="568"/>
        <v>6</v>
      </c>
      <c r="L6841" s="2" t="e">
        <f t="shared" si="569"/>
        <v>#N/A</v>
      </c>
      <c r="M6841" s="89"/>
      <c r="V6841">
        <v>200</v>
      </c>
      <c r="W6841">
        <v>40</v>
      </c>
      <c r="X6841" s="7">
        <f t="shared" si="567"/>
        <v>31.652153314939131</v>
      </c>
    </row>
    <row r="6842" spans="11:24">
      <c r="K6842" s="97">
        <f t="shared" si="568"/>
        <v>6</v>
      </c>
      <c r="L6842" s="2" t="e">
        <f t="shared" si="569"/>
        <v>#N/A</v>
      </c>
      <c r="M6842" s="89"/>
      <c r="V6842">
        <v>200</v>
      </c>
      <c r="W6842">
        <v>40</v>
      </c>
      <c r="X6842" s="7">
        <f t="shared" si="567"/>
        <v>31.652153314939131</v>
      </c>
    </row>
    <row r="6843" spans="11:24">
      <c r="K6843" s="97">
        <f t="shared" si="568"/>
        <v>6</v>
      </c>
      <c r="L6843" s="2" t="e">
        <f t="shared" si="569"/>
        <v>#N/A</v>
      </c>
      <c r="M6843" s="89"/>
      <c r="V6843">
        <v>200</v>
      </c>
      <c r="W6843">
        <v>40</v>
      </c>
      <c r="X6843" s="7">
        <f t="shared" si="567"/>
        <v>31.652153314939131</v>
      </c>
    </row>
    <row r="6844" spans="11:24">
      <c r="K6844" s="97">
        <f t="shared" si="568"/>
        <v>6</v>
      </c>
      <c r="L6844" s="2" t="e">
        <f t="shared" si="569"/>
        <v>#N/A</v>
      </c>
      <c r="M6844" s="89"/>
      <c r="V6844">
        <v>200</v>
      </c>
      <c r="W6844">
        <v>40</v>
      </c>
      <c r="X6844" s="7">
        <f t="shared" si="567"/>
        <v>31.652153314939131</v>
      </c>
    </row>
    <row r="6845" spans="11:24">
      <c r="K6845" s="97">
        <f t="shared" si="568"/>
        <v>6</v>
      </c>
      <c r="L6845" s="2" t="e">
        <f t="shared" si="569"/>
        <v>#N/A</v>
      </c>
      <c r="M6845" s="89"/>
      <c r="V6845">
        <v>200</v>
      </c>
      <c r="W6845">
        <v>40</v>
      </c>
      <c r="X6845" s="7">
        <f t="shared" si="567"/>
        <v>31.652153314939131</v>
      </c>
    </row>
    <row r="6846" spans="11:24">
      <c r="K6846" s="97">
        <f t="shared" si="568"/>
        <v>6</v>
      </c>
      <c r="L6846" s="2" t="e">
        <f t="shared" si="569"/>
        <v>#N/A</v>
      </c>
      <c r="M6846" s="89"/>
      <c r="V6846">
        <v>200</v>
      </c>
      <c r="W6846">
        <v>40</v>
      </c>
      <c r="X6846" s="7">
        <f t="shared" si="567"/>
        <v>31.652153314939131</v>
      </c>
    </row>
    <row r="6847" spans="11:24">
      <c r="K6847" s="97">
        <f t="shared" si="568"/>
        <v>6</v>
      </c>
      <c r="L6847" s="2" t="e">
        <f t="shared" si="569"/>
        <v>#N/A</v>
      </c>
      <c r="M6847" s="89"/>
      <c r="V6847">
        <v>200</v>
      </c>
      <c r="W6847">
        <v>40</v>
      </c>
      <c r="X6847" s="7">
        <f t="shared" si="567"/>
        <v>31.652153314939131</v>
      </c>
    </row>
    <row r="6848" spans="11:24">
      <c r="K6848" s="97">
        <f t="shared" si="568"/>
        <v>6</v>
      </c>
      <c r="L6848" s="2" t="e">
        <f t="shared" si="569"/>
        <v>#N/A</v>
      </c>
      <c r="M6848" s="89"/>
      <c r="V6848">
        <v>200</v>
      </c>
      <c r="W6848">
        <v>40</v>
      </c>
      <c r="X6848" s="7">
        <f t="shared" si="567"/>
        <v>31.652153314939131</v>
      </c>
    </row>
    <row r="6849" spans="11:24">
      <c r="K6849" s="97">
        <f t="shared" si="568"/>
        <v>6</v>
      </c>
      <c r="L6849" s="2" t="e">
        <f t="shared" si="569"/>
        <v>#N/A</v>
      </c>
      <c r="M6849" s="89"/>
      <c r="V6849">
        <v>200</v>
      </c>
      <c r="W6849">
        <v>40</v>
      </c>
      <c r="X6849" s="7">
        <f t="shared" si="567"/>
        <v>31.652153314939131</v>
      </c>
    </row>
    <row r="6850" spans="11:24">
      <c r="K6850" s="97">
        <f t="shared" si="568"/>
        <v>6</v>
      </c>
      <c r="L6850" s="2" t="e">
        <f t="shared" si="569"/>
        <v>#N/A</v>
      </c>
      <c r="M6850" s="89"/>
      <c r="V6850">
        <v>200</v>
      </c>
      <c r="W6850">
        <v>40</v>
      </c>
      <c r="X6850" s="7">
        <f t="shared" si="567"/>
        <v>31.652153314939131</v>
      </c>
    </row>
    <row r="6851" spans="11:24">
      <c r="K6851" s="97">
        <f t="shared" si="568"/>
        <v>6</v>
      </c>
      <c r="L6851" s="2" t="e">
        <f t="shared" si="569"/>
        <v>#N/A</v>
      </c>
      <c r="M6851" s="89"/>
      <c r="V6851">
        <v>200</v>
      </c>
      <c r="W6851">
        <v>40</v>
      </c>
      <c r="X6851" s="7">
        <f t="shared" si="567"/>
        <v>31.652153314939131</v>
      </c>
    </row>
    <row r="6852" spans="11:24">
      <c r="K6852" s="97">
        <f t="shared" si="568"/>
        <v>6</v>
      </c>
      <c r="L6852" s="2" t="e">
        <f t="shared" si="569"/>
        <v>#N/A</v>
      </c>
      <c r="M6852" s="89"/>
      <c r="V6852">
        <v>200</v>
      </c>
      <c r="W6852">
        <v>40</v>
      </c>
      <c r="X6852" s="7">
        <f t="shared" si="567"/>
        <v>31.652153314939131</v>
      </c>
    </row>
    <row r="6853" spans="11:24">
      <c r="K6853" s="97">
        <f t="shared" si="568"/>
        <v>6</v>
      </c>
      <c r="L6853" s="2" t="e">
        <f t="shared" si="569"/>
        <v>#N/A</v>
      </c>
      <c r="M6853" s="89"/>
      <c r="V6853">
        <v>200</v>
      </c>
      <c r="W6853">
        <v>40</v>
      </c>
      <c r="X6853" s="7">
        <f t="shared" si="567"/>
        <v>31.652153314939131</v>
      </c>
    </row>
    <row r="6854" spans="11:24">
      <c r="K6854" s="97">
        <f t="shared" si="568"/>
        <v>6</v>
      </c>
      <c r="L6854" s="2" t="e">
        <f t="shared" si="569"/>
        <v>#N/A</v>
      </c>
      <c r="M6854" s="89"/>
      <c r="V6854">
        <v>200</v>
      </c>
      <c r="W6854">
        <v>40</v>
      </c>
      <c r="X6854" s="7">
        <f t="shared" si="567"/>
        <v>31.652153314939131</v>
      </c>
    </row>
    <row r="6855" spans="11:24">
      <c r="K6855" s="97">
        <f t="shared" si="568"/>
        <v>6</v>
      </c>
      <c r="L6855" s="2" t="e">
        <f t="shared" si="569"/>
        <v>#N/A</v>
      </c>
      <c r="M6855" s="89"/>
      <c r="V6855">
        <v>200</v>
      </c>
      <c r="W6855">
        <v>40</v>
      </c>
      <c r="X6855" s="7">
        <f t="shared" si="567"/>
        <v>31.652153314939131</v>
      </c>
    </row>
    <row r="6856" spans="11:24">
      <c r="K6856" s="97">
        <f t="shared" si="568"/>
        <v>6</v>
      </c>
      <c r="L6856" s="2" t="e">
        <f t="shared" si="569"/>
        <v>#N/A</v>
      </c>
      <c r="M6856" s="89"/>
      <c r="V6856">
        <v>200</v>
      </c>
      <c r="W6856">
        <v>40</v>
      </c>
      <c r="X6856" s="7">
        <f t="shared" si="567"/>
        <v>31.652153314939131</v>
      </c>
    </row>
    <row r="6857" spans="11:24">
      <c r="K6857" s="97">
        <f t="shared" si="568"/>
        <v>6</v>
      </c>
      <c r="L6857" s="2" t="e">
        <f t="shared" si="569"/>
        <v>#N/A</v>
      </c>
      <c r="M6857" s="89"/>
      <c r="V6857">
        <v>200</v>
      </c>
      <c r="W6857">
        <v>40</v>
      </c>
      <c r="X6857" s="7">
        <f t="shared" si="567"/>
        <v>31.652153314939131</v>
      </c>
    </row>
    <row r="6858" spans="11:24">
      <c r="K6858" s="97">
        <f t="shared" si="568"/>
        <v>6</v>
      </c>
      <c r="L6858" s="2" t="e">
        <f t="shared" si="569"/>
        <v>#N/A</v>
      </c>
      <c r="M6858" s="89"/>
      <c r="V6858">
        <v>200</v>
      </c>
      <c r="W6858">
        <v>40</v>
      </c>
      <c r="X6858" s="7">
        <f t="shared" ref="X6858:X6921" si="570">AVERAGE($J$2999:$J$8770)</f>
        <v>31.652153314939131</v>
      </c>
    </row>
    <row r="6859" spans="11:24">
      <c r="K6859" s="97">
        <f t="shared" ref="K6859:K6922" si="571">WEEKDAY(C6859,2)</f>
        <v>6</v>
      </c>
      <c r="L6859" s="2" t="e">
        <f t="shared" ref="L6859:L6922" si="572">IF(J6859="",NA(),J6859-(AVERAGE($J$10:$J$8770)))</f>
        <v>#N/A</v>
      </c>
      <c r="M6859" s="89"/>
      <c r="V6859">
        <v>200</v>
      </c>
      <c r="W6859">
        <v>40</v>
      </c>
      <c r="X6859" s="7">
        <f t="shared" si="570"/>
        <v>31.652153314939131</v>
      </c>
    </row>
    <row r="6860" spans="11:24">
      <c r="K6860" s="97">
        <f t="shared" si="571"/>
        <v>6</v>
      </c>
      <c r="L6860" s="2" t="e">
        <f t="shared" si="572"/>
        <v>#N/A</v>
      </c>
      <c r="M6860" s="89"/>
      <c r="V6860">
        <v>200</v>
      </c>
      <c r="W6860">
        <v>40</v>
      </c>
      <c r="X6860" s="7">
        <f t="shared" si="570"/>
        <v>31.652153314939131</v>
      </c>
    </row>
    <row r="6861" spans="11:24">
      <c r="K6861" s="97">
        <f t="shared" si="571"/>
        <v>6</v>
      </c>
      <c r="L6861" s="2" t="e">
        <f t="shared" si="572"/>
        <v>#N/A</v>
      </c>
      <c r="M6861" s="89"/>
      <c r="V6861">
        <v>200</v>
      </c>
      <c r="W6861">
        <v>40</v>
      </c>
      <c r="X6861" s="7">
        <f t="shared" si="570"/>
        <v>31.652153314939131</v>
      </c>
    </row>
    <row r="6862" spans="11:24">
      <c r="K6862" s="97">
        <f t="shared" si="571"/>
        <v>6</v>
      </c>
      <c r="L6862" s="2" t="e">
        <f t="shared" si="572"/>
        <v>#N/A</v>
      </c>
      <c r="M6862" s="89" t="s">
        <v>38</v>
      </c>
      <c r="V6862">
        <v>200</v>
      </c>
      <c r="W6862">
        <v>40</v>
      </c>
      <c r="X6862" s="7">
        <f t="shared" si="570"/>
        <v>31.652153314939131</v>
      </c>
    </row>
    <row r="6863" spans="11:24">
      <c r="K6863" s="97">
        <f t="shared" si="571"/>
        <v>6</v>
      </c>
      <c r="L6863" s="2" t="e">
        <f t="shared" si="572"/>
        <v>#N/A</v>
      </c>
      <c r="M6863" s="89"/>
      <c r="V6863">
        <v>200</v>
      </c>
      <c r="W6863">
        <v>40</v>
      </c>
      <c r="X6863" s="7">
        <f t="shared" si="570"/>
        <v>31.652153314939131</v>
      </c>
    </row>
    <row r="6864" spans="11:24">
      <c r="K6864" s="97">
        <f t="shared" si="571"/>
        <v>6</v>
      </c>
      <c r="L6864" s="2" t="e">
        <f t="shared" si="572"/>
        <v>#N/A</v>
      </c>
      <c r="M6864" s="89"/>
      <c r="V6864">
        <v>200</v>
      </c>
      <c r="W6864">
        <v>40</v>
      </c>
      <c r="X6864" s="7">
        <f t="shared" si="570"/>
        <v>31.652153314939131</v>
      </c>
    </row>
    <row r="6865" spans="11:24">
      <c r="K6865" s="97">
        <f t="shared" si="571"/>
        <v>6</v>
      </c>
      <c r="L6865" s="2" t="e">
        <f t="shared" si="572"/>
        <v>#N/A</v>
      </c>
      <c r="M6865" s="89"/>
      <c r="V6865">
        <v>200</v>
      </c>
      <c r="W6865">
        <v>40</v>
      </c>
      <c r="X6865" s="7">
        <f t="shared" si="570"/>
        <v>31.652153314939131</v>
      </c>
    </row>
    <row r="6866" spans="11:24">
      <c r="K6866" s="97">
        <f t="shared" si="571"/>
        <v>6</v>
      </c>
      <c r="L6866" s="2" t="e">
        <f t="shared" si="572"/>
        <v>#N/A</v>
      </c>
      <c r="M6866" s="89"/>
      <c r="V6866">
        <v>200</v>
      </c>
      <c r="W6866">
        <v>40</v>
      </c>
      <c r="X6866" s="7">
        <f t="shared" si="570"/>
        <v>31.652153314939131</v>
      </c>
    </row>
    <row r="6867" spans="11:24">
      <c r="K6867" s="97">
        <f t="shared" si="571"/>
        <v>6</v>
      </c>
      <c r="L6867" s="2" t="e">
        <f t="shared" si="572"/>
        <v>#N/A</v>
      </c>
      <c r="M6867" s="89"/>
      <c r="V6867">
        <v>200</v>
      </c>
      <c r="W6867">
        <v>40</v>
      </c>
      <c r="X6867" s="7">
        <f t="shared" si="570"/>
        <v>31.652153314939131</v>
      </c>
    </row>
    <row r="6868" spans="11:24">
      <c r="K6868" s="97">
        <f t="shared" si="571"/>
        <v>6</v>
      </c>
      <c r="L6868" s="2" t="e">
        <f t="shared" si="572"/>
        <v>#N/A</v>
      </c>
      <c r="M6868" s="89"/>
      <c r="V6868">
        <v>200</v>
      </c>
      <c r="W6868">
        <v>40</v>
      </c>
      <c r="X6868" s="7">
        <f t="shared" si="570"/>
        <v>31.652153314939131</v>
      </c>
    </row>
    <row r="6869" spans="11:24">
      <c r="K6869" s="97">
        <f t="shared" si="571"/>
        <v>6</v>
      </c>
      <c r="L6869" s="2" t="e">
        <f t="shared" si="572"/>
        <v>#N/A</v>
      </c>
      <c r="M6869" s="89"/>
      <c r="V6869">
        <v>200</v>
      </c>
      <c r="W6869">
        <v>40</v>
      </c>
      <c r="X6869" s="7">
        <f t="shared" si="570"/>
        <v>31.652153314939131</v>
      </c>
    </row>
    <row r="6870" spans="11:24">
      <c r="K6870" s="97">
        <f t="shared" si="571"/>
        <v>6</v>
      </c>
      <c r="L6870" s="2" t="e">
        <f t="shared" si="572"/>
        <v>#N/A</v>
      </c>
      <c r="M6870" s="89"/>
      <c r="V6870">
        <v>200</v>
      </c>
      <c r="W6870">
        <v>40</v>
      </c>
      <c r="X6870" s="7">
        <f t="shared" si="570"/>
        <v>31.652153314939131</v>
      </c>
    </row>
    <row r="6871" spans="11:24">
      <c r="K6871" s="97">
        <f t="shared" si="571"/>
        <v>6</v>
      </c>
      <c r="L6871" s="2" t="e">
        <f t="shared" si="572"/>
        <v>#N/A</v>
      </c>
      <c r="M6871" s="89"/>
      <c r="V6871">
        <v>200</v>
      </c>
      <c r="W6871">
        <v>40</v>
      </c>
      <c r="X6871" s="7">
        <f t="shared" si="570"/>
        <v>31.652153314939131</v>
      </c>
    </row>
    <row r="6872" spans="11:24">
      <c r="K6872" s="97">
        <f t="shared" si="571"/>
        <v>6</v>
      </c>
      <c r="L6872" s="2" t="e">
        <f t="shared" si="572"/>
        <v>#N/A</v>
      </c>
      <c r="M6872" s="89"/>
      <c r="V6872">
        <v>200</v>
      </c>
      <c r="W6872">
        <v>40</v>
      </c>
      <c r="X6872" s="7">
        <f t="shared" si="570"/>
        <v>31.652153314939131</v>
      </c>
    </row>
    <row r="6873" spans="11:24">
      <c r="K6873" s="97">
        <f t="shared" si="571"/>
        <v>6</v>
      </c>
      <c r="L6873" s="2" t="e">
        <f t="shared" si="572"/>
        <v>#N/A</v>
      </c>
      <c r="M6873" s="89"/>
      <c r="V6873">
        <v>200</v>
      </c>
      <c r="W6873">
        <v>40</v>
      </c>
      <c r="X6873" s="7">
        <f t="shared" si="570"/>
        <v>31.652153314939131</v>
      </c>
    </row>
    <row r="6874" spans="11:24">
      <c r="K6874" s="97">
        <f t="shared" si="571"/>
        <v>6</v>
      </c>
      <c r="L6874" s="2" t="e">
        <f t="shared" si="572"/>
        <v>#N/A</v>
      </c>
      <c r="M6874" s="89"/>
      <c r="V6874">
        <v>200</v>
      </c>
      <c r="W6874">
        <v>40</v>
      </c>
      <c r="X6874" s="7">
        <f t="shared" si="570"/>
        <v>31.652153314939131</v>
      </c>
    </row>
    <row r="6875" spans="11:24">
      <c r="K6875" s="97">
        <f t="shared" si="571"/>
        <v>6</v>
      </c>
      <c r="L6875" s="2" t="e">
        <f t="shared" si="572"/>
        <v>#N/A</v>
      </c>
      <c r="M6875" s="89"/>
      <c r="V6875">
        <v>200</v>
      </c>
      <c r="W6875">
        <v>40</v>
      </c>
      <c r="X6875" s="7">
        <f t="shared" si="570"/>
        <v>31.652153314939131</v>
      </c>
    </row>
    <row r="6876" spans="11:24">
      <c r="K6876" s="97">
        <f t="shared" si="571"/>
        <v>6</v>
      </c>
      <c r="L6876" s="2" t="e">
        <f t="shared" si="572"/>
        <v>#N/A</v>
      </c>
      <c r="M6876" s="89"/>
      <c r="V6876">
        <v>200</v>
      </c>
      <c r="W6876">
        <v>40</v>
      </c>
      <c r="X6876" s="7">
        <f t="shared" si="570"/>
        <v>31.652153314939131</v>
      </c>
    </row>
    <row r="6877" spans="11:24">
      <c r="K6877" s="97">
        <f t="shared" si="571"/>
        <v>6</v>
      </c>
      <c r="L6877" s="2" t="e">
        <f t="shared" si="572"/>
        <v>#N/A</v>
      </c>
      <c r="M6877" s="89"/>
      <c r="V6877">
        <v>200</v>
      </c>
      <c r="W6877">
        <v>40</v>
      </c>
      <c r="X6877" s="7">
        <f t="shared" si="570"/>
        <v>31.652153314939131</v>
      </c>
    </row>
    <row r="6878" spans="11:24">
      <c r="K6878" s="97">
        <f t="shared" si="571"/>
        <v>6</v>
      </c>
      <c r="L6878" s="2" t="e">
        <f t="shared" si="572"/>
        <v>#N/A</v>
      </c>
      <c r="M6878" s="89"/>
      <c r="V6878">
        <v>200</v>
      </c>
      <c r="W6878">
        <v>40</v>
      </c>
      <c r="X6878" s="7">
        <f t="shared" si="570"/>
        <v>31.652153314939131</v>
      </c>
    </row>
    <row r="6879" spans="11:24">
      <c r="K6879" s="97">
        <f t="shared" si="571"/>
        <v>6</v>
      </c>
      <c r="L6879" s="2" t="e">
        <f t="shared" si="572"/>
        <v>#N/A</v>
      </c>
      <c r="M6879" s="89"/>
      <c r="V6879">
        <v>200</v>
      </c>
      <c r="W6879">
        <v>40</v>
      </c>
      <c r="X6879" s="7">
        <f t="shared" si="570"/>
        <v>31.652153314939131</v>
      </c>
    </row>
    <row r="6880" spans="11:24">
      <c r="K6880" s="97">
        <f t="shared" si="571"/>
        <v>6</v>
      </c>
      <c r="L6880" s="2" t="e">
        <f t="shared" si="572"/>
        <v>#N/A</v>
      </c>
      <c r="M6880" s="89"/>
      <c r="V6880">
        <v>200</v>
      </c>
      <c r="W6880">
        <v>40</v>
      </c>
      <c r="X6880" s="7">
        <f t="shared" si="570"/>
        <v>31.652153314939131</v>
      </c>
    </row>
    <row r="6881" spans="11:24">
      <c r="K6881" s="97">
        <f t="shared" si="571"/>
        <v>6</v>
      </c>
      <c r="L6881" s="2" t="e">
        <f t="shared" si="572"/>
        <v>#N/A</v>
      </c>
      <c r="M6881" s="89"/>
      <c r="V6881">
        <v>200</v>
      </c>
      <c r="W6881">
        <v>40</v>
      </c>
      <c r="X6881" s="7">
        <f t="shared" si="570"/>
        <v>31.652153314939131</v>
      </c>
    </row>
    <row r="6882" spans="11:24">
      <c r="K6882" s="97">
        <f t="shared" si="571"/>
        <v>6</v>
      </c>
      <c r="L6882" s="2" t="e">
        <f t="shared" si="572"/>
        <v>#N/A</v>
      </c>
      <c r="M6882" s="89"/>
      <c r="V6882">
        <v>200</v>
      </c>
      <c r="W6882">
        <v>40</v>
      </c>
      <c r="X6882" s="7">
        <f t="shared" si="570"/>
        <v>31.652153314939131</v>
      </c>
    </row>
    <row r="6883" spans="11:24">
      <c r="K6883" s="97">
        <f t="shared" si="571"/>
        <v>6</v>
      </c>
      <c r="L6883" s="2" t="e">
        <f t="shared" si="572"/>
        <v>#N/A</v>
      </c>
      <c r="M6883" s="89"/>
      <c r="V6883">
        <v>200</v>
      </c>
      <c r="W6883">
        <v>40</v>
      </c>
      <c r="X6883" s="7">
        <f t="shared" si="570"/>
        <v>31.652153314939131</v>
      </c>
    </row>
    <row r="6884" spans="11:24">
      <c r="K6884" s="97">
        <f t="shared" si="571"/>
        <v>6</v>
      </c>
      <c r="L6884" s="2" t="e">
        <f t="shared" si="572"/>
        <v>#N/A</v>
      </c>
      <c r="M6884" s="89"/>
      <c r="V6884">
        <v>200</v>
      </c>
      <c r="W6884">
        <v>40</v>
      </c>
      <c r="X6884" s="7">
        <f t="shared" si="570"/>
        <v>31.652153314939131</v>
      </c>
    </row>
    <row r="6885" spans="11:24">
      <c r="K6885" s="97">
        <f t="shared" si="571"/>
        <v>6</v>
      </c>
      <c r="L6885" s="2" t="e">
        <f t="shared" si="572"/>
        <v>#N/A</v>
      </c>
      <c r="M6885" s="89"/>
      <c r="V6885">
        <v>200</v>
      </c>
      <c r="W6885">
        <v>40</v>
      </c>
      <c r="X6885" s="7">
        <f t="shared" si="570"/>
        <v>31.652153314939131</v>
      </c>
    </row>
    <row r="6886" spans="11:24">
      <c r="K6886" s="97">
        <f t="shared" si="571"/>
        <v>6</v>
      </c>
      <c r="L6886" s="2" t="e">
        <f t="shared" si="572"/>
        <v>#N/A</v>
      </c>
      <c r="M6886" s="89"/>
      <c r="V6886">
        <v>200</v>
      </c>
      <c r="W6886">
        <v>40</v>
      </c>
      <c r="X6886" s="7">
        <f t="shared" si="570"/>
        <v>31.652153314939131</v>
      </c>
    </row>
    <row r="6887" spans="11:24">
      <c r="K6887" s="97">
        <f t="shared" si="571"/>
        <v>6</v>
      </c>
      <c r="L6887" s="2" t="e">
        <f t="shared" si="572"/>
        <v>#N/A</v>
      </c>
      <c r="M6887" s="89"/>
      <c r="V6887">
        <v>200</v>
      </c>
      <c r="W6887">
        <v>40</v>
      </c>
      <c r="X6887" s="7">
        <f t="shared" si="570"/>
        <v>31.652153314939131</v>
      </c>
    </row>
    <row r="6888" spans="11:24">
      <c r="K6888" s="97">
        <f t="shared" si="571"/>
        <v>6</v>
      </c>
      <c r="L6888" s="2" t="e">
        <f t="shared" si="572"/>
        <v>#N/A</v>
      </c>
      <c r="M6888" s="89"/>
      <c r="V6888">
        <v>200</v>
      </c>
      <c r="W6888">
        <v>40</v>
      </c>
      <c r="X6888" s="7">
        <f t="shared" si="570"/>
        <v>31.652153314939131</v>
      </c>
    </row>
    <row r="6889" spans="11:24">
      <c r="K6889" s="97">
        <f t="shared" si="571"/>
        <v>6</v>
      </c>
      <c r="L6889" s="2" t="e">
        <f t="shared" si="572"/>
        <v>#N/A</v>
      </c>
      <c r="M6889" s="89"/>
      <c r="V6889">
        <v>200</v>
      </c>
      <c r="W6889">
        <v>40</v>
      </c>
      <c r="X6889" s="7">
        <f t="shared" si="570"/>
        <v>31.652153314939131</v>
      </c>
    </row>
    <row r="6890" spans="11:24">
      <c r="K6890" s="97">
        <f t="shared" si="571"/>
        <v>6</v>
      </c>
      <c r="L6890" s="2" t="e">
        <f t="shared" si="572"/>
        <v>#N/A</v>
      </c>
      <c r="M6890" s="89"/>
      <c r="V6890">
        <v>200</v>
      </c>
      <c r="W6890">
        <v>40</v>
      </c>
      <c r="X6890" s="7">
        <f t="shared" si="570"/>
        <v>31.652153314939131</v>
      </c>
    </row>
    <row r="6891" spans="11:24">
      <c r="K6891" s="97">
        <f t="shared" si="571"/>
        <v>6</v>
      </c>
      <c r="L6891" s="2" t="e">
        <f t="shared" si="572"/>
        <v>#N/A</v>
      </c>
      <c r="M6891" s="89"/>
      <c r="V6891">
        <v>200</v>
      </c>
      <c r="W6891">
        <v>40</v>
      </c>
      <c r="X6891" s="7">
        <f t="shared" si="570"/>
        <v>31.652153314939131</v>
      </c>
    </row>
    <row r="6892" spans="11:24">
      <c r="K6892" s="97">
        <f t="shared" si="571"/>
        <v>6</v>
      </c>
      <c r="L6892" s="2" t="e">
        <f t="shared" si="572"/>
        <v>#N/A</v>
      </c>
      <c r="M6892" s="89"/>
      <c r="V6892">
        <v>200</v>
      </c>
      <c r="W6892">
        <v>40</v>
      </c>
      <c r="X6892" s="7">
        <f t="shared" si="570"/>
        <v>31.652153314939131</v>
      </c>
    </row>
    <row r="6893" spans="11:24">
      <c r="K6893" s="97">
        <f t="shared" si="571"/>
        <v>6</v>
      </c>
      <c r="L6893" s="2" t="e">
        <f t="shared" si="572"/>
        <v>#N/A</v>
      </c>
      <c r="M6893" s="89"/>
      <c r="V6893">
        <v>200</v>
      </c>
      <c r="W6893">
        <v>40</v>
      </c>
      <c r="X6893" s="7">
        <f t="shared" si="570"/>
        <v>31.652153314939131</v>
      </c>
    </row>
    <row r="6894" spans="11:24">
      <c r="K6894" s="97">
        <f t="shared" si="571"/>
        <v>6</v>
      </c>
      <c r="L6894" s="2" t="e">
        <f t="shared" si="572"/>
        <v>#N/A</v>
      </c>
      <c r="M6894" s="89"/>
      <c r="V6894">
        <v>200</v>
      </c>
      <c r="W6894">
        <v>40</v>
      </c>
      <c r="X6894" s="7">
        <f t="shared" si="570"/>
        <v>31.652153314939131</v>
      </c>
    </row>
    <row r="6895" spans="11:24">
      <c r="K6895" s="97">
        <f t="shared" si="571"/>
        <v>6</v>
      </c>
      <c r="L6895" s="2" t="e">
        <f t="shared" si="572"/>
        <v>#N/A</v>
      </c>
      <c r="M6895" s="89"/>
      <c r="V6895">
        <v>200</v>
      </c>
      <c r="W6895">
        <v>40</v>
      </c>
      <c r="X6895" s="7">
        <f t="shared" si="570"/>
        <v>31.652153314939131</v>
      </c>
    </row>
    <row r="6896" spans="11:24">
      <c r="K6896" s="97">
        <f t="shared" si="571"/>
        <v>6</v>
      </c>
      <c r="L6896" s="2" t="e">
        <f t="shared" si="572"/>
        <v>#N/A</v>
      </c>
      <c r="M6896" s="89"/>
      <c r="V6896">
        <v>200</v>
      </c>
      <c r="W6896">
        <v>40</v>
      </c>
      <c r="X6896" s="7">
        <f t="shared" si="570"/>
        <v>31.652153314939131</v>
      </c>
    </row>
    <row r="6897" spans="11:24">
      <c r="K6897" s="97">
        <f t="shared" si="571"/>
        <v>6</v>
      </c>
      <c r="L6897" s="2" t="e">
        <f t="shared" si="572"/>
        <v>#N/A</v>
      </c>
      <c r="M6897" s="89"/>
      <c r="V6897">
        <v>200</v>
      </c>
      <c r="W6897">
        <v>40</v>
      </c>
      <c r="X6897" s="7">
        <f t="shared" si="570"/>
        <v>31.652153314939131</v>
      </c>
    </row>
    <row r="6898" spans="11:24">
      <c r="K6898" s="97">
        <f t="shared" si="571"/>
        <v>6</v>
      </c>
      <c r="L6898" s="2" t="e">
        <f t="shared" si="572"/>
        <v>#N/A</v>
      </c>
      <c r="M6898" s="89"/>
      <c r="V6898">
        <v>200</v>
      </c>
      <c r="W6898">
        <v>40</v>
      </c>
      <c r="X6898" s="7">
        <f t="shared" si="570"/>
        <v>31.652153314939131</v>
      </c>
    </row>
    <row r="6899" spans="11:24">
      <c r="K6899" s="97">
        <f t="shared" si="571"/>
        <v>6</v>
      </c>
      <c r="L6899" s="2" t="e">
        <f t="shared" si="572"/>
        <v>#N/A</v>
      </c>
      <c r="M6899" s="89"/>
      <c r="V6899">
        <v>200</v>
      </c>
      <c r="W6899">
        <v>40</v>
      </c>
      <c r="X6899" s="7">
        <f t="shared" si="570"/>
        <v>31.652153314939131</v>
      </c>
    </row>
    <row r="6900" spans="11:24">
      <c r="K6900" s="97">
        <f t="shared" si="571"/>
        <v>6</v>
      </c>
      <c r="L6900" s="2" t="e">
        <f t="shared" si="572"/>
        <v>#N/A</v>
      </c>
      <c r="M6900" s="89"/>
      <c r="V6900">
        <v>200</v>
      </c>
      <c r="W6900">
        <v>40</v>
      </c>
      <c r="X6900" s="7">
        <f t="shared" si="570"/>
        <v>31.652153314939131</v>
      </c>
    </row>
    <row r="6901" spans="11:24">
      <c r="K6901" s="97">
        <f t="shared" si="571"/>
        <v>6</v>
      </c>
      <c r="L6901" s="2" t="e">
        <f t="shared" si="572"/>
        <v>#N/A</v>
      </c>
      <c r="M6901" s="89"/>
      <c r="V6901">
        <v>200</v>
      </c>
      <c r="W6901">
        <v>40</v>
      </c>
      <c r="X6901" s="7">
        <f t="shared" si="570"/>
        <v>31.652153314939131</v>
      </c>
    </row>
    <row r="6902" spans="11:24">
      <c r="K6902" s="97">
        <f t="shared" si="571"/>
        <v>6</v>
      </c>
      <c r="L6902" s="2" t="e">
        <f t="shared" si="572"/>
        <v>#N/A</v>
      </c>
      <c r="M6902" s="89"/>
      <c r="V6902">
        <v>200</v>
      </c>
      <c r="W6902">
        <v>40</v>
      </c>
      <c r="X6902" s="7">
        <f t="shared" si="570"/>
        <v>31.652153314939131</v>
      </c>
    </row>
    <row r="6903" spans="11:24">
      <c r="K6903" s="97">
        <f t="shared" si="571"/>
        <v>6</v>
      </c>
      <c r="L6903" s="2" t="e">
        <f t="shared" si="572"/>
        <v>#N/A</v>
      </c>
      <c r="M6903" s="89"/>
      <c r="V6903">
        <v>200</v>
      </c>
      <c r="W6903">
        <v>40</v>
      </c>
      <c r="X6903" s="7">
        <f t="shared" si="570"/>
        <v>31.652153314939131</v>
      </c>
    </row>
    <row r="6904" spans="11:24">
      <c r="K6904" s="97">
        <f t="shared" si="571"/>
        <v>6</v>
      </c>
      <c r="L6904" s="2" t="e">
        <f t="shared" si="572"/>
        <v>#N/A</v>
      </c>
      <c r="M6904" s="89"/>
      <c r="V6904">
        <v>200</v>
      </c>
      <c r="W6904">
        <v>40</v>
      </c>
      <c r="X6904" s="7">
        <f t="shared" si="570"/>
        <v>31.652153314939131</v>
      </c>
    </row>
    <row r="6905" spans="11:24">
      <c r="K6905" s="97">
        <f t="shared" si="571"/>
        <v>6</v>
      </c>
      <c r="L6905" s="2" t="e">
        <f t="shared" si="572"/>
        <v>#N/A</v>
      </c>
      <c r="M6905" s="89"/>
      <c r="V6905">
        <v>200</v>
      </c>
      <c r="W6905">
        <v>40</v>
      </c>
      <c r="X6905" s="7">
        <f t="shared" si="570"/>
        <v>31.652153314939131</v>
      </c>
    </row>
    <row r="6906" spans="11:24">
      <c r="K6906" s="97">
        <f t="shared" si="571"/>
        <v>6</v>
      </c>
      <c r="L6906" s="2" t="e">
        <f t="shared" si="572"/>
        <v>#N/A</v>
      </c>
      <c r="M6906" s="89"/>
      <c r="V6906">
        <v>200</v>
      </c>
      <c r="W6906">
        <v>40</v>
      </c>
      <c r="X6906" s="7">
        <f t="shared" si="570"/>
        <v>31.652153314939131</v>
      </c>
    </row>
    <row r="6907" spans="11:24">
      <c r="K6907" s="97">
        <f t="shared" si="571"/>
        <v>6</v>
      </c>
      <c r="L6907" s="2" t="e">
        <f t="shared" si="572"/>
        <v>#N/A</v>
      </c>
      <c r="M6907" s="89"/>
      <c r="V6907">
        <v>200</v>
      </c>
      <c r="W6907">
        <v>40</v>
      </c>
      <c r="X6907" s="7">
        <f t="shared" si="570"/>
        <v>31.652153314939131</v>
      </c>
    </row>
    <row r="6908" spans="11:24">
      <c r="K6908" s="97">
        <f t="shared" si="571"/>
        <v>6</v>
      </c>
      <c r="L6908" s="2" t="e">
        <f t="shared" si="572"/>
        <v>#N/A</v>
      </c>
      <c r="M6908" s="89"/>
      <c r="V6908">
        <v>200</v>
      </c>
      <c r="W6908">
        <v>40</v>
      </c>
      <c r="X6908" s="7">
        <f t="shared" si="570"/>
        <v>31.652153314939131</v>
      </c>
    </row>
    <row r="6909" spans="11:24">
      <c r="K6909" s="97">
        <f t="shared" si="571"/>
        <v>6</v>
      </c>
      <c r="L6909" s="2" t="e">
        <f t="shared" si="572"/>
        <v>#N/A</v>
      </c>
      <c r="M6909" s="89"/>
      <c r="V6909">
        <v>200</v>
      </c>
      <c r="W6909">
        <v>40</v>
      </c>
      <c r="X6909" s="7">
        <f t="shared" si="570"/>
        <v>31.652153314939131</v>
      </c>
    </row>
    <row r="6910" spans="11:24">
      <c r="K6910" s="97">
        <f t="shared" si="571"/>
        <v>6</v>
      </c>
      <c r="L6910" s="2" t="e">
        <f t="shared" si="572"/>
        <v>#N/A</v>
      </c>
      <c r="M6910" s="89"/>
      <c r="V6910">
        <v>200</v>
      </c>
      <c r="W6910">
        <v>40</v>
      </c>
      <c r="X6910" s="7">
        <f t="shared" si="570"/>
        <v>31.652153314939131</v>
      </c>
    </row>
    <row r="6911" spans="11:24">
      <c r="K6911" s="97">
        <f t="shared" si="571"/>
        <v>6</v>
      </c>
      <c r="L6911" s="2" t="e">
        <f t="shared" si="572"/>
        <v>#N/A</v>
      </c>
      <c r="M6911" s="89"/>
      <c r="V6911">
        <v>200</v>
      </c>
      <c r="W6911">
        <v>40</v>
      </c>
      <c r="X6911" s="7">
        <f t="shared" si="570"/>
        <v>31.652153314939131</v>
      </c>
    </row>
    <row r="6912" spans="11:24">
      <c r="K6912" s="97">
        <f t="shared" si="571"/>
        <v>6</v>
      </c>
      <c r="L6912" s="2" t="e">
        <f t="shared" si="572"/>
        <v>#N/A</v>
      </c>
      <c r="M6912" s="89"/>
      <c r="V6912">
        <v>200</v>
      </c>
      <c r="W6912">
        <v>40</v>
      </c>
      <c r="X6912" s="7">
        <f t="shared" si="570"/>
        <v>31.652153314939131</v>
      </c>
    </row>
    <row r="6913" spans="11:24">
      <c r="K6913" s="97">
        <f t="shared" si="571"/>
        <v>6</v>
      </c>
      <c r="L6913" s="2" t="e">
        <f t="shared" si="572"/>
        <v>#N/A</v>
      </c>
      <c r="M6913" s="89"/>
      <c r="V6913">
        <v>200</v>
      </c>
      <c r="W6913">
        <v>40</v>
      </c>
      <c r="X6913" s="7">
        <f t="shared" si="570"/>
        <v>31.652153314939131</v>
      </c>
    </row>
    <row r="6914" spans="11:24">
      <c r="K6914" s="97">
        <f t="shared" si="571"/>
        <v>6</v>
      </c>
      <c r="L6914" s="2" t="e">
        <f t="shared" si="572"/>
        <v>#N/A</v>
      </c>
      <c r="M6914" s="89"/>
      <c r="V6914">
        <v>200</v>
      </c>
      <c r="W6914">
        <v>40</v>
      </c>
      <c r="X6914" s="7">
        <f t="shared" si="570"/>
        <v>31.652153314939131</v>
      </c>
    </row>
    <row r="6915" spans="11:24">
      <c r="K6915" s="97">
        <f t="shared" si="571"/>
        <v>6</v>
      </c>
      <c r="L6915" s="2" t="e">
        <f t="shared" si="572"/>
        <v>#N/A</v>
      </c>
      <c r="M6915" s="89"/>
      <c r="V6915">
        <v>200</v>
      </c>
      <c r="W6915">
        <v>40</v>
      </c>
      <c r="X6915" s="7">
        <f t="shared" si="570"/>
        <v>31.652153314939131</v>
      </c>
    </row>
    <row r="6916" spans="11:24">
      <c r="K6916" s="97">
        <f t="shared" si="571"/>
        <v>6</v>
      </c>
      <c r="L6916" s="2" t="e">
        <f t="shared" si="572"/>
        <v>#N/A</v>
      </c>
      <c r="M6916" s="89"/>
      <c r="V6916">
        <v>200</v>
      </c>
      <c r="W6916">
        <v>40</v>
      </c>
      <c r="X6916" s="7">
        <f t="shared" si="570"/>
        <v>31.652153314939131</v>
      </c>
    </row>
    <row r="6917" spans="11:24">
      <c r="K6917" s="97">
        <f t="shared" si="571"/>
        <v>6</v>
      </c>
      <c r="L6917" s="2" t="e">
        <f t="shared" si="572"/>
        <v>#N/A</v>
      </c>
      <c r="M6917" s="89"/>
      <c r="V6917">
        <v>200</v>
      </c>
      <c r="W6917">
        <v>40</v>
      </c>
      <c r="X6917" s="7">
        <f t="shared" si="570"/>
        <v>31.652153314939131</v>
      </c>
    </row>
    <row r="6918" spans="11:24">
      <c r="K6918" s="97">
        <f t="shared" si="571"/>
        <v>6</v>
      </c>
      <c r="L6918" s="2" t="e">
        <f t="shared" si="572"/>
        <v>#N/A</v>
      </c>
      <c r="M6918" s="89"/>
      <c r="V6918">
        <v>200</v>
      </c>
      <c r="W6918">
        <v>40</v>
      </c>
      <c r="X6918" s="7">
        <f t="shared" si="570"/>
        <v>31.652153314939131</v>
      </c>
    </row>
    <row r="6919" spans="11:24">
      <c r="K6919" s="97">
        <f t="shared" si="571"/>
        <v>6</v>
      </c>
      <c r="L6919" s="2" t="e">
        <f t="shared" si="572"/>
        <v>#N/A</v>
      </c>
      <c r="M6919" s="89"/>
      <c r="V6919">
        <v>200</v>
      </c>
      <c r="W6919">
        <v>40</v>
      </c>
      <c r="X6919" s="7">
        <f t="shared" si="570"/>
        <v>31.652153314939131</v>
      </c>
    </row>
    <row r="6920" spans="11:24">
      <c r="K6920" s="97">
        <f t="shared" si="571"/>
        <v>6</v>
      </c>
      <c r="L6920" s="2" t="e">
        <f t="shared" si="572"/>
        <v>#N/A</v>
      </c>
      <c r="M6920" s="89"/>
      <c r="V6920">
        <v>200</v>
      </c>
      <c r="W6920">
        <v>40</v>
      </c>
      <c r="X6920" s="7">
        <f t="shared" si="570"/>
        <v>31.652153314939131</v>
      </c>
    </row>
    <row r="6921" spans="11:24">
      <c r="K6921" s="97">
        <f t="shared" si="571"/>
        <v>6</v>
      </c>
      <c r="L6921" s="2" t="e">
        <f t="shared" si="572"/>
        <v>#N/A</v>
      </c>
      <c r="M6921" s="89"/>
      <c r="V6921">
        <v>200</v>
      </c>
      <c r="W6921">
        <v>40</v>
      </c>
      <c r="X6921" s="7">
        <f t="shared" si="570"/>
        <v>31.652153314939131</v>
      </c>
    </row>
    <row r="6922" spans="11:24">
      <c r="K6922" s="97">
        <f t="shared" si="571"/>
        <v>6</v>
      </c>
      <c r="L6922" s="2" t="e">
        <f t="shared" si="572"/>
        <v>#N/A</v>
      </c>
      <c r="M6922" s="89"/>
      <c r="V6922">
        <v>200</v>
      </c>
      <c r="W6922">
        <v>40</v>
      </c>
      <c r="X6922" s="7">
        <f t="shared" ref="X6922:X6985" si="573">AVERAGE($J$2999:$J$8770)</f>
        <v>31.652153314939131</v>
      </c>
    </row>
    <row r="6923" spans="11:24">
      <c r="K6923" s="97">
        <f t="shared" ref="K6923:K6986" si="574">WEEKDAY(C6923,2)</f>
        <v>6</v>
      </c>
      <c r="L6923" s="2" t="e">
        <f t="shared" ref="L6923:L6986" si="575">IF(J6923="",NA(),J6923-(AVERAGE($J$10:$J$8770)))</f>
        <v>#N/A</v>
      </c>
      <c r="M6923" s="89"/>
      <c r="V6923">
        <v>200</v>
      </c>
      <c r="W6923">
        <v>40</v>
      </c>
      <c r="X6923" s="7">
        <f t="shared" si="573"/>
        <v>31.652153314939131</v>
      </c>
    </row>
    <row r="6924" spans="11:24">
      <c r="K6924" s="97">
        <f t="shared" si="574"/>
        <v>6</v>
      </c>
      <c r="L6924" s="2" t="e">
        <f t="shared" si="575"/>
        <v>#N/A</v>
      </c>
      <c r="M6924" s="89"/>
      <c r="V6924">
        <v>200</v>
      </c>
      <c r="W6924">
        <v>40</v>
      </c>
      <c r="X6924" s="7">
        <f t="shared" si="573"/>
        <v>31.652153314939131</v>
      </c>
    </row>
    <row r="6925" spans="11:24">
      <c r="K6925" s="97">
        <f t="shared" si="574"/>
        <v>6</v>
      </c>
      <c r="L6925" s="2" t="e">
        <f t="shared" si="575"/>
        <v>#N/A</v>
      </c>
      <c r="M6925" s="89"/>
      <c r="V6925">
        <v>200</v>
      </c>
      <c r="W6925">
        <v>40</v>
      </c>
      <c r="X6925" s="7">
        <f t="shared" si="573"/>
        <v>31.652153314939131</v>
      </c>
    </row>
    <row r="6926" spans="11:24">
      <c r="K6926" s="97">
        <f t="shared" si="574"/>
        <v>6</v>
      </c>
      <c r="L6926" s="2" t="e">
        <f t="shared" si="575"/>
        <v>#N/A</v>
      </c>
      <c r="M6926" s="89"/>
      <c r="V6926">
        <v>200</v>
      </c>
      <c r="W6926">
        <v>40</v>
      </c>
      <c r="X6926" s="7">
        <f t="shared" si="573"/>
        <v>31.652153314939131</v>
      </c>
    </row>
    <row r="6927" spans="11:24">
      <c r="K6927" s="97">
        <f t="shared" si="574"/>
        <v>6</v>
      </c>
      <c r="L6927" s="2" t="e">
        <f t="shared" si="575"/>
        <v>#N/A</v>
      </c>
      <c r="M6927" s="89"/>
      <c r="V6927">
        <v>200</v>
      </c>
      <c r="W6927">
        <v>40</v>
      </c>
      <c r="X6927" s="7">
        <f t="shared" si="573"/>
        <v>31.652153314939131</v>
      </c>
    </row>
    <row r="6928" spans="11:24">
      <c r="K6928" s="97">
        <f t="shared" si="574"/>
        <v>6</v>
      </c>
      <c r="L6928" s="2" t="e">
        <f t="shared" si="575"/>
        <v>#N/A</v>
      </c>
      <c r="M6928" s="89"/>
      <c r="V6928">
        <v>200</v>
      </c>
      <c r="W6928">
        <v>40</v>
      </c>
      <c r="X6928" s="7">
        <f t="shared" si="573"/>
        <v>31.652153314939131</v>
      </c>
    </row>
    <row r="6929" spans="11:24">
      <c r="K6929" s="97">
        <f t="shared" si="574"/>
        <v>6</v>
      </c>
      <c r="L6929" s="2" t="e">
        <f t="shared" si="575"/>
        <v>#N/A</v>
      </c>
      <c r="M6929" s="89"/>
      <c r="V6929">
        <v>200</v>
      </c>
      <c r="W6929">
        <v>40</v>
      </c>
      <c r="X6929" s="7">
        <f t="shared" si="573"/>
        <v>31.652153314939131</v>
      </c>
    </row>
    <row r="6930" spans="11:24">
      <c r="K6930" s="97">
        <f t="shared" si="574"/>
        <v>6</v>
      </c>
      <c r="L6930" s="2" t="e">
        <f t="shared" si="575"/>
        <v>#N/A</v>
      </c>
      <c r="M6930" s="89"/>
      <c r="V6930">
        <v>200</v>
      </c>
      <c r="W6930">
        <v>40</v>
      </c>
      <c r="X6930" s="7">
        <f t="shared" si="573"/>
        <v>31.652153314939131</v>
      </c>
    </row>
    <row r="6931" spans="11:24">
      <c r="K6931" s="97">
        <f t="shared" si="574"/>
        <v>6</v>
      </c>
      <c r="L6931" s="2" t="e">
        <f t="shared" si="575"/>
        <v>#N/A</v>
      </c>
      <c r="M6931" s="89"/>
      <c r="V6931">
        <v>200</v>
      </c>
      <c r="W6931">
        <v>40</v>
      </c>
      <c r="X6931" s="7">
        <f t="shared" si="573"/>
        <v>31.652153314939131</v>
      </c>
    </row>
    <row r="6932" spans="11:24">
      <c r="K6932" s="97">
        <f t="shared" si="574"/>
        <v>6</v>
      </c>
      <c r="L6932" s="2" t="e">
        <f t="shared" si="575"/>
        <v>#N/A</v>
      </c>
      <c r="M6932" s="89"/>
      <c r="V6932">
        <v>200</v>
      </c>
      <c r="W6932">
        <v>40</v>
      </c>
      <c r="X6932" s="7">
        <f t="shared" si="573"/>
        <v>31.652153314939131</v>
      </c>
    </row>
    <row r="6933" spans="11:24">
      <c r="K6933" s="97">
        <f t="shared" si="574"/>
        <v>6</v>
      </c>
      <c r="L6933" s="2" t="e">
        <f t="shared" si="575"/>
        <v>#N/A</v>
      </c>
      <c r="M6933" s="89"/>
      <c r="V6933">
        <v>200</v>
      </c>
      <c r="W6933">
        <v>40</v>
      </c>
      <c r="X6933" s="7">
        <f t="shared" si="573"/>
        <v>31.652153314939131</v>
      </c>
    </row>
    <row r="6934" spans="11:24">
      <c r="K6934" s="97">
        <f t="shared" si="574"/>
        <v>6</v>
      </c>
      <c r="L6934" s="2" t="e">
        <f t="shared" si="575"/>
        <v>#N/A</v>
      </c>
      <c r="M6934" s="89"/>
      <c r="V6934">
        <v>200</v>
      </c>
      <c r="W6934">
        <v>40</v>
      </c>
      <c r="X6934" s="7">
        <f t="shared" si="573"/>
        <v>31.652153314939131</v>
      </c>
    </row>
    <row r="6935" spans="11:24">
      <c r="K6935" s="97">
        <f t="shared" si="574"/>
        <v>6</v>
      </c>
      <c r="L6935" s="2" t="e">
        <f t="shared" si="575"/>
        <v>#N/A</v>
      </c>
      <c r="M6935" s="89"/>
      <c r="V6935">
        <v>200</v>
      </c>
      <c r="W6935">
        <v>40</v>
      </c>
      <c r="X6935" s="7">
        <f t="shared" si="573"/>
        <v>31.652153314939131</v>
      </c>
    </row>
    <row r="6936" spans="11:24">
      <c r="K6936" s="97">
        <f t="shared" si="574"/>
        <v>6</v>
      </c>
      <c r="L6936" s="2" t="e">
        <f t="shared" si="575"/>
        <v>#N/A</v>
      </c>
      <c r="M6936" s="89"/>
      <c r="V6936">
        <v>200</v>
      </c>
      <c r="W6936">
        <v>40</v>
      </c>
      <c r="X6936" s="7">
        <f t="shared" si="573"/>
        <v>31.652153314939131</v>
      </c>
    </row>
    <row r="6937" spans="11:24">
      <c r="K6937" s="97">
        <f t="shared" si="574"/>
        <v>6</v>
      </c>
      <c r="L6937" s="2" t="e">
        <f t="shared" si="575"/>
        <v>#N/A</v>
      </c>
      <c r="M6937" s="89"/>
      <c r="V6937">
        <v>200</v>
      </c>
      <c r="W6937">
        <v>40</v>
      </c>
      <c r="X6937" s="7">
        <f t="shared" si="573"/>
        <v>31.652153314939131</v>
      </c>
    </row>
    <row r="6938" spans="11:24">
      <c r="K6938" s="97">
        <f t="shared" si="574"/>
        <v>6</v>
      </c>
      <c r="L6938" s="2" t="e">
        <f t="shared" si="575"/>
        <v>#N/A</v>
      </c>
      <c r="M6938" s="89"/>
      <c r="V6938">
        <v>200</v>
      </c>
      <c r="W6938">
        <v>40</v>
      </c>
      <c r="X6938" s="7">
        <f t="shared" si="573"/>
        <v>31.652153314939131</v>
      </c>
    </row>
    <row r="6939" spans="11:24">
      <c r="K6939" s="97">
        <f t="shared" si="574"/>
        <v>6</v>
      </c>
      <c r="L6939" s="2" t="e">
        <f t="shared" si="575"/>
        <v>#N/A</v>
      </c>
      <c r="M6939" s="89"/>
      <c r="V6939">
        <v>200</v>
      </c>
      <c r="W6939">
        <v>40</v>
      </c>
      <c r="X6939" s="7">
        <f t="shared" si="573"/>
        <v>31.652153314939131</v>
      </c>
    </row>
    <row r="6940" spans="11:24">
      <c r="K6940" s="97">
        <f t="shared" si="574"/>
        <v>6</v>
      </c>
      <c r="L6940" s="2" t="e">
        <f t="shared" si="575"/>
        <v>#N/A</v>
      </c>
      <c r="M6940" s="89"/>
      <c r="V6940">
        <v>200</v>
      </c>
      <c r="W6940">
        <v>40</v>
      </c>
      <c r="X6940" s="7">
        <f t="shared" si="573"/>
        <v>31.652153314939131</v>
      </c>
    </row>
    <row r="6941" spans="11:24">
      <c r="K6941" s="97">
        <f t="shared" si="574"/>
        <v>6</v>
      </c>
      <c r="L6941" s="2" t="e">
        <f t="shared" si="575"/>
        <v>#N/A</v>
      </c>
      <c r="M6941" s="89"/>
      <c r="V6941">
        <v>200</v>
      </c>
      <c r="W6941">
        <v>40</v>
      </c>
      <c r="X6941" s="7">
        <f t="shared" si="573"/>
        <v>31.652153314939131</v>
      </c>
    </row>
    <row r="6942" spans="11:24">
      <c r="K6942" s="97">
        <f t="shared" si="574"/>
        <v>6</v>
      </c>
      <c r="L6942" s="2" t="e">
        <f t="shared" si="575"/>
        <v>#N/A</v>
      </c>
      <c r="M6942" s="89"/>
      <c r="V6942">
        <v>200</v>
      </c>
      <c r="W6942">
        <v>40</v>
      </c>
      <c r="X6942" s="7">
        <f t="shared" si="573"/>
        <v>31.652153314939131</v>
      </c>
    </row>
    <row r="6943" spans="11:24">
      <c r="K6943" s="97">
        <f t="shared" si="574"/>
        <v>6</v>
      </c>
      <c r="L6943" s="2" t="e">
        <f t="shared" si="575"/>
        <v>#N/A</v>
      </c>
      <c r="M6943" s="89"/>
      <c r="V6943">
        <v>200</v>
      </c>
      <c r="W6943">
        <v>40</v>
      </c>
      <c r="X6943" s="7">
        <f t="shared" si="573"/>
        <v>31.652153314939131</v>
      </c>
    </row>
    <row r="6944" spans="11:24">
      <c r="K6944" s="97">
        <f t="shared" si="574"/>
        <v>6</v>
      </c>
      <c r="L6944" s="2" t="e">
        <f t="shared" si="575"/>
        <v>#N/A</v>
      </c>
      <c r="M6944" s="89"/>
      <c r="V6944">
        <v>200</v>
      </c>
      <c r="W6944">
        <v>40</v>
      </c>
      <c r="X6944" s="7">
        <f t="shared" si="573"/>
        <v>31.652153314939131</v>
      </c>
    </row>
    <row r="6945" spans="11:24">
      <c r="K6945" s="97">
        <f t="shared" si="574"/>
        <v>6</v>
      </c>
      <c r="L6945" s="2" t="e">
        <f t="shared" si="575"/>
        <v>#N/A</v>
      </c>
      <c r="M6945" s="89"/>
      <c r="V6945">
        <v>200</v>
      </c>
      <c r="W6945">
        <v>40</v>
      </c>
      <c r="X6945" s="7">
        <f t="shared" si="573"/>
        <v>31.652153314939131</v>
      </c>
    </row>
    <row r="6946" spans="11:24">
      <c r="K6946" s="97">
        <f t="shared" si="574"/>
        <v>6</v>
      </c>
      <c r="L6946" s="2" t="e">
        <f t="shared" si="575"/>
        <v>#N/A</v>
      </c>
      <c r="M6946" s="89"/>
      <c r="V6946">
        <v>200</v>
      </c>
      <c r="W6946">
        <v>40</v>
      </c>
      <c r="X6946" s="7">
        <f t="shared" si="573"/>
        <v>31.652153314939131</v>
      </c>
    </row>
    <row r="6947" spans="11:24">
      <c r="K6947" s="97">
        <f t="shared" si="574"/>
        <v>6</v>
      </c>
      <c r="L6947" s="2" t="e">
        <f t="shared" si="575"/>
        <v>#N/A</v>
      </c>
      <c r="M6947" s="89"/>
      <c r="V6947">
        <v>200</v>
      </c>
      <c r="W6947">
        <v>40</v>
      </c>
      <c r="X6947" s="7">
        <f t="shared" si="573"/>
        <v>31.652153314939131</v>
      </c>
    </row>
    <row r="6948" spans="11:24">
      <c r="K6948" s="97">
        <f t="shared" si="574"/>
        <v>6</v>
      </c>
      <c r="L6948" s="2" t="e">
        <f t="shared" si="575"/>
        <v>#N/A</v>
      </c>
      <c r="M6948" s="89"/>
      <c r="V6948">
        <v>200</v>
      </c>
      <c r="W6948">
        <v>40</v>
      </c>
      <c r="X6948" s="7">
        <f t="shared" si="573"/>
        <v>31.652153314939131</v>
      </c>
    </row>
    <row r="6949" spans="11:24">
      <c r="K6949" s="97">
        <f t="shared" si="574"/>
        <v>6</v>
      </c>
      <c r="L6949" s="2" t="e">
        <f t="shared" si="575"/>
        <v>#N/A</v>
      </c>
      <c r="M6949" s="89"/>
      <c r="V6949">
        <v>200</v>
      </c>
      <c r="W6949">
        <v>40</v>
      </c>
      <c r="X6949" s="7">
        <f t="shared" si="573"/>
        <v>31.652153314939131</v>
      </c>
    </row>
    <row r="6950" spans="11:24">
      <c r="K6950" s="97">
        <f t="shared" si="574"/>
        <v>6</v>
      </c>
      <c r="L6950" s="2" t="e">
        <f t="shared" si="575"/>
        <v>#N/A</v>
      </c>
      <c r="M6950" s="89"/>
      <c r="V6950">
        <v>200</v>
      </c>
      <c r="W6950">
        <v>40</v>
      </c>
      <c r="X6950" s="7">
        <f t="shared" si="573"/>
        <v>31.652153314939131</v>
      </c>
    </row>
    <row r="6951" spans="11:24">
      <c r="K6951" s="97">
        <f t="shared" si="574"/>
        <v>6</v>
      </c>
      <c r="L6951" s="2" t="e">
        <f t="shared" si="575"/>
        <v>#N/A</v>
      </c>
      <c r="M6951" s="89"/>
      <c r="V6951">
        <v>200</v>
      </c>
      <c r="W6951">
        <v>40</v>
      </c>
      <c r="X6951" s="7">
        <f t="shared" si="573"/>
        <v>31.652153314939131</v>
      </c>
    </row>
    <row r="6952" spans="11:24">
      <c r="K6952" s="97">
        <f t="shared" si="574"/>
        <v>6</v>
      </c>
      <c r="L6952" s="2" t="e">
        <f t="shared" si="575"/>
        <v>#N/A</v>
      </c>
      <c r="M6952" s="89"/>
      <c r="V6952">
        <v>200</v>
      </c>
      <c r="W6952">
        <v>40</v>
      </c>
      <c r="X6952" s="7">
        <f t="shared" si="573"/>
        <v>31.652153314939131</v>
      </c>
    </row>
    <row r="6953" spans="11:24">
      <c r="K6953" s="97">
        <f t="shared" si="574"/>
        <v>6</v>
      </c>
      <c r="L6953" s="2" t="e">
        <f t="shared" si="575"/>
        <v>#N/A</v>
      </c>
      <c r="M6953" s="89"/>
      <c r="V6953">
        <v>200</v>
      </c>
      <c r="W6953">
        <v>40</v>
      </c>
      <c r="X6953" s="7">
        <f t="shared" si="573"/>
        <v>31.652153314939131</v>
      </c>
    </row>
    <row r="6954" spans="11:24">
      <c r="K6954" s="97">
        <f t="shared" si="574"/>
        <v>6</v>
      </c>
      <c r="L6954" s="2" t="e">
        <f t="shared" si="575"/>
        <v>#N/A</v>
      </c>
      <c r="M6954" s="89"/>
      <c r="V6954">
        <v>200</v>
      </c>
      <c r="W6954">
        <v>40</v>
      </c>
      <c r="X6954" s="7">
        <f t="shared" si="573"/>
        <v>31.652153314939131</v>
      </c>
    </row>
    <row r="6955" spans="11:24">
      <c r="K6955" s="97">
        <f t="shared" si="574"/>
        <v>6</v>
      </c>
      <c r="L6955" s="2" t="e">
        <f t="shared" si="575"/>
        <v>#N/A</v>
      </c>
      <c r="M6955" s="89"/>
      <c r="V6955">
        <v>200</v>
      </c>
      <c r="W6955">
        <v>40</v>
      </c>
      <c r="X6955" s="7">
        <f t="shared" si="573"/>
        <v>31.652153314939131</v>
      </c>
    </row>
    <row r="6956" spans="11:24">
      <c r="K6956" s="97">
        <f t="shared" si="574"/>
        <v>6</v>
      </c>
      <c r="L6956" s="2" t="e">
        <f t="shared" si="575"/>
        <v>#N/A</v>
      </c>
      <c r="M6956" s="89"/>
      <c r="V6956">
        <v>200</v>
      </c>
      <c r="W6956">
        <v>40</v>
      </c>
      <c r="X6956" s="7">
        <f t="shared" si="573"/>
        <v>31.652153314939131</v>
      </c>
    </row>
    <row r="6957" spans="11:24">
      <c r="K6957" s="97">
        <f t="shared" si="574"/>
        <v>6</v>
      </c>
      <c r="L6957" s="2" t="e">
        <f t="shared" si="575"/>
        <v>#N/A</v>
      </c>
      <c r="M6957" s="89"/>
      <c r="V6957">
        <v>200</v>
      </c>
      <c r="W6957">
        <v>40</v>
      </c>
      <c r="X6957" s="7">
        <f t="shared" si="573"/>
        <v>31.652153314939131</v>
      </c>
    </row>
    <row r="6958" spans="11:24">
      <c r="K6958" s="97">
        <f t="shared" si="574"/>
        <v>6</v>
      </c>
      <c r="L6958" s="2" t="e">
        <f t="shared" si="575"/>
        <v>#N/A</v>
      </c>
      <c r="M6958" s="89"/>
      <c r="V6958">
        <v>200</v>
      </c>
      <c r="W6958">
        <v>40</v>
      </c>
      <c r="X6958" s="7">
        <f t="shared" si="573"/>
        <v>31.652153314939131</v>
      </c>
    </row>
    <row r="6959" spans="11:24">
      <c r="K6959" s="97">
        <f t="shared" si="574"/>
        <v>6</v>
      </c>
      <c r="L6959" s="2" t="e">
        <f t="shared" si="575"/>
        <v>#N/A</v>
      </c>
      <c r="M6959" s="89"/>
      <c r="V6959">
        <v>200</v>
      </c>
      <c r="W6959">
        <v>40</v>
      </c>
      <c r="X6959" s="7">
        <f t="shared" si="573"/>
        <v>31.652153314939131</v>
      </c>
    </row>
    <row r="6960" spans="11:24">
      <c r="K6960" s="97">
        <f t="shared" si="574"/>
        <v>6</v>
      </c>
      <c r="L6960" s="2" t="e">
        <f t="shared" si="575"/>
        <v>#N/A</v>
      </c>
      <c r="M6960" s="89"/>
      <c r="V6960">
        <v>200</v>
      </c>
      <c r="W6960">
        <v>40</v>
      </c>
      <c r="X6960" s="7">
        <f t="shared" si="573"/>
        <v>31.652153314939131</v>
      </c>
    </row>
    <row r="6961" spans="11:24">
      <c r="K6961" s="97">
        <f t="shared" si="574"/>
        <v>6</v>
      </c>
      <c r="L6961" s="2" t="e">
        <f t="shared" si="575"/>
        <v>#N/A</v>
      </c>
      <c r="M6961" s="89"/>
      <c r="V6961">
        <v>200</v>
      </c>
      <c r="W6961">
        <v>40</v>
      </c>
      <c r="X6961" s="7">
        <f t="shared" si="573"/>
        <v>31.652153314939131</v>
      </c>
    </row>
    <row r="6962" spans="11:24">
      <c r="K6962" s="97">
        <f t="shared" si="574"/>
        <v>6</v>
      </c>
      <c r="L6962" s="2" t="e">
        <f t="shared" si="575"/>
        <v>#N/A</v>
      </c>
      <c r="M6962" s="89"/>
      <c r="V6962">
        <v>200</v>
      </c>
      <c r="W6962">
        <v>40</v>
      </c>
      <c r="X6962" s="7">
        <f t="shared" si="573"/>
        <v>31.652153314939131</v>
      </c>
    </row>
    <row r="6963" spans="11:24">
      <c r="K6963" s="97">
        <f t="shared" si="574"/>
        <v>6</v>
      </c>
      <c r="L6963" s="2" t="e">
        <f t="shared" si="575"/>
        <v>#N/A</v>
      </c>
      <c r="M6963" s="89"/>
      <c r="V6963">
        <v>200</v>
      </c>
      <c r="W6963">
        <v>40</v>
      </c>
      <c r="X6963" s="7">
        <f t="shared" si="573"/>
        <v>31.652153314939131</v>
      </c>
    </row>
    <row r="6964" spans="11:24">
      <c r="K6964" s="97">
        <f t="shared" si="574"/>
        <v>6</v>
      </c>
      <c r="L6964" s="2" t="e">
        <f t="shared" si="575"/>
        <v>#N/A</v>
      </c>
      <c r="M6964" s="89"/>
      <c r="V6964">
        <v>200</v>
      </c>
      <c r="W6964">
        <v>40</v>
      </c>
      <c r="X6964" s="7">
        <f t="shared" si="573"/>
        <v>31.652153314939131</v>
      </c>
    </row>
    <row r="6965" spans="11:24">
      <c r="K6965" s="97">
        <f t="shared" si="574"/>
        <v>6</v>
      </c>
      <c r="L6965" s="2" t="e">
        <f t="shared" si="575"/>
        <v>#N/A</v>
      </c>
      <c r="M6965" s="89"/>
      <c r="V6965">
        <v>200</v>
      </c>
      <c r="W6965">
        <v>40</v>
      </c>
      <c r="X6965" s="7">
        <f t="shared" si="573"/>
        <v>31.652153314939131</v>
      </c>
    </row>
    <row r="6966" spans="11:24">
      <c r="K6966" s="97">
        <f t="shared" si="574"/>
        <v>6</v>
      </c>
      <c r="L6966" s="2" t="e">
        <f t="shared" si="575"/>
        <v>#N/A</v>
      </c>
      <c r="M6966" s="89"/>
      <c r="V6966">
        <v>200</v>
      </c>
      <c r="W6966">
        <v>40</v>
      </c>
      <c r="X6966" s="7">
        <f t="shared" si="573"/>
        <v>31.652153314939131</v>
      </c>
    </row>
    <row r="6967" spans="11:24">
      <c r="K6967" s="97">
        <f t="shared" si="574"/>
        <v>6</v>
      </c>
      <c r="L6967" s="2" t="e">
        <f t="shared" si="575"/>
        <v>#N/A</v>
      </c>
      <c r="M6967" s="89"/>
      <c r="V6967">
        <v>200</v>
      </c>
      <c r="W6967">
        <v>40</v>
      </c>
      <c r="X6967" s="7">
        <f t="shared" si="573"/>
        <v>31.652153314939131</v>
      </c>
    </row>
    <row r="6968" spans="11:24">
      <c r="K6968" s="97">
        <f t="shared" si="574"/>
        <v>6</v>
      </c>
      <c r="L6968" s="2" t="e">
        <f t="shared" si="575"/>
        <v>#N/A</v>
      </c>
      <c r="M6968" s="89"/>
      <c r="V6968">
        <v>200</v>
      </c>
      <c r="W6968">
        <v>40</v>
      </c>
      <c r="X6968" s="7">
        <f t="shared" si="573"/>
        <v>31.652153314939131</v>
      </c>
    </row>
    <row r="6969" spans="11:24">
      <c r="K6969" s="97">
        <f t="shared" si="574"/>
        <v>6</v>
      </c>
      <c r="L6969" s="2" t="e">
        <f t="shared" si="575"/>
        <v>#N/A</v>
      </c>
      <c r="M6969" s="89"/>
      <c r="V6969">
        <v>200</v>
      </c>
      <c r="W6969">
        <v>40</v>
      </c>
      <c r="X6969" s="7">
        <f t="shared" si="573"/>
        <v>31.652153314939131</v>
      </c>
    </row>
    <row r="6970" spans="11:24">
      <c r="K6970" s="97">
        <f t="shared" si="574"/>
        <v>6</v>
      </c>
      <c r="L6970" s="2" t="e">
        <f t="shared" si="575"/>
        <v>#N/A</v>
      </c>
      <c r="M6970" s="89"/>
      <c r="V6970">
        <v>200</v>
      </c>
      <c r="W6970">
        <v>40</v>
      </c>
      <c r="X6970" s="7">
        <f t="shared" si="573"/>
        <v>31.652153314939131</v>
      </c>
    </row>
    <row r="6971" spans="11:24">
      <c r="K6971" s="97">
        <f t="shared" si="574"/>
        <v>6</v>
      </c>
      <c r="L6971" s="2" t="e">
        <f t="shared" si="575"/>
        <v>#N/A</v>
      </c>
      <c r="M6971" s="89"/>
      <c r="V6971">
        <v>200</v>
      </c>
      <c r="W6971">
        <v>40</v>
      </c>
      <c r="X6971" s="7">
        <f t="shared" si="573"/>
        <v>31.652153314939131</v>
      </c>
    </row>
    <row r="6972" spans="11:24">
      <c r="K6972" s="97">
        <f t="shared" si="574"/>
        <v>6</v>
      </c>
      <c r="L6972" s="2" t="e">
        <f t="shared" si="575"/>
        <v>#N/A</v>
      </c>
      <c r="M6972" s="89"/>
      <c r="V6972">
        <v>200</v>
      </c>
      <c r="W6972">
        <v>40</v>
      </c>
      <c r="X6972" s="7">
        <f t="shared" si="573"/>
        <v>31.652153314939131</v>
      </c>
    </row>
    <row r="6973" spans="11:24">
      <c r="K6973" s="97">
        <f t="shared" si="574"/>
        <v>6</v>
      </c>
      <c r="L6973" s="2" t="e">
        <f t="shared" si="575"/>
        <v>#N/A</v>
      </c>
      <c r="M6973" s="89"/>
      <c r="V6973">
        <v>200</v>
      </c>
      <c r="W6973">
        <v>40</v>
      </c>
      <c r="X6973" s="7">
        <f t="shared" si="573"/>
        <v>31.652153314939131</v>
      </c>
    </row>
    <row r="6974" spans="11:24">
      <c r="K6974" s="97">
        <f t="shared" si="574"/>
        <v>6</v>
      </c>
      <c r="L6974" s="2" t="e">
        <f t="shared" si="575"/>
        <v>#N/A</v>
      </c>
      <c r="M6974" s="89"/>
      <c r="V6974">
        <v>200</v>
      </c>
      <c r="W6974">
        <v>40</v>
      </c>
      <c r="X6974" s="7">
        <f t="shared" si="573"/>
        <v>31.652153314939131</v>
      </c>
    </row>
    <row r="6975" spans="11:24">
      <c r="K6975" s="97">
        <f t="shared" si="574"/>
        <v>6</v>
      </c>
      <c r="L6975" s="2" t="e">
        <f t="shared" si="575"/>
        <v>#N/A</v>
      </c>
      <c r="M6975" s="89"/>
      <c r="V6975">
        <v>200</v>
      </c>
      <c r="W6975">
        <v>40</v>
      </c>
      <c r="X6975" s="7">
        <f t="shared" si="573"/>
        <v>31.652153314939131</v>
      </c>
    </row>
    <row r="6976" spans="11:24">
      <c r="K6976" s="97">
        <f t="shared" si="574"/>
        <v>6</v>
      </c>
      <c r="L6976" s="2" t="e">
        <f t="shared" si="575"/>
        <v>#N/A</v>
      </c>
      <c r="M6976" s="89"/>
      <c r="V6976">
        <v>200</v>
      </c>
      <c r="W6976">
        <v>40</v>
      </c>
      <c r="X6976" s="7">
        <f t="shared" si="573"/>
        <v>31.652153314939131</v>
      </c>
    </row>
    <row r="6977" spans="11:24">
      <c r="K6977" s="97">
        <f t="shared" si="574"/>
        <v>6</v>
      </c>
      <c r="L6977" s="2" t="e">
        <f t="shared" si="575"/>
        <v>#N/A</v>
      </c>
      <c r="M6977" s="89"/>
      <c r="V6977">
        <v>200</v>
      </c>
      <c r="W6977">
        <v>40</v>
      </c>
      <c r="X6977" s="7">
        <f t="shared" si="573"/>
        <v>31.652153314939131</v>
      </c>
    </row>
    <row r="6978" spans="11:24">
      <c r="K6978" s="97">
        <f t="shared" si="574"/>
        <v>6</v>
      </c>
      <c r="L6978" s="2" t="e">
        <f t="shared" si="575"/>
        <v>#N/A</v>
      </c>
      <c r="M6978" s="89"/>
      <c r="V6978">
        <v>200</v>
      </c>
      <c r="W6978">
        <v>40</v>
      </c>
      <c r="X6978" s="7">
        <f t="shared" si="573"/>
        <v>31.652153314939131</v>
      </c>
    </row>
    <row r="6979" spans="11:24">
      <c r="K6979" s="97">
        <f t="shared" si="574"/>
        <v>6</v>
      </c>
      <c r="L6979" s="2" t="e">
        <f t="shared" si="575"/>
        <v>#N/A</v>
      </c>
      <c r="M6979" s="89"/>
      <c r="V6979">
        <v>200</v>
      </c>
      <c r="W6979">
        <v>40</v>
      </c>
      <c r="X6979" s="7">
        <f t="shared" si="573"/>
        <v>31.652153314939131</v>
      </c>
    </row>
    <row r="6980" spans="11:24">
      <c r="K6980" s="97">
        <f t="shared" si="574"/>
        <v>6</v>
      </c>
      <c r="L6980" s="2" t="e">
        <f t="shared" si="575"/>
        <v>#N/A</v>
      </c>
      <c r="M6980" s="89"/>
      <c r="V6980">
        <v>200</v>
      </c>
      <c r="W6980">
        <v>40</v>
      </c>
      <c r="X6980" s="7">
        <f t="shared" si="573"/>
        <v>31.652153314939131</v>
      </c>
    </row>
    <row r="6981" spans="11:24">
      <c r="K6981" s="97">
        <f t="shared" si="574"/>
        <v>6</v>
      </c>
      <c r="L6981" s="2" t="e">
        <f t="shared" si="575"/>
        <v>#N/A</v>
      </c>
      <c r="M6981" s="89"/>
      <c r="V6981">
        <v>200</v>
      </c>
      <c r="W6981">
        <v>40</v>
      </c>
      <c r="X6981" s="7">
        <f t="shared" si="573"/>
        <v>31.652153314939131</v>
      </c>
    </row>
    <row r="6982" spans="11:24">
      <c r="K6982" s="97">
        <f t="shared" si="574"/>
        <v>6</v>
      </c>
      <c r="L6982" s="2" t="e">
        <f t="shared" si="575"/>
        <v>#N/A</v>
      </c>
      <c r="M6982" s="89"/>
      <c r="V6982">
        <v>200</v>
      </c>
      <c r="W6982">
        <v>40</v>
      </c>
      <c r="X6982" s="7">
        <f t="shared" si="573"/>
        <v>31.652153314939131</v>
      </c>
    </row>
    <row r="6983" spans="11:24">
      <c r="K6983" s="97">
        <f t="shared" si="574"/>
        <v>6</v>
      </c>
      <c r="L6983" s="2" t="e">
        <f t="shared" si="575"/>
        <v>#N/A</v>
      </c>
      <c r="M6983" s="89"/>
      <c r="V6983">
        <v>200</v>
      </c>
      <c r="W6983">
        <v>40</v>
      </c>
      <c r="X6983" s="7">
        <f t="shared" si="573"/>
        <v>31.652153314939131</v>
      </c>
    </row>
    <row r="6984" spans="11:24">
      <c r="K6984" s="97">
        <f t="shared" si="574"/>
        <v>6</v>
      </c>
      <c r="L6984" s="2" t="e">
        <f t="shared" si="575"/>
        <v>#N/A</v>
      </c>
      <c r="M6984" s="89"/>
      <c r="V6984">
        <v>200</v>
      </c>
      <c r="W6984">
        <v>40</v>
      </c>
      <c r="X6984" s="7">
        <f t="shared" si="573"/>
        <v>31.652153314939131</v>
      </c>
    </row>
    <row r="6985" spans="11:24">
      <c r="K6985" s="97">
        <f t="shared" si="574"/>
        <v>6</v>
      </c>
      <c r="L6985" s="2" t="e">
        <f t="shared" si="575"/>
        <v>#N/A</v>
      </c>
      <c r="M6985" s="89"/>
      <c r="V6985">
        <v>200</v>
      </c>
      <c r="W6985">
        <v>40</v>
      </c>
      <c r="X6985" s="7">
        <f t="shared" si="573"/>
        <v>31.652153314939131</v>
      </c>
    </row>
    <row r="6986" spans="11:24">
      <c r="K6986" s="97">
        <f t="shared" si="574"/>
        <v>6</v>
      </c>
      <c r="L6986" s="2" t="e">
        <f t="shared" si="575"/>
        <v>#N/A</v>
      </c>
      <c r="M6986" s="89"/>
      <c r="V6986">
        <v>200</v>
      </c>
      <c r="W6986">
        <v>40</v>
      </c>
      <c r="X6986" s="7">
        <f t="shared" ref="X6986:X7049" si="576">AVERAGE($J$2999:$J$8770)</f>
        <v>31.652153314939131</v>
      </c>
    </row>
    <row r="6987" spans="11:24">
      <c r="K6987" s="97">
        <f t="shared" ref="K6987:K7050" si="577">WEEKDAY(C6987,2)</f>
        <v>6</v>
      </c>
      <c r="L6987" s="2" t="e">
        <f t="shared" ref="L6987:L7050" si="578">IF(J6987="",NA(),J6987-(AVERAGE($J$10:$J$8770)))</f>
        <v>#N/A</v>
      </c>
      <c r="M6987" s="89"/>
      <c r="V6987">
        <v>200</v>
      </c>
      <c r="W6987">
        <v>40</v>
      </c>
      <c r="X6987" s="7">
        <f t="shared" si="576"/>
        <v>31.652153314939131</v>
      </c>
    </row>
    <row r="6988" spans="11:24">
      <c r="K6988" s="97">
        <f t="shared" si="577"/>
        <v>6</v>
      </c>
      <c r="L6988" s="2" t="e">
        <f t="shared" si="578"/>
        <v>#N/A</v>
      </c>
      <c r="M6988" s="89"/>
      <c r="V6988">
        <v>200</v>
      </c>
      <c r="W6988">
        <v>40</v>
      </c>
      <c r="X6988" s="7">
        <f t="shared" si="576"/>
        <v>31.652153314939131</v>
      </c>
    </row>
    <row r="6989" spans="11:24">
      <c r="K6989" s="97">
        <f t="shared" si="577"/>
        <v>6</v>
      </c>
      <c r="L6989" s="2" t="e">
        <f t="shared" si="578"/>
        <v>#N/A</v>
      </c>
      <c r="M6989" s="89"/>
      <c r="V6989">
        <v>200</v>
      </c>
      <c r="W6989">
        <v>40</v>
      </c>
      <c r="X6989" s="7">
        <f t="shared" si="576"/>
        <v>31.652153314939131</v>
      </c>
    </row>
    <row r="6990" spans="11:24">
      <c r="K6990" s="97">
        <f t="shared" si="577"/>
        <v>6</v>
      </c>
      <c r="L6990" s="2" t="e">
        <f t="shared" si="578"/>
        <v>#N/A</v>
      </c>
      <c r="M6990" s="89"/>
      <c r="V6990">
        <v>200</v>
      </c>
      <c r="W6990">
        <v>40</v>
      </c>
      <c r="X6990" s="7">
        <f t="shared" si="576"/>
        <v>31.652153314939131</v>
      </c>
    </row>
    <row r="6991" spans="11:24">
      <c r="K6991" s="97">
        <f t="shared" si="577"/>
        <v>6</v>
      </c>
      <c r="L6991" s="2" t="e">
        <f t="shared" si="578"/>
        <v>#N/A</v>
      </c>
      <c r="M6991" s="89"/>
      <c r="V6991">
        <v>200</v>
      </c>
      <c r="W6991">
        <v>40</v>
      </c>
      <c r="X6991" s="7">
        <f t="shared" si="576"/>
        <v>31.652153314939131</v>
      </c>
    </row>
    <row r="6992" spans="11:24">
      <c r="K6992" s="97">
        <f t="shared" si="577"/>
        <v>6</v>
      </c>
      <c r="L6992" s="2" t="e">
        <f t="shared" si="578"/>
        <v>#N/A</v>
      </c>
      <c r="M6992" s="89"/>
      <c r="V6992">
        <v>200</v>
      </c>
      <c r="W6992">
        <v>40</v>
      </c>
      <c r="X6992" s="7">
        <f t="shared" si="576"/>
        <v>31.652153314939131</v>
      </c>
    </row>
    <row r="6993" spans="11:24">
      <c r="K6993" s="97">
        <f t="shared" si="577"/>
        <v>6</v>
      </c>
      <c r="L6993" s="2" t="e">
        <f t="shared" si="578"/>
        <v>#N/A</v>
      </c>
      <c r="M6993" s="89"/>
      <c r="V6993">
        <v>200</v>
      </c>
      <c r="W6993">
        <v>40</v>
      </c>
      <c r="X6993" s="7">
        <f t="shared" si="576"/>
        <v>31.652153314939131</v>
      </c>
    </row>
    <row r="6994" spans="11:24">
      <c r="K6994" s="97">
        <f t="shared" si="577"/>
        <v>6</v>
      </c>
      <c r="L6994" s="2" t="e">
        <f t="shared" si="578"/>
        <v>#N/A</v>
      </c>
      <c r="M6994" s="89"/>
      <c r="V6994">
        <v>200</v>
      </c>
      <c r="W6994">
        <v>40</v>
      </c>
      <c r="X6994" s="7">
        <f t="shared" si="576"/>
        <v>31.652153314939131</v>
      </c>
    </row>
    <row r="6995" spans="11:24">
      <c r="K6995" s="97">
        <f t="shared" si="577"/>
        <v>6</v>
      </c>
      <c r="L6995" s="2" t="e">
        <f t="shared" si="578"/>
        <v>#N/A</v>
      </c>
      <c r="M6995" s="89"/>
      <c r="V6995">
        <v>200</v>
      </c>
      <c r="W6995">
        <v>40</v>
      </c>
      <c r="X6995" s="7">
        <f t="shared" si="576"/>
        <v>31.652153314939131</v>
      </c>
    </row>
    <row r="6996" spans="11:24">
      <c r="K6996" s="97">
        <f t="shared" si="577"/>
        <v>6</v>
      </c>
      <c r="L6996" s="2" t="e">
        <f t="shared" si="578"/>
        <v>#N/A</v>
      </c>
      <c r="M6996" s="89"/>
      <c r="V6996">
        <v>200</v>
      </c>
      <c r="W6996">
        <v>40</v>
      </c>
      <c r="X6996" s="7">
        <f t="shared" si="576"/>
        <v>31.652153314939131</v>
      </c>
    </row>
    <row r="6997" spans="11:24">
      <c r="K6997" s="97">
        <f t="shared" si="577"/>
        <v>6</v>
      </c>
      <c r="L6997" s="2" t="e">
        <f t="shared" si="578"/>
        <v>#N/A</v>
      </c>
      <c r="M6997" s="89"/>
      <c r="V6997">
        <v>200</v>
      </c>
      <c r="W6997">
        <v>40</v>
      </c>
      <c r="X6997" s="7">
        <f t="shared" si="576"/>
        <v>31.652153314939131</v>
      </c>
    </row>
    <row r="6998" spans="11:24">
      <c r="K6998" s="97">
        <f t="shared" si="577"/>
        <v>6</v>
      </c>
      <c r="L6998" s="2" t="e">
        <f t="shared" si="578"/>
        <v>#N/A</v>
      </c>
      <c r="M6998" s="89"/>
      <c r="V6998">
        <v>200</v>
      </c>
      <c r="W6998">
        <v>40</v>
      </c>
      <c r="X6998" s="7">
        <f t="shared" si="576"/>
        <v>31.652153314939131</v>
      </c>
    </row>
    <row r="6999" spans="11:24">
      <c r="K6999" s="97">
        <f t="shared" si="577"/>
        <v>6</v>
      </c>
      <c r="L6999" s="2" t="e">
        <f t="shared" si="578"/>
        <v>#N/A</v>
      </c>
      <c r="M6999" s="89"/>
      <c r="V6999">
        <v>200</v>
      </c>
      <c r="W6999">
        <v>40</v>
      </c>
      <c r="X6999" s="7">
        <f t="shared" si="576"/>
        <v>31.652153314939131</v>
      </c>
    </row>
    <row r="7000" spans="11:24">
      <c r="K7000" s="97">
        <f t="shared" si="577"/>
        <v>6</v>
      </c>
      <c r="L7000" s="2" t="e">
        <f t="shared" si="578"/>
        <v>#N/A</v>
      </c>
      <c r="M7000" s="89"/>
      <c r="V7000">
        <v>200</v>
      </c>
      <c r="W7000">
        <v>40</v>
      </c>
      <c r="X7000" s="7">
        <f t="shared" si="576"/>
        <v>31.652153314939131</v>
      </c>
    </row>
    <row r="7001" spans="11:24">
      <c r="K7001" s="97">
        <f t="shared" si="577"/>
        <v>6</v>
      </c>
      <c r="L7001" s="2" t="e">
        <f t="shared" si="578"/>
        <v>#N/A</v>
      </c>
      <c r="M7001" s="89"/>
      <c r="V7001">
        <v>200</v>
      </c>
      <c r="W7001">
        <v>40</v>
      </c>
      <c r="X7001" s="7">
        <f t="shared" si="576"/>
        <v>31.652153314939131</v>
      </c>
    </row>
    <row r="7002" spans="11:24">
      <c r="K7002" s="97">
        <f t="shared" si="577"/>
        <v>6</v>
      </c>
      <c r="L7002" s="2" t="e">
        <f t="shared" si="578"/>
        <v>#N/A</v>
      </c>
      <c r="M7002" s="89"/>
      <c r="V7002">
        <v>200</v>
      </c>
      <c r="W7002">
        <v>40</v>
      </c>
      <c r="X7002" s="7">
        <f t="shared" si="576"/>
        <v>31.652153314939131</v>
      </c>
    </row>
    <row r="7003" spans="11:24">
      <c r="K7003" s="97">
        <f t="shared" si="577"/>
        <v>6</v>
      </c>
      <c r="L7003" s="2" t="e">
        <f t="shared" si="578"/>
        <v>#N/A</v>
      </c>
      <c r="M7003" s="89"/>
      <c r="V7003">
        <v>200</v>
      </c>
      <c r="W7003">
        <v>40</v>
      </c>
      <c r="X7003" s="7">
        <f t="shared" si="576"/>
        <v>31.652153314939131</v>
      </c>
    </row>
    <row r="7004" spans="11:24">
      <c r="K7004" s="97">
        <f t="shared" si="577"/>
        <v>6</v>
      </c>
      <c r="L7004" s="2" t="e">
        <f t="shared" si="578"/>
        <v>#N/A</v>
      </c>
      <c r="M7004" s="89"/>
      <c r="V7004">
        <v>200</v>
      </c>
      <c r="W7004">
        <v>40</v>
      </c>
      <c r="X7004" s="7">
        <f t="shared" si="576"/>
        <v>31.652153314939131</v>
      </c>
    </row>
    <row r="7005" spans="11:24">
      <c r="K7005" s="97">
        <f t="shared" si="577"/>
        <v>6</v>
      </c>
      <c r="L7005" s="2" t="e">
        <f t="shared" si="578"/>
        <v>#N/A</v>
      </c>
      <c r="M7005" s="89"/>
      <c r="V7005">
        <v>200</v>
      </c>
      <c r="W7005">
        <v>40</v>
      </c>
      <c r="X7005" s="7">
        <f t="shared" si="576"/>
        <v>31.652153314939131</v>
      </c>
    </row>
    <row r="7006" spans="11:24">
      <c r="K7006" s="97">
        <f t="shared" si="577"/>
        <v>6</v>
      </c>
      <c r="L7006" s="2" t="e">
        <f t="shared" si="578"/>
        <v>#N/A</v>
      </c>
      <c r="M7006" s="89"/>
      <c r="V7006">
        <v>200</v>
      </c>
      <c r="W7006">
        <v>40</v>
      </c>
      <c r="X7006" s="7">
        <f t="shared" si="576"/>
        <v>31.652153314939131</v>
      </c>
    </row>
    <row r="7007" spans="11:24">
      <c r="K7007" s="97">
        <f t="shared" si="577"/>
        <v>6</v>
      </c>
      <c r="L7007" s="2" t="e">
        <f t="shared" si="578"/>
        <v>#N/A</v>
      </c>
      <c r="M7007" s="89"/>
      <c r="V7007">
        <v>200</v>
      </c>
      <c r="W7007">
        <v>40</v>
      </c>
      <c r="X7007" s="7">
        <f t="shared" si="576"/>
        <v>31.652153314939131</v>
      </c>
    </row>
    <row r="7008" spans="11:24">
      <c r="K7008" s="97">
        <f t="shared" si="577"/>
        <v>6</v>
      </c>
      <c r="L7008" s="2" t="e">
        <f t="shared" si="578"/>
        <v>#N/A</v>
      </c>
      <c r="M7008" s="89"/>
      <c r="V7008">
        <v>200</v>
      </c>
      <c r="W7008">
        <v>40</v>
      </c>
      <c r="X7008" s="7">
        <f t="shared" si="576"/>
        <v>31.652153314939131</v>
      </c>
    </row>
    <row r="7009" spans="11:24">
      <c r="K7009" s="97">
        <f t="shared" si="577"/>
        <v>6</v>
      </c>
      <c r="L7009" s="2" t="e">
        <f t="shared" si="578"/>
        <v>#N/A</v>
      </c>
      <c r="M7009" s="89"/>
      <c r="V7009">
        <v>200</v>
      </c>
      <c r="W7009">
        <v>40</v>
      </c>
      <c r="X7009" s="7">
        <f t="shared" si="576"/>
        <v>31.652153314939131</v>
      </c>
    </row>
    <row r="7010" spans="11:24">
      <c r="K7010" s="97">
        <f t="shared" si="577"/>
        <v>6</v>
      </c>
      <c r="L7010" s="2" t="e">
        <f t="shared" si="578"/>
        <v>#N/A</v>
      </c>
      <c r="M7010" s="89"/>
      <c r="V7010">
        <v>200</v>
      </c>
      <c r="W7010">
        <v>40</v>
      </c>
      <c r="X7010" s="7">
        <f t="shared" si="576"/>
        <v>31.652153314939131</v>
      </c>
    </row>
    <row r="7011" spans="11:24">
      <c r="K7011" s="97">
        <f t="shared" si="577"/>
        <v>6</v>
      </c>
      <c r="L7011" s="2" t="e">
        <f t="shared" si="578"/>
        <v>#N/A</v>
      </c>
      <c r="M7011" s="89"/>
      <c r="V7011">
        <v>200</v>
      </c>
      <c r="W7011">
        <v>40</v>
      </c>
      <c r="X7011" s="7">
        <f t="shared" si="576"/>
        <v>31.652153314939131</v>
      </c>
    </row>
    <row r="7012" spans="11:24">
      <c r="K7012" s="97">
        <f t="shared" si="577"/>
        <v>6</v>
      </c>
      <c r="L7012" s="2" t="e">
        <f t="shared" si="578"/>
        <v>#N/A</v>
      </c>
      <c r="M7012" s="89"/>
      <c r="V7012">
        <v>200</v>
      </c>
      <c r="W7012">
        <v>40</v>
      </c>
      <c r="X7012" s="7">
        <f t="shared" si="576"/>
        <v>31.652153314939131</v>
      </c>
    </row>
    <row r="7013" spans="11:24">
      <c r="K7013" s="97">
        <f t="shared" si="577"/>
        <v>6</v>
      </c>
      <c r="L7013" s="2" t="e">
        <f t="shared" si="578"/>
        <v>#N/A</v>
      </c>
      <c r="M7013" s="89"/>
      <c r="V7013">
        <v>200</v>
      </c>
      <c r="W7013">
        <v>40</v>
      </c>
      <c r="X7013" s="7">
        <f t="shared" si="576"/>
        <v>31.652153314939131</v>
      </c>
    </row>
    <row r="7014" spans="11:24">
      <c r="K7014" s="97">
        <f t="shared" si="577"/>
        <v>6</v>
      </c>
      <c r="L7014" s="2" t="e">
        <f t="shared" si="578"/>
        <v>#N/A</v>
      </c>
      <c r="M7014" s="89"/>
      <c r="V7014">
        <v>200</v>
      </c>
      <c r="W7014">
        <v>40</v>
      </c>
      <c r="X7014" s="7">
        <f t="shared" si="576"/>
        <v>31.652153314939131</v>
      </c>
    </row>
    <row r="7015" spans="11:24">
      <c r="K7015" s="97">
        <f t="shared" si="577"/>
        <v>6</v>
      </c>
      <c r="L7015" s="2" t="e">
        <f t="shared" si="578"/>
        <v>#N/A</v>
      </c>
      <c r="M7015" s="89"/>
      <c r="V7015">
        <v>200</v>
      </c>
      <c r="W7015">
        <v>40</v>
      </c>
      <c r="X7015" s="7">
        <f t="shared" si="576"/>
        <v>31.652153314939131</v>
      </c>
    </row>
    <row r="7016" spans="11:24">
      <c r="K7016" s="97">
        <f t="shared" si="577"/>
        <v>6</v>
      </c>
      <c r="L7016" s="2" t="e">
        <f t="shared" si="578"/>
        <v>#N/A</v>
      </c>
      <c r="M7016" s="89"/>
      <c r="V7016">
        <v>200</v>
      </c>
      <c r="W7016">
        <v>40</v>
      </c>
      <c r="X7016" s="7">
        <f t="shared" si="576"/>
        <v>31.652153314939131</v>
      </c>
    </row>
    <row r="7017" spans="11:24">
      <c r="K7017" s="97">
        <f t="shared" si="577"/>
        <v>6</v>
      </c>
      <c r="L7017" s="2" t="e">
        <f t="shared" si="578"/>
        <v>#N/A</v>
      </c>
      <c r="M7017" s="89"/>
      <c r="V7017">
        <v>200</v>
      </c>
      <c r="W7017">
        <v>40</v>
      </c>
      <c r="X7017" s="7">
        <f t="shared" si="576"/>
        <v>31.652153314939131</v>
      </c>
    </row>
    <row r="7018" spans="11:24">
      <c r="K7018" s="97">
        <f t="shared" si="577"/>
        <v>6</v>
      </c>
      <c r="L7018" s="2" t="e">
        <f t="shared" si="578"/>
        <v>#N/A</v>
      </c>
      <c r="M7018" s="89"/>
      <c r="V7018">
        <v>200</v>
      </c>
      <c r="W7018">
        <v>40</v>
      </c>
      <c r="X7018" s="7">
        <f t="shared" si="576"/>
        <v>31.652153314939131</v>
      </c>
    </row>
    <row r="7019" spans="11:24">
      <c r="K7019" s="97">
        <f t="shared" si="577"/>
        <v>6</v>
      </c>
      <c r="L7019" s="2" t="e">
        <f t="shared" si="578"/>
        <v>#N/A</v>
      </c>
      <c r="M7019" s="89"/>
      <c r="V7019">
        <v>200</v>
      </c>
      <c r="W7019">
        <v>40</v>
      </c>
      <c r="X7019" s="7">
        <f t="shared" si="576"/>
        <v>31.652153314939131</v>
      </c>
    </row>
    <row r="7020" spans="11:24">
      <c r="K7020" s="97">
        <f t="shared" si="577"/>
        <v>6</v>
      </c>
      <c r="L7020" s="2" t="e">
        <f t="shared" si="578"/>
        <v>#N/A</v>
      </c>
      <c r="M7020" s="89"/>
      <c r="V7020">
        <v>200</v>
      </c>
      <c r="W7020">
        <v>40</v>
      </c>
      <c r="X7020" s="7">
        <f t="shared" si="576"/>
        <v>31.652153314939131</v>
      </c>
    </row>
    <row r="7021" spans="11:24">
      <c r="K7021" s="97">
        <f t="shared" si="577"/>
        <v>6</v>
      </c>
      <c r="L7021" s="2" t="e">
        <f t="shared" si="578"/>
        <v>#N/A</v>
      </c>
      <c r="M7021" s="89"/>
      <c r="V7021">
        <v>200</v>
      </c>
      <c r="W7021">
        <v>40</v>
      </c>
      <c r="X7021" s="7">
        <f t="shared" si="576"/>
        <v>31.652153314939131</v>
      </c>
    </row>
    <row r="7022" spans="11:24">
      <c r="K7022" s="97">
        <f t="shared" si="577"/>
        <v>6</v>
      </c>
      <c r="L7022" s="2" t="e">
        <f t="shared" si="578"/>
        <v>#N/A</v>
      </c>
      <c r="M7022" s="89"/>
      <c r="V7022">
        <v>200</v>
      </c>
      <c r="W7022">
        <v>40</v>
      </c>
      <c r="X7022" s="7">
        <f t="shared" si="576"/>
        <v>31.652153314939131</v>
      </c>
    </row>
    <row r="7023" spans="11:24">
      <c r="K7023" s="97">
        <f t="shared" si="577"/>
        <v>6</v>
      </c>
      <c r="L7023" s="2" t="e">
        <f t="shared" si="578"/>
        <v>#N/A</v>
      </c>
      <c r="M7023" s="89"/>
      <c r="V7023">
        <v>200</v>
      </c>
      <c r="W7023">
        <v>40</v>
      </c>
      <c r="X7023" s="7">
        <f t="shared" si="576"/>
        <v>31.652153314939131</v>
      </c>
    </row>
    <row r="7024" spans="11:24">
      <c r="K7024" s="97">
        <f t="shared" si="577"/>
        <v>6</v>
      </c>
      <c r="L7024" s="2" t="e">
        <f t="shared" si="578"/>
        <v>#N/A</v>
      </c>
      <c r="M7024" s="89"/>
      <c r="V7024">
        <v>200</v>
      </c>
      <c r="W7024">
        <v>40</v>
      </c>
      <c r="X7024" s="7">
        <f t="shared" si="576"/>
        <v>31.652153314939131</v>
      </c>
    </row>
    <row r="7025" spans="11:24">
      <c r="K7025" s="97">
        <f t="shared" si="577"/>
        <v>6</v>
      </c>
      <c r="L7025" s="2" t="e">
        <f t="shared" si="578"/>
        <v>#N/A</v>
      </c>
      <c r="M7025" s="89"/>
      <c r="V7025">
        <v>200</v>
      </c>
      <c r="W7025">
        <v>40</v>
      </c>
      <c r="X7025" s="7">
        <f t="shared" si="576"/>
        <v>31.652153314939131</v>
      </c>
    </row>
    <row r="7026" spans="11:24">
      <c r="K7026" s="97">
        <f t="shared" si="577"/>
        <v>6</v>
      </c>
      <c r="L7026" s="2" t="e">
        <f t="shared" si="578"/>
        <v>#N/A</v>
      </c>
      <c r="M7026" s="89"/>
      <c r="V7026">
        <v>200</v>
      </c>
      <c r="W7026">
        <v>40</v>
      </c>
      <c r="X7026" s="7">
        <f t="shared" si="576"/>
        <v>31.652153314939131</v>
      </c>
    </row>
    <row r="7027" spans="11:24">
      <c r="K7027" s="97">
        <f t="shared" si="577"/>
        <v>6</v>
      </c>
      <c r="L7027" s="2" t="e">
        <f t="shared" si="578"/>
        <v>#N/A</v>
      </c>
      <c r="M7027" s="89"/>
      <c r="V7027">
        <v>200</v>
      </c>
      <c r="W7027">
        <v>40</v>
      </c>
      <c r="X7027" s="7">
        <f t="shared" si="576"/>
        <v>31.652153314939131</v>
      </c>
    </row>
    <row r="7028" spans="11:24">
      <c r="K7028" s="97">
        <f t="shared" si="577"/>
        <v>6</v>
      </c>
      <c r="L7028" s="2" t="e">
        <f t="shared" si="578"/>
        <v>#N/A</v>
      </c>
      <c r="M7028" s="89"/>
      <c r="V7028">
        <v>200</v>
      </c>
      <c r="W7028">
        <v>40</v>
      </c>
      <c r="X7028" s="7">
        <f t="shared" si="576"/>
        <v>31.652153314939131</v>
      </c>
    </row>
    <row r="7029" spans="11:24">
      <c r="K7029" s="97">
        <f t="shared" si="577"/>
        <v>6</v>
      </c>
      <c r="L7029" s="2" t="e">
        <f t="shared" si="578"/>
        <v>#N/A</v>
      </c>
      <c r="M7029" s="89"/>
      <c r="V7029">
        <v>200</v>
      </c>
      <c r="W7029">
        <v>40</v>
      </c>
      <c r="X7029" s="7">
        <f t="shared" si="576"/>
        <v>31.652153314939131</v>
      </c>
    </row>
    <row r="7030" spans="11:24">
      <c r="K7030" s="97">
        <f t="shared" si="577"/>
        <v>6</v>
      </c>
      <c r="L7030" s="2" t="e">
        <f t="shared" si="578"/>
        <v>#N/A</v>
      </c>
      <c r="M7030" s="89"/>
      <c r="V7030">
        <v>200</v>
      </c>
      <c r="W7030">
        <v>40</v>
      </c>
      <c r="X7030" s="7">
        <f t="shared" si="576"/>
        <v>31.652153314939131</v>
      </c>
    </row>
    <row r="7031" spans="11:24">
      <c r="K7031" s="97">
        <f t="shared" si="577"/>
        <v>6</v>
      </c>
      <c r="L7031" s="2" t="e">
        <f t="shared" si="578"/>
        <v>#N/A</v>
      </c>
      <c r="M7031" s="89"/>
      <c r="V7031">
        <v>200</v>
      </c>
      <c r="W7031">
        <v>40</v>
      </c>
      <c r="X7031" s="7">
        <f t="shared" si="576"/>
        <v>31.652153314939131</v>
      </c>
    </row>
    <row r="7032" spans="11:24">
      <c r="K7032" s="97">
        <f t="shared" si="577"/>
        <v>6</v>
      </c>
      <c r="L7032" s="2" t="e">
        <f t="shared" si="578"/>
        <v>#N/A</v>
      </c>
      <c r="M7032" s="89"/>
      <c r="V7032">
        <v>200</v>
      </c>
      <c r="W7032">
        <v>40</v>
      </c>
      <c r="X7032" s="7">
        <f t="shared" si="576"/>
        <v>31.652153314939131</v>
      </c>
    </row>
    <row r="7033" spans="11:24">
      <c r="K7033" s="97">
        <f t="shared" si="577"/>
        <v>6</v>
      </c>
      <c r="L7033" s="2" t="e">
        <f t="shared" si="578"/>
        <v>#N/A</v>
      </c>
      <c r="M7033" s="89"/>
      <c r="V7033">
        <v>200</v>
      </c>
      <c r="W7033">
        <v>40</v>
      </c>
      <c r="X7033" s="7">
        <f t="shared" si="576"/>
        <v>31.652153314939131</v>
      </c>
    </row>
    <row r="7034" spans="11:24">
      <c r="K7034" s="97">
        <f t="shared" si="577"/>
        <v>6</v>
      </c>
      <c r="L7034" s="2" t="e">
        <f t="shared" si="578"/>
        <v>#N/A</v>
      </c>
      <c r="M7034" s="89"/>
      <c r="V7034">
        <v>200</v>
      </c>
      <c r="W7034">
        <v>40</v>
      </c>
      <c r="X7034" s="7">
        <f t="shared" si="576"/>
        <v>31.652153314939131</v>
      </c>
    </row>
    <row r="7035" spans="11:24">
      <c r="K7035" s="97">
        <f t="shared" si="577"/>
        <v>6</v>
      </c>
      <c r="L7035" s="2" t="e">
        <f t="shared" si="578"/>
        <v>#N/A</v>
      </c>
      <c r="M7035" s="89"/>
      <c r="V7035">
        <v>200</v>
      </c>
      <c r="W7035">
        <v>40</v>
      </c>
      <c r="X7035" s="7">
        <f t="shared" si="576"/>
        <v>31.652153314939131</v>
      </c>
    </row>
    <row r="7036" spans="11:24">
      <c r="K7036" s="97">
        <f t="shared" si="577"/>
        <v>6</v>
      </c>
      <c r="L7036" s="2" t="e">
        <f t="shared" si="578"/>
        <v>#N/A</v>
      </c>
      <c r="M7036" s="89"/>
      <c r="V7036">
        <v>200</v>
      </c>
      <c r="W7036">
        <v>40</v>
      </c>
      <c r="X7036" s="7">
        <f t="shared" si="576"/>
        <v>31.652153314939131</v>
      </c>
    </row>
    <row r="7037" spans="11:24">
      <c r="K7037" s="97">
        <f t="shared" si="577"/>
        <v>6</v>
      </c>
      <c r="L7037" s="2" t="e">
        <f t="shared" si="578"/>
        <v>#N/A</v>
      </c>
      <c r="M7037" s="89"/>
      <c r="V7037">
        <v>200</v>
      </c>
      <c r="W7037">
        <v>40</v>
      </c>
      <c r="X7037" s="7">
        <f t="shared" si="576"/>
        <v>31.652153314939131</v>
      </c>
    </row>
    <row r="7038" spans="11:24">
      <c r="K7038" s="97">
        <f t="shared" si="577"/>
        <v>6</v>
      </c>
      <c r="L7038" s="2" t="e">
        <f t="shared" si="578"/>
        <v>#N/A</v>
      </c>
      <c r="M7038" s="89"/>
      <c r="V7038">
        <v>200</v>
      </c>
      <c r="W7038">
        <v>40</v>
      </c>
      <c r="X7038" s="7">
        <f t="shared" si="576"/>
        <v>31.652153314939131</v>
      </c>
    </row>
    <row r="7039" spans="11:24">
      <c r="K7039" s="97">
        <f t="shared" si="577"/>
        <v>6</v>
      </c>
      <c r="L7039" s="2" t="e">
        <f t="shared" si="578"/>
        <v>#N/A</v>
      </c>
      <c r="M7039" s="89"/>
      <c r="V7039">
        <v>200</v>
      </c>
      <c r="W7039">
        <v>40</v>
      </c>
      <c r="X7039" s="7">
        <f t="shared" si="576"/>
        <v>31.652153314939131</v>
      </c>
    </row>
    <row r="7040" spans="11:24">
      <c r="K7040" s="97">
        <f t="shared" si="577"/>
        <v>6</v>
      </c>
      <c r="L7040" s="2" t="e">
        <f t="shared" si="578"/>
        <v>#N/A</v>
      </c>
      <c r="M7040" s="89"/>
      <c r="V7040">
        <v>200</v>
      </c>
      <c r="W7040">
        <v>40</v>
      </c>
      <c r="X7040" s="7">
        <f t="shared" si="576"/>
        <v>31.652153314939131</v>
      </c>
    </row>
    <row r="7041" spans="11:24">
      <c r="K7041" s="97">
        <f t="shared" si="577"/>
        <v>6</v>
      </c>
      <c r="L7041" s="2" t="e">
        <f t="shared" si="578"/>
        <v>#N/A</v>
      </c>
      <c r="M7041" s="89"/>
      <c r="V7041">
        <v>200</v>
      </c>
      <c r="W7041">
        <v>40</v>
      </c>
      <c r="X7041" s="7">
        <f t="shared" si="576"/>
        <v>31.652153314939131</v>
      </c>
    </row>
    <row r="7042" spans="11:24">
      <c r="K7042" s="97">
        <f t="shared" si="577"/>
        <v>6</v>
      </c>
      <c r="L7042" s="2" t="e">
        <f t="shared" si="578"/>
        <v>#N/A</v>
      </c>
      <c r="M7042" s="89"/>
      <c r="V7042">
        <v>200</v>
      </c>
      <c r="W7042">
        <v>40</v>
      </c>
      <c r="X7042" s="7">
        <f t="shared" si="576"/>
        <v>31.652153314939131</v>
      </c>
    </row>
    <row r="7043" spans="11:24">
      <c r="K7043" s="97">
        <f t="shared" si="577"/>
        <v>6</v>
      </c>
      <c r="L7043" s="2" t="e">
        <f t="shared" si="578"/>
        <v>#N/A</v>
      </c>
      <c r="M7043" s="89"/>
      <c r="V7043">
        <v>200</v>
      </c>
      <c r="W7043">
        <v>40</v>
      </c>
      <c r="X7043" s="7">
        <f t="shared" si="576"/>
        <v>31.652153314939131</v>
      </c>
    </row>
    <row r="7044" spans="11:24">
      <c r="K7044" s="97">
        <f t="shared" si="577"/>
        <v>6</v>
      </c>
      <c r="L7044" s="2" t="e">
        <f t="shared" si="578"/>
        <v>#N/A</v>
      </c>
      <c r="M7044" s="89"/>
      <c r="V7044">
        <v>200</v>
      </c>
      <c r="W7044">
        <v>40</v>
      </c>
      <c r="X7044" s="7">
        <f t="shared" si="576"/>
        <v>31.652153314939131</v>
      </c>
    </row>
    <row r="7045" spans="11:24">
      <c r="K7045" s="97">
        <f t="shared" si="577"/>
        <v>6</v>
      </c>
      <c r="L7045" s="2" t="e">
        <f t="shared" si="578"/>
        <v>#N/A</v>
      </c>
      <c r="M7045" s="89"/>
      <c r="V7045">
        <v>200</v>
      </c>
      <c r="W7045">
        <v>40</v>
      </c>
      <c r="X7045" s="7">
        <f t="shared" si="576"/>
        <v>31.652153314939131</v>
      </c>
    </row>
    <row r="7046" spans="11:24">
      <c r="K7046" s="97">
        <f t="shared" si="577"/>
        <v>6</v>
      </c>
      <c r="L7046" s="2" t="e">
        <f t="shared" si="578"/>
        <v>#N/A</v>
      </c>
      <c r="M7046" s="89"/>
      <c r="V7046">
        <v>200</v>
      </c>
      <c r="W7046">
        <v>40</v>
      </c>
      <c r="X7046" s="7">
        <f t="shared" si="576"/>
        <v>31.652153314939131</v>
      </c>
    </row>
    <row r="7047" spans="11:24">
      <c r="K7047" s="97">
        <f t="shared" si="577"/>
        <v>6</v>
      </c>
      <c r="L7047" s="2" t="e">
        <f t="shared" si="578"/>
        <v>#N/A</v>
      </c>
      <c r="M7047" s="89"/>
      <c r="V7047">
        <v>200</v>
      </c>
      <c r="W7047">
        <v>40</v>
      </c>
      <c r="X7047" s="7">
        <f t="shared" si="576"/>
        <v>31.652153314939131</v>
      </c>
    </row>
    <row r="7048" spans="11:24">
      <c r="K7048" s="97">
        <f t="shared" si="577"/>
        <v>6</v>
      </c>
      <c r="L7048" s="2" t="e">
        <f t="shared" si="578"/>
        <v>#N/A</v>
      </c>
      <c r="M7048" s="89"/>
      <c r="V7048">
        <v>200</v>
      </c>
      <c r="W7048">
        <v>40</v>
      </c>
      <c r="X7048" s="7">
        <f t="shared" si="576"/>
        <v>31.652153314939131</v>
      </c>
    </row>
    <row r="7049" spans="11:24">
      <c r="K7049" s="97">
        <f t="shared" si="577"/>
        <v>6</v>
      </c>
      <c r="L7049" s="2" t="e">
        <f t="shared" si="578"/>
        <v>#N/A</v>
      </c>
      <c r="M7049" s="89"/>
      <c r="V7049">
        <v>200</v>
      </c>
      <c r="W7049">
        <v>40</v>
      </c>
      <c r="X7049" s="7">
        <f t="shared" si="576"/>
        <v>31.652153314939131</v>
      </c>
    </row>
    <row r="7050" spans="11:24">
      <c r="K7050" s="97">
        <f t="shared" si="577"/>
        <v>6</v>
      </c>
      <c r="L7050" s="2" t="e">
        <f t="shared" si="578"/>
        <v>#N/A</v>
      </c>
      <c r="M7050" s="89"/>
      <c r="V7050">
        <v>200</v>
      </c>
      <c r="W7050">
        <v>40</v>
      </c>
      <c r="X7050" s="7">
        <f t="shared" ref="X7050:X7113" si="579">AVERAGE($J$2999:$J$8770)</f>
        <v>31.652153314939131</v>
      </c>
    </row>
    <row r="7051" spans="11:24">
      <c r="K7051" s="97">
        <f t="shared" ref="K7051:K7114" si="580">WEEKDAY(C7051,2)</f>
        <v>6</v>
      </c>
      <c r="L7051" s="2" t="e">
        <f t="shared" ref="L7051:L7114" si="581">IF(J7051="",NA(),J7051-(AVERAGE($J$10:$J$8770)))</f>
        <v>#N/A</v>
      </c>
      <c r="M7051" s="89"/>
      <c r="V7051">
        <v>200</v>
      </c>
      <c r="W7051">
        <v>40</v>
      </c>
      <c r="X7051" s="7">
        <f t="shared" si="579"/>
        <v>31.652153314939131</v>
      </c>
    </row>
    <row r="7052" spans="11:24">
      <c r="K7052" s="97">
        <f t="shared" si="580"/>
        <v>6</v>
      </c>
      <c r="L7052" s="2" t="e">
        <f t="shared" si="581"/>
        <v>#N/A</v>
      </c>
      <c r="M7052" s="89"/>
      <c r="V7052">
        <v>200</v>
      </c>
      <c r="W7052">
        <v>40</v>
      </c>
      <c r="X7052" s="7">
        <f t="shared" si="579"/>
        <v>31.652153314939131</v>
      </c>
    </row>
    <row r="7053" spans="11:24">
      <c r="K7053" s="97">
        <f t="shared" si="580"/>
        <v>6</v>
      </c>
      <c r="L7053" s="2" t="e">
        <f t="shared" si="581"/>
        <v>#N/A</v>
      </c>
      <c r="M7053" s="89"/>
      <c r="V7053">
        <v>200</v>
      </c>
      <c r="W7053">
        <v>40</v>
      </c>
      <c r="X7053" s="7">
        <f t="shared" si="579"/>
        <v>31.652153314939131</v>
      </c>
    </row>
    <row r="7054" spans="11:24">
      <c r="K7054" s="97">
        <f t="shared" si="580"/>
        <v>6</v>
      </c>
      <c r="L7054" s="2" t="e">
        <f t="shared" si="581"/>
        <v>#N/A</v>
      </c>
      <c r="M7054" s="89"/>
      <c r="V7054">
        <v>200</v>
      </c>
      <c r="W7054">
        <v>40</v>
      </c>
      <c r="X7054" s="7">
        <f t="shared" si="579"/>
        <v>31.652153314939131</v>
      </c>
    </row>
    <row r="7055" spans="11:24">
      <c r="K7055" s="97">
        <f t="shared" si="580"/>
        <v>6</v>
      </c>
      <c r="L7055" s="2" t="e">
        <f t="shared" si="581"/>
        <v>#N/A</v>
      </c>
      <c r="M7055" s="89"/>
      <c r="V7055">
        <v>200</v>
      </c>
      <c r="W7055">
        <v>40</v>
      </c>
      <c r="X7055" s="7">
        <f t="shared" si="579"/>
        <v>31.652153314939131</v>
      </c>
    </row>
    <row r="7056" spans="11:24">
      <c r="K7056" s="97">
        <f t="shared" si="580"/>
        <v>6</v>
      </c>
      <c r="L7056" s="2" t="e">
        <f t="shared" si="581"/>
        <v>#N/A</v>
      </c>
      <c r="M7056" s="89"/>
      <c r="V7056">
        <v>200</v>
      </c>
      <c r="W7056">
        <v>40</v>
      </c>
      <c r="X7056" s="7">
        <f t="shared" si="579"/>
        <v>31.652153314939131</v>
      </c>
    </row>
    <row r="7057" spans="11:24">
      <c r="K7057" s="97">
        <f t="shared" si="580"/>
        <v>6</v>
      </c>
      <c r="L7057" s="2" t="e">
        <f t="shared" si="581"/>
        <v>#N/A</v>
      </c>
      <c r="M7057" s="89"/>
      <c r="V7057">
        <v>200</v>
      </c>
      <c r="W7057">
        <v>40</v>
      </c>
      <c r="X7057" s="7">
        <f t="shared" si="579"/>
        <v>31.652153314939131</v>
      </c>
    </row>
    <row r="7058" spans="11:24">
      <c r="K7058" s="97">
        <f t="shared" si="580"/>
        <v>6</v>
      </c>
      <c r="L7058" s="2" t="e">
        <f t="shared" si="581"/>
        <v>#N/A</v>
      </c>
      <c r="M7058" s="89"/>
      <c r="V7058">
        <v>200</v>
      </c>
      <c r="W7058">
        <v>40</v>
      </c>
      <c r="X7058" s="7">
        <f t="shared" si="579"/>
        <v>31.652153314939131</v>
      </c>
    </row>
    <row r="7059" spans="11:24">
      <c r="K7059" s="97">
        <f t="shared" si="580"/>
        <v>6</v>
      </c>
      <c r="L7059" s="2" t="e">
        <f t="shared" si="581"/>
        <v>#N/A</v>
      </c>
      <c r="M7059" s="89"/>
      <c r="V7059">
        <v>200</v>
      </c>
      <c r="W7059">
        <v>40</v>
      </c>
      <c r="X7059" s="7">
        <f t="shared" si="579"/>
        <v>31.652153314939131</v>
      </c>
    </row>
    <row r="7060" spans="11:24">
      <c r="K7060" s="97">
        <f t="shared" si="580"/>
        <v>6</v>
      </c>
      <c r="L7060" s="2" t="e">
        <f t="shared" si="581"/>
        <v>#N/A</v>
      </c>
      <c r="M7060" s="89"/>
      <c r="V7060">
        <v>200</v>
      </c>
      <c r="W7060">
        <v>40</v>
      </c>
      <c r="X7060" s="7">
        <f t="shared" si="579"/>
        <v>31.652153314939131</v>
      </c>
    </row>
    <row r="7061" spans="11:24">
      <c r="K7061" s="97">
        <f t="shared" si="580"/>
        <v>6</v>
      </c>
      <c r="L7061" s="2" t="e">
        <f t="shared" si="581"/>
        <v>#N/A</v>
      </c>
      <c r="M7061" s="89"/>
      <c r="V7061">
        <v>200</v>
      </c>
      <c r="W7061">
        <v>40</v>
      </c>
      <c r="X7061" s="7">
        <f t="shared" si="579"/>
        <v>31.652153314939131</v>
      </c>
    </row>
    <row r="7062" spans="11:24">
      <c r="K7062" s="97">
        <f t="shared" si="580"/>
        <v>6</v>
      </c>
      <c r="L7062" s="2" t="e">
        <f t="shared" si="581"/>
        <v>#N/A</v>
      </c>
      <c r="M7062" s="89"/>
      <c r="V7062">
        <v>200</v>
      </c>
      <c r="W7062">
        <v>40</v>
      </c>
      <c r="X7062" s="7">
        <f t="shared" si="579"/>
        <v>31.652153314939131</v>
      </c>
    </row>
    <row r="7063" spans="11:24">
      <c r="K7063" s="97">
        <f t="shared" si="580"/>
        <v>6</v>
      </c>
      <c r="L7063" s="2" t="e">
        <f t="shared" si="581"/>
        <v>#N/A</v>
      </c>
      <c r="M7063" s="89"/>
      <c r="V7063">
        <v>200</v>
      </c>
      <c r="W7063">
        <v>40</v>
      </c>
      <c r="X7063" s="7">
        <f t="shared" si="579"/>
        <v>31.652153314939131</v>
      </c>
    </row>
    <row r="7064" spans="11:24">
      <c r="K7064" s="97">
        <f t="shared" si="580"/>
        <v>6</v>
      </c>
      <c r="L7064" s="2" t="e">
        <f t="shared" si="581"/>
        <v>#N/A</v>
      </c>
      <c r="M7064" s="89"/>
      <c r="V7064">
        <v>200</v>
      </c>
      <c r="W7064">
        <v>40</v>
      </c>
      <c r="X7064" s="7">
        <f t="shared" si="579"/>
        <v>31.652153314939131</v>
      </c>
    </row>
    <row r="7065" spans="11:24">
      <c r="K7065" s="97">
        <f t="shared" si="580"/>
        <v>6</v>
      </c>
      <c r="L7065" s="2" t="e">
        <f t="shared" si="581"/>
        <v>#N/A</v>
      </c>
      <c r="M7065" s="89"/>
      <c r="V7065">
        <v>200</v>
      </c>
      <c r="W7065">
        <v>40</v>
      </c>
      <c r="X7065" s="7">
        <f t="shared" si="579"/>
        <v>31.652153314939131</v>
      </c>
    </row>
    <row r="7066" spans="11:24">
      <c r="K7066" s="97">
        <f t="shared" si="580"/>
        <v>6</v>
      </c>
      <c r="L7066" s="2" t="e">
        <f t="shared" si="581"/>
        <v>#N/A</v>
      </c>
      <c r="M7066" s="89"/>
      <c r="V7066">
        <v>200</v>
      </c>
      <c r="W7066">
        <v>40</v>
      </c>
      <c r="X7066" s="7">
        <f t="shared" si="579"/>
        <v>31.652153314939131</v>
      </c>
    </row>
    <row r="7067" spans="11:24">
      <c r="K7067" s="97">
        <f t="shared" si="580"/>
        <v>6</v>
      </c>
      <c r="L7067" s="2" t="e">
        <f t="shared" si="581"/>
        <v>#N/A</v>
      </c>
      <c r="M7067" s="89"/>
      <c r="V7067">
        <v>200</v>
      </c>
      <c r="W7067">
        <v>40</v>
      </c>
      <c r="X7067" s="7">
        <f t="shared" si="579"/>
        <v>31.652153314939131</v>
      </c>
    </row>
    <row r="7068" spans="11:24">
      <c r="K7068" s="97">
        <f t="shared" si="580"/>
        <v>6</v>
      </c>
      <c r="L7068" s="2" t="e">
        <f t="shared" si="581"/>
        <v>#N/A</v>
      </c>
      <c r="M7068" s="89"/>
      <c r="V7068">
        <v>200</v>
      </c>
      <c r="W7068">
        <v>40</v>
      </c>
      <c r="X7068" s="7">
        <f t="shared" si="579"/>
        <v>31.652153314939131</v>
      </c>
    </row>
    <row r="7069" spans="11:24">
      <c r="K7069" s="97">
        <f t="shared" si="580"/>
        <v>6</v>
      </c>
      <c r="L7069" s="2" t="e">
        <f t="shared" si="581"/>
        <v>#N/A</v>
      </c>
      <c r="M7069" s="89"/>
      <c r="V7069">
        <v>200</v>
      </c>
      <c r="W7069">
        <v>40</v>
      </c>
      <c r="X7069" s="7">
        <f t="shared" si="579"/>
        <v>31.652153314939131</v>
      </c>
    </row>
    <row r="7070" spans="11:24">
      <c r="K7070" s="97">
        <f t="shared" si="580"/>
        <v>6</v>
      </c>
      <c r="L7070" s="2" t="e">
        <f t="shared" si="581"/>
        <v>#N/A</v>
      </c>
      <c r="M7070" s="89"/>
      <c r="V7070">
        <v>200</v>
      </c>
      <c r="W7070">
        <v>40</v>
      </c>
      <c r="X7070" s="7">
        <f t="shared" si="579"/>
        <v>31.652153314939131</v>
      </c>
    </row>
    <row r="7071" spans="11:24">
      <c r="K7071" s="97">
        <f t="shared" si="580"/>
        <v>6</v>
      </c>
      <c r="L7071" s="2" t="e">
        <f t="shared" si="581"/>
        <v>#N/A</v>
      </c>
      <c r="M7071" s="89"/>
      <c r="V7071">
        <v>200</v>
      </c>
      <c r="W7071">
        <v>40</v>
      </c>
      <c r="X7071" s="7">
        <f t="shared" si="579"/>
        <v>31.652153314939131</v>
      </c>
    </row>
    <row r="7072" spans="11:24">
      <c r="K7072" s="97">
        <f t="shared" si="580"/>
        <v>6</v>
      </c>
      <c r="L7072" s="2" t="e">
        <f t="shared" si="581"/>
        <v>#N/A</v>
      </c>
      <c r="M7072" s="89"/>
      <c r="V7072">
        <v>200</v>
      </c>
      <c r="W7072">
        <v>40</v>
      </c>
      <c r="X7072" s="7">
        <f t="shared" si="579"/>
        <v>31.652153314939131</v>
      </c>
    </row>
    <row r="7073" spans="11:24">
      <c r="K7073" s="97">
        <f t="shared" si="580"/>
        <v>6</v>
      </c>
      <c r="L7073" s="2" t="e">
        <f t="shared" si="581"/>
        <v>#N/A</v>
      </c>
      <c r="M7073" s="89"/>
      <c r="V7073">
        <v>200</v>
      </c>
      <c r="W7073">
        <v>40</v>
      </c>
      <c r="X7073" s="7">
        <f t="shared" si="579"/>
        <v>31.652153314939131</v>
      </c>
    </row>
    <row r="7074" spans="11:24">
      <c r="K7074" s="97">
        <f t="shared" si="580"/>
        <v>6</v>
      </c>
      <c r="L7074" s="2" t="e">
        <f t="shared" si="581"/>
        <v>#N/A</v>
      </c>
      <c r="M7074" s="89"/>
      <c r="V7074">
        <v>200</v>
      </c>
      <c r="W7074">
        <v>40</v>
      </c>
      <c r="X7074" s="7">
        <f t="shared" si="579"/>
        <v>31.652153314939131</v>
      </c>
    </row>
    <row r="7075" spans="11:24">
      <c r="K7075" s="97">
        <f t="shared" si="580"/>
        <v>6</v>
      </c>
      <c r="L7075" s="2" t="e">
        <f t="shared" si="581"/>
        <v>#N/A</v>
      </c>
      <c r="M7075" s="89"/>
      <c r="V7075">
        <v>200</v>
      </c>
      <c r="W7075">
        <v>40</v>
      </c>
      <c r="X7075" s="7">
        <f t="shared" si="579"/>
        <v>31.652153314939131</v>
      </c>
    </row>
    <row r="7076" spans="11:24">
      <c r="K7076" s="97">
        <f t="shared" si="580"/>
        <v>6</v>
      </c>
      <c r="L7076" s="2" t="e">
        <f t="shared" si="581"/>
        <v>#N/A</v>
      </c>
      <c r="M7076" s="89"/>
      <c r="V7076">
        <v>200</v>
      </c>
      <c r="W7076">
        <v>40</v>
      </c>
      <c r="X7076" s="7">
        <f t="shared" si="579"/>
        <v>31.652153314939131</v>
      </c>
    </row>
    <row r="7077" spans="11:24">
      <c r="K7077" s="97">
        <f t="shared" si="580"/>
        <v>6</v>
      </c>
      <c r="L7077" s="2" t="e">
        <f t="shared" si="581"/>
        <v>#N/A</v>
      </c>
      <c r="M7077" s="89"/>
      <c r="V7077">
        <v>200</v>
      </c>
      <c r="W7077">
        <v>40</v>
      </c>
      <c r="X7077" s="7">
        <f t="shared" si="579"/>
        <v>31.652153314939131</v>
      </c>
    </row>
    <row r="7078" spans="11:24">
      <c r="K7078" s="97">
        <f t="shared" si="580"/>
        <v>6</v>
      </c>
      <c r="L7078" s="2" t="e">
        <f t="shared" si="581"/>
        <v>#N/A</v>
      </c>
      <c r="M7078" s="89"/>
      <c r="V7078">
        <v>200</v>
      </c>
      <c r="W7078">
        <v>40</v>
      </c>
      <c r="X7078" s="7">
        <f t="shared" si="579"/>
        <v>31.652153314939131</v>
      </c>
    </row>
    <row r="7079" spans="11:24">
      <c r="K7079" s="97">
        <f t="shared" si="580"/>
        <v>6</v>
      </c>
      <c r="L7079" s="2" t="e">
        <f t="shared" si="581"/>
        <v>#N/A</v>
      </c>
      <c r="M7079" s="89"/>
      <c r="V7079">
        <v>200</v>
      </c>
      <c r="W7079">
        <v>40</v>
      </c>
      <c r="X7079" s="7">
        <f t="shared" si="579"/>
        <v>31.652153314939131</v>
      </c>
    </row>
    <row r="7080" spans="11:24">
      <c r="K7080" s="97">
        <f t="shared" si="580"/>
        <v>6</v>
      </c>
      <c r="L7080" s="2" t="e">
        <f t="shared" si="581"/>
        <v>#N/A</v>
      </c>
      <c r="M7080" s="89"/>
      <c r="V7080">
        <v>200</v>
      </c>
      <c r="W7080">
        <v>40</v>
      </c>
      <c r="X7080" s="7">
        <f t="shared" si="579"/>
        <v>31.652153314939131</v>
      </c>
    </row>
    <row r="7081" spans="11:24">
      <c r="K7081" s="97">
        <f t="shared" si="580"/>
        <v>6</v>
      </c>
      <c r="L7081" s="2" t="e">
        <f t="shared" si="581"/>
        <v>#N/A</v>
      </c>
      <c r="M7081" s="89"/>
      <c r="V7081">
        <v>200</v>
      </c>
      <c r="W7081">
        <v>40</v>
      </c>
      <c r="X7081" s="7">
        <f t="shared" si="579"/>
        <v>31.652153314939131</v>
      </c>
    </row>
    <row r="7082" spans="11:24">
      <c r="K7082" s="97">
        <f t="shared" si="580"/>
        <v>6</v>
      </c>
      <c r="L7082" s="2" t="e">
        <f t="shared" si="581"/>
        <v>#N/A</v>
      </c>
      <c r="M7082" s="89"/>
      <c r="V7082">
        <v>200</v>
      </c>
      <c r="W7082">
        <v>40</v>
      </c>
      <c r="X7082" s="7">
        <f t="shared" si="579"/>
        <v>31.652153314939131</v>
      </c>
    </row>
    <row r="7083" spans="11:24">
      <c r="K7083" s="97">
        <f t="shared" si="580"/>
        <v>6</v>
      </c>
      <c r="L7083" s="2" t="e">
        <f t="shared" si="581"/>
        <v>#N/A</v>
      </c>
      <c r="M7083" s="89"/>
      <c r="V7083">
        <v>200</v>
      </c>
      <c r="W7083">
        <v>40</v>
      </c>
      <c r="X7083" s="7">
        <f t="shared" si="579"/>
        <v>31.652153314939131</v>
      </c>
    </row>
    <row r="7084" spans="11:24">
      <c r="K7084" s="97">
        <f t="shared" si="580"/>
        <v>6</v>
      </c>
      <c r="L7084" s="2" t="e">
        <f t="shared" si="581"/>
        <v>#N/A</v>
      </c>
      <c r="M7084" s="89"/>
      <c r="V7084">
        <v>200</v>
      </c>
      <c r="W7084">
        <v>40</v>
      </c>
      <c r="X7084" s="7">
        <f t="shared" si="579"/>
        <v>31.652153314939131</v>
      </c>
    </row>
    <row r="7085" spans="11:24">
      <c r="K7085" s="97">
        <f t="shared" si="580"/>
        <v>6</v>
      </c>
      <c r="L7085" s="2" t="e">
        <f t="shared" si="581"/>
        <v>#N/A</v>
      </c>
      <c r="M7085" s="89"/>
      <c r="V7085">
        <v>200</v>
      </c>
      <c r="W7085">
        <v>40</v>
      </c>
      <c r="X7085" s="7">
        <f t="shared" si="579"/>
        <v>31.652153314939131</v>
      </c>
    </row>
    <row r="7086" spans="11:24">
      <c r="K7086" s="97">
        <f t="shared" si="580"/>
        <v>6</v>
      </c>
      <c r="L7086" s="2" t="e">
        <f t="shared" si="581"/>
        <v>#N/A</v>
      </c>
      <c r="M7086" s="89"/>
      <c r="V7086">
        <v>200</v>
      </c>
      <c r="W7086">
        <v>40</v>
      </c>
      <c r="X7086" s="7">
        <f t="shared" si="579"/>
        <v>31.652153314939131</v>
      </c>
    </row>
    <row r="7087" spans="11:24">
      <c r="K7087" s="97">
        <f t="shared" si="580"/>
        <v>6</v>
      </c>
      <c r="L7087" s="2" t="e">
        <f t="shared" si="581"/>
        <v>#N/A</v>
      </c>
      <c r="M7087" s="89"/>
      <c r="V7087">
        <v>200</v>
      </c>
      <c r="W7087">
        <v>40</v>
      </c>
      <c r="X7087" s="7">
        <f t="shared" si="579"/>
        <v>31.652153314939131</v>
      </c>
    </row>
    <row r="7088" spans="11:24">
      <c r="K7088" s="97">
        <f t="shared" si="580"/>
        <v>6</v>
      </c>
      <c r="L7088" s="2" t="e">
        <f t="shared" si="581"/>
        <v>#N/A</v>
      </c>
      <c r="M7088" s="89"/>
      <c r="V7088">
        <v>200</v>
      </c>
      <c r="W7088">
        <v>40</v>
      </c>
      <c r="X7088" s="7">
        <f t="shared" si="579"/>
        <v>31.652153314939131</v>
      </c>
    </row>
    <row r="7089" spans="11:24">
      <c r="K7089" s="97">
        <f t="shared" si="580"/>
        <v>6</v>
      </c>
      <c r="L7089" s="2" t="e">
        <f t="shared" si="581"/>
        <v>#N/A</v>
      </c>
      <c r="M7089" s="89"/>
      <c r="V7089">
        <v>200</v>
      </c>
      <c r="W7089">
        <v>40</v>
      </c>
      <c r="X7089" s="7">
        <f t="shared" si="579"/>
        <v>31.652153314939131</v>
      </c>
    </row>
    <row r="7090" spans="11:24">
      <c r="K7090" s="97">
        <f t="shared" si="580"/>
        <v>6</v>
      </c>
      <c r="L7090" s="2" t="e">
        <f t="shared" si="581"/>
        <v>#N/A</v>
      </c>
      <c r="M7090" s="89"/>
      <c r="V7090">
        <v>200</v>
      </c>
      <c r="W7090">
        <v>40</v>
      </c>
      <c r="X7090" s="7">
        <f t="shared" si="579"/>
        <v>31.652153314939131</v>
      </c>
    </row>
    <row r="7091" spans="11:24">
      <c r="K7091" s="97">
        <f t="shared" si="580"/>
        <v>6</v>
      </c>
      <c r="L7091" s="2" t="e">
        <f t="shared" si="581"/>
        <v>#N/A</v>
      </c>
      <c r="M7091" s="89"/>
      <c r="V7091">
        <v>200</v>
      </c>
      <c r="W7091">
        <v>40</v>
      </c>
      <c r="X7091" s="7">
        <f t="shared" si="579"/>
        <v>31.652153314939131</v>
      </c>
    </row>
    <row r="7092" spans="11:24">
      <c r="K7092" s="97">
        <f t="shared" si="580"/>
        <v>6</v>
      </c>
      <c r="L7092" s="2" t="e">
        <f t="shared" si="581"/>
        <v>#N/A</v>
      </c>
      <c r="M7092" s="89"/>
      <c r="V7092">
        <v>200</v>
      </c>
      <c r="W7092">
        <v>40</v>
      </c>
      <c r="X7092" s="7">
        <f t="shared" si="579"/>
        <v>31.652153314939131</v>
      </c>
    </row>
    <row r="7093" spans="11:24">
      <c r="K7093" s="97">
        <f t="shared" si="580"/>
        <v>6</v>
      </c>
      <c r="L7093" s="2" t="e">
        <f t="shared" si="581"/>
        <v>#N/A</v>
      </c>
      <c r="M7093" s="89"/>
      <c r="V7093">
        <v>200</v>
      </c>
      <c r="W7093">
        <v>40</v>
      </c>
      <c r="X7093" s="7">
        <f t="shared" si="579"/>
        <v>31.652153314939131</v>
      </c>
    </row>
    <row r="7094" spans="11:24">
      <c r="K7094" s="97">
        <f t="shared" si="580"/>
        <v>6</v>
      </c>
      <c r="L7094" s="2" t="e">
        <f t="shared" si="581"/>
        <v>#N/A</v>
      </c>
      <c r="M7094" s="89"/>
      <c r="V7094">
        <v>200</v>
      </c>
      <c r="W7094">
        <v>40</v>
      </c>
      <c r="X7094" s="7">
        <f t="shared" si="579"/>
        <v>31.652153314939131</v>
      </c>
    </row>
    <row r="7095" spans="11:24">
      <c r="K7095" s="97">
        <f t="shared" si="580"/>
        <v>6</v>
      </c>
      <c r="L7095" s="2" t="e">
        <f t="shared" si="581"/>
        <v>#N/A</v>
      </c>
      <c r="M7095" s="89"/>
      <c r="V7095">
        <v>200</v>
      </c>
      <c r="W7095">
        <v>40</v>
      </c>
      <c r="X7095" s="7">
        <f t="shared" si="579"/>
        <v>31.652153314939131</v>
      </c>
    </row>
    <row r="7096" spans="11:24">
      <c r="K7096" s="97">
        <f t="shared" si="580"/>
        <v>6</v>
      </c>
      <c r="L7096" s="2" t="e">
        <f t="shared" si="581"/>
        <v>#N/A</v>
      </c>
      <c r="M7096" s="89"/>
      <c r="V7096">
        <v>200</v>
      </c>
      <c r="W7096">
        <v>40</v>
      </c>
      <c r="X7096" s="7">
        <f t="shared" si="579"/>
        <v>31.652153314939131</v>
      </c>
    </row>
    <row r="7097" spans="11:24">
      <c r="K7097" s="97">
        <f t="shared" si="580"/>
        <v>6</v>
      </c>
      <c r="L7097" s="2" t="e">
        <f t="shared" si="581"/>
        <v>#N/A</v>
      </c>
      <c r="M7097" s="89"/>
      <c r="V7097">
        <v>200</v>
      </c>
      <c r="W7097">
        <v>40</v>
      </c>
      <c r="X7097" s="7">
        <f t="shared" si="579"/>
        <v>31.652153314939131</v>
      </c>
    </row>
    <row r="7098" spans="11:24">
      <c r="K7098" s="97">
        <f t="shared" si="580"/>
        <v>6</v>
      </c>
      <c r="L7098" s="2" t="e">
        <f t="shared" si="581"/>
        <v>#N/A</v>
      </c>
      <c r="M7098" s="89"/>
      <c r="V7098">
        <v>200</v>
      </c>
      <c r="W7098">
        <v>40</v>
      </c>
      <c r="X7098" s="7">
        <f t="shared" si="579"/>
        <v>31.652153314939131</v>
      </c>
    </row>
    <row r="7099" spans="11:24">
      <c r="K7099" s="97">
        <f t="shared" si="580"/>
        <v>6</v>
      </c>
      <c r="L7099" s="2" t="e">
        <f t="shared" si="581"/>
        <v>#N/A</v>
      </c>
      <c r="M7099" s="89"/>
      <c r="V7099">
        <v>200</v>
      </c>
      <c r="W7099">
        <v>40</v>
      </c>
      <c r="X7099" s="7">
        <f t="shared" si="579"/>
        <v>31.652153314939131</v>
      </c>
    </row>
    <row r="7100" spans="11:24">
      <c r="K7100" s="97">
        <f t="shared" si="580"/>
        <v>6</v>
      </c>
      <c r="L7100" s="2" t="e">
        <f t="shared" si="581"/>
        <v>#N/A</v>
      </c>
      <c r="M7100" s="89"/>
      <c r="V7100">
        <v>200</v>
      </c>
      <c r="W7100">
        <v>40</v>
      </c>
      <c r="X7100" s="7">
        <f t="shared" si="579"/>
        <v>31.652153314939131</v>
      </c>
    </row>
    <row r="7101" spans="11:24">
      <c r="K7101" s="97">
        <f t="shared" si="580"/>
        <v>6</v>
      </c>
      <c r="L7101" s="2" t="e">
        <f t="shared" si="581"/>
        <v>#N/A</v>
      </c>
      <c r="M7101" s="89"/>
      <c r="V7101">
        <v>200</v>
      </c>
      <c r="W7101">
        <v>40</v>
      </c>
      <c r="X7101" s="7">
        <f t="shared" si="579"/>
        <v>31.652153314939131</v>
      </c>
    </row>
    <row r="7102" spans="11:24">
      <c r="K7102" s="97">
        <f t="shared" si="580"/>
        <v>6</v>
      </c>
      <c r="L7102" s="2" t="e">
        <f t="shared" si="581"/>
        <v>#N/A</v>
      </c>
      <c r="M7102" s="89"/>
      <c r="V7102">
        <v>200</v>
      </c>
      <c r="W7102">
        <v>40</v>
      </c>
      <c r="X7102" s="7">
        <f t="shared" si="579"/>
        <v>31.652153314939131</v>
      </c>
    </row>
    <row r="7103" spans="11:24">
      <c r="K7103" s="97">
        <f t="shared" si="580"/>
        <v>6</v>
      </c>
      <c r="L7103" s="2" t="e">
        <f t="shared" si="581"/>
        <v>#N/A</v>
      </c>
      <c r="M7103" s="89"/>
      <c r="V7103">
        <v>200</v>
      </c>
      <c r="W7103">
        <v>40</v>
      </c>
      <c r="X7103" s="7">
        <f t="shared" si="579"/>
        <v>31.652153314939131</v>
      </c>
    </row>
    <row r="7104" spans="11:24">
      <c r="K7104" s="97">
        <f t="shared" si="580"/>
        <v>6</v>
      </c>
      <c r="L7104" s="2" t="e">
        <f t="shared" si="581"/>
        <v>#N/A</v>
      </c>
      <c r="M7104" s="89"/>
      <c r="V7104">
        <v>200</v>
      </c>
      <c r="W7104">
        <v>40</v>
      </c>
      <c r="X7104" s="7">
        <f t="shared" si="579"/>
        <v>31.652153314939131</v>
      </c>
    </row>
    <row r="7105" spans="11:24">
      <c r="K7105" s="97">
        <f t="shared" si="580"/>
        <v>6</v>
      </c>
      <c r="L7105" s="2" t="e">
        <f t="shared" si="581"/>
        <v>#N/A</v>
      </c>
      <c r="M7105" s="89"/>
      <c r="V7105">
        <v>200</v>
      </c>
      <c r="W7105">
        <v>40</v>
      </c>
      <c r="X7105" s="7">
        <f t="shared" si="579"/>
        <v>31.652153314939131</v>
      </c>
    </row>
    <row r="7106" spans="11:24">
      <c r="K7106" s="97">
        <f t="shared" si="580"/>
        <v>6</v>
      </c>
      <c r="L7106" s="2" t="e">
        <f t="shared" si="581"/>
        <v>#N/A</v>
      </c>
      <c r="M7106" s="89"/>
      <c r="V7106">
        <v>200</v>
      </c>
      <c r="W7106">
        <v>40</v>
      </c>
      <c r="X7106" s="7">
        <f t="shared" si="579"/>
        <v>31.652153314939131</v>
      </c>
    </row>
    <row r="7107" spans="11:24">
      <c r="K7107" s="97">
        <f t="shared" si="580"/>
        <v>6</v>
      </c>
      <c r="L7107" s="2" t="e">
        <f t="shared" si="581"/>
        <v>#N/A</v>
      </c>
      <c r="M7107" s="89"/>
      <c r="V7107">
        <v>200</v>
      </c>
      <c r="W7107">
        <v>40</v>
      </c>
      <c r="X7107" s="7">
        <f t="shared" si="579"/>
        <v>31.652153314939131</v>
      </c>
    </row>
    <row r="7108" spans="11:24">
      <c r="K7108" s="97">
        <f t="shared" si="580"/>
        <v>6</v>
      </c>
      <c r="L7108" s="2" t="e">
        <f t="shared" si="581"/>
        <v>#N/A</v>
      </c>
      <c r="M7108" s="89"/>
      <c r="V7108">
        <v>200</v>
      </c>
      <c r="W7108">
        <v>40</v>
      </c>
      <c r="X7108" s="7">
        <f t="shared" si="579"/>
        <v>31.652153314939131</v>
      </c>
    </row>
    <row r="7109" spans="11:24">
      <c r="K7109" s="97">
        <f t="shared" si="580"/>
        <v>6</v>
      </c>
      <c r="L7109" s="2" t="e">
        <f t="shared" si="581"/>
        <v>#N/A</v>
      </c>
      <c r="M7109" s="89"/>
      <c r="V7109">
        <v>200</v>
      </c>
      <c r="W7109">
        <v>40</v>
      </c>
      <c r="X7109" s="7">
        <f t="shared" si="579"/>
        <v>31.652153314939131</v>
      </c>
    </row>
    <row r="7110" spans="11:24">
      <c r="K7110" s="97">
        <f t="shared" si="580"/>
        <v>6</v>
      </c>
      <c r="L7110" s="2" t="e">
        <f t="shared" si="581"/>
        <v>#N/A</v>
      </c>
      <c r="M7110" s="89"/>
      <c r="V7110">
        <v>200</v>
      </c>
      <c r="W7110">
        <v>40</v>
      </c>
      <c r="X7110" s="7">
        <f t="shared" si="579"/>
        <v>31.652153314939131</v>
      </c>
    </row>
    <row r="7111" spans="11:24">
      <c r="K7111" s="97">
        <f t="shared" si="580"/>
        <v>6</v>
      </c>
      <c r="L7111" s="2" t="e">
        <f t="shared" si="581"/>
        <v>#N/A</v>
      </c>
      <c r="M7111" s="89"/>
      <c r="V7111">
        <v>200</v>
      </c>
      <c r="W7111">
        <v>40</v>
      </c>
      <c r="X7111" s="7">
        <f t="shared" si="579"/>
        <v>31.652153314939131</v>
      </c>
    </row>
    <row r="7112" spans="11:24">
      <c r="K7112" s="97">
        <f t="shared" si="580"/>
        <v>6</v>
      </c>
      <c r="L7112" s="2" t="e">
        <f t="shared" si="581"/>
        <v>#N/A</v>
      </c>
      <c r="M7112" s="89"/>
      <c r="V7112">
        <v>200</v>
      </c>
      <c r="W7112">
        <v>40</v>
      </c>
      <c r="X7112" s="7">
        <f t="shared" si="579"/>
        <v>31.652153314939131</v>
      </c>
    </row>
    <row r="7113" spans="11:24">
      <c r="K7113" s="97">
        <f t="shared" si="580"/>
        <v>6</v>
      </c>
      <c r="L7113" s="2" t="e">
        <f t="shared" si="581"/>
        <v>#N/A</v>
      </c>
      <c r="M7113" s="89"/>
      <c r="V7113">
        <v>200</v>
      </c>
      <c r="W7113">
        <v>40</v>
      </c>
      <c r="X7113" s="7">
        <f t="shared" si="579"/>
        <v>31.652153314939131</v>
      </c>
    </row>
    <row r="7114" spans="11:24">
      <c r="K7114" s="97">
        <f t="shared" si="580"/>
        <v>6</v>
      </c>
      <c r="L7114" s="2" t="e">
        <f t="shared" si="581"/>
        <v>#N/A</v>
      </c>
      <c r="M7114" s="89"/>
      <c r="V7114">
        <v>200</v>
      </c>
      <c r="W7114">
        <v>40</v>
      </c>
      <c r="X7114" s="7">
        <f t="shared" ref="X7114:X7177" si="582">AVERAGE($J$2999:$J$8770)</f>
        <v>31.652153314939131</v>
      </c>
    </row>
    <row r="7115" spans="11:24">
      <c r="K7115" s="97">
        <f t="shared" ref="K7115:K7178" si="583">WEEKDAY(C7115,2)</f>
        <v>6</v>
      </c>
      <c r="L7115" s="2" t="e">
        <f t="shared" ref="L7115:L7178" si="584">IF(J7115="",NA(),J7115-(AVERAGE($J$10:$J$8770)))</f>
        <v>#N/A</v>
      </c>
      <c r="M7115" s="89"/>
      <c r="V7115">
        <v>200</v>
      </c>
      <c r="W7115">
        <v>40</v>
      </c>
      <c r="X7115" s="7">
        <f t="shared" si="582"/>
        <v>31.652153314939131</v>
      </c>
    </row>
    <row r="7116" spans="11:24">
      <c r="K7116" s="97">
        <f t="shared" si="583"/>
        <v>6</v>
      </c>
      <c r="L7116" s="2" t="e">
        <f t="shared" si="584"/>
        <v>#N/A</v>
      </c>
      <c r="M7116" s="89"/>
      <c r="V7116">
        <v>200</v>
      </c>
      <c r="W7116">
        <v>40</v>
      </c>
      <c r="X7116" s="7">
        <f t="shared" si="582"/>
        <v>31.652153314939131</v>
      </c>
    </row>
    <row r="7117" spans="11:24">
      <c r="K7117" s="97">
        <f t="shared" si="583"/>
        <v>6</v>
      </c>
      <c r="L7117" s="2" t="e">
        <f t="shared" si="584"/>
        <v>#N/A</v>
      </c>
      <c r="M7117" s="89"/>
      <c r="V7117">
        <v>200</v>
      </c>
      <c r="W7117">
        <v>40</v>
      </c>
      <c r="X7117" s="7">
        <f t="shared" si="582"/>
        <v>31.652153314939131</v>
      </c>
    </row>
    <row r="7118" spans="11:24">
      <c r="K7118" s="97">
        <f t="shared" si="583"/>
        <v>6</v>
      </c>
      <c r="L7118" s="2" t="e">
        <f t="shared" si="584"/>
        <v>#N/A</v>
      </c>
      <c r="M7118" s="89"/>
      <c r="V7118">
        <v>200</v>
      </c>
      <c r="W7118">
        <v>40</v>
      </c>
      <c r="X7118" s="7">
        <f t="shared" si="582"/>
        <v>31.652153314939131</v>
      </c>
    </row>
    <row r="7119" spans="11:24">
      <c r="K7119" s="97">
        <f t="shared" si="583"/>
        <v>6</v>
      </c>
      <c r="L7119" s="2" t="e">
        <f t="shared" si="584"/>
        <v>#N/A</v>
      </c>
      <c r="M7119" s="89"/>
      <c r="V7119">
        <v>200</v>
      </c>
      <c r="W7119">
        <v>40</v>
      </c>
      <c r="X7119" s="7">
        <f t="shared" si="582"/>
        <v>31.652153314939131</v>
      </c>
    </row>
    <row r="7120" spans="11:24">
      <c r="K7120" s="97">
        <f t="shared" si="583"/>
        <v>6</v>
      </c>
      <c r="L7120" s="2" t="e">
        <f t="shared" si="584"/>
        <v>#N/A</v>
      </c>
      <c r="M7120" s="89"/>
      <c r="V7120">
        <v>200</v>
      </c>
      <c r="W7120">
        <v>40</v>
      </c>
      <c r="X7120" s="7">
        <f t="shared" si="582"/>
        <v>31.652153314939131</v>
      </c>
    </row>
    <row r="7121" spans="11:24">
      <c r="K7121" s="97">
        <f t="shared" si="583"/>
        <v>6</v>
      </c>
      <c r="L7121" s="2" t="e">
        <f t="shared" si="584"/>
        <v>#N/A</v>
      </c>
      <c r="M7121" s="89"/>
      <c r="V7121">
        <v>200</v>
      </c>
      <c r="W7121">
        <v>40</v>
      </c>
      <c r="X7121" s="7">
        <f t="shared" si="582"/>
        <v>31.652153314939131</v>
      </c>
    </row>
    <row r="7122" spans="11:24">
      <c r="K7122" s="97">
        <f t="shared" si="583"/>
        <v>6</v>
      </c>
      <c r="L7122" s="2" t="e">
        <f t="shared" si="584"/>
        <v>#N/A</v>
      </c>
      <c r="M7122" s="89"/>
      <c r="V7122">
        <v>200</v>
      </c>
      <c r="W7122">
        <v>40</v>
      </c>
      <c r="X7122" s="7">
        <f t="shared" si="582"/>
        <v>31.652153314939131</v>
      </c>
    </row>
    <row r="7123" spans="11:24">
      <c r="K7123" s="97">
        <f t="shared" si="583"/>
        <v>6</v>
      </c>
      <c r="L7123" s="2" t="e">
        <f t="shared" si="584"/>
        <v>#N/A</v>
      </c>
      <c r="M7123" s="89"/>
      <c r="V7123">
        <v>200</v>
      </c>
      <c r="W7123">
        <v>40</v>
      </c>
      <c r="X7123" s="7">
        <f t="shared" si="582"/>
        <v>31.652153314939131</v>
      </c>
    </row>
    <row r="7124" spans="11:24">
      <c r="K7124" s="97">
        <f t="shared" si="583"/>
        <v>6</v>
      </c>
      <c r="L7124" s="2" t="e">
        <f t="shared" si="584"/>
        <v>#N/A</v>
      </c>
      <c r="M7124" s="89"/>
      <c r="V7124">
        <v>200</v>
      </c>
      <c r="W7124">
        <v>40</v>
      </c>
      <c r="X7124" s="7">
        <f t="shared" si="582"/>
        <v>31.652153314939131</v>
      </c>
    </row>
    <row r="7125" spans="11:24">
      <c r="K7125" s="97">
        <f t="shared" si="583"/>
        <v>6</v>
      </c>
      <c r="L7125" s="2" t="e">
        <f t="shared" si="584"/>
        <v>#N/A</v>
      </c>
      <c r="M7125" s="89"/>
      <c r="V7125">
        <v>200</v>
      </c>
      <c r="W7125">
        <v>40</v>
      </c>
      <c r="X7125" s="7">
        <f t="shared" si="582"/>
        <v>31.652153314939131</v>
      </c>
    </row>
    <row r="7126" spans="11:24">
      <c r="K7126" s="97">
        <f t="shared" si="583"/>
        <v>6</v>
      </c>
      <c r="L7126" s="2" t="e">
        <f t="shared" si="584"/>
        <v>#N/A</v>
      </c>
      <c r="M7126" s="89"/>
      <c r="V7126">
        <v>200</v>
      </c>
      <c r="W7126">
        <v>40</v>
      </c>
      <c r="X7126" s="7">
        <f t="shared" si="582"/>
        <v>31.652153314939131</v>
      </c>
    </row>
    <row r="7127" spans="11:24">
      <c r="K7127" s="97">
        <f t="shared" si="583"/>
        <v>6</v>
      </c>
      <c r="L7127" s="2" t="e">
        <f t="shared" si="584"/>
        <v>#N/A</v>
      </c>
      <c r="M7127" s="89"/>
      <c r="V7127">
        <v>200</v>
      </c>
      <c r="W7127">
        <v>40</v>
      </c>
      <c r="X7127" s="7">
        <f t="shared" si="582"/>
        <v>31.652153314939131</v>
      </c>
    </row>
    <row r="7128" spans="11:24">
      <c r="K7128" s="97">
        <f t="shared" si="583"/>
        <v>6</v>
      </c>
      <c r="L7128" s="2" t="e">
        <f t="shared" si="584"/>
        <v>#N/A</v>
      </c>
      <c r="M7128" s="89"/>
      <c r="V7128">
        <v>200</v>
      </c>
      <c r="W7128">
        <v>40</v>
      </c>
      <c r="X7128" s="7">
        <f t="shared" si="582"/>
        <v>31.652153314939131</v>
      </c>
    </row>
    <row r="7129" spans="11:24">
      <c r="K7129" s="97">
        <f t="shared" si="583"/>
        <v>6</v>
      </c>
      <c r="L7129" s="2" t="e">
        <f t="shared" si="584"/>
        <v>#N/A</v>
      </c>
      <c r="M7129" s="89"/>
      <c r="V7129">
        <v>200</v>
      </c>
      <c r="W7129">
        <v>40</v>
      </c>
      <c r="X7129" s="7">
        <f t="shared" si="582"/>
        <v>31.652153314939131</v>
      </c>
    </row>
    <row r="7130" spans="11:24">
      <c r="K7130" s="97">
        <f t="shared" si="583"/>
        <v>6</v>
      </c>
      <c r="L7130" s="2" t="e">
        <f t="shared" si="584"/>
        <v>#N/A</v>
      </c>
      <c r="M7130" s="89"/>
      <c r="V7130">
        <v>200</v>
      </c>
      <c r="W7130">
        <v>40</v>
      </c>
      <c r="X7130" s="7">
        <f t="shared" si="582"/>
        <v>31.652153314939131</v>
      </c>
    </row>
    <row r="7131" spans="11:24">
      <c r="K7131" s="97">
        <f t="shared" si="583"/>
        <v>6</v>
      </c>
      <c r="L7131" s="2" t="e">
        <f t="shared" si="584"/>
        <v>#N/A</v>
      </c>
      <c r="M7131" s="89"/>
      <c r="V7131">
        <v>200</v>
      </c>
      <c r="W7131">
        <v>40</v>
      </c>
      <c r="X7131" s="7">
        <f t="shared" si="582"/>
        <v>31.652153314939131</v>
      </c>
    </row>
    <row r="7132" spans="11:24">
      <c r="K7132" s="97">
        <f t="shared" si="583"/>
        <v>6</v>
      </c>
      <c r="L7132" s="2" t="e">
        <f t="shared" si="584"/>
        <v>#N/A</v>
      </c>
      <c r="M7132" s="89"/>
      <c r="V7132">
        <v>200</v>
      </c>
      <c r="W7132">
        <v>40</v>
      </c>
      <c r="X7132" s="7">
        <f t="shared" si="582"/>
        <v>31.652153314939131</v>
      </c>
    </row>
    <row r="7133" spans="11:24">
      <c r="K7133" s="97">
        <f t="shared" si="583"/>
        <v>6</v>
      </c>
      <c r="L7133" s="2" t="e">
        <f t="shared" si="584"/>
        <v>#N/A</v>
      </c>
      <c r="M7133" s="89"/>
      <c r="V7133">
        <v>200</v>
      </c>
      <c r="W7133">
        <v>40</v>
      </c>
      <c r="X7133" s="7">
        <f t="shared" si="582"/>
        <v>31.652153314939131</v>
      </c>
    </row>
    <row r="7134" spans="11:24">
      <c r="K7134" s="97">
        <f t="shared" si="583"/>
        <v>6</v>
      </c>
      <c r="L7134" s="2" t="e">
        <f t="shared" si="584"/>
        <v>#N/A</v>
      </c>
      <c r="M7134" s="89"/>
      <c r="V7134">
        <v>200</v>
      </c>
      <c r="W7134">
        <v>40</v>
      </c>
      <c r="X7134" s="7">
        <f t="shared" si="582"/>
        <v>31.652153314939131</v>
      </c>
    </row>
    <row r="7135" spans="11:24">
      <c r="K7135" s="97">
        <f t="shared" si="583"/>
        <v>6</v>
      </c>
      <c r="L7135" s="2" t="e">
        <f t="shared" si="584"/>
        <v>#N/A</v>
      </c>
      <c r="M7135" s="89"/>
      <c r="V7135">
        <v>200</v>
      </c>
      <c r="W7135">
        <v>40</v>
      </c>
      <c r="X7135" s="7">
        <f t="shared" si="582"/>
        <v>31.652153314939131</v>
      </c>
    </row>
    <row r="7136" spans="11:24">
      <c r="K7136" s="97">
        <f t="shared" si="583"/>
        <v>6</v>
      </c>
      <c r="L7136" s="2" t="e">
        <f t="shared" si="584"/>
        <v>#N/A</v>
      </c>
      <c r="M7136" s="89"/>
      <c r="V7136">
        <v>200</v>
      </c>
      <c r="W7136">
        <v>40</v>
      </c>
      <c r="X7136" s="7">
        <f t="shared" si="582"/>
        <v>31.652153314939131</v>
      </c>
    </row>
    <row r="7137" spans="11:24">
      <c r="K7137" s="97">
        <f t="shared" si="583"/>
        <v>6</v>
      </c>
      <c r="L7137" s="2" t="e">
        <f t="shared" si="584"/>
        <v>#N/A</v>
      </c>
      <c r="M7137" s="89"/>
      <c r="V7137">
        <v>200</v>
      </c>
      <c r="W7137">
        <v>40</v>
      </c>
      <c r="X7137" s="7">
        <f t="shared" si="582"/>
        <v>31.652153314939131</v>
      </c>
    </row>
    <row r="7138" spans="11:24">
      <c r="K7138" s="97">
        <f t="shared" si="583"/>
        <v>6</v>
      </c>
      <c r="L7138" s="2" t="e">
        <f t="shared" si="584"/>
        <v>#N/A</v>
      </c>
      <c r="M7138" s="89"/>
      <c r="V7138">
        <v>200</v>
      </c>
      <c r="W7138">
        <v>40</v>
      </c>
      <c r="X7138" s="7">
        <f t="shared" si="582"/>
        <v>31.652153314939131</v>
      </c>
    </row>
    <row r="7139" spans="11:24">
      <c r="K7139" s="97">
        <f t="shared" si="583"/>
        <v>6</v>
      </c>
      <c r="L7139" s="2" t="e">
        <f t="shared" si="584"/>
        <v>#N/A</v>
      </c>
      <c r="M7139" s="89"/>
      <c r="V7139">
        <v>200</v>
      </c>
      <c r="W7139">
        <v>40</v>
      </c>
      <c r="X7139" s="7">
        <f t="shared" si="582"/>
        <v>31.652153314939131</v>
      </c>
    </row>
    <row r="7140" spans="11:24">
      <c r="K7140" s="97">
        <f t="shared" si="583"/>
        <v>6</v>
      </c>
      <c r="L7140" s="2" t="e">
        <f t="shared" si="584"/>
        <v>#N/A</v>
      </c>
      <c r="M7140" s="89"/>
      <c r="V7140">
        <v>200</v>
      </c>
      <c r="W7140">
        <v>40</v>
      </c>
      <c r="X7140" s="7">
        <f t="shared" si="582"/>
        <v>31.652153314939131</v>
      </c>
    </row>
    <row r="7141" spans="11:24">
      <c r="K7141" s="97">
        <f t="shared" si="583"/>
        <v>6</v>
      </c>
      <c r="L7141" s="2" t="e">
        <f t="shared" si="584"/>
        <v>#N/A</v>
      </c>
      <c r="M7141" s="89"/>
      <c r="V7141">
        <v>200</v>
      </c>
      <c r="W7141">
        <v>40</v>
      </c>
      <c r="X7141" s="7">
        <f t="shared" si="582"/>
        <v>31.652153314939131</v>
      </c>
    </row>
    <row r="7142" spans="11:24">
      <c r="K7142" s="97">
        <f t="shared" si="583"/>
        <v>6</v>
      </c>
      <c r="L7142" s="2" t="e">
        <f t="shared" si="584"/>
        <v>#N/A</v>
      </c>
      <c r="M7142" s="89"/>
      <c r="V7142">
        <v>200</v>
      </c>
      <c r="W7142">
        <v>40</v>
      </c>
      <c r="X7142" s="7">
        <f t="shared" si="582"/>
        <v>31.652153314939131</v>
      </c>
    </row>
    <row r="7143" spans="11:24">
      <c r="K7143" s="97">
        <f t="shared" si="583"/>
        <v>6</v>
      </c>
      <c r="L7143" s="2" t="e">
        <f t="shared" si="584"/>
        <v>#N/A</v>
      </c>
      <c r="M7143" s="89"/>
      <c r="V7143">
        <v>200</v>
      </c>
      <c r="W7143">
        <v>40</v>
      </c>
      <c r="X7143" s="7">
        <f t="shared" si="582"/>
        <v>31.652153314939131</v>
      </c>
    </row>
    <row r="7144" spans="11:24">
      <c r="K7144" s="97">
        <f t="shared" si="583"/>
        <v>6</v>
      </c>
      <c r="L7144" s="2" t="e">
        <f t="shared" si="584"/>
        <v>#N/A</v>
      </c>
      <c r="M7144" s="89"/>
      <c r="V7144">
        <v>200</v>
      </c>
      <c r="W7144">
        <v>40</v>
      </c>
      <c r="X7144" s="7">
        <f t="shared" si="582"/>
        <v>31.652153314939131</v>
      </c>
    </row>
    <row r="7145" spans="11:24">
      <c r="K7145" s="97">
        <f t="shared" si="583"/>
        <v>6</v>
      </c>
      <c r="L7145" s="2" t="e">
        <f t="shared" si="584"/>
        <v>#N/A</v>
      </c>
      <c r="M7145" s="89"/>
      <c r="V7145">
        <v>200</v>
      </c>
      <c r="W7145">
        <v>40</v>
      </c>
      <c r="X7145" s="7">
        <f t="shared" si="582"/>
        <v>31.652153314939131</v>
      </c>
    </row>
    <row r="7146" spans="11:24">
      <c r="K7146" s="97">
        <f t="shared" si="583"/>
        <v>6</v>
      </c>
      <c r="L7146" s="2" t="e">
        <f t="shared" si="584"/>
        <v>#N/A</v>
      </c>
      <c r="M7146" s="89"/>
      <c r="V7146">
        <v>200</v>
      </c>
      <c r="W7146">
        <v>40</v>
      </c>
      <c r="X7146" s="7">
        <f t="shared" si="582"/>
        <v>31.652153314939131</v>
      </c>
    </row>
    <row r="7147" spans="11:24">
      <c r="K7147" s="97">
        <f t="shared" si="583"/>
        <v>6</v>
      </c>
      <c r="L7147" s="2" t="e">
        <f t="shared" si="584"/>
        <v>#N/A</v>
      </c>
      <c r="M7147" s="89"/>
      <c r="V7147">
        <v>200</v>
      </c>
      <c r="W7147">
        <v>40</v>
      </c>
      <c r="X7147" s="7">
        <f t="shared" si="582"/>
        <v>31.652153314939131</v>
      </c>
    </row>
    <row r="7148" spans="11:24">
      <c r="K7148" s="97">
        <f t="shared" si="583"/>
        <v>6</v>
      </c>
      <c r="L7148" s="2" t="e">
        <f t="shared" si="584"/>
        <v>#N/A</v>
      </c>
      <c r="M7148" s="89"/>
      <c r="V7148">
        <v>200</v>
      </c>
      <c r="W7148">
        <v>40</v>
      </c>
      <c r="X7148" s="7">
        <f t="shared" si="582"/>
        <v>31.652153314939131</v>
      </c>
    </row>
    <row r="7149" spans="11:24">
      <c r="K7149" s="97">
        <f t="shared" si="583"/>
        <v>6</v>
      </c>
      <c r="L7149" s="2" t="e">
        <f t="shared" si="584"/>
        <v>#N/A</v>
      </c>
      <c r="M7149" s="89"/>
      <c r="V7149">
        <v>200</v>
      </c>
      <c r="W7149">
        <v>40</v>
      </c>
      <c r="X7149" s="7">
        <f t="shared" si="582"/>
        <v>31.652153314939131</v>
      </c>
    </row>
    <row r="7150" spans="11:24">
      <c r="K7150" s="97">
        <f t="shared" si="583"/>
        <v>6</v>
      </c>
      <c r="L7150" s="2" t="e">
        <f t="shared" si="584"/>
        <v>#N/A</v>
      </c>
      <c r="M7150" s="89"/>
      <c r="V7150">
        <v>200</v>
      </c>
      <c r="W7150">
        <v>40</v>
      </c>
      <c r="X7150" s="7">
        <f t="shared" si="582"/>
        <v>31.652153314939131</v>
      </c>
    </row>
    <row r="7151" spans="11:24">
      <c r="K7151" s="97">
        <f t="shared" si="583"/>
        <v>6</v>
      </c>
      <c r="L7151" s="2" t="e">
        <f t="shared" si="584"/>
        <v>#N/A</v>
      </c>
      <c r="M7151" s="89"/>
      <c r="V7151">
        <v>200</v>
      </c>
      <c r="W7151">
        <v>40</v>
      </c>
      <c r="X7151" s="7">
        <f t="shared" si="582"/>
        <v>31.652153314939131</v>
      </c>
    </row>
    <row r="7152" spans="11:24">
      <c r="K7152" s="97">
        <f t="shared" si="583"/>
        <v>6</v>
      </c>
      <c r="L7152" s="2" t="e">
        <f t="shared" si="584"/>
        <v>#N/A</v>
      </c>
      <c r="M7152" s="89"/>
      <c r="V7152">
        <v>200</v>
      </c>
      <c r="W7152">
        <v>40</v>
      </c>
      <c r="X7152" s="7">
        <f t="shared" si="582"/>
        <v>31.652153314939131</v>
      </c>
    </row>
    <row r="7153" spans="11:24">
      <c r="K7153" s="97">
        <f t="shared" si="583"/>
        <v>6</v>
      </c>
      <c r="L7153" s="2" t="e">
        <f t="shared" si="584"/>
        <v>#N/A</v>
      </c>
      <c r="M7153" s="89"/>
      <c r="V7153">
        <v>200</v>
      </c>
      <c r="W7153">
        <v>40</v>
      </c>
      <c r="X7153" s="7">
        <f t="shared" si="582"/>
        <v>31.652153314939131</v>
      </c>
    </row>
    <row r="7154" spans="11:24">
      <c r="K7154" s="97">
        <f t="shared" si="583"/>
        <v>6</v>
      </c>
      <c r="L7154" s="2" t="e">
        <f t="shared" si="584"/>
        <v>#N/A</v>
      </c>
      <c r="M7154" s="89"/>
      <c r="V7154">
        <v>200</v>
      </c>
      <c r="W7154">
        <v>40</v>
      </c>
      <c r="X7154" s="7">
        <f t="shared" si="582"/>
        <v>31.652153314939131</v>
      </c>
    </row>
    <row r="7155" spans="11:24">
      <c r="K7155" s="97">
        <f t="shared" si="583"/>
        <v>6</v>
      </c>
      <c r="L7155" s="2" t="e">
        <f t="shared" si="584"/>
        <v>#N/A</v>
      </c>
      <c r="M7155" s="89"/>
      <c r="V7155">
        <v>200</v>
      </c>
      <c r="W7155">
        <v>40</v>
      </c>
      <c r="X7155" s="7">
        <f t="shared" si="582"/>
        <v>31.652153314939131</v>
      </c>
    </row>
    <row r="7156" spans="11:24">
      <c r="K7156" s="97">
        <f t="shared" si="583"/>
        <v>6</v>
      </c>
      <c r="L7156" s="2" t="e">
        <f t="shared" si="584"/>
        <v>#N/A</v>
      </c>
      <c r="M7156" s="89"/>
      <c r="V7156">
        <v>200</v>
      </c>
      <c r="W7156">
        <v>40</v>
      </c>
      <c r="X7156" s="7">
        <f t="shared" si="582"/>
        <v>31.652153314939131</v>
      </c>
    </row>
    <row r="7157" spans="11:24">
      <c r="K7157" s="97">
        <f t="shared" si="583"/>
        <v>6</v>
      </c>
      <c r="L7157" s="2" t="e">
        <f t="shared" si="584"/>
        <v>#N/A</v>
      </c>
      <c r="M7157" s="89"/>
      <c r="V7157">
        <v>200</v>
      </c>
      <c r="W7157">
        <v>40</v>
      </c>
      <c r="X7157" s="7">
        <f t="shared" si="582"/>
        <v>31.652153314939131</v>
      </c>
    </row>
    <row r="7158" spans="11:24">
      <c r="K7158" s="97">
        <f t="shared" si="583"/>
        <v>6</v>
      </c>
      <c r="L7158" s="2" t="e">
        <f t="shared" si="584"/>
        <v>#N/A</v>
      </c>
      <c r="M7158" s="89"/>
      <c r="V7158">
        <v>200</v>
      </c>
      <c r="W7158">
        <v>40</v>
      </c>
      <c r="X7158" s="7">
        <f t="shared" si="582"/>
        <v>31.652153314939131</v>
      </c>
    </row>
    <row r="7159" spans="11:24">
      <c r="K7159" s="97">
        <f t="shared" si="583"/>
        <v>6</v>
      </c>
      <c r="L7159" s="2" t="e">
        <f t="shared" si="584"/>
        <v>#N/A</v>
      </c>
      <c r="M7159" s="89"/>
      <c r="V7159">
        <v>200</v>
      </c>
      <c r="W7159">
        <v>40</v>
      </c>
      <c r="X7159" s="7">
        <f t="shared" si="582"/>
        <v>31.652153314939131</v>
      </c>
    </row>
    <row r="7160" spans="11:24">
      <c r="K7160" s="97">
        <f t="shared" si="583"/>
        <v>6</v>
      </c>
      <c r="L7160" s="2" t="e">
        <f t="shared" si="584"/>
        <v>#N/A</v>
      </c>
      <c r="M7160" s="89"/>
      <c r="V7160">
        <v>200</v>
      </c>
      <c r="W7160">
        <v>40</v>
      </c>
      <c r="X7160" s="7">
        <f t="shared" si="582"/>
        <v>31.652153314939131</v>
      </c>
    </row>
    <row r="7161" spans="11:24">
      <c r="K7161" s="97">
        <f t="shared" si="583"/>
        <v>6</v>
      </c>
      <c r="L7161" s="2" t="e">
        <f t="shared" si="584"/>
        <v>#N/A</v>
      </c>
      <c r="M7161" s="89"/>
      <c r="V7161">
        <v>200</v>
      </c>
      <c r="W7161">
        <v>40</v>
      </c>
      <c r="X7161" s="7">
        <f t="shared" si="582"/>
        <v>31.652153314939131</v>
      </c>
    </row>
    <row r="7162" spans="11:24">
      <c r="K7162" s="97">
        <f t="shared" si="583"/>
        <v>6</v>
      </c>
      <c r="L7162" s="2" t="e">
        <f t="shared" si="584"/>
        <v>#N/A</v>
      </c>
      <c r="M7162" s="89"/>
      <c r="V7162">
        <v>200</v>
      </c>
      <c r="W7162">
        <v>40</v>
      </c>
      <c r="X7162" s="7">
        <f t="shared" si="582"/>
        <v>31.652153314939131</v>
      </c>
    </row>
    <row r="7163" spans="11:24">
      <c r="K7163" s="97">
        <f t="shared" si="583"/>
        <v>6</v>
      </c>
      <c r="L7163" s="2" t="e">
        <f t="shared" si="584"/>
        <v>#N/A</v>
      </c>
      <c r="M7163" s="89"/>
      <c r="V7163">
        <v>200</v>
      </c>
      <c r="W7163">
        <v>40</v>
      </c>
      <c r="X7163" s="7">
        <f t="shared" si="582"/>
        <v>31.652153314939131</v>
      </c>
    </row>
    <row r="7164" spans="11:24">
      <c r="K7164" s="97">
        <f t="shared" si="583"/>
        <v>6</v>
      </c>
      <c r="L7164" s="2" t="e">
        <f t="shared" si="584"/>
        <v>#N/A</v>
      </c>
      <c r="M7164" s="89"/>
      <c r="V7164">
        <v>200</v>
      </c>
      <c r="W7164">
        <v>40</v>
      </c>
      <c r="X7164" s="7">
        <f t="shared" si="582"/>
        <v>31.652153314939131</v>
      </c>
    </row>
    <row r="7165" spans="11:24">
      <c r="K7165" s="97">
        <f t="shared" si="583"/>
        <v>6</v>
      </c>
      <c r="L7165" s="2" t="e">
        <f t="shared" si="584"/>
        <v>#N/A</v>
      </c>
      <c r="M7165" s="89"/>
      <c r="V7165">
        <v>200</v>
      </c>
      <c r="W7165">
        <v>40</v>
      </c>
      <c r="X7165" s="7">
        <f t="shared" si="582"/>
        <v>31.652153314939131</v>
      </c>
    </row>
    <row r="7166" spans="11:24">
      <c r="K7166" s="97">
        <f t="shared" si="583"/>
        <v>6</v>
      </c>
      <c r="L7166" s="2" t="e">
        <f t="shared" si="584"/>
        <v>#N/A</v>
      </c>
      <c r="M7166" s="89"/>
      <c r="V7166">
        <v>200</v>
      </c>
      <c r="W7166">
        <v>40</v>
      </c>
      <c r="X7166" s="7">
        <f t="shared" si="582"/>
        <v>31.652153314939131</v>
      </c>
    </row>
    <row r="7167" spans="11:24">
      <c r="K7167" s="97">
        <f t="shared" si="583"/>
        <v>6</v>
      </c>
      <c r="L7167" s="2" t="e">
        <f t="shared" si="584"/>
        <v>#N/A</v>
      </c>
      <c r="M7167" s="89"/>
      <c r="V7167">
        <v>200</v>
      </c>
      <c r="W7167">
        <v>40</v>
      </c>
      <c r="X7167" s="7">
        <f t="shared" si="582"/>
        <v>31.652153314939131</v>
      </c>
    </row>
    <row r="7168" spans="11:24">
      <c r="K7168" s="97">
        <f t="shared" si="583"/>
        <v>6</v>
      </c>
      <c r="L7168" s="2" t="e">
        <f t="shared" si="584"/>
        <v>#N/A</v>
      </c>
      <c r="M7168" s="89"/>
      <c r="V7168">
        <v>200</v>
      </c>
      <c r="W7168">
        <v>40</v>
      </c>
      <c r="X7168" s="7">
        <f t="shared" si="582"/>
        <v>31.652153314939131</v>
      </c>
    </row>
    <row r="7169" spans="11:24">
      <c r="K7169" s="97">
        <f t="shared" si="583"/>
        <v>6</v>
      </c>
      <c r="L7169" s="2" t="e">
        <f t="shared" si="584"/>
        <v>#N/A</v>
      </c>
      <c r="M7169" s="89"/>
      <c r="V7169">
        <v>200</v>
      </c>
      <c r="W7169">
        <v>40</v>
      </c>
      <c r="X7169" s="7">
        <f t="shared" si="582"/>
        <v>31.652153314939131</v>
      </c>
    </row>
    <row r="7170" spans="11:24">
      <c r="K7170" s="97">
        <f t="shared" si="583"/>
        <v>6</v>
      </c>
      <c r="L7170" s="2" t="e">
        <f t="shared" si="584"/>
        <v>#N/A</v>
      </c>
      <c r="M7170" s="89"/>
      <c r="V7170">
        <v>200</v>
      </c>
      <c r="W7170">
        <v>40</v>
      </c>
      <c r="X7170" s="7">
        <f t="shared" si="582"/>
        <v>31.652153314939131</v>
      </c>
    </row>
    <row r="7171" spans="11:24">
      <c r="K7171" s="97">
        <f t="shared" si="583"/>
        <v>6</v>
      </c>
      <c r="L7171" s="2" t="e">
        <f t="shared" si="584"/>
        <v>#N/A</v>
      </c>
      <c r="M7171" s="89"/>
      <c r="V7171">
        <v>200</v>
      </c>
      <c r="W7171">
        <v>40</v>
      </c>
      <c r="X7171" s="7">
        <f t="shared" si="582"/>
        <v>31.652153314939131</v>
      </c>
    </row>
    <row r="7172" spans="11:24">
      <c r="K7172" s="97">
        <f t="shared" si="583"/>
        <v>6</v>
      </c>
      <c r="L7172" s="2" t="e">
        <f t="shared" si="584"/>
        <v>#N/A</v>
      </c>
      <c r="M7172" s="89"/>
      <c r="V7172">
        <v>200</v>
      </c>
      <c r="W7172">
        <v>40</v>
      </c>
      <c r="X7172" s="7">
        <f t="shared" si="582"/>
        <v>31.652153314939131</v>
      </c>
    </row>
    <row r="7173" spans="11:24">
      <c r="K7173" s="97">
        <f t="shared" si="583"/>
        <v>6</v>
      </c>
      <c r="L7173" s="2" t="e">
        <f t="shared" si="584"/>
        <v>#N/A</v>
      </c>
      <c r="M7173" s="89"/>
      <c r="V7173">
        <v>200</v>
      </c>
      <c r="W7173">
        <v>40</v>
      </c>
      <c r="X7173" s="7">
        <f t="shared" si="582"/>
        <v>31.652153314939131</v>
      </c>
    </row>
    <row r="7174" spans="11:24">
      <c r="K7174" s="97">
        <f t="shared" si="583"/>
        <v>6</v>
      </c>
      <c r="L7174" s="2" t="e">
        <f t="shared" si="584"/>
        <v>#N/A</v>
      </c>
      <c r="M7174" s="89"/>
      <c r="V7174">
        <v>200</v>
      </c>
      <c r="W7174">
        <v>40</v>
      </c>
      <c r="X7174" s="7">
        <f t="shared" si="582"/>
        <v>31.652153314939131</v>
      </c>
    </row>
    <row r="7175" spans="11:24">
      <c r="K7175" s="97">
        <f t="shared" si="583"/>
        <v>6</v>
      </c>
      <c r="L7175" s="2" t="e">
        <f t="shared" si="584"/>
        <v>#N/A</v>
      </c>
      <c r="M7175" s="89"/>
      <c r="V7175">
        <v>200</v>
      </c>
      <c r="W7175">
        <v>40</v>
      </c>
      <c r="X7175" s="7">
        <f t="shared" si="582"/>
        <v>31.652153314939131</v>
      </c>
    </row>
    <row r="7176" spans="11:24">
      <c r="K7176" s="97">
        <f t="shared" si="583"/>
        <v>6</v>
      </c>
      <c r="L7176" s="2" t="e">
        <f t="shared" si="584"/>
        <v>#N/A</v>
      </c>
      <c r="M7176" s="89"/>
      <c r="V7176">
        <v>200</v>
      </c>
      <c r="W7176">
        <v>40</v>
      </c>
      <c r="X7176" s="7">
        <f t="shared" si="582"/>
        <v>31.652153314939131</v>
      </c>
    </row>
    <row r="7177" spans="11:24">
      <c r="K7177" s="97">
        <f t="shared" si="583"/>
        <v>6</v>
      </c>
      <c r="L7177" s="2" t="e">
        <f t="shared" si="584"/>
        <v>#N/A</v>
      </c>
      <c r="M7177" s="89"/>
      <c r="V7177">
        <v>200</v>
      </c>
      <c r="W7177">
        <v>40</v>
      </c>
      <c r="X7177" s="7">
        <f t="shared" si="582"/>
        <v>31.652153314939131</v>
      </c>
    </row>
    <row r="7178" spans="11:24">
      <c r="K7178" s="97">
        <f t="shared" si="583"/>
        <v>6</v>
      </c>
      <c r="L7178" s="2" t="e">
        <f t="shared" si="584"/>
        <v>#N/A</v>
      </c>
      <c r="M7178" s="89"/>
      <c r="V7178">
        <v>200</v>
      </c>
      <c r="W7178">
        <v>40</v>
      </c>
      <c r="X7178" s="7">
        <f t="shared" ref="X7178:X7241" si="585">AVERAGE($J$2999:$J$8770)</f>
        <v>31.652153314939131</v>
      </c>
    </row>
    <row r="7179" spans="11:24">
      <c r="K7179" s="97">
        <f t="shared" ref="K7179:K7242" si="586">WEEKDAY(C7179,2)</f>
        <v>6</v>
      </c>
      <c r="L7179" s="2" t="e">
        <f t="shared" ref="L7179:L7242" si="587">IF(J7179="",NA(),J7179-(AVERAGE($J$10:$J$8770)))</f>
        <v>#N/A</v>
      </c>
      <c r="M7179" s="89"/>
      <c r="V7179">
        <v>200</v>
      </c>
      <c r="W7179">
        <v>40</v>
      </c>
      <c r="X7179" s="7">
        <f t="shared" si="585"/>
        <v>31.652153314939131</v>
      </c>
    </row>
    <row r="7180" spans="11:24">
      <c r="K7180" s="97">
        <f t="shared" si="586"/>
        <v>6</v>
      </c>
      <c r="L7180" s="2" t="e">
        <f t="shared" si="587"/>
        <v>#N/A</v>
      </c>
      <c r="M7180" s="89"/>
      <c r="V7180">
        <v>200</v>
      </c>
      <c r="W7180">
        <v>40</v>
      </c>
      <c r="X7180" s="7">
        <f t="shared" si="585"/>
        <v>31.652153314939131</v>
      </c>
    </row>
    <row r="7181" spans="11:24">
      <c r="K7181" s="97">
        <f t="shared" si="586"/>
        <v>6</v>
      </c>
      <c r="L7181" s="2" t="e">
        <f t="shared" si="587"/>
        <v>#N/A</v>
      </c>
      <c r="M7181" s="89"/>
      <c r="V7181">
        <v>200</v>
      </c>
      <c r="W7181">
        <v>40</v>
      </c>
      <c r="X7181" s="7">
        <f t="shared" si="585"/>
        <v>31.652153314939131</v>
      </c>
    </row>
    <row r="7182" spans="11:24">
      <c r="K7182" s="97">
        <f t="shared" si="586"/>
        <v>6</v>
      </c>
      <c r="L7182" s="2" t="e">
        <f t="shared" si="587"/>
        <v>#N/A</v>
      </c>
      <c r="M7182" s="89"/>
      <c r="V7182">
        <v>200</v>
      </c>
      <c r="W7182">
        <v>40</v>
      </c>
      <c r="X7182" s="7">
        <f t="shared" si="585"/>
        <v>31.652153314939131</v>
      </c>
    </row>
    <row r="7183" spans="11:24">
      <c r="K7183" s="97">
        <f t="shared" si="586"/>
        <v>6</v>
      </c>
      <c r="L7183" s="2" t="e">
        <f t="shared" si="587"/>
        <v>#N/A</v>
      </c>
      <c r="M7183" s="89"/>
      <c r="V7183">
        <v>200</v>
      </c>
      <c r="W7183">
        <v>40</v>
      </c>
      <c r="X7183" s="7">
        <f t="shared" si="585"/>
        <v>31.652153314939131</v>
      </c>
    </row>
    <row r="7184" spans="11:24">
      <c r="K7184" s="97">
        <f t="shared" si="586"/>
        <v>6</v>
      </c>
      <c r="L7184" s="2" t="e">
        <f t="shared" si="587"/>
        <v>#N/A</v>
      </c>
      <c r="M7184" s="89"/>
      <c r="V7184">
        <v>200</v>
      </c>
      <c r="W7184">
        <v>40</v>
      </c>
      <c r="X7184" s="7">
        <f t="shared" si="585"/>
        <v>31.652153314939131</v>
      </c>
    </row>
    <row r="7185" spans="11:24">
      <c r="K7185" s="97">
        <f t="shared" si="586"/>
        <v>6</v>
      </c>
      <c r="L7185" s="2" t="e">
        <f t="shared" si="587"/>
        <v>#N/A</v>
      </c>
      <c r="M7185" s="89"/>
      <c r="V7185">
        <v>200</v>
      </c>
      <c r="W7185">
        <v>40</v>
      </c>
      <c r="X7185" s="7">
        <f t="shared" si="585"/>
        <v>31.652153314939131</v>
      </c>
    </row>
    <row r="7186" spans="11:24">
      <c r="K7186" s="97">
        <f t="shared" si="586"/>
        <v>6</v>
      </c>
      <c r="L7186" s="2" t="e">
        <f t="shared" si="587"/>
        <v>#N/A</v>
      </c>
      <c r="M7186" s="89"/>
      <c r="V7186">
        <v>200</v>
      </c>
      <c r="W7186">
        <v>40</v>
      </c>
      <c r="X7186" s="7">
        <f t="shared" si="585"/>
        <v>31.652153314939131</v>
      </c>
    </row>
    <row r="7187" spans="11:24">
      <c r="K7187" s="97">
        <f t="shared" si="586"/>
        <v>6</v>
      </c>
      <c r="L7187" s="2" t="e">
        <f t="shared" si="587"/>
        <v>#N/A</v>
      </c>
      <c r="M7187" s="89"/>
      <c r="V7187">
        <v>200</v>
      </c>
      <c r="W7187">
        <v>40</v>
      </c>
      <c r="X7187" s="7">
        <f t="shared" si="585"/>
        <v>31.652153314939131</v>
      </c>
    </row>
    <row r="7188" spans="11:24">
      <c r="K7188" s="97">
        <f t="shared" si="586"/>
        <v>6</v>
      </c>
      <c r="L7188" s="2" t="e">
        <f t="shared" si="587"/>
        <v>#N/A</v>
      </c>
      <c r="M7188" s="89"/>
      <c r="V7188">
        <v>200</v>
      </c>
      <c r="W7188">
        <v>40</v>
      </c>
      <c r="X7188" s="7">
        <f t="shared" si="585"/>
        <v>31.652153314939131</v>
      </c>
    </row>
    <row r="7189" spans="11:24">
      <c r="K7189" s="97">
        <f t="shared" si="586"/>
        <v>6</v>
      </c>
      <c r="L7189" s="2" t="e">
        <f t="shared" si="587"/>
        <v>#N/A</v>
      </c>
      <c r="M7189" s="89"/>
      <c r="V7189">
        <v>200</v>
      </c>
      <c r="W7189">
        <v>40</v>
      </c>
      <c r="X7189" s="7">
        <f t="shared" si="585"/>
        <v>31.652153314939131</v>
      </c>
    </row>
    <row r="7190" spans="11:24">
      <c r="K7190" s="97">
        <f t="shared" si="586"/>
        <v>6</v>
      </c>
      <c r="L7190" s="2" t="e">
        <f t="shared" si="587"/>
        <v>#N/A</v>
      </c>
      <c r="M7190" s="89"/>
      <c r="V7190">
        <v>200</v>
      </c>
      <c r="W7190">
        <v>40</v>
      </c>
      <c r="X7190" s="7">
        <f t="shared" si="585"/>
        <v>31.652153314939131</v>
      </c>
    </row>
    <row r="7191" spans="11:24">
      <c r="K7191" s="97">
        <f t="shared" si="586"/>
        <v>6</v>
      </c>
      <c r="L7191" s="2" t="e">
        <f t="shared" si="587"/>
        <v>#N/A</v>
      </c>
      <c r="M7191" s="89"/>
      <c r="V7191">
        <v>200</v>
      </c>
      <c r="W7191">
        <v>40</v>
      </c>
      <c r="X7191" s="7">
        <f t="shared" si="585"/>
        <v>31.652153314939131</v>
      </c>
    </row>
    <row r="7192" spans="11:24">
      <c r="K7192" s="97">
        <f t="shared" si="586"/>
        <v>6</v>
      </c>
      <c r="L7192" s="2" t="e">
        <f t="shared" si="587"/>
        <v>#N/A</v>
      </c>
      <c r="M7192" s="89"/>
      <c r="V7192">
        <v>200</v>
      </c>
      <c r="W7192">
        <v>40</v>
      </c>
      <c r="X7192" s="7">
        <f t="shared" si="585"/>
        <v>31.652153314939131</v>
      </c>
    </row>
    <row r="7193" spans="11:24">
      <c r="K7193" s="97">
        <f t="shared" si="586"/>
        <v>6</v>
      </c>
      <c r="L7193" s="2" t="e">
        <f t="shared" si="587"/>
        <v>#N/A</v>
      </c>
      <c r="M7193" s="89"/>
      <c r="V7193">
        <v>200</v>
      </c>
      <c r="W7193">
        <v>40</v>
      </c>
      <c r="X7193" s="7">
        <f t="shared" si="585"/>
        <v>31.652153314939131</v>
      </c>
    </row>
    <row r="7194" spans="11:24">
      <c r="K7194" s="97">
        <f t="shared" si="586"/>
        <v>6</v>
      </c>
      <c r="L7194" s="2" t="e">
        <f t="shared" si="587"/>
        <v>#N/A</v>
      </c>
      <c r="M7194" s="89"/>
      <c r="V7194">
        <v>200</v>
      </c>
      <c r="W7194">
        <v>40</v>
      </c>
      <c r="X7194" s="7">
        <f t="shared" si="585"/>
        <v>31.652153314939131</v>
      </c>
    </row>
    <row r="7195" spans="11:24">
      <c r="K7195" s="97">
        <f t="shared" si="586"/>
        <v>6</v>
      </c>
      <c r="L7195" s="2" t="e">
        <f t="shared" si="587"/>
        <v>#N/A</v>
      </c>
      <c r="M7195" s="89"/>
      <c r="V7195">
        <v>200</v>
      </c>
      <c r="W7195">
        <v>40</v>
      </c>
      <c r="X7195" s="7">
        <f t="shared" si="585"/>
        <v>31.652153314939131</v>
      </c>
    </row>
    <row r="7196" spans="11:24">
      <c r="K7196" s="97">
        <f t="shared" si="586"/>
        <v>6</v>
      </c>
      <c r="L7196" s="2" t="e">
        <f t="shared" si="587"/>
        <v>#N/A</v>
      </c>
      <c r="M7196" s="89"/>
      <c r="V7196">
        <v>200</v>
      </c>
      <c r="W7196">
        <v>40</v>
      </c>
      <c r="X7196" s="7">
        <f t="shared" si="585"/>
        <v>31.652153314939131</v>
      </c>
    </row>
    <row r="7197" spans="11:24">
      <c r="K7197" s="97">
        <f t="shared" si="586"/>
        <v>6</v>
      </c>
      <c r="L7197" s="2" t="e">
        <f t="shared" si="587"/>
        <v>#N/A</v>
      </c>
      <c r="M7197" s="89"/>
      <c r="V7197">
        <v>200</v>
      </c>
      <c r="W7197">
        <v>40</v>
      </c>
      <c r="X7197" s="7">
        <f t="shared" si="585"/>
        <v>31.652153314939131</v>
      </c>
    </row>
    <row r="7198" spans="11:24">
      <c r="K7198" s="97">
        <f t="shared" si="586"/>
        <v>6</v>
      </c>
      <c r="L7198" s="2" t="e">
        <f t="shared" si="587"/>
        <v>#N/A</v>
      </c>
      <c r="M7198" s="89"/>
      <c r="V7198">
        <v>200</v>
      </c>
      <c r="W7198">
        <v>40</v>
      </c>
      <c r="X7198" s="7">
        <f t="shared" si="585"/>
        <v>31.652153314939131</v>
      </c>
    </row>
    <row r="7199" spans="11:24">
      <c r="K7199" s="97">
        <f t="shared" si="586"/>
        <v>6</v>
      </c>
      <c r="L7199" s="2" t="e">
        <f t="shared" si="587"/>
        <v>#N/A</v>
      </c>
      <c r="M7199" s="89"/>
      <c r="V7199">
        <v>200</v>
      </c>
      <c r="W7199">
        <v>40</v>
      </c>
      <c r="X7199" s="7">
        <f t="shared" si="585"/>
        <v>31.652153314939131</v>
      </c>
    </row>
    <row r="7200" spans="11:24">
      <c r="K7200" s="97">
        <f t="shared" si="586"/>
        <v>6</v>
      </c>
      <c r="L7200" s="2" t="e">
        <f t="shared" si="587"/>
        <v>#N/A</v>
      </c>
      <c r="M7200" s="89"/>
      <c r="V7200">
        <v>200</v>
      </c>
      <c r="W7200">
        <v>40</v>
      </c>
      <c r="X7200" s="7">
        <f t="shared" si="585"/>
        <v>31.652153314939131</v>
      </c>
    </row>
    <row r="7201" spans="11:24">
      <c r="K7201" s="97">
        <f t="shared" si="586"/>
        <v>6</v>
      </c>
      <c r="L7201" s="2" t="e">
        <f t="shared" si="587"/>
        <v>#N/A</v>
      </c>
      <c r="M7201" s="89"/>
      <c r="V7201">
        <v>200</v>
      </c>
      <c r="W7201">
        <v>40</v>
      </c>
      <c r="X7201" s="7">
        <f t="shared" si="585"/>
        <v>31.652153314939131</v>
      </c>
    </row>
    <row r="7202" spans="11:24">
      <c r="K7202" s="97">
        <f t="shared" si="586"/>
        <v>6</v>
      </c>
      <c r="L7202" s="2" t="e">
        <f t="shared" si="587"/>
        <v>#N/A</v>
      </c>
      <c r="M7202" s="89"/>
      <c r="V7202">
        <v>200</v>
      </c>
      <c r="W7202">
        <v>40</v>
      </c>
      <c r="X7202" s="7">
        <f t="shared" si="585"/>
        <v>31.652153314939131</v>
      </c>
    </row>
    <row r="7203" spans="11:24">
      <c r="K7203" s="97">
        <f t="shared" si="586"/>
        <v>6</v>
      </c>
      <c r="L7203" s="2" t="e">
        <f t="shared" si="587"/>
        <v>#N/A</v>
      </c>
      <c r="M7203" s="89"/>
      <c r="V7203">
        <v>200</v>
      </c>
      <c r="W7203">
        <v>40</v>
      </c>
      <c r="X7203" s="7">
        <f t="shared" si="585"/>
        <v>31.652153314939131</v>
      </c>
    </row>
    <row r="7204" spans="11:24">
      <c r="K7204" s="97">
        <f t="shared" si="586"/>
        <v>6</v>
      </c>
      <c r="L7204" s="2" t="e">
        <f t="shared" si="587"/>
        <v>#N/A</v>
      </c>
      <c r="M7204" s="89"/>
      <c r="V7204">
        <v>200</v>
      </c>
      <c r="W7204">
        <v>40</v>
      </c>
      <c r="X7204" s="7">
        <f t="shared" si="585"/>
        <v>31.652153314939131</v>
      </c>
    </row>
    <row r="7205" spans="11:24">
      <c r="K7205" s="97">
        <f t="shared" si="586"/>
        <v>6</v>
      </c>
      <c r="L7205" s="2" t="e">
        <f t="shared" si="587"/>
        <v>#N/A</v>
      </c>
      <c r="M7205" s="89"/>
      <c r="V7205">
        <v>200</v>
      </c>
      <c r="W7205">
        <v>40</v>
      </c>
      <c r="X7205" s="7">
        <f t="shared" si="585"/>
        <v>31.652153314939131</v>
      </c>
    </row>
    <row r="7206" spans="11:24">
      <c r="K7206" s="97">
        <f t="shared" si="586"/>
        <v>6</v>
      </c>
      <c r="L7206" s="2" t="e">
        <f t="shared" si="587"/>
        <v>#N/A</v>
      </c>
      <c r="M7206" s="89"/>
      <c r="V7206">
        <v>200</v>
      </c>
      <c r="W7206">
        <v>40</v>
      </c>
      <c r="X7206" s="7">
        <f t="shared" si="585"/>
        <v>31.652153314939131</v>
      </c>
    </row>
    <row r="7207" spans="11:24">
      <c r="K7207" s="97">
        <f t="shared" si="586"/>
        <v>6</v>
      </c>
      <c r="L7207" s="2" t="e">
        <f t="shared" si="587"/>
        <v>#N/A</v>
      </c>
      <c r="M7207" s="89"/>
      <c r="V7207">
        <v>200</v>
      </c>
      <c r="W7207">
        <v>40</v>
      </c>
      <c r="X7207" s="7">
        <f t="shared" si="585"/>
        <v>31.652153314939131</v>
      </c>
    </row>
    <row r="7208" spans="11:24">
      <c r="K7208" s="97">
        <f t="shared" si="586"/>
        <v>6</v>
      </c>
      <c r="L7208" s="2" t="e">
        <f t="shared" si="587"/>
        <v>#N/A</v>
      </c>
      <c r="M7208" s="89"/>
      <c r="V7208">
        <v>200</v>
      </c>
      <c r="W7208">
        <v>40</v>
      </c>
      <c r="X7208" s="7">
        <f t="shared" si="585"/>
        <v>31.652153314939131</v>
      </c>
    </row>
    <row r="7209" spans="11:24">
      <c r="K7209" s="97">
        <f t="shared" si="586"/>
        <v>6</v>
      </c>
      <c r="L7209" s="2" t="e">
        <f t="shared" si="587"/>
        <v>#N/A</v>
      </c>
      <c r="M7209" s="89"/>
      <c r="V7209">
        <v>200</v>
      </c>
      <c r="W7209">
        <v>40</v>
      </c>
      <c r="X7209" s="7">
        <f t="shared" si="585"/>
        <v>31.652153314939131</v>
      </c>
    </row>
    <row r="7210" spans="11:24">
      <c r="K7210" s="97">
        <f t="shared" si="586"/>
        <v>6</v>
      </c>
      <c r="L7210" s="2" t="e">
        <f t="shared" si="587"/>
        <v>#N/A</v>
      </c>
      <c r="M7210" s="89"/>
      <c r="V7210">
        <v>200</v>
      </c>
      <c r="W7210">
        <v>40</v>
      </c>
      <c r="X7210" s="7">
        <f t="shared" si="585"/>
        <v>31.652153314939131</v>
      </c>
    </row>
    <row r="7211" spans="11:24">
      <c r="K7211" s="97">
        <f t="shared" si="586"/>
        <v>6</v>
      </c>
      <c r="L7211" s="2" t="e">
        <f t="shared" si="587"/>
        <v>#N/A</v>
      </c>
      <c r="M7211" s="89"/>
      <c r="V7211">
        <v>200</v>
      </c>
      <c r="W7211">
        <v>40</v>
      </c>
      <c r="X7211" s="7">
        <f t="shared" si="585"/>
        <v>31.652153314939131</v>
      </c>
    </row>
    <row r="7212" spans="11:24">
      <c r="K7212" s="97">
        <f t="shared" si="586"/>
        <v>6</v>
      </c>
      <c r="L7212" s="2" t="e">
        <f t="shared" si="587"/>
        <v>#N/A</v>
      </c>
      <c r="M7212" s="89"/>
      <c r="V7212">
        <v>200</v>
      </c>
      <c r="W7212">
        <v>40</v>
      </c>
      <c r="X7212" s="7">
        <f t="shared" si="585"/>
        <v>31.652153314939131</v>
      </c>
    </row>
    <row r="7213" spans="11:24">
      <c r="K7213" s="97">
        <f t="shared" si="586"/>
        <v>6</v>
      </c>
      <c r="L7213" s="2" t="e">
        <f t="shared" si="587"/>
        <v>#N/A</v>
      </c>
      <c r="M7213" s="89"/>
      <c r="V7213">
        <v>200</v>
      </c>
      <c r="W7213">
        <v>40</v>
      </c>
      <c r="X7213" s="7">
        <f t="shared" si="585"/>
        <v>31.652153314939131</v>
      </c>
    </row>
    <row r="7214" spans="11:24">
      <c r="K7214" s="97">
        <f t="shared" si="586"/>
        <v>6</v>
      </c>
      <c r="L7214" s="2" t="e">
        <f t="shared" si="587"/>
        <v>#N/A</v>
      </c>
      <c r="M7214" s="89"/>
      <c r="V7214">
        <v>200</v>
      </c>
      <c r="W7214">
        <v>40</v>
      </c>
      <c r="X7214" s="7">
        <f t="shared" si="585"/>
        <v>31.652153314939131</v>
      </c>
    </row>
    <row r="7215" spans="11:24">
      <c r="K7215" s="97">
        <f t="shared" si="586"/>
        <v>6</v>
      </c>
      <c r="L7215" s="2" t="e">
        <f t="shared" si="587"/>
        <v>#N/A</v>
      </c>
      <c r="M7215" s="89"/>
      <c r="V7215">
        <v>200</v>
      </c>
      <c r="W7215">
        <v>40</v>
      </c>
      <c r="X7215" s="7">
        <f t="shared" si="585"/>
        <v>31.652153314939131</v>
      </c>
    </row>
    <row r="7216" spans="11:24">
      <c r="K7216" s="97">
        <f t="shared" si="586"/>
        <v>6</v>
      </c>
      <c r="L7216" s="2" t="e">
        <f t="shared" si="587"/>
        <v>#N/A</v>
      </c>
      <c r="M7216" s="89"/>
      <c r="V7216">
        <v>200</v>
      </c>
      <c r="W7216">
        <v>40</v>
      </c>
      <c r="X7216" s="7">
        <f t="shared" si="585"/>
        <v>31.652153314939131</v>
      </c>
    </row>
    <row r="7217" spans="11:24">
      <c r="K7217" s="97">
        <f t="shared" si="586"/>
        <v>6</v>
      </c>
      <c r="L7217" s="2" t="e">
        <f t="shared" si="587"/>
        <v>#N/A</v>
      </c>
      <c r="M7217" s="89"/>
      <c r="V7217">
        <v>200</v>
      </c>
      <c r="W7217">
        <v>40</v>
      </c>
      <c r="X7217" s="7">
        <f t="shared" si="585"/>
        <v>31.652153314939131</v>
      </c>
    </row>
    <row r="7218" spans="11:24">
      <c r="K7218" s="97">
        <f t="shared" si="586"/>
        <v>6</v>
      </c>
      <c r="L7218" s="2" t="e">
        <f t="shared" si="587"/>
        <v>#N/A</v>
      </c>
      <c r="M7218" s="89"/>
      <c r="V7218">
        <v>200</v>
      </c>
      <c r="W7218">
        <v>40</v>
      </c>
      <c r="X7218" s="7">
        <f t="shared" si="585"/>
        <v>31.652153314939131</v>
      </c>
    </row>
    <row r="7219" spans="11:24">
      <c r="K7219" s="97">
        <f t="shared" si="586"/>
        <v>6</v>
      </c>
      <c r="L7219" s="2" t="e">
        <f t="shared" si="587"/>
        <v>#N/A</v>
      </c>
      <c r="M7219" s="89"/>
      <c r="V7219">
        <v>200</v>
      </c>
      <c r="W7219">
        <v>40</v>
      </c>
      <c r="X7219" s="7">
        <f t="shared" si="585"/>
        <v>31.652153314939131</v>
      </c>
    </row>
    <row r="7220" spans="11:24">
      <c r="K7220" s="97">
        <f t="shared" si="586"/>
        <v>6</v>
      </c>
      <c r="L7220" s="2" t="e">
        <f t="shared" si="587"/>
        <v>#N/A</v>
      </c>
      <c r="M7220" s="89"/>
      <c r="V7220">
        <v>200</v>
      </c>
      <c r="W7220">
        <v>40</v>
      </c>
      <c r="X7220" s="7">
        <f t="shared" si="585"/>
        <v>31.652153314939131</v>
      </c>
    </row>
    <row r="7221" spans="11:24">
      <c r="K7221" s="97">
        <f t="shared" si="586"/>
        <v>6</v>
      </c>
      <c r="L7221" s="2" t="e">
        <f t="shared" si="587"/>
        <v>#N/A</v>
      </c>
      <c r="M7221" s="89"/>
      <c r="V7221">
        <v>200</v>
      </c>
      <c r="W7221">
        <v>40</v>
      </c>
      <c r="X7221" s="7">
        <f t="shared" si="585"/>
        <v>31.652153314939131</v>
      </c>
    </row>
    <row r="7222" spans="11:24">
      <c r="K7222" s="97">
        <f t="shared" si="586"/>
        <v>6</v>
      </c>
      <c r="L7222" s="2" t="e">
        <f t="shared" si="587"/>
        <v>#N/A</v>
      </c>
      <c r="M7222" s="89"/>
      <c r="V7222">
        <v>200</v>
      </c>
      <c r="W7222">
        <v>40</v>
      </c>
      <c r="X7222" s="7">
        <f t="shared" si="585"/>
        <v>31.652153314939131</v>
      </c>
    </row>
    <row r="7223" spans="11:24">
      <c r="K7223" s="97">
        <f t="shared" si="586"/>
        <v>6</v>
      </c>
      <c r="L7223" s="2" t="e">
        <f t="shared" si="587"/>
        <v>#N/A</v>
      </c>
      <c r="M7223" s="89"/>
      <c r="V7223">
        <v>200</v>
      </c>
      <c r="W7223">
        <v>40</v>
      </c>
      <c r="X7223" s="7">
        <f t="shared" si="585"/>
        <v>31.652153314939131</v>
      </c>
    </row>
    <row r="7224" spans="11:24">
      <c r="K7224" s="97">
        <f t="shared" si="586"/>
        <v>6</v>
      </c>
      <c r="L7224" s="2" t="e">
        <f t="shared" si="587"/>
        <v>#N/A</v>
      </c>
      <c r="M7224" s="89"/>
      <c r="V7224">
        <v>200</v>
      </c>
      <c r="W7224">
        <v>40</v>
      </c>
      <c r="X7224" s="7">
        <f t="shared" si="585"/>
        <v>31.652153314939131</v>
      </c>
    </row>
    <row r="7225" spans="11:24">
      <c r="K7225" s="97">
        <f t="shared" si="586"/>
        <v>6</v>
      </c>
      <c r="L7225" s="2" t="e">
        <f t="shared" si="587"/>
        <v>#N/A</v>
      </c>
      <c r="M7225" s="89"/>
      <c r="V7225">
        <v>200</v>
      </c>
      <c r="W7225">
        <v>40</v>
      </c>
      <c r="X7225" s="7">
        <f t="shared" si="585"/>
        <v>31.652153314939131</v>
      </c>
    </row>
    <row r="7226" spans="11:24">
      <c r="K7226" s="97">
        <f t="shared" si="586"/>
        <v>6</v>
      </c>
      <c r="L7226" s="2" t="e">
        <f t="shared" si="587"/>
        <v>#N/A</v>
      </c>
      <c r="M7226" s="89"/>
      <c r="V7226">
        <v>200</v>
      </c>
      <c r="W7226">
        <v>40</v>
      </c>
      <c r="X7226" s="7">
        <f t="shared" si="585"/>
        <v>31.652153314939131</v>
      </c>
    </row>
    <row r="7227" spans="11:24">
      <c r="K7227" s="97">
        <f t="shared" si="586"/>
        <v>6</v>
      </c>
      <c r="L7227" s="2" t="e">
        <f t="shared" si="587"/>
        <v>#N/A</v>
      </c>
      <c r="M7227" s="89"/>
      <c r="V7227">
        <v>200</v>
      </c>
      <c r="W7227">
        <v>40</v>
      </c>
      <c r="X7227" s="7">
        <f t="shared" si="585"/>
        <v>31.652153314939131</v>
      </c>
    </row>
    <row r="7228" spans="11:24">
      <c r="K7228" s="97">
        <f t="shared" si="586"/>
        <v>6</v>
      </c>
      <c r="L7228" s="2" t="e">
        <f t="shared" si="587"/>
        <v>#N/A</v>
      </c>
      <c r="M7228" s="89"/>
      <c r="V7228">
        <v>200</v>
      </c>
      <c r="W7228">
        <v>40</v>
      </c>
      <c r="X7228" s="7">
        <f t="shared" si="585"/>
        <v>31.652153314939131</v>
      </c>
    </row>
    <row r="7229" spans="11:24">
      <c r="K7229" s="97">
        <f t="shared" si="586"/>
        <v>6</v>
      </c>
      <c r="L7229" s="2" t="e">
        <f t="shared" si="587"/>
        <v>#N/A</v>
      </c>
      <c r="M7229" s="89"/>
      <c r="V7229">
        <v>200</v>
      </c>
      <c r="W7229">
        <v>40</v>
      </c>
      <c r="X7229" s="7">
        <f t="shared" si="585"/>
        <v>31.652153314939131</v>
      </c>
    </row>
    <row r="7230" spans="11:24">
      <c r="K7230" s="97">
        <f t="shared" si="586"/>
        <v>6</v>
      </c>
      <c r="L7230" s="2" t="e">
        <f t="shared" si="587"/>
        <v>#N/A</v>
      </c>
      <c r="M7230" s="89"/>
      <c r="V7230">
        <v>200</v>
      </c>
      <c r="W7230">
        <v>40</v>
      </c>
      <c r="X7230" s="7">
        <f t="shared" si="585"/>
        <v>31.652153314939131</v>
      </c>
    </row>
    <row r="7231" spans="11:24">
      <c r="K7231" s="97">
        <f t="shared" si="586"/>
        <v>6</v>
      </c>
      <c r="L7231" s="2" t="e">
        <f t="shared" si="587"/>
        <v>#N/A</v>
      </c>
      <c r="M7231" s="89"/>
      <c r="V7231">
        <v>200</v>
      </c>
      <c r="W7231">
        <v>40</v>
      </c>
      <c r="X7231" s="7">
        <f t="shared" si="585"/>
        <v>31.652153314939131</v>
      </c>
    </row>
    <row r="7232" spans="11:24">
      <c r="K7232" s="97">
        <f t="shared" si="586"/>
        <v>6</v>
      </c>
      <c r="L7232" s="2" t="e">
        <f t="shared" si="587"/>
        <v>#N/A</v>
      </c>
      <c r="M7232" s="89"/>
      <c r="V7232">
        <v>200</v>
      </c>
      <c r="W7232">
        <v>40</v>
      </c>
      <c r="X7232" s="7">
        <f t="shared" si="585"/>
        <v>31.652153314939131</v>
      </c>
    </row>
    <row r="7233" spans="11:24">
      <c r="K7233" s="97">
        <f t="shared" si="586"/>
        <v>6</v>
      </c>
      <c r="L7233" s="2" t="e">
        <f t="shared" si="587"/>
        <v>#N/A</v>
      </c>
      <c r="M7233" s="89"/>
      <c r="V7233">
        <v>200</v>
      </c>
      <c r="W7233">
        <v>40</v>
      </c>
      <c r="X7233" s="7">
        <f t="shared" si="585"/>
        <v>31.652153314939131</v>
      </c>
    </row>
    <row r="7234" spans="11:24">
      <c r="K7234" s="97">
        <f t="shared" si="586"/>
        <v>6</v>
      </c>
      <c r="L7234" s="2" t="e">
        <f t="shared" si="587"/>
        <v>#N/A</v>
      </c>
      <c r="M7234" s="89"/>
      <c r="V7234">
        <v>200</v>
      </c>
      <c r="W7234">
        <v>40</v>
      </c>
      <c r="X7234" s="7">
        <f t="shared" si="585"/>
        <v>31.652153314939131</v>
      </c>
    </row>
    <row r="7235" spans="11:24">
      <c r="K7235" s="97">
        <f t="shared" si="586"/>
        <v>6</v>
      </c>
      <c r="L7235" s="2" t="e">
        <f t="shared" si="587"/>
        <v>#N/A</v>
      </c>
      <c r="M7235" s="89"/>
      <c r="V7235">
        <v>200</v>
      </c>
      <c r="W7235">
        <v>40</v>
      </c>
      <c r="X7235" s="7">
        <f t="shared" si="585"/>
        <v>31.652153314939131</v>
      </c>
    </row>
    <row r="7236" spans="11:24">
      <c r="K7236" s="97">
        <f t="shared" si="586"/>
        <v>6</v>
      </c>
      <c r="L7236" s="2" t="e">
        <f t="shared" si="587"/>
        <v>#N/A</v>
      </c>
      <c r="M7236" s="89"/>
      <c r="V7236">
        <v>200</v>
      </c>
      <c r="W7236">
        <v>40</v>
      </c>
      <c r="X7236" s="7">
        <f t="shared" si="585"/>
        <v>31.652153314939131</v>
      </c>
    </row>
    <row r="7237" spans="11:24">
      <c r="K7237" s="97">
        <f t="shared" si="586"/>
        <v>6</v>
      </c>
      <c r="L7237" s="2" t="e">
        <f t="shared" si="587"/>
        <v>#N/A</v>
      </c>
      <c r="M7237" s="89"/>
      <c r="V7237">
        <v>200</v>
      </c>
      <c r="W7237">
        <v>40</v>
      </c>
      <c r="X7237" s="7">
        <f t="shared" si="585"/>
        <v>31.652153314939131</v>
      </c>
    </row>
    <row r="7238" spans="11:24">
      <c r="K7238" s="97">
        <f t="shared" si="586"/>
        <v>6</v>
      </c>
      <c r="L7238" s="2" t="e">
        <f t="shared" si="587"/>
        <v>#N/A</v>
      </c>
      <c r="M7238" s="89"/>
      <c r="V7238">
        <v>200</v>
      </c>
      <c r="W7238">
        <v>40</v>
      </c>
      <c r="X7238" s="7">
        <f t="shared" si="585"/>
        <v>31.652153314939131</v>
      </c>
    </row>
    <row r="7239" spans="11:24">
      <c r="K7239" s="97">
        <f t="shared" si="586"/>
        <v>6</v>
      </c>
      <c r="L7239" s="2" t="e">
        <f t="shared" si="587"/>
        <v>#N/A</v>
      </c>
      <c r="M7239" s="89"/>
      <c r="V7239">
        <v>200</v>
      </c>
      <c r="W7239">
        <v>40</v>
      </c>
      <c r="X7239" s="7">
        <f t="shared" si="585"/>
        <v>31.652153314939131</v>
      </c>
    </row>
    <row r="7240" spans="11:24">
      <c r="K7240" s="97">
        <f t="shared" si="586"/>
        <v>6</v>
      </c>
      <c r="L7240" s="2" t="e">
        <f t="shared" si="587"/>
        <v>#N/A</v>
      </c>
      <c r="M7240" s="89"/>
      <c r="V7240">
        <v>200</v>
      </c>
      <c r="W7240">
        <v>40</v>
      </c>
      <c r="X7240" s="7">
        <f t="shared" si="585"/>
        <v>31.652153314939131</v>
      </c>
    </row>
    <row r="7241" spans="11:24">
      <c r="K7241" s="97">
        <f t="shared" si="586"/>
        <v>6</v>
      </c>
      <c r="L7241" s="2" t="e">
        <f t="shared" si="587"/>
        <v>#N/A</v>
      </c>
      <c r="M7241" s="89"/>
      <c r="V7241">
        <v>200</v>
      </c>
      <c r="W7241">
        <v>40</v>
      </c>
      <c r="X7241" s="7">
        <f t="shared" si="585"/>
        <v>31.652153314939131</v>
      </c>
    </row>
    <row r="7242" spans="11:24">
      <c r="K7242" s="97">
        <f t="shared" si="586"/>
        <v>6</v>
      </c>
      <c r="L7242" s="2" t="e">
        <f t="shared" si="587"/>
        <v>#N/A</v>
      </c>
      <c r="M7242" s="89"/>
      <c r="V7242">
        <v>200</v>
      </c>
      <c r="W7242">
        <v>40</v>
      </c>
      <c r="X7242" s="7">
        <f t="shared" ref="X7242:X7305" si="588">AVERAGE($J$2999:$J$8770)</f>
        <v>31.652153314939131</v>
      </c>
    </row>
    <row r="7243" spans="11:24">
      <c r="K7243" s="97">
        <f t="shared" ref="K7243:K7306" si="589">WEEKDAY(C7243,2)</f>
        <v>6</v>
      </c>
      <c r="L7243" s="2" t="e">
        <f t="shared" ref="L7243:L7306" si="590">IF(J7243="",NA(),J7243-(AVERAGE($J$10:$J$8770)))</f>
        <v>#N/A</v>
      </c>
      <c r="M7243" s="89"/>
      <c r="V7243">
        <v>200</v>
      </c>
      <c r="W7243">
        <v>40</v>
      </c>
      <c r="X7243" s="7">
        <f t="shared" si="588"/>
        <v>31.652153314939131</v>
      </c>
    </row>
    <row r="7244" spans="11:24">
      <c r="K7244" s="97">
        <f t="shared" si="589"/>
        <v>6</v>
      </c>
      <c r="L7244" s="2" t="e">
        <f t="shared" si="590"/>
        <v>#N/A</v>
      </c>
      <c r="M7244" s="89"/>
      <c r="V7244">
        <v>200</v>
      </c>
      <c r="W7244">
        <v>40</v>
      </c>
      <c r="X7244" s="7">
        <f t="shared" si="588"/>
        <v>31.652153314939131</v>
      </c>
    </row>
    <row r="7245" spans="11:24">
      <c r="K7245" s="97">
        <f t="shared" si="589"/>
        <v>6</v>
      </c>
      <c r="L7245" s="2" t="e">
        <f t="shared" si="590"/>
        <v>#N/A</v>
      </c>
      <c r="M7245" s="89"/>
      <c r="V7245">
        <v>200</v>
      </c>
      <c r="W7245">
        <v>40</v>
      </c>
      <c r="X7245" s="7">
        <f t="shared" si="588"/>
        <v>31.652153314939131</v>
      </c>
    </row>
    <row r="7246" spans="11:24">
      <c r="K7246" s="97">
        <f t="shared" si="589"/>
        <v>6</v>
      </c>
      <c r="L7246" s="2" t="e">
        <f t="shared" si="590"/>
        <v>#N/A</v>
      </c>
      <c r="M7246" s="89"/>
      <c r="V7246">
        <v>200</v>
      </c>
      <c r="W7246">
        <v>40</v>
      </c>
      <c r="X7246" s="7">
        <f t="shared" si="588"/>
        <v>31.652153314939131</v>
      </c>
    </row>
    <row r="7247" spans="11:24">
      <c r="K7247" s="97">
        <f t="shared" si="589"/>
        <v>6</v>
      </c>
      <c r="L7247" s="2" t="e">
        <f t="shared" si="590"/>
        <v>#N/A</v>
      </c>
      <c r="M7247" s="89"/>
      <c r="V7247">
        <v>200</v>
      </c>
      <c r="W7247">
        <v>40</v>
      </c>
      <c r="X7247" s="7">
        <f t="shared" si="588"/>
        <v>31.652153314939131</v>
      </c>
    </row>
    <row r="7248" spans="11:24">
      <c r="K7248" s="97">
        <f t="shared" si="589"/>
        <v>6</v>
      </c>
      <c r="L7248" s="2" t="e">
        <f t="shared" si="590"/>
        <v>#N/A</v>
      </c>
      <c r="M7248" s="89"/>
      <c r="V7248">
        <v>200</v>
      </c>
      <c r="W7248">
        <v>40</v>
      </c>
      <c r="X7248" s="7">
        <f t="shared" si="588"/>
        <v>31.652153314939131</v>
      </c>
    </row>
    <row r="7249" spans="11:24">
      <c r="K7249" s="97">
        <f t="shared" si="589"/>
        <v>6</v>
      </c>
      <c r="L7249" s="2" t="e">
        <f t="shared" si="590"/>
        <v>#N/A</v>
      </c>
      <c r="M7249" s="89"/>
      <c r="V7249">
        <v>200</v>
      </c>
      <c r="W7249">
        <v>40</v>
      </c>
      <c r="X7249" s="7">
        <f t="shared" si="588"/>
        <v>31.652153314939131</v>
      </c>
    </row>
    <row r="7250" spans="11:24">
      <c r="K7250" s="97">
        <f t="shared" si="589"/>
        <v>6</v>
      </c>
      <c r="L7250" s="2" t="e">
        <f t="shared" si="590"/>
        <v>#N/A</v>
      </c>
      <c r="M7250" s="89"/>
      <c r="V7250">
        <v>200</v>
      </c>
      <c r="W7250">
        <v>40</v>
      </c>
      <c r="X7250" s="7">
        <f t="shared" si="588"/>
        <v>31.652153314939131</v>
      </c>
    </row>
    <row r="7251" spans="11:24">
      <c r="K7251" s="97">
        <f t="shared" si="589"/>
        <v>6</v>
      </c>
      <c r="L7251" s="2" t="e">
        <f t="shared" si="590"/>
        <v>#N/A</v>
      </c>
      <c r="M7251" s="89"/>
      <c r="V7251">
        <v>200</v>
      </c>
      <c r="W7251">
        <v>40</v>
      </c>
      <c r="X7251" s="7">
        <f t="shared" si="588"/>
        <v>31.652153314939131</v>
      </c>
    </row>
    <row r="7252" spans="11:24">
      <c r="K7252" s="97">
        <f t="shared" si="589"/>
        <v>6</v>
      </c>
      <c r="L7252" s="2" t="e">
        <f t="shared" si="590"/>
        <v>#N/A</v>
      </c>
      <c r="M7252" s="89"/>
      <c r="V7252">
        <v>200</v>
      </c>
      <c r="W7252">
        <v>40</v>
      </c>
      <c r="X7252" s="7">
        <f t="shared" si="588"/>
        <v>31.652153314939131</v>
      </c>
    </row>
    <row r="7253" spans="11:24">
      <c r="K7253" s="97">
        <f t="shared" si="589"/>
        <v>6</v>
      </c>
      <c r="L7253" s="2" t="e">
        <f t="shared" si="590"/>
        <v>#N/A</v>
      </c>
      <c r="M7253" s="89"/>
      <c r="V7253">
        <v>200</v>
      </c>
      <c r="W7253">
        <v>40</v>
      </c>
      <c r="X7253" s="7">
        <f t="shared" si="588"/>
        <v>31.652153314939131</v>
      </c>
    </row>
    <row r="7254" spans="11:24">
      <c r="K7254" s="97">
        <f t="shared" si="589"/>
        <v>6</v>
      </c>
      <c r="L7254" s="2" t="e">
        <f t="shared" si="590"/>
        <v>#N/A</v>
      </c>
      <c r="M7254" s="89"/>
      <c r="V7254">
        <v>200</v>
      </c>
      <c r="W7254">
        <v>40</v>
      </c>
      <c r="X7254" s="7">
        <f t="shared" si="588"/>
        <v>31.652153314939131</v>
      </c>
    </row>
    <row r="7255" spans="11:24">
      <c r="K7255" s="97">
        <f t="shared" si="589"/>
        <v>6</v>
      </c>
      <c r="L7255" s="2" t="e">
        <f t="shared" si="590"/>
        <v>#N/A</v>
      </c>
      <c r="M7255" s="89"/>
      <c r="V7255">
        <v>200</v>
      </c>
      <c r="W7255">
        <v>40</v>
      </c>
      <c r="X7255" s="7">
        <f t="shared" si="588"/>
        <v>31.652153314939131</v>
      </c>
    </row>
    <row r="7256" spans="11:24">
      <c r="K7256" s="97">
        <f t="shared" si="589"/>
        <v>6</v>
      </c>
      <c r="L7256" s="2" t="e">
        <f t="shared" si="590"/>
        <v>#N/A</v>
      </c>
      <c r="M7256" s="89"/>
      <c r="V7256">
        <v>200</v>
      </c>
      <c r="W7256">
        <v>40</v>
      </c>
      <c r="X7256" s="7">
        <f t="shared" si="588"/>
        <v>31.652153314939131</v>
      </c>
    </row>
    <row r="7257" spans="11:24">
      <c r="K7257" s="97">
        <f t="shared" si="589"/>
        <v>6</v>
      </c>
      <c r="L7257" s="2" t="e">
        <f t="shared" si="590"/>
        <v>#N/A</v>
      </c>
      <c r="M7257" s="89"/>
      <c r="V7257">
        <v>200</v>
      </c>
      <c r="W7257">
        <v>40</v>
      </c>
      <c r="X7257" s="7">
        <f t="shared" si="588"/>
        <v>31.652153314939131</v>
      </c>
    </row>
    <row r="7258" spans="11:24">
      <c r="K7258" s="97">
        <f t="shared" si="589"/>
        <v>6</v>
      </c>
      <c r="L7258" s="2" t="e">
        <f t="shared" si="590"/>
        <v>#N/A</v>
      </c>
      <c r="M7258" s="89"/>
      <c r="V7258">
        <v>200</v>
      </c>
      <c r="W7258">
        <v>40</v>
      </c>
      <c r="X7258" s="7">
        <f t="shared" si="588"/>
        <v>31.652153314939131</v>
      </c>
    </row>
    <row r="7259" spans="11:24">
      <c r="K7259" s="97">
        <f t="shared" si="589"/>
        <v>6</v>
      </c>
      <c r="L7259" s="2" t="e">
        <f t="shared" si="590"/>
        <v>#N/A</v>
      </c>
      <c r="M7259" s="89"/>
      <c r="V7259">
        <v>200</v>
      </c>
      <c r="W7259">
        <v>40</v>
      </c>
      <c r="X7259" s="7">
        <f t="shared" si="588"/>
        <v>31.652153314939131</v>
      </c>
    </row>
    <row r="7260" spans="11:24">
      <c r="K7260" s="97">
        <f t="shared" si="589"/>
        <v>6</v>
      </c>
      <c r="L7260" s="2" t="e">
        <f t="shared" si="590"/>
        <v>#N/A</v>
      </c>
      <c r="M7260" s="89"/>
      <c r="V7260">
        <v>200</v>
      </c>
      <c r="W7260">
        <v>40</v>
      </c>
      <c r="X7260" s="7">
        <f t="shared" si="588"/>
        <v>31.652153314939131</v>
      </c>
    </row>
    <row r="7261" spans="11:24">
      <c r="K7261" s="97">
        <f t="shared" si="589"/>
        <v>6</v>
      </c>
      <c r="L7261" s="2" t="e">
        <f t="shared" si="590"/>
        <v>#N/A</v>
      </c>
      <c r="M7261" s="89"/>
      <c r="V7261">
        <v>200</v>
      </c>
      <c r="W7261">
        <v>40</v>
      </c>
      <c r="X7261" s="7">
        <f t="shared" si="588"/>
        <v>31.652153314939131</v>
      </c>
    </row>
    <row r="7262" spans="11:24">
      <c r="K7262" s="97">
        <f t="shared" si="589"/>
        <v>6</v>
      </c>
      <c r="L7262" s="2" t="e">
        <f t="shared" si="590"/>
        <v>#N/A</v>
      </c>
      <c r="M7262" s="89"/>
      <c r="V7262">
        <v>200</v>
      </c>
      <c r="W7262">
        <v>40</v>
      </c>
      <c r="X7262" s="7">
        <f t="shared" si="588"/>
        <v>31.652153314939131</v>
      </c>
    </row>
    <row r="7263" spans="11:24">
      <c r="K7263" s="97">
        <f t="shared" si="589"/>
        <v>6</v>
      </c>
      <c r="L7263" s="2" t="e">
        <f t="shared" si="590"/>
        <v>#N/A</v>
      </c>
      <c r="M7263" s="89"/>
      <c r="V7263">
        <v>200</v>
      </c>
      <c r="W7263">
        <v>40</v>
      </c>
      <c r="X7263" s="7">
        <f t="shared" si="588"/>
        <v>31.652153314939131</v>
      </c>
    </row>
    <row r="7264" spans="11:24">
      <c r="K7264" s="97">
        <f t="shared" si="589"/>
        <v>6</v>
      </c>
      <c r="L7264" s="2" t="e">
        <f t="shared" si="590"/>
        <v>#N/A</v>
      </c>
      <c r="M7264" s="89"/>
      <c r="V7264">
        <v>200</v>
      </c>
      <c r="W7264">
        <v>40</v>
      </c>
      <c r="X7264" s="7">
        <f t="shared" si="588"/>
        <v>31.652153314939131</v>
      </c>
    </row>
    <row r="7265" spans="11:24">
      <c r="K7265" s="97">
        <f t="shared" si="589"/>
        <v>6</v>
      </c>
      <c r="L7265" s="2" t="e">
        <f t="shared" si="590"/>
        <v>#N/A</v>
      </c>
      <c r="M7265" s="89"/>
      <c r="V7265">
        <v>200</v>
      </c>
      <c r="W7265">
        <v>40</v>
      </c>
      <c r="X7265" s="7">
        <f t="shared" si="588"/>
        <v>31.652153314939131</v>
      </c>
    </row>
    <row r="7266" spans="11:24">
      <c r="K7266" s="97">
        <f t="shared" si="589"/>
        <v>6</v>
      </c>
      <c r="L7266" s="2" t="e">
        <f t="shared" si="590"/>
        <v>#N/A</v>
      </c>
      <c r="M7266" s="89"/>
      <c r="V7266">
        <v>200</v>
      </c>
      <c r="W7266">
        <v>40</v>
      </c>
      <c r="X7266" s="7">
        <f t="shared" si="588"/>
        <v>31.652153314939131</v>
      </c>
    </row>
    <row r="7267" spans="11:24">
      <c r="K7267" s="97">
        <f t="shared" si="589"/>
        <v>6</v>
      </c>
      <c r="L7267" s="2" t="e">
        <f t="shared" si="590"/>
        <v>#N/A</v>
      </c>
      <c r="M7267" s="89"/>
      <c r="V7267">
        <v>200</v>
      </c>
      <c r="W7267">
        <v>40</v>
      </c>
      <c r="X7267" s="7">
        <f t="shared" si="588"/>
        <v>31.652153314939131</v>
      </c>
    </row>
    <row r="7268" spans="11:24">
      <c r="K7268" s="97">
        <f t="shared" si="589"/>
        <v>6</v>
      </c>
      <c r="L7268" s="2" t="e">
        <f t="shared" si="590"/>
        <v>#N/A</v>
      </c>
      <c r="M7268" s="89"/>
      <c r="V7268">
        <v>200</v>
      </c>
      <c r="W7268">
        <v>40</v>
      </c>
      <c r="X7268" s="7">
        <f t="shared" si="588"/>
        <v>31.652153314939131</v>
      </c>
    </row>
    <row r="7269" spans="11:24">
      <c r="K7269" s="97">
        <f t="shared" si="589"/>
        <v>6</v>
      </c>
      <c r="L7269" s="2" t="e">
        <f t="shared" si="590"/>
        <v>#N/A</v>
      </c>
      <c r="M7269" s="89"/>
      <c r="V7269">
        <v>200</v>
      </c>
      <c r="W7269">
        <v>40</v>
      </c>
      <c r="X7269" s="7">
        <f t="shared" si="588"/>
        <v>31.652153314939131</v>
      </c>
    </row>
    <row r="7270" spans="11:24">
      <c r="K7270" s="97">
        <f t="shared" si="589"/>
        <v>6</v>
      </c>
      <c r="L7270" s="2" t="e">
        <f t="shared" si="590"/>
        <v>#N/A</v>
      </c>
      <c r="M7270" s="89"/>
      <c r="V7270">
        <v>200</v>
      </c>
      <c r="W7270">
        <v>40</v>
      </c>
      <c r="X7270" s="7">
        <f t="shared" si="588"/>
        <v>31.652153314939131</v>
      </c>
    </row>
    <row r="7271" spans="11:24">
      <c r="K7271" s="97">
        <f t="shared" si="589"/>
        <v>6</v>
      </c>
      <c r="L7271" s="2" t="e">
        <f t="shared" si="590"/>
        <v>#N/A</v>
      </c>
      <c r="M7271" s="89"/>
      <c r="V7271">
        <v>200</v>
      </c>
      <c r="W7271">
        <v>40</v>
      </c>
      <c r="X7271" s="7">
        <f t="shared" si="588"/>
        <v>31.652153314939131</v>
      </c>
    </row>
    <row r="7272" spans="11:24">
      <c r="K7272" s="97">
        <f t="shared" si="589"/>
        <v>6</v>
      </c>
      <c r="L7272" s="2" t="e">
        <f t="shared" si="590"/>
        <v>#N/A</v>
      </c>
      <c r="M7272" s="89"/>
      <c r="V7272">
        <v>200</v>
      </c>
      <c r="W7272">
        <v>40</v>
      </c>
      <c r="X7272" s="7">
        <f t="shared" si="588"/>
        <v>31.652153314939131</v>
      </c>
    </row>
    <row r="7273" spans="11:24">
      <c r="K7273" s="97">
        <f t="shared" si="589"/>
        <v>6</v>
      </c>
      <c r="L7273" s="2" t="e">
        <f t="shared" si="590"/>
        <v>#N/A</v>
      </c>
      <c r="M7273" s="89"/>
      <c r="V7273">
        <v>200</v>
      </c>
      <c r="W7273">
        <v>40</v>
      </c>
      <c r="X7273" s="7">
        <f t="shared" si="588"/>
        <v>31.652153314939131</v>
      </c>
    </row>
    <row r="7274" spans="11:24">
      <c r="K7274" s="97">
        <f t="shared" si="589"/>
        <v>6</v>
      </c>
      <c r="L7274" s="2" t="e">
        <f t="shared" si="590"/>
        <v>#N/A</v>
      </c>
      <c r="M7274" s="89"/>
      <c r="V7274">
        <v>200</v>
      </c>
      <c r="W7274">
        <v>40</v>
      </c>
      <c r="X7274" s="7">
        <f t="shared" si="588"/>
        <v>31.652153314939131</v>
      </c>
    </row>
    <row r="7275" spans="11:24">
      <c r="K7275" s="97">
        <f t="shared" si="589"/>
        <v>6</v>
      </c>
      <c r="L7275" s="2" t="e">
        <f t="shared" si="590"/>
        <v>#N/A</v>
      </c>
      <c r="M7275" s="89"/>
      <c r="V7275">
        <v>200</v>
      </c>
      <c r="W7275">
        <v>40</v>
      </c>
      <c r="X7275" s="7">
        <f t="shared" si="588"/>
        <v>31.652153314939131</v>
      </c>
    </row>
    <row r="7276" spans="11:24">
      <c r="K7276" s="97">
        <f t="shared" si="589"/>
        <v>6</v>
      </c>
      <c r="L7276" s="2" t="e">
        <f t="shared" si="590"/>
        <v>#N/A</v>
      </c>
      <c r="M7276" s="89"/>
      <c r="V7276">
        <v>200</v>
      </c>
      <c r="W7276">
        <v>40</v>
      </c>
      <c r="X7276" s="7">
        <f t="shared" si="588"/>
        <v>31.652153314939131</v>
      </c>
    </row>
    <row r="7277" spans="11:24">
      <c r="K7277" s="97">
        <f t="shared" si="589"/>
        <v>6</v>
      </c>
      <c r="L7277" s="2" t="e">
        <f t="shared" si="590"/>
        <v>#N/A</v>
      </c>
      <c r="M7277" s="89"/>
      <c r="V7277">
        <v>200</v>
      </c>
      <c r="W7277">
        <v>40</v>
      </c>
      <c r="X7277" s="7">
        <f t="shared" si="588"/>
        <v>31.652153314939131</v>
      </c>
    </row>
    <row r="7278" spans="11:24">
      <c r="K7278" s="97">
        <f t="shared" si="589"/>
        <v>6</v>
      </c>
      <c r="L7278" s="2" t="e">
        <f t="shared" si="590"/>
        <v>#N/A</v>
      </c>
      <c r="M7278" s="89"/>
      <c r="V7278">
        <v>200</v>
      </c>
      <c r="W7278">
        <v>40</v>
      </c>
      <c r="X7278" s="7">
        <f t="shared" si="588"/>
        <v>31.652153314939131</v>
      </c>
    </row>
    <row r="7279" spans="11:24">
      <c r="K7279" s="97">
        <f t="shared" si="589"/>
        <v>6</v>
      </c>
      <c r="L7279" s="2" t="e">
        <f t="shared" si="590"/>
        <v>#N/A</v>
      </c>
      <c r="M7279" s="89"/>
      <c r="V7279">
        <v>200</v>
      </c>
      <c r="W7279">
        <v>40</v>
      </c>
      <c r="X7279" s="7">
        <f t="shared" si="588"/>
        <v>31.652153314939131</v>
      </c>
    </row>
    <row r="7280" spans="11:24">
      <c r="K7280" s="97">
        <f t="shared" si="589"/>
        <v>6</v>
      </c>
      <c r="L7280" s="2" t="e">
        <f t="shared" si="590"/>
        <v>#N/A</v>
      </c>
      <c r="M7280" s="89"/>
      <c r="V7280">
        <v>200</v>
      </c>
      <c r="W7280">
        <v>40</v>
      </c>
      <c r="X7280" s="7">
        <f t="shared" si="588"/>
        <v>31.652153314939131</v>
      </c>
    </row>
    <row r="7281" spans="11:24">
      <c r="K7281" s="97">
        <f t="shared" si="589"/>
        <v>6</v>
      </c>
      <c r="L7281" s="2" t="e">
        <f t="shared" si="590"/>
        <v>#N/A</v>
      </c>
      <c r="M7281" s="89"/>
      <c r="V7281">
        <v>200</v>
      </c>
      <c r="W7281">
        <v>40</v>
      </c>
      <c r="X7281" s="7">
        <f t="shared" si="588"/>
        <v>31.652153314939131</v>
      </c>
    </row>
    <row r="7282" spans="11:24">
      <c r="K7282" s="97">
        <f t="shared" si="589"/>
        <v>6</v>
      </c>
      <c r="L7282" s="2" t="e">
        <f t="shared" si="590"/>
        <v>#N/A</v>
      </c>
      <c r="M7282" s="89"/>
      <c r="V7282">
        <v>200</v>
      </c>
      <c r="W7282">
        <v>40</v>
      </c>
      <c r="X7282" s="7">
        <f t="shared" si="588"/>
        <v>31.652153314939131</v>
      </c>
    </row>
    <row r="7283" spans="11:24">
      <c r="K7283" s="97">
        <f t="shared" si="589"/>
        <v>6</v>
      </c>
      <c r="L7283" s="2" t="e">
        <f t="shared" si="590"/>
        <v>#N/A</v>
      </c>
      <c r="M7283" s="89"/>
      <c r="V7283">
        <v>200</v>
      </c>
      <c r="W7283">
        <v>40</v>
      </c>
      <c r="X7283" s="7">
        <f t="shared" si="588"/>
        <v>31.652153314939131</v>
      </c>
    </row>
    <row r="7284" spans="11:24">
      <c r="K7284" s="97">
        <f t="shared" si="589"/>
        <v>6</v>
      </c>
      <c r="L7284" s="2" t="e">
        <f t="shared" si="590"/>
        <v>#N/A</v>
      </c>
      <c r="M7284" s="89"/>
      <c r="V7284">
        <v>200</v>
      </c>
      <c r="W7284">
        <v>40</v>
      </c>
      <c r="X7284" s="7">
        <f t="shared" si="588"/>
        <v>31.652153314939131</v>
      </c>
    </row>
    <row r="7285" spans="11:24">
      <c r="K7285" s="97">
        <f t="shared" si="589"/>
        <v>6</v>
      </c>
      <c r="L7285" s="2" t="e">
        <f t="shared" si="590"/>
        <v>#N/A</v>
      </c>
      <c r="M7285" s="89"/>
      <c r="V7285">
        <v>200</v>
      </c>
      <c r="W7285">
        <v>40</v>
      </c>
      <c r="X7285" s="7">
        <f t="shared" si="588"/>
        <v>31.652153314939131</v>
      </c>
    </row>
    <row r="7286" spans="11:24">
      <c r="K7286" s="97">
        <f t="shared" si="589"/>
        <v>6</v>
      </c>
      <c r="L7286" s="2" t="e">
        <f t="shared" si="590"/>
        <v>#N/A</v>
      </c>
      <c r="M7286" s="89"/>
      <c r="V7286">
        <v>200</v>
      </c>
      <c r="W7286">
        <v>40</v>
      </c>
      <c r="X7286" s="7">
        <f t="shared" si="588"/>
        <v>31.652153314939131</v>
      </c>
    </row>
    <row r="7287" spans="11:24">
      <c r="K7287" s="97">
        <f t="shared" si="589"/>
        <v>6</v>
      </c>
      <c r="L7287" s="2" t="e">
        <f t="shared" si="590"/>
        <v>#N/A</v>
      </c>
      <c r="M7287" s="89"/>
      <c r="V7287">
        <v>200</v>
      </c>
      <c r="W7287">
        <v>40</v>
      </c>
      <c r="X7287" s="7">
        <f t="shared" si="588"/>
        <v>31.652153314939131</v>
      </c>
    </row>
    <row r="7288" spans="11:24">
      <c r="K7288" s="97">
        <f t="shared" si="589"/>
        <v>6</v>
      </c>
      <c r="L7288" s="2" t="e">
        <f t="shared" si="590"/>
        <v>#N/A</v>
      </c>
      <c r="M7288" s="89"/>
      <c r="V7288">
        <v>200</v>
      </c>
      <c r="W7288">
        <v>40</v>
      </c>
      <c r="X7288" s="7">
        <f t="shared" si="588"/>
        <v>31.652153314939131</v>
      </c>
    </row>
    <row r="7289" spans="11:24">
      <c r="K7289" s="97">
        <f t="shared" si="589"/>
        <v>6</v>
      </c>
      <c r="L7289" s="2" t="e">
        <f t="shared" si="590"/>
        <v>#N/A</v>
      </c>
      <c r="M7289" s="89"/>
      <c r="V7289">
        <v>200</v>
      </c>
      <c r="W7289">
        <v>40</v>
      </c>
      <c r="X7289" s="7">
        <f t="shared" si="588"/>
        <v>31.652153314939131</v>
      </c>
    </row>
    <row r="7290" spans="11:24">
      <c r="K7290" s="97">
        <f t="shared" si="589"/>
        <v>6</v>
      </c>
      <c r="L7290" s="2" t="e">
        <f t="shared" si="590"/>
        <v>#N/A</v>
      </c>
      <c r="M7290" s="89"/>
      <c r="V7290">
        <v>200</v>
      </c>
      <c r="W7290">
        <v>40</v>
      </c>
      <c r="X7290" s="7">
        <f t="shared" si="588"/>
        <v>31.652153314939131</v>
      </c>
    </row>
    <row r="7291" spans="11:24">
      <c r="K7291" s="97">
        <f t="shared" si="589"/>
        <v>6</v>
      </c>
      <c r="L7291" s="2" t="e">
        <f t="shared" si="590"/>
        <v>#N/A</v>
      </c>
      <c r="M7291" s="89"/>
      <c r="V7291">
        <v>200</v>
      </c>
      <c r="W7291">
        <v>40</v>
      </c>
      <c r="X7291" s="7">
        <f t="shared" si="588"/>
        <v>31.652153314939131</v>
      </c>
    </row>
    <row r="7292" spans="11:24">
      <c r="K7292" s="97">
        <f t="shared" si="589"/>
        <v>6</v>
      </c>
      <c r="L7292" s="2" t="e">
        <f t="shared" si="590"/>
        <v>#N/A</v>
      </c>
      <c r="M7292" s="89"/>
      <c r="V7292">
        <v>200</v>
      </c>
      <c r="W7292">
        <v>40</v>
      </c>
      <c r="X7292" s="7">
        <f t="shared" si="588"/>
        <v>31.652153314939131</v>
      </c>
    </row>
    <row r="7293" spans="11:24">
      <c r="K7293" s="97">
        <f t="shared" si="589"/>
        <v>6</v>
      </c>
      <c r="L7293" s="2" t="e">
        <f t="shared" si="590"/>
        <v>#N/A</v>
      </c>
      <c r="M7293" s="89"/>
      <c r="V7293">
        <v>200</v>
      </c>
      <c r="W7293">
        <v>40</v>
      </c>
      <c r="X7293" s="7">
        <f t="shared" si="588"/>
        <v>31.652153314939131</v>
      </c>
    </row>
    <row r="7294" spans="11:24">
      <c r="K7294" s="97">
        <f t="shared" si="589"/>
        <v>6</v>
      </c>
      <c r="L7294" s="2" t="e">
        <f t="shared" si="590"/>
        <v>#N/A</v>
      </c>
      <c r="M7294" s="89"/>
      <c r="V7294">
        <v>200</v>
      </c>
      <c r="W7294">
        <v>40</v>
      </c>
      <c r="X7294" s="7">
        <f t="shared" si="588"/>
        <v>31.652153314939131</v>
      </c>
    </row>
    <row r="7295" spans="11:24">
      <c r="K7295" s="97">
        <f t="shared" si="589"/>
        <v>6</v>
      </c>
      <c r="L7295" s="2" t="e">
        <f t="shared" si="590"/>
        <v>#N/A</v>
      </c>
      <c r="M7295" s="89"/>
      <c r="V7295">
        <v>200</v>
      </c>
      <c r="W7295">
        <v>40</v>
      </c>
      <c r="X7295" s="7">
        <f t="shared" si="588"/>
        <v>31.652153314939131</v>
      </c>
    </row>
    <row r="7296" spans="11:24">
      <c r="K7296" s="97">
        <f t="shared" si="589"/>
        <v>6</v>
      </c>
      <c r="L7296" s="2" t="e">
        <f t="shared" si="590"/>
        <v>#N/A</v>
      </c>
      <c r="M7296" s="89"/>
      <c r="V7296">
        <v>200</v>
      </c>
      <c r="W7296">
        <v>40</v>
      </c>
      <c r="X7296" s="7">
        <f t="shared" si="588"/>
        <v>31.652153314939131</v>
      </c>
    </row>
    <row r="7297" spans="11:24">
      <c r="K7297" s="97">
        <f t="shared" si="589"/>
        <v>6</v>
      </c>
      <c r="L7297" s="2" t="e">
        <f t="shared" si="590"/>
        <v>#N/A</v>
      </c>
      <c r="M7297" s="89"/>
      <c r="V7297">
        <v>200</v>
      </c>
      <c r="W7297">
        <v>40</v>
      </c>
      <c r="X7297" s="7">
        <f t="shared" si="588"/>
        <v>31.652153314939131</v>
      </c>
    </row>
    <row r="7298" spans="11:24">
      <c r="K7298" s="97">
        <f t="shared" si="589"/>
        <v>6</v>
      </c>
      <c r="L7298" s="2" t="e">
        <f t="shared" si="590"/>
        <v>#N/A</v>
      </c>
      <c r="M7298" s="89"/>
      <c r="V7298">
        <v>200</v>
      </c>
      <c r="W7298">
        <v>40</v>
      </c>
      <c r="X7298" s="7">
        <f t="shared" si="588"/>
        <v>31.652153314939131</v>
      </c>
    </row>
    <row r="7299" spans="11:24">
      <c r="K7299" s="97">
        <f t="shared" si="589"/>
        <v>6</v>
      </c>
      <c r="L7299" s="2" t="e">
        <f t="shared" si="590"/>
        <v>#N/A</v>
      </c>
      <c r="M7299" s="89"/>
      <c r="V7299">
        <v>200</v>
      </c>
      <c r="W7299">
        <v>40</v>
      </c>
      <c r="X7299" s="7">
        <f t="shared" si="588"/>
        <v>31.652153314939131</v>
      </c>
    </row>
    <row r="7300" spans="11:24">
      <c r="K7300" s="97">
        <f t="shared" si="589"/>
        <v>6</v>
      </c>
      <c r="L7300" s="2" t="e">
        <f t="shared" si="590"/>
        <v>#N/A</v>
      </c>
      <c r="M7300" s="89"/>
      <c r="V7300">
        <v>200</v>
      </c>
      <c r="W7300">
        <v>40</v>
      </c>
      <c r="X7300" s="7">
        <f t="shared" si="588"/>
        <v>31.652153314939131</v>
      </c>
    </row>
    <row r="7301" spans="11:24">
      <c r="K7301" s="97">
        <f t="shared" si="589"/>
        <v>6</v>
      </c>
      <c r="L7301" s="2" t="e">
        <f t="shared" si="590"/>
        <v>#N/A</v>
      </c>
      <c r="M7301" s="89"/>
      <c r="V7301">
        <v>200</v>
      </c>
      <c r="W7301">
        <v>40</v>
      </c>
      <c r="X7301" s="7">
        <f t="shared" si="588"/>
        <v>31.652153314939131</v>
      </c>
    </row>
    <row r="7302" spans="11:24">
      <c r="K7302" s="97">
        <f t="shared" si="589"/>
        <v>6</v>
      </c>
      <c r="L7302" s="2" t="e">
        <f t="shared" si="590"/>
        <v>#N/A</v>
      </c>
      <c r="M7302" s="89"/>
      <c r="V7302">
        <v>200</v>
      </c>
      <c r="W7302">
        <v>40</v>
      </c>
      <c r="X7302" s="7">
        <f t="shared" si="588"/>
        <v>31.652153314939131</v>
      </c>
    </row>
    <row r="7303" spans="11:24">
      <c r="K7303" s="97">
        <f t="shared" si="589"/>
        <v>6</v>
      </c>
      <c r="L7303" s="2" t="e">
        <f t="shared" si="590"/>
        <v>#N/A</v>
      </c>
      <c r="M7303" s="89"/>
      <c r="V7303">
        <v>200</v>
      </c>
      <c r="W7303">
        <v>40</v>
      </c>
      <c r="X7303" s="7">
        <f t="shared" si="588"/>
        <v>31.652153314939131</v>
      </c>
    </row>
    <row r="7304" spans="11:24">
      <c r="K7304" s="97">
        <f t="shared" si="589"/>
        <v>6</v>
      </c>
      <c r="L7304" s="2" t="e">
        <f t="shared" si="590"/>
        <v>#N/A</v>
      </c>
      <c r="M7304" s="89"/>
      <c r="V7304">
        <v>200</v>
      </c>
      <c r="W7304">
        <v>40</v>
      </c>
      <c r="X7304" s="7">
        <f t="shared" si="588"/>
        <v>31.652153314939131</v>
      </c>
    </row>
    <row r="7305" spans="11:24">
      <c r="K7305" s="97">
        <f t="shared" si="589"/>
        <v>6</v>
      </c>
      <c r="L7305" s="2" t="e">
        <f t="shared" si="590"/>
        <v>#N/A</v>
      </c>
      <c r="M7305" s="89"/>
      <c r="V7305">
        <v>200</v>
      </c>
      <c r="W7305">
        <v>40</v>
      </c>
      <c r="X7305" s="7">
        <f t="shared" si="588"/>
        <v>31.652153314939131</v>
      </c>
    </row>
    <row r="7306" spans="11:24">
      <c r="K7306" s="97">
        <f t="shared" si="589"/>
        <v>6</v>
      </c>
      <c r="L7306" s="2" t="e">
        <f t="shared" si="590"/>
        <v>#N/A</v>
      </c>
      <c r="M7306" s="89"/>
      <c r="V7306">
        <v>200</v>
      </c>
      <c r="W7306">
        <v>40</v>
      </c>
      <c r="X7306" s="7">
        <f t="shared" ref="X7306:X7369" si="591">AVERAGE($J$2999:$J$8770)</f>
        <v>31.652153314939131</v>
      </c>
    </row>
    <row r="7307" spans="11:24">
      <c r="K7307" s="97">
        <f t="shared" ref="K7307:K7370" si="592">WEEKDAY(C7307,2)</f>
        <v>6</v>
      </c>
      <c r="L7307" s="2" t="e">
        <f t="shared" ref="L7307:L7370" si="593">IF(J7307="",NA(),J7307-(AVERAGE($J$10:$J$8770)))</f>
        <v>#N/A</v>
      </c>
      <c r="M7307" s="89"/>
      <c r="V7307">
        <v>200</v>
      </c>
      <c r="W7307">
        <v>40</v>
      </c>
      <c r="X7307" s="7">
        <f t="shared" si="591"/>
        <v>31.652153314939131</v>
      </c>
    </row>
    <row r="7308" spans="11:24">
      <c r="K7308" s="97">
        <f t="shared" si="592"/>
        <v>6</v>
      </c>
      <c r="L7308" s="2" t="e">
        <f t="shared" si="593"/>
        <v>#N/A</v>
      </c>
      <c r="M7308" s="89"/>
      <c r="V7308">
        <v>200</v>
      </c>
      <c r="W7308">
        <v>40</v>
      </c>
      <c r="X7308" s="7">
        <f t="shared" si="591"/>
        <v>31.652153314939131</v>
      </c>
    </row>
    <row r="7309" spans="11:24">
      <c r="K7309" s="97">
        <f t="shared" si="592"/>
        <v>6</v>
      </c>
      <c r="L7309" s="2" t="e">
        <f t="shared" si="593"/>
        <v>#N/A</v>
      </c>
      <c r="M7309" s="89"/>
      <c r="V7309">
        <v>200</v>
      </c>
      <c r="W7309">
        <v>40</v>
      </c>
      <c r="X7309" s="7">
        <f t="shared" si="591"/>
        <v>31.652153314939131</v>
      </c>
    </row>
    <row r="7310" spans="11:24">
      <c r="K7310" s="97">
        <f t="shared" si="592"/>
        <v>6</v>
      </c>
      <c r="L7310" s="2" t="e">
        <f t="shared" si="593"/>
        <v>#N/A</v>
      </c>
      <c r="M7310" s="89"/>
      <c r="V7310">
        <v>200</v>
      </c>
      <c r="W7310">
        <v>40</v>
      </c>
      <c r="X7310" s="7">
        <f t="shared" si="591"/>
        <v>31.652153314939131</v>
      </c>
    </row>
    <row r="7311" spans="11:24">
      <c r="K7311" s="97">
        <f t="shared" si="592"/>
        <v>6</v>
      </c>
      <c r="L7311" s="2" t="e">
        <f t="shared" si="593"/>
        <v>#N/A</v>
      </c>
      <c r="M7311" s="89"/>
      <c r="V7311">
        <v>200</v>
      </c>
      <c r="W7311">
        <v>40</v>
      </c>
      <c r="X7311" s="7">
        <f t="shared" si="591"/>
        <v>31.652153314939131</v>
      </c>
    </row>
    <row r="7312" spans="11:24">
      <c r="K7312" s="97">
        <f t="shared" si="592"/>
        <v>6</v>
      </c>
      <c r="L7312" s="2" t="e">
        <f t="shared" si="593"/>
        <v>#N/A</v>
      </c>
      <c r="M7312" s="89"/>
      <c r="V7312">
        <v>200</v>
      </c>
      <c r="W7312">
        <v>40</v>
      </c>
      <c r="X7312" s="7">
        <f t="shared" si="591"/>
        <v>31.652153314939131</v>
      </c>
    </row>
    <row r="7313" spans="11:24">
      <c r="K7313" s="97">
        <f t="shared" si="592"/>
        <v>6</v>
      </c>
      <c r="L7313" s="2" t="e">
        <f t="shared" si="593"/>
        <v>#N/A</v>
      </c>
      <c r="M7313" s="89"/>
      <c r="V7313">
        <v>200</v>
      </c>
      <c r="W7313">
        <v>40</v>
      </c>
      <c r="X7313" s="7">
        <f t="shared" si="591"/>
        <v>31.652153314939131</v>
      </c>
    </row>
    <row r="7314" spans="11:24">
      <c r="K7314" s="97">
        <f t="shared" si="592"/>
        <v>6</v>
      </c>
      <c r="L7314" s="2" t="e">
        <f t="shared" si="593"/>
        <v>#N/A</v>
      </c>
      <c r="M7314" s="89"/>
      <c r="V7314">
        <v>200</v>
      </c>
      <c r="W7314">
        <v>40</v>
      </c>
      <c r="X7314" s="7">
        <f t="shared" si="591"/>
        <v>31.652153314939131</v>
      </c>
    </row>
    <row r="7315" spans="11:24">
      <c r="K7315" s="97">
        <f t="shared" si="592"/>
        <v>6</v>
      </c>
      <c r="L7315" s="2" t="e">
        <f t="shared" si="593"/>
        <v>#N/A</v>
      </c>
      <c r="M7315" s="89"/>
      <c r="V7315">
        <v>200</v>
      </c>
      <c r="W7315">
        <v>40</v>
      </c>
      <c r="X7315" s="7">
        <f t="shared" si="591"/>
        <v>31.652153314939131</v>
      </c>
    </row>
    <row r="7316" spans="11:24">
      <c r="K7316" s="97">
        <f t="shared" si="592"/>
        <v>6</v>
      </c>
      <c r="L7316" s="2" t="e">
        <f t="shared" si="593"/>
        <v>#N/A</v>
      </c>
      <c r="M7316" s="89"/>
      <c r="V7316">
        <v>200</v>
      </c>
      <c r="W7316">
        <v>40</v>
      </c>
      <c r="X7316" s="7">
        <f t="shared" si="591"/>
        <v>31.652153314939131</v>
      </c>
    </row>
    <row r="7317" spans="11:24">
      <c r="K7317" s="97">
        <f t="shared" si="592"/>
        <v>6</v>
      </c>
      <c r="L7317" s="2" t="e">
        <f t="shared" si="593"/>
        <v>#N/A</v>
      </c>
      <c r="M7317" s="89"/>
      <c r="V7317">
        <v>200</v>
      </c>
      <c r="W7317">
        <v>40</v>
      </c>
      <c r="X7317" s="7">
        <f t="shared" si="591"/>
        <v>31.652153314939131</v>
      </c>
    </row>
    <row r="7318" spans="11:24">
      <c r="K7318" s="97">
        <f t="shared" si="592"/>
        <v>6</v>
      </c>
      <c r="L7318" s="2" t="e">
        <f t="shared" si="593"/>
        <v>#N/A</v>
      </c>
      <c r="M7318" s="89"/>
      <c r="V7318">
        <v>200</v>
      </c>
      <c r="W7318">
        <v>40</v>
      </c>
      <c r="X7318" s="7">
        <f t="shared" si="591"/>
        <v>31.652153314939131</v>
      </c>
    </row>
    <row r="7319" spans="11:24">
      <c r="K7319" s="97">
        <f t="shared" si="592"/>
        <v>6</v>
      </c>
      <c r="L7319" s="2" t="e">
        <f t="shared" si="593"/>
        <v>#N/A</v>
      </c>
      <c r="M7319" s="89"/>
      <c r="V7319">
        <v>200</v>
      </c>
      <c r="W7319">
        <v>40</v>
      </c>
      <c r="X7319" s="7">
        <f t="shared" si="591"/>
        <v>31.652153314939131</v>
      </c>
    </row>
    <row r="7320" spans="11:24">
      <c r="K7320" s="97">
        <f t="shared" si="592"/>
        <v>6</v>
      </c>
      <c r="L7320" s="2" t="e">
        <f t="shared" si="593"/>
        <v>#N/A</v>
      </c>
      <c r="M7320" s="89"/>
      <c r="V7320">
        <v>200</v>
      </c>
      <c r="W7320">
        <v>40</v>
      </c>
      <c r="X7320" s="7">
        <f t="shared" si="591"/>
        <v>31.652153314939131</v>
      </c>
    </row>
    <row r="7321" spans="11:24">
      <c r="K7321" s="97">
        <f t="shared" si="592"/>
        <v>6</v>
      </c>
      <c r="L7321" s="2" t="e">
        <f t="shared" si="593"/>
        <v>#N/A</v>
      </c>
      <c r="M7321" s="89"/>
      <c r="V7321">
        <v>200</v>
      </c>
      <c r="W7321">
        <v>40</v>
      </c>
      <c r="X7321" s="7">
        <f t="shared" si="591"/>
        <v>31.652153314939131</v>
      </c>
    </row>
    <row r="7322" spans="11:24">
      <c r="K7322" s="97">
        <f t="shared" si="592"/>
        <v>6</v>
      </c>
      <c r="L7322" s="2" t="e">
        <f t="shared" si="593"/>
        <v>#N/A</v>
      </c>
      <c r="M7322" s="89"/>
      <c r="V7322">
        <v>200</v>
      </c>
      <c r="W7322">
        <v>40</v>
      </c>
      <c r="X7322" s="7">
        <f t="shared" si="591"/>
        <v>31.652153314939131</v>
      </c>
    </row>
    <row r="7323" spans="11:24">
      <c r="K7323" s="97">
        <f t="shared" si="592"/>
        <v>6</v>
      </c>
      <c r="L7323" s="2" t="e">
        <f t="shared" si="593"/>
        <v>#N/A</v>
      </c>
      <c r="M7323" s="89"/>
      <c r="V7323">
        <v>200</v>
      </c>
      <c r="W7323">
        <v>40</v>
      </c>
      <c r="X7323" s="7">
        <f t="shared" si="591"/>
        <v>31.652153314939131</v>
      </c>
    </row>
    <row r="7324" spans="11:24">
      <c r="K7324" s="97">
        <f t="shared" si="592"/>
        <v>6</v>
      </c>
      <c r="L7324" s="2" t="e">
        <f t="shared" si="593"/>
        <v>#N/A</v>
      </c>
      <c r="M7324" s="89"/>
      <c r="V7324">
        <v>200</v>
      </c>
      <c r="W7324">
        <v>40</v>
      </c>
      <c r="X7324" s="7">
        <f t="shared" si="591"/>
        <v>31.652153314939131</v>
      </c>
    </row>
    <row r="7325" spans="11:24">
      <c r="K7325" s="97">
        <f t="shared" si="592"/>
        <v>6</v>
      </c>
      <c r="L7325" s="2" t="e">
        <f t="shared" si="593"/>
        <v>#N/A</v>
      </c>
      <c r="M7325" s="89"/>
      <c r="V7325">
        <v>200</v>
      </c>
      <c r="W7325">
        <v>40</v>
      </c>
      <c r="X7325" s="7">
        <f t="shared" si="591"/>
        <v>31.652153314939131</v>
      </c>
    </row>
    <row r="7326" spans="11:24">
      <c r="K7326" s="97">
        <f t="shared" si="592"/>
        <v>6</v>
      </c>
      <c r="L7326" s="2" t="e">
        <f t="shared" si="593"/>
        <v>#N/A</v>
      </c>
      <c r="M7326" s="89"/>
      <c r="V7326">
        <v>200</v>
      </c>
      <c r="W7326">
        <v>40</v>
      </c>
      <c r="X7326" s="7">
        <f t="shared" si="591"/>
        <v>31.652153314939131</v>
      </c>
    </row>
    <row r="7327" spans="11:24">
      <c r="K7327" s="97">
        <f t="shared" si="592"/>
        <v>6</v>
      </c>
      <c r="L7327" s="2" t="e">
        <f t="shared" si="593"/>
        <v>#N/A</v>
      </c>
      <c r="M7327" s="89"/>
      <c r="V7327">
        <v>200</v>
      </c>
      <c r="W7327">
        <v>40</v>
      </c>
      <c r="X7327" s="7">
        <f t="shared" si="591"/>
        <v>31.652153314939131</v>
      </c>
    </row>
    <row r="7328" spans="11:24">
      <c r="K7328" s="97">
        <f t="shared" si="592"/>
        <v>6</v>
      </c>
      <c r="L7328" s="2" t="e">
        <f t="shared" si="593"/>
        <v>#N/A</v>
      </c>
      <c r="M7328" s="89"/>
      <c r="V7328">
        <v>200</v>
      </c>
      <c r="W7328">
        <v>40</v>
      </c>
      <c r="X7328" s="7">
        <f t="shared" si="591"/>
        <v>31.652153314939131</v>
      </c>
    </row>
    <row r="7329" spans="11:24">
      <c r="K7329" s="97">
        <f t="shared" si="592"/>
        <v>6</v>
      </c>
      <c r="L7329" s="2" t="e">
        <f t="shared" si="593"/>
        <v>#N/A</v>
      </c>
      <c r="M7329" s="89"/>
      <c r="V7329">
        <v>200</v>
      </c>
      <c r="W7329">
        <v>40</v>
      </c>
      <c r="X7329" s="7">
        <f t="shared" si="591"/>
        <v>31.652153314939131</v>
      </c>
    </row>
    <row r="7330" spans="11:24">
      <c r="K7330" s="97">
        <f t="shared" si="592"/>
        <v>6</v>
      </c>
      <c r="L7330" s="2" t="e">
        <f t="shared" si="593"/>
        <v>#N/A</v>
      </c>
      <c r="M7330" s="89"/>
      <c r="V7330">
        <v>200</v>
      </c>
      <c r="W7330">
        <v>40</v>
      </c>
      <c r="X7330" s="7">
        <f t="shared" si="591"/>
        <v>31.652153314939131</v>
      </c>
    </row>
    <row r="7331" spans="11:24">
      <c r="K7331" s="97">
        <f t="shared" si="592"/>
        <v>6</v>
      </c>
      <c r="L7331" s="2" t="e">
        <f t="shared" si="593"/>
        <v>#N/A</v>
      </c>
      <c r="M7331" s="89"/>
      <c r="V7331">
        <v>200</v>
      </c>
      <c r="W7331">
        <v>40</v>
      </c>
      <c r="X7331" s="7">
        <f t="shared" si="591"/>
        <v>31.652153314939131</v>
      </c>
    </row>
    <row r="7332" spans="11:24">
      <c r="K7332" s="97">
        <f t="shared" si="592"/>
        <v>6</v>
      </c>
      <c r="L7332" s="2" t="e">
        <f t="shared" si="593"/>
        <v>#N/A</v>
      </c>
      <c r="M7332" s="89"/>
      <c r="V7332">
        <v>200</v>
      </c>
      <c r="W7332">
        <v>40</v>
      </c>
      <c r="X7332" s="7">
        <f t="shared" si="591"/>
        <v>31.652153314939131</v>
      </c>
    </row>
    <row r="7333" spans="11:24">
      <c r="K7333" s="97">
        <f t="shared" si="592"/>
        <v>6</v>
      </c>
      <c r="L7333" s="2" t="e">
        <f t="shared" si="593"/>
        <v>#N/A</v>
      </c>
      <c r="M7333" s="89"/>
      <c r="V7333">
        <v>200</v>
      </c>
      <c r="W7333">
        <v>40</v>
      </c>
      <c r="X7333" s="7">
        <f t="shared" si="591"/>
        <v>31.652153314939131</v>
      </c>
    </row>
    <row r="7334" spans="11:24">
      <c r="K7334" s="97">
        <f t="shared" si="592"/>
        <v>6</v>
      </c>
      <c r="L7334" s="2" t="e">
        <f t="shared" si="593"/>
        <v>#N/A</v>
      </c>
      <c r="M7334" s="89"/>
      <c r="V7334">
        <v>200</v>
      </c>
      <c r="W7334">
        <v>40</v>
      </c>
      <c r="X7334" s="7">
        <f t="shared" si="591"/>
        <v>31.652153314939131</v>
      </c>
    </row>
    <row r="7335" spans="11:24">
      <c r="K7335" s="97">
        <f t="shared" si="592"/>
        <v>6</v>
      </c>
      <c r="L7335" s="2" t="e">
        <f t="shared" si="593"/>
        <v>#N/A</v>
      </c>
      <c r="M7335" s="89"/>
      <c r="V7335">
        <v>200</v>
      </c>
      <c r="W7335">
        <v>40</v>
      </c>
      <c r="X7335" s="7">
        <f t="shared" si="591"/>
        <v>31.652153314939131</v>
      </c>
    </row>
    <row r="7336" spans="11:24">
      <c r="K7336" s="97">
        <f t="shared" si="592"/>
        <v>6</v>
      </c>
      <c r="L7336" s="2" t="e">
        <f t="shared" si="593"/>
        <v>#N/A</v>
      </c>
      <c r="M7336" s="89"/>
      <c r="V7336">
        <v>200</v>
      </c>
      <c r="W7336">
        <v>40</v>
      </c>
      <c r="X7336" s="7">
        <f t="shared" si="591"/>
        <v>31.652153314939131</v>
      </c>
    </row>
    <row r="7337" spans="11:24">
      <c r="K7337" s="97">
        <f t="shared" si="592"/>
        <v>6</v>
      </c>
      <c r="L7337" s="2" t="e">
        <f t="shared" si="593"/>
        <v>#N/A</v>
      </c>
      <c r="M7337" s="89"/>
      <c r="V7337">
        <v>200</v>
      </c>
      <c r="W7337">
        <v>40</v>
      </c>
      <c r="X7337" s="7">
        <f t="shared" si="591"/>
        <v>31.652153314939131</v>
      </c>
    </row>
    <row r="7338" spans="11:24">
      <c r="K7338" s="97">
        <f t="shared" si="592"/>
        <v>6</v>
      </c>
      <c r="L7338" s="2" t="e">
        <f t="shared" si="593"/>
        <v>#N/A</v>
      </c>
      <c r="M7338" s="89"/>
      <c r="V7338">
        <v>200</v>
      </c>
      <c r="W7338">
        <v>40</v>
      </c>
      <c r="X7338" s="7">
        <f t="shared" si="591"/>
        <v>31.652153314939131</v>
      </c>
    </row>
    <row r="7339" spans="11:24">
      <c r="K7339" s="97">
        <f t="shared" si="592"/>
        <v>6</v>
      </c>
      <c r="L7339" s="2" t="e">
        <f t="shared" si="593"/>
        <v>#N/A</v>
      </c>
      <c r="M7339" s="89"/>
      <c r="V7339">
        <v>200</v>
      </c>
      <c r="W7339">
        <v>40</v>
      </c>
      <c r="X7339" s="7">
        <f t="shared" si="591"/>
        <v>31.652153314939131</v>
      </c>
    </row>
    <row r="7340" spans="11:24">
      <c r="K7340" s="97">
        <f t="shared" si="592"/>
        <v>6</v>
      </c>
      <c r="L7340" s="2" t="e">
        <f t="shared" si="593"/>
        <v>#N/A</v>
      </c>
      <c r="M7340" s="89"/>
      <c r="V7340">
        <v>200</v>
      </c>
      <c r="W7340">
        <v>40</v>
      </c>
      <c r="X7340" s="7">
        <f t="shared" si="591"/>
        <v>31.652153314939131</v>
      </c>
    </row>
    <row r="7341" spans="11:24">
      <c r="K7341" s="97">
        <f t="shared" si="592"/>
        <v>6</v>
      </c>
      <c r="L7341" s="2" t="e">
        <f t="shared" si="593"/>
        <v>#N/A</v>
      </c>
      <c r="M7341" s="89"/>
      <c r="V7341">
        <v>200</v>
      </c>
      <c r="W7341">
        <v>40</v>
      </c>
      <c r="X7341" s="7">
        <f t="shared" si="591"/>
        <v>31.652153314939131</v>
      </c>
    </row>
    <row r="7342" spans="11:24">
      <c r="K7342" s="97">
        <f t="shared" si="592"/>
        <v>6</v>
      </c>
      <c r="L7342" s="2" t="e">
        <f t="shared" si="593"/>
        <v>#N/A</v>
      </c>
      <c r="M7342" s="89"/>
      <c r="V7342">
        <v>200</v>
      </c>
      <c r="W7342">
        <v>40</v>
      </c>
      <c r="X7342" s="7">
        <f t="shared" si="591"/>
        <v>31.652153314939131</v>
      </c>
    </row>
    <row r="7343" spans="11:24">
      <c r="K7343" s="97">
        <f t="shared" si="592"/>
        <v>6</v>
      </c>
      <c r="L7343" s="2" t="e">
        <f t="shared" si="593"/>
        <v>#N/A</v>
      </c>
      <c r="M7343" s="89"/>
      <c r="V7343">
        <v>200</v>
      </c>
      <c r="W7343">
        <v>40</v>
      </c>
      <c r="X7343" s="7">
        <f t="shared" si="591"/>
        <v>31.652153314939131</v>
      </c>
    </row>
    <row r="7344" spans="11:24">
      <c r="K7344" s="97">
        <f t="shared" si="592"/>
        <v>6</v>
      </c>
      <c r="L7344" s="2" t="e">
        <f t="shared" si="593"/>
        <v>#N/A</v>
      </c>
      <c r="M7344" s="89"/>
      <c r="V7344">
        <v>200</v>
      </c>
      <c r="W7344">
        <v>40</v>
      </c>
      <c r="X7344" s="7">
        <f t="shared" si="591"/>
        <v>31.652153314939131</v>
      </c>
    </row>
    <row r="7345" spans="11:24">
      <c r="K7345" s="97">
        <f t="shared" si="592"/>
        <v>6</v>
      </c>
      <c r="L7345" s="2" t="e">
        <f t="shared" si="593"/>
        <v>#N/A</v>
      </c>
      <c r="M7345" s="89"/>
      <c r="V7345">
        <v>200</v>
      </c>
      <c r="W7345">
        <v>40</v>
      </c>
      <c r="X7345" s="7">
        <f t="shared" si="591"/>
        <v>31.652153314939131</v>
      </c>
    </row>
    <row r="7346" spans="11:24">
      <c r="K7346" s="97">
        <f t="shared" si="592"/>
        <v>6</v>
      </c>
      <c r="L7346" s="2" t="e">
        <f t="shared" si="593"/>
        <v>#N/A</v>
      </c>
      <c r="M7346" s="89"/>
      <c r="V7346">
        <v>200</v>
      </c>
      <c r="W7346">
        <v>40</v>
      </c>
      <c r="X7346" s="7">
        <f t="shared" si="591"/>
        <v>31.652153314939131</v>
      </c>
    </row>
    <row r="7347" spans="11:24">
      <c r="K7347" s="97">
        <f t="shared" si="592"/>
        <v>6</v>
      </c>
      <c r="L7347" s="2" t="e">
        <f t="shared" si="593"/>
        <v>#N/A</v>
      </c>
      <c r="M7347" s="89"/>
      <c r="V7347">
        <v>200</v>
      </c>
      <c r="W7347">
        <v>40</v>
      </c>
      <c r="X7347" s="7">
        <f t="shared" si="591"/>
        <v>31.652153314939131</v>
      </c>
    </row>
    <row r="7348" spans="11:24">
      <c r="K7348" s="97">
        <f t="shared" si="592"/>
        <v>6</v>
      </c>
      <c r="L7348" s="2" t="e">
        <f t="shared" si="593"/>
        <v>#N/A</v>
      </c>
      <c r="M7348" s="89"/>
      <c r="V7348">
        <v>200</v>
      </c>
      <c r="W7348">
        <v>40</v>
      </c>
      <c r="X7348" s="7">
        <f t="shared" si="591"/>
        <v>31.652153314939131</v>
      </c>
    </row>
    <row r="7349" spans="11:24">
      <c r="K7349" s="97">
        <f t="shared" si="592"/>
        <v>6</v>
      </c>
      <c r="L7349" s="2" t="e">
        <f t="shared" si="593"/>
        <v>#N/A</v>
      </c>
      <c r="M7349" s="89"/>
      <c r="V7349">
        <v>200</v>
      </c>
      <c r="W7349">
        <v>40</v>
      </c>
      <c r="X7349" s="7">
        <f t="shared" si="591"/>
        <v>31.652153314939131</v>
      </c>
    </row>
    <row r="7350" spans="11:24">
      <c r="K7350" s="97">
        <f t="shared" si="592"/>
        <v>6</v>
      </c>
      <c r="L7350" s="2" t="e">
        <f t="shared" si="593"/>
        <v>#N/A</v>
      </c>
      <c r="M7350" s="89"/>
      <c r="V7350">
        <v>200</v>
      </c>
      <c r="W7350">
        <v>40</v>
      </c>
      <c r="X7350" s="7">
        <f t="shared" si="591"/>
        <v>31.652153314939131</v>
      </c>
    </row>
    <row r="7351" spans="11:24">
      <c r="K7351" s="97">
        <f t="shared" si="592"/>
        <v>6</v>
      </c>
      <c r="L7351" s="2" t="e">
        <f t="shared" si="593"/>
        <v>#N/A</v>
      </c>
      <c r="M7351" s="89"/>
      <c r="V7351">
        <v>200</v>
      </c>
      <c r="W7351">
        <v>40</v>
      </c>
      <c r="X7351" s="7">
        <f t="shared" si="591"/>
        <v>31.652153314939131</v>
      </c>
    </row>
    <row r="7352" spans="11:24">
      <c r="K7352" s="97">
        <f t="shared" si="592"/>
        <v>6</v>
      </c>
      <c r="L7352" s="2" t="e">
        <f t="shared" si="593"/>
        <v>#N/A</v>
      </c>
      <c r="M7352" s="89"/>
      <c r="V7352">
        <v>200</v>
      </c>
      <c r="W7352">
        <v>40</v>
      </c>
      <c r="X7352" s="7">
        <f t="shared" si="591"/>
        <v>31.652153314939131</v>
      </c>
    </row>
    <row r="7353" spans="11:24">
      <c r="K7353" s="97">
        <f t="shared" si="592"/>
        <v>6</v>
      </c>
      <c r="L7353" s="2" t="e">
        <f t="shared" si="593"/>
        <v>#N/A</v>
      </c>
      <c r="M7353" s="89"/>
      <c r="V7353">
        <v>200</v>
      </c>
      <c r="W7353">
        <v>40</v>
      </c>
      <c r="X7353" s="7">
        <f t="shared" si="591"/>
        <v>31.652153314939131</v>
      </c>
    </row>
    <row r="7354" spans="11:24">
      <c r="K7354" s="97">
        <f t="shared" si="592"/>
        <v>6</v>
      </c>
      <c r="L7354" s="2" t="e">
        <f t="shared" si="593"/>
        <v>#N/A</v>
      </c>
      <c r="M7354" s="89"/>
      <c r="V7354">
        <v>200</v>
      </c>
      <c r="W7354">
        <v>40</v>
      </c>
      <c r="X7354" s="7">
        <f t="shared" si="591"/>
        <v>31.652153314939131</v>
      </c>
    </row>
    <row r="7355" spans="11:24">
      <c r="K7355" s="97">
        <f t="shared" si="592"/>
        <v>6</v>
      </c>
      <c r="L7355" s="2" t="e">
        <f t="shared" si="593"/>
        <v>#N/A</v>
      </c>
      <c r="M7355" s="89"/>
      <c r="V7355">
        <v>200</v>
      </c>
      <c r="W7355">
        <v>40</v>
      </c>
      <c r="X7355" s="7">
        <f t="shared" si="591"/>
        <v>31.652153314939131</v>
      </c>
    </row>
    <row r="7356" spans="11:24">
      <c r="K7356" s="97">
        <f t="shared" si="592"/>
        <v>6</v>
      </c>
      <c r="L7356" s="2" t="e">
        <f t="shared" si="593"/>
        <v>#N/A</v>
      </c>
      <c r="M7356" s="89"/>
      <c r="V7356">
        <v>200</v>
      </c>
      <c r="W7356">
        <v>40</v>
      </c>
      <c r="X7356" s="7">
        <f t="shared" si="591"/>
        <v>31.652153314939131</v>
      </c>
    </row>
    <row r="7357" spans="11:24">
      <c r="K7357" s="97">
        <f t="shared" si="592"/>
        <v>6</v>
      </c>
      <c r="L7357" s="2" t="e">
        <f t="shared" si="593"/>
        <v>#N/A</v>
      </c>
      <c r="M7357" s="89"/>
      <c r="V7357">
        <v>200</v>
      </c>
      <c r="W7357">
        <v>40</v>
      </c>
      <c r="X7357" s="7">
        <f t="shared" si="591"/>
        <v>31.652153314939131</v>
      </c>
    </row>
    <row r="7358" spans="11:24">
      <c r="K7358" s="97">
        <f t="shared" si="592"/>
        <v>6</v>
      </c>
      <c r="L7358" s="2" t="e">
        <f t="shared" si="593"/>
        <v>#N/A</v>
      </c>
      <c r="M7358" s="89"/>
      <c r="V7358">
        <v>200</v>
      </c>
      <c r="W7358">
        <v>40</v>
      </c>
      <c r="X7358" s="7">
        <f t="shared" si="591"/>
        <v>31.652153314939131</v>
      </c>
    </row>
    <row r="7359" spans="11:24">
      <c r="K7359" s="97">
        <f t="shared" si="592"/>
        <v>6</v>
      </c>
      <c r="L7359" s="2" t="e">
        <f t="shared" si="593"/>
        <v>#N/A</v>
      </c>
      <c r="M7359" s="89"/>
      <c r="V7359">
        <v>200</v>
      </c>
      <c r="W7359">
        <v>40</v>
      </c>
      <c r="X7359" s="7">
        <f t="shared" si="591"/>
        <v>31.652153314939131</v>
      </c>
    </row>
    <row r="7360" spans="11:24">
      <c r="K7360" s="97">
        <f t="shared" si="592"/>
        <v>6</v>
      </c>
      <c r="L7360" s="2" t="e">
        <f t="shared" si="593"/>
        <v>#N/A</v>
      </c>
      <c r="M7360" s="89"/>
      <c r="V7360">
        <v>200</v>
      </c>
      <c r="W7360">
        <v>40</v>
      </c>
      <c r="X7360" s="7">
        <f t="shared" si="591"/>
        <v>31.652153314939131</v>
      </c>
    </row>
    <row r="7361" spans="11:24">
      <c r="K7361" s="97">
        <f t="shared" si="592"/>
        <v>6</v>
      </c>
      <c r="L7361" s="2" t="e">
        <f t="shared" si="593"/>
        <v>#N/A</v>
      </c>
      <c r="M7361" s="89"/>
      <c r="V7361">
        <v>200</v>
      </c>
      <c r="W7361">
        <v>40</v>
      </c>
      <c r="X7361" s="7">
        <f t="shared" si="591"/>
        <v>31.652153314939131</v>
      </c>
    </row>
    <row r="7362" spans="11:24">
      <c r="K7362" s="97">
        <f t="shared" si="592"/>
        <v>6</v>
      </c>
      <c r="L7362" s="2" t="e">
        <f t="shared" si="593"/>
        <v>#N/A</v>
      </c>
      <c r="M7362" s="89"/>
      <c r="V7362">
        <v>200</v>
      </c>
      <c r="W7362">
        <v>40</v>
      </c>
      <c r="X7362" s="7">
        <f t="shared" si="591"/>
        <v>31.652153314939131</v>
      </c>
    </row>
    <row r="7363" spans="11:24">
      <c r="K7363" s="97">
        <f t="shared" si="592"/>
        <v>6</v>
      </c>
      <c r="L7363" s="2" t="e">
        <f t="shared" si="593"/>
        <v>#N/A</v>
      </c>
      <c r="M7363" s="89"/>
      <c r="V7363">
        <v>200</v>
      </c>
      <c r="W7363">
        <v>40</v>
      </c>
      <c r="X7363" s="7">
        <f t="shared" si="591"/>
        <v>31.652153314939131</v>
      </c>
    </row>
    <row r="7364" spans="11:24">
      <c r="K7364" s="97">
        <f t="shared" si="592"/>
        <v>6</v>
      </c>
      <c r="L7364" s="2" t="e">
        <f t="shared" si="593"/>
        <v>#N/A</v>
      </c>
      <c r="M7364" s="89"/>
      <c r="V7364">
        <v>200</v>
      </c>
      <c r="W7364">
        <v>40</v>
      </c>
      <c r="X7364" s="7">
        <f t="shared" si="591"/>
        <v>31.652153314939131</v>
      </c>
    </row>
    <row r="7365" spans="11:24">
      <c r="K7365" s="97">
        <f t="shared" si="592"/>
        <v>6</v>
      </c>
      <c r="L7365" s="2" t="e">
        <f t="shared" si="593"/>
        <v>#N/A</v>
      </c>
      <c r="M7365" s="89"/>
      <c r="V7365">
        <v>200</v>
      </c>
      <c r="W7365">
        <v>40</v>
      </c>
      <c r="X7365" s="7">
        <f t="shared" si="591"/>
        <v>31.652153314939131</v>
      </c>
    </row>
    <row r="7366" spans="11:24">
      <c r="K7366" s="97">
        <f t="shared" si="592"/>
        <v>6</v>
      </c>
      <c r="L7366" s="2" t="e">
        <f t="shared" si="593"/>
        <v>#N/A</v>
      </c>
      <c r="M7366" s="89"/>
      <c r="V7366">
        <v>200</v>
      </c>
      <c r="W7366">
        <v>40</v>
      </c>
      <c r="X7366" s="7">
        <f t="shared" si="591"/>
        <v>31.652153314939131</v>
      </c>
    </row>
    <row r="7367" spans="11:24">
      <c r="K7367" s="97">
        <f t="shared" si="592"/>
        <v>6</v>
      </c>
      <c r="L7367" s="2" t="e">
        <f t="shared" si="593"/>
        <v>#N/A</v>
      </c>
      <c r="M7367" s="89"/>
      <c r="V7367">
        <v>200</v>
      </c>
      <c r="W7367">
        <v>40</v>
      </c>
      <c r="X7367" s="7">
        <f t="shared" si="591"/>
        <v>31.652153314939131</v>
      </c>
    </row>
    <row r="7368" spans="11:24">
      <c r="K7368" s="97">
        <f t="shared" si="592"/>
        <v>6</v>
      </c>
      <c r="L7368" s="2" t="e">
        <f t="shared" si="593"/>
        <v>#N/A</v>
      </c>
      <c r="M7368" s="89"/>
      <c r="V7368">
        <v>200</v>
      </c>
      <c r="W7368">
        <v>40</v>
      </c>
      <c r="X7368" s="7">
        <f t="shared" si="591"/>
        <v>31.652153314939131</v>
      </c>
    </row>
    <row r="7369" spans="11:24">
      <c r="K7369" s="97">
        <f t="shared" si="592"/>
        <v>6</v>
      </c>
      <c r="L7369" s="2" t="e">
        <f t="shared" si="593"/>
        <v>#N/A</v>
      </c>
      <c r="M7369" s="89"/>
      <c r="V7369">
        <v>200</v>
      </c>
      <c r="W7369">
        <v>40</v>
      </c>
      <c r="X7369" s="7">
        <f t="shared" si="591"/>
        <v>31.652153314939131</v>
      </c>
    </row>
    <row r="7370" spans="11:24">
      <c r="K7370" s="97">
        <f t="shared" si="592"/>
        <v>6</v>
      </c>
      <c r="L7370" s="2" t="e">
        <f t="shared" si="593"/>
        <v>#N/A</v>
      </c>
      <c r="M7370" s="89"/>
      <c r="V7370">
        <v>200</v>
      </c>
      <c r="W7370">
        <v>40</v>
      </c>
      <c r="X7370" s="7">
        <f t="shared" ref="X7370:X7433" si="594">AVERAGE($J$2999:$J$8770)</f>
        <v>31.652153314939131</v>
      </c>
    </row>
    <row r="7371" spans="11:24">
      <c r="K7371" s="97">
        <f t="shared" ref="K7371:K7434" si="595">WEEKDAY(C7371,2)</f>
        <v>6</v>
      </c>
      <c r="L7371" s="2" t="e">
        <f t="shared" ref="L7371:L7434" si="596">IF(J7371="",NA(),J7371-(AVERAGE($J$10:$J$8770)))</f>
        <v>#N/A</v>
      </c>
      <c r="M7371" s="89"/>
      <c r="V7371">
        <v>200</v>
      </c>
      <c r="W7371">
        <v>40</v>
      </c>
      <c r="X7371" s="7">
        <f t="shared" si="594"/>
        <v>31.652153314939131</v>
      </c>
    </row>
    <row r="7372" spans="11:24">
      <c r="K7372" s="97">
        <f t="shared" si="595"/>
        <v>6</v>
      </c>
      <c r="L7372" s="2" t="e">
        <f t="shared" si="596"/>
        <v>#N/A</v>
      </c>
      <c r="M7372" s="89"/>
      <c r="V7372">
        <v>200</v>
      </c>
      <c r="W7372">
        <v>40</v>
      </c>
      <c r="X7372" s="7">
        <f t="shared" si="594"/>
        <v>31.652153314939131</v>
      </c>
    </row>
    <row r="7373" spans="11:24">
      <c r="K7373" s="97">
        <f t="shared" si="595"/>
        <v>6</v>
      </c>
      <c r="L7373" s="2" t="e">
        <f t="shared" si="596"/>
        <v>#N/A</v>
      </c>
      <c r="M7373" s="89"/>
      <c r="V7373">
        <v>200</v>
      </c>
      <c r="W7373">
        <v>40</v>
      </c>
      <c r="X7373" s="7">
        <f t="shared" si="594"/>
        <v>31.652153314939131</v>
      </c>
    </row>
    <row r="7374" spans="11:24">
      <c r="K7374" s="97">
        <f t="shared" si="595"/>
        <v>6</v>
      </c>
      <c r="L7374" s="2" t="e">
        <f t="shared" si="596"/>
        <v>#N/A</v>
      </c>
      <c r="M7374" s="89"/>
      <c r="V7374">
        <v>200</v>
      </c>
      <c r="W7374">
        <v>40</v>
      </c>
      <c r="X7374" s="7">
        <f t="shared" si="594"/>
        <v>31.652153314939131</v>
      </c>
    </row>
    <row r="7375" spans="11:24">
      <c r="K7375" s="97">
        <f t="shared" si="595"/>
        <v>6</v>
      </c>
      <c r="L7375" s="2" t="e">
        <f t="shared" si="596"/>
        <v>#N/A</v>
      </c>
      <c r="M7375" s="89"/>
      <c r="V7375">
        <v>200</v>
      </c>
      <c r="W7375">
        <v>40</v>
      </c>
      <c r="X7375" s="7">
        <f t="shared" si="594"/>
        <v>31.652153314939131</v>
      </c>
    </row>
    <row r="7376" spans="11:24">
      <c r="K7376" s="97">
        <f t="shared" si="595"/>
        <v>6</v>
      </c>
      <c r="L7376" s="2" t="e">
        <f t="shared" si="596"/>
        <v>#N/A</v>
      </c>
      <c r="M7376" s="89"/>
      <c r="V7376">
        <v>200</v>
      </c>
      <c r="W7376">
        <v>40</v>
      </c>
      <c r="X7376" s="7">
        <f t="shared" si="594"/>
        <v>31.652153314939131</v>
      </c>
    </row>
    <row r="7377" spans="11:24">
      <c r="K7377" s="97">
        <f t="shared" si="595"/>
        <v>6</v>
      </c>
      <c r="L7377" s="2" t="e">
        <f t="shared" si="596"/>
        <v>#N/A</v>
      </c>
      <c r="M7377" s="89"/>
      <c r="V7377">
        <v>200</v>
      </c>
      <c r="W7377">
        <v>40</v>
      </c>
      <c r="X7377" s="7">
        <f t="shared" si="594"/>
        <v>31.652153314939131</v>
      </c>
    </row>
    <row r="7378" spans="11:24">
      <c r="K7378" s="97">
        <f t="shared" si="595"/>
        <v>6</v>
      </c>
      <c r="L7378" s="2" t="e">
        <f t="shared" si="596"/>
        <v>#N/A</v>
      </c>
      <c r="M7378" s="89" t="s">
        <v>158</v>
      </c>
      <c r="V7378">
        <v>200</v>
      </c>
      <c r="W7378">
        <v>40</v>
      </c>
      <c r="X7378" s="7">
        <f t="shared" si="594"/>
        <v>31.652153314939131</v>
      </c>
    </row>
    <row r="7379" spans="11:24">
      <c r="K7379" s="97">
        <f t="shared" si="595"/>
        <v>6</v>
      </c>
      <c r="L7379" s="2" t="e">
        <f t="shared" si="596"/>
        <v>#N/A</v>
      </c>
      <c r="M7379" s="89"/>
      <c r="V7379">
        <v>200</v>
      </c>
      <c r="W7379">
        <v>40</v>
      </c>
      <c r="X7379" s="7">
        <f t="shared" si="594"/>
        <v>31.652153314939131</v>
      </c>
    </row>
    <row r="7380" spans="11:24">
      <c r="K7380" s="97">
        <f t="shared" si="595"/>
        <v>6</v>
      </c>
      <c r="L7380" s="2" t="e">
        <f t="shared" si="596"/>
        <v>#N/A</v>
      </c>
      <c r="M7380" s="89"/>
      <c r="V7380">
        <v>200</v>
      </c>
      <c r="W7380">
        <v>40</v>
      </c>
      <c r="X7380" s="7">
        <f t="shared" si="594"/>
        <v>31.652153314939131</v>
      </c>
    </row>
    <row r="7381" spans="11:24">
      <c r="K7381" s="97">
        <f t="shared" si="595"/>
        <v>6</v>
      </c>
      <c r="L7381" s="2" t="e">
        <f t="shared" si="596"/>
        <v>#N/A</v>
      </c>
      <c r="M7381" s="89"/>
      <c r="V7381">
        <v>200</v>
      </c>
      <c r="W7381">
        <v>40</v>
      </c>
      <c r="X7381" s="7">
        <f t="shared" si="594"/>
        <v>31.652153314939131</v>
      </c>
    </row>
    <row r="7382" spans="11:24">
      <c r="K7382" s="97">
        <f t="shared" si="595"/>
        <v>6</v>
      </c>
      <c r="L7382" s="2" t="e">
        <f t="shared" si="596"/>
        <v>#N/A</v>
      </c>
      <c r="M7382" s="89"/>
      <c r="V7382">
        <v>200</v>
      </c>
      <c r="W7382">
        <v>40</v>
      </c>
      <c r="X7382" s="7">
        <f t="shared" si="594"/>
        <v>31.652153314939131</v>
      </c>
    </row>
    <row r="7383" spans="11:24">
      <c r="K7383" s="97">
        <f t="shared" si="595"/>
        <v>6</v>
      </c>
      <c r="L7383" s="2" t="e">
        <f t="shared" si="596"/>
        <v>#N/A</v>
      </c>
      <c r="M7383" s="89"/>
      <c r="V7383">
        <v>200</v>
      </c>
      <c r="W7383">
        <v>40</v>
      </c>
      <c r="X7383" s="7">
        <f t="shared" si="594"/>
        <v>31.652153314939131</v>
      </c>
    </row>
    <row r="7384" spans="11:24">
      <c r="K7384" s="97">
        <f t="shared" si="595"/>
        <v>6</v>
      </c>
      <c r="L7384" s="2" t="e">
        <f t="shared" si="596"/>
        <v>#N/A</v>
      </c>
      <c r="M7384" s="89"/>
      <c r="V7384">
        <v>200</v>
      </c>
      <c r="W7384">
        <v>40</v>
      </c>
      <c r="X7384" s="7">
        <f t="shared" si="594"/>
        <v>31.652153314939131</v>
      </c>
    </row>
    <row r="7385" spans="11:24">
      <c r="K7385" s="97">
        <f t="shared" si="595"/>
        <v>6</v>
      </c>
      <c r="L7385" s="2" t="e">
        <f t="shared" si="596"/>
        <v>#N/A</v>
      </c>
      <c r="M7385" s="89"/>
      <c r="V7385">
        <v>200</v>
      </c>
      <c r="W7385">
        <v>40</v>
      </c>
      <c r="X7385" s="7">
        <f t="shared" si="594"/>
        <v>31.652153314939131</v>
      </c>
    </row>
    <row r="7386" spans="11:24">
      <c r="K7386" s="97">
        <f t="shared" si="595"/>
        <v>6</v>
      </c>
      <c r="L7386" s="2" t="e">
        <f t="shared" si="596"/>
        <v>#N/A</v>
      </c>
      <c r="M7386" s="89"/>
      <c r="V7386">
        <v>200</v>
      </c>
      <c r="W7386">
        <v>40</v>
      </c>
      <c r="X7386" s="7">
        <f t="shared" si="594"/>
        <v>31.652153314939131</v>
      </c>
    </row>
    <row r="7387" spans="11:24">
      <c r="K7387" s="97">
        <f t="shared" si="595"/>
        <v>6</v>
      </c>
      <c r="L7387" s="2" t="e">
        <f t="shared" si="596"/>
        <v>#N/A</v>
      </c>
      <c r="M7387" s="89"/>
      <c r="V7387">
        <v>200</v>
      </c>
      <c r="W7387">
        <v>40</v>
      </c>
      <c r="X7387" s="7">
        <f t="shared" si="594"/>
        <v>31.652153314939131</v>
      </c>
    </row>
    <row r="7388" spans="11:24">
      <c r="K7388" s="97">
        <f t="shared" si="595"/>
        <v>6</v>
      </c>
      <c r="L7388" s="2" t="e">
        <f t="shared" si="596"/>
        <v>#N/A</v>
      </c>
      <c r="M7388" s="89"/>
      <c r="V7388">
        <v>200</v>
      </c>
      <c r="W7388">
        <v>40</v>
      </c>
      <c r="X7388" s="7">
        <f t="shared" si="594"/>
        <v>31.652153314939131</v>
      </c>
    </row>
    <row r="7389" spans="11:24">
      <c r="K7389" s="97">
        <f t="shared" si="595"/>
        <v>6</v>
      </c>
      <c r="L7389" s="2" t="e">
        <f t="shared" si="596"/>
        <v>#N/A</v>
      </c>
      <c r="M7389" s="89"/>
      <c r="V7389">
        <v>200</v>
      </c>
      <c r="W7389">
        <v>40</v>
      </c>
      <c r="X7389" s="7">
        <f t="shared" si="594"/>
        <v>31.652153314939131</v>
      </c>
    </row>
    <row r="7390" spans="11:24">
      <c r="K7390" s="97">
        <f t="shared" si="595"/>
        <v>6</v>
      </c>
      <c r="L7390" s="2" t="e">
        <f t="shared" si="596"/>
        <v>#N/A</v>
      </c>
      <c r="M7390" s="89"/>
      <c r="V7390">
        <v>200</v>
      </c>
      <c r="W7390">
        <v>40</v>
      </c>
      <c r="X7390" s="7">
        <f t="shared" si="594"/>
        <v>31.652153314939131</v>
      </c>
    </row>
    <row r="7391" spans="11:24">
      <c r="K7391" s="97">
        <f t="shared" si="595"/>
        <v>6</v>
      </c>
      <c r="L7391" s="2" t="e">
        <f t="shared" si="596"/>
        <v>#N/A</v>
      </c>
      <c r="M7391" s="89"/>
      <c r="V7391">
        <v>200</v>
      </c>
      <c r="W7391">
        <v>40</v>
      </c>
      <c r="X7391" s="7">
        <f t="shared" si="594"/>
        <v>31.652153314939131</v>
      </c>
    </row>
    <row r="7392" spans="11:24">
      <c r="K7392" s="97">
        <f t="shared" si="595"/>
        <v>6</v>
      </c>
      <c r="L7392" s="2" t="e">
        <f t="shared" si="596"/>
        <v>#N/A</v>
      </c>
      <c r="M7392" s="89"/>
      <c r="V7392">
        <v>200</v>
      </c>
      <c r="W7392">
        <v>40</v>
      </c>
      <c r="X7392" s="7">
        <f t="shared" si="594"/>
        <v>31.652153314939131</v>
      </c>
    </row>
    <row r="7393" spans="11:24">
      <c r="K7393" s="97">
        <f t="shared" si="595"/>
        <v>6</v>
      </c>
      <c r="L7393" s="2" t="e">
        <f t="shared" si="596"/>
        <v>#N/A</v>
      </c>
      <c r="M7393" s="89"/>
      <c r="V7393">
        <v>200</v>
      </c>
      <c r="W7393">
        <v>40</v>
      </c>
      <c r="X7393" s="7">
        <f t="shared" si="594"/>
        <v>31.652153314939131</v>
      </c>
    </row>
    <row r="7394" spans="11:24">
      <c r="K7394" s="97">
        <f t="shared" si="595"/>
        <v>6</v>
      </c>
      <c r="L7394" s="2" t="e">
        <f t="shared" si="596"/>
        <v>#N/A</v>
      </c>
      <c r="M7394" s="89"/>
      <c r="V7394">
        <v>200</v>
      </c>
      <c r="W7394">
        <v>40</v>
      </c>
      <c r="X7394" s="7">
        <f t="shared" si="594"/>
        <v>31.652153314939131</v>
      </c>
    </row>
    <row r="7395" spans="11:24">
      <c r="K7395" s="97">
        <f t="shared" si="595"/>
        <v>6</v>
      </c>
      <c r="L7395" s="2" t="e">
        <f t="shared" si="596"/>
        <v>#N/A</v>
      </c>
      <c r="M7395" s="89"/>
      <c r="V7395">
        <v>200</v>
      </c>
      <c r="W7395">
        <v>40</v>
      </c>
      <c r="X7395" s="7">
        <f t="shared" si="594"/>
        <v>31.652153314939131</v>
      </c>
    </row>
    <row r="7396" spans="11:24">
      <c r="K7396" s="97">
        <f t="shared" si="595"/>
        <v>6</v>
      </c>
      <c r="L7396" s="2" t="e">
        <f t="shared" si="596"/>
        <v>#N/A</v>
      </c>
      <c r="M7396" s="89"/>
      <c r="V7396">
        <v>200</v>
      </c>
      <c r="W7396">
        <v>40</v>
      </c>
      <c r="X7396" s="7">
        <f t="shared" si="594"/>
        <v>31.652153314939131</v>
      </c>
    </row>
    <row r="7397" spans="11:24">
      <c r="K7397" s="97">
        <f t="shared" si="595"/>
        <v>6</v>
      </c>
      <c r="L7397" s="2" t="e">
        <f t="shared" si="596"/>
        <v>#N/A</v>
      </c>
      <c r="M7397" s="89"/>
      <c r="V7397">
        <v>200</v>
      </c>
      <c r="W7397">
        <v>40</v>
      </c>
      <c r="X7397" s="7">
        <f t="shared" si="594"/>
        <v>31.652153314939131</v>
      </c>
    </row>
    <row r="7398" spans="11:24">
      <c r="K7398" s="97">
        <f t="shared" si="595"/>
        <v>6</v>
      </c>
      <c r="L7398" s="2" t="e">
        <f t="shared" si="596"/>
        <v>#N/A</v>
      </c>
      <c r="M7398" s="89"/>
      <c r="V7398">
        <v>200</v>
      </c>
      <c r="W7398">
        <v>40</v>
      </c>
      <c r="X7398" s="7">
        <f t="shared" si="594"/>
        <v>31.652153314939131</v>
      </c>
    </row>
    <row r="7399" spans="11:24">
      <c r="K7399" s="97">
        <f t="shared" si="595"/>
        <v>6</v>
      </c>
      <c r="L7399" s="2" t="e">
        <f t="shared" si="596"/>
        <v>#N/A</v>
      </c>
      <c r="M7399" s="89"/>
      <c r="V7399">
        <v>200</v>
      </c>
      <c r="W7399">
        <v>40</v>
      </c>
      <c r="X7399" s="7">
        <f t="shared" si="594"/>
        <v>31.652153314939131</v>
      </c>
    </row>
    <row r="7400" spans="11:24">
      <c r="K7400" s="97">
        <f t="shared" si="595"/>
        <v>6</v>
      </c>
      <c r="L7400" s="2" t="e">
        <f t="shared" si="596"/>
        <v>#N/A</v>
      </c>
      <c r="M7400" s="89"/>
      <c r="V7400">
        <v>200</v>
      </c>
      <c r="W7400">
        <v>40</v>
      </c>
      <c r="X7400" s="7">
        <f t="shared" si="594"/>
        <v>31.652153314939131</v>
      </c>
    </row>
    <row r="7401" spans="11:24">
      <c r="K7401" s="97">
        <f t="shared" si="595"/>
        <v>6</v>
      </c>
      <c r="L7401" s="2" t="e">
        <f t="shared" si="596"/>
        <v>#N/A</v>
      </c>
      <c r="M7401" s="89"/>
      <c r="V7401">
        <v>200</v>
      </c>
      <c r="W7401">
        <v>40</v>
      </c>
      <c r="X7401" s="7">
        <f t="shared" si="594"/>
        <v>31.652153314939131</v>
      </c>
    </row>
    <row r="7402" spans="11:24">
      <c r="K7402" s="97">
        <f t="shared" si="595"/>
        <v>6</v>
      </c>
      <c r="L7402" s="2" t="e">
        <f t="shared" si="596"/>
        <v>#N/A</v>
      </c>
      <c r="M7402" s="89"/>
      <c r="V7402">
        <v>200</v>
      </c>
      <c r="W7402">
        <v>40</v>
      </c>
      <c r="X7402" s="7">
        <f t="shared" si="594"/>
        <v>31.652153314939131</v>
      </c>
    </row>
    <row r="7403" spans="11:24">
      <c r="K7403" s="97">
        <f t="shared" si="595"/>
        <v>6</v>
      </c>
      <c r="L7403" s="2" t="e">
        <f t="shared" si="596"/>
        <v>#N/A</v>
      </c>
      <c r="M7403" s="89"/>
      <c r="V7403">
        <v>200</v>
      </c>
      <c r="W7403">
        <v>40</v>
      </c>
      <c r="X7403" s="7">
        <f t="shared" si="594"/>
        <v>31.652153314939131</v>
      </c>
    </row>
    <row r="7404" spans="11:24">
      <c r="K7404" s="97">
        <f t="shared" si="595"/>
        <v>6</v>
      </c>
      <c r="L7404" s="2" t="e">
        <f t="shared" si="596"/>
        <v>#N/A</v>
      </c>
      <c r="M7404" s="89"/>
      <c r="V7404">
        <v>200</v>
      </c>
      <c r="W7404">
        <v>40</v>
      </c>
      <c r="X7404" s="7">
        <f t="shared" si="594"/>
        <v>31.652153314939131</v>
      </c>
    </row>
    <row r="7405" spans="11:24">
      <c r="K7405" s="97">
        <f t="shared" si="595"/>
        <v>6</v>
      </c>
      <c r="L7405" s="2" t="e">
        <f t="shared" si="596"/>
        <v>#N/A</v>
      </c>
      <c r="M7405" s="89"/>
      <c r="V7405">
        <v>200</v>
      </c>
      <c r="W7405">
        <v>40</v>
      </c>
      <c r="X7405" s="7">
        <f t="shared" si="594"/>
        <v>31.652153314939131</v>
      </c>
    </row>
    <row r="7406" spans="11:24">
      <c r="K7406" s="97">
        <f t="shared" si="595"/>
        <v>6</v>
      </c>
      <c r="L7406" s="2" t="e">
        <f t="shared" si="596"/>
        <v>#N/A</v>
      </c>
      <c r="M7406" s="89"/>
      <c r="V7406">
        <v>200</v>
      </c>
      <c r="W7406">
        <v>40</v>
      </c>
      <c r="X7406" s="7">
        <f t="shared" si="594"/>
        <v>31.652153314939131</v>
      </c>
    </row>
    <row r="7407" spans="11:24">
      <c r="K7407" s="97">
        <f t="shared" si="595"/>
        <v>6</v>
      </c>
      <c r="L7407" s="2" t="e">
        <f t="shared" si="596"/>
        <v>#N/A</v>
      </c>
      <c r="M7407" s="89"/>
      <c r="V7407">
        <v>200</v>
      </c>
      <c r="W7407">
        <v>40</v>
      </c>
      <c r="X7407" s="7">
        <f t="shared" si="594"/>
        <v>31.652153314939131</v>
      </c>
    </row>
    <row r="7408" spans="11:24">
      <c r="K7408" s="97">
        <f t="shared" si="595"/>
        <v>6</v>
      </c>
      <c r="L7408" s="2" t="e">
        <f t="shared" si="596"/>
        <v>#N/A</v>
      </c>
      <c r="M7408" s="89"/>
      <c r="V7408">
        <v>200</v>
      </c>
      <c r="W7408">
        <v>40</v>
      </c>
      <c r="X7408" s="7">
        <f t="shared" si="594"/>
        <v>31.652153314939131</v>
      </c>
    </row>
    <row r="7409" spans="11:24">
      <c r="K7409" s="97">
        <f t="shared" si="595"/>
        <v>6</v>
      </c>
      <c r="L7409" s="2" t="e">
        <f t="shared" si="596"/>
        <v>#N/A</v>
      </c>
      <c r="M7409" s="89"/>
      <c r="V7409">
        <v>200</v>
      </c>
      <c r="W7409">
        <v>40</v>
      </c>
      <c r="X7409" s="7">
        <f t="shared" si="594"/>
        <v>31.652153314939131</v>
      </c>
    </row>
    <row r="7410" spans="11:24">
      <c r="K7410" s="97">
        <f t="shared" si="595"/>
        <v>6</v>
      </c>
      <c r="L7410" s="2" t="e">
        <f t="shared" si="596"/>
        <v>#N/A</v>
      </c>
      <c r="M7410" s="89"/>
      <c r="V7410">
        <v>200</v>
      </c>
      <c r="W7410">
        <v>40</v>
      </c>
      <c r="X7410" s="7">
        <f t="shared" si="594"/>
        <v>31.652153314939131</v>
      </c>
    </row>
    <row r="7411" spans="11:24">
      <c r="K7411" s="97">
        <f t="shared" si="595"/>
        <v>6</v>
      </c>
      <c r="L7411" s="2" t="e">
        <f t="shared" si="596"/>
        <v>#N/A</v>
      </c>
      <c r="M7411" s="89"/>
      <c r="V7411">
        <v>200</v>
      </c>
      <c r="W7411">
        <v>40</v>
      </c>
      <c r="X7411" s="7">
        <f t="shared" si="594"/>
        <v>31.652153314939131</v>
      </c>
    </row>
    <row r="7412" spans="11:24">
      <c r="K7412" s="97">
        <f t="shared" si="595"/>
        <v>6</v>
      </c>
      <c r="L7412" s="2" t="e">
        <f t="shared" si="596"/>
        <v>#N/A</v>
      </c>
      <c r="M7412" s="89"/>
      <c r="V7412">
        <v>200</v>
      </c>
      <c r="W7412">
        <v>40</v>
      </c>
      <c r="X7412" s="7">
        <f t="shared" si="594"/>
        <v>31.652153314939131</v>
      </c>
    </row>
    <row r="7413" spans="11:24">
      <c r="K7413" s="97">
        <f t="shared" si="595"/>
        <v>6</v>
      </c>
      <c r="L7413" s="2" t="e">
        <f t="shared" si="596"/>
        <v>#N/A</v>
      </c>
      <c r="M7413" s="89"/>
      <c r="V7413">
        <v>200</v>
      </c>
      <c r="W7413">
        <v>40</v>
      </c>
      <c r="X7413" s="7">
        <f t="shared" si="594"/>
        <v>31.652153314939131</v>
      </c>
    </row>
    <row r="7414" spans="11:24">
      <c r="K7414" s="97">
        <f t="shared" si="595"/>
        <v>6</v>
      </c>
      <c r="L7414" s="2" t="e">
        <f t="shared" si="596"/>
        <v>#N/A</v>
      </c>
      <c r="M7414" s="89"/>
      <c r="V7414">
        <v>200</v>
      </c>
      <c r="W7414">
        <v>40</v>
      </c>
      <c r="X7414" s="7">
        <f t="shared" si="594"/>
        <v>31.652153314939131</v>
      </c>
    </row>
    <row r="7415" spans="11:24">
      <c r="K7415" s="97">
        <f t="shared" si="595"/>
        <v>6</v>
      </c>
      <c r="L7415" s="2" t="e">
        <f t="shared" si="596"/>
        <v>#N/A</v>
      </c>
      <c r="M7415" s="89"/>
      <c r="V7415">
        <v>200</v>
      </c>
      <c r="W7415">
        <v>40</v>
      </c>
      <c r="X7415" s="7">
        <f t="shared" si="594"/>
        <v>31.652153314939131</v>
      </c>
    </row>
    <row r="7416" spans="11:24">
      <c r="K7416" s="97">
        <f t="shared" si="595"/>
        <v>6</v>
      </c>
      <c r="L7416" s="2" t="e">
        <f t="shared" si="596"/>
        <v>#N/A</v>
      </c>
      <c r="M7416" s="89"/>
      <c r="V7416">
        <v>200</v>
      </c>
      <c r="W7416">
        <v>40</v>
      </c>
      <c r="X7416" s="7">
        <f t="shared" si="594"/>
        <v>31.652153314939131</v>
      </c>
    </row>
    <row r="7417" spans="11:24">
      <c r="K7417" s="97">
        <f t="shared" si="595"/>
        <v>6</v>
      </c>
      <c r="L7417" s="2" t="e">
        <f t="shared" si="596"/>
        <v>#N/A</v>
      </c>
      <c r="M7417" s="89"/>
      <c r="V7417">
        <v>200</v>
      </c>
      <c r="W7417">
        <v>40</v>
      </c>
      <c r="X7417" s="7">
        <f t="shared" si="594"/>
        <v>31.652153314939131</v>
      </c>
    </row>
    <row r="7418" spans="11:24">
      <c r="K7418" s="97">
        <f t="shared" si="595"/>
        <v>6</v>
      </c>
      <c r="L7418" s="2" t="e">
        <f t="shared" si="596"/>
        <v>#N/A</v>
      </c>
      <c r="M7418" s="89"/>
      <c r="V7418">
        <v>200</v>
      </c>
      <c r="W7418">
        <v>40</v>
      </c>
      <c r="X7418" s="7">
        <f t="shared" si="594"/>
        <v>31.652153314939131</v>
      </c>
    </row>
    <row r="7419" spans="11:24">
      <c r="K7419" s="97">
        <f t="shared" si="595"/>
        <v>6</v>
      </c>
      <c r="L7419" s="2" t="e">
        <f t="shared" si="596"/>
        <v>#N/A</v>
      </c>
      <c r="M7419" s="89"/>
      <c r="V7419">
        <v>200</v>
      </c>
      <c r="W7419">
        <v>40</v>
      </c>
      <c r="X7419" s="7">
        <f t="shared" si="594"/>
        <v>31.652153314939131</v>
      </c>
    </row>
    <row r="7420" spans="11:24">
      <c r="K7420" s="97">
        <f t="shared" si="595"/>
        <v>6</v>
      </c>
      <c r="L7420" s="2" t="e">
        <f t="shared" si="596"/>
        <v>#N/A</v>
      </c>
      <c r="M7420" s="89"/>
      <c r="V7420">
        <v>200</v>
      </c>
      <c r="W7420">
        <v>40</v>
      </c>
      <c r="X7420" s="7">
        <f t="shared" si="594"/>
        <v>31.652153314939131</v>
      </c>
    </row>
    <row r="7421" spans="11:24">
      <c r="K7421" s="97">
        <f t="shared" si="595"/>
        <v>6</v>
      </c>
      <c r="L7421" s="2" t="e">
        <f t="shared" si="596"/>
        <v>#N/A</v>
      </c>
      <c r="M7421" s="89"/>
      <c r="V7421">
        <v>200</v>
      </c>
      <c r="W7421">
        <v>40</v>
      </c>
      <c r="X7421" s="7">
        <f t="shared" si="594"/>
        <v>31.652153314939131</v>
      </c>
    </row>
    <row r="7422" spans="11:24">
      <c r="K7422" s="97">
        <f t="shared" si="595"/>
        <v>6</v>
      </c>
      <c r="L7422" s="2" t="e">
        <f t="shared" si="596"/>
        <v>#N/A</v>
      </c>
      <c r="M7422" s="89"/>
      <c r="V7422">
        <v>200</v>
      </c>
      <c r="W7422">
        <v>40</v>
      </c>
      <c r="X7422" s="7">
        <f t="shared" si="594"/>
        <v>31.652153314939131</v>
      </c>
    </row>
    <row r="7423" spans="11:24">
      <c r="K7423" s="97">
        <f t="shared" si="595"/>
        <v>6</v>
      </c>
      <c r="L7423" s="2" t="e">
        <f t="shared" si="596"/>
        <v>#N/A</v>
      </c>
      <c r="M7423" s="89"/>
      <c r="V7423">
        <v>200</v>
      </c>
      <c r="W7423">
        <v>40</v>
      </c>
      <c r="X7423" s="7">
        <f t="shared" si="594"/>
        <v>31.652153314939131</v>
      </c>
    </row>
    <row r="7424" spans="11:24">
      <c r="K7424" s="97">
        <f t="shared" si="595"/>
        <v>6</v>
      </c>
      <c r="L7424" s="2" t="e">
        <f t="shared" si="596"/>
        <v>#N/A</v>
      </c>
      <c r="M7424" s="89"/>
      <c r="V7424">
        <v>200</v>
      </c>
      <c r="W7424">
        <v>40</v>
      </c>
      <c r="X7424" s="7">
        <f t="shared" si="594"/>
        <v>31.652153314939131</v>
      </c>
    </row>
    <row r="7425" spans="11:24">
      <c r="K7425" s="97">
        <f t="shared" si="595"/>
        <v>6</v>
      </c>
      <c r="L7425" s="2" t="e">
        <f t="shared" si="596"/>
        <v>#N/A</v>
      </c>
      <c r="M7425" s="89"/>
      <c r="V7425">
        <v>200</v>
      </c>
      <c r="W7425">
        <v>40</v>
      </c>
      <c r="X7425" s="7">
        <f t="shared" si="594"/>
        <v>31.652153314939131</v>
      </c>
    </row>
    <row r="7426" spans="11:24">
      <c r="K7426" s="97">
        <f t="shared" si="595"/>
        <v>6</v>
      </c>
      <c r="L7426" s="2" t="e">
        <f t="shared" si="596"/>
        <v>#N/A</v>
      </c>
      <c r="M7426" s="89"/>
      <c r="V7426">
        <v>200</v>
      </c>
      <c r="W7426">
        <v>40</v>
      </c>
      <c r="X7426" s="7">
        <f t="shared" si="594"/>
        <v>31.652153314939131</v>
      </c>
    </row>
    <row r="7427" spans="11:24">
      <c r="K7427" s="97">
        <f t="shared" si="595"/>
        <v>6</v>
      </c>
      <c r="L7427" s="2" t="e">
        <f t="shared" si="596"/>
        <v>#N/A</v>
      </c>
      <c r="M7427" s="89"/>
      <c r="V7427">
        <v>200</v>
      </c>
      <c r="W7427">
        <v>40</v>
      </c>
      <c r="X7427" s="7">
        <f t="shared" si="594"/>
        <v>31.652153314939131</v>
      </c>
    </row>
    <row r="7428" spans="11:24">
      <c r="K7428" s="97">
        <f t="shared" si="595"/>
        <v>6</v>
      </c>
      <c r="L7428" s="2" t="e">
        <f t="shared" si="596"/>
        <v>#N/A</v>
      </c>
      <c r="M7428" s="89"/>
      <c r="V7428">
        <v>200</v>
      </c>
      <c r="W7428">
        <v>40</v>
      </c>
      <c r="X7428" s="7">
        <f t="shared" si="594"/>
        <v>31.652153314939131</v>
      </c>
    </row>
    <row r="7429" spans="11:24">
      <c r="K7429" s="97">
        <f t="shared" si="595"/>
        <v>6</v>
      </c>
      <c r="L7429" s="2" t="e">
        <f t="shared" si="596"/>
        <v>#N/A</v>
      </c>
      <c r="M7429" s="89"/>
      <c r="V7429">
        <v>200</v>
      </c>
      <c r="W7429">
        <v>40</v>
      </c>
      <c r="X7429" s="7">
        <f t="shared" si="594"/>
        <v>31.652153314939131</v>
      </c>
    </row>
    <row r="7430" spans="11:24">
      <c r="K7430" s="97">
        <f t="shared" si="595"/>
        <v>6</v>
      </c>
      <c r="L7430" s="2" t="e">
        <f t="shared" si="596"/>
        <v>#N/A</v>
      </c>
      <c r="M7430" s="89"/>
      <c r="V7430">
        <v>200</v>
      </c>
      <c r="W7430">
        <v>40</v>
      </c>
      <c r="X7430" s="7">
        <f t="shared" si="594"/>
        <v>31.652153314939131</v>
      </c>
    </row>
    <row r="7431" spans="11:24">
      <c r="K7431" s="97">
        <f t="shared" si="595"/>
        <v>6</v>
      </c>
      <c r="L7431" s="2" t="e">
        <f t="shared" si="596"/>
        <v>#N/A</v>
      </c>
      <c r="M7431" s="89"/>
      <c r="V7431">
        <v>200</v>
      </c>
      <c r="W7431">
        <v>40</v>
      </c>
      <c r="X7431" s="7">
        <f t="shared" si="594"/>
        <v>31.652153314939131</v>
      </c>
    </row>
    <row r="7432" spans="11:24">
      <c r="K7432" s="97">
        <f t="shared" si="595"/>
        <v>6</v>
      </c>
      <c r="L7432" s="2" t="e">
        <f t="shared" si="596"/>
        <v>#N/A</v>
      </c>
      <c r="M7432" s="89"/>
      <c r="V7432">
        <v>200</v>
      </c>
      <c r="W7432">
        <v>40</v>
      </c>
      <c r="X7432" s="7">
        <f t="shared" si="594"/>
        <v>31.652153314939131</v>
      </c>
    </row>
    <row r="7433" spans="11:24">
      <c r="K7433" s="97">
        <f t="shared" si="595"/>
        <v>6</v>
      </c>
      <c r="L7433" s="2" t="e">
        <f t="shared" si="596"/>
        <v>#N/A</v>
      </c>
      <c r="M7433" s="89"/>
      <c r="V7433">
        <v>200</v>
      </c>
      <c r="W7433">
        <v>40</v>
      </c>
      <c r="X7433" s="7">
        <f t="shared" si="594"/>
        <v>31.652153314939131</v>
      </c>
    </row>
    <row r="7434" spans="11:24">
      <c r="K7434" s="97">
        <f t="shared" si="595"/>
        <v>6</v>
      </c>
      <c r="L7434" s="2" t="e">
        <f t="shared" si="596"/>
        <v>#N/A</v>
      </c>
      <c r="M7434" s="89"/>
      <c r="V7434">
        <v>200</v>
      </c>
      <c r="W7434">
        <v>40</v>
      </c>
      <c r="X7434" s="7">
        <f t="shared" ref="X7434:X7497" si="597">AVERAGE($J$2999:$J$8770)</f>
        <v>31.652153314939131</v>
      </c>
    </row>
    <row r="7435" spans="11:24">
      <c r="K7435" s="97">
        <f t="shared" ref="K7435:K7498" si="598">WEEKDAY(C7435,2)</f>
        <v>6</v>
      </c>
      <c r="L7435" s="2" t="e">
        <f t="shared" ref="L7435:L7498" si="599">IF(J7435="",NA(),J7435-(AVERAGE($J$10:$J$8770)))</f>
        <v>#N/A</v>
      </c>
      <c r="M7435" s="89"/>
      <c r="V7435">
        <v>200</v>
      </c>
      <c r="W7435">
        <v>40</v>
      </c>
      <c r="X7435" s="7">
        <f t="shared" si="597"/>
        <v>31.652153314939131</v>
      </c>
    </row>
    <row r="7436" spans="11:24">
      <c r="K7436" s="97">
        <f t="shared" si="598"/>
        <v>6</v>
      </c>
      <c r="L7436" s="2" t="e">
        <f t="shared" si="599"/>
        <v>#N/A</v>
      </c>
      <c r="M7436" s="89"/>
      <c r="V7436">
        <v>200</v>
      </c>
      <c r="W7436">
        <v>40</v>
      </c>
      <c r="X7436" s="7">
        <f t="shared" si="597"/>
        <v>31.652153314939131</v>
      </c>
    </row>
    <row r="7437" spans="11:24">
      <c r="K7437" s="97">
        <f t="shared" si="598"/>
        <v>6</v>
      </c>
      <c r="L7437" s="2" t="e">
        <f t="shared" si="599"/>
        <v>#N/A</v>
      </c>
      <c r="M7437" s="89"/>
      <c r="V7437">
        <v>200</v>
      </c>
      <c r="W7437">
        <v>40</v>
      </c>
      <c r="X7437" s="7">
        <f t="shared" si="597"/>
        <v>31.652153314939131</v>
      </c>
    </row>
    <row r="7438" spans="11:24">
      <c r="K7438" s="97">
        <f t="shared" si="598"/>
        <v>6</v>
      </c>
      <c r="L7438" s="2" t="e">
        <f t="shared" si="599"/>
        <v>#N/A</v>
      </c>
      <c r="M7438" s="89"/>
      <c r="V7438">
        <v>200</v>
      </c>
      <c r="W7438">
        <v>40</v>
      </c>
      <c r="X7438" s="7">
        <f t="shared" si="597"/>
        <v>31.652153314939131</v>
      </c>
    </row>
    <row r="7439" spans="11:24">
      <c r="K7439" s="97">
        <f t="shared" si="598"/>
        <v>6</v>
      </c>
      <c r="L7439" s="2" t="e">
        <f t="shared" si="599"/>
        <v>#N/A</v>
      </c>
      <c r="M7439" s="89"/>
      <c r="V7439">
        <v>200</v>
      </c>
      <c r="W7439">
        <v>40</v>
      </c>
      <c r="X7439" s="7">
        <f t="shared" si="597"/>
        <v>31.652153314939131</v>
      </c>
    </row>
    <row r="7440" spans="11:24">
      <c r="K7440" s="97">
        <f t="shared" si="598"/>
        <v>6</v>
      </c>
      <c r="L7440" s="2" t="e">
        <f t="shared" si="599"/>
        <v>#N/A</v>
      </c>
      <c r="M7440" s="89"/>
      <c r="V7440">
        <v>200</v>
      </c>
      <c r="W7440">
        <v>40</v>
      </c>
      <c r="X7440" s="7">
        <f t="shared" si="597"/>
        <v>31.652153314939131</v>
      </c>
    </row>
    <row r="7441" spans="11:24">
      <c r="K7441" s="97">
        <f t="shared" si="598"/>
        <v>6</v>
      </c>
      <c r="L7441" s="2" t="e">
        <f t="shared" si="599"/>
        <v>#N/A</v>
      </c>
      <c r="M7441" s="89"/>
      <c r="V7441">
        <v>200</v>
      </c>
      <c r="W7441">
        <v>40</v>
      </c>
      <c r="X7441" s="7">
        <f t="shared" si="597"/>
        <v>31.652153314939131</v>
      </c>
    </row>
    <row r="7442" spans="11:24">
      <c r="K7442" s="97">
        <f t="shared" si="598"/>
        <v>6</v>
      </c>
      <c r="L7442" s="2" t="e">
        <f t="shared" si="599"/>
        <v>#N/A</v>
      </c>
      <c r="M7442" s="89"/>
      <c r="V7442">
        <v>200</v>
      </c>
      <c r="W7442">
        <v>40</v>
      </c>
      <c r="X7442" s="7">
        <f t="shared" si="597"/>
        <v>31.652153314939131</v>
      </c>
    </row>
    <row r="7443" spans="11:24">
      <c r="K7443" s="97">
        <f t="shared" si="598"/>
        <v>6</v>
      </c>
      <c r="L7443" s="2" t="e">
        <f t="shared" si="599"/>
        <v>#N/A</v>
      </c>
      <c r="M7443" s="89"/>
      <c r="V7443">
        <v>200</v>
      </c>
      <c r="W7443">
        <v>40</v>
      </c>
      <c r="X7443" s="7">
        <f t="shared" si="597"/>
        <v>31.652153314939131</v>
      </c>
    </row>
    <row r="7444" spans="11:24">
      <c r="K7444" s="97">
        <f t="shared" si="598"/>
        <v>6</v>
      </c>
      <c r="L7444" s="2" t="e">
        <f t="shared" si="599"/>
        <v>#N/A</v>
      </c>
      <c r="M7444" s="89"/>
      <c r="V7444">
        <v>200</v>
      </c>
      <c r="W7444">
        <v>40</v>
      </c>
      <c r="X7444" s="7">
        <f t="shared" si="597"/>
        <v>31.652153314939131</v>
      </c>
    </row>
    <row r="7445" spans="11:24">
      <c r="K7445" s="97">
        <f t="shared" si="598"/>
        <v>6</v>
      </c>
      <c r="L7445" s="2" t="e">
        <f t="shared" si="599"/>
        <v>#N/A</v>
      </c>
      <c r="M7445" s="89"/>
      <c r="V7445">
        <v>200</v>
      </c>
      <c r="W7445">
        <v>40</v>
      </c>
      <c r="X7445" s="7">
        <f t="shared" si="597"/>
        <v>31.652153314939131</v>
      </c>
    </row>
    <row r="7446" spans="11:24">
      <c r="K7446" s="97">
        <f t="shared" si="598"/>
        <v>6</v>
      </c>
      <c r="L7446" s="2" t="e">
        <f t="shared" si="599"/>
        <v>#N/A</v>
      </c>
      <c r="M7446" s="89"/>
      <c r="V7446">
        <v>200</v>
      </c>
      <c r="W7446">
        <v>40</v>
      </c>
      <c r="X7446" s="7">
        <f t="shared" si="597"/>
        <v>31.652153314939131</v>
      </c>
    </row>
    <row r="7447" spans="11:24">
      <c r="K7447" s="97">
        <f t="shared" si="598"/>
        <v>6</v>
      </c>
      <c r="L7447" s="2" t="e">
        <f t="shared" si="599"/>
        <v>#N/A</v>
      </c>
      <c r="M7447" s="89"/>
      <c r="V7447">
        <v>200</v>
      </c>
      <c r="W7447">
        <v>40</v>
      </c>
      <c r="X7447" s="7">
        <f t="shared" si="597"/>
        <v>31.652153314939131</v>
      </c>
    </row>
    <row r="7448" spans="11:24">
      <c r="K7448" s="97">
        <f t="shared" si="598"/>
        <v>6</v>
      </c>
      <c r="L7448" s="2" t="e">
        <f t="shared" si="599"/>
        <v>#N/A</v>
      </c>
      <c r="M7448" s="89"/>
      <c r="V7448">
        <v>200</v>
      </c>
      <c r="W7448">
        <v>40</v>
      </c>
      <c r="X7448" s="7">
        <f t="shared" si="597"/>
        <v>31.652153314939131</v>
      </c>
    </row>
    <row r="7449" spans="11:24">
      <c r="K7449" s="97">
        <f t="shared" si="598"/>
        <v>6</v>
      </c>
      <c r="L7449" s="2" t="e">
        <f t="shared" si="599"/>
        <v>#N/A</v>
      </c>
      <c r="M7449" s="89"/>
      <c r="V7449">
        <v>200</v>
      </c>
      <c r="W7449">
        <v>40</v>
      </c>
      <c r="X7449" s="7">
        <f t="shared" si="597"/>
        <v>31.652153314939131</v>
      </c>
    </row>
    <row r="7450" spans="11:24">
      <c r="K7450" s="97">
        <f t="shared" si="598"/>
        <v>6</v>
      </c>
      <c r="L7450" s="2" t="e">
        <f t="shared" si="599"/>
        <v>#N/A</v>
      </c>
      <c r="M7450" s="89"/>
      <c r="V7450">
        <v>200</v>
      </c>
      <c r="W7450">
        <v>40</v>
      </c>
      <c r="X7450" s="7">
        <f t="shared" si="597"/>
        <v>31.652153314939131</v>
      </c>
    </row>
    <row r="7451" spans="11:24">
      <c r="K7451" s="97">
        <f t="shared" si="598"/>
        <v>6</v>
      </c>
      <c r="L7451" s="2" t="e">
        <f t="shared" si="599"/>
        <v>#N/A</v>
      </c>
      <c r="M7451" s="89"/>
      <c r="V7451">
        <v>200</v>
      </c>
      <c r="W7451">
        <v>40</v>
      </c>
      <c r="X7451" s="7">
        <f t="shared" si="597"/>
        <v>31.652153314939131</v>
      </c>
    </row>
    <row r="7452" spans="11:24">
      <c r="K7452" s="97">
        <f t="shared" si="598"/>
        <v>6</v>
      </c>
      <c r="L7452" s="2" t="e">
        <f t="shared" si="599"/>
        <v>#N/A</v>
      </c>
      <c r="M7452" s="89"/>
      <c r="V7452">
        <v>200</v>
      </c>
      <c r="W7452">
        <v>40</v>
      </c>
      <c r="X7452" s="7">
        <f t="shared" si="597"/>
        <v>31.652153314939131</v>
      </c>
    </row>
    <row r="7453" spans="11:24">
      <c r="K7453" s="97">
        <f t="shared" si="598"/>
        <v>6</v>
      </c>
      <c r="L7453" s="2" t="e">
        <f t="shared" si="599"/>
        <v>#N/A</v>
      </c>
      <c r="M7453" s="89"/>
      <c r="V7453">
        <v>200</v>
      </c>
      <c r="W7453">
        <v>40</v>
      </c>
      <c r="X7453" s="7">
        <f t="shared" si="597"/>
        <v>31.652153314939131</v>
      </c>
    </row>
    <row r="7454" spans="11:24">
      <c r="K7454" s="97">
        <f t="shared" si="598"/>
        <v>6</v>
      </c>
      <c r="L7454" s="2" t="e">
        <f t="shared" si="599"/>
        <v>#N/A</v>
      </c>
      <c r="M7454" s="89"/>
      <c r="V7454">
        <v>200</v>
      </c>
      <c r="W7454">
        <v>40</v>
      </c>
      <c r="X7454" s="7">
        <f t="shared" si="597"/>
        <v>31.652153314939131</v>
      </c>
    </row>
    <row r="7455" spans="11:24">
      <c r="K7455" s="97">
        <f t="shared" si="598"/>
        <v>6</v>
      </c>
      <c r="L7455" s="2" t="e">
        <f t="shared" si="599"/>
        <v>#N/A</v>
      </c>
      <c r="M7455" s="89"/>
      <c r="V7455">
        <v>200</v>
      </c>
      <c r="W7455">
        <v>40</v>
      </c>
      <c r="X7455" s="7">
        <f t="shared" si="597"/>
        <v>31.652153314939131</v>
      </c>
    </row>
    <row r="7456" spans="11:24">
      <c r="K7456" s="97">
        <f t="shared" si="598"/>
        <v>6</v>
      </c>
      <c r="L7456" s="2" t="e">
        <f t="shared" si="599"/>
        <v>#N/A</v>
      </c>
      <c r="M7456" s="89"/>
      <c r="V7456">
        <v>200</v>
      </c>
      <c r="W7456">
        <v>40</v>
      </c>
      <c r="X7456" s="7">
        <f t="shared" si="597"/>
        <v>31.652153314939131</v>
      </c>
    </row>
    <row r="7457" spans="11:24">
      <c r="K7457" s="97">
        <f t="shared" si="598"/>
        <v>6</v>
      </c>
      <c r="L7457" s="2" t="e">
        <f t="shared" si="599"/>
        <v>#N/A</v>
      </c>
      <c r="M7457" s="89"/>
      <c r="V7457">
        <v>200</v>
      </c>
      <c r="W7457">
        <v>40</v>
      </c>
      <c r="X7457" s="7">
        <f t="shared" si="597"/>
        <v>31.652153314939131</v>
      </c>
    </row>
    <row r="7458" spans="11:24">
      <c r="K7458" s="97">
        <f t="shared" si="598"/>
        <v>6</v>
      </c>
      <c r="L7458" s="2" t="e">
        <f t="shared" si="599"/>
        <v>#N/A</v>
      </c>
      <c r="M7458" s="89"/>
      <c r="V7458">
        <v>200</v>
      </c>
      <c r="W7458">
        <v>40</v>
      </c>
      <c r="X7458" s="7">
        <f t="shared" si="597"/>
        <v>31.652153314939131</v>
      </c>
    </row>
    <row r="7459" spans="11:24">
      <c r="K7459" s="97">
        <f t="shared" si="598"/>
        <v>6</v>
      </c>
      <c r="L7459" s="2" t="e">
        <f t="shared" si="599"/>
        <v>#N/A</v>
      </c>
      <c r="M7459" s="89"/>
      <c r="V7459">
        <v>200</v>
      </c>
      <c r="W7459">
        <v>40</v>
      </c>
      <c r="X7459" s="7">
        <f t="shared" si="597"/>
        <v>31.652153314939131</v>
      </c>
    </row>
    <row r="7460" spans="11:24">
      <c r="K7460" s="97">
        <f t="shared" si="598"/>
        <v>6</v>
      </c>
      <c r="L7460" s="2" t="e">
        <f t="shared" si="599"/>
        <v>#N/A</v>
      </c>
      <c r="M7460" s="89"/>
      <c r="V7460">
        <v>200</v>
      </c>
      <c r="W7460">
        <v>40</v>
      </c>
      <c r="X7460" s="7">
        <f t="shared" si="597"/>
        <v>31.652153314939131</v>
      </c>
    </row>
    <row r="7461" spans="11:24">
      <c r="K7461" s="97">
        <f t="shared" si="598"/>
        <v>6</v>
      </c>
      <c r="L7461" s="2" t="e">
        <f t="shared" si="599"/>
        <v>#N/A</v>
      </c>
      <c r="M7461" s="89"/>
      <c r="V7461">
        <v>200</v>
      </c>
      <c r="W7461">
        <v>40</v>
      </c>
      <c r="X7461" s="7">
        <f t="shared" si="597"/>
        <v>31.652153314939131</v>
      </c>
    </row>
    <row r="7462" spans="11:24">
      <c r="K7462" s="97">
        <f t="shared" si="598"/>
        <v>6</v>
      </c>
      <c r="L7462" s="2" t="e">
        <f t="shared" si="599"/>
        <v>#N/A</v>
      </c>
      <c r="M7462" s="89"/>
      <c r="V7462">
        <v>200</v>
      </c>
      <c r="W7462">
        <v>40</v>
      </c>
      <c r="X7462" s="7">
        <f t="shared" si="597"/>
        <v>31.652153314939131</v>
      </c>
    </row>
    <row r="7463" spans="11:24">
      <c r="K7463" s="97">
        <f t="shared" si="598"/>
        <v>6</v>
      </c>
      <c r="L7463" s="2" t="e">
        <f t="shared" si="599"/>
        <v>#N/A</v>
      </c>
      <c r="M7463" s="89"/>
      <c r="V7463">
        <v>200</v>
      </c>
      <c r="W7463">
        <v>40</v>
      </c>
      <c r="X7463" s="7">
        <f t="shared" si="597"/>
        <v>31.652153314939131</v>
      </c>
    </row>
    <row r="7464" spans="11:24">
      <c r="K7464" s="97">
        <f t="shared" si="598"/>
        <v>6</v>
      </c>
      <c r="L7464" s="2" t="e">
        <f t="shared" si="599"/>
        <v>#N/A</v>
      </c>
      <c r="M7464" s="89"/>
      <c r="V7464">
        <v>200</v>
      </c>
      <c r="W7464">
        <v>40</v>
      </c>
      <c r="X7464" s="7">
        <f t="shared" si="597"/>
        <v>31.652153314939131</v>
      </c>
    </row>
    <row r="7465" spans="11:24">
      <c r="K7465" s="97">
        <f t="shared" si="598"/>
        <v>6</v>
      </c>
      <c r="L7465" s="2" t="e">
        <f t="shared" si="599"/>
        <v>#N/A</v>
      </c>
      <c r="M7465" s="89"/>
      <c r="V7465">
        <v>200</v>
      </c>
      <c r="W7465">
        <v>40</v>
      </c>
      <c r="X7465" s="7">
        <f t="shared" si="597"/>
        <v>31.652153314939131</v>
      </c>
    </row>
    <row r="7466" spans="11:24">
      <c r="K7466" s="97">
        <f t="shared" si="598"/>
        <v>6</v>
      </c>
      <c r="L7466" s="2" t="e">
        <f t="shared" si="599"/>
        <v>#N/A</v>
      </c>
      <c r="M7466" s="89"/>
      <c r="V7466">
        <v>200</v>
      </c>
      <c r="W7466">
        <v>40</v>
      </c>
      <c r="X7466" s="7">
        <f t="shared" si="597"/>
        <v>31.652153314939131</v>
      </c>
    </row>
    <row r="7467" spans="11:24">
      <c r="K7467" s="97">
        <f t="shared" si="598"/>
        <v>6</v>
      </c>
      <c r="L7467" s="2" t="e">
        <f t="shared" si="599"/>
        <v>#N/A</v>
      </c>
      <c r="M7467" s="89"/>
      <c r="V7467">
        <v>200</v>
      </c>
      <c r="W7467">
        <v>40</v>
      </c>
      <c r="X7467" s="7">
        <f t="shared" si="597"/>
        <v>31.652153314939131</v>
      </c>
    </row>
    <row r="7468" spans="11:24">
      <c r="K7468" s="97">
        <f t="shared" si="598"/>
        <v>6</v>
      </c>
      <c r="L7468" s="2" t="e">
        <f t="shared" si="599"/>
        <v>#N/A</v>
      </c>
      <c r="M7468" s="89"/>
      <c r="V7468">
        <v>200</v>
      </c>
      <c r="W7468">
        <v>40</v>
      </c>
      <c r="X7468" s="7">
        <f t="shared" si="597"/>
        <v>31.652153314939131</v>
      </c>
    </row>
    <row r="7469" spans="11:24">
      <c r="K7469" s="97">
        <f t="shared" si="598"/>
        <v>6</v>
      </c>
      <c r="L7469" s="2" t="e">
        <f t="shared" si="599"/>
        <v>#N/A</v>
      </c>
      <c r="M7469" s="89"/>
      <c r="V7469">
        <v>200</v>
      </c>
      <c r="W7469">
        <v>40</v>
      </c>
      <c r="X7469" s="7">
        <f t="shared" si="597"/>
        <v>31.652153314939131</v>
      </c>
    </row>
    <row r="7470" spans="11:24">
      <c r="K7470" s="97">
        <f t="shared" si="598"/>
        <v>6</v>
      </c>
      <c r="L7470" s="2" t="e">
        <f t="shared" si="599"/>
        <v>#N/A</v>
      </c>
      <c r="M7470" s="89"/>
      <c r="V7470">
        <v>200</v>
      </c>
      <c r="W7470">
        <v>40</v>
      </c>
      <c r="X7470" s="7">
        <f t="shared" si="597"/>
        <v>31.652153314939131</v>
      </c>
    </row>
    <row r="7471" spans="11:24">
      <c r="K7471" s="97">
        <f t="shared" si="598"/>
        <v>6</v>
      </c>
      <c r="L7471" s="2" t="e">
        <f t="shared" si="599"/>
        <v>#N/A</v>
      </c>
      <c r="M7471" s="89"/>
      <c r="V7471">
        <v>200</v>
      </c>
      <c r="W7471">
        <v>40</v>
      </c>
      <c r="X7471" s="7">
        <f t="shared" si="597"/>
        <v>31.652153314939131</v>
      </c>
    </row>
    <row r="7472" spans="11:24">
      <c r="K7472" s="97">
        <f t="shared" si="598"/>
        <v>6</v>
      </c>
      <c r="L7472" s="2" t="e">
        <f t="shared" si="599"/>
        <v>#N/A</v>
      </c>
      <c r="M7472" s="89"/>
      <c r="V7472">
        <v>200</v>
      </c>
      <c r="W7472">
        <v>40</v>
      </c>
      <c r="X7472" s="7">
        <f t="shared" si="597"/>
        <v>31.652153314939131</v>
      </c>
    </row>
    <row r="7473" spans="11:24">
      <c r="K7473" s="97">
        <f t="shared" si="598"/>
        <v>6</v>
      </c>
      <c r="L7473" s="2" t="e">
        <f t="shared" si="599"/>
        <v>#N/A</v>
      </c>
      <c r="M7473" s="89"/>
      <c r="V7473">
        <v>200</v>
      </c>
      <c r="W7473">
        <v>40</v>
      </c>
      <c r="X7473" s="7">
        <f t="shared" si="597"/>
        <v>31.652153314939131</v>
      </c>
    </row>
    <row r="7474" spans="11:24">
      <c r="K7474" s="97">
        <f t="shared" si="598"/>
        <v>6</v>
      </c>
      <c r="L7474" s="2" t="e">
        <f t="shared" si="599"/>
        <v>#N/A</v>
      </c>
      <c r="M7474" s="89"/>
      <c r="V7474">
        <v>200</v>
      </c>
      <c r="W7474">
        <v>40</v>
      </c>
      <c r="X7474" s="7">
        <f t="shared" si="597"/>
        <v>31.652153314939131</v>
      </c>
    </row>
    <row r="7475" spans="11:24">
      <c r="K7475" s="97">
        <f t="shared" si="598"/>
        <v>6</v>
      </c>
      <c r="L7475" s="2" t="e">
        <f t="shared" si="599"/>
        <v>#N/A</v>
      </c>
      <c r="M7475" s="89"/>
      <c r="V7475">
        <v>200</v>
      </c>
      <c r="W7475">
        <v>40</v>
      </c>
      <c r="X7475" s="7">
        <f t="shared" si="597"/>
        <v>31.652153314939131</v>
      </c>
    </row>
    <row r="7476" spans="11:24">
      <c r="K7476" s="97">
        <f t="shared" si="598"/>
        <v>6</v>
      </c>
      <c r="L7476" s="2" t="e">
        <f t="shared" si="599"/>
        <v>#N/A</v>
      </c>
      <c r="M7476" s="89"/>
      <c r="V7476">
        <v>200</v>
      </c>
      <c r="W7476">
        <v>40</v>
      </c>
      <c r="X7476" s="7">
        <f t="shared" si="597"/>
        <v>31.652153314939131</v>
      </c>
    </row>
    <row r="7477" spans="11:24">
      <c r="K7477" s="97">
        <f t="shared" si="598"/>
        <v>6</v>
      </c>
      <c r="L7477" s="2" t="e">
        <f t="shared" si="599"/>
        <v>#N/A</v>
      </c>
      <c r="M7477" s="89"/>
      <c r="V7477">
        <v>200</v>
      </c>
      <c r="W7477">
        <v>40</v>
      </c>
      <c r="X7477" s="7">
        <f t="shared" si="597"/>
        <v>31.652153314939131</v>
      </c>
    </row>
    <row r="7478" spans="11:24">
      <c r="K7478" s="97">
        <f t="shared" si="598"/>
        <v>6</v>
      </c>
      <c r="L7478" s="2" t="e">
        <f t="shared" si="599"/>
        <v>#N/A</v>
      </c>
      <c r="M7478" s="89"/>
      <c r="V7478">
        <v>200</v>
      </c>
      <c r="W7478">
        <v>40</v>
      </c>
      <c r="X7478" s="7">
        <f t="shared" si="597"/>
        <v>31.652153314939131</v>
      </c>
    </row>
    <row r="7479" spans="11:24">
      <c r="K7479" s="97">
        <f t="shared" si="598"/>
        <v>6</v>
      </c>
      <c r="L7479" s="2" t="e">
        <f t="shared" si="599"/>
        <v>#N/A</v>
      </c>
      <c r="M7479" s="89"/>
      <c r="V7479">
        <v>200</v>
      </c>
      <c r="W7479">
        <v>40</v>
      </c>
      <c r="X7479" s="7">
        <f t="shared" si="597"/>
        <v>31.652153314939131</v>
      </c>
    </row>
    <row r="7480" spans="11:24">
      <c r="K7480" s="97">
        <f t="shared" si="598"/>
        <v>6</v>
      </c>
      <c r="L7480" s="2" t="e">
        <f t="shared" si="599"/>
        <v>#N/A</v>
      </c>
      <c r="M7480" s="89"/>
      <c r="V7480">
        <v>200</v>
      </c>
      <c r="W7480">
        <v>40</v>
      </c>
      <c r="X7480" s="7">
        <f t="shared" si="597"/>
        <v>31.652153314939131</v>
      </c>
    </row>
    <row r="7481" spans="11:24">
      <c r="K7481" s="97">
        <f t="shared" si="598"/>
        <v>6</v>
      </c>
      <c r="L7481" s="2" t="e">
        <f t="shared" si="599"/>
        <v>#N/A</v>
      </c>
      <c r="M7481" s="89"/>
      <c r="V7481">
        <v>200</v>
      </c>
      <c r="W7481">
        <v>40</v>
      </c>
      <c r="X7481" s="7">
        <f t="shared" si="597"/>
        <v>31.652153314939131</v>
      </c>
    </row>
    <row r="7482" spans="11:24">
      <c r="K7482" s="97">
        <f t="shared" si="598"/>
        <v>6</v>
      </c>
      <c r="L7482" s="2" t="e">
        <f t="shared" si="599"/>
        <v>#N/A</v>
      </c>
      <c r="M7482" s="89"/>
      <c r="V7482">
        <v>200</v>
      </c>
      <c r="W7482">
        <v>40</v>
      </c>
      <c r="X7482" s="7">
        <f t="shared" si="597"/>
        <v>31.652153314939131</v>
      </c>
    </row>
    <row r="7483" spans="11:24">
      <c r="K7483" s="97">
        <f t="shared" si="598"/>
        <v>6</v>
      </c>
      <c r="L7483" s="2" t="e">
        <f t="shared" si="599"/>
        <v>#N/A</v>
      </c>
      <c r="M7483" s="89"/>
      <c r="V7483">
        <v>200</v>
      </c>
      <c r="W7483">
        <v>40</v>
      </c>
      <c r="X7483" s="7">
        <f t="shared" si="597"/>
        <v>31.652153314939131</v>
      </c>
    </row>
    <row r="7484" spans="11:24">
      <c r="K7484" s="97">
        <f t="shared" si="598"/>
        <v>6</v>
      </c>
      <c r="L7484" s="2" t="e">
        <f t="shared" si="599"/>
        <v>#N/A</v>
      </c>
      <c r="M7484" s="89"/>
      <c r="V7484">
        <v>200</v>
      </c>
      <c r="W7484">
        <v>40</v>
      </c>
      <c r="X7484" s="7">
        <f t="shared" si="597"/>
        <v>31.652153314939131</v>
      </c>
    </row>
    <row r="7485" spans="11:24">
      <c r="K7485" s="97">
        <f t="shared" si="598"/>
        <v>6</v>
      </c>
      <c r="L7485" s="2" t="e">
        <f t="shared" si="599"/>
        <v>#N/A</v>
      </c>
      <c r="M7485" s="89"/>
      <c r="V7485">
        <v>200</v>
      </c>
      <c r="W7485">
        <v>40</v>
      </c>
      <c r="X7485" s="7">
        <f t="shared" si="597"/>
        <v>31.652153314939131</v>
      </c>
    </row>
    <row r="7486" spans="11:24">
      <c r="K7486" s="97">
        <f t="shared" si="598"/>
        <v>6</v>
      </c>
      <c r="L7486" s="2" t="e">
        <f t="shared" si="599"/>
        <v>#N/A</v>
      </c>
      <c r="M7486" s="89"/>
      <c r="V7486">
        <v>200</v>
      </c>
      <c r="W7486">
        <v>40</v>
      </c>
      <c r="X7486" s="7">
        <f t="shared" si="597"/>
        <v>31.652153314939131</v>
      </c>
    </row>
    <row r="7487" spans="11:24">
      <c r="K7487" s="97">
        <f t="shared" si="598"/>
        <v>6</v>
      </c>
      <c r="L7487" s="2" t="e">
        <f t="shared" si="599"/>
        <v>#N/A</v>
      </c>
      <c r="M7487" s="89" t="s">
        <v>38</v>
      </c>
      <c r="V7487">
        <v>200</v>
      </c>
      <c r="W7487">
        <v>40</v>
      </c>
      <c r="X7487" s="7">
        <f t="shared" si="597"/>
        <v>31.652153314939131</v>
      </c>
    </row>
    <row r="7488" spans="11:24">
      <c r="K7488" s="97">
        <f t="shared" si="598"/>
        <v>6</v>
      </c>
      <c r="L7488" s="2" t="e">
        <f t="shared" si="599"/>
        <v>#N/A</v>
      </c>
      <c r="M7488" s="89"/>
      <c r="V7488">
        <v>200</v>
      </c>
      <c r="W7488">
        <v>40</v>
      </c>
      <c r="X7488" s="7">
        <f t="shared" si="597"/>
        <v>31.652153314939131</v>
      </c>
    </row>
    <row r="7489" spans="11:24">
      <c r="K7489" s="97">
        <f t="shared" si="598"/>
        <v>6</v>
      </c>
      <c r="L7489" s="2" t="e">
        <f t="shared" si="599"/>
        <v>#N/A</v>
      </c>
      <c r="M7489" s="89"/>
      <c r="V7489">
        <v>200</v>
      </c>
      <c r="W7489">
        <v>40</v>
      </c>
      <c r="X7489" s="7">
        <f t="shared" si="597"/>
        <v>31.652153314939131</v>
      </c>
    </row>
    <row r="7490" spans="11:24">
      <c r="K7490" s="97">
        <f t="shared" si="598"/>
        <v>6</v>
      </c>
      <c r="L7490" s="2" t="e">
        <f t="shared" si="599"/>
        <v>#N/A</v>
      </c>
      <c r="M7490" s="89"/>
      <c r="V7490">
        <v>200</v>
      </c>
      <c r="W7490">
        <v>40</v>
      </c>
      <c r="X7490" s="7">
        <f t="shared" si="597"/>
        <v>31.652153314939131</v>
      </c>
    </row>
    <row r="7491" spans="11:24">
      <c r="K7491" s="97">
        <f t="shared" si="598"/>
        <v>6</v>
      </c>
      <c r="L7491" s="2" t="e">
        <f t="shared" si="599"/>
        <v>#N/A</v>
      </c>
      <c r="M7491" s="89"/>
      <c r="V7491">
        <v>200</v>
      </c>
      <c r="W7491">
        <v>40</v>
      </c>
      <c r="X7491" s="7">
        <f t="shared" si="597"/>
        <v>31.652153314939131</v>
      </c>
    </row>
    <row r="7492" spans="11:24">
      <c r="K7492" s="97">
        <f t="shared" si="598"/>
        <v>6</v>
      </c>
      <c r="L7492" s="2" t="e">
        <f t="shared" si="599"/>
        <v>#N/A</v>
      </c>
      <c r="M7492" s="89"/>
      <c r="V7492">
        <v>200</v>
      </c>
      <c r="W7492">
        <v>40</v>
      </c>
      <c r="X7492" s="7">
        <f t="shared" si="597"/>
        <v>31.652153314939131</v>
      </c>
    </row>
    <row r="7493" spans="11:24">
      <c r="K7493" s="97">
        <f t="shared" si="598"/>
        <v>6</v>
      </c>
      <c r="L7493" s="2" t="e">
        <f t="shared" si="599"/>
        <v>#N/A</v>
      </c>
      <c r="M7493" s="89"/>
      <c r="V7493">
        <v>200</v>
      </c>
      <c r="W7493">
        <v>40</v>
      </c>
      <c r="X7493" s="7">
        <f t="shared" si="597"/>
        <v>31.652153314939131</v>
      </c>
    </row>
    <row r="7494" spans="11:24">
      <c r="K7494" s="97">
        <f t="shared" si="598"/>
        <v>6</v>
      </c>
      <c r="L7494" s="2" t="e">
        <f t="shared" si="599"/>
        <v>#N/A</v>
      </c>
      <c r="M7494" s="89"/>
      <c r="V7494">
        <v>200</v>
      </c>
      <c r="W7494">
        <v>40</v>
      </c>
      <c r="X7494" s="7">
        <f t="shared" si="597"/>
        <v>31.652153314939131</v>
      </c>
    </row>
    <row r="7495" spans="11:24">
      <c r="K7495" s="97">
        <f t="shared" si="598"/>
        <v>6</v>
      </c>
      <c r="L7495" s="2" t="e">
        <f t="shared" si="599"/>
        <v>#N/A</v>
      </c>
      <c r="M7495" s="89"/>
      <c r="V7495">
        <v>200</v>
      </c>
      <c r="W7495">
        <v>40</v>
      </c>
      <c r="X7495" s="7">
        <f t="shared" si="597"/>
        <v>31.652153314939131</v>
      </c>
    </row>
    <row r="7496" spans="11:24">
      <c r="K7496" s="97">
        <f t="shared" si="598"/>
        <v>6</v>
      </c>
      <c r="L7496" s="2" t="e">
        <f t="shared" si="599"/>
        <v>#N/A</v>
      </c>
      <c r="M7496" s="89"/>
      <c r="V7496">
        <v>200</v>
      </c>
      <c r="W7496">
        <v>40</v>
      </c>
      <c r="X7496" s="7">
        <f t="shared" si="597"/>
        <v>31.652153314939131</v>
      </c>
    </row>
    <row r="7497" spans="11:24">
      <c r="K7497" s="97">
        <f t="shared" si="598"/>
        <v>6</v>
      </c>
      <c r="L7497" s="2" t="e">
        <f t="shared" si="599"/>
        <v>#N/A</v>
      </c>
      <c r="M7497" s="89"/>
      <c r="V7497">
        <v>200</v>
      </c>
      <c r="W7497">
        <v>40</v>
      </c>
      <c r="X7497" s="7">
        <f t="shared" si="597"/>
        <v>31.652153314939131</v>
      </c>
    </row>
    <row r="7498" spans="11:24">
      <c r="K7498" s="97">
        <f t="shared" si="598"/>
        <v>6</v>
      </c>
      <c r="L7498" s="2" t="e">
        <f t="shared" si="599"/>
        <v>#N/A</v>
      </c>
      <c r="M7498" s="89"/>
      <c r="V7498">
        <v>200</v>
      </c>
      <c r="W7498">
        <v>40</v>
      </c>
      <c r="X7498" s="7">
        <f t="shared" ref="X7498:X7561" si="600">AVERAGE($J$2999:$J$8770)</f>
        <v>31.652153314939131</v>
      </c>
    </row>
    <row r="7499" spans="11:24">
      <c r="K7499" s="97">
        <f t="shared" ref="K7499:K7562" si="601">WEEKDAY(C7499,2)</f>
        <v>6</v>
      </c>
      <c r="L7499" s="2" t="e">
        <f t="shared" ref="L7499:L7562" si="602">IF(J7499="",NA(),J7499-(AVERAGE($J$10:$J$8770)))</f>
        <v>#N/A</v>
      </c>
      <c r="M7499" s="89"/>
      <c r="V7499">
        <v>200</v>
      </c>
      <c r="W7499">
        <v>40</v>
      </c>
      <c r="X7499" s="7">
        <f t="shared" si="600"/>
        <v>31.652153314939131</v>
      </c>
    </row>
    <row r="7500" spans="11:24">
      <c r="K7500" s="97">
        <f t="shared" si="601"/>
        <v>6</v>
      </c>
      <c r="L7500" s="2" t="e">
        <f t="shared" si="602"/>
        <v>#N/A</v>
      </c>
      <c r="M7500" s="89"/>
      <c r="V7500">
        <v>200</v>
      </c>
      <c r="W7500">
        <v>40</v>
      </c>
      <c r="X7500" s="7">
        <f t="shared" si="600"/>
        <v>31.652153314939131</v>
      </c>
    </row>
    <row r="7501" spans="11:24">
      <c r="K7501" s="97">
        <f t="shared" si="601"/>
        <v>6</v>
      </c>
      <c r="L7501" s="2" t="e">
        <f t="shared" si="602"/>
        <v>#N/A</v>
      </c>
      <c r="M7501" s="89"/>
      <c r="V7501">
        <v>200</v>
      </c>
      <c r="W7501">
        <v>40</v>
      </c>
      <c r="X7501" s="7">
        <f t="shared" si="600"/>
        <v>31.652153314939131</v>
      </c>
    </row>
    <row r="7502" spans="11:24">
      <c r="K7502" s="97">
        <f t="shared" si="601"/>
        <v>6</v>
      </c>
      <c r="L7502" s="2" t="e">
        <f t="shared" si="602"/>
        <v>#N/A</v>
      </c>
      <c r="M7502" s="89"/>
      <c r="V7502">
        <v>200</v>
      </c>
      <c r="W7502">
        <v>40</v>
      </c>
      <c r="X7502" s="7">
        <f t="shared" si="600"/>
        <v>31.652153314939131</v>
      </c>
    </row>
    <row r="7503" spans="11:24">
      <c r="K7503" s="97">
        <f t="shared" si="601"/>
        <v>6</v>
      </c>
      <c r="L7503" s="2" t="e">
        <f t="shared" si="602"/>
        <v>#N/A</v>
      </c>
      <c r="M7503" s="89"/>
      <c r="V7503">
        <v>200</v>
      </c>
      <c r="W7503">
        <v>40</v>
      </c>
      <c r="X7503" s="7">
        <f t="shared" si="600"/>
        <v>31.652153314939131</v>
      </c>
    </row>
    <row r="7504" spans="11:24">
      <c r="K7504" s="97">
        <f t="shared" si="601"/>
        <v>6</v>
      </c>
      <c r="L7504" s="2" t="e">
        <f t="shared" si="602"/>
        <v>#N/A</v>
      </c>
      <c r="M7504" s="89"/>
      <c r="V7504">
        <v>200</v>
      </c>
      <c r="W7504">
        <v>40</v>
      </c>
      <c r="X7504" s="7">
        <f t="shared" si="600"/>
        <v>31.652153314939131</v>
      </c>
    </row>
    <row r="7505" spans="11:24">
      <c r="K7505" s="97">
        <f t="shared" si="601"/>
        <v>6</v>
      </c>
      <c r="L7505" s="2" t="e">
        <f t="shared" si="602"/>
        <v>#N/A</v>
      </c>
      <c r="M7505" s="89"/>
      <c r="V7505">
        <v>200</v>
      </c>
      <c r="W7505">
        <v>40</v>
      </c>
      <c r="X7505" s="7">
        <f t="shared" si="600"/>
        <v>31.652153314939131</v>
      </c>
    </row>
    <row r="7506" spans="11:24">
      <c r="K7506" s="97">
        <f t="shared" si="601"/>
        <v>6</v>
      </c>
      <c r="L7506" s="2" t="e">
        <f t="shared" si="602"/>
        <v>#N/A</v>
      </c>
      <c r="M7506" s="89"/>
      <c r="V7506">
        <v>200</v>
      </c>
      <c r="W7506">
        <v>40</v>
      </c>
      <c r="X7506" s="7">
        <f t="shared" si="600"/>
        <v>31.652153314939131</v>
      </c>
    </row>
    <row r="7507" spans="11:24">
      <c r="K7507" s="97">
        <f t="shared" si="601"/>
        <v>6</v>
      </c>
      <c r="L7507" s="2" t="e">
        <f t="shared" si="602"/>
        <v>#N/A</v>
      </c>
      <c r="M7507" s="89"/>
      <c r="V7507">
        <v>200</v>
      </c>
      <c r="W7507">
        <v>40</v>
      </c>
      <c r="X7507" s="7">
        <f t="shared" si="600"/>
        <v>31.652153314939131</v>
      </c>
    </row>
    <row r="7508" spans="11:24">
      <c r="K7508" s="97">
        <f t="shared" si="601"/>
        <v>6</v>
      </c>
      <c r="L7508" s="2" t="e">
        <f t="shared" si="602"/>
        <v>#N/A</v>
      </c>
      <c r="M7508" s="89"/>
      <c r="V7508">
        <v>200</v>
      </c>
      <c r="W7508">
        <v>40</v>
      </c>
      <c r="X7508" s="7">
        <f t="shared" si="600"/>
        <v>31.652153314939131</v>
      </c>
    </row>
    <row r="7509" spans="11:24">
      <c r="K7509" s="97">
        <f t="shared" si="601"/>
        <v>6</v>
      </c>
      <c r="L7509" s="2" t="e">
        <f t="shared" si="602"/>
        <v>#N/A</v>
      </c>
      <c r="M7509" s="89"/>
      <c r="V7509">
        <v>200</v>
      </c>
      <c r="W7509">
        <v>40</v>
      </c>
      <c r="X7509" s="7">
        <f t="shared" si="600"/>
        <v>31.652153314939131</v>
      </c>
    </row>
    <row r="7510" spans="11:24">
      <c r="K7510" s="97">
        <f t="shared" si="601"/>
        <v>6</v>
      </c>
      <c r="L7510" s="2" t="e">
        <f t="shared" si="602"/>
        <v>#N/A</v>
      </c>
      <c r="M7510" s="89"/>
      <c r="V7510">
        <v>200</v>
      </c>
      <c r="W7510">
        <v>40</v>
      </c>
      <c r="X7510" s="7">
        <f t="shared" si="600"/>
        <v>31.652153314939131</v>
      </c>
    </row>
    <row r="7511" spans="11:24">
      <c r="K7511" s="97">
        <f t="shared" si="601"/>
        <v>6</v>
      </c>
      <c r="L7511" s="2" t="e">
        <f t="shared" si="602"/>
        <v>#N/A</v>
      </c>
      <c r="M7511" s="89"/>
      <c r="V7511">
        <v>200</v>
      </c>
      <c r="W7511">
        <v>40</v>
      </c>
      <c r="X7511" s="7">
        <f t="shared" si="600"/>
        <v>31.652153314939131</v>
      </c>
    </row>
    <row r="7512" spans="11:24">
      <c r="K7512" s="97">
        <f t="shared" si="601"/>
        <v>6</v>
      </c>
      <c r="L7512" s="2" t="e">
        <f t="shared" si="602"/>
        <v>#N/A</v>
      </c>
      <c r="M7512" s="89"/>
      <c r="V7512">
        <v>200</v>
      </c>
      <c r="W7512">
        <v>40</v>
      </c>
      <c r="X7512" s="7">
        <f t="shared" si="600"/>
        <v>31.652153314939131</v>
      </c>
    </row>
    <row r="7513" spans="11:24">
      <c r="K7513" s="97">
        <f t="shared" si="601"/>
        <v>6</v>
      </c>
      <c r="L7513" s="2" t="e">
        <f t="shared" si="602"/>
        <v>#N/A</v>
      </c>
      <c r="M7513" s="89"/>
      <c r="V7513">
        <v>200</v>
      </c>
      <c r="W7513">
        <v>40</v>
      </c>
      <c r="X7513" s="7">
        <f t="shared" si="600"/>
        <v>31.652153314939131</v>
      </c>
    </row>
    <row r="7514" spans="11:24">
      <c r="K7514" s="97">
        <f t="shared" si="601"/>
        <v>6</v>
      </c>
      <c r="L7514" s="2" t="e">
        <f t="shared" si="602"/>
        <v>#N/A</v>
      </c>
      <c r="M7514" s="89"/>
      <c r="V7514">
        <v>200</v>
      </c>
      <c r="W7514">
        <v>40</v>
      </c>
      <c r="X7514" s="7">
        <f t="shared" si="600"/>
        <v>31.652153314939131</v>
      </c>
    </row>
    <row r="7515" spans="11:24">
      <c r="K7515" s="97">
        <f t="shared" si="601"/>
        <v>6</v>
      </c>
      <c r="L7515" s="2" t="e">
        <f t="shared" si="602"/>
        <v>#N/A</v>
      </c>
      <c r="M7515" s="89"/>
      <c r="V7515">
        <v>200</v>
      </c>
      <c r="W7515">
        <v>40</v>
      </c>
      <c r="X7515" s="7">
        <f t="shared" si="600"/>
        <v>31.652153314939131</v>
      </c>
    </row>
    <row r="7516" spans="11:24">
      <c r="K7516" s="97">
        <f t="shared" si="601"/>
        <v>6</v>
      </c>
      <c r="L7516" s="2" t="e">
        <f t="shared" si="602"/>
        <v>#N/A</v>
      </c>
      <c r="M7516" s="89"/>
      <c r="V7516">
        <v>200</v>
      </c>
      <c r="W7516">
        <v>40</v>
      </c>
      <c r="X7516" s="7">
        <f t="shared" si="600"/>
        <v>31.652153314939131</v>
      </c>
    </row>
    <row r="7517" spans="11:24">
      <c r="K7517" s="97">
        <f t="shared" si="601"/>
        <v>6</v>
      </c>
      <c r="L7517" s="2" t="e">
        <f t="shared" si="602"/>
        <v>#N/A</v>
      </c>
      <c r="M7517" s="89"/>
      <c r="V7517">
        <v>200</v>
      </c>
      <c r="W7517">
        <v>40</v>
      </c>
      <c r="X7517" s="7">
        <f t="shared" si="600"/>
        <v>31.652153314939131</v>
      </c>
    </row>
    <row r="7518" spans="11:24">
      <c r="K7518" s="97">
        <f t="shared" si="601"/>
        <v>6</v>
      </c>
      <c r="L7518" s="2" t="e">
        <f t="shared" si="602"/>
        <v>#N/A</v>
      </c>
      <c r="M7518" s="89"/>
      <c r="V7518">
        <v>200</v>
      </c>
      <c r="W7518">
        <v>40</v>
      </c>
      <c r="X7518" s="7">
        <f t="shared" si="600"/>
        <v>31.652153314939131</v>
      </c>
    </row>
    <row r="7519" spans="11:24">
      <c r="K7519" s="97">
        <f t="shared" si="601"/>
        <v>6</v>
      </c>
      <c r="L7519" s="2" t="e">
        <f t="shared" si="602"/>
        <v>#N/A</v>
      </c>
      <c r="M7519" s="89"/>
      <c r="V7519">
        <v>200</v>
      </c>
      <c r="W7519">
        <v>40</v>
      </c>
      <c r="X7519" s="7">
        <f t="shared" si="600"/>
        <v>31.652153314939131</v>
      </c>
    </row>
    <row r="7520" spans="11:24">
      <c r="K7520" s="97">
        <f t="shared" si="601"/>
        <v>6</v>
      </c>
      <c r="L7520" s="2" t="e">
        <f t="shared" si="602"/>
        <v>#N/A</v>
      </c>
      <c r="M7520" s="89"/>
      <c r="V7520">
        <v>200</v>
      </c>
      <c r="W7520">
        <v>40</v>
      </c>
      <c r="X7520" s="7">
        <f t="shared" si="600"/>
        <v>31.652153314939131</v>
      </c>
    </row>
    <row r="7521" spans="11:24">
      <c r="K7521" s="97">
        <f t="shared" si="601"/>
        <v>6</v>
      </c>
      <c r="L7521" s="2" t="e">
        <f t="shared" si="602"/>
        <v>#N/A</v>
      </c>
      <c r="M7521" s="89"/>
      <c r="V7521">
        <v>200</v>
      </c>
      <c r="W7521">
        <v>40</v>
      </c>
      <c r="X7521" s="7">
        <f t="shared" si="600"/>
        <v>31.652153314939131</v>
      </c>
    </row>
    <row r="7522" spans="11:24">
      <c r="K7522" s="97">
        <f t="shared" si="601"/>
        <v>6</v>
      </c>
      <c r="L7522" s="2" t="e">
        <f t="shared" si="602"/>
        <v>#N/A</v>
      </c>
      <c r="M7522" s="89"/>
      <c r="V7522">
        <v>200</v>
      </c>
      <c r="W7522">
        <v>40</v>
      </c>
      <c r="X7522" s="7">
        <f t="shared" si="600"/>
        <v>31.652153314939131</v>
      </c>
    </row>
    <row r="7523" spans="11:24">
      <c r="K7523" s="97">
        <f t="shared" si="601"/>
        <v>6</v>
      </c>
      <c r="L7523" s="2" t="e">
        <f t="shared" si="602"/>
        <v>#N/A</v>
      </c>
      <c r="M7523" s="89"/>
      <c r="V7523">
        <v>200</v>
      </c>
      <c r="W7523">
        <v>40</v>
      </c>
      <c r="X7523" s="7">
        <f t="shared" si="600"/>
        <v>31.652153314939131</v>
      </c>
    </row>
    <row r="7524" spans="11:24">
      <c r="K7524" s="97">
        <f t="shared" si="601"/>
        <v>6</v>
      </c>
      <c r="L7524" s="2" t="e">
        <f t="shared" si="602"/>
        <v>#N/A</v>
      </c>
      <c r="M7524" s="89"/>
      <c r="V7524">
        <v>200</v>
      </c>
      <c r="W7524">
        <v>40</v>
      </c>
      <c r="X7524" s="7">
        <f t="shared" si="600"/>
        <v>31.652153314939131</v>
      </c>
    </row>
    <row r="7525" spans="11:24">
      <c r="K7525" s="97">
        <f t="shared" si="601"/>
        <v>6</v>
      </c>
      <c r="L7525" s="2" t="e">
        <f t="shared" si="602"/>
        <v>#N/A</v>
      </c>
      <c r="M7525" s="89"/>
      <c r="V7525">
        <v>200</v>
      </c>
      <c r="W7525">
        <v>40</v>
      </c>
      <c r="X7525" s="7">
        <f t="shared" si="600"/>
        <v>31.652153314939131</v>
      </c>
    </row>
    <row r="7526" spans="11:24">
      <c r="K7526" s="97">
        <f t="shared" si="601"/>
        <v>6</v>
      </c>
      <c r="L7526" s="2" t="e">
        <f t="shared" si="602"/>
        <v>#N/A</v>
      </c>
      <c r="M7526" s="89"/>
      <c r="V7526">
        <v>200</v>
      </c>
      <c r="W7526">
        <v>40</v>
      </c>
      <c r="X7526" s="7">
        <f t="shared" si="600"/>
        <v>31.652153314939131</v>
      </c>
    </row>
    <row r="7527" spans="11:24">
      <c r="K7527" s="97">
        <f t="shared" si="601"/>
        <v>6</v>
      </c>
      <c r="L7527" s="2" t="e">
        <f t="shared" si="602"/>
        <v>#N/A</v>
      </c>
      <c r="M7527" s="89"/>
      <c r="V7527">
        <v>200</v>
      </c>
      <c r="W7527">
        <v>40</v>
      </c>
      <c r="X7527" s="7">
        <f t="shared" si="600"/>
        <v>31.652153314939131</v>
      </c>
    </row>
    <row r="7528" spans="11:24">
      <c r="K7528" s="97">
        <f t="shared" si="601"/>
        <v>6</v>
      </c>
      <c r="L7528" s="2" t="e">
        <f t="shared" si="602"/>
        <v>#N/A</v>
      </c>
      <c r="M7528" s="89"/>
      <c r="V7528">
        <v>200</v>
      </c>
      <c r="W7528">
        <v>40</v>
      </c>
      <c r="X7528" s="7">
        <f t="shared" si="600"/>
        <v>31.652153314939131</v>
      </c>
    </row>
    <row r="7529" spans="11:24">
      <c r="K7529" s="97">
        <f t="shared" si="601"/>
        <v>6</v>
      </c>
      <c r="L7529" s="2" t="e">
        <f t="shared" si="602"/>
        <v>#N/A</v>
      </c>
      <c r="M7529" s="89"/>
      <c r="V7529">
        <v>200</v>
      </c>
      <c r="W7529">
        <v>40</v>
      </c>
      <c r="X7529" s="7">
        <f t="shared" si="600"/>
        <v>31.652153314939131</v>
      </c>
    </row>
    <row r="7530" spans="11:24">
      <c r="K7530" s="97">
        <f t="shared" si="601"/>
        <v>6</v>
      </c>
      <c r="L7530" s="2" t="e">
        <f t="shared" si="602"/>
        <v>#N/A</v>
      </c>
      <c r="M7530" s="89"/>
      <c r="V7530">
        <v>200</v>
      </c>
      <c r="W7530">
        <v>40</v>
      </c>
      <c r="X7530" s="7">
        <f t="shared" si="600"/>
        <v>31.652153314939131</v>
      </c>
    </row>
    <row r="7531" spans="11:24">
      <c r="K7531" s="97">
        <f t="shared" si="601"/>
        <v>6</v>
      </c>
      <c r="L7531" s="2" t="e">
        <f t="shared" si="602"/>
        <v>#N/A</v>
      </c>
      <c r="M7531" s="89"/>
      <c r="V7531">
        <v>200</v>
      </c>
      <c r="W7531">
        <v>40</v>
      </c>
      <c r="X7531" s="7">
        <f t="shared" si="600"/>
        <v>31.652153314939131</v>
      </c>
    </row>
    <row r="7532" spans="11:24">
      <c r="K7532" s="97">
        <f t="shared" si="601"/>
        <v>6</v>
      </c>
      <c r="L7532" s="2" t="e">
        <f t="shared" si="602"/>
        <v>#N/A</v>
      </c>
      <c r="M7532" s="89"/>
      <c r="V7532">
        <v>200</v>
      </c>
      <c r="W7532">
        <v>40</v>
      </c>
      <c r="X7532" s="7">
        <f t="shared" si="600"/>
        <v>31.652153314939131</v>
      </c>
    </row>
    <row r="7533" spans="11:24">
      <c r="K7533" s="97">
        <f t="shared" si="601"/>
        <v>6</v>
      </c>
      <c r="L7533" s="2" t="e">
        <f t="shared" si="602"/>
        <v>#N/A</v>
      </c>
      <c r="M7533" s="89"/>
      <c r="V7533">
        <v>200</v>
      </c>
      <c r="W7533">
        <v>40</v>
      </c>
      <c r="X7533" s="7">
        <f t="shared" si="600"/>
        <v>31.652153314939131</v>
      </c>
    </row>
    <row r="7534" spans="11:24">
      <c r="K7534" s="97">
        <f t="shared" si="601"/>
        <v>6</v>
      </c>
      <c r="L7534" s="2" t="e">
        <f t="shared" si="602"/>
        <v>#N/A</v>
      </c>
      <c r="M7534" s="89"/>
      <c r="V7534">
        <v>200</v>
      </c>
      <c r="W7534">
        <v>40</v>
      </c>
      <c r="X7534" s="7">
        <f t="shared" si="600"/>
        <v>31.652153314939131</v>
      </c>
    </row>
    <row r="7535" spans="11:24">
      <c r="K7535" s="97">
        <f t="shared" si="601"/>
        <v>6</v>
      </c>
      <c r="L7535" s="2" t="e">
        <f t="shared" si="602"/>
        <v>#N/A</v>
      </c>
      <c r="M7535" s="89"/>
      <c r="V7535">
        <v>200</v>
      </c>
      <c r="W7535">
        <v>40</v>
      </c>
      <c r="X7535" s="7">
        <f t="shared" si="600"/>
        <v>31.652153314939131</v>
      </c>
    </row>
    <row r="7536" spans="11:24">
      <c r="K7536" s="97">
        <f t="shared" si="601"/>
        <v>6</v>
      </c>
      <c r="L7536" s="2" t="e">
        <f t="shared" si="602"/>
        <v>#N/A</v>
      </c>
      <c r="M7536" s="89"/>
      <c r="V7536">
        <v>200</v>
      </c>
      <c r="W7536">
        <v>40</v>
      </c>
      <c r="X7536" s="7">
        <f t="shared" si="600"/>
        <v>31.652153314939131</v>
      </c>
    </row>
    <row r="7537" spans="11:24">
      <c r="K7537" s="97">
        <f t="shared" si="601"/>
        <v>6</v>
      </c>
      <c r="L7537" s="2" t="e">
        <f t="shared" si="602"/>
        <v>#N/A</v>
      </c>
      <c r="M7537" s="89"/>
      <c r="V7537">
        <v>200</v>
      </c>
      <c r="W7537">
        <v>40</v>
      </c>
      <c r="X7537" s="7">
        <f t="shared" si="600"/>
        <v>31.652153314939131</v>
      </c>
    </row>
    <row r="7538" spans="11:24">
      <c r="K7538" s="97">
        <f t="shared" si="601"/>
        <v>6</v>
      </c>
      <c r="L7538" s="2" t="e">
        <f t="shared" si="602"/>
        <v>#N/A</v>
      </c>
      <c r="M7538" s="89"/>
      <c r="V7538">
        <v>200</v>
      </c>
      <c r="W7538">
        <v>40</v>
      </c>
      <c r="X7538" s="7">
        <f t="shared" si="600"/>
        <v>31.652153314939131</v>
      </c>
    </row>
    <row r="7539" spans="11:24">
      <c r="K7539" s="97">
        <f t="shared" si="601"/>
        <v>6</v>
      </c>
      <c r="L7539" s="2" t="e">
        <f t="shared" si="602"/>
        <v>#N/A</v>
      </c>
      <c r="M7539" s="89"/>
      <c r="V7539">
        <v>200</v>
      </c>
      <c r="W7539">
        <v>40</v>
      </c>
      <c r="X7539" s="7">
        <f t="shared" si="600"/>
        <v>31.652153314939131</v>
      </c>
    </row>
    <row r="7540" spans="11:24">
      <c r="K7540" s="97">
        <f t="shared" si="601"/>
        <v>6</v>
      </c>
      <c r="L7540" s="2" t="e">
        <f t="shared" si="602"/>
        <v>#N/A</v>
      </c>
      <c r="M7540" s="89"/>
      <c r="V7540">
        <v>200</v>
      </c>
      <c r="W7540">
        <v>40</v>
      </c>
      <c r="X7540" s="7">
        <f t="shared" si="600"/>
        <v>31.652153314939131</v>
      </c>
    </row>
    <row r="7541" spans="11:24">
      <c r="K7541" s="97">
        <f t="shared" si="601"/>
        <v>6</v>
      </c>
      <c r="L7541" s="2" t="e">
        <f t="shared" si="602"/>
        <v>#N/A</v>
      </c>
      <c r="M7541" s="89"/>
      <c r="V7541">
        <v>200</v>
      </c>
      <c r="W7541">
        <v>40</v>
      </c>
      <c r="X7541" s="7">
        <f t="shared" si="600"/>
        <v>31.652153314939131</v>
      </c>
    </row>
    <row r="7542" spans="11:24">
      <c r="K7542" s="97">
        <f t="shared" si="601"/>
        <v>6</v>
      </c>
      <c r="L7542" s="2" t="e">
        <f t="shared" si="602"/>
        <v>#N/A</v>
      </c>
      <c r="M7542" s="89"/>
      <c r="V7542">
        <v>200</v>
      </c>
      <c r="W7542">
        <v>40</v>
      </c>
      <c r="X7542" s="7">
        <f t="shared" si="600"/>
        <v>31.652153314939131</v>
      </c>
    </row>
    <row r="7543" spans="11:24">
      <c r="K7543" s="97">
        <f t="shared" si="601"/>
        <v>6</v>
      </c>
      <c r="L7543" s="2" t="e">
        <f t="shared" si="602"/>
        <v>#N/A</v>
      </c>
      <c r="M7543" s="89"/>
      <c r="V7543">
        <v>200</v>
      </c>
      <c r="W7543">
        <v>40</v>
      </c>
      <c r="X7543" s="7">
        <f t="shared" si="600"/>
        <v>31.652153314939131</v>
      </c>
    </row>
    <row r="7544" spans="11:24">
      <c r="K7544" s="97">
        <f t="shared" si="601"/>
        <v>6</v>
      </c>
      <c r="L7544" s="2" t="e">
        <f t="shared" si="602"/>
        <v>#N/A</v>
      </c>
      <c r="M7544" s="89"/>
      <c r="V7544">
        <v>200</v>
      </c>
      <c r="W7544">
        <v>40</v>
      </c>
      <c r="X7544" s="7">
        <f t="shared" si="600"/>
        <v>31.652153314939131</v>
      </c>
    </row>
    <row r="7545" spans="11:24">
      <c r="K7545" s="97">
        <f t="shared" si="601"/>
        <v>6</v>
      </c>
      <c r="L7545" s="2" t="e">
        <f t="shared" si="602"/>
        <v>#N/A</v>
      </c>
      <c r="M7545" s="89"/>
      <c r="V7545">
        <v>200</v>
      </c>
      <c r="W7545">
        <v>40</v>
      </c>
      <c r="X7545" s="7">
        <f t="shared" si="600"/>
        <v>31.652153314939131</v>
      </c>
    </row>
    <row r="7546" spans="11:24">
      <c r="K7546" s="97">
        <f t="shared" si="601"/>
        <v>6</v>
      </c>
      <c r="L7546" s="2" t="e">
        <f t="shared" si="602"/>
        <v>#N/A</v>
      </c>
      <c r="M7546" s="89"/>
      <c r="V7546">
        <v>200</v>
      </c>
      <c r="W7546">
        <v>40</v>
      </c>
      <c r="X7546" s="7">
        <f t="shared" si="600"/>
        <v>31.652153314939131</v>
      </c>
    </row>
    <row r="7547" spans="11:24">
      <c r="K7547" s="97">
        <f t="shared" si="601"/>
        <v>6</v>
      </c>
      <c r="L7547" s="2" t="e">
        <f t="shared" si="602"/>
        <v>#N/A</v>
      </c>
      <c r="M7547" s="89"/>
      <c r="V7547">
        <v>200</v>
      </c>
      <c r="W7547">
        <v>40</v>
      </c>
      <c r="X7547" s="7">
        <f t="shared" si="600"/>
        <v>31.652153314939131</v>
      </c>
    </row>
    <row r="7548" spans="11:24">
      <c r="K7548" s="97">
        <f t="shared" si="601"/>
        <v>6</v>
      </c>
      <c r="L7548" s="2" t="e">
        <f t="shared" si="602"/>
        <v>#N/A</v>
      </c>
      <c r="M7548" s="89"/>
      <c r="V7548">
        <v>200</v>
      </c>
      <c r="W7548">
        <v>40</v>
      </c>
      <c r="X7548" s="7">
        <f t="shared" si="600"/>
        <v>31.652153314939131</v>
      </c>
    </row>
    <row r="7549" spans="11:24">
      <c r="K7549" s="97">
        <f t="shared" si="601"/>
        <v>6</v>
      </c>
      <c r="L7549" s="2" t="e">
        <f t="shared" si="602"/>
        <v>#N/A</v>
      </c>
      <c r="M7549" s="89"/>
      <c r="V7549">
        <v>200</v>
      </c>
      <c r="W7549">
        <v>40</v>
      </c>
      <c r="X7549" s="7">
        <f t="shared" si="600"/>
        <v>31.652153314939131</v>
      </c>
    </row>
    <row r="7550" spans="11:24">
      <c r="K7550" s="97">
        <f t="shared" si="601"/>
        <v>6</v>
      </c>
      <c r="L7550" s="2" t="e">
        <f t="shared" si="602"/>
        <v>#N/A</v>
      </c>
      <c r="M7550" s="89"/>
      <c r="V7550">
        <v>200</v>
      </c>
      <c r="W7550">
        <v>40</v>
      </c>
      <c r="X7550" s="7">
        <f t="shared" si="600"/>
        <v>31.652153314939131</v>
      </c>
    </row>
    <row r="7551" spans="11:24">
      <c r="K7551" s="97">
        <f t="shared" si="601"/>
        <v>6</v>
      </c>
      <c r="L7551" s="2" t="e">
        <f t="shared" si="602"/>
        <v>#N/A</v>
      </c>
      <c r="M7551" s="89"/>
      <c r="V7551">
        <v>200</v>
      </c>
      <c r="W7551">
        <v>40</v>
      </c>
      <c r="X7551" s="7">
        <f t="shared" si="600"/>
        <v>31.652153314939131</v>
      </c>
    </row>
    <row r="7552" spans="11:24">
      <c r="K7552" s="97">
        <f t="shared" si="601"/>
        <v>6</v>
      </c>
      <c r="L7552" s="2" t="e">
        <f t="shared" si="602"/>
        <v>#N/A</v>
      </c>
      <c r="M7552" s="89"/>
      <c r="V7552">
        <v>200</v>
      </c>
      <c r="W7552">
        <v>40</v>
      </c>
      <c r="X7552" s="7">
        <f t="shared" si="600"/>
        <v>31.652153314939131</v>
      </c>
    </row>
    <row r="7553" spans="11:24">
      <c r="K7553" s="97">
        <f t="shared" si="601"/>
        <v>6</v>
      </c>
      <c r="L7553" s="2" t="e">
        <f t="shared" si="602"/>
        <v>#N/A</v>
      </c>
      <c r="M7553" s="89"/>
      <c r="V7553">
        <v>200</v>
      </c>
      <c r="W7553">
        <v>40</v>
      </c>
      <c r="X7553" s="7">
        <f t="shared" si="600"/>
        <v>31.652153314939131</v>
      </c>
    </row>
    <row r="7554" spans="11:24">
      <c r="K7554" s="97">
        <f t="shared" si="601"/>
        <v>6</v>
      </c>
      <c r="L7554" s="2" t="e">
        <f t="shared" si="602"/>
        <v>#N/A</v>
      </c>
      <c r="M7554" s="89"/>
      <c r="V7554">
        <v>200</v>
      </c>
      <c r="W7554">
        <v>40</v>
      </c>
      <c r="X7554" s="7">
        <f t="shared" si="600"/>
        <v>31.652153314939131</v>
      </c>
    </row>
    <row r="7555" spans="11:24">
      <c r="K7555" s="97">
        <f t="shared" si="601"/>
        <v>6</v>
      </c>
      <c r="L7555" s="2" t="e">
        <f t="shared" si="602"/>
        <v>#N/A</v>
      </c>
      <c r="M7555" s="89"/>
      <c r="V7555">
        <v>200</v>
      </c>
      <c r="W7555">
        <v>40</v>
      </c>
      <c r="X7555" s="7">
        <f t="shared" si="600"/>
        <v>31.652153314939131</v>
      </c>
    </row>
    <row r="7556" spans="11:24">
      <c r="K7556" s="97">
        <f t="shared" si="601"/>
        <v>6</v>
      </c>
      <c r="L7556" s="2" t="e">
        <f t="shared" si="602"/>
        <v>#N/A</v>
      </c>
      <c r="M7556" s="89"/>
      <c r="V7556">
        <v>200</v>
      </c>
      <c r="W7556">
        <v>40</v>
      </c>
      <c r="X7556" s="7">
        <f t="shared" si="600"/>
        <v>31.652153314939131</v>
      </c>
    </row>
    <row r="7557" spans="11:24">
      <c r="K7557" s="97">
        <f t="shared" si="601"/>
        <v>6</v>
      </c>
      <c r="L7557" s="2" t="e">
        <f t="shared" si="602"/>
        <v>#N/A</v>
      </c>
      <c r="M7557" s="89"/>
      <c r="V7557">
        <v>200</v>
      </c>
      <c r="W7557">
        <v>40</v>
      </c>
      <c r="X7557" s="7">
        <f t="shared" si="600"/>
        <v>31.652153314939131</v>
      </c>
    </row>
    <row r="7558" spans="11:24">
      <c r="K7558" s="97">
        <f t="shared" si="601"/>
        <v>6</v>
      </c>
      <c r="L7558" s="2" t="e">
        <f t="shared" si="602"/>
        <v>#N/A</v>
      </c>
      <c r="M7558" s="89"/>
      <c r="V7558">
        <v>200</v>
      </c>
      <c r="W7558">
        <v>40</v>
      </c>
      <c r="X7558" s="7">
        <f t="shared" si="600"/>
        <v>31.652153314939131</v>
      </c>
    </row>
    <row r="7559" spans="11:24">
      <c r="K7559" s="97">
        <f t="shared" si="601"/>
        <v>6</v>
      </c>
      <c r="L7559" s="2" t="e">
        <f t="shared" si="602"/>
        <v>#N/A</v>
      </c>
      <c r="M7559" s="89"/>
      <c r="V7559">
        <v>200</v>
      </c>
      <c r="W7559">
        <v>40</v>
      </c>
      <c r="X7559" s="7">
        <f t="shared" si="600"/>
        <v>31.652153314939131</v>
      </c>
    </row>
    <row r="7560" spans="11:24">
      <c r="K7560" s="97">
        <f t="shared" si="601"/>
        <v>6</v>
      </c>
      <c r="L7560" s="2" t="e">
        <f t="shared" si="602"/>
        <v>#N/A</v>
      </c>
      <c r="M7560" s="89"/>
      <c r="V7560">
        <v>200</v>
      </c>
      <c r="W7560">
        <v>40</v>
      </c>
      <c r="X7560" s="7">
        <f t="shared" si="600"/>
        <v>31.652153314939131</v>
      </c>
    </row>
    <row r="7561" spans="11:24">
      <c r="K7561" s="97">
        <f t="shared" si="601"/>
        <v>6</v>
      </c>
      <c r="L7561" s="2" t="e">
        <f t="shared" si="602"/>
        <v>#N/A</v>
      </c>
      <c r="M7561" s="89"/>
      <c r="V7561">
        <v>200</v>
      </c>
      <c r="W7561">
        <v>40</v>
      </c>
      <c r="X7561" s="7">
        <f t="shared" si="600"/>
        <v>31.652153314939131</v>
      </c>
    </row>
    <row r="7562" spans="11:24">
      <c r="K7562" s="97">
        <f t="shared" si="601"/>
        <v>6</v>
      </c>
      <c r="L7562" s="2" t="e">
        <f t="shared" si="602"/>
        <v>#N/A</v>
      </c>
      <c r="M7562" s="89"/>
      <c r="V7562">
        <v>200</v>
      </c>
      <c r="W7562">
        <v>40</v>
      </c>
      <c r="X7562" s="7">
        <f t="shared" ref="X7562:X7625" si="603">AVERAGE($J$2999:$J$8770)</f>
        <v>31.652153314939131</v>
      </c>
    </row>
    <row r="7563" spans="11:24">
      <c r="K7563" s="97">
        <f t="shared" ref="K7563:K7626" si="604">WEEKDAY(C7563,2)</f>
        <v>6</v>
      </c>
      <c r="L7563" s="2" t="e">
        <f t="shared" ref="L7563:L7626" si="605">IF(J7563="",NA(),J7563-(AVERAGE($J$10:$J$8770)))</f>
        <v>#N/A</v>
      </c>
      <c r="M7563" s="89"/>
      <c r="V7563">
        <v>200</v>
      </c>
      <c r="W7563">
        <v>40</v>
      </c>
      <c r="X7563" s="7">
        <f t="shared" si="603"/>
        <v>31.652153314939131</v>
      </c>
    </row>
    <row r="7564" spans="11:24">
      <c r="K7564" s="97">
        <f t="shared" si="604"/>
        <v>6</v>
      </c>
      <c r="L7564" s="2" t="e">
        <f t="shared" si="605"/>
        <v>#N/A</v>
      </c>
      <c r="M7564" s="89"/>
      <c r="V7564">
        <v>200</v>
      </c>
      <c r="W7564">
        <v>40</v>
      </c>
      <c r="X7564" s="7">
        <f t="shared" si="603"/>
        <v>31.652153314939131</v>
      </c>
    </row>
    <row r="7565" spans="11:24">
      <c r="K7565" s="97">
        <f t="shared" si="604"/>
        <v>6</v>
      </c>
      <c r="L7565" s="2" t="e">
        <f t="shared" si="605"/>
        <v>#N/A</v>
      </c>
      <c r="M7565" s="89"/>
      <c r="V7565">
        <v>200</v>
      </c>
      <c r="W7565">
        <v>40</v>
      </c>
      <c r="X7565" s="7">
        <f t="shared" si="603"/>
        <v>31.652153314939131</v>
      </c>
    </row>
    <row r="7566" spans="11:24">
      <c r="K7566" s="97">
        <f t="shared" si="604"/>
        <v>6</v>
      </c>
      <c r="L7566" s="2" t="e">
        <f t="shared" si="605"/>
        <v>#N/A</v>
      </c>
      <c r="M7566" s="89"/>
      <c r="V7566">
        <v>200</v>
      </c>
      <c r="W7566">
        <v>40</v>
      </c>
      <c r="X7566" s="7">
        <f t="shared" si="603"/>
        <v>31.652153314939131</v>
      </c>
    </row>
    <row r="7567" spans="11:24">
      <c r="K7567" s="97">
        <f t="shared" si="604"/>
        <v>6</v>
      </c>
      <c r="L7567" s="2" t="e">
        <f t="shared" si="605"/>
        <v>#N/A</v>
      </c>
      <c r="M7567" s="89"/>
      <c r="V7567">
        <v>200</v>
      </c>
      <c r="W7567">
        <v>40</v>
      </c>
      <c r="X7567" s="7">
        <f t="shared" si="603"/>
        <v>31.652153314939131</v>
      </c>
    </row>
    <row r="7568" spans="11:24">
      <c r="K7568" s="97">
        <f t="shared" si="604"/>
        <v>6</v>
      </c>
      <c r="L7568" s="2" t="e">
        <f t="shared" si="605"/>
        <v>#N/A</v>
      </c>
      <c r="M7568" s="89"/>
      <c r="V7568">
        <v>200</v>
      </c>
      <c r="W7568">
        <v>40</v>
      </c>
      <c r="X7568" s="7">
        <f t="shared" si="603"/>
        <v>31.652153314939131</v>
      </c>
    </row>
    <row r="7569" spans="11:24">
      <c r="K7569" s="97">
        <f t="shared" si="604"/>
        <v>6</v>
      </c>
      <c r="L7569" s="2" t="e">
        <f t="shared" si="605"/>
        <v>#N/A</v>
      </c>
      <c r="M7569" s="89"/>
      <c r="V7569">
        <v>200</v>
      </c>
      <c r="W7569">
        <v>40</v>
      </c>
      <c r="X7569" s="7">
        <f t="shared" si="603"/>
        <v>31.652153314939131</v>
      </c>
    </row>
    <row r="7570" spans="11:24">
      <c r="K7570" s="97">
        <f t="shared" si="604"/>
        <v>6</v>
      </c>
      <c r="L7570" s="2" t="e">
        <f t="shared" si="605"/>
        <v>#N/A</v>
      </c>
      <c r="M7570" s="89"/>
      <c r="V7570">
        <v>200</v>
      </c>
      <c r="W7570">
        <v>40</v>
      </c>
      <c r="X7570" s="7">
        <f t="shared" si="603"/>
        <v>31.652153314939131</v>
      </c>
    </row>
    <row r="7571" spans="11:24">
      <c r="K7571" s="97">
        <f t="shared" si="604"/>
        <v>6</v>
      </c>
      <c r="L7571" s="2" t="e">
        <f t="shared" si="605"/>
        <v>#N/A</v>
      </c>
      <c r="M7571" s="89"/>
      <c r="V7571">
        <v>200</v>
      </c>
      <c r="W7571">
        <v>40</v>
      </c>
      <c r="X7571" s="7">
        <f t="shared" si="603"/>
        <v>31.652153314939131</v>
      </c>
    </row>
    <row r="7572" spans="11:24">
      <c r="K7572" s="97">
        <f t="shared" si="604"/>
        <v>6</v>
      </c>
      <c r="L7572" s="2" t="e">
        <f t="shared" si="605"/>
        <v>#N/A</v>
      </c>
      <c r="M7572" s="89"/>
      <c r="V7572">
        <v>200</v>
      </c>
      <c r="W7572">
        <v>40</v>
      </c>
      <c r="X7572" s="7">
        <f t="shared" si="603"/>
        <v>31.652153314939131</v>
      </c>
    </row>
    <row r="7573" spans="11:24">
      <c r="K7573" s="97">
        <f t="shared" si="604"/>
        <v>6</v>
      </c>
      <c r="L7573" s="2" t="e">
        <f t="shared" si="605"/>
        <v>#N/A</v>
      </c>
      <c r="M7573" s="89"/>
      <c r="V7573">
        <v>200</v>
      </c>
      <c r="W7573">
        <v>40</v>
      </c>
      <c r="X7573" s="7">
        <f t="shared" si="603"/>
        <v>31.652153314939131</v>
      </c>
    </row>
    <row r="7574" spans="11:24">
      <c r="K7574" s="97">
        <f t="shared" si="604"/>
        <v>6</v>
      </c>
      <c r="L7574" s="2" t="e">
        <f t="shared" si="605"/>
        <v>#N/A</v>
      </c>
      <c r="M7574" s="89"/>
      <c r="V7574">
        <v>200</v>
      </c>
      <c r="W7574">
        <v>40</v>
      </c>
      <c r="X7574" s="7">
        <f t="shared" si="603"/>
        <v>31.652153314939131</v>
      </c>
    </row>
    <row r="7575" spans="11:24">
      <c r="K7575" s="97">
        <f t="shared" si="604"/>
        <v>6</v>
      </c>
      <c r="L7575" s="2" t="e">
        <f t="shared" si="605"/>
        <v>#N/A</v>
      </c>
      <c r="M7575" s="89"/>
      <c r="V7575">
        <v>200</v>
      </c>
      <c r="W7575">
        <v>40</v>
      </c>
      <c r="X7575" s="7">
        <f t="shared" si="603"/>
        <v>31.652153314939131</v>
      </c>
    </row>
    <row r="7576" spans="11:24">
      <c r="K7576" s="97">
        <f t="shared" si="604"/>
        <v>6</v>
      </c>
      <c r="L7576" s="2" t="e">
        <f t="shared" si="605"/>
        <v>#N/A</v>
      </c>
      <c r="M7576" s="89"/>
      <c r="V7576">
        <v>200</v>
      </c>
      <c r="W7576">
        <v>40</v>
      </c>
      <c r="X7576" s="7">
        <f t="shared" si="603"/>
        <v>31.652153314939131</v>
      </c>
    </row>
    <row r="7577" spans="11:24">
      <c r="K7577" s="97">
        <f t="shared" si="604"/>
        <v>6</v>
      </c>
      <c r="L7577" s="2" t="e">
        <f t="shared" si="605"/>
        <v>#N/A</v>
      </c>
      <c r="M7577" s="89"/>
      <c r="V7577">
        <v>200</v>
      </c>
      <c r="W7577">
        <v>40</v>
      </c>
      <c r="X7577" s="7">
        <f t="shared" si="603"/>
        <v>31.652153314939131</v>
      </c>
    </row>
    <row r="7578" spans="11:24">
      <c r="K7578" s="97">
        <f t="shared" si="604"/>
        <v>6</v>
      </c>
      <c r="L7578" s="2" t="e">
        <f t="shared" si="605"/>
        <v>#N/A</v>
      </c>
      <c r="M7578" s="89"/>
      <c r="V7578">
        <v>200</v>
      </c>
      <c r="W7578">
        <v>40</v>
      </c>
      <c r="X7578" s="7">
        <f t="shared" si="603"/>
        <v>31.652153314939131</v>
      </c>
    </row>
    <row r="7579" spans="11:24">
      <c r="K7579" s="97">
        <f t="shared" si="604"/>
        <v>6</v>
      </c>
      <c r="L7579" s="2" t="e">
        <f t="shared" si="605"/>
        <v>#N/A</v>
      </c>
      <c r="M7579" s="89"/>
      <c r="V7579">
        <v>200</v>
      </c>
      <c r="W7579">
        <v>40</v>
      </c>
      <c r="X7579" s="7">
        <f t="shared" si="603"/>
        <v>31.652153314939131</v>
      </c>
    </row>
    <row r="7580" spans="11:24">
      <c r="K7580" s="97">
        <f t="shared" si="604"/>
        <v>6</v>
      </c>
      <c r="L7580" s="2" t="e">
        <f t="shared" si="605"/>
        <v>#N/A</v>
      </c>
      <c r="M7580" s="89"/>
      <c r="V7580">
        <v>200</v>
      </c>
      <c r="W7580">
        <v>40</v>
      </c>
      <c r="X7580" s="7">
        <f t="shared" si="603"/>
        <v>31.652153314939131</v>
      </c>
    </row>
    <row r="7581" spans="11:24">
      <c r="K7581" s="97">
        <f t="shared" si="604"/>
        <v>6</v>
      </c>
      <c r="L7581" s="2" t="e">
        <f t="shared" si="605"/>
        <v>#N/A</v>
      </c>
      <c r="M7581" s="89"/>
      <c r="V7581">
        <v>200</v>
      </c>
      <c r="W7581">
        <v>40</v>
      </c>
      <c r="X7581" s="7">
        <f t="shared" si="603"/>
        <v>31.652153314939131</v>
      </c>
    </row>
    <row r="7582" spans="11:24">
      <c r="K7582" s="97">
        <f t="shared" si="604"/>
        <v>6</v>
      </c>
      <c r="L7582" s="2" t="e">
        <f t="shared" si="605"/>
        <v>#N/A</v>
      </c>
      <c r="M7582" s="89"/>
      <c r="V7582">
        <v>200</v>
      </c>
      <c r="W7582">
        <v>40</v>
      </c>
      <c r="X7582" s="7">
        <f t="shared" si="603"/>
        <v>31.652153314939131</v>
      </c>
    </row>
    <row r="7583" spans="11:24">
      <c r="K7583" s="97">
        <f t="shared" si="604"/>
        <v>6</v>
      </c>
      <c r="L7583" s="2" t="e">
        <f t="shared" si="605"/>
        <v>#N/A</v>
      </c>
      <c r="M7583" s="89"/>
      <c r="V7583">
        <v>200</v>
      </c>
      <c r="W7583">
        <v>40</v>
      </c>
      <c r="X7583" s="7">
        <f t="shared" si="603"/>
        <v>31.652153314939131</v>
      </c>
    </row>
    <row r="7584" spans="11:24">
      <c r="K7584" s="97">
        <f t="shared" si="604"/>
        <v>6</v>
      </c>
      <c r="L7584" s="2" t="e">
        <f t="shared" si="605"/>
        <v>#N/A</v>
      </c>
      <c r="M7584" s="89"/>
      <c r="V7584">
        <v>200</v>
      </c>
      <c r="W7584">
        <v>40</v>
      </c>
      <c r="X7584" s="7">
        <f t="shared" si="603"/>
        <v>31.652153314939131</v>
      </c>
    </row>
    <row r="7585" spans="11:24">
      <c r="K7585" s="97">
        <f t="shared" si="604"/>
        <v>6</v>
      </c>
      <c r="L7585" s="2" t="e">
        <f t="shared" si="605"/>
        <v>#N/A</v>
      </c>
      <c r="M7585" s="89"/>
      <c r="V7585">
        <v>200</v>
      </c>
      <c r="W7585">
        <v>40</v>
      </c>
      <c r="X7585" s="7">
        <f t="shared" si="603"/>
        <v>31.652153314939131</v>
      </c>
    </row>
    <row r="7586" spans="11:24">
      <c r="K7586" s="97">
        <f t="shared" si="604"/>
        <v>6</v>
      </c>
      <c r="L7586" s="2" t="e">
        <f t="shared" si="605"/>
        <v>#N/A</v>
      </c>
      <c r="M7586" s="89"/>
      <c r="V7586">
        <v>200</v>
      </c>
      <c r="W7586">
        <v>40</v>
      </c>
      <c r="X7586" s="7">
        <f t="shared" si="603"/>
        <v>31.652153314939131</v>
      </c>
    </row>
    <row r="7587" spans="11:24">
      <c r="K7587" s="97">
        <f t="shared" si="604"/>
        <v>6</v>
      </c>
      <c r="L7587" s="2" t="e">
        <f t="shared" si="605"/>
        <v>#N/A</v>
      </c>
      <c r="M7587" s="89"/>
      <c r="V7587">
        <v>200</v>
      </c>
      <c r="W7587">
        <v>40</v>
      </c>
      <c r="X7587" s="7">
        <f t="shared" si="603"/>
        <v>31.652153314939131</v>
      </c>
    </row>
    <row r="7588" spans="11:24">
      <c r="K7588" s="97">
        <f t="shared" si="604"/>
        <v>6</v>
      </c>
      <c r="L7588" s="2" t="e">
        <f t="shared" si="605"/>
        <v>#N/A</v>
      </c>
      <c r="M7588" s="89"/>
      <c r="V7588">
        <v>200</v>
      </c>
      <c r="W7588">
        <v>40</v>
      </c>
      <c r="X7588" s="7">
        <f t="shared" si="603"/>
        <v>31.652153314939131</v>
      </c>
    </row>
    <row r="7589" spans="11:24">
      <c r="K7589" s="97">
        <f t="shared" si="604"/>
        <v>6</v>
      </c>
      <c r="L7589" s="2" t="e">
        <f t="shared" si="605"/>
        <v>#N/A</v>
      </c>
      <c r="M7589" s="89"/>
      <c r="V7589">
        <v>200</v>
      </c>
      <c r="W7589">
        <v>40</v>
      </c>
      <c r="X7589" s="7">
        <f t="shared" si="603"/>
        <v>31.652153314939131</v>
      </c>
    </row>
    <row r="7590" spans="11:24">
      <c r="K7590" s="97">
        <f t="shared" si="604"/>
        <v>6</v>
      </c>
      <c r="L7590" s="2" t="e">
        <f t="shared" si="605"/>
        <v>#N/A</v>
      </c>
      <c r="M7590" s="89"/>
      <c r="V7590">
        <v>200</v>
      </c>
      <c r="W7590">
        <v>40</v>
      </c>
      <c r="X7590" s="7">
        <f t="shared" si="603"/>
        <v>31.652153314939131</v>
      </c>
    </row>
    <row r="7591" spans="11:24">
      <c r="K7591" s="97">
        <f t="shared" si="604"/>
        <v>6</v>
      </c>
      <c r="L7591" s="2" t="e">
        <f t="shared" si="605"/>
        <v>#N/A</v>
      </c>
      <c r="M7591" s="89"/>
      <c r="V7591">
        <v>200</v>
      </c>
      <c r="W7591">
        <v>40</v>
      </c>
      <c r="X7591" s="7">
        <f t="shared" si="603"/>
        <v>31.652153314939131</v>
      </c>
    </row>
    <row r="7592" spans="11:24">
      <c r="K7592" s="97">
        <f t="shared" si="604"/>
        <v>6</v>
      </c>
      <c r="L7592" s="2" t="e">
        <f t="shared" si="605"/>
        <v>#N/A</v>
      </c>
      <c r="M7592" s="89"/>
      <c r="V7592">
        <v>200</v>
      </c>
      <c r="W7592">
        <v>40</v>
      </c>
      <c r="X7592" s="7">
        <f t="shared" si="603"/>
        <v>31.652153314939131</v>
      </c>
    </row>
    <row r="7593" spans="11:24">
      <c r="K7593" s="97">
        <f t="shared" si="604"/>
        <v>6</v>
      </c>
      <c r="L7593" s="2" t="e">
        <f t="shared" si="605"/>
        <v>#N/A</v>
      </c>
      <c r="M7593" s="89"/>
      <c r="V7593">
        <v>200</v>
      </c>
      <c r="W7593">
        <v>40</v>
      </c>
      <c r="X7593" s="7">
        <f t="shared" si="603"/>
        <v>31.652153314939131</v>
      </c>
    </row>
    <row r="7594" spans="11:24">
      <c r="K7594" s="97">
        <f t="shared" si="604"/>
        <v>6</v>
      </c>
      <c r="L7594" s="2" t="e">
        <f t="shared" si="605"/>
        <v>#N/A</v>
      </c>
      <c r="M7594" s="89"/>
      <c r="V7594">
        <v>200</v>
      </c>
      <c r="W7594">
        <v>40</v>
      </c>
      <c r="X7594" s="7">
        <f t="shared" si="603"/>
        <v>31.652153314939131</v>
      </c>
    </row>
    <row r="7595" spans="11:24">
      <c r="K7595" s="97">
        <f t="shared" si="604"/>
        <v>6</v>
      </c>
      <c r="L7595" s="2" t="e">
        <f t="shared" si="605"/>
        <v>#N/A</v>
      </c>
      <c r="M7595" s="89"/>
      <c r="V7595">
        <v>200</v>
      </c>
      <c r="W7595">
        <v>40</v>
      </c>
      <c r="X7595" s="7">
        <f t="shared" si="603"/>
        <v>31.652153314939131</v>
      </c>
    </row>
    <row r="7596" spans="11:24">
      <c r="K7596" s="97">
        <f t="shared" si="604"/>
        <v>6</v>
      </c>
      <c r="L7596" s="2" t="e">
        <f t="shared" si="605"/>
        <v>#N/A</v>
      </c>
      <c r="M7596" s="89"/>
      <c r="V7596">
        <v>200</v>
      </c>
      <c r="W7596">
        <v>40</v>
      </c>
      <c r="X7596" s="7">
        <f t="shared" si="603"/>
        <v>31.652153314939131</v>
      </c>
    </row>
    <row r="7597" spans="11:24">
      <c r="K7597" s="97">
        <f t="shared" si="604"/>
        <v>6</v>
      </c>
      <c r="L7597" s="2" t="e">
        <f t="shared" si="605"/>
        <v>#N/A</v>
      </c>
      <c r="M7597" s="89"/>
      <c r="V7597">
        <v>200</v>
      </c>
      <c r="W7597">
        <v>40</v>
      </c>
      <c r="X7597" s="7">
        <f t="shared" si="603"/>
        <v>31.652153314939131</v>
      </c>
    </row>
    <row r="7598" spans="11:24">
      <c r="K7598" s="97">
        <f t="shared" si="604"/>
        <v>6</v>
      </c>
      <c r="L7598" s="2" t="e">
        <f t="shared" si="605"/>
        <v>#N/A</v>
      </c>
      <c r="M7598" s="89"/>
      <c r="V7598">
        <v>200</v>
      </c>
      <c r="W7598">
        <v>40</v>
      </c>
      <c r="X7598" s="7">
        <f t="shared" si="603"/>
        <v>31.652153314939131</v>
      </c>
    </row>
    <row r="7599" spans="11:24">
      <c r="K7599" s="97">
        <f t="shared" si="604"/>
        <v>6</v>
      </c>
      <c r="L7599" s="2" t="e">
        <f t="shared" si="605"/>
        <v>#N/A</v>
      </c>
      <c r="M7599" s="89"/>
      <c r="V7599">
        <v>200</v>
      </c>
      <c r="W7599">
        <v>40</v>
      </c>
      <c r="X7599" s="7">
        <f t="shared" si="603"/>
        <v>31.652153314939131</v>
      </c>
    </row>
    <row r="7600" spans="11:24">
      <c r="K7600" s="97">
        <f t="shared" si="604"/>
        <v>6</v>
      </c>
      <c r="L7600" s="2" t="e">
        <f t="shared" si="605"/>
        <v>#N/A</v>
      </c>
      <c r="M7600" s="89"/>
      <c r="V7600">
        <v>200</v>
      </c>
      <c r="W7600">
        <v>40</v>
      </c>
      <c r="X7600" s="7">
        <f t="shared" si="603"/>
        <v>31.652153314939131</v>
      </c>
    </row>
    <row r="7601" spans="11:24">
      <c r="K7601" s="97">
        <f t="shared" si="604"/>
        <v>6</v>
      </c>
      <c r="L7601" s="2" t="e">
        <f t="shared" si="605"/>
        <v>#N/A</v>
      </c>
      <c r="M7601" s="89"/>
      <c r="V7601">
        <v>200</v>
      </c>
      <c r="W7601">
        <v>40</v>
      </c>
      <c r="X7601" s="7">
        <f t="shared" si="603"/>
        <v>31.652153314939131</v>
      </c>
    </row>
    <row r="7602" spans="11:24">
      <c r="K7602" s="97">
        <f t="shared" si="604"/>
        <v>6</v>
      </c>
      <c r="L7602" s="2" t="e">
        <f t="shared" si="605"/>
        <v>#N/A</v>
      </c>
      <c r="M7602" s="89"/>
      <c r="V7602">
        <v>200</v>
      </c>
      <c r="W7602">
        <v>40</v>
      </c>
      <c r="X7602" s="7">
        <f t="shared" si="603"/>
        <v>31.652153314939131</v>
      </c>
    </row>
    <row r="7603" spans="11:24">
      <c r="K7603" s="97">
        <f t="shared" si="604"/>
        <v>6</v>
      </c>
      <c r="L7603" s="2" t="e">
        <f t="shared" si="605"/>
        <v>#N/A</v>
      </c>
      <c r="M7603" s="89"/>
      <c r="V7603">
        <v>200</v>
      </c>
      <c r="W7603">
        <v>40</v>
      </c>
      <c r="X7603" s="7">
        <f t="shared" si="603"/>
        <v>31.652153314939131</v>
      </c>
    </row>
    <row r="7604" spans="11:24">
      <c r="K7604" s="97">
        <f t="shared" si="604"/>
        <v>6</v>
      </c>
      <c r="L7604" s="2" t="e">
        <f t="shared" si="605"/>
        <v>#N/A</v>
      </c>
      <c r="M7604" s="89"/>
      <c r="V7604">
        <v>200</v>
      </c>
      <c r="W7604">
        <v>40</v>
      </c>
      <c r="X7604" s="7">
        <f t="shared" si="603"/>
        <v>31.652153314939131</v>
      </c>
    </row>
    <row r="7605" spans="11:24">
      <c r="K7605" s="97">
        <f t="shared" si="604"/>
        <v>6</v>
      </c>
      <c r="L7605" s="2" t="e">
        <f t="shared" si="605"/>
        <v>#N/A</v>
      </c>
      <c r="M7605" s="89"/>
      <c r="V7605">
        <v>200</v>
      </c>
      <c r="W7605">
        <v>40</v>
      </c>
      <c r="X7605" s="7">
        <f t="shared" si="603"/>
        <v>31.652153314939131</v>
      </c>
    </row>
    <row r="7606" spans="11:24">
      <c r="K7606" s="97">
        <f t="shared" si="604"/>
        <v>6</v>
      </c>
      <c r="L7606" s="2" t="e">
        <f t="shared" si="605"/>
        <v>#N/A</v>
      </c>
      <c r="M7606" s="89"/>
      <c r="V7606">
        <v>200</v>
      </c>
      <c r="W7606">
        <v>40</v>
      </c>
      <c r="X7606" s="7">
        <f t="shared" si="603"/>
        <v>31.652153314939131</v>
      </c>
    </row>
    <row r="7607" spans="11:24">
      <c r="K7607" s="97">
        <f t="shared" si="604"/>
        <v>6</v>
      </c>
      <c r="L7607" s="2" t="e">
        <f t="shared" si="605"/>
        <v>#N/A</v>
      </c>
      <c r="M7607" s="89"/>
      <c r="V7607">
        <v>200</v>
      </c>
      <c r="W7607">
        <v>40</v>
      </c>
      <c r="X7607" s="7">
        <f t="shared" si="603"/>
        <v>31.652153314939131</v>
      </c>
    </row>
    <row r="7608" spans="11:24">
      <c r="K7608" s="97">
        <f t="shared" si="604"/>
        <v>6</v>
      </c>
      <c r="L7608" s="2" t="e">
        <f t="shared" si="605"/>
        <v>#N/A</v>
      </c>
      <c r="M7608" s="89"/>
      <c r="V7608">
        <v>200</v>
      </c>
      <c r="W7608">
        <v>40</v>
      </c>
      <c r="X7608" s="7">
        <f t="shared" si="603"/>
        <v>31.652153314939131</v>
      </c>
    </row>
    <row r="7609" spans="11:24">
      <c r="K7609" s="97">
        <f t="shared" si="604"/>
        <v>6</v>
      </c>
      <c r="L7609" s="2" t="e">
        <f t="shared" si="605"/>
        <v>#N/A</v>
      </c>
      <c r="M7609" s="89"/>
      <c r="V7609">
        <v>200</v>
      </c>
      <c r="W7609">
        <v>40</v>
      </c>
      <c r="X7609" s="7">
        <f t="shared" si="603"/>
        <v>31.652153314939131</v>
      </c>
    </row>
    <row r="7610" spans="11:24">
      <c r="K7610" s="97">
        <f t="shared" si="604"/>
        <v>6</v>
      </c>
      <c r="L7610" s="2" t="e">
        <f t="shared" si="605"/>
        <v>#N/A</v>
      </c>
      <c r="M7610" s="89"/>
      <c r="V7610">
        <v>200</v>
      </c>
      <c r="W7610">
        <v>40</v>
      </c>
      <c r="X7610" s="7">
        <f t="shared" si="603"/>
        <v>31.652153314939131</v>
      </c>
    </row>
    <row r="7611" spans="11:24">
      <c r="K7611" s="97">
        <f t="shared" si="604"/>
        <v>6</v>
      </c>
      <c r="L7611" s="2" t="e">
        <f t="shared" si="605"/>
        <v>#N/A</v>
      </c>
      <c r="M7611" s="89"/>
      <c r="V7611">
        <v>200</v>
      </c>
      <c r="W7611">
        <v>40</v>
      </c>
      <c r="X7611" s="7">
        <f t="shared" si="603"/>
        <v>31.652153314939131</v>
      </c>
    </row>
    <row r="7612" spans="11:24">
      <c r="K7612" s="97">
        <f t="shared" si="604"/>
        <v>6</v>
      </c>
      <c r="L7612" s="2" t="e">
        <f t="shared" si="605"/>
        <v>#N/A</v>
      </c>
      <c r="M7612" s="89"/>
      <c r="V7612">
        <v>200</v>
      </c>
      <c r="W7612">
        <v>40</v>
      </c>
      <c r="X7612" s="7">
        <f t="shared" si="603"/>
        <v>31.652153314939131</v>
      </c>
    </row>
    <row r="7613" spans="11:24">
      <c r="K7613" s="97">
        <f t="shared" si="604"/>
        <v>6</v>
      </c>
      <c r="L7613" s="2" t="e">
        <f t="shared" si="605"/>
        <v>#N/A</v>
      </c>
      <c r="M7613" s="89"/>
      <c r="V7613">
        <v>200</v>
      </c>
      <c r="W7613">
        <v>40</v>
      </c>
      <c r="X7613" s="7">
        <f t="shared" si="603"/>
        <v>31.652153314939131</v>
      </c>
    </row>
    <row r="7614" spans="11:24">
      <c r="K7614" s="97">
        <f t="shared" si="604"/>
        <v>6</v>
      </c>
      <c r="L7614" s="2" t="e">
        <f t="shared" si="605"/>
        <v>#N/A</v>
      </c>
      <c r="M7614" s="89"/>
      <c r="V7614">
        <v>200</v>
      </c>
      <c r="W7614">
        <v>40</v>
      </c>
      <c r="X7614" s="7">
        <f t="shared" si="603"/>
        <v>31.652153314939131</v>
      </c>
    </row>
    <row r="7615" spans="11:24">
      <c r="K7615" s="97">
        <f t="shared" si="604"/>
        <v>6</v>
      </c>
      <c r="L7615" s="2" t="e">
        <f t="shared" si="605"/>
        <v>#N/A</v>
      </c>
      <c r="M7615" s="89"/>
      <c r="V7615">
        <v>200</v>
      </c>
      <c r="W7615">
        <v>40</v>
      </c>
      <c r="X7615" s="7">
        <f t="shared" si="603"/>
        <v>31.652153314939131</v>
      </c>
    </row>
    <row r="7616" spans="11:24">
      <c r="K7616" s="97">
        <f t="shared" si="604"/>
        <v>6</v>
      </c>
      <c r="L7616" s="2" t="e">
        <f t="shared" si="605"/>
        <v>#N/A</v>
      </c>
      <c r="M7616" s="89"/>
      <c r="V7616">
        <v>200</v>
      </c>
      <c r="W7616">
        <v>40</v>
      </c>
      <c r="X7616" s="7">
        <f t="shared" si="603"/>
        <v>31.652153314939131</v>
      </c>
    </row>
    <row r="7617" spans="11:24">
      <c r="K7617" s="97">
        <f t="shared" si="604"/>
        <v>6</v>
      </c>
      <c r="L7617" s="2" t="e">
        <f t="shared" si="605"/>
        <v>#N/A</v>
      </c>
      <c r="M7617" s="89"/>
      <c r="V7617">
        <v>200</v>
      </c>
      <c r="W7617">
        <v>40</v>
      </c>
      <c r="X7617" s="7">
        <f t="shared" si="603"/>
        <v>31.652153314939131</v>
      </c>
    </row>
    <row r="7618" spans="11:24">
      <c r="K7618" s="97">
        <f t="shared" si="604"/>
        <v>6</v>
      </c>
      <c r="L7618" s="2" t="e">
        <f t="shared" si="605"/>
        <v>#N/A</v>
      </c>
      <c r="M7618" s="89"/>
      <c r="V7618">
        <v>200</v>
      </c>
      <c r="W7618">
        <v>40</v>
      </c>
      <c r="X7618" s="7">
        <f t="shared" si="603"/>
        <v>31.652153314939131</v>
      </c>
    </row>
    <row r="7619" spans="11:24">
      <c r="K7619" s="97">
        <f t="shared" si="604"/>
        <v>6</v>
      </c>
      <c r="L7619" s="2" t="e">
        <f t="shared" si="605"/>
        <v>#N/A</v>
      </c>
      <c r="M7619" s="89"/>
      <c r="V7619">
        <v>200</v>
      </c>
      <c r="W7619">
        <v>40</v>
      </c>
      <c r="X7619" s="7">
        <f t="shared" si="603"/>
        <v>31.652153314939131</v>
      </c>
    </row>
    <row r="7620" spans="11:24">
      <c r="K7620" s="97">
        <f t="shared" si="604"/>
        <v>6</v>
      </c>
      <c r="L7620" s="2" t="e">
        <f t="shared" si="605"/>
        <v>#N/A</v>
      </c>
      <c r="M7620" s="89"/>
      <c r="V7620">
        <v>200</v>
      </c>
      <c r="W7620">
        <v>40</v>
      </c>
      <c r="X7620" s="7">
        <f t="shared" si="603"/>
        <v>31.652153314939131</v>
      </c>
    </row>
    <row r="7621" spans="11:24">
      <c r="K7621" s="97">
        <f t="shared" si="604"/>
        <v>6</v>
      </c>
      <c r="L7621" s="2" t="e">
        <f t="shared" si="605"/>
        <v>#N/A</v>
      </c>
      <c r="M7621" s="89"/>
      <c r="V7621">
        <v>200</v>
      </c>
      <c r="W7621">
        <v>40</v>
      </c>
      <c r="X7621" s="7">
        <f t="shared" si="603"/>
        <v>31.652153314939131</v>
      </c>
    </row>
    <row r="7622" spans="11:24">
      <c r="K7622" s="97">
        <f t="shared" si="604"/>
        <v>6</v>
      </c>
      <c r="L7622" s="2" t="e">
        <f t="shared" si="605"/>
        <v>#N/A</v>
      </c>
      <c r="M7622" s="89"/>
      <c r="V7622">
        <v>200</v>
      </c>
      <c r="W7622">
        <v>40</v>
      </c>
      <c r="X7622" s="7">
        <f t="shared" si="603"/>
        <v>31.652153314939131</v>
      </c>
    </row>
    <row r="7623" spans="11:24">
      <c r="K7623" s="97">
        <f t="shared" si="604"/>
        <v>6</v>
      </c>
      <c r="L7623" s="2" t="e">
        <f t="shared" si="605"/>
        <v>#N/A</v>
      </c>
      <c r="M7623" s="89"/>
      <c r="V7623">
        <v>200</v>
      </c>
      <c r="W7623">
        <v>40</v>
      </c>
      <c r="X7623" s="7">
        <f t="shared" si="603"/>
        <v>31.652153314939131</v>
      </c>
    </row>
    <row r="7624" spans="11:24">
      <c r="K7624" s="97">
        <f t="shared" si="604"/>
        <v>6</v>
      </c>
      <c r="L7624" s="2" t="e">
        <f t="shared" si="605"/>
        <v>#N/A</v>
      </c>
      <c r="M7624" s="89"/>
      <c r="V7624">
        <v>200</v>
      </c>
      <c r="W7624">
        <v>40</v>
      </c>
      <c r="X7624" s="7">
        <f t="shared" si="603"/>
        <v>31.652153314939131</v>
      </c>
    </row>
    <row r="7625" spans="11:24">
      <c r="K7625" s="97">
        <f t="shared" si="604"/>
        <v>6</v>
      </c>
      <c r="L7625" s="2" t="e">
        <f t="shared" si="605"/>
        <v>#N/A</v>
      </c>
      <c r="M7625" s="89"/>
      <c r="V7625">
        <v>200</v>
      </c>
      <c r="W7625">
        <v>40</v>
      </c>
      <c r="X7625" s="7">
        <f t="shared" si="603"/>
        <v>31.652153314939131</v>
      </c>
    </row>
    <row r="7626" spans="11:24">
      <c r="K7626" s="97">
        <f t="shared" si="604"/>
        <v>6</v>
      </c>
      <c r="L7626" s="2" t="e">
        <f t="shared" si="605"/>
        <v>#N/A</v>
      </c>
      <c r="M7626" s="89"/>
      <c r="V7626">
        <v>200</v>
      </c>
      <c r="W7626">
        <v>40</v>
      </c>
      <c r="X7626" s="7">
        <f t="shared" ref="X7626:X7689" si="606">AVERAGE($J$2999:$J$8770)</f>
        <v>31.652153314939131</v>
      </c>
    </row>
    <row r="7627" spans="11:24">
      <c r="K7627" s="97">
        <f t="shared" ref="K7627:K7690" si="607">WEEKDAY(C7627,2)</f>
        <v>6</v>
      </c>
      <c r="L7627" s="2" t="e">
        <f t="shared" ref="L7627:L7690" si="608">IF(J7627="",NA(),J7627-(AVERAGE($J$10:$J$8770)))</f>
        <v>#N/A</v>
      </c>
      <c r="M7627" s="89"/>
      <c r="V7627">
        <v>200</v>
      </c>
      <c r="W7627">
        <v>40</v>
      </c>
      <c r="X7627" s="7">
        <f t="shared" si="606"/>
        <v>31.652153314939131</v>
      </c>
    </row>
    <row r="7628" spans="11:24">
      <c r="K7628" s="97">
        <f t="shared" si="607"/>
        <v>6</v>
      </c>
      <c r="L7628" s="2" t="e">
        <f t="shared" si="608"/>
        <v>#N/A</v>
      </c>
      <c r="M7628" s="89"/>
      <c r="V7628">
        <v>200</v>
      </c>
      <c r="W7628">
        <v>40</v>
      </c>
      <c r="X7628" s="7">
        <f t="shared" si="606"/>
        <v>31.652153314939131</v>
      </c>
    </row>
    <row r="7629" spans="11:24">
      <c r="K7629" s="97">
        <f t="shared" si="607"/>
        <v>6</v>
      </c>
      <c r="L7629" s="2" t="e">
        <f t="shared" si="608"/>
        <v>#N/A</v>
      </c>
      <c r="M7629" s="89"/>
      <c r="V7629">
        <v>200</v>
      </c>
      <c r="W7629">
        <v>40</v>
      </c>
      <c r="X7629" s="7">
        <f t="shared" si="606"/>
        <v>31.652153314939131</v>
      </c>
    </row>
    <row r="7630" spans="11:24">
      <c r="K7630" s="97">
        <f t="shared" si="607"/>
        <v>6</v>
      </c>
      <c r="L7630" s="2" t="e">
        <f t="shared" si="608"/>
        <v>#N/A</v>
      </c>
      <c r="M7630" s="89"/>
      <c r="V7630">
        <v>200</v>
      </c>
      <c r="W7630">
        <v>40</v>
      </c>
      <c r="X7630" s="7">
        <f t="shared" si="606"/>
        <v>31.652153314939131</v>
      </c>
    </row>
    <row r="7631" spans="11:24">
      <c r="K7631" s="97">
        <f t="shared" si="607"/>
        <v>6</v>
      </c>
      <c r="L7631" s="2" t="e">
        <f t="shared" si="608"/>
        <v>#N/A</v>
      </c>
      <c r="M7631" s="89"/>
      <c r="V7631">
        <v>200</v>
      </c>
      <c r="W7631">
        <v>40</v>
      </c>
      <c r="X7631" s="7">
        <f t="shared" si="606"/>
        <v>31.652153314939131</v>
      </c>
    </row>
    <row r="7632" spans="11:24">
      <c r="K7632" s="97">
        <f t="shared" si="607"/>
        <v>6</v>
      </c>
      <c r="L7632" s="2" t="e">
        <f t="shared" si="608"/>
        <v>#N/A</v>
      </c>
      <c r="M7632" s="89"/>
      <c r="V7632">
        <v>200</v>
      </c>
      <c r="W7632">
        <v>40</v>
      </c>
      <c r="X7632" s="7">
        <f t="shared" si="606"/>
        <v>31.652153314939131</v>
      </c>
    </row>
    <row r="7633" spans="11:24">
      <c r="K7633" s="97">
        <f t="shared" si="607"/>
        <v>6</v>
      </c>
      <c r="L7633" s="2" t="e">
        <f t="shared" si="608"/>
        <v>#N/A</v>
      </c>
      <c r="M7633" s="89"/>
      <c r="V7633">
        <v>200</v>
      </c>
      <c r="W7633">
        <v>40</v>
      </c>
      <c r="X7633" s="7">
        <f t="shared" si="606"/>
        <v>31.652153314939131</v>
      </c>
    </row>
    <row r="7634" spans="11:24">
      <c r="K7634" s="97">
        <f t="shared" si="607"/>
        <v>6</v>
      </c>
      <c r="L7634" s="2" t="e">
        <f t="shared" si="608"/>
        <v>#N/A</v>
      </c>
      <c r="M7634" s="89"/>
      <c r="V7634">
        <v>200</v>
      </c>
      <c r="W7634">
        <v>40</v>
      </c>
      <c r="X7634" s="7">
        <f t="shared" si="606"/>
        <v>31.652153314939131</v>
      </c>
    </row>
    <row r="7635" spans="11:24">
      <c r="K7635" s="97">
        <f t="shared" si="607"/>
        <v>6</v>
      </c>
      <c r="L7635" s="2" t="e">
        <f t="shared" si="608"/>
        <v>#N/A</v>
      </c>
      <c r="M7635" s="89"/>
      <c r="V7635">
        <v>200</v>
      </c>
      <c r="W7635">
        <v>40</v>
      </c>
      <c r="X7635" s="7">
        <f t="shared" si="606"/>
        <v>31.652153314939131</v>
      </c>
    </row>
    <row r="7636" spans="11:24">
      <c r="K7636" s="97">
        <f t="shared" si="607"/>
        <v>6</v>
      </c>
      <c r="L7636" s="2" t="e">
        <f t="shared" si="608"/>
        <v>#N/A</v>
      </c>
      <c r="M7636" s="89"/>
      <c r="V7636">
        <v>200</v>
      </c>
      <c r="W7636">
        <v>40</v>
      </c>
      <c r="X7636" s="7">
        <f t="shared" si="606"/>
        <v>31.652153314939131</v>
      </c>
    </row>
    <row r="7637" spans="11:24">
      <c r="K7637" s="97">
        <f t="shared" si="607"/>
        <v>6</v>
      </c>
      <c r="L7637" s="2" t="e">
        <f t="shared" si="608"/>
        <v>#N/A</v>
      </c>
      <c r="M7637" s="89"/>
      <c r="V7637">
        <v>200</v>
      </c>
      <c r="W7637">
        <v>40</v>
      </c>
      <c r="X7637" s="7">
        <f t="shared" si="606"/>
        <v>31.652153314939131</v>
      </c>
    </row>
    <row r="7638" spans="11:24">
      <c r="K7638" s="97">
        <f t="shared" si="607"/>
        <v>6</v>
      </c>
      <c r="L7638" s="2" t="e">
        <f t="shared" si="608"/>
        <v>#N/A</v>
      </c>
      <c r="M7638" s="89"/>
      <c r="V7638">
        <v>200</v>
      </c>
      <c r="W7638">
        <v>40</v>
      </c>
      <c r="X7638" s="7">
        <f t="shared" si="606"/>
        <v>31.652153314939131</v>
      </c>
    </row>
    <row r="7639" spans="11:24">
      <c r="K7639" s="97">
        <f t="shared" si="607"/>
        <v>6</v>
      </c>
      <c r="L7639" s="2" t="e">
        <f t="shared" si="608"/>
        <v>#N/A</v>
      </c>
      <c r="M7639" s="89"/>
      <c r="V7639">
        <v>200</v>
      </c>
      <c r="W7639">
        <v>40</v>
      </c>
      <c r="X7639" s="7">
        <f t="shared" si="606"/>
        <v>31.652153314939131</v>
      </c>
    </row>
    <row r="7640" spans="11:24">
      <c r="K7640" s="97">
        <f t="shared" si="607"/>
        <v>6</v>
      </c>
      <c r="L7640" s="2" t="e">
        <f t="shared" si="608"/>
        <v>#N/A</v>
      </c>
      <c r="M7640" s="89"/>
      <c r="V7640">
        <v>200</v>
      </c>
      <c r="W7640">
        <v>40</v>
      </c>
      <c r="X7640" s="7">
        <f t="shared" si="606"/>
        <v>31.652153314939131</v>
      </c>
    </row>
    <row r="7641" spans="11:24">
      <c r="K7641" s="97">
        <f t="shared" si="607"/>
        <v>6</v>
      </c>
      <c r="L7641" s="2" t="e">
        <f t="shared" si="608"/>
        <v>#N/A</v>
      </c>
      <c r="M7641" s="89"/>
      <c r="V7641">
        <v>200</v>
      </c>
      <c r="W7641">
        <v>40</v>
      </c>
      <c r="X7641" s="7">
        <f t="shared" si="606"/>
        <v>31.652153314939131</v>
      </c>
    </row>
    <row r="7642" spans="11:24">
      <c r="K7642" s="97">
        <f t="shared" si="607"/>
        <v>6</v>
      </c>
      <c r="L7642" s="2" t="e">
        <f t="shared" si="608"/>
        <v>#N/A</v>
      </c>
      <c r="M7642" s="89"/>
      <c r="V7642">
        <v>200</v>
      </c>
      <c r="W7642">
        <v>40</v>
      </c>
      <c r="X7642" s="7">
        <f t="shared" si="606"/>
        <v>31.652153314939131</v>
      </c>
    </row>
    <row r="7643" spans="11:24">
      <c r="K7643" s="97">
        <f t="shared" si="607"/>
        <v>6</v>
      </c>
      <c r="L7643" s="2" t="e">
        <f t="shared" si="608"/>
        <v>#N/A</v>
      </c>
      <c r="M7643" s="89"/>
      <c r="V7643">
        <v>200</v>
      </c>
      <c r="W7643">
        <v>40</v>
      </c>
      <c r="X7643" s="7">
        <f t="shared" si="606"/>
        <v>31.652153314939131</v>
      </c>
    </row>
    <row r="7644" spans="11:24">
      <c r="K7644" s="97">
        <f t="shared" si="607"/>
        <v>6</v>
      </c>
      <c r="L7644" s="2" t="e">
        <f t="shared" si="608"/>
        <v>#N/A</v>
      </c>
      <c r="M7644" s="89"/>
      <c r="V7644">
        <v>200</v>
      </c>
      <c r="W7644">
        <v>40</v>
      </c>
      <c r="X7644" s="7">
        <f t="shared" si="606"/>
        <v>31.652153314939131</v>
      </c>
    </row>
    <row r="7645" spans="11:24">
      <c r="K7645" s="97">
        <f t="shared" si="607"/>
        <v>6</v>
      </c>
      <c r="L7645" s="2" t="e">
        <f t="shared" si="608"/>
        <v>#N/A</v>
      </c>
      <c r="M7645" s="89"/>
      <c r="V7645">
        <v>200</v>
      </c>
      <c r="W7645">
        <v>40</v>
      </c>
      <c r="X7645" s="7">
        <f t="shared" si="606"/>
        <v>31.652153314939131</v>
      </c>
    </row>
    <row r="7646" spans="11:24">
      <c r="K7646" s="97">
        <f t="shared" si="607"/>
        <v>6</v>
      </c>
      <c r="L7646" s="2" t="e">
        <f t="shared" si="608"/>
        <v>#N/A</v>
      </c>
      <c r="M7646" s="89"/>
      <c r="V7646">
        <v>200</v>
      </c>
      <c r="W7646">
        <v>40</v>
      </c>
      <c r="X7646" s="7">
        <f t="shared" si="606"/>
        <v>31.652153314939131</v>
      </c>
    </row>
    <row r="7647" spans="11:24">
      <c r="K7647" s="97">
        <f t="shared" si="607"/>
        <v>6</v>
      </c>
      <c r="L7647" s="2" t="e">
        <f t="shared" si="608"/>
        <v>#N/A</v>
      </c>
      <c r="M7647" s="89"/>
      <c r="V7647">
        <v>200</v>
      </c>
      <c r="W7647">
        <v>40</v>
      </c>
      <c r="X7647" s="7">
        <f t="shared" si="606"/>
        <v>31.652153314939131</v>
      </c>
    </row>
    <row r="7648" spans="11:24">
      <c r="K7648" s="97">
        <f t="shared" si="607"/>
        <v>6</v>
      </c>
      <c r="L7648" s="2" t="e">
        <f t="shared" si="608"/>
        <v>#N/A</v>
      </c>
      <c r="M7648" s="89"/>
      <c r="V7648">
        <v>200</v>
      </c>
      <c r="W7648">
        <v>40</v>
      </c>
      <c r="X7648" s="7">
        <f t="shared" si="606"/>
        <v>31.652153314939131</v>
      </c>
    </row>
    <row r="7649" spans="11:24">
      <c r="K7649" s="97">
        <f t="shared" si="607"/>
        <v>6</v>
      </c>
      <c r="L7649" s="2" t="e">
        <f t="shared" si="608"/>
        <v>#N/A</v>
      </c>
      <c r="M7649" s="89"/>
      <c r="V7649">
        <v>200</v>
      </c>
      <c r="W7649">
        <v>40</v>
      </c>
      <c r="X7649" s="7">
        <f t="shared" si="606"/>
        <v>31.652153314939131</v>
      </c>
    </row>
    <row r="7650" spans="11:24">
      <c r="K7650" s="97">
        <f t="shared" si="607"/>
        <v>6</v>
      </c>
      <c r="L7650" s="2" t="e">
        <f t="shared" si="608"/>
        <v>#N/A</v>
      </c>
      <c r="M7650" s="89"/>
      <c r="V7650">
        <v>200</v>
      </c>
      <c r="W7650">
        <v>40</v>
      </c>
      <c r="X7650" s="7">
        <f t="shared" si="606"/>
        <v>31.652153314939131</v>
      </c>
    </row>
    <row r="7651" spans="11:24">
      <c r="K7651" s="97">
        <f t="shared" si="607"/>
        <v>6</v>
      </c>
      <c r="L7651" s="2" t="e">
        <f t="shared" si="608"/>
        <v>#N/A</v>
      </c>
      <c r="M7651" s="89"/>
      <c r="V7651">
        <v>200</v>
      </c>
      <c r="W7651">
        <v>40</v>
      </c>
      <c r="X7651" s="7">
        <f t="shared" si="606"/>
        <v>31.652153314939131</v>
      </c>
    </row>
    <row r="7652" spans="11:24">
      <c r="K7652" s="97">
        <f t="shared" si="607"/>
        <v>6</v>
      </c>
      <c r="L7652" s="2" t="e">
        <f t="shared" si="608"/>
        <v>#N/A</v>
      </c>
      <c r="M7652" s="89"/>
      <c r="V7652">
        <v>200</v>
      </c>
      <c r="W7652">
        <v>40</v>
      </c>
      <c r="X7652" s="7">
        <f t="shared" si="606"/>
        <v>31.652153314939131</v>
      </c>
    </row>
    <row r="7653" spans="11:24">
      <c r="K7653" s="97">
        <f t="shared" si="607"/>
        <v>6</v>
      </c>
      <c r="L7653" s="2" t="e">
        <f t="shared" si="608"/>
        <v>#N/A</v>
      </c>
      <c r="M7653" s="89"/>
      <c r="V7653">
        <v>200</v>
      </c>
      <c r="W7653">
        <v>40</v>
      </c>
      <c r="X7653" s="7">
        <f t="shared" si="606"/>
        <v>31.652153314939131</v>
      </c>
    </row>
    <row r="7654" spans="11:24">
      <c r="K7654" s="97">
        <f t="shared" si="607"/>
        <v>6</v>
      </c>
      <c r="L7654" s="2" t="e">
        <f t="shared" si="608"/>
        <v>#N/A</v>
      </c>
      <c r="M7654" s="89"/>
      <c r="V7654">
        <v>200</v>
      </c>
      <c r="W7654">
        <v>40</v>
      </c>
      <c r="X7654" s="7">
        <f t="shared" si="606"/>
        <v>31.652153314939131</v>
      </c>
    </row>
    <row r="7655" spans="11:24">
      <c r="K7655" s="97">
        <f t="shared" si="607"/>
        <v>6</v>
      </c>
      <c r="L7655" s="2" t="e">
        <f t="shared" si="608"/>
        <v>#N/A</v>
      </c>
      <c r="M7655" s="89"/>
      <c r="V7655">
        <v>200</v>
      </c>
      <c r="W7655">
        <v>40</v>
      </c>
      <c r="X7655" s="7">
        <f t="shared" si="606"/>
        <v>31.652153314939131</v>
      </c>
    </row>
    <row r="7656" spans="11:24">
      <c r="K7656" s="97">
        <f t="shared" si="607"/>
        <v>6</v>
      </c>
      <c r="L7656" s="2" t="e">
        <f t="shared" si="608"/>
        <v>#N/A</v>
      </c>
      <c r="M7656" s="89"/>
      <c r="V7656">
        <v>200</v>
      </c>
      <c r="W7656">
        <v>40</v>
      </c>
      <c r="X7656" s="7">
        <f t="shared" si="606"/>
        <v>31.652153314939131</v>
      </c>
    </row>
    <row r="7657" spans="11:24">
      <c r="K7657" s="97">
        <f t="shared" si="607"/>
        <v>6</v>
      </c>
      <c r="L7657" s="2" t="e">
        <f t="shared" si="608"/>
        <v>#N/A</v>
      </c>
      <c r="M7657" s="89"/>
      <c r="V7657">
        <v>200</v>
      </c>
      <c r="W7657">
        <v>40</v>
      </c>
      <c r="X7657" s="7">
        <f t="shared" si="606"/>
        <v>31.652153314939131</v>
      </c>
    </row>
    <row r="7658" spans="11:24">
      <c r="K7658" s="97">
        <f t="shared" si="607"/>
        <v>6</v>
      </c>
      <c r="L7658" s="2" t="e">
        <f t="shared" si="608"/>
        <v>#N/A</v>
      </c>
      <c r="M7658" s="89"/>
      <c r="V7658">
        <v>200</v>
      </c>
      <c r="W7658">
        <v>40</v>
      </c>
      <c r="X7658" s="7">
        <f t="shared" si="606"/>
        <v>31.652153314939131</v>
      </c>
    </row>
    <row r="7659" spans="11:24">
      <c r="K7659" s="97">
        <f t="shared" si="607"/>
        <v>6</v>
      </c>
      <c r="L7659" s="2" t="e">
        <f t="shared" si="608"/>
        <v>#N/A</v>
      </c>
      <c r="M7659" s="89"/>
      <c r="V7659">
        <v>200</v>
      </c>
      <c r="W7659">
        <v>40</v>
      </c>
      <c r="X7659" s="7">
        <f t="shared" si="606"/>
        <v>31.652153314939131</v>
      </c>
    </row>
    <row r="7660" spans="11:24">
      <c r="K7660" s="97">
        <f t="shared" si="607"/>
        <v>6</v>
      </c>
      <c r="L7660" s="2" t="e">
        <f t="shared" si="608"/>
        <v>#N/A</v>
      </c>
      <c r="M7660" s="89"/>
      <c r="V7660">
        <v>200</v>
      </c>
      <c r="W7660">
        <v>40</v>
      </c>
      <c r="X7660" s="7">
        <f t="shared" si="606"/>
        <v>31.652153314939131</v>
      </c>
    </row>
    <row r="7661" spans="11:24">
      <c r="K7661" s="97">
        <f t="shared" si="607"/>
        <v>6</v>
      </c>
      <c r="L7661" s="2" t="e">
        <f t="shared" si="608"/>
        <v>#N/A</v>
      </c>
      <c r="M7661" s="89"/>
      <c r="V7661">
        <v>200</v>
      </c>
      <c r="W7661">
        <v>40</v>
      </c>
      <c r="X7661" s="7">
        <f t="shared" si="606"/>
        <v>31.652153314939131</v>
      </c>
    </row>
    <row r="7662" spans="11:24">
      <c r="K7662" s="97">
        <f t="shared" si="607"/>
        <v>6</v>
      </c>
      <c r="L7662" s="2" t="e">
        <f t="shared" si="608"/>
        <v>#N/A</v>
      </c>
      <c r="M7662" s="89"/>
      <c r="V7662">
        <v>200</v>
      </c>
      <c r="W7662">
        <v>40</v>
      </c>
      <c r="X7662" s="7">
        <f t="shared" si="606"/>
        <v>31.652153314939131</v>
      </c>
    </row>
    <row r="7663" spans="11:24">
      <c r="K7663" s="97">
        <f t="shared" si="607"/>
        <v>6</v>
      </c>
      <c r="L7663" s="2" t="e">
        <f t="shared" si="608"/>
        <v>#N/A</v>
      </c>
      <c r="M7663" s="89"/>
      <c r="V7663">
        <v>200</v>
      </c>
      <c r="W7663">
        <v>40</v>
      </c>
      <c r="X7663" s="7">
        <f t="shared" si="606"/>
        <v>31.652153314939131</v>
      </c>
    </row>
    <row r="7664" spans="11:24">
      <c r="K7664" s="97">
        <f t="shared" si="607"/>
        <v>6</v>
      </c>
      <c r="L7664" s="2" t="e">
        <f t="shared" si="608"/>
        <v>#N/A</v>
      </c>
      <c r="M7664" s="89"/>
      <c r="V7664">
        <v>200</v>
      </c>
      <c r="W7664">
        <v>40</v>
      </c>
      <c r="X7664" s="7">
        <f t="shared" si="606"/>
        <v>31.652153314939131</v>
      </c>
    </row>
    <row r="7665" spans="11:24">
      <c r="K7665" s="97">
        <f t="shared" si="607"/>
        <v>6</v>
      </c>
      <c r="L7665" s="2" t="e">
        <f t="shared" si="608"/>
        <v>#N/A</v>
      </c>
      <c r="M7665" s="89"/>
      <c r="V7665">
        <v>200</v>
      </c>
      <c r="W7665">
        <v>40</v>
      </c>
      <c r="X7665" s="7">
        <f t="shared" si="606"/>
        <v>31.652153314939131</v>
      </c>
    </row>
    <row r="7666" spans="11:24">
      <c r="K7666" s="97">
        <f t="shared" si="607"/>
        <v>6</v>
      </c>
      <c r="L7666" s="2" t="e">
        <f t="shared" si="608"/>
        <v>#N/A</v>
      </c>
      <c r="M7666" s="89"/>
      <c r="V7666">
        <v>200</v>
      </c>
      <c r="W7666">
        <v>40</v>
      </c>
      <c r="X7666" s="7">
        <f t="shared" si="606"/>
        <v>31.652153314939131</v>
      </c>
    </row>
    <row r="7667" spans="11:24">
      <c r="K7667" s="97">
        <f t="shared" si="607"/>
        <v>6</v>
      </c>
      <c r="L7667" s="2" t="e">
        <f t="shared" si="608"/>
        <v>#N/A</v>
      </c>
      <c r="M7667" s="89"/>
      <c r="V7667">
        <v>200</v>
      </c>
      <c r="W7667">
        <v>40</v>
      </c>
      <c r="X7667" s="7">
        <f t="shared" si="606"/>
        <v>31.652153314939131</v>
      </c>
    </row>
    <row r="7668" spans="11:24">
      <c r="K7668" s="97">
        <f t="shared" si="607"/>
        <v>6</v>
      </c>
      <c r="L7668" s="2" t="e">
        <f t="shared" si="608"/>
        <v>#N/A</v>
      </c>
      <c r="M7668" s="89"/>
      <c r="V7668">
        <v>200</v>
      </c>
      <c r="W7668">
        <v>40</v>
      </c>
      <c r="X7668" s="7">
        <f t="shared" si="606"/>
        <v>31.652153314939131</v>
      </c>
    </row>
    <row r="7669" spans="11:24">
      <c r="K7669" s="97">
        <f t="shared" si="607"/>
        <v>6</v>
      </c>
      <c r="L7669" s="2" t="e">
        <f t="shared" si="608"/>
        <v>#N/A</v>
      </c>
      <c r="M7669" s="89"/>
      <c r="V7669">
        <v>200</v>
      </c>
      <c r="W7669">
        <v>40</v>
      </c>
      <c r="X7669" s="7">
        <f t="shared" si="606"/>
        <v>31.652153314939131</v>
      </c>
    </row>
    <row r="7670" spans="11:24">
      <c r="K7670" s="97">
        <f t="shared" si="607"/>
        <v>6</v>
      </c>
      <c r="L7670" s="2" t="e">
        <f t="shared" si="608"/>
        <v>#N/A</v>
      </c>
      <c r="M7670" s="89"/>
      <c r="V7670">
        <v>200</v>
      </c>
      <c r="W7670">
        <v>40</v>
      </c>
      <c r="X7670" s="7">
        <f t="shared" si="606"/>
        <v>31.652153314939131</v>
      </c>
    </row>
    <row r="7671" spans="11:24">
      <c r="K7671" s="97">
        <f t="shared" si="607"/>
        <v>6</v>
      </c>
      <c r="L7671" s="2" t="e">
        <f t="shared" si="608"/>
        <v>#N/A</v>
      </c>
      <c r="M7671" s="89"/>
      <c r="V7671">
        <v>200</v>
      </c>
      <c r="W7671">
        <v>40</v>
      </c>
      <c r="X7671" s="7">
        <f t="shared" si="606"/>
        <v>31.652153314939131</v>
      </c>
    </row>
    <row r="7672" spans="11:24">
      <c r="K7672" s="97">
        <f t="shared" si="607"/>
        <v>6</v>
      </c>
      <c r="L7672" s="2" t="e">
        <f t="shared" si="608"/>
        <v>#N/A</v>
      </c>
      <c r="M7672" s="89"/>
      <c r="V7672">
        <v>200</v>
      </c>
      <c r="W7672">
        <v>40</v>
      </c>
      <c r="X7672" s="7">
        <f t="shared" si="606"/>
        <v>31.652153314939131</v>
      </c>
    </row>
    <row r="7673" spans="11:24">
      <c r="K7673" s="97">
        <f t="shared" si="607"/>
        <v>6</v>
      </c>
      <c r="L7673" s="2" t="e">
        <f t="shared" si="608"/>
        <v>#N/A</v>
      </c>
      <c r="M7673" s="89"/>
      <c r="V7673">
        <v>200</v>
      </c>
      <c r="W7673">
        <v>40</v>
      </c>
      <c r="X7673" s="7">
        <f t="shared" si="606"/>
        <v>31.652153314939131</v>
      </c>
    </row>
    <row r="7674" spans="11:24">
      <c r="K7674" s="97">
        <f t="shared" si="607"/>
        <v>6</v>
      </c>
      <c r="L7674" s="2" t="e">
        <f t="shared" si="608"/>
        <v>#N/A</v>
      </c>
      <c r="M7674" s="89"/>
      <c r="V7674">
        <v>200</v>
      </c>
      <c r="W7674">
        <v>40</v>
      </c>
      <c r="X7674" s="7">
        <f t="shared" si="606"/>
        <v>31.652153314939131</v>
      </c>
    </row>
    <row r="7675" spans="11:24">
      <c r="K7675" s="97">
        <f t="shared" si="607"/>
        <v>6</v>
      </c>
      <c r="L7675" s="2" t="e">
        <f t="shared" si="608"/>
        <v>#N/A</v>
      </c>
      <c r="M7675" s="89"/>
      <c r="V7675">
        <v>200</v>
      </c>
      <c r="W7675">
        <v>40</v>
      </c>
      <c r="X7675" s="7">
        <f t="shared" si="606"/>
        <v>31.652153314939131</v>
      </c>
    </row>
    <row r="7676" spans="11:24">
      <c r="K7676" s="97">
        <f t="shared" si="607"/>
        <v>6</v>
      </c>
      <c r="L7676" s="2" t="e">
        <f t="shared" si="608"/>
        <v>#N/A</v>
      </c>
      <c r="M7676" s="89"/>
      <c r="V7676">
        <v>200</v>
      </c>
      <c r="W7676">
        <v>40</v>
      </c>
      <c r="X7676" s="7">
        <f t="shared" si="606"/>
        <v>31.652153314939131</v>
      </c>
    </row>
    <row r="7677" spans="11:24">
      <c r="K7677" s="97">
        <f t="shared" si="607"/>
        <v>6</v>
      </c>
      <c r="L7677" s="2" t="e">
        <f t="shared" si="608"/>
        <v>#N/A</v>
      </c>
      <c r="M7677" s="89"/>
      <c r="V7677">
        <v>200</v>
      </c>
      <c r="W7677">
        <v>40</v>
      </c>
      <c r="X7677" s="7">
        <f t="shared" si="606"/>
        <v>31.652153314939131</v>
      </c>
    </row>
    <row r="7678" spans="11:24">
      <c r="K7678" s="97">
        <f t="shared" si="607"/>
        <v>6</v>
      </c>
      <c r="L7678" s="2" t="e">
        <f t="shared" si="608"/>
        <v>#N/A</v>
      </c>
      <c r="M7678" s="89"/>
      <c r="V7678">
        <v>200</v>
      </c>
      <c r="W7678">
        <v>40</v>
      </c>
      <c r="X7678" s="7">
        <f t="shared" si="606"/>
        <v>31.652153314939131</v>
      </c>
    </row>
    <row r="7679" spans="11:24">
      <c r="K7679" s="97">
        <f t="shared" si="607"/>
        <v>6</v>
      </c>
      <c r="L7679" s="2" t="e">
        <f t="shared" si="608"/>
        <v>#N/A</v>
      </c>
      <c r="M7679" s="89"/>
      <c r="V7679">
        <v>200</v>
      </c>
      <c r="W7679">
        <v>40</v>
      </c>
      <c r="X7679" s="7">
        <f t="shared" si="606"/>
        <v>31.652153314939131</v>
      </c>
    </row>
    <row r="7680" spans="11:24">
      <c r="K7680" s="97">
        <f t="shared" si="607"/>
        <v>6</v>
      </c>
      <c r="L7680" s="2" t="e">
        <f t="shared" si="608"/>
        <v>#N/A</v>
      </c>
      <c r="M7680" s="89"/>
      <c r="V7680">
        <v>200</v>
      </c>
      <c r="W7680">
        <v>40</v>
      </c>
      <c r="X7680" s="7">
        <f t="shared" si="606"/>
        <v>31.652153314939131</v>
      </c>
    </row>
    <row r="7681" spans="11:24">
      <c r="K7681" s="97">
        <f t="shared" si="607"/>
        <v>6</v>
      </c>
      <c r="L7681" s="2" t="e">
        <f t="shared" si="608"/>
        <v>#N/A</v>
      </c>
      <c r="M7681" s="89"/>
      <c r="V7681">
        <v>200</v>
      </c>
      <c r="W7681">
        <v>40</v>
      </c>
      <c r="X7681" s="7">
        <f t="shared" si="606"/>
        <v>31.652153314939131</v>
      </c>
    </row>
    <row r="7682" spans="11:24">
      <c r="K7682" s="97">
        <f t="shared" si="607"/>
        <v>6</v>
      </c>
      <c r="L7682" s="2" t="e">
        <f t="shared" si="608"/>
        <v>#N/A</v>
      </c>
      <c r="M7682" s="89"/>
      <c r="V7682">
        <v>200</v>
      </c>
      <c r="W7682">
        <v>40</v>
      </c>
      <c r="X7682" s="7">
        <f t="shared" si="606"/>
        <v>31.652153314939131</v>
      </c>
    </row>
    <row r="7683" spans="11:24">
      <c r="K7683" s="97">
        <f t="shared" si="607"/>
        <v>6</v>
      </c>
      <c r="L7683" s="2" t="e">
        <f t="shared" si="608"/>
        <v>#N/A</v>
      </c>
      <c r="M7683" s="89"/>
      <c r="V7683">
        <v>200</v>
      </c>
      <c r="W7683">
        <v>40</v>
      </c>
      <c r="X7683" s="7">
        <f t="shared" si="606"/>
        <v>31.652153314939131</v>
      </c>
    </row>
    <row r="7684" spans="11:24">
      <c r="K7684" s="97">
        <f t="shared" si="607"/>
        <v>6</v>
      </c>
      <c r="L7684" s="2" t="e">
        <f t="shared" si="608"/>
        <v>#N/A</v>
      </c>
      <c r="M7684" s="89"/>
      <c r="V7684">
        <v>200</v>
      </c>
      <c r="W7684">
        <v>40</v>
      </c>
      <c r="X7684" s="7">
        <f t="shared" si="606"/>
        <v>31.652153314939131</v>
      </c>
    </row>
    <row r="7685" spans="11:24">
      <c r="K7685" s="97">
        <f t="shared" si="607"/>
        <v>6</v>
      </c>
      <c r="L7685" s="2" t="e">
        <f t="shared" si="608"/>
        <v>#N/A</v>
      </c>
      <c r="M7685" s="89"/>
      <c r="V7685">
        <v>200</v>
      </c>
      <c r="W7685">
        <v>40</v>
      </c>
      <c r="X7685" s="7">
        <f t="shared" si="606"/>
        <v>31.652153314939131</v>
      </c>
    </row>
    <row r="7686" spans="11:24">
      <c r="K7686" s="97">
        <f t="shared" si="607"/>
        <v>6</v>
      </c>
      <c r="L7686" s="2" t="e">
        <f t="shared" si="608"/>
        <v>#N/A</v>
      </c>
      <c r="M7686" s="89"/>
      <c r="V7686">
        <v>200</v>
      </c>
      <c r="W7686">
        <v>40</v>
      </c>
      <c r="X7686" s="7">
        <f t="shared" si="606"/>
        <v>31.652153314939131</v>
      </c>
    </row>
    <row r="7687" spans="11:24">
      <c r="K7687" s="97">
        <f t="shared" si="607"/>
        <v>6</v>
      </c>
      <c r="L7687" s="2" t="e">
        <f t="shared" si="608"/>
        <v>#N/A</v>
      </c>
      <c r="M7687" s="89"/>
      <c r="V7687">
        <v>200</v>
      </c>
      <c r="W7687">
        <v>40</v>
      </c>
      <c r="X7687" s="7">
        <f t="shared" si="606"/>
        <v>31.652153314939131</v>
      </c>
    </row>
    <row r="7688" spans="11:24">
      <c r="K7688" s="97">
        <f t="shared" si="607"/>
        <v>6</v>
      </c>
      <c r="L7688" s="2" t="e">
        <f t="shared" si="608"/>
        <v>#N/A</v>
      </c>
      <c r="M7688" s="89"/>
      <c r="V7688">
        <v>200</v>
      </c>
      <c r="W7688">
        <v>40</v>
      </c>
      <c r="X7688" s="7">
        <f t="shared" si="606"/>
        <v>31.652153314939131</v>
      </c>
    </row>
    <row r="7689" spans="11:24">
      <c r="K7689" s="97">
        <f t="shared" si="607"/>
        <v>6</v>
      </c>
      <c r="L7689" s="2" t="e">
        <f t="shared" si="608"/>
        <v>#N/A</v>
      </c>
      <c r="M7689" s="89"/>
      <c r="V7689">
        <v>200</v>
      </c>
      <c r="W7689">
        <v>40</v>
      </c>
      <c r="X7689" s="7">
        <f t="shared" si="606"/>
        <v>31.652153314939131</v>
      </c>
    </row>
    <row r="7690" spans="11:24">
      <c r="K7690" s="97">
        <f t="shared" si="607"/>
        <v>6</v>
      </c>
      <c r="L7690" s="2" t="e">
        <f t="shared" si="608"/>
        <v>#N/A</v>
      </c>
      <c r="M7690" s="89"/>
      <c r="V7690">
        <v>200</v>
      </c>
      <c r="W7690">
        <v>40</v>
      </c>
      <c r="X7690" s="7">
        <f t="shared" ref="X7690:X7753" si="609">AVERAGE($J$2999:$J$8770)</f>
        <v>31.652153314939131</v>
      </c>
    </row>
    <row r="7691" spans="11:24">
      <c r="K7691" s="97">
        <f t="shared" ref="K7691:K7754" si="610">WEEKDAY(C7691,2)</f>
        <v>6</v>
      </c>
      <c r="L7691" s="2" t="e">
        <f t="shared" ref="L7691:L7754" si="611">IF(J7691="",NA(),J7691-(AVERAGE($J$10:$J$8770)))</f>
        <v>#N/A</v>
      </c>
      <c r="M7691" s="89"/>
      <c r="V7691">
        <v>200</v>
      </c>
      <c r="W7691">
        <v>40</v>
      </c>
      <c r="X7691" s="7">
        <f t="shared" si="609"/>
        <v>31.652153314939131</v>
      </c>
    </row>
    <row r="7692" spans="11:24">
      <c r="K7692" s="97">
        <f t="shared" si="610"/>
        <v>6</v>
      </c>
      <c r="L7692" s="2" t="e">
        <f t="shared" si="611"/>
        <v>#N/A</v>
      </c>
      <c r="M7692" s="89"/>
      <c r="V7692">
        <v>200</v>
      </c>
      <c r="W7692">
        <v>40</v>
      </c>
      <c r="X7692" s="7">
        <f t="shared" si="609"/>
        <v>31.652153314939131</v>
      </c>
    </row>
    <row r="7693" spans="11:24">
      <c r="K7693" s="97">
        <f t="shared" si="610"/>
        <v>6</v>
      </c>
      <c r="L7693" s="2" t="e">
        <f t="shared" si="611"/>
        <v>#N/A</v>
      </c>
      <c r="M7693" s="89"/>
      <c r="V7693">
        <v>200</v>
      </c>
      <c r="W7693">
        <v>40</v>
      </c>
      <c r="X7693" s="7">
        <f t="shared" si="609"/>
        <v>31.652153314939131</v>
      </c>
    </row>
    <row r="7694" spans="11:24">
      <c r="K7694" s="97">
        <f t="shared" si="610"/>
        <v>6</v>
      </c>
      <c r="L7694" s="2" t="e">
        <f t="shared" si="611"/>
        <v>#N/A</v>
      </c>
      <c r="M7694" s="89"/>
      <c r="V7694">
        <v>200</v>
      </c>
      <c r="W7694">
        <v>40</v>
      </c>
      <c r="X7694" s="7">
        <f t="shared" si="609"/>
        <v>31.652153314939131</v>
      </c>
    </row>
    <row r="7695" spans="11:24">
      <c r="K7695" s="97">
        <f t="shared" si="610"/>
        <v>6</v>
      </c>
      <c r="L7695" s="2" t="e">
        <f t="shared" si="611"/>
        <v>#N/A</v>
      </c>
      <c r="M7695" s="89"/>
      <c r="V7695">
        <v>200</v>
      </c>
      <c r="W7695">
        <v>40</v>
      </c>
      <c r="X7695" s="7">
        <f t="shared" si="609"/>
        <v>31.652153314939131</v>
      </c>
    </row>
    <row r="7696" spans="11:24">
      <c r="K7696" s="97">
        <f t="shared" si="610"/>
        <v>6</v>
      </c>
      <c r="L7696" s="2" t="e">
        <f t="shared" si="611"/>
        <v>#N/A</v>
      </c>
      <c r="M7696" s="89"/>
      <c r="V7696">
        <v>200</v>
      </c>
      <c r="W7696">
        <v>40</v>
      </c>
      <c r="X7696" s="7">
        <f t="shared" si="609"/>
        <v>31.652153314939131</v>
      </c>
    </row>
    <row r="7697" spans="11:24">
      <c r="K7697" s="97">
        <f t="shared" si="610"/>
        <v>6</v>
      </c>
      <c r="L7697" s="2" t="e">
        <f t="shared" si="611"/>
        <v>#N/A</v>
      </c>
      <c r="M7697" s="89"/>
      <c r="V7697">
        <v>200</v>
      </c>
      <c r="W7697">
        <v>40</v>
      </c>
      <c r="X7697" s="7">
        <f t="shared" si="609"/>
        <v>31.652153314939131</v>
      </c>
    </row>
    <row r="7698" spans="11:24">
      <c r="K7698" s="97">
        <f t="shared" si="610"/>
        <v>6</v>
      </c>
      <c r="L7698" s="2" t="e">
        <f t="shared" si="611"/>
        <v>#N/A</v>
      </c>
      <c r="M7698" s="89"/>
      <c r="V7698">
        <v>200</v>
      </c>
      <c r="W7698">
        <v>40</v>
      </c>
      <c r="X7698" s="7">
        <f t="shared" si="609"/>
        <v>31.652153314939131</v>
      </c>
    </row>
    <row r="7699" spans="11:24">
      <c r="K7699" s="97">
        <f t="shared" si="610"/>
        <v>6</v>
      </c>
      <c r="L7699" s="2" t="e">
        <f t="shared" si="611"/>
        <v>#N/A</v>
      </c>
      <c r="M7699" s="89"/>
      <c r="V7699">
        <v>200</v>
      </c>
      <c r="W7699">
        <v>40</v>
      </c>
      <c r="X7699" s="7">
        <f t="shared" si="609"/>
        <v>31.652153314939131</v>
      </c>
    </row>
    <row r="7700" spans="11:24">
      <c r="K7700" s="97">
        <f t="shared" si="610"/>
        <v>6</v>
      </c>
      <c r="L7700" s="2" t="e">
        <f t="shared" si="611"/>
        <v>#N/A</v>
      </c>
      <c r="M7700" s="89"/>
      <c r="V7700">
        <v>200</v>
      </c>
      <c r="W7700">
        <v>40</v>
      </c>
      <c r="X7700" s="7">
        <f t="shared" si="609"/>
        <v>31.652153314939131</v>
      </c>
    </row>
    <row r="7701" spans="11:24">
      <c r="K7701" s="97">
        <f t="shared" si="610"/>
        <v>6</v>
      </c>
      <c r="L7701" s="2" t="e">
        <f t="shared" si="611"/>
        <v>#N/A</v>
      </c>
      <c r="M7701" s="89"/>
      <c r="V7701">
        <v>200</v>
      </c>
      <c r="W7701">
        <v>40</v>
      </c>
      <c r="X7701" s="7">
        <f t="shared" si="609"/>
        <v>31.652153314939131</v>
      </c>
    </row>
    <row r="7702" spans="11:24">
      <c r="K7702" s="97">
        <f t="shared" si="610"/>
        <v>6</v>
      </c>
      <c r="L7702" s="2" t="e">
        <f t="shared" si="611"/>
        <v>#N/A</v>
      </c>
      <c r="M7702" s="89"/>
      <c r="V7702">
        <v>200</v>
      </c>
      <c r="W7702">
        <v>40</v>
      </c>
      <c r="X7702" s="7">
        <f t="shared" si="609"/>
        <v>31.652153314939131</v>
      </c>
    </row>
    <row r="7703" spans="11:24">
      <c r="K7703" s="97">
        <f t="shared" si="610"/>
        <v>6</v>
      </c>
      <c r="L7703" s="2" t="e">
        <f t="shared" si="611"/>
        <v>#N/A</v>
      </c>
      <c r="M7703" s="89"/>
      <c r="V7703">
        <v>200</v>
      </c>
      <c r="W7703">
        <v>40</v>
      </c>
      <c r="X7703" s="7">
        <f t="shared" si="609"/>
        <v>31.652153314939131</v>
      </c>
    </row>
    <row r="7704" spans="11:24">
      <c r="K7704" s="97">
        <f t="shared" si="610"/>
        <v>6</v>
      </c>
      <c r="L7704" s="2" t="e">
        <f t="shared" si="611"/>
        <v>#N/A</v>
      </c>
      <c r="M7704" s="89"/>
      <c r="V7704">
        <v>200</v>
      </c>
      <c r="W7704">
        <v>40</v>
      </c>
      <c r="X7704" s="7">
        <f t="shared" si="609"/>
        <v>31.652153314939131</v>
      </c>
    </row>
    <row r="7705" spans="11:24">
      <c r="K7705" s="97">
        <f t="shared" si="610"/>
        <v>6</v>
      </c>
      <c r="L7705" s="2" t="e">
        <f t="shared" si="611"/>
        <v>#N/A</v>
      </c>
      <c r="M7705" s="89"/>
      <c r="V7705">
        <v>200</v>
      </c>
      <c r="W7705">
        <v>40</v>
      </c>
      <c r="X7705" s="7">
        <f t="shared" si="609"/>
        <v>31.652153314939131</v>
      </c>
    </row>
    <row r="7706" spans="11:24">
      <c r="K7706" s="97">
        <f t="shared" si="610"/>
        <v>6</v>
      </c>
      <c r="L7706" s="2" t="e">
        <f t="shared" si="611"/>
        <v>#N/A</v>
      </c>
      <c r="M7706" s="89"/>
      <c r="V7706">
        <v>200</v>
      </c>
      <c r="W7706">
        <v>40</v>
      </c>
      <c r="X7706" s="7">
        <f t="shared" si="609"/>
        <v>31.652153314939131</v>
      </c>
    </row>
    <row r="7707" spans="11:24">
      <c r="K7707" s="97">
        <f t="shared" si="610"/>
        <v>6</v>
      </c>
      <c r="L7707" s="2" t="e">
        <f t="shared" si="611"/>
        <v>#N/A</v>
      </c>
      <c r="M7707" s="89"/>
      <c r="V7707">
        <v>200</v>
      </c>
      <c r="W7707">
        <v>40</v>
      </c>
      <c r="X7707" s="7">
        <f t="shared" si="609"/>
        <v>31.652153314939131</v>
      </c>
    </row>
    <row r="7708" spans="11:24">
      <c r="K7708" s="97">
        <f t="shared" si="610"/>
        <v>6</v>
      </c>
      <c r="L7708" s="2" t="e">
        <f t="shared" si="611"/>
        <v>#N/A</v>
      </c>
      <c r="M7708" s="89"/>
      <c r="V7708">
        <v>200</v>
      </c>
      <c r="W7708">
        <v>40</v>
      </c>
      <c r="X7708" s="7">
        <f t="shared" si="609"/>
        <v>31.652153314939131</v>
      </c>
    </row>
    <row r="7709" spans="11:24">
      <c r="K7709" s="97">
        <f t="shared" si="610"/>
        <v>6</v>
      </c>
      <c r="L7709" s="2" t="e">
        <f t="shared" si="611"/>
        <v>#N/A</v>
      </c>
      <c r="M7709" s="89"/>
      <c r="V7709">
        <v>200</v>
      </c>
      <c r="W7709">
        <v>40</v>
      </c>
      <c r="X7709" s="7">
        <f t="shared" si="609"/>
        <v>31.652153314939131</v>
      </c>
    </row>
    <row r="7710" spans="11:24">
      <c r="K7710" s="97">
        <f t="shared" si="610"/>
        <v>6</v>
      </c>
      <c r="L7710" s="2" t="e">
        <f t="shared" si="611"/>
        <v>#N/A</v>
      </c>
      <c r="M7710" s="89"/>
      <c r="V7710">
        <v>200</v>
      </c>
      <c r="W7710">
        <v>40</v>
      </c>
      <c r="X7710" s="7">
        <f t="shared" si="609"/>
        <v>31.652153314939131</v>
      </c>
    </row>
    <row r="7711" spans="11:24">
      <c r="K7711" s="97">
        <f t="shared" si="610"/>
        <v>6</v>
      </c>
      <c r="L7711" s="2" t="e">
        <f t="shared" si="611"/>
        <v>#N/A</v>
      </c>
      <c r="M7711" s="89"/>
      <c r="V7711">
        <v>200</v>
      </c>
      <c r="W7711">
        <v>40</v>
      </c>
      <c r="X7711" s="7">
        <f t="shared" si="609"/>
        <v>31.652153314939131</v>
      </c>
    </row>
    <row r="7712" spans="11:24">
      <c r="K7712" s="97">
        <f t="shared" si="610"/>
        <v>6</v>
      </c>
      <c r="L7712" s="2" t="e">
        <f t="shared" si="611"/>
        <v>#N/A</v>
      </c>
      <c r="M7712" s="89"/>
      <c r="V7712">
        <v>200</v>
      </c>
      <c r="W7712">
        <v>40</v>
      </c>
      <c r="X7712" s="7">
        <f t="shared" si="609"/>
        <v>31.652153314939131</v>
      </c>
    </row>
    <row r="7713" spans="11:24">
      <c r="K7713" s="97">
        <f t="shared" si="610"/>
        <v>6</v>
      </c>
      <c r="L7713" s="2" t="e">
        <f t="shared" si="611"/>
        <v>#N/A</v>
      </c>
      <c r="M7713" s="89"/>
      <c r="V7713">
        <v>200</v>
      </c>
      <c r="W7713">
        <v>40</v>
      </c>
      <c r="X7713" s="7">
        <f t="shared" si="609"/>
        <v>31.652153314939131</v>
      </c>
    </row>
    <row r="7714" spans="11:24">
      <c r="K7714" s="97">
        <f t="shared" si="610"/>
        <v>6</v>
      </c>
      <c r="L7714" s="2" t="e">
        <f t="shared" si="611"/>
        <v>#N/A</v>
      </c>
      <c r="M7714" s="89"/>
      <c r="V7714">
        <v>200</v>
      </c>
      <c r="W7714">
        <v>40</v>
      </c>
      <c r="X7714" s="7">
        <f t="shared" si="609"/>
        <v>31.652153314939131</v>
      </c>
    </row>
    <row r="7715" spans="11:24">
      <c r="K7715" s="97">
        <f t="shared" si="610"/>
        <v>6</v>
      </c>
      <c r="L7715" s="2" t="e">
        <f t="shared" si="611"/>
        <v>#N/A</v>
      </c>
      <c r="M7715" s="89"/>
      <c r="V7715">
        <v>200</v>
      </c>
      <c r="W7715">
        <v>40</v>
      </c>
      <c r="X7715" s="7">
        <f t="shared" si="609"/>
        <v>31.652153314939131</v>
      </c>
    </row>
    <row r="7716" spans="11:24">
      <c r="K7716" s="97">
        <f t="shared" si="610"/>
        <v>6</v>
      </c>
      <c r="L7716" s="2" t="e">
        <f t="shared" si="611"/>
        <v>#N/A</v>
      </c>
      <c r="M7716" s="89"/>
      <c r="V7716">
        <v>200</v>
      </c>
      <c r="W7716">
        <v>40</v>
      </c>
      <c r="X7716" s="7">
        <f t="shared" si="609"/>
        <v>31.652153314939131</v>
      </c>
    </row>
    <row r="7717" spans="11:24">
      <c r="K7717" s="97">
        <f t="shared" si="610"/>
        <v>6</v>
      </c>
      <c r="L7717" s="2" t="e">
        <f t="shared" si="611"/>
        <v>#N/A</v>
      </c>
      <c r="M7717" s="89"/>
      <c r="V7717">
        <v>200</v>
      </c>
      <c r="W7717">
        <v>40</v>
      </c>
      <c r="X7717" s="7">
        <f t="shared" si="609"/>
        <v>31.652153314939131</v>
      </c>
    </row>
    <row r="7718" spans="11:24">
      <c r="K7718" s="97">
        <f t="shared" si="610"/>
        <v>6</v>
      </c>
      <c r="L7718" s="2" t="e">
        <f t="shared" si="611"/>
        <v>#N/A</v>
      </c>
      <c r="M7718" s="89"/>
      <c r="V7718">
        <v>200</v>
      </c>
      <c r="W7718">
        <v>40</v>
      </c>
      <c r="X7718" s="7">
        <f t="shared" si="609"/>
        <v>31.652153314939131</v>
      </c>
    </row>
    <row r="7719" spans="11:24">
      <c r="K7719" s="97">
        <f t="shared" si="610"/>
        <v>6</v>
      </c>
      <c r="L7719" s="2" t="e">
        <f t="shared" si="611"/>
        <v>#N/A</v>
      </c>
      <c r="M7719" s="89"/>
      <c r="V7719">
        <v>200</v>
      </c>
      <c r="W7719">
        <v>40</v>
      </c>
      <c r="X7719" s="7">
        <f t="shared" si="609"/>
        <v>31.652153314939131</v>
      </c>
    </row>
    <row r="7720" spans="11:24">
      <c r="K7720" s="97">
        <f t="shared" si="610"/>
        <v>6</v>
      </c>
      <c r="L7720" s="2" t="e">
        <f t="shared" si="611"/>
        <v>#N/A</v>
      </c>
      <c r="M7720" s="89"/>
      <c r="V7720">
        <v>200</v>
      </c>
      <c r="W7720">
        <v>40</v>
      </c>
      <c r="X7720" s="7">
        <f t="shared" si="609"/>
        <v>31.652153314939131</v>
      </c>
    </row>
    <row r="7721" spans="11:24">
      <c r="K7721" s="97">
        <f t="shared" si="610"/>
        <v>6</v>
      </c>
      <c r="L7721" s="2" t="e">
        <f t="shared" si="611"/>
        <v>#N/A</v>
      </c>
      <c r="M7721" s="89"/>
      <c r="V7721">
        <v>200</v>
      </c>
      <c r="W7721">
        <v>40</v>
      </c>
      <c r="X7721" s="7">
        <f t="shared" si="609"/>
        <v>31.652153314939131</v>
      </c>
    </row>
    <row r="7722" spans="11:24">
      <c r="K7722" s="97">
        <f t="shared" si="610"/>
        <v>6</v>
      </c>
      <c r="L7722" s="2" t="e">
        <f t="shared" si="611"/>
        <v>#N/A</v>
      </c>
      <c r="M7722" s="89"/>
      <c r="V7722">
        <v>200</v>
      </c>
      <c r="W7722">
        <v>40</v>
      </c>
      <c r="X7722" s="7">
        <f t="shared" si="609"/>
        <v>31.652153314939131</v>
      </c>
    </row>
    <row r="7723" spans="11:24">
      <c r="K7723" s="97">
        <f t="shared" si="610"/>
        <v>6</v>
      </c>
      <c r="L7723" s="2" t="e">
        <f t="shared" si="611"/>
        <v>#N/A</v>
      </c>
      <c r="M7723" s="89"/>
      <c r="V7723">
        <v>200</v>
      </c>
      <c r="W7723">
        <v>40</v>
      </c>
      <c r="X7723" s="7">
        <f t="shared" si="609"/>
        <v>31.652153314939131</v>
      </c>
    </row>
    <row r="7724" spans="11:24">
      <c r="K7724" s="97">
        <f t="shared" si="610"/>
        <v>6</v>
      </c>
      <c r="L7724" s="2" t="e">
        <f t="shared" si="611"/>
        <v>#N/A</v>
      </c>
      <c r="M7724" s="89"/>
      <c r="V7724">
        <v>200</v>
      </c>
      <c r="W7724">
        <v>40</v>
      </c>
      <c r="X7724" s="7">
        <f t="shared" si="609"/>
        <v>31.652153314939131</v>
      </c>
    </row>
    <row r="7725" spans="11:24">
      <c r="K7725" s="97">
        <f t="shared" si="610"/>
        <v>6</v>
      </c>
      <c r="L7725" s="2" t="e">
        <f t="shared" si="611"/>
        <v>#N/A</v>
      </c>
      <c r="M7725" s="89"/>
      <c r="V7725">
        <v>200</v>
      </c>
      <c r="W7725">
        <v>40</v>
      </c>
      <c r="X7725" s="7">
        <f t="shared" si="609"/>
        <v>31.652153314939131</v>
      </c>
    </row>
    <row r="7726" spans="11:24">
      <c r="K7726" s="97">
        <f t="shared" si="610"/>
        <v>6</v>
      </c>
      <c r="L7726" s="2" t="e">
        <f t="shared" si="611"/>
        <v>#N/A</v>
      </c>
      <c r="M7726" s="89"/>
      <c r="V7726">
        <v>200</v>
      </c>
      <c r="W7726">
        <v>40</v>
      </c>
      <c r="X7726" s="7">
        <f t="shared" si="609"/>
        <v>31.652153314939131</v>
      </c>
    </row>
    <row r="7727" spans="11:24">
      <c r="K7727" s="97">
        <f t="shared" si="610"/>
        <v>6</v>
      </c>
      <c r="L7727" s="2" t="e">
        <f t="shared" si="611"/>
        <v>#N/A</v>
      </c>
      <c r="M7727" s="89"/>
      <c r="V7727">
        <v>200</v>
      </c>
      <c r="W7727">
        <v>40</v>
      </c>
      <c r="X7727" s="7">
        <f t="shared" si="609"/>
        <v>31.652153314939131</v>
      </c>
    </row>
    <row r="7728" spans="11:24">
      <c r="K7728" s="97">
        <f t="shared" si="610"/>
        <v>6</v>
      </c>
      <c r="L7728" s="2" t="e">
        <f t="shared" si="611"/>
        <v>#N/A</v>
      </c>
      <c r="M7728" s="89"/>
      <c r="V7728">
        <v>200</v>
      </c>
      <c r="W7728">
        <v>40</v>
      </c>
      <c r="X7728" s="7">
        <f t="shared" si="609"/>
        <v>31.652153314939131</v>
      </c>
    </row>
    <row r="7729" spans="11:24">
      <c r="K7729" s="97">
        <f t="shared" si="610"/>
        <v>6</v>
      </c>
      <c r="L7729" s="2" t="e">
        <f t="shared" si="611"/>
        <v>#N/A</v>
      </c>
      <c r="M7729" s="89"/>
      <c r="V7729">
        <v>200</v>
      </c>
      <c r="W7729">
        <v>40</v>
      </c>
      <c r="X7729" s="7">
        <f t="shared" si="609"/>
        <v>31.652153314939131</v>
      </c>
    </row>
    <row r="7730" spans="11:24">
      <c r="K7730" s="97">
        <f t="shared" si="610"/>
        <v>6</v>
      </c>
      <c r="L7730" s="2" t="e">
        <f t="shared" si="611"/>
        <v>#N/A</v>
      </c>
      <c r="M7730" s="89"/>
      <c r="V7730">
        <v>200</v>
      </c>
      <c r="W7730">
        <v>40</v>
      </c>
      <c r="X7730" s="7">
        <f t="shared" si="609"/>
        <v>31.652153314939131</v>
      </c>
    </row>
    <row r="7731" spans="11:24">
      <c r="K7731" s="97">
        <f t="shared" si="610"/>
        <v>6</v>
      </c>
      <c r="L7731" s="2" t="e">
        <f t="shared" si="611"/>
        <v>#N/A</v>
      </c>
      <c r="M7731" s="89"/>
      <c r="V7731">
        <v>200</v>
      </c>
      <c r="W7731">
        <v>40</v>
      </c>
      <c r="X7731" s="7">
        <f t="shared" si="609"/>
        <v>31.652153314939131</v>
      </c>
    </row>
    <row r="7732" spans="11:24">
      <c r="K7732" s="97">
        <f t="shared" si="610"/>
        <v>6</v>
      </c>
      <c r="L7732" s="2" t="e">
        <f t="shared" si="611"/>
        <v>#N/A</v>
      </c>
      <c r="M7732" s="89"/>
      <c r="V7732">
        <v>200</v>
      </c>
      <c r="W7732">
        <v>40</v>
      </c>
      <c r="X7732" s="7">
        <f t="shared" si="609"/>
        <v>31.652153314939131</v>
      </c>
    </row>
    <row r="7733" spans="11:24">
      <c r="K7733" s="97">
        <f t="shared" si="610"/>
        <v>6</v>
      </c>
      <c r="L7733" s="2" t="e">
        <f t="shared" si="611"/>
        <v>#N/A</v>
      </c>
      <c r="M7733" s="89"/>
      <c r="V7733">
        <v>200</v>
      </c>
      <c r="W7733">
        <v>40</v>
      </c>
      <c r="X7733" s="7">
        <f t="shared" si="609"/>
        <v>31.652153314939131</v>
      </c>
    </row>
    <row r="7734" spans="11:24">
      <c r="K7734" s="97">
        <f t="shared" si="610"/>
        <v>6</v>
      </c>
      <c r="L7734" s="2" t="e">
        <f t="shared" si="611"/>
        <v>#N/A</v>
      </c>
      <c r="M7734" s="89"/>
      <c r="V7734">
        <v>200</v>
      </c>
      <c r="W7734">
        <v>40</v>
      </c>
      <c r="X7734" s="7">
        <f t="shared" si="609"/>
        <v>31.652153314939131</v>
      </c>
    </row>
    <row r="7735" spans="11:24">
      <c r="K7735" s="97">
        <f t="shared" si="610"/>
        <v>6</v>
      </c>
      <c r="L7735" s="2" t="e">
        <f t="shared" si="611"/>
        <v>#N/A</v>
      </c>
      <c r="M7735" s="89"/>
      <c r="V7735">
        <v>200</v>
      </c>
      <c r="W7735">
        <v>40</v>
      </c>
      <c r="X7735" s="7">
        <f t="shared" si="609"/>
        <v>31.652153314939131</v>
      </c>
    </row>
    <row r="7736" spans="11:24">
      <c r="K7736" s="97">
        <f t="shared" si="610"/>
        <v>6</v>
      </c>
      <c r="L7736" s="2" t="e">
        <f t="shared" si="611"/>
        <v>#N/A</v>
      </c>
      <c r="M7736" s="89"/>
      <c r="V7736">
        <v>200</v>
      </c>
      <c r="W7736">
        <v>40</v>
      </c>
      <c r="X7736" s="7">
        <f t="shared" si="609"/>
        <v>31.652153314939131</v>
      </c>
    </row>
    <row r="7737" spans="11:24">
      <c r="K7737" s="97">
        <f t="shared" si="610"/>
        <v>6</v>
      </c>
      <c r="L7737" s="2" t="e">
        <f t="shared" si="611"/>
        <v>#N/A</v>
      </c>
      <c r="M7737" s="89"/>
      <c r="V7737">
        <v>200</v>
      </c>
      <c r="W7737">
        <v>40</v>
      </c>
      <c r="X7737" s="7">
        <f t="shared" si="609"/>
        <v>31.652153314939131</v>
      </c>
    </row>
    <row r="7738" spans="11:24">
      <c r="K7738" s="97">
        <f t="shared" si="610"/>
        <v>6</v>
      </c>
      <c r="L7738" s="2" t="e">
        <f t="shared" si="611"/>
        <v>#N/A</v>
      </c>
      <c r="M7738" s="89"/>
      <c r="V7738">
        <v>200</v>
      </c>
      <c r="W7738">
        <v>40</v>
      </c>
      <c r="X7738" s="7">
        <f t="shared" si="609"/>
        <v>31.652153314939131</v>
      </c>
    </row>
    <row r="7739" spans="11:24">
      <c r="K7739" s="97">
        <f t="shared" si="610"/>
        <v>6</v>
      </c>
      <c r="L7739" s="2" t="e">
        <f t="shared" si="611"/>
        <v>#N/A</v>
      </c>
      <c r="M7739" s="89"/>
      <c r="V7739">
        <v>200</v>
      </c>
      <c r="W7739">
        <v>40</v>
      </c>
      <c r="X7739" s="7">
        <f t="shared" si="609"/>
        <v>31.652153314939131</v>
      </c>
    </row>
    <row r="7740" spans="11:24">
      <c r="K7740" s="97">
        <f t="shared" si="610"/>
        <v>6</v>
      </c>
      <c r="L7740" s="2" t="e">
        <f t="shared" si="611"/>
        <v>#N/A</v>
      </c>
      <c r="M7740" s="89"/>
      <c r="V7740">
        <v>200</v>
      </c>
      <c r="W7740">
        <v>40</v>
      </c>
      <c r="X7740" s="7">
        <f t="shared" si="609"/>
        <v>31.652153314939131</v>
      </c>
    </row>
    <row r="7741" spans="11:24">
      <c r="K7741" s="97">
        <f t="shared" si="610"/>
        <v>6</v>
      </c>
      <c r="L7741" s="2" t="e">
        <f t="shared" si="611"/>
        <v>#N/A</v>
      </c>
      <c r="M7741" s="89"/>
      <c r="V7741">
        <v>200</v>
      </c>
      <c r="W7741">
        <v>40</v>
      </c>
      <c r="X7741" s="7">
        <f t="shared" si="609"/>
        <v>31.652153314939131</v>
      </c>
    </row>
    <row r="7742" spans="11:24">
      <c r="K7742" s="97">
        <f t="shared" si="610"/>
        <v>6</v>
      </c>
      <c r="L7742" s="2" t="e">
        <f t="shared" si="611"/>
        <v>#N/A</v>
      </c>
      <c r="M7742" s="89"/>
      <c r="V7742">
        <v>200</v>
      </c>
      <c r="W7742">
        <v>40</v>
      </c>
      <c r="X7742" s="7">
        <f t="shared" si="609"/>
        <v>31.652153314939131</v>
      </c>
    </row>
    <row r="7743" spans="11:24">
      <c r="K7743" s="97">
        <f t="shared" si="610"/>
        <v>6</v>
      </c>
      <c r="L7743" s="2" t="e">
        <f t="shared" si="611"/>
        <v>#N/A</v>
      </c>
      <c r="M7743" s="89"/>
      <c r="V7743">
        <v>200</v>
      </c>
      <c r="W7743">
        <v>40</v>
      </c>
      <c r="X7743" s="7">
        <f t="shared" si="609"/>
        <v>31.652153314939131</v>
      </c>
    </row>
    <row r="7744" spans="11:24">
      <c r="K7744" s="97">
        <f t="shared" si="610"/>
        <v>6</v>
      </c>
      <c r="L7744" s="2" t="e">
        <f t="shared" si="611"/>
        <v>#N/A</v>
      </c>
      <c r="M7744" s="89"/>
      <c r="V7744">
        <v>200</v>
      </c>
      <c r="W7744">
        <v>40</v>
      </c>
      <c r="X7744" s="7">
        <f t="shared" si="609"/>
        <v>31.652153314939131</v>
      </c>
    </row>
    <row r="7745" spans="11:24">
      <c r="K7745" s="97">
        <f t="shared" si="610"/>
        <v>6</v>
      </c>
      <c r="L7745" s="2" t="e">
        <f t="shared" si="611"/>
        <v>#N/A</v>
      </c>
      <c r="M7745" s="89"/>
      <c r="V7745">
        <v>200</v>
      </c>
      <c r="W7745">
        <v>40</v>
      </c>
      <c r="X7745" s="7">
        <f t="shared" si="609"/>
        <v>31.652153314939131</v>
      </c>
    </row>
    <row r="7746" spans="11:24">
      <c r="K7746" s="97">
        <f t="shared" si="610"/>
        <v>6</v>
      </c>
      <c r="L7746" s="2" t="e">
        <f t="shared" si="611"/>
        <v>#N/A</v>
      </c>
      <c r="M7746" s="89"/>
      <c r="V7746">
        <v>200</v>
      </c>
      <c r="W7746">
        <v>40</v>
      </c>
      <c r="X7746" s="7">
        <f t="shared" si="609"/>
        <v>31.652153314939131</v>
      </c>
    </row>
    <row r="7747" spans="11:24">
      <c r="K7747" s="97">
        <f t="shared" si="610"/>
        <v>6</v>
      </c>
      <c r="L7747" s="2" t="e">
        <f t="shared" si="611"/>
        <v>#N/A</v>
      </c>
      <c r="M7747" s="89"/>
      <c r="V7747">
        <v>200</v>
      </c>
      <c r="W7747">
        <v>40</v>
      </c>
      <c r="X7747" s="7">
        <f t="shared" si="609"/>
        <v>31.652153314939131</v>
      </c>
    </row>
    <row r="7748" spans="11:24">
      <c r="K7748" s="97">
        <f t="shared" si="610"/>
        <v>6</v>
      </c>
      <c r="L7748" s="2" t="e">
        <f t="shared" si="611"/>
        <v>#N/A</v>
      </c>
      <c r="M7748" s="89"/>
      <c r="V7748">
        <v>200</v>
      </c>
      <c r="W7748">
        <v>40</v>
      </c>
      <c r="X7748" s="7">
        <f t="shared" si="609"/>
        <v>31.652153314939131</v>
      </c>
    </row>
    <row r="7749" spans="11:24">
      <c r="K7749" s="97">
        <f t="shared" si="610"/>
        <v>6</v>
      </c>
      <c r="L7749" s="2" t="e">
        <f t="shared" si="611"/>
        <v>#N/A</v>
      </c>
      <c r="M7749" s="89"/>
      <c r="V7749">
        <v>200</v>
      </c>
      <c r="W7749">
        <v>40</v>
      </c>
      <c r="X7749" s="7">
        <f t="shared" si="609"/>
        <v>31.652153314939131</v>
      </c>
    </row>
    <row r="7750" spans="11:24">
      <c r="K7750" s="97">
        <f t="shared" si="610"/>
        <v>6</v>
      </c>
      <c r="L7750" s="2" t="e">
        <f t="shared" si="611"/>
        <v>#N/A</v>
      </c>
      <c r="M7750" s="89"/>
      <c r="V7750">
        <v>200</v>
      </c>
      <c r="W7750">
        <v>40</v>
      </c>
      <c r="X7750" s="7">
        <f t="shared" si="609"/>
        <v>31.652153314939131</v>
      </c>
    </row>
    <row r="7751" spans="11:24">
      <c r="K7751" s="97">
        <f t="shared" si="610"/>
        <v>6</v>
      </c>
      <c r="L7751" s="2" t="e">
        <f t="shared" si="611"/>
        <v>#N/A</v>
      </c>
      <c r="M7751" s="89"/>
      <c r="V7751">
        <v>200</v>
      </c>
      <c r="W7751">
        <v>40</v>
      </c>
      <c r="X7751" s="7">
        <f t="shared" si="609"/>
        <v>31.652153314939131</v>
      </c>
    </row>
    <row r="7752" spans="11:24">
      <c r="K7752" s="97">
        <f t="shared" si="610"/>
        <v>6</v>
      </c>
      <c r="L7752" s="2" t="e">
        <f t="shared" si="611"/>
        <v>#N/A</v>
      </c>
      <c r="M7752" s="89"/>
      <c r="V7752">
        <v>200</v>
      </c>
      <c r="W7752">
        <v>40</v>
      </c>
      <c r="X7752" s="7">
        <f t="shared" si="609"/>
        <v>31.652153314939131</v>
      </c>
    </row>
    <row r="7753" spans="11:24">
      <c r="K7753" s="97">
        <f t="shared" si="610"/>
        <v>6</v>
      </c>
      <c r="L7753" s="2" t="e">
        <f t="shared" si="611"/>
        <v>#N/A</v>
      </c>
      <c r="M7753" s="89"/>
      <c r="V7753">
        <v>200</v>
      </c>
      <c r="W7753">
        <v>40</v>
      </c>
      <c r="X7753" s="7">
        <f t="shared" si="609"/>
        <v>31.652153314939131</v>
      </c>
    </row>
    <row r="7754" spans="11:24">
      <c r="K7754" s="97">
        <f t="shared" si="610"/>
        <v>6</v>
      </c>
      <c r="L7754" s="2" t="e">
        <f t="shared" si="611"/>
        <v>#N/A</v>
      </c>
      <c r="M7754" s="89"/>
      <c r="V7754">
        <v>200</v>
      </c>
      <c r="W7754">
        <v>40</v>
      </c>
      <c r="X7754" s="7">
        <f t="shared" ref="X7754:X7817" si="612">AVERAGE($J$2999:$J$8770)</f>
        <v>31.652153314939131</v>
      </c>
    </row>
    <row r="7755" spans="11:24">
      <c r="K7755" s="97">
        <f t="shared" ref="K7755:K7818" si="613">WEEKDAY(C7755,2)</f>
        <v>6</v>
      </c>
      <c r="L7755" s="2" t="e">
        <f t="shared" ref="L7755:L7818" si="614">IF(J7755="",NA(),J7755-(AVERAGE($J$10:$J$8770)))</f>
        <v>#N/A</v>
      </c>
      <c r="M7755" s="89"/>
      <c r="V7755">
        <v>200</v>
      </c>
      <c r="W7755">
        <v>40</v>
      </c>
      <c r="X7755" s="7">
        <f t="shared" si="612"/>
        <v>31.652153314939131</v>
      </c>
    </row>
    <row r="7756" spans="11:24">
      <c r="K7756" s="97">
        <f t="shared" si="613"/>
        <v>6</v>
      </c>
      <c r="L7756" s="2" t="e">
        <f t="shared" si="614"/>
        <v>#N/A</v>
      </c>
      <c r="M7756" s="89"/>
      <c r="V7756">
        <v>200</v>
      </c>
      <c r="W7756">
        <v>40</v>
      </c>
      <c r="X7756" s="7">
        <f t="shared" si="612"/>
        <v>31.652153314939131</v>
      </c>
    </row>
    <row r="7757" spans="11:24">
      <c r="K7757" s="97">
        <f t="shared" si="613"/>
        <v>6</v>
      </c>
      <c r="L7757" s="2" t="e">
        <f t="shared" si="614"/>
        <v>#N/A</v>
      </c>
      <c r="M7757" s="89"/>
      <c r="V7757">
        <v>200</v>
      </c>
      <c r="W7757">
        <v>40</v>
      </c>
      <c r="X7757" s="7">
        <f t="shared" si="612"/>
        <v>31.652153314939131</v>
      </c>
    </row>
    <row r="7758" spans="11:24">
      <c r="K7758" s="97">
        <f t="shared" si="613"/>
        <v>6</v>
      </c>
      <c r="L7758" s="2" t="e">
        <f t="shared" si="614"/>
        <v>#N/A</v>
      </c>
      <c r="M7758" s="89"/>
      <c r="V7758">
        <v>200</v>
      </c>
      <c r="W7758">
        <v>40</v>
      </c>
      <c r="X7758" s="7">
        <f t="shared" si="612"/>
        <v>31.652153314939131</v>
      </c>
    </row>
    <row r="7759" spans="11:24">
      <c r="K7759" s="97">
        <f t="shared" si="613"/>
        <v>6</v>
      </c>
      <c r="L7759" s="2" t="e">
        <f t="shared" si="614"/>
        <v>#N/A</v>
      </c>
      <c r="M7759" s="89"/>
      <c r="V7759">
        <v>200</v>
      </c>
      <c r="W7759">
        <v>40</v>
      </c>
      <c r="X7759" s="7">
        <f t="shared" si="612"/>
        <v>31.652153314939131</v>
      </c>
    </row>
    <row r="7760" spans="11:24">
      <c r="K7760" s="97">
        <f t="shared" si="613"/>
        <v>6</v>
      </c>
      <c r="L7760" s="2" t="e">
        <f t="shared" si="614"/>
        <v>#N/A</v>
      </c>
      <c r="M7760" s="89"/>
      <c r="V7760">
        <v>200</v>
      </c>
      <c r="W7760">
        <v>40</v>
      </c>
      <c r="X7760" s="7">
        <f t="shared" si="612"/>
        <v>31.652153314939131</v>
      </c>
    </row>
    <row r="7761" spans="11:24">
      <c r="K7761" s="97">
        <f t="shared" si="613"/>
        <v>6</v>
      </c>
      <c r="L7761" s="2" t="e">
        <f t="shared" si="614"/>
        <v>#N/A</v>
      </c>
      <c r="M7761" s="89"/>
      <c r="V7761">
        <v>200</v>
      </c>
      <c r="W7761">
        <v>40</v>
      </c>
      <c r="X7761" s="7">
        <f t="shared" si="612"/>
        <v>31.652153314939131</v>
      </c>
    </row>
    <row r="7762" spans="11:24">
      <c r="K7762" s="97">
        <f t="shared" si="613"/>
        <v>6</v>
      </c>
      <c r="L7762" s="2" t="e">
        <f t="shared" si="614"/>
        <v>#N/A</v>
      </c>
      <c r="M7762" s="89"/>
      <c r="V7762">
        <v>200</v>
      </c>
      <c r="W7762">
        <v>40</v>
      </c>
      <c r="X7762" s="7">
        <f t="shared" si="612"/>
        <v>31.652153314939131</v>
      </c>
    </row>
    <row r="7763" spans="11:24">
      <c r="K7763" s="97">
        <f t="shared" si="613"/>
        <v>6</v>
      </c>
      <c r="L7763" s="2" t="e">
        <f t="shared" si="614"/>
        <v>#N/A</v>
      </c>
      <c r="M7763" s="89"/>
      <c r="V7763">
        <v>200</v>
      </c>
      <c r="W7763">
        <v>40</v>
      </c>
      <c r="X7763" s="7">
        <f t="shared" si="612"/>
        <v>31.652153314939131</v>
      </c>
    </row>
    <row r="7764" spans="11:24">
      <c r="K7764" s="97">
        <f t="shared" si="613"/>
        <v>6</v>
      </c>
      <c r="L7764" s="2" t="e">
        <f t="shared" si="614"/>
        <v>#N/A</v>
      </c>
      <c r="M7764" s="89"/>
      <c r="V7764">
        <v>200</v>
      </c>
      <c r="W7764">
        <v>40</v>
      </c>
      <c r="X7764" s="7">
        <f t="shared" si="612"/>
        <v>31.652153314939131</v>
      </c>
    </row>
    <row r="7765" spans="11:24">
      <c r="K7765" s="97">
        <f t="shared" si="613"/>
        <v>6</v>
      </c>
      <c r="L7765" s="2" t="e">
        <f t="shared" si="614"/>
        <v>#N/A</v>
      </c>
      <c r="M7765" s="89"/>
      <c r="V7765">
        <v>200</v>
      </c>
      <c r="W7765">
        <v>40</v>
      </c>
      <c r="X7765" s="7">
        <f t="shared" si="612"/>
        <v>31.652153314939131</v>
      </c>
    </row>
    <row r="7766" spans="11:24">
      <c r="K7766" s="97">
        <f t="shared" si="613"/>
        <v>6</v>
      </c>
      <c r="L7766" s="2" t="e">
        <f t="shared" si="614"/>
        <v>#N/A</v>
      </c>
      <c r="M7766" s="89"/>
      <c r="V7766">
        <v>200</v>
      </c>
      <c r="W7766">
        <v>40</v>
      </c>
      <c r="X7766" s="7">
        <f t="shared" si="612"/>
        <v>31.652153314939131</v>
      </c>
    </row>
    <row r="7767" spans="11:24">
      <c r="K7767" s="97">
        <f t="shared" si="613"/>
        <v>6</v>
      </c>
      <c r="L7767" s="2" t="e">
        <f t="shared" si="614"/>
        <v>#N/A</v>
      </c>
      <c r="M7767" s="89"/>
      <c r="V7767">
        <v>200</v>
      </c>
      <c r="W7767">
        <v>40</v>
      </c>
      <c r="X7767" s="7">
        <f t="shared" si="612"/>
        <v>31.652153314939131</v>
      </c>
    </row>
    <row r="7768" spans="11:24">
      <c r="K7768" s="97">
        <f t="shared" si="613"/>
        <v>6</v>
      </c>
      <c r="L7768" s="2" t="e">
        <f t="shared" si="614"/>
        <v>#N/A</v>
      </c>
      <c r="M7768" s="89"/>
      <c r="V7768">
        <v>200</v>
      </c>
      <c r="W7768">
        <v>40</v>
      </c>
      <c r="X7768" s="7">
        <f t="shared" si="612"/>
        <v>31.652153314939131</v>
      </c>
    </row>
    <row r="7769" spans="11:24">
      <c r="K7769" s="97">
        <f t="shared" si="613"/>
        <v>6</v>
      </c>
      <c r="L7769" s="2" t="e">
        <f t="shared" si="614"/>
        <v>#N/A</v>
      </c>
      <c r="M7769" s="89"/>
      <c r="V7769">
        <v>200</v>
      </c>
      <c r="W7769">
        <v>40</v>
      </c>
      <c r="X7769" s="7">
        <f t="shared" si="612"/>
        <v>31.652153314939131</v>
      </c>
    </row>
    <row r="7770" spans="11:24">
      <c r="K7770" s="97">
        <f t="shared" si="613"/>
        <v>6</v>
      </c>
      <c r="L7770" s="2" t="e">
        <f t="shared" si="614"/>
        <v>#N/A</v>
      </c>
      <c r="M7770" s="89"/>
      <c r="V7770">
        <v>200</v>
      </c>
      <c r="W7770">
        <v>40</v>
      </c>
      <c r="X7770" s="7">
        <f t="shared" si="612"/>
        <v>31.652153314939131</v>
      </c>
    </row>
    <row r="7771" spans="11:24">
      <c r="K7771" s="97">
        <f t="shared" si="613"/>
        <v>6</v>
      </c>
      <c r="L7771" s="2" t="e">
        <f t="shared" si="614"/>
        <v>#N/A</v>
      </c>
      <c r="M7771" s="89"/>
      <c r="V7771">
        <v>200</v>
      </c>
      <c r="W7771">
        <v>40</v>
      </c>
      <c r="X7771" s="7">
        <f t="shared" si="612"/>
        <v>31.652153314939131</v>
      </c>
    </row>
    <row r="7772" spans="11:24">
      <c r="K7772" s="97">
        <f t="shared" si="613"/>
        <v>6</v>
      </c>
      <c r="L7772" s="2" t="e">
        <f t="shared" si="614"/>
        <v>#N/A</v>
      </c>
      <c r="M7772" s="89"/>
      <c r="V7772">
        <v>200</v>
      </c>
      <c r="W7772">
        <v>40</v>
      </c>
      <c r="X7772" s="7">
        <f t="shared" si="612"/>
        <v>31.652153314939131</v>
      </c>
    </row>
    <row r="7773" spans="11:24">
      <c r="K7773" s="97">
        <f t="shared" si="613"/>
        <v>6</v>
      </c>
      <c r="L7773" s="2" t="e">
        <f t="shared" si="614"/>
        <v>#N/A</v>
      </c>
      <c r="M7773" s="89"/>
      <c r="V7773">
        <v>200</v>
      </c>
      <c r="W7773">
        <v>40</v>
      </c>
      <c r="X7773" s="7">
        <f t="shared" si="612"/>
        <v>31.652153314939131</v>
      </c>
    </row>
    <row r="7774" spans="11:24">
      <c r="K7774" s="97">
        <f t="shared" si="613"/>
        <v>6</v>
      </c>
      <c r="L7774" s="2" t="e">
        <f t="shared" si="614"/>
        <v>#N/A</v>
      </c>
      <c r="M7774" s="89"/>
      <c r="V7774">
        <v>200</v>
      </c>
      <c r="W7774">
        <v>40</v>
      </c>
      <c r="X7774" s="7">
        <f t="shared" si="612"/>
        <v>31.652153314939131</v>
      </c>
    </row>
    <row r="7775" spans="11:24">
      <c r="K7775" s="97">
        <f t="shared" si="613"/>
        <v>6</v>
      </c>
      <c r="L7775" s="2" t="e">
        <f t="shared" si="614"/>
        <v>#N/A</v>
      </c>
      <c r="M7775" s="89"/>
      <c r="V7775">
        <v>200</v>
      </c>
      <c r="W7775">
        <v>40</v>
      </c>
      <c r="X7775" s="7">
        <f t="shared" si="612"/>
        <v>31.652153314939131</v>
      </c>
    </row>
    <row r="7776" spans="11:24">
      <c r="K7776" s="97">
        <f t="shared" si="613"/>
        <v>6</v>
      </c>
      <c r="L7776" s="2" t="e">
        <f t="shared" si="614"/>
        <v>#N/A</v>
      </c>
      <c r="M7776" s="89"/>
      <c r="V7776">
        <v>200</v>
      </c>
      <c r="W7776">
        <v>40</v>
      </c>
      <c r="X7776" s="7">
        <f t="shared" si="612"/>
        <v>31.652153314939131</v>
      </c>
    </row>
    <row r="7777" spans="11:24">
      <c r="K7777" s="97">
        <f t="shared" si="613"/>
        <v>6</v>
      </c>
      <c r="L7777" s="2" t="e">
        <f t="shared" si="614"/>
        <v>#N/A</v>
      </c>
      <c r="M7777" s="89"/>
      <c r="V7777">
        <v>200</v>
      </c>
      <c r="W7777">
        <v>40</v>
      </c>
      <c r="X7777" s="7">
        <f t="shared" si="612"/>
        <v>31.652153314939131</v>
      </c>
    </row>
    <row r="7778" spans="11:24">
      <c r="K7778" s="97">
        <f t="shared" si="613"/>
        <v>6</v>
      </c>
      <c r="L7778" s="2" t="e">
        <f t="shared" si="614"/>
        <v>#N/A</v>
      </c>
      <c r="M7778" s="89"/>
      <c r="V7778">
        <v>200</v>
      </c>
      <c r="W7778">
        <v>40</v>
      </c>
      <c r="X7778" s="7">
        <f t="shared" si="612"/>
        <v>31.652153314939131</v>
      </c>
    </row>
    <row r="7779" spans="11:24">
      <c r="K7779" s="97">
        <f t="shared" si="613"/>
        <v>6</v>
      </c>
      <c r="L7779" s="2" t="e">
        <f t="shared" si="614"/>
        <v>#N/A</v>
      </c>
      <c r="M7779" s="89"/>
      <c r="V7779">
        <v>200</v>
      </c>
      <c r="W7779">
        <v>40</v>
      </c>
      <c r="X7779" s="7">
        <f t="shared" si="612"/>
        <v>31.652153314939131</v>
      </c>
    </row>
    <row r="7780" spans="11:24">
      <c r="K7780" s="97">
        <f t="shared" si="613"/>
        <v>6</v>
      </c>
      <c r="L7780" s="2" t="e">
        <f t="shared" si="614"/>
        <v>#N/A</v>
      </c>
      <c r="M7780" s="89"/>
      <c r="V7780">
        <v>200</v>
      </c>
      <c r="W7780">
        <v>40</v>
      </c>
      <c r="X7780" s="7">
        <f t="shared" si="612"/>
        <v>31.652153314939131</v>
      </c>
    </row>
    <row r="7781" spans="11:24">
      <c r="K7781" s="97">
        <f t="shared" si="613"/>
        <v>6</v>
      </c>
      <c r="L7781" s="2" t="e">
        <f t="shared" si="614"/>
        <v>#N/A</v>
      </c>
      <c r="M7781" s="89"/>
      <c r="V7781">
        <v>200</v>
      </c>
      <c r="W7781">
        <v>40</v>
      </c>
      <c r="X7781" s="7">
        <f t="shared" si="612"/>
        <v>31.652153314939131</v>
      </c>
    </row>
    <row r="7782" spans="11:24">
      <c r="K7782" s="97">
        <f t="shared" si="613"/>
        <v>6</v>
      </c>
      <c r="L7782" s="2" t="e">
        <f t="shared" si="614"/>
        <v>#N/A</v>
      </c>
      <c r="M7782" s="89"/>
      <c r="V7782">
        <v>200</v>
      </c>
      <c r="W7782">
        <v>40</v>
      </c>
      <c r="X7782" s="7">
        <f t="shared" si="612"/>
        <v>31.652153314939131</v>
      </c>
    </row>
    <row r="7783" spans="11:24">
      <c r="K7783" s="97">
        <f t="shared" si="613"/>
        <v>6</v>
      </c>
      <c r="L7783" s="2" t="e">
        <f t="shared" si="614"/>
        <v>#N/A</v>
      </c>
      <c r="M7783" s="89"/>
      <c r="V7783">
        <v>200</v>
      </c>
      <c r="W7783">
        <v>40</v>
      </c>
      <c r="X7783" s="7">
        <f t="shared" si="612"/>
        <v>31.652153314939131</v>
      </c>
    </row>
    <row r="7784" spans="11:24">
      <c r="K7784" s="97">
        <f t="shared" si="613"/>
        <v>6</v>
      </c>
      <c r="L7784" s="2" t="e">
        <f t="shared" si="614"/>
        <v>#N/A</v>
      </c>
      <c r="M7784" s="89"/>
      <c r="V7784">
        <v>200</v>
      </c>
      <c r="W7784">
        <v>40</v>
      </c>
      <c r="X7784" s="7">
        <f t="shared" si="612"/>
        <v>31.652153314939131</v>
      </c>
    </row>
    <row r="7785" spans="11:24">
      <c r="K7785" s="97">
        <f t="shared" si="613"/>
        <v>6</v>
      </c>
      <c r="L7785" s="2" t="e">
        <f t="shared" si="614"/>
        <v>#N/A</v>
      </c>
      <c r="M7785" s="89"/>
      <c r="V7785">
        <v>200</v>
      </c>
      <c r="W7785">
        <v>40</v>
      </c>
      <c r="X7785" s="7">
        <f t="shared" si="612"/>
        <v>31.652153314939131</v>
      </c>
    </row>
    <row r="7786" spans="11:24">
      <c r="K7786" s="97">
        <f t="shared" si="613"/>
        <v>6</v>
      </c>
      <c r="L7786" s="2" t="e">
        <f t="shared" si="614"/>
        <v>#N/A</v>
      </c>
      <c r="M7786" s="89"/>
      <c r="V7786">
        <v>200</v>
      </c>
      <c r="W7786">
        <v>40</v>
      </c>
      <c r="X7786" s="7">
        <f t="shared" si="612"/>
        <v>31.652153314939131</v>
      </c>
    </row>
    <row r="7787" spans="11:24">
      <c r="K7787" s="97">
        <f t="shared" si="613"/>
        <v>6</v>
      </c>
      <c r="L7787" s="2" t="e">
        <f t="shared" si="614"/>
        <v>#N/A</v>
      </c>
      <c r="M7787" s="89"/>
      <c r="V7787">
        <v>200</v>
      </c>
      <c r="W7787">
        <v>40</v>
      </c>
      <c r="X7787" s="7">
        <f t="shared" si="612"/>
        <v>31.652153314939131</v>
      </c>
    </row>
    <row r="7788" spans="11:24">
      <c r="K7788" s="97">
        <f t="shared" si="613"/>
        <v>6</v>
      </c>
      <c r="L7788" s="2" t="e">
        <f t="shared" si="614"/>
        <v>#N/A</v>
      </c>
      <c r="M7788" s="89"/>
      <c r="V7788">
        <v>200</v>
      </c>
      <c r="W7788">
        <v>40</v>
      </c>
      <c r="X7788" s="7">
        <f t="shared" si="612"/>
        <v>31.652153314939131</v>
      </c>
    </row>
    <row r="7789" spans="11:24">
      <c r="K7789" s="97">
        <f t="shared" si="613"/>
        <v>6</v>
      </c>
      <c r="L7789" s="2" t="e">
        <f t="shared" si="614"/>
        <v>#N/A</v>
      </c>
      <c r="M7789" s="89"/>
      <c r="V7789">
        <v>200</v>
      </c>
      <c r="W7789">
        <v>40</v>
      </c>
      <c r="X7789" s="7">
        <f t="shared" si="612"/>
        <v>31.652153314939131</v>
      </c>
    </row>
    <row r="7790" spans="11:24">
      <c r="K7790" s="97">
        <f t="shared" si="613"/>
        <v>6</v>
      </c>
      <c r="L7790" s="2" t="e">
        <f t="shared" si="614"/>
        <v>#N/A</v>
      </c>
      <c r="M7790" s="89"/>
      <c r="V7790">
        <v>200</v>
      </c>
      <c r="W7790">
        <v>40</v>
      </c>
      <c r="X7790" s="7">
        <f t="shared" si="612"/>
        <v>31.652153314939131</v>
      </c>
    </row>
    <row r="7791" spans="11:24">
      <c r="K7791" s="97">
        <f t="shared" si="613"/>
        <v>6</v>
      </c>
      <c r="L7791" s="2" t="e">
        <f t="shared" si="614"/>
        <v>#N/A</v>
      </c>
      <c r="M7791" s="89"/>
      <c r="V7791">
        <v>200</v>
      </c>
      <c r="W7791">
        <v>40</v>
      </c>
      <c r="X7791" s="7">
        <f t="shared" si="612"/>
        <v>31.652153314939131</v>
      </c>
    </row>
    <row r="7792" spans="11:24">
      <c r="K7792" s="97">
        <f t="shared" si="613"/>
        <v>6</v>
      </c>
      <c r="L7792" s="2" t="e">
        <f t="shared" si="614"/>
        <v>#N/A</v>
      </c>
      <c r="M7792" s="89"/>
      <c r="V7792">
        <v>200</v>
      </c>
      <c r="W7792">
        <v>40</v>
      </c>
      <c r="X7792" s="7">
        <f t="shared" si="612"/>
        <v>31.652153314939131</v>
      </c>
    </row>
    <row r="7793" spans="11:24">
      <c r="K7793" s="97">
        <f t="shared" si="613"/>
        <v>6</v>
      </c>
      <c r="L7793" s="2" t="e">
        <f t="shared" si="614"/>
        <v>#N/A</v>
      </c>
      <c r="M7793" s="89"/>
      <c r="V7793">
        <v>200</v>
      </c>
      <c r="W7793">
        <v>40</v>
      </c>
      <c r="X7793" s="7">
        <f t="shared" si="612"/>
        <v>31.652153314939131</v>
      </c>
    </row>
    <row r="7794" spans="11:24">
      <c r="K7794" s="97">
        <f t="shared" si="613"/>
        <v>6</v>
      </c>
      <c r="L7794" s="2" t="e">
        <f t="shared" si="614"/>
        <v>#N/A</v>
      </c>
      <c r="M7794" s="89"/>
      <c r="V7794">
        <v>200</v>
      </c>
      <c r="W7794">
        <v>40</v>
      </c>
      <c r="X7794" s="7">
        <f t="shared" si="612"/>
        <v>31.652153314939131</v>
      </c>
    </row>
    <row r="7795" spans="11:24">
      <c r="K7795" s="97">
        <f t="shared" si="613"/>
        <v>6</v>
      </c>
      <c r="L7795" s="2" t="e">
        <f t="shared" si="614"/>
        <v>#N/A</v>
      </c>
      <c r="M7795" s="89"/>
      <c r="V7795">
        <v>200</v>
      </c>
      <c r="W7795">
        <v>40</v>
      </c>
      <c r="X7795" s="7">
        <f t="shared" si="612"/>
        <v>31.652153314939131</v>
      </c>
    </row>
    <row r="7796" spans="11:24">
      <c r="K7796" s="97">
        <f t="shared" si="613"/>
        <v>6</v>
      </c>
      <c r="L7796" s="2" t="e">
        <f t="shared" si="614"/>
        <v>#N/A</v>
      </c>
      <c r="M7796" s="89"/>
      <c r="V7796">
        <v>200</v>
      </c>
      <c r="W7796">
        <v>40</v>
      </c>
      <c r="X7796" s="7">
        <f t="shared" si="612"/>
        <v>31.652153314939131</v>
      </c>
    </row>
    <row r="7797" spans="11:24">
      <c r="K7797" s="97">
        <f t="shared" si="613"/>
        <v>6</v>
      </c>
      <c r="L7797" s="2" t="e">
        <f t="shared" si="614"/>
        <v>#N/A</v>
      </c>
      <c r="M7797" s="89"/>
      <c r="V7797">
        <v>200</v>
      </c>
      <c r="W7797">
        <v>40</v>
      </c>
      <c r="X7797" s="7">
        <f t="shared" si="612"/>
        <v>31.652153314939131</v>
      </c>
    </row>
    <row r="7798" spans="11:24">
      <c r="K7798" s="97">
        <f t="shared" si="613"/>
        <v>6</v>
      </c>
      <c r="L7798" s="2" t="e">
        <f t="shared" si="614"/>
        <v>#N/A</v>
      </c>
      <c r="M7798" s="89"/>
      <c r="V7798">
        <v>200</v>
      </c>
      <c r="W7798">
        <v>40</v>
      </c>
      <c r="X7798" s="7">
        <f t="shared" si="612"/>
        <v>31.652153314939131</v>
      </c>
    </row>
    <row r="7799" spans="11:24">
      <c r="K7799" s="97">
        <f t="shared" si="613"/>
        <v>6</v>
      </c>
      <c r="L7799" s="2" t="e">
        <f t="shared" si="614"/>
        <v>#N/A</v>
      </c>
      <c r="M7799" s="89"/>
      <c r="V7799">
        <v>200</v>
      </c>
      <c r="W7799">
        <v>40</v>
      </c>
      <c r="X7799" s="7">
        <f t="shared" si="612"/>
        <v>31.652153314939131</v>
      </c>
    </row>
    <row r="7800" spans="11:24">
      <c r="K7800" s="97">
        <f t="shared" si="613"/>
        <v>6</v>
      </c>
      <c r="L7800" s="2" t="e">
        <f t="shared" si="614"/>
        <v>#N/A</v>
      </c>
      <c r="M7800" s="89"/>
      <c r="V7800">
        <v>200</v>
      </c>
      <c r="W7800">
        <v>40</v>
      </c>
      <c r="X7800" s="7">
        <f t="shared" si="612"/>
        <v>31.652153314939131</v>
      </c>
    </row>
    <row r="7801" spans="11:24">
      <c r="K7801" s="97">
        <f t="shared" si="613"/>
        <v>6</v>
      </c>
      <c r="L7801" s="2" t="e">
        <f t="shared" si="614"/>
        <v>#N/A</v>
      </c>
      <c r="M7801" s="89"/>
      <c r="V7801">
        <v>200</v>
      </c>
      <c r="W7801">
        <v>40</v>
      </c>
      <c r="X7801" s="7">
        <f t="shared" si="612"/>
        <v>31.652153314939131</v>
      </c>
    </row>
    <row r="7802" spans="11:24">
      <c r="K7802" s="97">
        <f t="shared" si="613"/>
        <v>6</v>
      </c>
      <c r="L7802" s="2" t="e">
        <f t="shared" si="614"/>
        <v>#N/A</v>
      </c>
      <c r="M7802" s="89"/>
      <c r="V7802">
        <v>200</v>
      </c>
      <c r="W7802">
        <v>40</v>
      </c>
      <c r="X7802" s="7">
        <f t="shared" si="612"/>
        <v>31.652153314939131</v>
      </c>
    </row>
    <row r="7803" spans="11:24">
      <c r="K7803" s="97">
        <f t="shared" si="613"/>
        <v>6</v>
      </c>
      <c r="L7803" s="2" t="e">
        <f t="shared" si="614"/>
        <v>#N/A</v>
      </c>
      <c r="M7803" s="89"/>
      <c r="V7803">
        <v>200</v>
      </c>
      <c r="W7803">
        <v>40</v>
      </c>
      <c r="X7803" s="7">
        <f t="shared" si="612"/>
        <v>31.652153314939131</v>
      </c>
    </row>
    <row r="7804" spans="11:24">
      <c r="K7804" s="97">
        <f t="shared" si="613"/>
        <v>6</v>
      </c>
      <c r="L7804" s="2" t="e">
        <f t="shared" si="614"/>
        <v>#N/A</v>
      </c>
      <c r="M7804" s="89"/>
      <c r="V7804">
        <v>200</v>
      </c>
      <c r="W7804">
        <v>40</v>
      </c>
      <c r="X7804" s="7">
        <f t="shared" si="612"/>
        <v>31.652153314939131</v>
      </c>
    </row>
    <row r="7805" spans="11:24">
      <c r="K7805" s="97">
        <f t="shared" si="613"/>
        <v>6</v>
      </c>
      <c r="L7805" s="2" t="e">
        <f t="shared" si="614"/>
        <v>#N/A</v>
      </c>
      <c r="M7805" s="89"/>
      <c r="V7805">
        <v>200</v>
      </c>
      <c r="W7805">
        <v>40</v>
      </c>
      <c r="X7805" s="7">
        <f t="shared" si="612"/>
        <v>31.652153314939131</v>
      </c>
    </row>
    <row r="7806" spans="11:24">
      <c r="K7806" s="97">
        <f t="shared" si="613"/>
        <v>6</v>
      </c>
      <c r="L7806" s="2" t="e">
        <f t="shared" si="614"/>
        <v>#N/A</v>
      </c>
      <c r="M7806" s="89"/>
      <c r="V7806">
        <v>200</v>
      </c>
      <c r="W7806">
        <v>40</v>
      </c>
      <c r="X7806" s="7">
        <f t="shared" si="612"/>
        <v>31.652153314939131</v>
      </c>
    </row>
    <row r="7807" spans="11:24">
      <c r="K7807" s="97">
        <f t="shared" si="613"/>
        <v>6</v>
      </c>
      <c r="L7807" s="2" t="e">
        <f t="shared" si="614"/>
        <v>#N/A</v>
      </c>
      <c r="M7807" s="89"/>
      <c r="V7807">
        <v>200</v>
      </c>
      <c r="W7807">
        <v>40</v>
      </c>
      <c r="X7807" s="7">
        <f t="shared" si="612"/>
        <v>31.652153314939131</v>
      </c>
    </row>
    <row r="7808" spans="11:24">
      <c r="K7808" s="97">
        <f t="shared" si="613"/>
        <v>6</v>
      </c>
      <c r="L7808" s="2" t="e">
        <f t="shared" si="614"/>
        <v>#N/A</v>
      </c>
      <c r="M7808" s="89"/>
      <c r="V7808">
        <v>200</v>
      </c>
      <c r="W7808">
        <v>40</v>
      </c>
      <c r="X7808" s="7">
        <f t="shared" si="612"/>
        <v>31.652153314939131</v>
      </c>
    </row>
    <row r="7809" spans="11:24">
      <c r="K7809" s="97">
        <f t="shared" si="613"/>
        <v>6</v>
      </c>
      <c r="L7809" s="2" t="e">
        <f t="shared" si="614"/>
        <v>#N/A</v>
      </c>
      <c r="M7809" s="89"/>
      <c r="V7809">
        <v>200</v>
      </c>
      <c r="W7809">
        <v>40</v>
      </c>
      <c r="X7809" s="7">
        <f t="shared" si="612"/>
        <v>31.652153314939131</v>
      </c>
    </row>
    <row r="7810" spans="11:24">
      <c r="K7810" s="97">
        <f t="shared" si="613"/>
        <v>6</v>
      </c>
      <c r="L7810" s="2" t="e">
        <f t="shared" si="614"/>
        <v>#N/A</v>
      </c>
      <c r="M7810" s="89"/>
      <c r="V7810">
        <v>200</v>
      </c>
      <c r="W7810">
        <v>40</v>
      </c>
      <c r="X7810" s="7">
        <f t="shared" si="612"/>
        <v>31.652153314939131</v>
      </c>
    </row>
    <row r="7811" spans="11:24">
      <c r="K7811" s="97">
        <f t="shared" si="613"/>
        <v>6</v>
      </c>
      <c r="L7811" s="2" t="e">
        <f t="shared" si="614"/>
        <v>#N/A</v>
      </c>
      <c r="M7811" s="89"/>
      <c r="V7811">
        <v>200</v>
      </c>
      <c r="W7811">
        <v>40</v>
      </c>
      <c r="X7811" s="7">
        <f t="shared" si="612"/>
        <v>31.652153314939131</v>
      </c>
    </row>
    <row r="7812" spans="11:24">
      <c r="K7812" s="97">
        <f t="shared" si="613"/>
        <v>6</v>
      </c>
      <c r="L7812" s="2" t="e">
        <f t="shared" si="614"/>
        <v>#N/A</v>
      </c>
      <c r="M7812" s="89"/>
      <c r="V7812">
        <v>200</v>
      </c>
      <c r="W7812">
        <v>40</v>
      </c>
      <c r="X7812" s="7">
        <f t="shared" si="612"/>
        <v>31.652153314939131</v>
      </c>
    </row>
    <row r="7813" spans="11:24">
      <c r="K7813" s="97">
        <f t="shared" si="613"/>
        <v>6</v>
      </c>
      <c r="L7813" s="2" t="e">
        <f t="shared" si="614"/>
        <v>#N/A</v>
      </c>
      <c r="M7813" s="89"/>
      <c r="V7813">
        <v>200</v>
      </c>
      <c r="W7813">
        <v>40</v>
      </c>
      <c r="X7813" s="7">
        <f t="shared" si="612"/>
        <v>31.652153314939131</v>
      </c>
    </row>
    <row r="7814" spans="11:24">
      <c r="K7814" s="97">
        <f t="shared" si="613"/>
        <v>6</v>
      </c>
      <c r="L7814" s="2" t="e">
        <f t="shared" si="614"/>
        <v>#N/A</v>
      </c>
      <c r="M7814" s="89"/>
      <c r="V7814">
        <v>200</v>
      </c>
      <c r="W7814">
        <v>40</v>
      </c>
      <c r="X7814" s="7">
        <f t="shared" si="612"/>
        <v>31.652153314939131</v>
      </c>
    </row>
    <row r="7815" spans="11:24">
      <c r="K7815" s="97">
        <f t="shared" si="613"/>
        <v>6</v>
      </c>
      <c r="L7815" s="2" t="e">
        <f t="shared" si="614"/>
        <v>#N/A</v>
      </c>
      <c r="M7815" s="89"/>
      <c r="V7815">
        <v>200</v>
      </c>
      <c r="W7815">
        <v>40</v>
      </c>
      <c r="X7815" s="7">
        <f t="shared" si="612"/>
        <v>31.652153314939131</v>
      </c>
    </row>
    <row r="7816" spans="11:24">
      <c r="K7816" s="97">
        <f t="shared" si="613"/>
        <v>6</v>
      </c>
      <c r="L7816" s="2" t="e">
        <f t="shared" si="614"/>
        <v>#N/A</v>
      </c>
      <c r="M7816" s="89"/>
      <c r="V7816">
        <v>200</v>
      </c>
      <c r="W7816">
        <v>40</v>
      </c>
      <c r="X7816" s="7">
        <f t="shared" si="612"/>
        <v>31.652153314939131</v>
      </c>
    </row>
    <row r="7817" spans="11:24">
      <c r="K7817" s="97">
        <f t="shared" si="613"/>
        <v>6</v>
      </c>
      <c r="L7817" s="2" t="e">
        <f t="shared" si="614"/>
        <v>#N/A</v>
      </c>
      <c r="M7817" s="89"/>
      <c r="V7817">
        <v>200</v>
      </c>
      <c r="W7817">
        <v>40</v>
      </c>
      <c r="X7817" s="7">
        <f t="shared" si="612"/>
        <v>31.652153314939131</v>
      </c>
    </row>
    <row r="7818" spans="11:24">
      <c r="K7818" s="97">
        <f t="shared" si="613"/>
        <v>6</v>
      </c>
      <c r="L7818" s="2" t="e">
        <f t="shared" si="614"/>
        <v>#N/A</v>
      </c>
      <c r="M7818" s="89"/>
      <c r="V7818">
        <v>200</v>
      </c>
      <c r="W7818">
        <v>40</v>
      </c>
      <c r="X7818" s="7">
        <f t="shared" ref="X7818:X7881" si="615">AVERAGE($J$2999:$J$8770)</f>
        <v>31.652153314939131</v>
      </c>
    </row>
    <row r="7819" spans="11:24">
      <c r="K7819" s="97">
        <f t="shared" ref="K7819:K7882" si="616">WEEKDAY(C7819,2)</f>
        <v>6</v>
      </c>
      <c r="L7819" s="2" t="e">
        <f t="shared" ref="L7819:L7882" si="617">IF(J7819="",NA(),J7819-(AVERAGE($J$10:$J$8770)))</f>
        <v>#N/A</v>
      </c>
      <c r="M7819" s="89"/>
      <c r="V7819">
        <v>200</v>
      </c>
      <c r="W7819">
        <v>40</v>
      </c>
      <c r="X7819" s="7">
        <f t="shared" si="615"/>
        <v>31.652153314939131</v>
      </c>
    </row>
    <row r="7820" spans="11:24">
      <c r="K7820" s="97">
        <f t="shared" si="616"/>
        <v>6</v>
      </c>
      <c r="L7820" s="2" t="e">
        <f t="shared" si="617"/>
        <v>#N/A</v>
      </c>
      <c r="M7820" s="89"/>
      <c r="V7820">
        <v>200</v>
      </c>
      <c r="W7820">
        <v>40</v>
      </c>
      <c r="X7820" s="7">
        <f t="shared" si="615"/>
        <v>31.652153314939131</v>
      </c>
    </row>
    <row r="7821" spans="11:24">
      <c r="K7821" s="97">
        <f t="shared" si="616"/>
        <v>6</v>
      </c>
      <c r="L7821" s="2" t="e">
        <f t="shared" si="617"/>
        <v>#N/A</v>
      </c>
      <c r="M7821" s="89"/>
      <c r="V7821">
        <v>200</v>
      </c>
      <c r="W7821">
        <v>40</v>
      </c>
      <c r="X7821" s="7">
        <f t="shared" si="615"/>
        <v>31.652153314939131</v>
      </c>
    </row>
    <row r="7822" spans="11:24">
      <c r="K7822" s="97">
        <f t="shared" si="616"/>
        <v>6</v>
      </c>
      <c r="L7822" s="2" t="e">
        <f t="shared" si="617"/>
        <v>#N/A</v>
      </c>
      <c r="M7822" s="89"/>
      <c r="V7822">
        <v>200</v>
      </c>
      <c r="W7822">
        <v>40</v>
      </c>
      <c r="X7822" s="7">
        <f t="shared" si="615"/>
        <v>31.652153314939131</v>
      </c>
    </row>
    <row r="7823" spans="11:24">
      <c r="K7823" s="97">
        <f t="shared" si="616"/>
        <v>6</v>
      </c>
      <c r="L7823" s="2" t="e">
        <f t="shared" si="617"/>
        <v>#N/A</v>
      </c>
      <c r="M7823" s="89"/>
      <c r="V7823">
        <v>200</v>
      </c>
      <c r="W7823">
        <v>40</v>
      </c>
      <c r="X7823" s="7">
        <f t="shared" si="615"/>
        <v>31.652153314939131</v>
      </c>
    </row>
    <row r="7824" spans="11:24">
      <c r="K7824" s="97">
        <f t="shared" si="616"/>
        <v>6</v>
      </c>
      <c r="L7824" s="2" t="e">
        <f t="shared" si="617"/>
        <v>#N/A</v>
      </c>
      <c r="M7824" s="89"/>
      <c r="V7824">
        <v>200</v>
      </c>
      <c r="W7824">
        <v>40</v>
      </c>
      <c r="X7824" s="7">
        <f t="shared" si="615"/>
        <v>31.652153314939131</v>
      </c>
    </row>
    <row r="7825" spans="11:24">
      <c r="K7825" s="97">
        <f t="shared" si="616"/>
        <v>6</v>
      </c>
      <c r="L7825" s="2" t="e">
        <f t="shared" si="617"/>
        <v>#N/A</v>
      </c>
      <c r="M7825" s="89"/>
      <c r="V7825">
        <v>200</v>
      </c>
      <c r="W7825">
        <v>40</v>
      </c>
      <c r="X7825" s="7">
        <f t="shared" si="615"/>
        <v>31.652153314939131</v>
      </c>
    </row>
    <row r="7826" spans="11:24">
      <c r="K7826" s="97">
        <f t="shared" si="616"/>
        <v>6</v>
      </c>
      <c r="L7826" s="2" t="e">
        <f t="shared" si="617"/>
        <v>#N/A</v>
      </c>
      <c r="M7826" s="89"/>
      <c r="V7826">
        <v>200</v>
      </c>
      <c r="W7826">
        <v>40</v>
      </c>
      <c r="X7826" s="7">
        <f t="shared" si="615"/>
        <v>31.652153314939131</v>
      </c>
    </row>
    <row r="7827" spans="11:24">
      <c r="K7827" s="97">
        <f t="shared" si="616"/>
        <v>6</v>
      </c>
      <c r="L7827" s="2" t="e">
        <f t="shared" si="617"/>
        <v>#N/A</v>
      </c>
      <c r="M7827" s="89"/>
      <c r="V7827">
        <v>200</v>
      </c>
      <c r="W7827">
        <v>40</v>
      </c>
      <c r="X7827" s="7">
        <f t="shared" si="615"/>
        <v>31.652153314939131</v>
      </c>
    </row>
    <row r="7828" spans="11:24">
      <c r="K7828" s="97">
        <f t="shared" si="616"/>
        <v>6</v>
      </c>
      <c r="L7828" s="2" t="e">
        <f t="shared" si="617"/>
        <v>#N/A</v>
      </c>
      <c r="M7828" s="89"/>
      <c r="V7828">
        <v>200</v>
      </c>
      <c r="W7828">
        <v>40</v>
      </c>
      <c r="X7828" s="7">
        <f t="shared" si="615"/>
        <v>31.652153314939131</v>
      </c>
    </row>
    <row r="7829" spans="11:24">
      <c r="K7829" s="97">
        <f t="shared" si="616"/>
        <v>6</v>
      </c>
      <c r="L7829" s="2" t="e">
        <f t="shared" si="617"/>
        <v>#N/A</v>
      </c>
      <c r="M7829" s="89"/>
      <c r="V7829">
        <v>200</v>
      </c>
      <c r="W7829">
        <v>40</v>
      </c>
      <c r="X7829" s="7">
        <f t="shared" si="615"/>
        <v>31.652153314939131</v>
      </c>
    </row>
    <row r="7830" spans="11:24">
      <c r="K7830" s="97">
        <f t="shared" si="616"/>
        <v>6</v>
      </c>
      <c r="L7830" s="2" t="e">
        <f t="shared" si="617"/>
        <v>#N/A</v>
      </c>
      <c r="M7830" s="89"/>
      <c r="V7830">
        <v>200</v>
      </c>
      <c r="W7830">
        <v>40</v>
      </c>
      <c r="X7830" s="7">
        <f t="shared" si="615"/>
        <v>31.652153314939131</v>
      </c>
    </row>
    <row r="7831" spans="11:24">
      <c r="K7831" s="97">
        <f t="shared" si="616"/>
        <v>6</v>
      </c>
      <c r="L7831" s="2" t="e">
        <f t="shared" si="617"/>
        <v>#N/A</v>
      </c>
      <c r="M7831" s="89"/>
      <c r="V7831">
        <v>200</v>
      </c>
      <c r="W7831">
        <v>40</v>
      </c>
      <c r="X7831" s="7">
        <f t="shared" si="615"/>
        <v>31.652153314939131</v>
      </c>
    </row>
    <row r="7832" spans="11:24">
      <c r="K7832" s="97">
        <f t="shared" si="616"/>
        <v>6</v>
      </c>
      <c r="L7832" s="2" t="e">
        <f t="shared" si="617"/>
        <v>#N/A</v>
      </c>
      <c r="M7832" s="89"/>
      <c r="V7832">
        <v>200</v>
      </c>
      <c r="W7832">
        <v>40</v>
      </c>
      <c r="X7832" s="7">
        <f t="shared" si="615"/>
        <v>31.652153314939131</v>
      </c>
    </row>
    <row r="7833" spans="11:24">
      <c r="K7833" s="97">
        <f t="shared" si="616"/>
        <v>6</v>
      </c>
      <c r="L7833" s="2" t="e">
        <f t="shared" si="617"/>
        <v>#N/A</v>
      </c>
      <c r="M7833" s="89"/>
      <c r="V7833">
        <v>200</v>
      </c>
      <c r="W7833">
        <v>40</v>
      </c>
      <c r="X7833" s="7">
        <f t="shared" si="615"/>
        <v>31.652153314939131</v>
      </c>
    </row>
    <row r="7834" spans="11:24">
      <c r="K7834" s="97">
        <f t="shared" si="616"/>
        <v>6</v>
      </c>
      <c r="L7834" s="2" t="e">
        <f t="shared" si="617"/>
        <v>#N/A</v>
      </c>
      <c r="M7834" s="89"/>
      <c r="V7834">
        <v>200</v>
      </c>
      <c r="W7834">
        <v>40</v>
      </c>
      <c r="X7834" s="7">
        <f t="shared" si="615"/>
        <v>31.652153314939131</v>
      </c>
    </row>
    <row r="7835" spans="11:24">
      <c r="K7835" s="97">
        <f t="shared" si="616"/>
        <v>6</v>
      </c>
      <c r="L7835" s="2" t="e">
        <f t="shared" si="617"/>
        <v>#N/A</v>
      </c>
      <c r="M7835" s="89"/>
      <c r="V7835">
        <v>200</v>
      </c>
      <c r="W7835">
        <v>40</v>
      </c>
      <c r="X7835" s="7">
        <f t="shared" si="615"/>
        <v>31.652153314939131</v>
      </c>
    </row>
    <row r="7836" spans="11:24">
      <c r="K7836" s="97">
        <f t="shared" si="616"/>
        <v>6</v>
      </c>
      <c r="L7836" s="2" t="e">
        <f t="shared" si="617"/>
        <v>#N/A</v>
      </c>
      <c r="M7836" s="89"/>
      <c r="V7836">
        <v>200</v>
      </c>
      <c r="W7836">
        <v>40</v>
      </c>
      <c r="X7836" s="7">
        <f t="shared" si="615"/>
        <v>31.652153314939131</v>
      </c>
    </row>
    <row r="7837" spans="11:24">
      <c r="K7837" s="97">
        <f t="shared" si="616"/>
        <v>6</v>
      </c>
      <c r="L7837" s="2" t="e">
        <f t="shared" si="617"/>
        <v>#N/A</v>
      </c>
      <c r="M7837" s="89"/>
      <c r="V7837">
        <v>200</v>
      </c>
      <c r="W7837">
        <v>40</v>
      </c>
      <c r="X7837" s="7">
        <f t="shared" si="615"/>
        <v>31.652153314939131</v>
      </c>
    </row>
    <row r="7838" spans="11:24">
      <c r="K7838" s="97">
        <f t="shared" si="616"/>
        <v>6</v>
      </c>
      <c r="L7838" s="2" t="e">
        <f t="shared" si="617"/>
        <v>#N/A</v>
      </c>
      <c r="M7838" s="89"/>
      <c r="V7838">
        <v>200</v>
      </c>
      <c r="W7838">
        <v>40</v>
      </c>
      <c r="X7838" s="7">
        <f t="shared" si="615"/>
        <v>31.652153314939131</v>
      </c>
    </row>
    <row r="7839" spans="11:24">
      <c r="K7839" s="97">
        <f t="shared" si="616"/>
        <v>6</v>
      </c>
      <c r="L7839" s="2" t="e">
        <f t="shared" si="617"/>
        <v>#N/A</v>
      </c>
      <c r="M7839" s="89"/>
      <c r="V7839">
        <v>200</v>
      </c>
      <c r="W7839">
        <v>40</v>
      </c>
      <c r="X7839" s="7">
        <f t="shared" si="615"/>
        <v>31.652153314939131</v>
      </c>
    </row>
    <row r="7840" spans="11:24">
      <c r="K7840" s="97">
        <f t="shared" si="616"/>
        <v>6</v>
      </c>
      <c r="L7840" s="2" t="e">
        <f t="shared" si="617"/>
        <v>#N/A</v>
      </c>
      <c r="M7840" s="89"/>
      <c r="V7840">
        <v>200</v>
      </c>
      <c r="W7840">
        <v>40</v>
      </c>
      <c r="X7840" s="7">
        <f t="shared" si="615"/>
        <v>31.652153314939131</v>
      </c>
    </row>
    <row r="7841" spans="11:24">
      <c r="K7841" s="97">
        <f t="shared" si="616"/>
        <v>6</v>
      </c>
      <c r="L7841" s="2" t="e">
        <f t="shared" si="617"/>
        <v>#N/A</v>
      </c>
      <c r="M7841" s="89"/>
      <c r="V7841">
        <v>200</v>
      </c>
      <c r="W7841">
        <v>40</v>
      </c>
      <c r="X7841" s="7">
        <f t="shared" si="615"/>
        <v>31.652153314939131</v>
      </c>
    </row>
    <row r="7842" spans="11:24">
      <c r="K7842" s="97">
        <f t="shared" si="616"/>
        <v>6</v>
      </c>
      <c r="L7842" s="2" t="e">
        <f t="shared" si="617"/>
        <v>#N/A</v>
      </c>
      <c r="M7842" s="89"/>
      <c r="V7842">
        <v>200</v>
      </c>
      <c r="W7842">
        <v>40</v>
      </c>
      <c r="X7842" s="7">
        <f t="shared" si="615"/>
        <v>31.652153314939131</v>
      </c>
    </row>
    <row r="7843" spans="11:24">
      <c r="K7843" s="97">
        <f t="shared" si="616"/>
        <v>6</v>
      </c>
      <c r="L7843" s="2" t="e">
        <f t="shared" si="617"/>
        <v>#N/A</v>
      </c>
      <c r="M7843" s="89"/>
      <c r="V7843">
        <v>200</v>
      </c>
      <c r="W7843">
        <v>40</v>
      </c>
      <c r="X7843" s="7">
        <f t="shared" si="615"/>
        <v>31.652153314939131</v>
      </c>
    </row>
    <row r="7844" spans="11:24">
      <c r="K7844" s="97">
        <f t="shared" si="616"/>
        <v>6</v>
      </c>
      <c r="L7844" s="2" t="e">
        <f t="shared" si="617"/>
        <v>#N/A</v>
      </c>
      <c r="M7844" s="89"/>
      <c r="V7844">
        <v>200</v>
      </c>
      <c r="W7844">
        <v>40</v>
      </c>
      <c r="X7844" s="7">
        <f t="shared" si="615"/>
        <v>31.652153314939131</v>
      </c>
    </row>
    <row r="7845" spans="11:24">
      <c r="K7845" s="97">
        <f t="shared" si="616"/>
        <v>6</v>
      </c>
      <c r="L7845" s="2" t="e">
        <f t="shared" si="617"/>
        <v>#N/A</v>
      </c>
      <c r="M7845" s="89"/>
      <c r="V7845">
        <v>200</v>
      </c>
      <c r="W7845">
        <v>40</v>
      </c>
      <c r="X7845" s="7">
        <f t="shared" si="615"/>
        <v>31.652153314939131</v>
      </c>
    </row>
    <row r="7846" spans="11:24">
      <c r="K7846" s="97">
        <f t="shared" si="616"/>
        <v>6</v>
      </c>
      <c r="L7846" s="2" t="e">
        <f t="shared" si="617"/>
        <v>#N/A</v>
      </c>
      <c r="M7846" s="89"/>
      <c r="V7846">
        <v>200</v>
      </c>
      <c r="W7846">
        <v>40</v>
      </c>
      <c r="X7846" s="7">
        <f t="shared" si="615"/>
        <v>31.652153314939131</v>
      </c>
    </row>
    <row r="7847" spans="11:24">
      <c r="K7847" s="97">
        <f t="shared" si="616"/>
        <v>6</v>
      </c>
      <c r="L7847" s="2" t="e">
        <f t="shared" si="617"/>
        <v>#N/A</v>
      </c>
      <c r="M7847" s="89"/>
      <c r="V7847">
        <v>200</v>
      </c>
      <c r="W7847">
        <v>40</v>
      </c>
      <c r="X7847" s="7">
        <f t="shared" si="615"/>
        <v>31.652153314939131</v>
      </c>
    </row>
    <row r="7848" spans="11:24">
      <c r="K7848" s="97">
        <f t="shared" si="616"/>
        <v>6</v>
      </c>
      <c r="L7848" s="2" t="e">
        <f t="shared" si="617"/>
        <v>#N/A</v>
      </c>
      <c r="M7848" s="89"/>
      <c r="V7848">
        <v>200</v>
      </c>
      <c r="W7848">
        <v>40</v>
      </c>
      <c r="X7848" s="7">
        <f t="shared" si="615"/>
        <v>31.652153314939131</v>
      </c>
    </row>
    <row r="7849" spans="11:24">
      <c r="K7849" s="97">
        <f t="shared" si="616"/>
        <v>6</v>
      </c>
      <c r="L7849" s="2" t="e">
        <f t="shared" si="617"/>
        <v>#N/A</v>
      </c>
      <c r="M7849" s="89"/>
      <c r="V7849">
        <v>200</v>
      </c>
      <c r="W7849">
        <v>40</v>
      </c>
      <c r="X7849" s="7">
        <f t="shared" si="615"/>
        <v>31.652153314939131</v>
      </c>
    </row>
    <row r="7850" spans="11:24">
      <c r="K7850" s="97">
        <f t="shared" si="616"/>
        <v>6</v>
      </c>
      <c r="L7850" s="2" t="e">
        <f t="shared" si="617"/>
        <v>#N/A</v>
      </c>
      <c r="M7850" s="89"/>
      <c r="V7850">
        <v>200</v>
      </c>
      <c r="W7850">
        <v>40</v>
      </c>
      <c r="X7850" s="7">
        <f t="shared" si="615"/>
        <v>31.652153314939131</v>
      </c>
    </row>
    <row r="7851" spans="11:24">
      <c r="K7851" s="97">
        <f t="shared" si="616"/>
        <v>6</v>
      </c>
      <c r="L7851" s="2" t="e">
        <f t="shared" si="617"/>
        <v>#N/A</v>
      </c>
      <c r="M7851" s="89"/>
      <c r="V7851">
        <v>200</v>
      </c>
      <c r="W7851">
        <v>40</v>
      </c>
      <c r="X7851" s="7">
        <f t="shared" si="615"/>
        <v>31.652153314939131</v>
      </c>
    </row>
    <row r="7852" spans="11:24">
      <c r="K7852" s="97">
        <f t="shared" si="616"/>
        <v>6</v>
      </c>
      <c r="L7852" s="2" t="e">
        <f t="shared" si="617"/>
        <v>#N/A</v>
      </c>
      <c r="M7852" s="89"/>
      <c r="V7852">
        <v>200</v>
      </c>
      <c r="W7852">
        <v>40</v>
      </c>
      <c r="X7852" s="7">
        <f t="shared" si="615"/>
        <v>31.652153314939131</v>
      </c>
    </row>
    <row r="7853" spans="11:24">
      <c r="K7853" s="97">
        <f t="shared" si="616"/>
        <v>6</v>
      </c>
      <c r="L7853" s="2" t="e">
        <f t="shared" si="617"/>
        <v>#N/A</v>
      </c>
      <c r="M7853" s="89"/>
      <c r="V7853">
        <v>200</v>
      </c>
      <c r="W7853">
        <v>40</v>
      </c>
      <c r="X7853" s="7">
        <f t="shared" si="615"/>
        <v>31.652153314939131</v>
      </c>
    </row>
    <row r="7854" spans="11:24">
      <c r="K7854" s="97">
        <f t="shared" si="616"/>
        <v>6</v>
      </c>
      <c r="L7854" s="2" t="e">
        <f t="shared" si="617"/>
        <v>#N/A</v>
      </c>
      <c r="M7854" s="89"/>
      <c r="V7854">
        <v>200</v>
      </c>
      <c r="W7854">
        <v>40</v>
      </c>
      <c r="X7854" s="7">
        <f t="shared" si="615"/>
        <v>31.652153314939131</v>
      </c>
    </row>
    <row r="7855" spans="11:24">
      <c r="K7855" s="97">
        <f t="shared" si="616"/>
        <v>6</v>
      </c>
      <c r="L7855" s="2" t="e">
        <f t="shared" si="617"/>
        <v>#N/A</v>
      </c>
      <c r="M7855" s="89"/>
      <c r="V7855">
        <v>200</v>
      </c>
      <c r="W7855">
        <v>40</v>
      </c>
      <c r="X7855" s="7">
        <f t="shared" si="615"/>
        <v>31.652153314939131</v>
      </c>
    </row>
    <row r="7856" spans="11:24">
      <c r="K7856" s="97">
        <f t="shared" si="616"/>
        <v>6</v>
      </c>
      <c r="L7856" s="2" t="e">
        <f t="shared" si="617"/>
        <v>#N/A</v>
      </c>
      <c r="M7856" s="89"/>
      <c r="V7856">
        <v>200</v>
      </c>
      <c r="W7856">
        <v>40</v>
      </c>
      <c r="X7856" s="7">
        <f t="shared" si="615"/>
        <v>31.652153314939131</v>
      </c>
    </row>
    <row r="7857" spans="11:24">
      <c r="K7857" s="97">
        <f t="shared" si="616"/>
        <v>6</v>
      </c>
      <c r="L7857" s="2" t="e">
        <f t="shared" si="617"/>
        <v>#N/A</v>
      </c>
      <c r="M7857" s="89"/>
      <c r="V7857">
        <v>200</v>
      </c>
      <c r="W7857">
        <v>40</v>
      </c>
      <c r="X7857" s="7">
        <f t="shared" si="615"/>
        <v>31.652153314939131</v>
      </c>
    </row>
    <row r="7858" spans="11:24">
      <c r="K7858" s="97">
        <f t="shared" si="616"/>
        <v>6</v>
      </c>
      <c r="L7858" s="2" t="e">
        <f t="shared" si="617"/>
        <v>#N/A</v>
      </c>
      <c r="M7858" s="89"/>
      <c r="V7858">
        <v>200</v>
      </c>
      <c r="W7858">
        <v>40</v>
      </c>
      <c r="X7858" s="7">
        <f t="shared" si="615"/>
        <v>31.652153314939131</v>
      </c>
    </row>
    <row r="7859" spans="11:24">
      <c r="K7859" s="97">
        <f t="shared" si="616"/>
        <v>6</v>
      </c>
      <c r="L7859" s="2" t="e">
        <f t="shared" si="617"/>
        <v>#N/A</v>
      </c>
      <c r="M7859" s="89"/>
      <c r="V7859">
        <v>200</v>
      </c>
      <c r="W7859">
        <v>40</v>
      </c>
      <c r="X7859" s="7">
        <f t="shared" si="615"/>
        <v>31.652153314939131</v>
      </c>
    </row>
    <row r="7860" spans="11:24">
      <c r="K7860" s="97">
        <f t="shared" si="616"/>
        <v>6</v>
      </c>
      <c r="L7860" s="2" t="e">
        <f t="shared" si="617"/>
        <v>#N/A</v>
      </c>
      <c r="M7860" s="89"/>
      <c r="V7860">
        <v>200</v>
      </c>
      <c r="W7860">
        <v>40</v>
      </c>
      <c r="X7860" s="7">
        <f t="shared" si="615"/>
        <v>31.652153314939131</v>
      </c>
    </row>
    <row r="7861" spans="11:24">
      <c r="K7861" s="97">
        <f t="shared" si="616"/>
        <v>6</v>
      </c>
      <c r="L7861" s="2" t="e">
        <f t="shared" si="617"/>
        <v>#N/A</v>
      </c>
      <c r="M7861" s="89"/>
      <c r="V7861">
        <v>200</v>
      </c>
      <c r="W7861">
        <v>40</v>
      </c>
      <c r="X7861" s="7">
        <f t="shared" si="615"/>
        <v>31.652153314939131</v>
      </c>
    </row>
    <row r="7862" spans="11:24">
      <c r="K7862" s="97">
        <f t="shared" si="616"/>
        <v>6</v>
      </c>
      <c r="L7862" s="2" t="e">
        <f t="shared" si="617"/>
        <v>#N/A</v>
      </c>
      <c r="M7862" s="89"/>
      <c r="V7862">
        <v>200</v>
      </c>
      <c r="W7862">
        <v>40</v>
      </c>
      <c r="X7862" s="7">
        <f t="shared" si="615"/>
        <v>31.652153314939131</v>
      </c>
    </row>
    <row r="7863" spans="11:24">
      <c r="K7863" s="97">
        <f t="shared" si="616"/>
        <v>6</v>
      </c>
      <c r="L7863" s="2" t="e">
        <f t="shared" si="617"/>
        <v>#N/A</v>
      </c>
      <c r="M7863" s="89"/>
      <c r="V7863">
        <v>200</v>
      </c>
      <c r="W7863">
        <v>40</v>
      </c>
      <c r="X7863" s="7">
        <f t="shared" si="615"/>
        <v>31.652153314939131</v>
      </c>
    </row>
    <row r="7864" spans="11:24">
      <c r="K7864" s="97">
        <f t="shared" si="616"/>
        <v>6</v>
      </c>
      <c r="L7864" s="2" t="e">
        <f t="shared" si="617"/>
        <v>#N/A</v>
      </c>
      <c r="M7864" s="89"/>
      <c r="V7864">
        <v>200</v>
      </c>
      <c r="W7864">
        <v>40</v>
      </c>
      <c r="X7864" s="7">
        <f t="shared" si="615"/>
        <v>31.652153314939131</v>
      </c>
    </row>
    <row r="7865" spans="11:24">
      <c r="K7865" s="97">
        <f t="shared" si="616"/>
        <v>6</v>
      </c>
      <c r="L7865" s="2" t="e">
        <f t="shared" si="617"/>
        <v>#N/A</v>
      </c>
      <c r="M7865" s="89"/>
      <c r="V7865">
        <v>200</v>
      </c>
      <c r="W7865">
        <v>40</v>
      </c>
      <c r="X7865" s="7">
        <f t="shared" si="615"/>
        <v>31.652153314939131</v>
      </c>
    </row>
    <row r="7866" spans="11:24">
      <c r="K7866" s="97">
        <f t="shared" si="616"/>
        <v>6</v>
      </c>
      <c r="L7866" s="2" t="e">
        <f t="shared" si="617"/>
        <v>#N/A</v>
      </c>
      <c r="M7866" s="89"/>
      <c r="V7866">
        <v>200</v>
      </c>
      <c r="W7866">
        <v>40</v>
      </c>
      <c r="X7866" s="7">
        <f t="shared" si="615"/>
        <v>31.652153314939131</v>
      </c>
    </row>
    <row r="7867" spans="11:24">
      <c r="K7867" s="97">
        <f t="shared" si="616"/>
        <v>6</v>
      </c>
      <c r="L7867" s="2" t="e">
        <f t="shared" si="617"/>
        <v>#N/A</v>
      </c>
      <c r="M7867" s="89"/>
      <c r="V7867">
        <v>200</v>
      </c>
      <c r="W7867">
        <v>40</v>
      </c>
      <c r="X7867" s="7">
        <f t="shared" si="615"/>
        <v>31.652153314939131</v>
      </c>
    </row>
    <row r="7868" spans="11:24">
      <c r="K7868" s="97">
        <f t="shared" si="616"/>
        <v>6</v>
      </c>
      <c r="L7868" s="2" t="e">
        <f t="shared" si="617"/>
        <v>#N/A</v>
      </c>
      <c r="M7868" s="89"/>
      <c r="V7868">
        <v>200</v>
      </c>
      <c r="W7868">
        <v>40</v>
      </c>
      <c r="X7868" s="7">
        <f t="shared" si="615"/>
        <v>31.652153314939131</v>
      </c>
    </row>
    <row r="7869" spans="11:24">
      <c r="K7869" s="97">
        <f t="shared" si="616"/>
        <v>6</v>
      </c>
      <c r="L7869" s="2" t="e">
        <f t="shared" si="617"/>
        <v>#N/A</v>
      </c>
      <c r="M7869" s="89"/>
      <c r="V7869">
        <v>200</v>
      </c>
      <c r="W7869">
        <v>40</v>
      </c>
      <c r="X7869" s="7">
        <f t="shared" si="615"/>
        <v>31.652153314939131</v>
      </c>
    </row>
    <row r="7870" spans="11:24">
      <c r="K7870" s="97">
        <f t="shared" si="616"/>
        <v>6</v>
      </c>
      <c r="L7870" s="2" t="e">
        <f t="shared" si="617"/>
        <v>#N/A</v>
      </c>
      <c r="M7870" s="89"/>
      <c r="V7870">
        <v>200</v>
      </c>
      <c r="W7870">
        <v>40</v>
      </c>
      <c r="X7870" s="7">
        <f t="shared" si="615"/>
        <v>31.652153314939131</v>
      </c>
    </row>
    <row r="7871" spans="11:24">
      <c r="K7871" s="97">
        <f t="shared" si="616"/>
        <v>6</v>
      </c>
      <c r="L7871" s="2" t="e">
        <f t="shared" si="617"/>
        <v>#N/A</v>
      </c>
      <c r="M7871" s="89"/>
      <c r="V7871">
        <v>200</v>
      </c>
      <c r="W7871">
        <v>40</v>
      </c>
      <c r="X7871" s="7">
        <f t="shared" si="615"/>
        <v>31.652153314939131</v>
      </c>
    </row>
    <row r="7872" spans="11:24">
      <c r="K7872" s="97">
        <f t="shared" si="616"/>
        <v>6</v>
      </c>
      <c r="L7872" s="2" t="e">
        <f t="shared" si="617"/>
        <v>#N/A</v>
      </c>
      <c r="M7872" s="89"/>
      <c r="V7872">
        <v>200</v>
      </c>
      <c r="W7872">
        <v>40</v>
      </c>
      <c r="X7872" s="7">
        <f t="shared" si="615"/>
        <v>31.652153314939131</v>
      </c>
    </row>
    <row r="7873" spans="11:24">
      <c r="K7873" s="97">
        <f t="shared" si="616"/>
        <v>6</v>
      </c>
      <c r="L7873" s="2" t="e">
        <f t="shared" si="617"/>
        <v>#N/A</v>
      </c>
      <c r="M7873" s="89"/>
      <c r="V7873">
        <v>200</v>
      </c>
      <c r="W7873">
        <v>40</v>
      </c>
      <c r="X7873" s="7">
        <f t="shared" si="615"/>
        <v>31.652153314939131</v>
      </c>
    </row>
    <row r="7874" spans="11:24">
      <c r="K7874" s="97">
        <f t="shared" si="616"/>
        <v>6</v>
      </c>
      <c r="L7874" s="2" t="e">
        <f t="shared" si="617"/>
        <v>#N/A</v>
      </c>
      <c r="M7874" s="89"/>
      <c r="V7874">
        <v>200</v>
      </c>
      <c r="W7874">
        <v>40</v>
      </c>
      <c r="X7874" s="7">
        <f t="shared" si="615"/>
        <v>31.652153314939131</v>
      </c>
    </row>
    <row r="7875" spans="11:24">
      <c r="K7875" s="97">
        <f t="shared" si="616"/>
        <v>6</v>
      </c>
      <c r="L7875" s="2" t="e">
        <f t="shared" si="617"/>
        <v>#N/A</v>
      </c>
      <c r="M7875" s="89"/>
      <c r="V7875">
        <v>200</v>
      </c>
      <c r="W7875">
        <v>40</v>
      </c>
      <c r="X7875" s="7">
        <f t="shared" si="615"/>
        <v>31.652153314939131</v>
      </c>
    </row>
    <row r="7876" spans="11:24">
      <c r="K7876" s="97">
        <f t="shared" si="616"/>
        <v>6</v>
      </c>
      <c r="L7876" s="2" t="e">
        <f t="shared" si="617"/>
        <v>#N/A</v>
      </c>
      <c r="M7876" s="89"/>
      <c r="V7876">
        <v>200</v>
      </c>
      <c r="W7876">
        <v>40</v>
      </c>
      <c r="X7876" s="7">
        <f t="shared" si="615"/>
        <v>31.652153314939131</v>
      </c>
    </row>
    <row r="7877" spans="11:24">
      <c r="K7877" s="97">
        <f t="shared" si="616"/>
        <v>6</v>
      </c>
      <c r="L7877" s="2" t="e">
        <f t="shared" si="617"/>
        <v>#N/A</v>
      </c>
      <c r="M7877" s="89"/>
      <c r="V7877">
        <v>200</v>
      </c>
      <c r="W7877">
        <v>40</v>
      </c>
      <c r="X7877" s="7">
        <f t="shared" si="615"/>
        <v>31.652153314939131</v>
      </c>
    </row>
    <row r="7878" spans="11:24">
      <c r="K7878" s="97">
        <f t="shared" si="616"/>
        <v>6</v>
      </c>
      <c r="L7878" s="2" t="e">
        <f t="shared" si="617"/>
        <v>#N/A</v>
      </c>
      <c r="M7878" s="89"/>
      <c r="V7878">
        <v>200</v>
      </c>
      <c r="W7878">
        <v>40</v>
      </c>
      <c r="X7878" s="7">
        <f t="shared" si="615"/>
        <v>31.652153314939131</v>
      </c>
    </row>
    <row r="7879" spans="11:24">
      <c r="K7879" s="97">
        <f t="shared" si="616"/>
        <v>6</v>
      </c>
      <c r="L7879" s="2" t="e">
        <f t="shared" si="617"/>
        <v>#N/A</v>
      </c>
      <c r="M7879" s="89"/>
      <c r="V7879">
        <v>200</v>
      </c>
      <c r="W7879">
        <v>40</v>
      </c>
      <c r="X7879" s="7">
        <f t="shared" si="615"/>
        <v>31.652153314939131</v>
      </c>
    </row>
    <row r="7880" spans="11:24">
      <c r="K7880" s="97">
        <f t="shared" si="616"/>
        <v>6</v>
      </c>
      <c r="L7880" s="2" t="e">
        <f t="shared" si="617"/>
        <v>#N/A</v>
      </c>
      <c r="M7880" s="89"/>
      <c r="V7880">
        <v>200</v>
      </c>
      <c r="W7880">
        <v>40</v>
      </c>
      <c r="X7880" s="7">
        <f t="shared" si="615"/>
        <v>31.652153314939131</v>
      </c>
    </row>
    <row r="7881" spans="11:24">
      <c r="K7881" s="97">
        <f t="shared" si="616"/>
        <v>6</v>
      </c>
      <c r="L7881" s="2" t="e">
        <f t="shared" si="617"/>
        <v>#N/A</v>
      </c>
      <c r="M7881" s="89"/>
      <c r="V7881">
        <v>200</v>
      </c>
      <c r="W7881">
        <v>40</v>
      </c>
      <c r="X7881" s="7">
        <f t="shared" si="615"/>
        <v>31.652153314939131</v>
      </c>
    </row>
    <row r="7882" spans="11:24">
      <c r="K7882" s="97">
        <f t="shared" si="616"/>
        <v>6</v>
      </c>
      <c r="L7882" s="2" t="e">
        <f t="shared" si="617"/>
        <v>#N/A</v>
      </c>
      <c r="M7882" s="89"/>
      <c r="V7882">
        <v>200</v>
      </c>
      <c r="W7882">
        <v>40</v>
      </c>
      <c r="X7882" s="7">
        <f t="shared" ref="X7882:X7945" si="618">AVERAGE($J$2999:$J$8770)</f>
        <v>31.652153314939131</v>
      </c>
    </row>
    <row r="7883" spans="11:24">
      <c r="K7883" s="97">
        <f t="shared" ref="K7883:K7946" si="619">WEEKDAY(C7883,2)</f>
        <v>6</v>
      </c>
      <c r="L7883" s="2" t="e">
        <f t="shared" ref="L7883:L7946" si="620">IF(J7883="",NA(),J7883-(AVERAGE($J$10:$J$8770)))</f>
        <v>#N/A</v>
      </c>
      <c r="M7883" s="89"/>
      <c r="V7883">
        <v>200</v>
      </c>
      <c r="W7883">
        <v>40</v>
      </c>
      <c r="X7883" s="7">
        <f t="shared" si="618"/>
        <v>31.652153314939131</v>
      </c>
    </row>
    <row r="7884" spans="11:24">
      <c r="K7884" s="97">
        <f t="shared" si="619"/>
        <v>6</v>
      </c>
      <c r="L7884" s="2" t="e">
        <f t="shared" si="620"/>
        <v>#N/A</v>
      </c>
      <c r="M7884" s="89"/>
      <c r="V7884">
        <v>200</v>
      </c>
      <c r="W7884">
        <v>40</v>
      </c>
      <c r="X7884" s="7">
        <f t="shared" si="618"/>
        <v>31.652153314939131</v>
      </c>
    </row>
    <row r="7885" spans="11:24">
      <c r="K7885" s="97">
        <f t="shared" si="619"/>
        <v>6</v>
      </c>
      <c r="L7885" s="2" t="e">
        <f t="shared" si="620"/>
        <v>#N/A</v>
      </c>
      <c r="M7885" s="89"/>
      <c r="V7885">
        <v>200</v>
      </c>
      <c r="W7885">
        <v>40</v>
      </c>
      <c r="X7885" s="7">
        <f t="shared" si="618"/>
        <v>31.652153314939131</v>
      </c>
    </row>
    <row r="7886" spans="11:24">
      <c r="K7886" s="97">
        <f t="shared" si="619"/>
        <v>6</v>
      </c>
      <c r="L7886" s="2" t="e">
        <f t="shared" si="620"/>
        <v>#N/A</v>
      </c>
      <c r="M7886" s="89"/>
      <c r="V7886">
        <v>200</v>
      </c>
      <c r="W7886">
        <v>40</v>
      </c>
      <c r="X7886" s="7">
        <f t="shared" si="618"/>
        <v>31.652153314939131</v>
      </c>
    </row>
    <row r="7887" spans="11:24">
      <c r="K7887" s="97">
        <f t="shared" si="619"/>
        <v>6</v>
      </c>
      <c r="L7887" s="2" t="e">
        <f t="shared" si="620"/>
        <v>#N/A</v>
      </c>
      <c r="M7887" s="89"/>
      <c r="V7887">
        <v>200</v>
      </c>
      <c r="W7887">
        <v>40</v>
      </c>
      <c r="X7887" s="7">
        <f t="shared" si="618"/>
        <v>31.652153314939131</v>
      </c>
    </row>
    <row r="7888" spans="11:24">
      <c r="K7888" s="97">
        <f t="shared" si="619"/>
        <v>6</v>
      </c>
      <c r="L7888" s="2" t="e">
        <f t="shared" si="620"/>
        <v>#N/A</v>
      </c>
      <c r="M7888" s="89"/>
      <c r="V7888">
        <v>200</v>
      </c>
      <c r="W7888">
        <v>40</v>
      </c>
      <c r="X7888" s="7">
        <f t="shared" si="618"/>
        <v>31.652153314939131</v>
      </c>
    </row>
    <row r="7889" spans="11:24">
      <c r="K7889" s="97">
        <f t="shared" si="619"/>
        <v>6</v>
      </c>
      <c r="L7889" s="2" t="e">
        <f t="shared" si="620"/>
        <v>#N/A</v>
      </c>
      <c r="M7889" s="89"/>
      <c r="V7889">
        <v>200</v>
      </c>
      <c r="W7889">
        <v>40</v>
      </c>
      <c r="X7889" s="7">
        <f t="shared" si="618"/>
        <v>31.652153314939131</v>
      </c>
    </row>
    <row r="7890" spans="11:24">
      <c r="K7890" s="97">
        <f t="shared" si="619"/>
        <v>6</v>
      </c>
      <c r="L7890" s="2" t="e">
        <f t="shared" si="620"/>
        <v>#N/A</v>
      </c>
      <c r="M7890" s="89"/>
      <c r="V7890">
        <v>200</v>
      </c>
      <c r="W7890">
        <v>40</v>
      </c>
      <c r="X7890" s="7">
        <f t="shared" si="618"/>
        <v>31.652153314939131</v>
      </c>
    </row>
    <row r="7891" spans="11:24">
      <c r="K7891" s="97">
        <f t="shared" si="619"/>
        <v>6</v>
      </c>
      <c r="L7891" s="2" t="e">
        <f t="shared" si="620"/>
        <v>#N/A</v>
      </c>
      <c r="M7891" s="89"/>
      <c r="V7891">
        <v>200</v>
      </c>
      <c r="W7891">
        <v>40</v>
      </c>
      <c r="X7891" s="7">
        <f t="shared" si="618"/>
        <v>31.652153314939131</v>
      </c>
    </row>
    <row r="7892" spans="11:24">
      <c r="K7892" s="97">
        <f t="shared" si="619"/>
        <v>6</v>
      </c>
      <c r="L7892" s="2" t="e">
        <f t="shared" si="620"/>
        <v>#N/A</v>
      </c>
      <c r="M7892" s="89"/>
      <c r="V7892">
        <v>200</v>
      </c>
      <c r="W7892">
        <v>40</v>
      </c>
      <c r="X7892" s="7">
        <f t="shared" si="618"/>
        <v>31.652153314939131</v>
      </c>
    </row>
    <row r="7893" spans="11:24">
      <c r="K7893" s="97">
        <f t="shared" si="619"/>
        <v>6</v>
      </c>
      <c r="L7893" s="2" t="e">
        <f t="shared" si="620"/>
        <v>#N/A</v>
      </c>
      <c r="M7893" s="89"/>
      <c r="V7893">
        <v>200</v>
      </c>
      <c r="W7893">
        <v>40</v>
      </c>
      <c r="X7893" s="7">
        <f t="shared" si="618"/>
        <v>31.652153314939131</v>
      </c>
    </row>
    <row r="7894" spans="11:24">
      <c r="K7894" s="97">
        <f t="shared" si="619"/>
        <v>6</v>
      </c>
      <c r="L7894" s="2" t="e">
        <f t="shared" si="620"/>
        <v>#N/A</v>
      </c>
      <c r="M7894" s="89"/>
      <c r="V7894">
        <v>200</v>
      </c>
      <c r="W7894">
        <v>40</v>
      </c>
      <c r="X7894" s="7">
        <f t="shared" si="618"/>
        <v>31.652153314939131</v>
      </c>
    </row>
    <row r="7895" spans="11:24">
      <c r="K7895" s="97">
        <f t="shared" si="619"/>
        <v>6</v>
      </c>
      <c r="L7895" s="2" t="e">
        <f t="shared" si="620"/>
        <v>#N/A</v>
      </c>
      <c r="M7895" s="89"/>
      <c r="V7895">
        <v>200</v>
      </c>
      <c r="W7895">
        <v>40</v>
      </c>
      <c r="X7895" s="7">
        <f t="shared" si="618"/>
        <v>31.652153314939131</v>
      </c>
    </row>
    <row r="7896" spans="11:24">
      <c r="K7896" s="97">
        <f t="shared" si="619"/>
        <v>6</v>
      </c>
      <c r="L7896" s="2" t="e">
        <f t="shared" si="620"/>
        <v>#N/A</v>
      </c>
      <c r="M7896" s="89"/>
      <c r="V7896">
        <v>200</v>
      </c>
      <c r="W7896">
        <v>40</v>
      </c>
      <c r="X7896" s="7">
        <f t="shared" si="618"/>
        <v>31.652153314939131</v>
      </c>
    </row>
    <row r="7897" spans="11:24">
      <c r="K7897" s="97">
        <f t="shared" si="619"/>
        <v>6</v>
      </c>
      <c r="L7897" s="2" t="e">
        <f t="shared" si="620"/>
        <v>#N/A</v>
      </c>
      <c r="M7897" s="89"/>
      <c r="V7897">
        <v>200</v>
      </c>
      <c r="W7897">
        <v>40</v>
      </c>
      <c r="X7897" s="7">
        <f t="shared" si="618"/>
        <v>31.652153314939131</v>
      </c>
    </row>
    <row r="7898" spans="11:24">
      <c r="K7898" s="97">
        <f t="shared" si="619"/>
        <v>6</v>
      </c>
      <c r="L7898" s="2" t="e">
        <f t="shared" si="620"/>
        <v>#N/A</v>
      </c>
      <c r="M7898" s="89"/>
      <c r="V7898">
        <v>200</v>
      </c>
      <c r="W7898">
        <v>40</v>
      </c>
      <c r="X7898" s="7">
        <f t="shared" si="618"/>
        <v>31.652153314939131</v>
      </c>
    </row>
    <row r="7899" spans="11:24">
      <c r="K7899" s="97">
        <f t="shared" si="619"/>
        <v>6</v>
      </c>
      <c r="L7899" s="2" t="e">
        <f t="shared" si="620"/>
        <v>#N/A</v>
      </c>
      <c r="M7899" s="89"/>
      <c r="V7899">
        <v>200</v>
      </c>
      <c r="W7899">
        <v>40</v>
      </c>
      <c r="X7899" s="7">
        <f t="shared" si="618"/>
        <v>31.652153314939131</v>
      </c>
    </row>
    <row r="7900" spans="11:24">
      <c r="K7900" s="97">
        <f t="shared" si="619"/>
        <v>6</v>
      </c>
      <c r="L7900" s="2" t="e">
        <f t="shared" si="620"/>
        <v>#N/A</v>
      </c>
      <c r="M7900" s="89"/>
      <c r="V7900">
        <v>200</v>
      </c>
      <c r="W7900">
        <v>40</v>
      </c>
      <c r="X7900" s="7">
        <f t="shared" si="618"/>
        <v>31.652153314939131</v>
      </c>
    </row>
    <row r="7901" spans="11:24">
      <c r="K7901" s="97">
        <f t="shared" si="619"/>
        <v>6</v>
      </c>
      <c r="L7901" s="2" t="e">
        <f t="shared" si="620"/>
        <v>#N/A</v>
      </c>
      <c r="M7901" s="89"/>
      <c r="V7901">
        <v>200</v>
      </c>
      <c r="W7901">
        <v>40</v>
      </c>
      <c r="X7901" s="7">
        <f t="shared" si="618"/>
        <v>31.652153314939131</v>
      </c>
    </row>
    <row r="7902" spans="11:24">
      <c r="K7902" s="97">
        <f t="shared" si="619"/>
        <v>6</v>
      </c>
      <c r="L7902" s="2" t="e">
        <f t="shared" si="620"/>
        <v>#N/A</v>
      </c>
      <c r="M7902" s="89"/>
      <c r="V7902">
        <v>200</v>
      </c>
      <c r="W7902">
        <v>40</v>
      </c>
      <c r="X7902" s="7">
        <f t="shared" si="618"/>
        <v>31.652153314939131</v>
      </c>
    </row>
    <row r="7903" spans="11:24">
      <c r="K7903" s="97">
        <f t="shared" si="619"/>
        <v>6</v>
      </c>
      <c r="L7903" s="2" t="e">
        <f t="shared" si="620"/>
        <v>#N/A</v>
      </c>
      <c r="M7903" s="89"/>
      <c r="V7903">
        <v>200</v>
      </c>
      <c r="W7903">
        <v>40</v>
      </c>
      <c r="X7903" s="7">
        <f t="shared" si="618"/>
        <v>31.652153314939131</v>
      </c>
    </row>
    <row r="7904" spans="11:24">
      <c r="K7904" s="97">
        <f t="shared" si="619"/>
        <v>6</v>
      </c>
      <c r="L7904" s="2" t="e">
        <f t="shared" si="620"/>
        <v>#N/A</v>
      </c>
      <c r="M7904" s="89"/>
      <c r="V7904">
        <v>200</v>
      </c>
      <c r="W7904">
        <v>40</v>
      </c>
      <c r="X7904" s="7">
        <f t="shared" si="618"/>
        <v>31.652153314939131</v>
      </c>
    </row>
    <row r="7905" spans="11:24">
      <c r="K7905" s="97">
        <f t="shared" si="619"/>
        <v>6</v>
      </c>
      <c r="L7905" s="2" t="e">
        <f t="shared" si="620"/>
        <v>#N/A</v>
      </c>
      <c r="M7905" s="89"/>
      <c r="V7905">
        <v>200</v>
      </c>
      <c r="W7905">
        <v>40</v>
      </c>
      <c r="X7905" s="7">
        <f t="shared" si="618"/>
        <v>31.652153314939131</v>
      </c>
    </row>
    <row r="7906" spans="11:24">
      <c r="K7906" s="97">
        <f t="shared" si="619"/>
        <v>6</v>
      </c>
      <c r="L7906" s="2" t="e">
        <f t="shared" si="620"/>
        <v>#N/A</v>
      </c>
      <c r="M7906" s="89"/>
      <c r="V7906">
        <v>200</v>
      </c>
      <c r="W7906">
        <v>40</v>
      </c>
      <c r="X7906" s="7">
        <f t="shared" si="618"/>
        <v>31.652153314939131</v>
      </c>
    </row>
    <row r="7907" spans="11:24">
      <c r="K7907" s="97">
        <f t="shared" si="619"/>
        <v>6</v>
      </c>
      <c r="L7907" s="2" t="e">
        <f t="shared" si="620"/>
        <v>#N/A</v>
      </c>
      <c r="M7907" s="89"/>
      <c r="V7907">
        <v>200</v>
      </c>
      <c r="W7907">
        <v>40</v>
      </c>
      <c r="X7907" s="7">
        <f t="shared" si="618"/>
        <v>31.652153314939131</v>
      </c>
    </row>
    <row r="7908" spans="11:24">
      <c r="K7908" s="97">
        <f t="shared" si="619"/>
        <v>6</v>
      </c>
      <c r="L7908" s="2" t="e">
        <f t="shared" si="620"/>
        <v>#N/A</v>
      </c>
      <c r="M7908" s="89"/>
      <c r="V7908">
        <v>200</v>
      </c>
      <c r="W7908">
        <v>40</v>
      </c>
      <c r="X7908" s="7">
        <f t="shared" si="618"/>
        <v>31.652153314939131</v>
      </c>
    </row>
    <row r="7909" spans="11:24">
      <c r="K7909" s="97">
        <f t="shared" si="619"/>
        <v>6</v>
      </c>
      <c r="L7909" s="2" t="e">
        <f t="shared" si="620"/>
        <v>#N/A</v>
      </c>
      <c r="M7909" s="89"/>
      <c r="V7909">
        <v>200</v>
      </c>
      <c r="W7909">
        <v>40</v>
      </c>
      <c r="X7909" s="7">
        <f t="shared" si="618"/>
        <v>31.652153314939131</v>
      </c>
    </row>
    <row r="7910" spans="11:24">
      <c r="K7910" s="97">
        <f t="shared" si="619"/>
        <v>6</v>
      </c>
      <c r="L7910" s="2" t="e">
        <f t="shared" si="620"/>
        <v>#N/A</v>
      </c>
      <c r="M7910" s="89"/>
      <c r="V7910">
        <v>200</v>
      </c>
      <c r="W7910">
        <v>40</v>
      </c>
      <c r="X7910" s="7">
        <f t="shared" si="618"/>
        <v>31.652153314939131</v>
      </c>
    </row>
    <row r="7911" spans="11:24">
      <c r="K7911" s="97">
        <f t="shared" si="619"/>
        <v>6</v>
      </c>
      <c r="L7911" s="2" t="e">
        <f t="shared" si="620"/>
        <v>#N/A</v>
      </c>
      <c r="M7911" s="89"/>
      <c r="V7911">
        <v>200</v>
      </c>
      <c r="W7911">
        <v>40</v>
      </c>
      <c r="X7911" s="7">
        <f t="shared" si="618"/>
        <v>31.652153314939131</v>
      </c>
    </row>
    <row r="7912" spans="11:24">
      <c r="K7912" s="97">
        <f t="shared" si="619"/>
        <v>6</v>
      </c>
      <c r="L7912" s="2" t="e">
        <f t="shared" si="620"/>
        <v>#N/A</v>
      </c>
      <c r="M7912" s="89"/>
      <c r="V7912">
        <v>200</v>
      </c>
      <c r="W7912">
        <v>40</v>
      </c>
      <c r="X7912" s="7">
        <f t="shared" si="618"/>
        <v>31.652153314939131</v>
      </c>
    </row>
    <row r="7913" spans="11:24">
      <c r="K7913" s="97">
        <f t="shared" si="619"/>
        <v>6</v>
      </c>
      <c r="L7913" s="2" t="e">
        <f t="shared" si="620"/>
        <v>#N/A</v>
      </c>
      <c r="M7913" s="89"/>
      <c r="V7913">
        <v>200</v>
      </c>
      <c r="W7913">
        <v>40</v>
      </c>
      <c r="X7913" s="7">
        <f t="shared" si="618"/>
        <v>31.652153314939131</v>
      </c>
    </row>
    <row r="7914" spans="11:24">
      <c r="K7914" s="97">
        <f t="shared" si="619"/>
        <v>6</v>
      </c>
      <c r="L7914" s="2" t="e">
        <f t="shared" si="620"/>
        <v>#N/A</v>
      </c>
      <c r="M7914" s="89"/>
      <c r="V7914">
        <v>200</v>
      </c>
      <c r="W7914">
        <v>40</v>
      </c>
      <c r="X7914" s="7">
        <f t="shared" si="618"/>
        <v>31.652153314939131</v>
      </c>
    </row>
    <row r="7915" spans="11:24">
      <c r="K7915" s="97">
        <f t="shared" si="619"/>
        <v>6</v>
      </c>
      <c r="L7915" s="2" t="e">
        <f t="shared" si="620"/>
        <v>#N/A</v>
      </c>
      <c r="M7915" s="89"/>
      <c r="V7915">
        <v>200</v>
      </c>
      <c r="W7915">
        <v>40</v>
      </c>
      <c r="X7915" s="7">
        <f t="shared" si="618"/>
        <v>31.652153314939131</v>
      </c>
    </row>
    <row r="7916" spans="11:24">
      <c r="K7916" s="97">
        <f t="shared" si="619"/>
        <v>6</v>
      </c>
      <c r="L7916" s="2" t="e">
        <f t="shared" si="620"/>
        <v>#N/A</v>
      </c>
      <c r="M7916" s="89"/>
      <c r="V7916">
        <v>200</v>
      </c>
      <c r="W7916">
        <v>40</v>
      </c>
      <c r="X7916" s="7">
        <f t="shared" si="618"/>
        <v>31.652153314939131</v>
      </c>
    </row>
    <row r="7917" spans="11:24">
      <c r="K7917" s="97">
        <f t="shared" si="619"/>
        <v>6</v>
      </c>
      <c r="L7917" s="2" t="e">
        <f t="shared" si="620"/>
        <v>#N/A</v>
      </c>
      <c r="M7917" s="89"/>
      <c r="V7917">
        <v>200</v>
      </c>
      <c r="W7917">
        <v>40</v>
      </c>
      <c r="X7917" s="7">
        <f t="shared" si="618"/>
        <v>31.652153314939131</v>
      </c>
    </row>
    <row r="7918" spans="11:24">
      <c r="K7918" s="97">
        <f t="shared" si="619"/>
        <v>6</v>
      </c>
      <c r="L7918" s="2" t="e">
        <f t="shared" si="620"/>
        <v>#N/A</v>
      </c>
      <c r="M7918" s="89"/>
      <c r="V7918">
        <v>200</v>
      </c>
      <c r="W7918">
        <v>40</v>
      </c>
      <c r="X7918" s="7">
        <f t="shared" si="618"/>
        <v>31.652153314939131</v>
      </c>
    </row>
    <row r="7919" spans="11:24">
      <c r="K7919" s="97">
        <f t="shared" si="619"/>
        <v>6</v>
      </c>
      <c r="L7919" s="2" t="e">
        <f t="shared" si="620"/>
        <v>#N/A</v>
      </c>
      <c r="M7919" s="89"/>
      <c r="V7919">
        <v>200</v>
      </c>
      <c r="W7919">
        <v>40</v>
      </c>
      <c r="X7919" s="7">
        <f t="shared" si="618"/>
        <v>31.652153314939131</v>
      </c>
    </row>
    <row r="7920" spans="11:24">
      <c r="K7920" s="97">
        <f t="shared" si="619"/>
        <v>6</v>
      </c>
      <c r="L7920" s="2" t="e">
        <f t="shared" si="620"/>
        <v>#N/A</v>
      </c>
      <c r="M7920" s="89"/>
      <c r="V7920">
        <v>200</v>
      </c>
      <c r="W7920">
        <v>40</v>
      </c>
      <c r="X7920" s="7">
        <f t="shared" si="618"/>
        <v>31.652153314939131</v>
      </c>
    </row>
    <row r="7921" spans="11:24">
      <c r="K7921" s="97">
        <f t="shared" si="619"/>
        <v>6</v>
      </c>
      <c r="L7921" s="2" t="e">
        <f t="shared" si="620"/>
        <v>#N/A</v>
      </c>
      <c r="M7921" s="89"/>
      <c r="V7921">
        <v>200</v>
      </c>
      <c r="W7921">
        <v>40</v>
      </c>
      <c r="X7921" s="7">
        <f t="shared" si="618"/>
        <v>31.652153314939131</v>
      </c>
    </row>
    <row r="7922" spans="11:24">
      <c r="K7922" s="97">
        <f t="shared" si="619"/>
        <v>6</v>
      </c>
      <c r="L7922" s="2" t="e">
        <f t="shared" si="620"/>
        <v>#N/A</v>
      </c>
      <c r="M7922" s="89"/>
      <c r="V7922">
        <v>200</v>
      </c>
      <c r="W7922">
        <v>40</v>
      </c>
      <c r="X7922" s="7">
        <f t="shared" si="618"/>
        <v>31.652153314939131</v>
      </c>
    </row>
    <row r="7923" spans="11:24">
      <c r="K7923" s="97">
        <f t="shared" si="619"/>
        <v>6</v>
      </c>
      <c r="L7923" s="2" t="e">
        <f t="shared" si="620"/>
        <v>#N/A</v>
      </c>
      <c r="M7923" s="89"/>
      <c r="V7923">
        <v>200</v>
      </c>
      <c r="W7923">
        <v>40</v>
      </c>
      <c r="X7923" s="7">
        <f t="shared" si="618"/>
        <v>31.652153314939131</v>
      </c>
    </row>
    <row r="7924" spans="11:24">
      <c r="K7924" s="97">
        <f t="shared" si="619"/>
        <v>6</v>
      </c>
      <c r="L7924" s="2" t="e">
        <f t="shared" si="620"/>
        <v>#N/A</v>
      </c>
      <c r="M7924" s="89"/>
      <c r="V7924">
        <v>200</v>
      </c>
      <c r="W7924">
        <v>40</v>
      </c>
      <c r="X7924" s="7">
        <f t="shared" si="618"/>
        <v>31.652153314939131</v>
      </c>
    </row>
    <row r="7925" spans="11:24">
      <c r="K7925" s="97">
        <f t="shared" si="619"/>
        <v>6</v>
      </c>
      <c r="L7925" s="2" t="e">
        <f t="shared" si="620"/>
        <v>#N/A</v>
      </c>
      <c r="M7925" s="89"/>
      <c r="V7925">
        <v>200</v>
      </c>
      <c r="W7925">
        <v>40</v>
      </c>
      <c r="X7925" s="7">
        <f t="shared" si="618"/>
        <v>31.652153314939131</v>
      </c>
    </row>
    <row r="7926" spans="11:24">
      <c r="K7926" s="97">
        <f t="shared" si="619"/>
        <v>6</v>
      </c>
      <c r="L7926" s="2" t="e">
        <f t="shared" si="620"/>
        <v>#N/A</v>
      </c>
      <c r="M7926" s="89"/>
      <c r="V7926">
        <v>200</v>
      </c>
      <c r="W7926">
        <v>40</v>
      </c>
      <c r="X7926" s="7">
        <f t="shared" si="618"/>
        <v>31.652153314939131</v>
      </c>
    </row>
    <row r="7927" spans="11:24">
      <c r="K7927" s="97">
        <f t="shared" si="619"/>
        <v>6</v>
      </c>
      <c r="L7927" s="2" t="e">
        <f t="shared" si="620"/>
        <v>#N/A</v>
      </c>
      <c r="M7927" s="89"/>
      <c r="V7927">
        <v>200</v>
      </c>
      <c r="W7927">
        <v>40</v>
      </c>
      <c r="X7927" s="7">
        <f t="shared" si="618"/>
        <v>31.652153314939131</v>
      </c>
    </row>
    <row r="7928" spans="11:24">
      <c r="K7928" s="97">
        <f t="shared" si="619"/>
        <v>6</v>
      </c>
      <c r="L7928" s="2" t="e">
        <f t="shared" si="620"/>
        <v>#N/A</v>
      </c>
      <c r="M7928" s="89"/>
      <c r="V7928">
        <v>200</v>
      </c>
      <c r="W7928">
        <v>40</v>
      </c>
      <c r="X7928" s="7">
        <f t="shared" si="618"/>
        <v>31.652153314939131</v>
      </c>
    </row>
    <row r="7929" spans="11:24">
      <c r="K7929" s="97">
        <f t="shared" si="619"/>
        <v>6</v>
      </c>
      <c r="L7929" s="2" t="e">
        <f t="shared" si="620"/>
        <v>#N/A</v>
      </c>
      <c r="M7929" s="89"/>
      <c r="V7929">
        <v>200</v>
      </c>
      <c r="W7929">
        <v>40</v>
      </c>
      <c r="X7929" s="7">
        <f t="shared" si="618"/>
        <v>31.652153314939131</v>
      </c>
    </row>
    <row r="7930" spans="11:24">
      <c r="K7930" s="97">
        <f t="shared" si="619"/>
        <v>6</v>
      </c>
      <c r="L7930" s="2" t="e">
        <f t="shared" si="620"/>
        <v>#N/A</v>
      </c>
      <c r="M7930" s="89"/>
      <c r="V7930">
        <v>200</v>
      </c>
      <c r="W7930">
        <v>40</v>
      </c>
      <c r="X7930" s="7">
        <f t="shared" si="618"/>
        <v>31.652153314939131</v>
      </c>
    </row>
    <row r="7931" spans="11:24">
      <c r="K7931" s="97">
        <f t="shared" si="619"/>
        <v>6</v>
      </c>
      <c r="L7931" s="2" t="e">
        <f t="shared" si="620"/>
        <v>#N/A</v>
      </c>
      <c r="M7931" s="89"/>
      <c r="V7931">
        <v>200</v>
      </c>
      <c r="W7931">
        <v>40</v>
      </c>
      <c r="X7931" s="7">
        <f t="shared" si="618"/>
        <v>31.652153314939131</v>
      </c>
    </row>
    <row r="7932" spans="11:24">
      <c r="K7932" s="97">
        <f t="shared" si="619"/>
        <v>6</v>
      </c>
      <c r="L7932" s="2" t="e">
        <f t="shared" si="620"/>
        <v>#N/A</v>
      </c>
      <c r="M7932" s="89"/>
      <c r="V7932">
        <v>200</v>
      </c>
      <c r="W7932">
        <v>40</v>
      </c>
      <c r="X7932" s="7">
        <f t="shared" si="618"/>
        <v>31.652153314939131</v>
      </c>
    </row>
    <row r="7933" spans="11:24">
      <c r="K7933" s="97">
        <f t="shared" si="619"/>
        <v>6</v>
      </c>
      <c r="L7933" s="2" t="e">
        <f t="shared" si="620"/>
        <v>#N/A</v>
      </c>
      <c r="M7933" s="89"/>
      <c r="V7933">
        <v>200</v>
      </c>
      <c r="W7933">
        <v>40</v>
      </c>
      <c r="X7933" s="7">
        <f t="shared" si="618"/>
        <v>31.652153314939131</v>
      </c>
    </row>
    <row r="7934" spans="11:24">
      <c r="K7934" s="97">
        <f t="shared" si="619"/>
        <v>6</v>
      </c>
      <c r="L7934" s="2" t="e">
        <f t="shared" si="620"/>
        <v>#N/A</v>
      </c>
      <c r="M7934" s="89"/>
      <c r="V7934">
        <v>200</v>
      </c>
      <c r="W7934">
        <v>40</v>
      </c>
      <c r="X7934" s="7">
        <f t="shared" si="618"/>
        <v>31.652153314939131</v>
      </c>
    </row>
    <row r="7935" spans="11:24">
      <c r="K7935" s="97">
        <f t="shared" si="619"/>
        <v>6</v>
      </c>
      <c r="L7935" s="2" t="e">
        <f t="shared" si="620"/>
        <v>#N/A</v>
      </c>
      <c r="M7935" s="89"/>
      <c r="V7935">
        <v>200</v>
      </c>
      <c r="W7935">
        <v>40</v>
      </c>
      <c r="X7935" s="7">
        <f t="shared" si="618"/>
        <v>31.652153314939131</v>
      </c>
    </row>
    <row r="7936" spans="11:24">
      <c r="K7936" s="97">
        <f t="shared" si="619"/>
        <v>6</v>
      </c>
      <c r="L7936" s="2" t="e">
        <f t="shared" si="620"/>
        <v>#N/A</v>
      </c>
      <c r="M7936" s="89"/>
      <c r="V7936">
        <v>200</v>
      </c>
      <c r="W7936">
        <v>40</v>
      </c>
      <c r="X7936" s="7">
        <f t="shared" si="618"/>
        <v>31.652153314939131</v>
      </c>
    </row>
    <row r="7937" spans="11:24">
      <c r="K7937" s="97">
        <f t="shared" si="619"/>
        <v>6</v>
      </c>
      <c r="L7937" s="2" t="e">
        <f t="shared" si="620"/>
        <v>#N/A</v>
      </c>
      <c r="M7937" s="89"/>
      <c r="V7937">
        <v>200</v>
      </c>
      <c r="W7937">
        <v>40</v>
      </c>
      <c r="X7937" s="7">
        <f t="shared" si="618"/>
        <v>31.652153314939131</v>
      </c>
    </row>
    <row r="7938" spans="11:24">
      <c r="K7938" s="97">
        <f t="shared" si="619"/>
        <v>6</v>
      </c>
      <c r="L7938" s="2" t="e">
        <f t="shared" si="620"/>
        <v>#N/A</v>
      </c>
      <c r="M7938" s="89"/>
      <c r="V7938">
        <v>200</v>
      </c>
      <c r="W7938">
        <v>40</v>
      </c>
      <c r="X7938" s="7">
        <f t="shared" si="618"/>
        <v>31.652153314939131</v>
      </c>
    </row>
    <row r="7939" spans="11:24">
      <c r="K7939" s="97">
        <f t="shared" si="619"/>
        <v>6</v>
      </c>
      <c r="L7939" s="2" t="e">
        <f t="shared" si="620"/>
        <v>#N/A</v>
      </c>
      <c r="M7939" s="89"/>
      <c r="V7939">
        <v>200</v>
      </c>
      <c r="W7939">
        <v>40</v>
      </c>
      <c r="X7939" s="7">
        <f t="shared" si="618"/>
        <v>31.652153314939131</v>
      </c>
    </row>
    <row r="7940" spans="11:24">
      <c r="K7940" s="97">
        <f t="shared" si="619"/>
        <v>6</v>
      </c>
      <c r="L7940" s="2" t="e">
        <f t="shared" si="620"/>
        <v>#N/A</v>
      </c>
      <c r="M7940" s="89"/>
      <c r="V7940">
        <v>200</v>
      </c>
      <c r="W7940">
        <v>40</v>
      </c>
      <c r="X7940" s="7">
        <f t="shared" si="618"/>
        <v>31.652153314939131</v>
      </c>
    </row>
    <row r="7941" spans="11:24">
      <c r="K7941" s="97">
        <f t="shared" si="619"/>
        <v>6</v>
      </c>
      <c r="L7941" s="2" t="e">
        <f t="shared" si="620"/>
        <v>#N/A</v>
      </c>
      <c r="M7941" s="89"/>
      <c r="V7941">
        <v>200</v>
      </c>
      <c r="W7941">
        <v>40</v>
      </c>
      <c r="X7941" s="7">
        <f t="shared" si="618"/>
        <v>31.652153314939131</v>
      </c>
    </row>
    <row r="7942" spans="11:24">
      <c r="K7942" s="97">
        <f t="shared" si="619"/>
        <v>6</v>
      </c>
      <c r="L7942" s="2" t="e">
        <f t="shared" si="620"/>
        <v>#N/A</v>
      </c>
      <c r="M7942" s="89"/>
      <c r="V7942">
        <v>200</v>
      </c>
      <c r="W7942">
        <v>40</v>
      </c>
      <c r="X7942" s="7">
        <f t="shared" si="618"/>
        <v>31.652153314939131</v>
      </c>
    </row>
    <row r="7943" spans="11:24">
      <c r="K7943" s="97">
        <f t="shared" si="619"/>
        <v>6</v>
      </c>
      <c r="L7943" s="2" t="e">
        <f t="shared" si="620"/>
        <v>#N/A</v>
      </c>
      <c r="M7943" s="89"/>
      <c r="V7943">
        <v>200</v>
      </c>
      <c r="W7943">
        <v>40</v>
      </c>
      <c r="X7943" s="7">
        <f t="shared" si="618"/>
        <v>31.652153314939131</v>
      </c>
    </row>
    <row r="7944" spans="11:24">
      <c r="K7944" s="97">
        <f t="shared" si="619"/>
        <v>6</v>
      </c>
      <c r="L7944" s="2" t="e">
        <f t="shared" si="620"/>
        <v>#N/A</v>
      </c>
      <c r="M7944" s="89"/>
      <c r="V7944">
        <v>200</v>
      </c>
      <c r="W7944">
        <v>40</v>
      </c>
      <c r="X7944" s="7">
        <f t="shared" si="618"/>
        <v>31.652153314939131</v>
      </c>
    </row>
    <row r="7945" spans="11:24">
      <c r="K7945" s="97">
        <f t="shared" si="619"/>
        <v>6</v>
      </c>
      <c r="L7945" s="2" t="e">
        <f t="shared" si="620"/>
        <v>#N/A</v>
      </c>
      <c r="M7945" s="89"/>
      <c r="V7945">
        <v>200</v>
      </c>
      <c r="W7945">
        <v>40</v>
      </c>
      <c r="X7945" s="7">
        <f t="shared" si="618"/>
        <v>31.652153314939131</v>
      </c>
    </row>
    <row r="7946" spans="11:24">
      <c r="K7946" s="97">
        <f t="shared" si="619"/>
        <v>6</v>
      </c>
      <c r="L7946" s="2" t="e">
        <f t="shared" si="620"/>
        <v>#N/A</v>
      </c>
      <c r="M7946" s="89"/>
      <c r="V7946">
        <v>200</v>
      </c>
      <c r="W7946">
        <v>40</v>
      </c>
      <c r="X7946" s="7">
        <f t="shared" ref="X7946:X8009" si="621">AVERAGE($J$2999:$J$8770)</f>
        <v>31.652153314939131</v>
      </c>
    </row>
    <row r="7947" spans="11:24">
      <c r="K7947" s="97">
        <f t="shared" ref="K7947:K8010" si="622">WEEKDAY(C7947,2)</f>
        <v>6</v>
      </c>
      <c r="L7947" s="2" t="e">
        <f t="shared" ref="L7947:L8010" si="623">IF(J7947="",NA(),J7947-(AVERAGE($J$10:$J$8770)))</f>
        <v>#N/A</v>
      </c>
      <c r="M7947" s="89"/>
      <c r="V7947">
        <v>200</v>
      </c>
      <c r="W7947">
        <v>40</v>
      </c>
      <c r="X7947" s="7">
        <f t="shared" si="621"/>
        <v>31.652153314939131</v>
      </c>
    </row>
    <row r="7948" spans="11:24">
      <c r="K7948" s="97">
        <f t="shared" si="622"/>
        <v>6</v>
      </c>
      <c r="L7948" s="2" t="e">
        <f t="shared" si="623"/>
        <v>#N/A</v>
      </c>
      <c r="M7948" s="89"/>
      <c r="V7948">
        <v>200</v>
      </c>
      <c r="W7948">
        <v>40</v>
      </c>
      <c r="X7948" s="7">
        <f t="shared" si="621"/>
        <v>31.652153314939131</v>
      </c>
    </row>
    <row r="7949" spans="11:24">
      <c r="K7949" s="97">
        <f t="shared" si="622"/>
        <v>6</v>
      </c>
      <c r="L7949" s="2" t="e">
        <f t="shared" si="623"/>
        <v>#N/A</v>
      </c>
      <c r="M7949" s="89"/>
      <c r="V7949">
        <v>200</v>
      </c>
      <c r="W7949">
        <v>40</v>
      </c>
      <c r="X7949" s="7">
        <f t="shared" si="621"/>
        <v>31.652153314939131</v>
      </c>
    </row>
    <row r="7950" spans="11:24">
      <c r="K7950" s="97">
        <f t="shared" si="622"/>
        <v>6</v>
      </c>
      <c r="L7950" s="2" t="e">
        <f t="shared" si="623"/>
        <v>#N/A</v>
      </c>
      <c r="M7950" s="89"/>
      <c r="V7950">
        <v>200</v>
      </c>
      <c r="W7950">
        <v>40</v>
      </c>
      <c r="X7950" s="7">
        <f t="shared" si="621"/>
        <v>31.652153314939131</v>
      </c>
    </row>
    <row r="7951" spans="11:24">
      <c r="K7951" s="97">
        <f t="shared" si="622"/>
        <v>6</v>
      </c>
      <c r="L7951" s="2" t="e">
        <f t="shared" si="623"/>
        <v>#N/A</v>
      </c>
      <c r="M7951" s="89"/>
      <c r="V7951">
        <v>200</v>
      </c>
      <c r="W7951">
        <v>40</v>
      </c>
      <c r="X7951" s="7">
        <f t="shared" si="621"/>
        <v>31.652153314939131</v>
      </c>
    </row>
    <row r="7952" spans="11:24">
      <c r="K7952" s="97">
        <f t="shared" si="622"/>
        <v>6</v>
      </c>
      <c r="L7952" s="2" t="e">
        <f t="shared" si="623"/>
        <v>#N/A</v>
      </c>
      <c r="M7952" s="89"/>
      <c r="V7952">
        <v>200</v>
      </c>
      <c r="W7952">
        <v>40</v>
      </c>
      <c r="X7952" s="7">
        <f t="shared" si="621"/>
        <v>31.652153314939131</v>
      </c>
    </row>
    <row r="7953" spans="11:24">
      <c r="K7953" s="97">
        <f t="shared" si="622"/>
        <v>6</v>
      </c>
      <c r="L7953" s="2" t="e">
        <f t="shared" si="623"/>
        <v>#N/A</v>
      </c>
      <c r="M7953" s="89"/>
      <c r="V7953">
        <v>200</v>
      </c>
      <c r="W7953">
        <v>40</v>
      </c>
      <c r="X7953" s="7">
        <f t="shared" si="621"/>
        <v>31.652153314939131</v>
      </c>
    </row>
    <row r="7954" spans="11:24">
      <c r="K7954" s="97">
        <f t="shared" si="622"/>
        <v>6</v>
      </c>
      <c r="L7954" s="2" t="e">
        <f t="shared" si="623"/>
        <v>#N/A</v>
      </c>
      <c r="M7954" s="89"/>
      <c r="V7954">
        <v>200</v>
      </c>
      <c r="W7954">
        <v>40</v>
      </c>
      <c r="X7954" s="7">
        <f t="shared" si="621"/>
        <v>31.652153314939131</v>
      </c>
    </row>
    <row r="7955" spans="11:24">
      <c r="K7955" s="97">
        <f t="shared" si="622"/>
        <v>6</v>
      </c>
      <c r="L7955" s="2" t="e">
        <f t="shared" si="623"/>
        <v>#N/A</v>
      </c>
      <c r="M7955" s="89"/>
      <c r="V7955">
        <v>200</v>
      </c>
      <c r="W7955">
        <v>40</v>
      </c>
      <c r="X7955" s="7">
        <f t="shared" si="621"/>
        <v>31.652153314939131</v>
      </c>
    </row>
    <row r="7956" spans="11:24">
      <c r="K7956" s="97">
        <f t="shared" si="622"/>
        <v>6</v>
      </c>
      <c r="L7956" s="2" t="e">
        <f t="shared" si="623"/>
        <v>#N/A</v>
      </c>
      <c r="M7956" s="89"/>
      <c r="V7956">
        <v>200</v>
      </c>
      <c r="W7956">
        <v>40</v>
      </c>
      <c r="X7956" s="7">
        <f t="shared" si="621"/>
        <v>31.652153314939131</v>
      </c>
    </row>
    <row r="7957" spans="11:24">
      <c r="K7957" s="97">
        <f t="shared" si="622"/>
        <v>6</v>
      </c>
      <c r="L7957" s="2" t="e">
        <f t="shared" si="623"/>
        <v>#N/A</v>
      </c>
      <c r="M7957" s="89"/>
      <c r="V7957">
        <v>200</v>
      </c>
      <c r="W7957">
        <v>40</v>
      </c>
      <c r="X7957" s="7">
        <f t="shared" si="621"/>
        <v>31.652153314939131</v>
      </c>
    </row>
    <row r="7958" spans="11:24">
      <c r="K7958" s="97">
        <f t="shared" si="622"/>
        <v>6</v>
      </c>
      <c r="L7958" s="2" t="e">
        <f t="shared" si="623"/>
        <v>#N/A</v>
      </c>
      <c r="M7958" s="89"/>
      <c r="V7958">
        <v>200</v>
      </c>
      <c r="W7958">
        <v>40</v>
      </c>
      <c r="X7958" s="7">
        <f t="shared" si="621"/>
        <v>31.652153314939131</v>
      </c>
    </row>
    <row r="7959" spans="11:24">
      <c r="K7959" s="97">
        <f t="shared" si="622"/>
        <v>6</v>
      </c>
      <c r="L7959" s="2" t="e">
        <f t="shared" si="623"/>
        <v>#N/A</v>
      </c>
      <c r="M7959" s="89"/>
      <c r="V7959">
        <v>200</v>
      </c>
      <c r="W7959">
        <v>40</v>
      </c>
      <c r="X7959" s="7">
        <f t="shared" si="621"/>
        <v>31.652153314939131</v>
      </c>
    </row>
    <row r="7960" spans="11:24">
      <c r="K7960" s="97">
        <f t="shared" si="622"/>
        <v>6</v>
      </c>
      <c r="L7960" s="2" t="e">
        <f t="shared" si="623"/>
        <v>#N/A</v>
      </c>
      <c r="M7960" s="89"/>
      <c r="V7960">
        <v>200</v>
      </c>
      <c r="W7960">
        <v>40</v>
      </c>
      <c r="X7960" s="7">
        <f t="shared" si="621"/>
        <v>31.652153314939131</v>
      </c>
    </row>
    <row r="7961" spans="11:24">
      <c r="K7961" s="97">
        <f t="shared" si="622"/>
        <v>6</v>
      </c>
      <c r="L7961" s="2" t="e">
        <f t="shared" si="623"/>
        <v>#N/A</v>
      </c>
      <c r="M7961" s="89"/>
      <c r="V7961">
        <v>200</v>
      </c>
      <c r="W7961">
        <v>40</v>
      </c>
      <c r="X7961" s="7">
        <f t="shared" si="621"/>
        <v>31.652153314939131</v>
      </c>
    </row>
    <row r="7962" spans="11:24">
      <c r="K7962" s="97">
        <f t="shared" si="622"/>
        <v>6</v>
      </c>
      <c r="L7962" s="2" t="e">
        <f t="shared" si="623"/>
        <v>#N/A</v>
      </c>
      <c r="M7962" s="89"/>
      <c r="V7962">
        <v>200</v>
      </c>
      <c r="W7962">
        <v>40</v>
      </c>
      <c r="X7962" s="7">
        <f t="shared" si="621"/>
        <v>31.652153314939131</v>
      </c>
    </row>
    <row r="7963" spans="11:24">
      <c r="K7963" s="97">
        <f t="shared" si="622"/>
        <v>6</v>
      </c>
      <c r="L7963" s="2" t="e">
        <f t="shared" si="623"/>
        <v>#N/A</v>
      </c>
      <c r="M7963" s="89"/>
      <c r="V7963">
        <v>200</v>
      </c>
      <c r="W7963">
        <v>40</v>
      </c>
      <c r="X7963" s="7">
        <f t="shared" si="621"/>
        <v>31.652153314939131</v>
      </c>
    </row>
    <row r="7964" spans="11:24">
      <c r="K7964" s="97">
        <f t="shared" si="622"/>
        <v>6</v>
      </c>
      <c r="L7964" s="2" t="e">
        <f t="shared" si="623"/>
        <v>#N/A</v>
      </c>
      <c r="M7964" s="89"/>
      <c r="V7964">
        <v>200</v>
      </c>
      <c r="W7964">
        <v>40</v>
      </c>
      <c r="X7964" s="7">
        <f t="shared" si="621"/>
        <v>31.652153314939131</v>
      </c>
    </row>
    <row r="7965" spans="11:24">
      <c r="K7965" s="97">
        <f t="shared" si="622"/>
        <v>6</v>
      </c>
      <c r="L7965" s="2" t="e">
        <f t="shared" si="623"/>
        <v>#N/A</v>
      </c>
      <c r="M7965" s="89"/>
      <c r="V7965">
        <v>200</v>
      </c>
      <c r="W7965">
        <v>40</v>
      </c>
      <c r="X7965" s="7">
        <f t="shared" si="621"/>
        <v>31.652153314939131</v>
      </c>
    </row>
    <row r="7966" spans="11:24">
      <c r="K7966" s="97">
        <f t="shared" si="622"/>
        <v>6</v>
      </c>
      <c r="L7966" s="2" t="e">
        <f t="shared" si="623"/>
        <v>#N/A</v>
      </c>
      <c r="M7966" s="89"/>
      <c r="V7966">
        <v>200</v>
      </c>
      <c r="W7966">
        <v>40</v>
      </c>
      <c r="X7966" s="7">
        <f t="shared" si="621"/>
        <v>31.652153314939131</v>
      </c>
    </row>
    <row r="7967" spans="11:24">
      <c r="K7967" s="97">
        <f t="shared" si="622"/>
        <v>6</v>
      </c>
      <c r="L7967" s="2" t="e">
        <f t="shared" si="623"/>
        <v>#N/A</v>
      </c>
      <c r="M7967" s="89"/>
      <c r="V7967">
        <v>200</v>
      </c>
      <c r="W7967">
        <v>40</v>
      </c>
      <c r="X7967" s="7">
        <f t="shared" si="621"/>
        <v>31.652153314939131</v>
      </c>
    </row>
    <row r="7968" spans="11:24">
      <c r="K7968" s="97">
        <f t="shared" si="622"/>
        <v>6</v>
      </c>
      <c r="L7968" s="2" t="e">
        <f t="shared" si="623"/>
        <v>#N/A</v>
      </c>
      <c r="M7968" s="89"/>
      <c r="V7968">
        <v>200</v>
      </c>
      <c r="W7968">
        <v>40</v>
      </c>
      <c r="X7968" s="7">
        <f t="shared" si="621"/>
        <v>31.652153314939131</v>
      </c>
    </row>
    <row r="7969" spans="11:24">
      <c r="K7969" s="97">
        <f t="shared" si="622"/>
        <v>6</v>
      </c>
      <c r="L7969" s="2" t="e">
        <f t="shared" si="623"/>
        <v>#N/A</v>
      </c>
      <c r="M7969" s="89"/>
      <c r="V7969">
        <v>200</v>
      </c>
      <c r="W7969">
        <v>40</v>
      </c>
      <c r="X7969" s="7">
        <f t="shared" si="621"/>
        <v>31.652153314939131</v>
      </c>
    </row>
    <row r="7970" spans="11:24">
      <c r="K7970" s="97">
        <f t="shared" si="622"/>
        <v>6</v>
      </c>
      <c r="L7970" s="2" t="e">
        <f t="shared" si="623"/>
        <v>#N/A</v>
      </c>
      <c r="M7970" s="89"/>
      <c r="V7970">
        <v>200</v>
      </c>
      <c r="W7970">
        <v>40</v>
      </c>
      <c r="X7970" s="7">
        <f t="shared" si="621"/>
        <v>31.652153314939131</v>
      </c>
    </row>
    <row r="7971" spans="11:24">
      <c r="K7971" s="97">
        <f t="shared" si="622"/>
        <v>6</v>
      </c>
      <c r="L7971" s="2" t="e">
        <f t="shared" si="623"/>
        <v>#N/A</v>
      </c>
      <c r="M7971" s="89"/>
      <c r="V7971">
        <v>200</v>
      </c>
      <c r="W7971">
        <v>40</v>
      </c>
      <c r="X7971" s="7">
        <f t="shared" si="621"/>
        <v>31.652153314939131</v>
      </c>
    </row>
    <row r="7972" spans="11:24">
      <c r="K7972" s="97">
        <f t="shared" si="622"/>
        <v>6</v>
      </c>
      <c r="L7972" s="2" t="e">
        <f t="shared" si="623"/>
        <v>#N/A</v>
      </c>
      <c r="M7972" s="89"/>
      <c r="V7972">
        <v>200</v>
      </c>
      <c r="W7972">
        <v>40</v>
      </c>
      <c r="X7972" s="7">
        <f t="shared" si="621"/>
        <v>31.652153314939131</v>
      </c>
    </row>
    <row r="7973" spans="11:24">
      <c r="K7973" s="97">
        <f t="shared" si="622"/>
        <v>6</v>
      </c>
      <c r="L7973" s="2" t="e">
        <f t="shared" si="623"/>
        <v>#N/A</v>
      </c>
      <c r="M7973" s="89"/>
      <c r="V7973">
        <v>200</v>
      </c>
      <c r="W7973">
        <v>40</v>
      </c>
      <c r="X7973" s="7">
        <f t="shared" si="621"/>
        <v>31.652153314939131</v>
      </c>
    </row>
    <row r="7974" spans="11:24">
      <c r="K7974" s="97">
        <f t="shared" si="622"/>
        <v>6</v>
      </c>
      <c r="L7974" s="2" t="e">
        <f t="shared" si="623"/>
        <v>#N/A</v>
      </c>
      <c r="M7974" s="89"/>
      <c r="V7974">
        <v>200</v>
      </c>
      <c r="W7974">
        <v>40</v>
      </c>
      <c r="X7974" s="7">
        <f t="shared" si="621"/>
        <v>31.652153314939131</v>
      </c>
    </row>
    <row r="7975" spans="11:24">
      <c r="K7975" s="97">
        <f t="shared" si="622"/>
        <v>6</v>
      </c>
      <c r="L7975" s="2" t="e">
        <f t="shared" si="623"/>
        <v>#N/A</v>
      </c>
      <c r="M7975" s="89"/>
      <c r="V7975">
        <v>200</v>
      </c>
      <c r="W7975">
        <v>40</v>
      </c>
      <c r="X7975" s="7">
        <f t="shared" si="621"/>
        <v>31.652153314939131</v>
      </c>
    </row>
    <row r="7976" spans="11:24">
      <c r="K7976" s="97">
        <f t="shared" si="622"/>
        <v>6</v>
      </c>
      <c r="L7976" s="2" t="e">
        <f t="shared" si="623"/>
        <v>#N/A</v>
      </c>
      <c r="M7976" s="89"/>
      <c r="V7976">
        <v>200</v>
      </c>
      <c r="W7976">
        <v>40</v>
      </c>
      <c r="X7976" s="7">
        <f t="shared" si="621"/>
        <v>31.652153314939131</v>
      </c>
    </row>
    <row r="7977" spans="11:24">
      <c r="K7977" s="97">
        <f t="shared" si="622"/>
        <v>6</v>
      </c>
      <c r="L7977" s="2" t="e">
        <f t="shared" si="623"/>
        <v>#N/A</v>
      </c>
      <c r="M7977" s="89"/>
      <c r="V7977">
        <v>200</v>
      </c>
      <c r="W7977">
        <v>40</v>
      </c>
      <c r="X7977" s="7">
        <f t="shared" si="621"/>
        <v>31.652153314939131</v>
      </c>
    </row>
    <row r="7978" spans="11:24">
      <c r="K7978" s="97">
        <f t="shared" si="622"/>
        <v>6</v>
      </c>
      <c r="L7978" s="2" t="e">
        <f t="shared" si="623"/>
        <v>#N/A</v>
      </c>
      <c r="M7978" s="89"/>
      <c r="V7978">
        <v>200</v>
      </c>
      <c r="W7978">
        <v>40</v>
      </c>
      <c r="X7978" s="7">
        <f t="shared" si="621"/>
        <v>31.652153314939131</v>
      </c>
    </row>
    <row r="7979" spans="11:24">
      <c r="K7979" s="97">
        <f t="shared" si="622"/>
        <v>6</v>
      </c>
      <c r="L7979" s="2" t="e">
        <f t="shared" si="623"/>
        <v>#N/A</v>
      </c>
      <c r="M7979" s="89"/>
      <c r="V7979">
        <v>200</v>
      </c>
      <c r="W7979">
        <v>40</v>
      </c>
      <c r="X7979" s="7">
        <f t="shared" si="621"/>
        <v>31.652153314939131</v>
      </c>
    </row>
    <row r="7980" spans="11:24">
      <c r="K7980" s="97">
        <f t="shared" si="622"/>
        <v>6</v>
      </c>
      <c r="L7980" s="2" t="e">
        <f t="shared" si="623"/>
        <v>#N/A</v>
      </c>
      <c r="M7980" s="89"/>
      <c r="V7980">
        <v>200</v>
      </c>
      <c r="W7980">
        <v>40</v>
      </c>
      <c r="X7980" s="7">
        <f t="shared" si="621"/>
        <v>31.652153314939131</v>
      </c>
    </row>
    <row r="7981" spans="11:24">
      <c r="K7981" s="97">
        <f t="shared" si="622"/>
        <v>6</v>
      </c>
      <c r="L7981" s="2" t="e">
        <f t="shared" si="623"/>
        <v>#N/A</v>
      </c>
      <c r="M7981" s="89"/>
      <c r="V7981">
        <v>200</v>
      </c>
      <c r="W7981">
        <v>40</v>
      </c>
      <c r="X7981" s="7">
        <f t="shared" si="621"/>
        <v>31.652153314939131</v>
      </c>
    </row>
    <row r="7982" spans="11:24">
      <c r="K7982" s="97">
        <f t="shared" si="622"/>
        <v>6</v>
      </c>
      <c r="L7982" s="2" t="e">
        <f t="shared" si="623"/>
        <v>#N/A</v>
      </c>
      <c r="M7982" s="89"/>
      <c r="V7982">
        <v>200</v>
      </c>
      <c r="W7982">
        <v>40</v>
      </c>
      <c r="X7982" s="7">
        <f t="shared" si="621"/>
        <v>31.652153314939131</v>
      </c>
    </row>
    <row r="7983" spans="11:24">
      <c r="K7983" s="97">
        <f t="shared" si="622"/>
        <v>6</v>
      </c>
      <c r="L7983" s="2" t="e">
        <f t="shared" si="623"/>
        <v>#N/A</v>
      </c>
      <c r="M7983" s="89"/>
      <c r="V7983">
        <v>200</v>
      </c>
      <c r="W7983">
        <v>40</v>
      </c>
      <c r="X7983" s="7">
        <f t="shared" si="621"/>
        <v>31.652153314939131</v>
      </c>
    </row>
    <row r="7984" spans="11:24">
      <c r="K7984" s="97">
        <f t="shared" si="622"/>
        <v>6</v>
      </c>
      <c r="L7984" s="2" t="e">
        <f t="shared" si="623"/>
        <v>#N/A</v>
      </c>
      <c r="M7984" s="89"/>
      <c r="V7984">
        <v>200</v>
      </c>
      <c r="W7984">
        <v>40</v>
      </c>
      <c r="X7984" s="7">
        <f t="shared" si="621"/>
        <v>31.652153314939131</v>
      </c>
    </row>
    <row r="7985" spans="11:24">
      <c r="K7985" s="97">
        <f t="shared" si="622"/>
        <v>6</v>
      </c>
      <c r="L7985" s="2" t="e">
        <f t="shared" si="623"/>
        <v>#N/A</v>
      </c>
      <c r="M7985" s="89"/>
      <c r="V7985">
        <v>200</v>
      </c>
      <c r="W7985">
        <v>40</v>
      </c>
      <c r="X7985" s="7">
        <f t="shared" si="621"/>
        <v>31.652153314939131</v>
      </c>
    </row>
    <row r="7986" spans="11:24">
      <c r="K7986" s="97">
        <f t="shared" si="622"/>
        <v>6</v>
      </c>
      <c r="L7986" s="2" t="e">
        <f t="shared" si="623"/>
        <v>#N/A</v>
      </c>
      <c r="M7986" s="89"/>
      <c r="V7986">
        <v>200</v>
      </c>
      <c r="W7986">
        <v>40</v>
      </c>
      <c r="X7986" s="7">
        <f t="shared" si="621"/>
        <v>31.652153314939131</v>
      </c>
    </row>
    <row r="7987" spans="11:24">
      <c r="K7987" s="97">
        <f t="shared" si="622"/>
        <v>6</v>
      </c>
      <c r="L7987" s="2" t="e">
        <f t="shared" si="623"/>
        <v>#N/A</v>
      </c>
      <c r="M7987" s="89"/>
      <c r="V7987">
        <v>200</v>
      </c>
      <c r="W7987">
        <v>40</v>
      </c>
      <c r="X7987" s="7">
        <f t="shared" si="621"/>
        <v>31.652153314939131</v>
      </c>
    </row>
    <row r="7988" spans="11:24">
      <c r="K7988" s="97">
        <f t="shared" si="622"/>
        <v>6</v>
      </c>
      <c r="L7988" s="2" t="e">
        <f t="shared" si="623"/>
        <v>#N/A</v>
      </c>
      <c r="M7988" s="89"/>
      <c r="V7988">
        <v>200</v>
      </c>
      <c r="W7988">
        <v>40</v>
      </c>
      <c r="X7988" s="7">
        <f t="shared" si="621"/>
        <v>31.652153314939131</v>
      </c>
    </row>
    <row r="7989" spans="11:24">
      <c r="K7989" s="97">
        <f t="shared" si="622"/>
        <v>6</v>
      </c>
      <c r="L7989" s="2" t="e">
        <f t="shared" si="623"/>
        <v>#N/A</v>
      </c>
      <c r="M7989" s="89"/>
      <c r="V7989">
        <v>200</v>
      </c>
      <c r="W7989">
        <v>40</v>
      </c>
      <c r="X7989" s="7">
        <f t="shared" si="621"/>
        <v>31.652153314939131</v>
      </c>
    </row>
    <row r="7990" spans="11:24">
      <c r="K7990" s="97">
        <f t="shared" si="622"/>
        <v>6</v>
      </c>
      <c r="L7990" s="2" t="e">
        <f t="shared" si="623"/>
        <v>#N/A</v>
      </c>
      <c r="M7990" s="89"/>
      <c r="V7990">
        <v>200</v>
      </c>
      <c r="W7990">
        <v>40</v>
      </c>
      <c r="X7990" s="7">
        <f t="shared" si="621"/>
        <v>31.652153314939131</v>
      </c>
    </row>
    <row r="7991" spans="11:24">
      <c r="K7991" s="97">
        <f t="shared" si="622"/>
        <v>6</v>
      </c>
      <c r="L7991" s="2" t="e">
        <f t="shared" si="623"/>
        <v>#N/A</v>
      </c>
      <c r="M7991" s="89"/>
      <c r="V7991">
        <v>200</v>
      </c>
      <c r="W7991">
        <v>40</v>
      </c>
      <c r="X7991" s="7">
        <f t="shared" si="621"/>
        <v>31.652153314939131</v>
      </c>
    </row>
    <row r="7992" spans="11:24">
      <c r="K7992" s="97">
        <f t="shared" si="622"/>
        <v>6</v>
      </c>
      <c r="L7992" s="2" t="e">
        <f t="shared" si="623"/>
        <v>#N/A</v>
      </c>
      <c r="M7992" s="89"/>
      <c r="V7992">
        <v>200</v>
      </c>
      <c r="W7992">
        <v>40</v>
      </c>
      <c r="X7992" s="7">
        <f t="shared" si="621"/>
        <v>31.652153314939131</v>
      </c>
    </row>
    <row r="7993" spans="11:24">
      <c r="K7993" s="97">
        <f t="shared" si="622"/>
        <v>6</v>
      </c>
      <c r="L7993" s="2" t="e">
        <f t="shared" si="623"/>
        <v>#N/A</v>
      </c>
      <c r="M7993" s="89"/>
      <c r="V7993">
        <v>200</v>
      </c>
      <c r="W7993">
        <v>40</v>
      </c>
      <c r="X7993" s="7">
        <f t="shared" si="621"/>
        <v>31.652153314939131</v>
      </c>
    </row>
    <row r="7994" spans="11:24">
      <c r="K7994" s="97">
        <f t="shared" si="622"/>
        <v>6</v>
      </c>
      <c r="L7994" s="2" t="e">
        <f t="shared" si="623"/>
        <v>#N/A</v>
      </c>
      <c r="M7994" s="89"/>
      <c r="V7994">
        <v>200</v>
      </c>
      <c r="W7994">
        <v>40</v>
      </c>
      <c r="X7994" s="7">
        <f t="shared" si="621"/>
        <v>31.652153314939131</v>
      </c>
    </row>
    <row r="7995" spans="11:24">
      <c r="K7995" s="97">
        <f t="shared" si="622"/>
        <v>6</v>
      </c>
      <c r="L7995" s="2" t="e">
        <f t="shared" si="623"/>
        <v>#N/A</v>
      </c>
      <c r="M7995" s="89"/>
      <c r="V7995">
        <v>200</v>
      </c>
      <c r="W7995">
        <v>40</v>
      </c>
      <c r="X7995" s="7">
        <f t="shared" si="621"/>
        <v>31.652153314939131</v>
      </c>
    </row>
    <row r="7996" spans="11:24">
      <c r="K7996" s="97">
        <f t="shared" si="622"/>
        <v>6</v>
      </c>
      <c r="L7996" s="2" t="e">
        <f t="shared" si="623"/>
        <v>#N/A</v>
      </c>
      <c r="M7996" s="89"/>
      <c r="V7996">
        <v>200</v>
      </c>
      <c r="W7996">
        <v>40</v>
      </c>
      <c r="X7996" s="7">
        <f t="shared" si="621"/>
        <v>31.652153314939131</v>
      </c>
    </row>
    <row r="7997" spans="11:24">
      <c r="K7997" s="97">
        <f t="shared" si="622"/>
        <v>6</v>
      </c>
      <c r="L7997" s="2" t="e">
        <f t="shared" si="623"/>
        <v>#N/A</v>
      </c>
      <c r="M7997" s="89"/>
      <c r="V7997">
        <v>200</v>
      </c>
      <c r="W7997">
        <v>40</v>
      </c>
      <c r="X7997" s="7">
        <f t="shared" si="621"/>
        <v>31.652153314939131</v>
      </c>
    </row>
    <row r="7998" spans="11:24">
      <c r="K7998" s="97">
        <f t="shared" si="622"/>
        <v>6</v>
      </c>
      <c r="L7998" s="2" t="e">
        <f t="shared" si="623"/>
        <v>#N/A</v>
      </c>
      <c r="M7998" s="89"/>
      <c r="V7998">
        <v>200</v>
      </c>
      <c r="W7998">
        <v>40</v>
      </c>
      <c r="X7998" s="7">
        <f t="shared" si="621"/>
        <v>31.652153314939131</v>
      </c>
    </row>
    <row r="7999" spans="11:24">
      <c r="K7999" s="97">
        <f t="shared" si="622"/>
        <v>6</v>
      </c>
      <c r="L7999" s="2" t="e">
        <f t="shared" si="623"/>
        <v>#N/A</v>
      </c>
      <c r="M7999" s="89"/>
      <c r="V7999">
        <v>200</v>
      </c>
      <c r="W7999">
        <v>40</v>
      </c>
      <c r="X7999" s="7">
        <f t="shared" si="621"/>
        <v>31.652153314939131</v>
      </c>
    </row>
    <row r="8000" spans="11:24">
      <c r="K8000" s="97">
        <f t="shared" si="622"/>
        <v>6</v>
      </c>
      <c r="L8000" s="2" t="e">
        <f t="shared" si="623"/>
        <v>#N/A</v>
      </c>
      <c r="M8000" s="89"/>
      <c r="V8000">
        <v>200</v>
      </c>
      <c r="W8000">
        <v>40</v>
      </c>
      <c r="X8000" s="7">
        <f t="shared" si="621"/>
        <v>31.652153314939131</v>
      </c>
    </row>
    <row r="8001" spans="11:24">
      <c r="K8001" s="97">
        <f t="shared" si="622"/>
        <v>6</v>
      </c>
      <c r="L8001" s="2" t="e">
        <f t="shared" si="623"/>
        <v>#N/A</v>
      </c>
      <c r="M8001" s="89"/>
      <c r="V8001">
        <v>200</v>
      </c>
      <c r="W8001">
        <v>40</v>
      </c>
      <c r="X8001" s="7">
        <f t="shared" si="621"/>
        <v>31.652153314939131</v>
      </c>
    </row>
    <row r="8002" spans="11:24">
      <c r="K8002" s="97">
        <f t="shared" si="622"/>
        <v>6</v>
      </c>
      <c r="L8002" s="2" t="e">
        <f t="shared" si="623"/>
        <v>#N/A</v>
      </c>
      <c r="M8002" s="89"/>
      <c r="V8002">
        <v>200</v>
      </c>
      <c r="W8002">
        <v>40</v>
      </c>
      <c r="X8002" s="7">
        <f t="shared" si="621"/>
        <v>31.652153314939131</v>
      </c>
    </row>
    <row r="8003" spans="11:24">
      <c r="K8003" s="97">
        <f t="shared" si="622"/>
        <v>6</v>
      </c>
      <c r="L8003" s="2" t="e">
        <f t="shared" si="623"/>
        <v>#N/A</v>
      </c>
      <c r="M8003" s="89"/>
      <c r="V8003">
        <v>200</v>
      </c>
      <c r="W8003">
        <v>40</v>
      </c>
      <c r="X8003" s="7">
        <f t="shared" si="621"/>
        <v>31.652153314939131</v>
      </c>
    </row>
    <row r="8004" spans="11:24">
      <c r="K8004" s="97">
        <f t="shared" si="622"/>
        <v>6</v>
      </c>
      <c r="L8004" s="2" t="e">
        <f t="shared" si="623"/>
        <v>#N/A</v>
      </c>
      <c r="M8004" s="89"/>
      <c r="V8004">
        <v>200</v>
      </c>
      <c r="W8004">
        <v>40</v>
      </c>
      <c r="X8004" s="7">
        <f t="shared" si="621"/>
        <v>31.652153314939131</v>
      </c>
    </row>
    <row r="8005" spans="11:24">
      <c r="K8005" s="97">
        <f t="shared" si="622"/>
        <v>6</v>
      </c>
      <c r="L8005" s="2" t="e">
        <f t="shared" si="623"/>
        <v>#N/A</v>
      </c>
      <c r="M8005" s="89"/>
      <c r="V8005">
        <v>200</v>
      </c>
      <c r="W8005">
        <v>40</v>
      </c>
      <c r="X8005" s="7">
        <f t="shared" si="621"/>
        <v>31.652153314939131</v>
      </c>
    </row>
    <row r="8006" spans="11:24">
      <c r="K8006" s="97">
        <f t="shared" si="622"/>
        <v>6</v>
      </c>
      <c r="L8006" s="2" t="e">
        <f t="shared" si="623"/>
        <v>#N/A</v>
      </c>
      <c r="M8006" s="89"/>
      <c r="V8006">
        <v>200</v>
      </c>
      <c r="W8006">
        <v>40</v>
      </c>
      <c r="X8006" s="7">
        <f t="shared" si="621"/>
        <v>31.652153314939131</v>
      </c>
    </row>
    <row r="8007" spans="11:24">
      <c r="K8007" s="97">
        <f t="shared" si="622"/>
        <v>6</v>
      </c>
      <c r="L8007" s="2" t="e">
        <f t="shared" si="623"/>
        <v>#N/A</v>
      </c>
      <c r="M8007" s="89"/>
      <c r="V8007">
        <v>200</v>
      </c>
      <c r="W8007">
        <v>40</v>
      </c>
      <c r="X8007" s="7">
        <f t="shared" si="621"/>
        <v>31.652153314939131</v>
      </c>
    </row>
    <row r="8008" spans="11:24">
      <c r="K8008" s="97">
        <f t="shared" si="622"/>
        <v>6</v>
      </c>
      <c r="L8008" s="2" t="e">
        <f t="shared" si="623"/>
        <v>#N/A</v>
      </c>
      <c r="M8008" s="89"/>
      <c r="V8008">
        <v>200</v>
      </c>
      <c r="W8008">
        <v>40</v>
      </c>
      <c r="X8008" s="7">
        <f t="shared" si="621"/>
        <v>31.652153314939131</v>
      </c>
    </row>
    <row r="8009" spans="11:24">
      <c r="K8009" s="97">
        <f t="shared" si="622"/>
        <v>6</v>
      </c>
      <c r="L8009" s="2" t="e">
        <f t="shared" si="623"/>
        <v>#N/A</v>
      </c>
      <c r="M8009" s="89"/>
      <c r="V8009">
        <v>200</v>
      </c>
      <c r="W8009">
        <v>40</v>
      </c>
      <c r="X8009" s="7">
        <f t="shared" si="621"/>
        <v>31.652153314939131</v>
      </c>
    </row>
    <row r="8010" spans="11:24">
      <c r="K8010" s="97">
        <f t="shared" si="622"/>
        <v>6</v>
      </c>
      <c r="L8010" s="2" t="e">
        <f t="shared" si="623"/>
        <v>#N/A</v>
      </c>
      <c r="M8010" s="89"/>
      <c r="V8010">
        <v>200</v>
      </c>
      <c r="W8010">
        <v>40</v>
      </c>
      <c r="X8010" s="7">
        <f t="shared" ref="X8010:X8073" si="624">AVERAGE($J$2999:$J$8770)</f>
        <v>31.652153314939131</v>
      </c>
    </row>
    <row r="8011" spans="11:24">
      <c r="K8011" s="97">
        <f t="shared" ref="K8011:K8074" si="625">WEEKDAY(C8011,2)</f>
        <v>6</v>
      </c>
      <c r="L8011" s="2" t="e">
        <f t="shared" ref="L8011:L8074" si="626">IF(J8011="",NA(),J8011-(AVERAGE($J$10:$J$8770)))</f>
        <v>#N/A</v>
      </c>
      <c r="M8011" s="89"/>
      <c r="V8011">
        <v>200</v>
      </c>
      <c r="W8011">
        <v>40</v>
      </c>
      <c r="X8011" s="7">
        <f t="shared" si="624"/>
        <v>31.652153314939131</v>
      </c>
    </row>
    <row r="8012" spans="11:24">
      <c r="K8012" s="97">
        <f t="shared" si="625"/>
        <v>6</v>
      </c>
      <c r="L8012" s="2" t="e">
        <f t="shared" si="626"/>
        <v>#N/A</v>
      </c>
      <c r="M8012" s="89"/>
      <c r="V8012">
        <v>200</v>
      </c>
      <c r="W8012">
        <v>40</v>
      </c>
      <c r="X8012" s="7">
        <f t="shared" si="624"/>
        <v>31.652153314939131</v>
      </c>
    </row>
    <row r="8013" spans="11:24">
      <c r="K8013" s="97">
        <f t="shared" si="625"/>
        <v>6</v>
      </c>
      <c r="L8013" s="2" t="e">
        <f t="shared" si="626"/>
        <v>#N/A</v>
      </c>
      <c r="M8013" s="89"/>
      <c r="V8013">
        <v>200</v>
      </c>
      <c r="W8013">
        <v>40</v>
      </c>
      <c r="X8013" s="7">
        <f t="shared" si="624"/>
        <v>31.652153314939131</v>
      </c>
    </row>
    <row r="8014" spans="11:24">
      <c r="K8014" s="97">
        <f t="shared" si="625"/>
        <v>6</v>
      </c>
      <c r="L8014" s="2" t="e">
        <f t="shared" si="626"/>
        <v>#N/A</v>
      </c>
      <c r="M8014" s="89"/>
      <c r="V8014">
        <v>200</v>
      </c>
      <c r="W8014">
        <v>40</v>
      </c>
      <c r="X8014" s="7">
        <f t="shared" si="624"/>
        <v>31.652153314939131</v>
      </c>
    </row>
    <row r="8015" spans="11:24">
      <c r="K8015" s="97">
        <f t="shared" si="625"/>
        <v>6</v>
      </c>
      <c r="L8015" s="2" t="e">
        <f t="shared" si="626"/>
        <v>#N/A</v>
      </c>
      <c r="M8015" s="89"/>
      <c r="V8015">
        <v>200</v>
      </c>
      <c r="W8015">
        <v>40</v>
      </c>
      <c r="X8015" s="7">
        <f t="shared" si="624"/>
        <v>31.652153314939131</v>
      </c>
    </row>
    <row r="8016" spans="11:24">
      <c r="K8016" s="97">
        <f t="shared" si="625"/>
        <v>6</v>
      </c>
      <c r="L8016" s="2" t="e">
        <f t="shared" si="626"/>
        <v>#N/A</v>
      </c>
      <c r="M8016" s="89"/>
      <c r="V8016">
        <v>200</v>
      </c>
      <c r="W8016">
        <v>40</v>
      </c>
      <c r="X8016" s="7">
        <f t="shared" si="624"/>
        <v>31.652153314939131</v>
      </c>
    </row>
    <row r="8017" spans="11:24">
      <c r="K8017" s="97">
        <f t="shared" si="625"/>
        <v>6</v>
      </c>
      <c r="L8017" s="2" t="e">
        <f t="shared" si="626"/>
        <v>#N/A</v>
      </c>
      <c r="M8017" s="89"/>
      <c r="V8017">
        <v>200</v>
      </c>
      <c r="W8017">
        <v>40</v>
      </c>
      <c r="X8017" s="7">
        <f t="shared" si="624"/>
        <v>31.652153314939131</v>
      </c>
    </row>
    <row r="8018" spans="11:24">
      <c r="K8018" s="97">
        <f t="shared" si="625"/>
        <v>6</v>
      </c>
      <c r="L8018" s="2" t="e">
        <f t="shared" si="626"/>
        <v>#N/A</v>
      </c>
      <c r="M8018" s="89"/>
      <c r="V8018">
        <v>200</v>
      </c>
      <c r="W8018">
        <v>40</v>
      </c>
      <c r="X8018" s="7">
        <f t="shared" si="624"/>
        <v>31.652153314939131</v>
      </c>
    </row>
    <row r="8019" spans="11:24">
      <c r="K8019" s="97">
        <f t="shared" si="625"/>
        <v>6</v>
      </c>
      <c r="L8019" s="2" t="e">
        <f t="shared" si="626"/>
        <v>#N/A</v>
      </c>
      <c r="M8019" s="89"/>
      <c r="V8019">
        <v>200</v>
      </c>
      <c r="W8019">
        <v>40</v>
      </c>
      <c r="X8019" s="7">
        <f t="shared" si="624"/>
        <v>31.652153314939131</v>
      </c>
    </row>
    <row r="8020" spans="11:24">
      <c r="K8020" s="97">
        <f t="shared" si="625"/>
        <v>6</v>
      </c>
      <c r="L8020" s="2" t="e">
        <f t="shared" si="626"/>
        <v>#N/A</v>
      </c>
      <c r="M8020" s="89"/>
      <c r="V8020">
        <v>200</v>
      </c>
      <c r="W8020">
        <v>40</v>
      </c>
      <c r="X8020" s="7">
        <f t="shared" si="624"/>
        <v>31.652153314939131</v>
      </c>
    </row>
    <row r="8021" spans="11:24">
      <c r="K8021" s="97">
        <f t="shared" si="625"/>
        <v>6</v>
      </c>
      <c r="L8021" s="2" t="e">
        <f t="shared" si="626"/>
        <v>#N/A</v>
      </c>
      <c r="M8021" s="89"/>
      <c r="V8021">
        <v>200</v>
      </c>
      <c r="W8021">
        <v>40</v>
      </c>
      <c r="X8021" s="7">
        <f t="shared" si="624"/>
        <v>31.652153314939131</v>
      </c>
    </row>
    <row r="8022" spans="11:24">
      <c r="K8022" s="97">
        <f t="shared" si="625"/>
        <v>6</v>
      </c>
      <c r="L8022" s="2" t="e">
        <f t="shared" si="626"/>
        <v>#N/A</v>
      </c>
      <c r="M8022" s="89"/>
      <c r="V8022">
        <v>200</v>
      </c>
      <c r="W8022">
        <v>40</v>
      </c>
      <c r="X8022" s="7">
        <f t="shared" si="624"/>
        <v>31.652153314939131</v>
      </c>
    </row>
    <row r="8023" spans="11:24">
      <c r="K8023" s="97">
        <f t="shared" si="625"/>
        <v>6</v>
      </c>
      <c r="L8023" s="2" t="e">
        <f t="shared" si="626"/>
        <v>#N/A</v>
      </c>
      <c r="M8023" s="89"/>
      <c r="V8023">
        <v>200</v>
      </c>
      <c r="W8023">
        <v>40</v>
      </c>
      <c r="X8023" s="7">
        <f t="shared" si="624"/>
        <v>31.652153314939131</v>
      </c>
    </row>
    <row r="8024" spans="11:24">
      <c r="K8024" s="97">
        <f t="shared" si="625"/>
        <v>6</v>
      </c>
      <c r="L8024" s="2" t="e">
        <f t="shared" si="626"/>
        <v>#N/A</v>
      </c>
      <c r="M8024" s="89"/>
      <c r="V8024">
        <v>200</v>
      </c>
      <c r="W8024">
        <v>40</v>
      </c>
      <c r="X8024" s="7">
        <f t="shared" si="624"/>
        <v>31.652153314939131</v>
      </c>
    </row>
    <row r="8025" spans="11:24">
      <c r="K8025" s="97">
        <f t="shared" si="625"/>
        <v>6</v>
      </c>
      <c r="L8025" s="2" t="e">
        <f t="shared" si="626"/>
        <v>#N/A</v>
      </c>
      <c r="M8025" s="89"/>
      <c r="V8025">
        <v>200</v>
      </c>
      <c r="W8025">
        <v>40</v>
      </c>
      <c r="X8025" s="7">
        <f t="shared" si="624"/>
        <v>31.652153314939131</v>
      </c>
    </row>
    <row r="8026" spans="11:24">
      <c r="K8026" s="97">
        <f t="shared" si="625"/>
        <v>6</v>
      </c>
      <c r="L8026" s="2" t="e">
        <f t="shared" si="626"/>
        <v>#N/A</v>
      </c>
      <c r="M8026" s="89"/>
      <c r="V8026">
        <v>200</v>
      </c>
      <c r="W8026">
        <v>40</v>
      </c>
      <c r="X8026" s="7">
        <f t="shared" si="624"/>
        <v>31.652153314939131</v>
      </c>
    </row>
    <row r="8027" spans="11:24">
      <c r="K8027" s="97">
        <f t="shared" si="625"/>
        <v>6</v>
      </c>
      <c r="L8027" s="2" t="e">
        <f t="shared" si="626"/>
        <v>#N/A</v>
      </c>
      <c r="M8027" s="89"/>
      <c r="V8027">
        <v>200</v>
      </c>
      <c r="W8027">
        <v>40</v>
      </c>
      <c r="X8027" s="7">
        <f t="shared" si="624"/>
        <v>31.652153314939131</v>
      </c>
    </row>
    <row r="8028" spans="11:24">
      <c r="K8028" s="97">
        <f t="shared" si="625"/>
        <v>6</v>
      </c>
      <c r="L8028" s="2" t="e">
        <f t="shared" si="626"/>
        <v>#N/A</v>
      </c>
      <c r="M8028" s="89"/>
      <c r="V8028">
        <v>200</v>
      </c>
      <c r="W8028">
        <v>40</v>
      </c>
      <c r="X8028" s="7">
        <f t="shared" si="624"/>
        <v>31.652153314939131</v>
      </c>
    </row>
    <row r="8029" spans="11:24">
      <c r="K8029" s="97">
        <f t="shared" si="625"/>
        <v>6</v>
      </c>
      <c r="L8029" s="2" t="e">
        <f t="shared" si="626"/>
        <v>#N/A</v>
      </c>
      <c r="M8029" s="89"/>
      <c r="V8029">
        <v>200</v>
      </c>
      <c r="W8029">
        <v>40</v>
      </c>
      <c r="X8029" s="7">
        <f t="shared" si="624"/>
        <v>31.652153314939131</v>
      </c>
    </row>
    <row r="8030" spans="11:24">
      <c r="K8030" s="97">
        <f t="shared" si="625"/>
        <v>6</v>
      </c>
      <c r="L8030" s="2" t="e">
        <f t="shared" si="626"/>
        <v>#N/A</v>
      </c>
      <c r="M8030" s="89"/>
      <c r="V8030">
        <v>200</v>
      </c>
      <c r="W8030">
        <v>40</v>
      </c>
      <c r="X8030" s="7">
        <f t="shared" si="624"/>
        <v>31.652153314939131</v>
      </c>
    </row>
    <row r="8031" spans="11:24">
      <c r="K8031" s="97">
        <f t="shared" si="625"/>
        <v>6</v>
      </c>
      <c r="L8031" s="2" t="e">
        <f t="shared" si="626"/>
        <v>#N/A</v>
      </c>
      <c r="M8031" s="89"/>
      <c r="V8031">
        <v>200</v>
      </c>
      <c r="W8031">
        <v>40</v>
      </c>
      <c r="X8031" s="7">
        <f t="shared" si="624"/>
        <v>31.652153314939131</v>
      </c>
    </row>
    <row r="8032" spans="11:24">
      <c r="K8032" s="97">
        <f t="shared" si="625"/>
        <v>6</v>
      </c>
      <c r="L8032" s="2" t="e">
        <f t="shared" si="626"/>
        <v>#N/A</v>
      </c>
      <c r="M8032" s="89"/>
      <c r="V8032">
        <v>200</v>
      </c>
      <c r="W8032">
        <v>40</v>
      </c>
      <c r="X8032" s="7">
        <f t="shared" si="624"/>
        <v>31.652153314939131</v>
      </c>
    </row>
    <row r="8033" spans="11:24">
      <c r="K8033" s="97">
        <f t="shared" si="625"/>
        <v>6</v>
      </c>
      <c r="L8033" s="2" t="e">
        <f t="shared" si="626"/>
        <v>#N/A</v>
      </c>
      <c r="M8033" s="89"/>
      <c r="V8033">
        <v>200</v>
      </c>
      <c r="W8033">
        <v>40</v>
      </c>
      <c r="X8033" s="7">
        <f t="shared" si="624"/>
        <v>31.652153314939131</v>
      </c>
    </row>
    <row r="8034" spans="11:24">
      <c r="K8034" s="97">
        <f t="shared" si="625"/>
        <v>6</v>
      </c>
      <c r="L8034" s="2" t="e">
        <f t="shared" si="626"/>
        <v>#N/A</v>
      </c>
      <c r="M8034" s="89"/>
      <c r="V8034">
        <v>200</v>
      </c>
      <c r="W8034">
        <v>40</v>
      </c>
      <c r="X8034" s="7">
        <f t="shared" si="624"/>
        <v>31.652153314939131</v>
      </c>
    </row>
    <row r="8035" spans="11:24">
      <c r="K8035" s="97">
        <f t="shared" si="625"/>
        <v>6</v>
      </c>
      <c r="L8035" s="2" t="e">
        <f t="shared" si="626"/>
        <v>#N/A</v>
      </c>
      <c r="M8035" s="89"/>
      <c r="V8035">
        <v>200</v>
      </c>
      <c r="W8035">
        <v>40</v>
      </c>
      <c r="X8035" s="7">
        <f t="shared" si="624"/>
        <v>31.652153314939131</v>
      </c>
    </row>
    <row r="8036" spans="11:24">
      <c r="K8036" s="97">
        <f t="shared" si="625"/>
        <v>6</v>
      </c>
      <c r="L8036" s="2" t="e">
        <f t="shared" si="626"/>
        <v>#N/A</v>
      </c>
      <c r="M8036" s="89"/>
      <c r="V8036">
        <v>200</v>
      </c>
      <c r="W8036">
        <v>40</v>
      </c>
      <c r="X8036" s="7">
        <f t="shared" si="624"/>
        <v>31.652153314939131</v>
      </c>
    </row>
    <row r="8037" spans="11:24">
      <c r="K8037" s="97">
        <f t="shared" si="625"/>
        <v>6</v>
      </c>
      <c r="L8037" s="2" t="e">
        <f t="shared" si="626"/>
        <v>#N/A</v>
      </c>
      <c r="M8037" s="89"/>
      <c r="V8037">
        <v>200</v>
      </c>
      <c r="W8037">
        <v>40</v>
      </c>
      <c r="X8037" s="7">
        <f t="shared" si="624"/>
        <v>31.652153314939131</v>
      </c>
    </row>
    <row r="8038" spans="11:24">
      <c r="K8038" s="97">
        <f t="shared" si="625"/>
        <v>6</v>
      </c>
      <c r="L8038" s="2" t="e">
        <f t="shared" si="626"/>
        <v>#N/A</v>
      </c>
      <c r="M8038" s="89"/>
      <c r="V8038">
        <v>200</v>
      </c>
      <c r="W8038">
        <v>40</v>
      </c>
      <c r="X8038" s="7">
        <f t="shared" si="624"/>
        <v>31.652153314939131</v>
      </c>
    </row>
    <row r="8039" spans="11:24">
      <c r="K8039" s="97">
        <f t="shared" si="625"/>
        <v>6</v>
      </c>
      <c r="L8039" s="2" t="e">
        <f t="shared" si="626"/>
        <v>#N/A</v>
      </c>
      <c r="M8039" s="89"/>
      <c r="V8039">
        <v>200</v>
      </c>
      <c r="W8039">
        <v>40</v>
      </c>
      <c r="X8039" s="7">
        <f t="shared" si="624"/>
        <v>31.652153314939131</v>
      </c>
    </row>
    <row r="8040" spans="11:24">
      <c r="K8040" s="97">
        <f t="shared" si="625"/>
        <v>6</v>
      </c>
      <c r="L8040" s="2" t="e">
        <f t="shared" si="626"/>
        <v>#N/A</v>
      </c>
      <c r="M8040" s="89"/>
      <c r="V8040">
        <v>200</v>
      </c>
      <c r="W8040">
        <v>40</v>
      </c>
      <c r="X8040" s="7">
        <f t="shared" si="624"/>
        <v>31.652153314939131</v>
      </c>
    </row>
    <row r="8041" spans="11:24">
      <c r="K8041" s="97">
        <f t="shared" si="625"/>
        <v>6</v>
      </c>
      <c r="L8041" s="2" t="e">
        <f t="shared" si="626"/>
        <v>#N/A</v>
      </c>
      <c r="M8041" s="89"/>
      <c r="V8041">
        <v>200</v>
      </c>
      <c r="W8041">
        <v>40</v>
      </c>
      <c r="X8041" s="7">
        <f t="shared" si="624"/>
        <v>31.652153314939131</v>
      </c>
    </row>
    <row r="8042" spans="11:24">
      <c r="K8042" s="97">
        <f t="shared" si="625"/>
        <v>6</v>
      </c>
      <c r="L8042" s="2" t="e">
        <f t="shared" si="626"/>
        <v>#N/A</v>
      </c>
      <c r="M8042" s="89"/>
      <c r="V8042">
        <v>200</v>
      </c>
      <c r="W8042">
        <v>40</v>
      </c>
      <c r="X8042" s="7">
        <f t="shared" si="624"/>
        <v>31.652153314939131</v>
      </c>
    </row>
    <row r="8043" spans="11:24">
      <c r="K8043" s="97">
        <f t="shared" si="625"/>
        <v>6</v>
      </c>
      <c r="L8043" s="2" t="e">
        <f t="shared" si="626"/>
        <v>#N/A</v>
      </c>
      <c r="M8043" s="89"/>
      <c r="V8043">
        <v>200</v>
      </c>
      <c r="W8043">
        <v>40</v>
      </c>
      <c r="X8043" s="7">
        <f t="shared" si="624"/>
        <v>31.652153314939131</v>
      </c>
    </row>
    <row r="8044" spans="11:24">
      <c r="K8044" s="97">
        <f t="shared" si="625"/>
        <v>6</v>
      </c>
      <c r="L8044" s="2" t="e">
        <f t="shared" si="626"/>
        <v>#N/A</v>
      </c>
      <c r="M8044" s="89"/>
      <c r="V8044">
        <v>200</v>
      </c>
      <c r="W8044">
        <v>40</v>
      </c>
      <c r="X8044" s="7">
        <f t="shared" si="624"/>
        <v>31.652153314939131</v>
      </c>
    </row>
    <row r="8045" spans="11:24">
      <c r="K8045" s="97">
        <f t="shared" si="625"/>
        <v>6</v>
      </c>
      <c r="L8045" s="2" t="e">
        <f t="shared" si="626"/>
        <v>#N/A</v>
      </c>
      <c r="M8045" s="89"/>
      <c r="V8045">
        <v>200</v>
      </c>
      <c r="W8045">
        <v>40</v>
      </c>
      <c r="X8045" s="7">
        <f t="shared" si="624"/>
        <v>31.652153314939131</v>
      </c>
    </row>
    <row r="8046" spans="11:24">
      <c r="K8046" s="97">
        <f t="shared" si="625"/>
        <v>6</v>
      </c>
      <c r="L8046" s="2" t="e">
        <f t="shared" si="626"/>
        <v>#N/A</v>
      </c>
      <c r="M8046" s="89"/>
      <c r="V8046">
        <v>200</v>
      </c>
      <c r="W8046">
        <v>40</v>
      </c>
      <c r="X8046" s="7">
        <f t="shared" si="624"/>
        <v>31.652153314939131</v>
      </c>
    </row>
    <row r="8047" spans="11:24">
      <c r="K8047" s="97">
        <f t="shared" si="625"/>
        <v>6</v>
      </c>
      <c r="L8047" s="2" t="e">
        <f t="shared" si="626"/>
        <v>#N/A</v>
      </c>
      <c r="M8047" s="89"/>
      <c r="V8047">
        <v>200</v>
      </c>
      <c r="W8047">
        <v>40</v>
      </c>
      <c r="X8047" s="7">
        <f t="shared" si="624"/>
        <v>31.652153314939131</v>
      </c>
    </row>
    <row r="8048" spans="11:24">
      <c r="K8048" s="97">
        <f t="shared" si="625"/>
        <v>6</v>
      </c>
      <c r="L8048" s="2" t="e">
        <f t="shared" si="626"/>
        <v>#N/A</v>
      </c>
      <c r="M8048" s="89"/>
      <c r="V8048">
        <v>200</v>
      </c>
      <c r="W8048">
        <v>40</v>
      </c>
      <c r="X8048" s="7">
        <f t="shared" si="624"/>
        <v>31.652153314939131</v>
      </c>
    </row>
    <row r="8049" spans="11:24">
      <c r="K8049" s="97">
        <f t="shared" si="625"/>
        <v>6</v>
      </c>
      <c r="L8049" s="2" t="e">
        <f t="shared" si="626"/>
        <v>#N/A</v>
      </c>
      <c r="M8049" s="89"/>
      <c r="V8049">
        <v>200</v>
      </c>
      <c r="W8049">
        <v>40</v>
      </c>
      <c r="X8049" s="7">
        <f t="shared" si="624"/>
        <v>31.652153314939131</v>
      </c>
    </row>
    <row r="8050" spans="11:24">
      <c r="K8050" s="97">
        <f t="shared" si="625"/>
        <v>6</v>
      </c>
      <c r="L8050" s="2" t="e">
        <f t="shared" si="626"/>
        <v>#N/A</v>
      </c>
      <c r="M8050" s="89"/>
      <c r="V8050">
        <v>200</v>
      </c>
      <c r="W8050">
        <v>40</v>
      </c>
      <c r="X8050" s="7">
        <f t="shared" si="624"/>
        <v>31.652153314939131</v>
      </c>
    </row>
    <row r="8051" spans="11:24">
      <c r="K8051" s="97">
        <f t="shared" si="625"/>
        <v>6</v>
      </c>
      <c r="L8051" s="2" t="e">
        <f t="shared" si="626"/>
        <v>#N/A</v>
      </c>
      <c r="M8051" s="89"/>
      <c r="V8051">
        <v>200</v>
      </c>
      <c r="W8051">
        <v>40</v>
      </c>
      <c r="X8051" s="7">
        <f t="shared" si="624"/>
        <v>31.652153314939131</v>
      </c>
    </row>
    <row r="8052" spans="11:24">
      <c r="K8052" s="97">
        <f t="shared" si="625"/>
        <v>6</v>
      </c>
      <c r="L8052" s="2" t="e">
        <f t="shared" si="626"/>
        <v>#N/A</v>
      </c>
      <c r="M8052" s="89"/>
      <c r="V8052">
        <v>200</v>
      </c>
      <c r="W8052">
        <v>40</v>
      </c>
      <c r="X8052" s="7">
        <f t="shared" si="624"/>
        <v>31.652153314939131</v>
      </c>
    </row>
    <row r="8053" spans="11:24">
      <c r="K8053" s="97">
        <f t="shared" si="625"/>
        <v>6</v>
      </c>
      <c r="L8053" s="2" t="e">
        <f t="shared" si="626"/>
        <v>#N/A</v>
      </c>
      <c r="M8053" s="89"/>
      <c r="V8053">
        <v>200</v>
      </c>
      <c r="W8053">
        <v>40</v>
      </c>
      <c r="X8053" s="7">
        <f t="shared" si="624"/>
        <v>31.652153314939131</v>
      </c>
    </row>
    <row r="8054" spans="11:24">
      <c r="K8054" s="97">
        <f t="shared" si="625"/>
        <v>6</v>
      </c>
      <c r="L8054" s="2" t="e">
        <f t="shared" si="626"/>
        <v>#N/A</v>
      </c>
      <c r="M8054" s="89"/>
      <c r="V8054">
        <v>200</v>
      </c>
      <c r="W8054">
        <v>40</v>
      </c>
      <c r="X8054" s="7">
        <f t="shared" si="624"/>
        <v>31.652153314939131</v>
      </c>
    </row>
    <row r="8055" spans="11:24">
      <c r="K8055" s="97">
        <f t="shared" si="625"/>
        <v>6</v>
      </c>
      <c r="L8055" s="2" t="e">
        <f t="shared" si="626"/>
        <v>#N/A</v>
      </c>
      <c r="M8055" s="89"/>
      <c r="V8055">
        <v>200</v>
      </c>
      <c r="W8055">
        <v>40</v>
      </c>
      <c r="X8055" s="7">
        <f t="shared" si="624"/>
        <v>31.652153314939131</v>
      </c>
    </row>
    <row r="8056" spans="11:24">
      <c r="K8056" s="97">
        <f t="shared" si="625"/>
        <v>6</v>
      </c>
      <c r="L8056" s="2" t="e">
        <f t="shared" si="626"/>
        <v>#N/A</v>
      </c>
      <c r="M8056" s="89"/>
      <c r="V8056">
        <v>200</v>
      </c>
      <c r="W8056">
        <v>40</v>
      </c>
      <c r="X8056" s="7">
        <f t="shared" si="624"/>
        <v>31.652153314939131</v>
      </c>
    </row>
    <row r="8057" spans="11:24">
      <c r="K8057" s="97">
        <f t="shared" si="625"/>
        <v>6</v>
      </c>
      <c r="L8057" s="2" t="e">
        <f t="shared" si="626"/>
        <v>#N/A</v>
      </c>
      <c r="M8057" s="89"/>
      <c r="V8057">
        <v>200</v>
      </c>
      <c r="W8057">
        <v>40</v>
      </c>
      <c r="X8057" s="7">
        <f t="shared" si="624"/>
        <v>31.652153314939131</v>
      </c>
    </row>
    <row r="8058" spans="11:24">
      <c r="K8058" s="97">
        <f t="shared" si="625"/>
        <v>6</v>
      </c>
      <c r="L8058" s="2" t="e">
        <f t="shared" si="626"/>
        <v>#N/A</v>
      </c>
      <c r="M8058" s="89"/>
      <c r="V8058">
        <v>200</v>
      </c>
      <c r="W8058">
        <v>40</v>
      </c>
      <c r="X8058" s="7">
        <f t="shared" si="624"/>
        <v>31.652153314939131</v>
      </c>
    </row>
    <row r="8059" spans="11:24">
      <c r="K8059" s="97">
        <f t="shared" si="625"/>
        <v>6</v>
      </c>
      <c r="L8059" s="2" t="e">
        <f t="shared" si="626"/>
        <v>#N/A</v>
      </c>
      <c r="M8059" s="89"/>
      <c r="V8059">
        <v>200</v>
      </c>
      <c r="W8059">
        <v>40</v>
      </c>
      <c r="X8059" s="7">
        <f t="shared" si="624"/>
        <v>31.652153314939131</v>
      </c>
    </row>
    <row r="8060" spans="11:24">
      <c r="K8060" s="97">
        <f t="shared" si="625"/>
        <v>6</v>
      </c>
      <c r="L8060" s="2" t="e">
        <f t="shared" si="626"/>
        <v>#N/A</v>
      </c>
      <c r="M8060" s="89"/>
      <c r="V8060">
        <v>200</v>
      </c>
      <c r="W8060">
        <v>40</v>
      </c>
      <c r="X8060" s="7">
        <f t="shared" si="624"/>
        <v>31.652153314939131</v>
      </c>
    </row>
    <row r="8061" spans="11:24">
      <c r="K8061" s="97">
        <f t="shared" si="625"/>
        <v>6</v>
      </c>
      <c r="L8061" s="2" t="e">
        <f t="shared" si="626"/>
        <v>#N/A</v>
      </c>
      <c r="M8061" s="89"/>
      <c r="V8061">
        <v>200</v>
      </c>
      <c r="W8061">
        <v>40</v>
      </c>
      <c r="X8061" s="7">
        <f t="shared" si="624"/>
        <v>31.652153314939131</v>
      </c>
    </row>
    <row r="8062" spans="11:24">
      <c r="K8062" s="97">
        <f t="shared" si="625"/>
        <v>6</v>
      </c>
      <c r="L8062" s="2" t="e">
        <f t="shared" si="626"/>
        <v>#N/A</v>
      </c>
      <c r="M8062" s="89"/>
      <c r="V8062">
        <v>200</v>
      </c>
      <c r="W8062">
        <v>40</v>
      </c>
      <c r="X8062" s="7">
        <f t="shared" si="624"/>
        <v>31.652153314939131</v>
      </c>
    </row>
    <row r="8063" spans="11:24">
      <c r="K8063" s="97">
        <f t="shared" si="625"/>
        <v>6</v>
      </c>
      <c r="L8063" s="2" t="e">
        <f t="shared" si="626"/>
        <v>#N/A</v>
      </c>
      <c r="M8063" s="89"/>
      <c r="V8063">
        <v>200</v>
      </c>
      <c r="W8063">
        <v>40</v>
      </c>
      <c r="X8063" s="7">
        <f t="shared" si="624"/>
        <v>31.652153314939131</v>
      </c>
    </row>
    <row r="8064" spans="11:24">
      <c r="K8064" s="97">
        <f t="shared" si="625"/>
        <v>6</v>
      </c>
      <c r="L8064" s="2" t="e">
        <f t="shared" si="626"/>
        <v>#N/A</v>
      </c>
      <c r="M8064" s="89"/>
      <c r="V8064">
        <v>200</v>
      </c>
      <c r="W8064">
        <v>40</v>
      </c>
      <c r="X8064" s="7">
        <f t="shared" si="624"/>
        <v>31.652153314939131</v>
      </c>
    </row>
    <row r="8065" spans="11:24">
      <c r="K8065" s="97">
        <f t="shared" si="625"/>
        <v>6</v>
      </c>
      <c r="L8065" s="2" t="e">
        <f t="shared" si="626"/>
        <v>#N/A</v>
      </c>
      <c r="M8065" s="89"/>
      <c r="V8065">
        <v>200</v>
      </c>
      <c r="W8065">
        <v>40</v>
      </c>
      <c r="X8065" s="7">
        <f t="shared" si="624"/>
        <v>31.652153314939131</v>
      </c>
    </row>
    <row r="8066" spans="11:24">
      <c r="K8066" s="97">
        <f t="shared" si="625"/>
        <v>6</v>
      </c>
      <c r="L8066" s="2" t="e">
        <f t="shared" si="626"/>
        <v>#N/A</v>
      </c>
      <c r="M8066" s="89"/>
      <c r="V8066">
        <v>200</v>
      </c>
      <c r="W8066">
        <v>40</v>
      </c>
      <c r="X8066" s="7">
        <f t="shared" si="624"/>
        <v>31.652153314939131</v>
      </c>
    </row>
    <row r="8067" spans="11:24">
      <c r="K8067" s="97">
        <f t="shared" si="625"/>
        <v>6</v>
      </c>
      <c r="L8067" s="2" t="e">
        <f t="shared" si="626"/>
        <v>#N/A</v>
      </c>
      <c r="M8067" s="89"/>
      <c r="V8067">
        <v>200</v>
      </c>
      <c r="W8067">
        <v>40</v>
      </c>
      <c r="X8067" s="7">
        <f t="shared" si="624"/>
        <v>31.652153314939131</v>
      </c>
    </row>
    <row r="8068" spans="11:24">
      <c r="K8068" s="97">
        <f t="shared" si="625"/>
        <v>6</v>
      </c>
      <c r="L8068" s="2" t="e">
        <f t="shared" si="626"/>
        <v>#N/A</v>
      </c>
      <c r="M8068" s="89"/>
      <c r="V8068">
        <v>200</v>
      </c>
      <c r="W8068">
        <v>40</v>
      </c>
      <c r="X8068" s="7">
        <f t="shared" si="624"/>
        <v>31.652153314939131</v>
      </c>
    </row>
    <row r="8069" spans="11:24">
      <c r="K8069" s="97">
        <f t="shared" si="625"/>
        <v>6</v>
      </c>
      <c r="L8069" s="2" t="e">
        <f t="shared" si="626"/>
        <v>#N/A</v>
      </c>
      <c r="M8069" s="89"/>
      <c r="V8069">
        <v>200</v>
      </c>
      <c r="W8069">
        <v>40</v>
      </c>
      <c r="X8069" s="7">
        <f t="shared" si="624"/>
        <v>31.652153314939131</v>
      </c>
    </row>
    <row r="8070" spans="11:24">
      <c r="K8070" s="97">
        <f t="shared" si="625"/>
        <v>6</v>
      </c>
      <c r="L8070" s="2" t="e">
        <f t="shared" si="626"/>
        <v>#N/A</v>
      </c>
      <c r="M8070" s="89"/>
      <c r="V8070">
        <v>200</v>
      </c>
      <c r="W8070">
        <v>40</v>
      </c>
      <c r="X8070" s="7">
        <f t="shared" si="624"/>
        <v>31.652153314939131</v>
      </c>
    </row>
    <row r="8071" spans="11:24">
      <c r="K8071" s="97">
        <f t="shared" si="625"/>
        <v>6</v>
      </c>
      <c r="L8071" s="2" t="e">
        <f t="shared" si="626"/>
        <v>#N/A</v>
      </c>
      <c r="M8071" s="89"/>
      <c r="V8071">
        <v>200</v>
      </c>
      <c r="W8071">
        <v>40</v>
      </c>
      <c r="X8071" s="7">
        <f t="shared" si="624"/>
        <v>31.652153314939131</v>
      </c>
    </row>
    <row r="8072" spans="11:24">
      <c r="K8072" s="97">
        <f t="shared" si="625"/>
        <v>6</v>
      </c>
      <c r="L8072" s="2" t="e">
        <f t="shared" si="626"/>
        <v>#N/A</v>
      </c>
      <c r="M8072" s="89"/>
      <c r="V8072">
        <v>200</v>
      </c>
      <c r="W8072">
        <v>40</v>
      </c>
      <c r="X8072" s="7">
        <f t="shared" si="624"/>
        <v>31.652153314939131</v>
      </c>
    </row>
    <row r="8073" spans="11:24">
      <c r="K8073" s="97">
        <f t="shared" si="625"/>
        <v>6</v>
      </c>
      <c r="L8073" s="2" t="e">
        <f t="shared" si="626"/>
        <v>#N/A</v>
      </c>
      <c r="M8073" s="89"/>
      <c r="V8073">
        <v>200</v>
      </c>
      <c r="W8073">
        <v>40</v>
      </c>
      <c r="X8073" s="7">
        <f t="shared" si="624"/>
        <v>31.652153314939131</v>
      </c>
    </row>
    <row r="8074" spans="11:24">
      <c r="K8074" s="97">
        <f t="shared" si="625"/>
        <v>6</v>
      </c>
      <c r="L8074" s="2" t="e">
        <f t="shared" si="626"/>
        <v>#N/A</v>
      </c>
      <c r="M8074" s="89"/>
      <c r="V8074">
        <v>200</v>
      </c>
      <c r="W8074">
        <v>40</v>
      </c>
      <c r="X8074" s="7">
        <f t="shared" ref="X8074:X8137" si="627">AVERAGE($J$2999:$J$8770)</f>
        <v>31.652153314939131</v>
      </c>
    </row>
    <row r="8075" spans="11:24">
      <c r="K8075" s="97">
        <f t="shared" ref="K8075:K8138" si="628">WEEKDAY(C8075,2)</f>
        <v>6</v>
      </c>
      <c r="L8075" s="2" t="e">
        <f t="shared" ref="L8075:L8138" si="629">IF(J8075="",NA(),J8075-(AVERAGE($J$10:$J$8770)))</f>
        <v>#N/A</v>
      </c>
      <c r="M8075" s="89"/>
      <c r="V8075">
        <v>200</v>
      </c>
      <c r="W8075">
        <v>40</v>
      </c>
      <c r="X8075" s="7">
        <f t="shared" si="627"/>
        <v>31.652153314939131</v>
      </c>
    </row>
    <row r="8076" spans="11:24">
      <c r="K8076" s="97">
        <f t="shared" si="628"/>
        <v>6</v>
      </c>
      <c r="L8076" s="2" t="e">
        <f t="shared" si="629"/>
        <v>#N/A</v>
      </c>
      <c r="M8076" s="89"/>
      <c r="V8076">
        <v>200</v>
      </c>
      <c r="W8076">
        <v>40</v>
      </c>
      <c r="X8076" s="7">
        <f t="shared" si="627"/>
        <v>31.652153314939131</v>
      </c>
    </row>
    <row r="8077" spans="11:24">
      <c r="K8077" s="97">
        <f t="shared" si="628"/>
        <v>6</v>
      </c>
      <c r="L8077" s="2" t="e">
        <f t="shared" si="629"/>
        <v>#N/A</v>
      </c>
      <c r="M8077" s="89"/>
      <c r="V8077">
        <v>200</v>
      </c>
      <c r="W8077">
        <v>40</v>
      </c>
      <c r="X8077" s="7">
        <f t="shared" si="627"/>
        <v>31.652153314939131</v>
      </c>
    </row>
    <row r="8078" spans="11:24">
      <c r="K8078" s="97">
        <f t="shared" si="628"/>
        <v>6</v>
      </c>
      <c r="L8078" s="2" t="e">
        <f t="shared" si="629"/>
        <v>#N/A</v>
      </c>
      <c r="M8078" s="89"/>
      <c r="V8078">
        <v>200</v>
      </c>
      <c r="W8078">
        <v>40</v>
      </c>
      <c r="X8078" s="7">
        <f t="shared" si="627"/>
        <v>31.652153314939131</v>
      </c>
    </row>
    <row r="8079" spans="11:24">
      <c r="K8079" s="97">
        <f t="shared" si="628"/>
        <v>6</v>
      </c>
      <c r="L8079" s="2" t="e">
        <f t="shared" si="629"/>
        <v>#N/A</v>
      </c>
      <c r="M8079" s="89"/>
      <c r="V8079">
        <v>200</v>
      </c>
      <c r="W8079">
        <v>40</v>
      </c>
      <c r="X8079" s="7">
        <f t="shared" si="627"/>
        <v>31.652153314939131</v>
      </c>
    </row>
    <row r="8080" spans="11:24">
      <c r="K8080" s="97">
        <f t="shared" si="628"/>
        <v>6</v>
      </c>
      <c r="L8080" s="2" t="e">
        <f t="shared" si="629"/>
        <v>#N/A</v>
      </c>
      <c r="M8080" s="89"/>
      <c r="V8080">
        <v>200</v>
      </c>
      <c r="W8080">
        <v>40</v>
      </c>
      <c r="X8080" s="7">
        <f t="shared" si="627"/>
        <v>31.652153314939131</v>
      </c>
    </row>
    <row r="8081" spans="11:24">
      <c r="K8081" s="97">
        <f t="shared" si="628"/>
        <v>6</v>
      </c>
      <c r="L8081" s="2" t="e">
        <f t="shared" si="629"/>
        <v>#N/A</v>
      </c>
      <c r="M8081" s="89"/>
      <c r="V8081">
        <v>200</v>
      </c>
      <c r="W8081">
        <v>40</v>
      </c>
      <c r="X8081" s="7">
        <f t="shared" si="627"/>
        <v>31.652153314939131</v>
      </c>
    </row>
    <row r="8082" spans="11:24">
      <c r="K8082" s="97">
        <f t="shared" si="628"/>
        <v>6</v>
      </c>
      <c r="L8082" s="2" t="e">
        <f t="shared" si="629"/>
        <v>#N/A</v>
      </c>
      <c r="M8082" s="89"/>
      <c r="V8082">
        <v>200</v>
      </c>
      <c r="W8082">
        <v>40</v>
      </c>
      <c r="X8082" s="7">
        <f t="shared" si="627"/>
        <v>31.652153314939131</v>
      </c>
    </row>
    <row r="8083" spans="11:24">
      <c r="K8083" s="97">
        <f t="shared" si="628"/>
        <v>6</v>
      </c>
      <c r="L8083" s="2" t="e">
        <f t="shared" si="629"/>
        <v>#N/A</v>
      </c>
      <c r="M8083" s="89"/>
      <c r="V8083">
        <v>200</v>
      </c>
      <c r="W8083">
        <v>40</v>
      </c>
      <c r="X8083" s="7">
        <f t="shared" si="627"/>
        <v>31.652153314939131</v>
      </c>
    </row>
    <row r="8084" spans="11:24">
      <c r="K8084" s="97">
        <f t="shared" si="628"/>
        <v>6</v>
      </c>
      <c r="L8084" s="2" t="e">
        <f t="shared" si="629"/>
        <v>#N/A</v>
      </c>
      <c r="M8084" s="89"/>
      <c r="V8084">
        <v>200</v>
      </c>
      <c r="W8084">
        <v>40</v>
      </c>
      <c r="X8084" s="7">
        <f t="shared" si="627"/>
        <v>31.652153314939131</v>
      </c>
    </row>
    <row r="8085" spans="11:24">
      <c r="K8085" s="97">
        <f t="shared" si="628"/>
        <v>6</v>
      </c>
      <c r="L8085" s="2" t="e">
        <f t="shared" si="629"/>
        <v>#N/A</v>
      </c>
      <c r="M8085" s="89"/>
      <c r="V8085">
        <v>200</v>
      </c>
      <c r="W8085">
        <v>40</v>
      </c>
      <c r="X8085" s="7">
        <f t="shared" si="627"/>
        <v>31.652153314939131</v>
      </c>
    </row>
    <row r="8086" spans="11:24">
      <c r="K8086" s="97">
        <f t="shared" si="628"/>
        <v>6</v>
      </c>
      <c r="L8086" s="2" t="e">
        <f t="shared" si="629"/>
        <v>#N/A</v>
      </c>
      <c r="M8086" s="89"/>
      <c r="V8086">
        <v>200</v>
      </c>
      <c r="W8086">
        <v>40</v>
      </c>
      <c r="X8086" s="7">
        <f t="shared" si="627"/>
        <v>31.652153314939131</v>
      </c>
    </row>
    <row r="8087" spans="11:24">
      <c r="K8087" s="97">
        <f t="shared" si="628"/>
        <v>6</v>
      </c>
      <c r="L8087" s="2" t="e">
        <f t="shared" si="629"/>
        <v>#N/A</v>
      </c>
      <c r="M8087" s="89"/>
      <c r="V8087">
        <v>200</v>
      </c>
      <c r="W8087">
        <v>40</v>
      </c>
      <c r="X8087" s="7">
        <f t="shared" si="627"/>
        <v>31.652153314939131</v>
      </c>
    </row>
    <row r="8088" spans="11:24">
      <c r="K8088" s="97">
        <f t="shared" si="628"/>
        <v>6</v>
      </c>
      <c r="L8088" s="2" t="e">
        <f t="shared" si="629"/>
        <v>#N/A</v>
      </c>
      <c r="M8088" s="89"/>
      <c r="V8088">
        <v>200</v>
      </c>
      <c r="W8088">
        <v>40</v>
      </c>
      <c r="X8088" s="7">
        <f t="shared" si="627"/>
        <v>31.652153314939131</v>
      </c>
    </row>
    <row r="8089" spans="11:24">
      <c r="K8089" s="97">
        <f t="shared" si="628"/>
        <v>6</v>
      </c>
      <c r="L8089" s="2" t="e">
        <f t="shared" si="629"/>
        <v>#N/A</v>
      </c>
      <c r="M8089" s="89"/>
      <c r="V8089">
        <v>200</v>
      </c>
      <c r="W8089">
        <v>40</v>
      </c>
      <c r="X8089" s="7">
        <f t="shared" si="627"/>
        <v>31.652153314939131</v>
      </c>
    </row>
    <row r="8090" spans="11:24">
      <c r="K8090" s="97">
        <f t="shared" si="628"/>
        <v>6</v>
      </c>
      <c r="L8090" s="2" t="e">
        <f t="shared" si="629"/>
        <v>#N/A</v>
      </c>
      <c r="M8090" s="89"/>
      <c r="V8090">
        <v>200</v>
      </c>
      <c r="W8090">
        <v>40</v>
      </c>
      <c r="X8090" s="7">
        <f t="shared" si="627"/>
        <v>31.652153314939131</v>
      </c>
    </row>
    <row r="8091" spans="11:24">
      <c r="K8091" s="97">
        <f t="shared" si="628"/>
        <v>6</v>
      </c>
      <c r="L8091" s="2" t="e">
        <f t="shared" si="629"/>
        <v>#N/A</v>
      </c>
      <c r="M8091" s="89"/>
      <c r="V8091">
        <v>200</v>
      </c>
      <c r="W8091">
        <v>40</v>
      </c>
      <c r="X8091" s="7">
        <f t="shared" si="627"/>
        <v>31.652153314939131</v>
      </c>
    </row>
    <row r="8092" spans="11:24">
      <c r="K8092" s="97">
        <f t="shared" si="628"/>
        <v>6</v>
      </c>
      <c r="L8092" s="2" t="e">
        <f t="shared" si="629"/>
        <v>#N/A</v>
      </c>
      <c r="M8092" s="89"/>
      <c r="V8092">
        <v>200</v>
      </c>
      <c r="W8092">
        <v>40</v>
      </c>
      <c r="X8092" s="7">
        <f t="shared" si="627"/>
        <v>31.652153314939131</v>
      </c>
    </row>
    <row r="8093" spans="11:24">
      <c r="K8093" s="97">
        <f t="shared" si="628"/>
        <v>6</v>
      </c>
      <c r="L8093" s="2" t="e">
        <f t="shared" si="629"/>
        <v>#N/A</v>
      </c>
      <c r="M8093" s="89"/>
      <c r="V8093">
        <v>200</v>
      </c>
      <c r="W8093">
        <v>40</v>
      </c>
      <c r="X8093" s="7">
        <f t="shared" si="627"/>
        <v>31.652153314939131</v>
      </c>
    </row>
    <row r="8094" spans="11:24">
      <c r="K8094" s="97">
        <f t="shared" si="628"/>
        <v>6</v>
      </c>
      <c r="L8094" s="2" t="e">
        <f t="shared" si="629"/>
        <v>#N/A</v>
      </c>
      <c r="M8094" s="89"/>
      <c r="V8094">
        <v>200</v>
      </c>
      <c r="W8094">
        <v>40</v>
      </c>
      <c r="X8094" s="7">
        <f t="shared" si="627"/>
        <v>31.652153314939131</v>
      </c>
    </row>
    <row r="8095" spans="11:24">
      <c r="K8095" s="97">
        <f t="shared" si="628"/>
        <v>6</v>
      </c>
      <c r="L8095" s="2" t="e">
        <f t="shared" si="629"/>
        <v>#N/A</v>
      </c>
      <c r="M8095" s="89"/>
      <c r="V8095">
        <v>200</v>
      </c>
      <c r="W8095">
        <v>40</v>
      </c>
      <c r="X8095" s="7">
        <f t="shared" si="627"/>
        <v>31.652153314939131</v>
      </c>
    </row>
    <row r="8096" spans="11:24">
      <c r="K8096" s="97">
        <f t="shared" si="628"/>
        <v>6</v>
      </c>
      <c r="L8096" s="2" t="e">
        <f t="shared" si="629"/>
        <v>#N/A</v>
      </c>
      <c r="M8096" s="89"/>
      <c r="V8096">
        <v>200</v>
      </c>
      <c r="W8096">
        <v>40</v>
      </c>
      <c r="X8096" s="7">
        <f t="shared" si="627"/>
        <v>31.652153314939131</v>
      </c>
    </row>
    <row r="8097" spans="11:24">
      <c r="K8097" s="97">
        <f t="shared" si="628"/>
        <v>6</v>
      </c>
      <c r="L8097" s="2" t="e">
        <f t="shared" si="629"/>
        <v>#N/A</v>
      </c>
      <c r="M8097" s="89"/>
      <c r="V8097">
        <v>200</v>
      </c>
      <c r="W8097">
        <v>40</v>
      </c>
      <c r="X8097" s="7">
        <f t="shared" si="627"/>
        <v>31.652153314939131</v>
      </c>
    </row>
    <row r="8098" spans="11:24">
      <c r="K8098" s="97">
        <f t="shared" si="628"/>
        <v>6</v>
      </c>
      <c r="L8098" s="2" t="e">
        <f t="shared" si="629"/>
        <v>#N/A</v>
      </c>
      <c r="M8098" s="89"/>
      <c r="V8098">
        <v>200</v>
      </c>
      <c r="W8098">
        <v>40</v>
      </c>
      <c r="X8098" s="7">
        <f t="shared" si="627"/>
        <v>31.652153314939131</v>
      </c>
    </row>
    <row r="8099" spans="11:24">
      <c r="K8099" s="97">
        <f t="shared" si="628"/>
        <v>6</v>
      </c>
      <c r="L8099" s="2" t="e">
        <f t="shared" si="629"/>
        <v>#N/A</v>
      </c>
      <c r="M8099" s="89"/>
      <c r="V8099">
        <v>200</v>
      </c>
      <c r="W8099">
        <v>40</v>
      </c>
      <c r="X8099" s="7">
        <f t="shared" si="627"/>
        <v>31.652153314939131</v>
      </c>
    </row>
    <row r="8100" spans="11:24">
      <c r="K8100" s="97">
        <f t="shared" si="628"/>
        <v>6</v>
      </c>
      <c r="L8100" s="2" t="e">
        <f t="shared" si="629"/>
        <v>#N/A</v>
      </c>
      <c r="M8100" s="89"/>
      <c r="V8100">
        <v>200</v>
      </c>
      <c r="W8100">
        <v>40</v>
      </c>
      <c r="X8100" s="7">
        <f t="shared" si="627"/>
        <v>31.652153314939131</v>
      </c>
    </row>
    <row r="8101" spans="11:24">
      <c r="K8101" s="97">
        <f t="shared" si="628"/>
        <v>6</v>
      </c>
      <c r="L8101" s="2" t="e">
        <f t="shared" si="629"/>
        <v>#N/A</v>
      </c>
      <c r="M8101" s="89"/>
      <c r="V8101">
        <v>200</v>
      </c>
      <c r="W8101">
        <v>40</v>
      </c>
      <c r="X8101" s="7">
        <f t="shared" si="627"/>
        <v>31.652153314939131</v>
      </c>
    </row>
    <row r="8102" spans="11:24">
      <c r="K8102" s="97">
        <f t="shared" si="628"/>
        <v>6</v>
      </c>
      <c r="L8102" s="2" t="e">
        <f t="shared" si="629"/>
        <v>#N/A</v>
      </c>
      <c r="M8102" s="89"/>
      <c r="V8102">
        <v>200</v>
      </c>
      <c r="W8102">
        <v>40</v>
      </c>
      <c r="X8102" s="7">
        <f t="shared" si="627"/>
        <v>31.652153314939131</v>
      </c>
    </row>
    <row r="8103" spans="11:24">
      <c r="K8103" s="97">
        <f t="shared" si="628"/>
        <v>6</v>
      </c>
      <c r="L8103" s="2" t="e">
        <f t="shared" si="629"/>
        <v>#N/A</v>
      </c>
      <c r="M8103" s="89"/>
      <c r="V8103">
        <v>200</v>
      </c>
      <c r="W8103">
        <v>40</v>
      </c>
      <c r="X8103" s="7">
        <f t="shared" si="627"/>
        <v>31.652153314939131</v>
      </c>
    </row>
    <row r="8104" spans="11:24">
      <c r="K8104" s="97">
        <f t="shared" si="628"/>
        <v>6</v>
      </c>
      <c r="L8104" s="2" t="e">
        <f t="shared" si="629"/>
        <v>#N/A</v>
      </c>
      <c r="M8104" s="89"/>
      <c r="V8104">
        <v>200</v>
      </c>
      <c r="W8104">
        <v>40</v>
      </c>
      <c r="X8104" s="7">
        <f t="shared" si="627"/>
        <v>31.652153314939131</v>
      </c>
    </row>
    <row r="8105" spans="11:24">
      <c r="K8105" s="97">
        <f t="shared" si="628"/>
        <v>6</v>
      </c>
      <c r="L8105" s="2" t="e">
        <f t="shared" si="629"/>
        <v>#N/A</v>
      </c>
      <c r="M8105" s="89"/>
      <c r="V8105">
        <v>200</v>
      </c>
      <c r="W8105">
        <v>40</v>
      </c>
      <c r="X8105" s="7">
        <f t="shared" si="627"/>
        <v>31.652153314939131</v>
      </c>
    </row>
    <row r="8106" spans="11:24">
      <c r="K8106" s="97">
        <f t="shared" si="628"/>
        <v>6</v>
      </c>
      <c r="L8106" s="2" t="e">
        <f t="shared" si="629"/>
        <v>#N/A</v>
      </c>
      <c r="M8106" s="89"/>
      <c r="V8106">
        <v>200</v>
      </c>
      <c r="W8106">
        <v>40</v>
      </c>
      <c r="X8106" s="7">
        <f t="shared" si="627"/>
        <v>31.652153314939131</v>
      </c>
    </row>
    <row r="8107" spans="11:24">
      <c r="K8107" s="97">
        <f t="shared" si="628"/>
        <v>6</v>
      </c>
      <c r="L8107" s="2" t="e">
        <f t="shared" si="629"/>
        <v>#N/A</v>
      </c>
      <c r="M8107" s="89"/>
      <c r="V8107">
        <v>200</v>
      </c>
      <c r="W8107">
        <v>40</v>
      </c>
      <c r="X8107" s="7">
        <f t="shared" si="627"/>
        <v>31.652153314939131</v>
      </c>
    </row>
    <row r="8108" spans="11:24">
      <c r="K8108" s="97">
        <f t="shared" si="628"/>
        <v>6</v>
      </c>
      <c r="L8108" s="2" t="e">
        <f t="shared" si="629"/>
        <v>#N/A</v>
      </c>
      <c r="M8108" s="89"/>
      <c r="V8108">
        <v>200</v>
      </c>
      <c r="W8108">
        <v>40</v>
      </c>
      <c r="X8108" s="7">
        <f t="shared" si="627"/>
        <v>31.652153314939131</v>
      </c>
    </row>
    <row r="8109" spans="11:24">
      <c r="K8109" s="97">
        <f t="shared" si="628"/>
        <v>6</v>
      </c>
      <c r="L8109" s="2" t="e">
        <f t="shared" si="629"/>
        <v>#N/A</v>
      </c>
      <c r="M8109" s="89"/>
      <c r="V8109">
        <v>200</v>
      </c>
      <c r="W8109">
        <v>40</v>
      </c>
      <c r="X8109" s="7">
        <f t="shared" si="627"/>
        <v>31.652153314939131</v>
      </c>
    </row>
    <row r="8110" spans="11:24">
      <c r="K8110" s="97">
        <f t="shared" si="628"/>
        <v>6</v>
      </c>
      <c r="L8110" s="2" t="e">
        <f t="shared" si="629"/>
        <v>#N/A</v>
      </c>
      <c r="M8110" s="89"/>
      <c r="V8110">
        <v>200</v>
      </c>
      <c r="W8110">
        <v>40</v>
      </c>
      <c r="X8110" s="7">
        <f t="shared" si="627"/>
        <v>31.652153314939131</v>
      </c>
    </row>
    <row r="8111" spans="11:24">
      <c r="K8111" s="97">
        <f t="shared" si="628"/>
        <v>6</v>
      </c>
      <c r="L8111" s="2" t="e">
        <f t="shared" si="629"/>
        <v>#N/A</v>
      </c>
      <c r="M8111" s="89"/>
      <c r="V8111">
        <v>200</v>
      </c>
      <c r="W8111">
        <v>40</v>
      </c>
      <c r="X8111" s="7">
        <f t="shared" si="627"/>
        <v>31.652153314939131</v>
      </c>
    </row>
    <row r="8112" spans="11:24">
      <c r="K8112" s="97">
        <f t="shared" si="628"/>
        <v>6</v>
      </c>
      <c r="L8112" s="2" t="e">
        <f t="shared" si="629"/>
        <v>#N/A</v>
      </c>
      <c r="M8112" s="89"/>
      <c r="V8112">
        <v>200</v>
      </c>
      <c r="W8112">
        <v>40</v>
      </c>
      <c r="X8112" s="7">
        <f t="shared" si="627"/>
        <v>31.652153314939131</v>
      </c>
    </row>
    <row r="8113" spans="11:24">
      <c r="K8113" s="97">
        <f t="shared" si="628"/>
        <v>6</v>
      </c>
      <c r="L8113" s="2" t="e">
        <f t="shared" si="629"/>
        <v>#N/A</v>
      </c>
      <c r="M8113" s="89"/>
      <c r="V8113">
        <v>200</v>
      </c>
      <c r="W8113">
        <v>40</v>
      </c>
      <c r="X8113" s="7">
        <f t="shared" si="627"/>
        <v>31.652153314939131</v>
      </c>
    </row>
    <row r="8114" spans="11:24">
      <c r="K8114" s="97">
        <f t="shared" si="628"/>
        <v>6</v>
      </c>
      <c r="L8114" s="2" t="e">
        <f t="shared" si="629"/>
        <v>#N/A</v>
      </c>
      <c r="M8114" s="89"/>
      <c r="V8114">
        <v>200</v>
      </c>
      <c r="W8114">
        <v>40</v>
      </c>
      <c r="X8114" s="7">
        <f t="shared" si="627"/>
        <v>31.652153314939131</v>
      </c>
    </row>
    <row r="8115" spans="11:24">
      <c r="K8115" s="97">
        <f t="shared" si="628"/>
        <v>6</v>
      </c>
      <c r="L8115" s="2" t="e">
        <f t="shared" si="629"/>
        <v>#N/A</v>
      </c>
      <c r="M8115" s="89"/>
      <c r="V8115">
        <v>200</v>
      </c>
      <c r="W8115">
        <v>40</v>
      </c>
      <c r="X8115" s="7">
        <f t="shared" si="627"/>
        <v>31.652153314939131</v>
      </c>
    </row>
    <row r="8116" spans="11:24">
      <c r="K8116" s="97">
        <f t="shared" si="628"/>
        <v>6</v>
      </c>
      <c r="L8116" s="2" t="e">
        <f t="shared" si="629"/>
        <v>#N/A</v>
      </c>
      <c r="M8116" s="89"/>
      <c r="V8116">
        <v>200</v>
      </c>
      <c r="W8116">
        <v>40</v>
      </c>
      <c r="X8116" s="7">
        <f t="shared" si="627"/>
        <v>31.652153314939131</v>
      </c>
    </row>
    <row r="8117" spans="11:24">
      <c r="K8117" s="97">
        <f t="shared" si="628"/>
        <v>6</v>
      </c>
      <c r="L8117" s="2" t="e">
        <f t="shared" si="629"/>
        <v>#N/A</v>
      </c>
      <c r="M8117" s="89"/>
      <c r="V8117">
        <v>200</v>
      </c>
      <c r="W8117">
        <v>40</v>
      </c>
      <c r="X8117" s="7">
        <f t="shared" si="627"/>
        <v>31.652153314939131</v>
      </c>
    </row>
    <row r="8118" spans="11:24">
      <c r="K8118" s="97">
        <f t="shared" si="628"/>
        <v>6</v>
      </c>
      <c r="L8118" s="2" t="e">
        <f t="shared" si="629"/>
        <v>#N/A</v>
      </c>
      <c r="M8118" s="89"/>
      <c r="V8118">
        <v>200</v>
      </c>
      <c r="W8118">
        <v>40</v>
      </c>
      <c r="X8118" s="7">
        <f t="shared" si="627"/>
        <v>31.652153314939131</v>
      </c>
    </row>
    <row r="8119" spans="11:24">
      <c r="K8119" s="97">
        <f t="shared" si="628"/>
        <v>6</v>
      </c>
      <c r="L8119" s="2" t="e">
        <f t="shared" si="629"/>
        <v>#N/A</v>
      </c>
      <c r="M8119" s="89"/>
      <c r="V8119">
        <v>200</v>
      </c>
      <c r="W8119">
        <v>40</v>
      </c>
      <c r="X8119" s="7">
        <f t="shared" si="627"/>
        <v>31.652153314939131</v>
      </c>
    </row>
    <row r="8120" spans="11:24">
      <c r="K8120" s="97">
        <f t="shared" si="628"/>
        <v>6</v>
      </c>
      <c r="L8120" s="2" t="e">
        <f t="shared" si="629"/>
        <v>#N/A</v>
      </c>
      <c r="M8120" s="89"/>
      <c r="V8120">
        <v>200</v>
      </c>
      <c r="W8120">
        <v>40</v>
      </c>
      <c r="X8120" s="7">
        <f t="shared" si="627"/>
        <v>31.652153314939131</v>
      </c>
    </row>
    <row r="8121" spans="11:24">
      <c r="K8121" s="97">
        <f t="shared" si="628"/>
        <v>6</v>
      </c>
      <c r="L8121" s="2" t="e">
        <f t="shared" si="629"/>
        <v>#N/A</v>
      </c>
      <c r="M8121" s="89"/>
      <c r="V8121">
        <v>200</v>
      </c>
      <c r="W8121">
        <v>40</v>
      </c>
      <c r="X8121" s="7">
        <f t="shared" si="627"/>
        <v>31.652153314939131</v>
      </c>
    </row>
    <row r="8122" spans="11:24">
      <c r="K8122" s="97">
        <f t="shared" si="628"/>
        <v>6</v>
      </c>
      <c r="L8122" s="2" t="e">
        <f t="shared" si="629"/>
        <v>#N/A</v>
      </c>
      <c r="M8122" s="89"/>
      <c r="V8122">
        <v>200</v>
      </c>
      <c r="W8122">
        <v>40</v>
      </c>
      <c r="X8122" s="7">
        <f t="shared" si="627"/>
        <v>31.652153314939131</v>
      </c>
    </row>
    <row r="8123" spans="11:24">
      <c r="K8123" s="97">
        <f t="shared" si="628"/>
        <v>6</v>
      </c>
      <c r="L8123" s="2" t="e">
        <f t="shared" si="629"/>
        <v>#N/A</v>
      </c>
      <c r="M8123" s="89"/>
      <c r="V8123">
        <v>200</v>
      </c>
      <c r="W8123">
        <v>40</v>
      </c>
      <c r="X8123" s="7">
        <f t="shared" si="627"/>
        <v>31.652153314939131</v>
      </c>
    </row>
    <row r="8124" spans="11:24">
      <c r="K8124" s="97">
        <f t="shared" si="628"/>
        <v>6</v>
      </c>
      <c r="L8124" s="2" t="e">
        <f t="shared" si="629"/>
        <v>#N/A</v>
      </c>
      <c r="M8124" s="89"/>
      <c r="V8124">
        <v>200</v>
      </c>
      <c r="W8124">
        <v>40</v>
      </c>
      <c r="X8124" s="7">
        <f t="shared" si="627"/>
        <v>31.652153314939131</v>
      </c>
    </row>
    <row r="8125" spans="11:24">
      <c r="K8125" s="97">
        <f t="shared" si="628"/>
        <v>6</v>
      </c>
      <c r="L8125" s="2" t="e">
        <f t="shared" si="629"/>
        <v>#N/A</v>
      </c>
      <c r="M8125" s="89"/>
      <c r="V8125">
        <v>200</v>
      </c>
      <c r="W8125">
        <v>40</v>
      </c>
      <c r="X8125" s="7">
        <f t="shared" si="627"/>
        <v>31.652153314939131</v>
      </c>
    </row>
    <row r="8126" spans="11:24">
      <c r="K8126" s="97">
        <f t="shared" si="628"/>
        <v>6</v>
      </c>
      <c r="L8126" s="2" t="e">
        <f t="shared" si="629"/>
        <v>#N/A</v>
      </c>
      <c r="M8126" s="89"/>
      <c r="V8126">
        <v>200</v>
      </c>
      <c r="W8126">
        <v>40</v>
      </c>
      <c r="X8126" s="7">
        <f t="shared" si="627"/>
        <v>31.652153314939131</v>
      </c>
    </row>
    <row r="8127" spans="11:24">
      <c r="K8127" s="97">
        <f t="shared" si="628"/>
        <v>6</v>
      </c>
      <c r="L8127" s="2" t="e">
        <f t="shared" si="629"/>
        <v>#N/A</v>
      </c>
      <c r="M8127" s="89"/>
      <c r="V8127">
        <v>200</v>
      </c>
      <c r="W8127">
        <v>40</v>
      </c>
      <c r="X8127" s="7">
        <f t="shared" si="627"/>
        <v>31.652153314939131</v>
      </c>
    </row>
    <row r="8128" spans="11:24">
      <c r="K8128" s="97">
        <f t="shared" si="628"/>
        <v>6</v>
      </c>
      <c r="L8128" s="2" t="e">
        <f t="shared" si="629"/>
        <v>#N/A</v>
      </c>
      <c r="M8128" s="89"/>
      <c r="V8128">
        <v>200</v>
      </c>
      <c r="W8128">
        <v>40</v>
      </c>
      <c r="X8128" s="7">
        <f t="shared" si="627"/>
        <v>31.652153314939131</v>
      </c>
    </row>
    <row r="8129" spans="11:24">
      <c r="K8129" s="97">
        <f t="shared" si="628"/>
        <v>6</v>
      </c>
      <c r="L8129" s="2" t="e">
        <f t="shared" si="629"/>
        <v>#N/A</v>
      </c>
      <c r="M8129" s="89"/>
      <c r="V8129">
        <v>200</v>
      </c>
      <c r="W8129">
        <v>40</v>
      </c>
      <c r="X8129" s="7">
        <f t="shared" si="627"/>
        <v>31.652153314939131</v>
      </c>
    </row>
    <row r="8130" spans="11:24">
      <c r="K8130" s="97">
        <f t="shared" si="628"/>
        <v>6</v>
      </c>
      <c r="L8130" s="2" t="e">
        <f t="shared" si="629"/>
        <v>#N/A</v>
      </c>
      <c r="M8130" s="89"/>
      <c r="V8130">
        <v>200</v>
      </c>
      <c r="W8130">
        <v>40</v>
      </c>
      <c r="X8130" s="7">
        <f t="shared" si="627"/>
        <v>31.652153314939131</v>
      </c>
    </row>
    <row r="8131" spans="11:24">
      <c r="K8131" s="97">
        <f t="shared" si="628"/>
        <v>6</v>
      </c>
      <c r="L8131" s="2" t="e">
        <f t="shared" si="629"/>
        <v>#N/A</v>
      </c>
      <c r="M8131" s="89"/>
      <c r="V8131">
        <v>200</v>
      </c>
      <c r="W8131">
        <v>40</v>
      </c>
      <c r="X8131" s="7">
        <f t="shared" si="627"/>
        <v>31.652153314939131</v>
      </c>
    </row>
    <row r="8132" spans="11:24">
      <c r="K8132" s="97">
        <f t="shared" si="628"/>
        <v>6</v>
      </c>
      <c r="L8132" s="2" t="e">
        <f t="shared" si="629"/>
        <v>#N/A</v>
      </c>
      <c r="M8132" s="89"/>
      <c r="V8132">
        <v>200</v>
      </c>
      <c r="W8132">
        <v>40</v>
      </c>
      <c r="X8132" s="7">
        <f t="shared" si="627"/>
        <v>31.652153314939131</v>
      </c>
    </row>
    <row r="8133" spans="11:24">
      <c r="K8133" s="97">
        <f t="shared" si="628"/>
        <v>6</v>
      </c>
      <c r="L8133" s="2" t="e">
        <f t="shared" si="629"/>
        <v>#N/A</v>
      </c>
      <c r="M8133" s="89"/>
      <c r="V8133">
        <v>200</v>
      </c>
      <c r="W8133">
        <v>40</v>
      </c>
      <c r="X8133" s="7">
        <f t="shared" si="627"/>
        <v>31.652153314939131</v>
      </c>
    </row>
    <row r="8134" spans="11:24">
      <c r="K8134" s="97">
        <f t="shared" si="628"/>
        <v>6</v>
      </c>
      <c r="L8134" s="2" t="e">
        <f t="shared" si="629"/>
        <v>#N/A</v>
      </c>
      <c r="M8134" s="89"/>
      <c r="V8134">
        <v>200</v>
      </c>
      <c r="W8134">
        <v>40</v>
      </c>
      <c r="X8134" s="7">
        <f t="shared" si="627"/>
        <v>31.652153314939131</v>
      </c>
    </row>
    <row r="8135" spans="11:24">
      <c r="K8135" s="97">
        <f t="shared" si="628"/>
        <v>6</v>
      </c>
      <c r="L8135" s="2" t="e">
        <f t="shared" si="629"/>
        <v>#N/A</v>
      </c>
      <c r="M8135" s="89"/>
      <c r="V8135">
        <v>200</v>
      </c>
      <c r="W8135">
        <v>40</v>
      </c>
      <c r="X8135" s="7">
        <f t="shared" si="627"/>
        <v>31.652153314939131</v>
      </c>
    </row>
    <row r="8136" spans="11:24">
      <c r="K8136" s="97">
        <f t="shared" si="628"/>
        <v>6</v>
      </c>
      <c r="L8136" s="2" t="e">
        <f t="shared" si="629"/>
        <v>#N/A</v>
      </c>
      <c r="M8136" s="89"/>
      <c r="V8136">
        <v>200</v>
      </c>
      <c r="W8136">
        <v>40</v>
      </c>
      <c r="X8136" s="7">
        <f t="shared" si="627"/>
        <v>31.652153314939131</v>
      </c>
    </row>
    <row r="8137" spans="11:24">
      <c r="K8137" s="97">
        <f t="shared" si="628"/>
        <v>6</v>
      </c>
      <c r="L8137" s="2" t="e">
        <f t="shared" si="629"/>
        <v>#N/A</v>
      </c>
      <c r="M8137" s="89"/>
      <c r="V8137">
        <v>200</v>
      </c>
      <c r="W8137">
        <v>40</v>
      </c>
      <c r="X8137" s="7">
        <f t="shared" si="627"/>
        <v>31.652153314939131</v>
      </c>
    </row>
    <row r="8138" spans="11:24">
      <c r="K8138" s="97">
        <f t="shared" si="628"/>
        <v>6</v>
      </c>
      <c r="L8138" s="2" t="e">
        <f t="shared" si="629"/>
        <v>#N/A</v>
      </c>
      <c r="M8138" s="89"/>
      <c r="V8138">
        <v>200</v>
      </c>
      <c r="W8138">
        <v>40</v>
      </c>
      <c r="X8138" s="7">
        <f t="shared" ref="X8138:X8201" si="630">AVERAGE($J$2999:$J$8770)</f>
        <v>31.652153314939131</v>
      </c>
    </row>
    <row r="8139" spans="11:24">
      <c r="K8139" s="97">
        <f t="shared" ref="K8139:K8202" si="631">WEEKDAY(C8139,2)</f>
        <v>6</v>
      </c>
      <c r="L8139" s="2" t="e">
        <f t="shared" ref="L8139:L8202" si="632">IF(J8139="",NA(),J8139-(AVERAGE($J$10:$J$8770)))</f>
        <v>#N/A</v>
      </c>
      <c r="M8139" s="89"/>
      <c r="V8139">
        <v>200</v>
      </c>
      <c r="W8139">
        <v>40</v>
      </c>
      <c r="X8139" s="7">
        <f t="shared" si="630"/>
        <v>31.652153314939131</v>
      </c>
    </row>
    <row r="8140" spans="11:24">
      <c r="K8140" s="97">
        <f t="shared" si="631"/>
        <v>6</v>
      </c>
      <c r="L8140" s="2" t="e">
        <f t="shared" si="632"/>
        <v>#N/A</v>
      </c>
      <c r="M8140" s="89"/>
      <c r="V8140">
        <v>200</v>
      </c>
      <c r="W8140">
        <v>40</v>
      </c>
      <c r="X8140" s="7">
        <f t="shared" si="630"/>
        <v>31.652153314939131</v>
      </c>
    </row>
    <row r="8141" spans="11:24">
      <c r="K8141" s="97">
        <f t="shared" si="631"/>
        <v>6</v>
      </c>
      <c r="L8141" s="2" t="e">
        <f t="shared" si="632"/>
        <v>#N/A</v>
      </c>
      <c r="M8141" s="89"/>
      <c r="V8141">
        <v>200</v>
      </c>
      <c r="W8141">
        <v>40</v>
      </c>
      <c r="X8141" s="7">
        <f t="shared" si="630"/>
        <v>31.652153314939131</v>
      </c>
    </row>
    <row r="8142" spans="11:24">
      <c r="K8142" s="97">
        <f t="shared" si="631"/>
        <v>6</v>
      </c>
      <c r="L8142" s="2" t="e">
        <f t="shared" si="632"/>
        <v>#N/A</v>
      </c>
      <c r="M8142" s="89"/>
      <c r="V8142">
        <v>200</v>
      </c>
      <c r="W8142">
        <v>40</v>
      </c>
      <c r="X8142" s="7">
        <f t="shared" si="630"/>
        <v>31.652153314939131</v>
      </c>
    </row>
    <row r="8143" spans="11:24">
      <c r="K8143" s="97">
        <f t="shared" si="631"/>
        <v>6</v>
      </c>
      <c r="L8143" s="2" t="e">
        <f t="shared" si="632"/>
        <v>#N/A</v>
      </c>
      <c r="M8143" s="89"/>
      <c r="V8143">
        <v>200</v>
      </c>
      <c r="W8143">
        <v>40</v>
      </c>
      <c r="X8143" s="7">
        <f t="shared" si="630"/>
        <v>31.652153314939131</v>
      </c>
    </row>
    <row r="8144" spans="11:24">
      <c r="K8144" s="97">
        <f t="shared" si="631"/>
        <v>6</v>
      </c>
      <c r="L8144" s="2" t="e">
        <f t="shared" si="632"/>
        <v>#N/A</v>
      </c>
      <c r="M8144" s="89"/>
      <c r="V8144">
        <v>200</v>
      </c>
      <c r="W8144">
        <v>40</v>
      </c>
      <c r="X8144" s="7">
        <f t="shared" si="630"/>
        <v>31.652153314939131</v>
      </c>
    </row>
    <row r="8145" spans="11:24">
      <c r="K8145" s="97">
        <f t="shared" si="631"/>
        <v>6</v>
      </c>
      <c r="L8145" s="2" t="e">
        <f t="shared" si="632"/>
        <v>#N/A</v>
      </c>
      <c r="M8145" s="89"/>
      <c r="V8145">
        <v>200</v>
      </c>
      <c r="W8145">
        <v>40</v>
      </c>
      <c r="X8145" s="7">
        <f t="shared" si="630"/>
        <v>31.652153314939131</v>
      </c>
    </row>
    <row r="8146" spans="11:24">
      <c r="K8146" s="97">
        <f t="shared" si="631"/>
        <v>6</v>
      </c>
      <c r="L8146" s="2" t="e">
        <f t="shared" si="632"/>
        <v>#N/A</v>
      </c>
      <c r="M8146" s="89"/>
      <c r="V8146">
        <v>200</v>
      </c>
      <c r="W8146">
        <v>40</v>
      </c>
      <c r="X8146" s="7">
        <f t="shared" si="630"/>
        <v>31.652153314939131</v>
      </c>
    </row>
    <row r="8147" spans="11:24">
      <c r="K8147" s="97">
        <f t="shared" si="631"/>
        <v>6</v>
      </c>
      <c r="L8147" s="2" t="e">
        <f t="shared" si="632"/>
        <v>#N/A</v>
      </c>
      <c r="M8147" s="89"/>
      <c r="V8147">
        <v>200</v>
      </c>
      <c r="W8147">
        <v>40</v>
      </c>
      <c r="X8147" s="7">
        <f t="shared" si="630"/>
        <v>31.652153314939131</v>
      </c>
    </row>
    <row r="8148" spans="11:24">
      <c r="K8148" s="97">
        <f t="shared" si="631"/>
        <v>6</v>
      </c>
      <c r="L8148" s="2" t="e">
        <f t="shared" si="632"/>
        <v>#N/A</v>
      </c>
      <c r="M8148" s="89"/>
      <c r="V8148">
        <v>200</v>
      </c>
      <c r="W8148">
        <v>40</v>
      </c>
      <c r="X8148" s="7">
        <f t="shared" si="630"/>
        <v>31.652153314939131</v>
      </c>
    </row>
    <row r="8149" spans="11:24">
      <c r="K8149" s="97">
        <f t="shared" si="631"/>
        <v>6</v>
      </c>
      <c r="L8149" s="2" t="e">
        <f t="shared" si="632"/>
        <v>#N/A</v>
      </c>
      <c r="M8149" s="89"/>
      <c r="V8149">
        <v>200</v>
      </c>
      <c r="W8149">
        <v>40</v>
      </c>
      <c r="X8149" s="7">
        <f t="shared" si="630"/>
        <v>31.652153314939131</v>
      </c>
    </row>
    <row r="8150" spans="11:24">
      <c r="K8150" s="97">
        <f t="shared" si="631"/>
        <v>6</v>
      </c>
      <c r="L8150" s="2" t="e">
        <f t="shared" si="632"/>
        <v>#N/A</v>
      </c>
      <c r="M8150" s="89"/>
      <c r="V8150">
        <v>200</v>
      </c>
      <c r="W8150">
        <v>40</v>
      </c>
      <c r="X8150" s="7">
        <f t="shared" si="630"/>
        <v>31.652153314939131</v>
      </c>
    </row>
    <row r="8151" spans="11:24">
      <c r="K8151" s="97">
        <f t="shared" si="631"/>
        <v>6</v>
      </c>
      <c r="L8151" s="2" t="e">
        <f t="shared" si="632"/>
        <v>#N/A</v>
      </c>
      <c r="M8151" s="89"/>
      <c r="V8151">
        <v>200</v>
      </c>
      <c r="W8151">
        <v>40</v>
      </c>
      <c r="X8151" s="7">
        <f t="shared" si="630"/>
        <v>31.652153314939131</v>
      </c>
    </row>
    <row r="8152" spans="11:24">
      <c r="K8152" s="97">
        <f t="shared" si="631"/>
        <v>6</v>
      </c>
      <c r="L8152" s="2" t="e">
        <f t="shared" si="632"/>
        <v>#N/A</v>
      </c>
      <c r="M8152" s="89"/>
      <c r="V8152">
        <v>200</v>
      </c>
      <c r="W8152">
        <v>40</v>
      </c>
      <c r="X8152" s="7">
        <f t="shared" si="630"/>
        <v>31.652153314939131</v>
      </c>
    </row>
    <row r="8153" spans="11:24">
      <c r="K8153" s="97">
        <f t="shared" si="631"/>
        <v>6</v>
      </c>
      <c r="L8153" s="2" t="e">
        <f t="shared" si="632"/>
        <v>#N/A</v>
      </c>
      <c r="M8153" s="89"/>
      <c r="V8153">
        <v>200</v>
      </c>
      <c r="W8153">
        <v>40</v>
      </c>
      <c r="X8153" s="7">
        <f t="shared" si="630"/>
        <v>31.652153314939131</v>
      </c>
    </row>
    <row r="8154" spans="11:24">
      <c r="K8154" s="97">
        <f t="shared" si="631"/>
        <v>6</v>
      </c>
      <c r="L8154" s="2" t="e">
        <f t="shared" si="632"/>
        <v>#N/A</v>
      </c>
      <c r="M8154" s="89"/>
      <c r="V8154">
        <v>200</v>
      </c>
      <c r="W8154">
        <v>40</v>
      </c>
      <c r="X8154" s="7">
        <f t="shared" si="630"/>
        <v>31.652153314939131</v>
      </c>
    </row>
    <row r="8155" spans="11:24">
      <c r="K8155" s="97">
        <f t="shared" si="631"/>
        <v>6</v>
      </c>
      <c r="L8155" s="2" t="e">
        <f t="shared" si="632"/>
        <v>#N/A</v>
      </c>
      <c r="M8155" s="89"/>
      <c r="V8155">
        <v>200</v>
      </c>
      <c r="W8155">
        <v>40</v>
      </c>
      <c r="X8155" s="7">
        <f t="shared" si="630"/>
        <v>31.652153314939131</v>
      </c>
    </row>
    <row r="8156" spans="11:24">
      <c r="K8156" s="97">
        <f t="shared" si="631"/>
        <v>6</v>
      </c>
      <c r="L8156" s="2" t="e">
        <f t="shared" si="632"/>
        <v>#N/A</v>
      </c>
      <c r="M8156" s="89"/>
      <c r="V8156">
        <v>200</v>
      </c>
      <c r="W8156">
        <v>40</v>
      </c>
      <c r="X8156" s="7">
        <f t="shared" si="630"/>
        <v>31.652153314939131</v>
      </c>
    </row>
    <row r="8157" spans="11:24">
      <c r="K8157" s="97">
        <f t="shared" si="631"/>
        <v>6</v>
      </c>
      <c r="L8157" s="2" t="e">
        <f t="shared" si="632"/>
        <v>#N/A</v>
      </c>
      <c r="M8157" s="89"/>
      <c r="V8157">
        <v>200</v>
      </c>
      <c r="W8157">
        <v>40</v>
      </c>
      <c r="X8157" s="7">
        <f t="shared" si="630"/>
        <v>31.652153314939131</v>
      </c>
    </row>
    <row r="8158" spans="11:24">
      <c r="K8158" s="97">
        <f t="shared" si="631"/>
        <v>6</v>
      </c>
      <c r="L8158" s="2" t="e">
        <f t="shared" si="632"/>
        <v>#N/A</v>
      </c>
      <c r="M8158" s="89"/>
      <c r="V8158">
        <v>200</v>
      </c>
      <c r="W8158">
        <v>40</v>
      </c>
      <c r="X8158" s="7">
        <f t="shared" si="630"/>
        <v>31.652153314939131</v>
      </c>
    </row>
    <row r="8159" spans="11:24">
      <c r="K8159" s="97">
        <f t="shared" si="631"/>
        <v>6</v>
      </c>
      <c r="L8159" s="2" t="e">
        <f t="shared" si="632"/>
        <v>#N/A</v>
      </c>
      <c r="M8159" s="89"/>
      <c r="V8159">
        <v>200</v>
      </c>
      <c r="W8159">
        <v>40</v>
      </c>
      <c r="X8159" s="7">
        <f t="shared" si="630"/>
        <v>31.652153314939131</v>
      </c>
    </row>
    <row r="8160" spans="11:24">
      <c r="K8160" s="97">
        <f t="shared" si="631"/>
        <v>6</v>
      </c>
      <c r="L8160" s="2" t="e">
        <f t="shared" si="632"/>
        <v>#N/A</v>
      </c>
      <c r="M8160" s="89"/>
      <c r="V8160">
        <v>200</v>
      </c>
      <c r="W8160">
        <v>40</v>
      </c>
      <c r="X8160" s="7">
        <f t="shared" si="630"/>
        <v>31.652153314939131</v>
      </c>
    </row>
    <row r="8161" spans="11:24">
      <c r="K8161" s="97">
        <f t="shared" si="631"/>
        <v>6</v>
      </c>
      <c r="L8161" s="2" t="e">
        <f t="shared" si="632"/>
        <v>#N/A</v>
      </c>
      <c r="M8161" s="89"/>
      <c r="V8161">
        <v>200</v>
      </c>
      <c r="W8161">
        <v>40</v>
      </c>
      <c r="X8161" s="7">
        <f t="shared" si="630"/>
        <v>31.652153314939131</v>
      </c>
    </row>
    <row r="8162" spans="11:24">
      <c r="K8162" s="97">
        <f t="shared" si="631"/>
        <v>6</v>
      </c>
      <c r="L8162" s="2" t="e">
        <f t="shared" si="632"/>
        <v>#N/A</v>
      </c>
      <c r="M8162" s="89"/>
      <c r="V8162">
        <v>200</v>
      </c>
      <c r="W8162">
        <v>40</v>
      </c>
      <c r="X8162" s="7">
        <f t="shared" si="630"/>
        <v>31.652153314939131</v>
      </c>
    </row>
    <row r="8163" spans="11:24">
      <c r="K8163" s="97">
        <f t="shared" si="631"/>
        <v>6</v>
      </c>
      <c r="L8163" s="2" t="e">
        <f t="shared" si="632"/>
        <v>#N/A</v>
      </c>
      <c r="M8163" s="89"/>
      <c r="V8163">
        <v>200</v>
      </c>
      <c r="W8163">
        <v>40</v>
      </c>
      <c r="X8163" s="7">
        <f t="shared" si="630"/>
        <v>31.652153314939131</v>
      </c>
    </row>
    <row r="8164" spans="11:24">
      <c r="K8164" s="97">
        <f t="shared" si="631"/>
        <v>6</v>
      </c>
      <c r="L8164" s="2" t="e">
        <f t="shared" si="632"/>
        <v>#N/A</v>
      </c>
      <c r="M8164" s="89"/>
      <c r="V8164">
        <v>200</v>
      </c>
      <c r="W8164">
        <v>40</v>
      </c>
      <c r="X8164" s="7">
        <f t="shared" si="630"/>
        <v>31.652153314939131</v>
      </c>
    </row>
    <row r="8165" spans="11:24">
      <c r="K8165" s="97">
        <f t="shared" si="631"/>
        <v>6</v>
      </c>
      <c r="L8165" s="2" t="e">
        <f t="shared" si="632"/>
        <v>#N/A</v>
      </c>
      <c r="M8165" s="89"/>
      <c r="V8165">
        <v>200</v>
      </c>
      <c r="W8165">
        <v>40</v>
      </c>
      <c r="X8165" s="7">
        <f t="shared" si="630"/>
        <v>31.652153314939131</v>
      </c>
    </row>
    <row r="8166" spans="11:24">
      <c r="K8166" s="97">
        <f t="shared" si="631"/>
        <v>6</v>
      </c>
      <c r="L8166" s="2" t="e">
        <f t="shared" si="632"/>
        <v>#N/A</v>
      </c>
      <c r="M8166" s="89"/>
      <c r="V8166">
        <v>200</v>
      </c>
      <c r="W8166">
        <v>40</v>
      </c>
      <c r="X8166" s="7">
        <f t="shared" si="630"/>
        <v>31.652153314939131</v>
      </c>
    </row>
    <row r="8167" spans="11:24">
      <c r="K8167" s="97">
        <f t="shared" si="631"/>
        <v>6</v>
      </c>
      <c r="L8167" s="2" t="e">
        <f t="shared" si="632"/>
        <v>#N/A</v>
      </c>
      <c r="M8167" s="89"/>
      <c r="V8167">
        <v>200</v>
      </c>
      <c r="W8167">
        <v>40</v>
      </c>
      <c r="X8167" s="7">
        <f t="shared" si="630"/>
        <v>31.652153314939131</v>
      </c>
    </row>
    <row r="8168" spans="11:24">
      <c r="K8168" s="97">
        <f t="shared" si="631"/>
        <v>6</v>
      </c>
      <c r="L8168" s="2" t="e">
        <f t="shared" si="632"/>
        <v>#N/A</v>
      </c>
      <c r="M8168" s="89"/>
      <c r="V8168">
        <v>200</v>
      </c>
      <c r="W8168">
        <v>40</v>
      </c>
      <c r="X8168" s="7">
        <f t="shared" si="630"/>
        <v>31.652153314939131</v>
      </c>
    </row>
    <row r="8169" spans="11:24">
      <c r="K8169" s="97">
        <f t="shared" si="631"/>
        <v>6</v>
      </c>
      <c r="L8169" s="2" t="e">
        <f t="shared" si="632"/>
        <v>#N/A</v>
      </c>
      <c r="M8169" s="89"/>
      <c r="V8169">
        <v>200</v>
      </c>
      <c r="W8169">
        <v>40</v>
      </c>
      <c r="X8169" s="7">
        <f t="shared" si="630"/>
        <v>31.652153314939131</v>
      </c>
    </row>
    <row r="8170" spans="11:24">
      <c r="K8170" s="97">
        <f t="shared" si="631"/>
        <v>6</v>
      </c>
      <c r="L8170" s="2" t="e">
        <f t="shared" si="632"/>
        <v>#N/A</v>
      </c>
      <c r="M8170" s="89"/>
      <c r="V8170">
        <v>200</v>
      </c>
      <c r="W8170">
        <v>40</v>
      </c>
      <c r="X8170" s="7">
        <f t="shared" si="630"/>
        <v>31.652153314939131</v>
      </c>
    </row>
    <row r="8171" spans="11:24">
      <c r="K8171" s="97">
        <f t="shared" si="631"/>
        <v>6</v>
      </c>
      <c r="L8171" s="2" t="e">
        <f t="shared" si="632"/>
        <v>#N/A</v>
      </c>
      <c r="M8171" s="89"/>
      <c r="V8171">
        <v>200</v>
      </c>
      <c r="W8171">
        <v>40</v>
      </c>
      <c r="X8171" s="7">
        <f t="shared" si="630"/>
        <v>31.652153314939131</v>
      </c>
    </row>
    <row r="8172" spans="11:24">
      <c r="K8172" s="97">
        <f t="shared" si="631"/>
        <v>6</v>
      </c>
      <c r="L8172" s="2" t="e">
        <f t="shared" si="632"/>
        <v>#N/A</v>
      </c>
      <c r="M8172" s="89"/>
      <c r="V8172">
        <v>200</v>
      </c>
      <c r="W8172">
        <v>40</v>
      </c>
      <c r="X8172" s="7">
        <f t="shared" si="630"/>
        <v>31.652153314939131</v>
      </c>
    </row>
    <row r="8173" spans="11:24">
      <c r="K8173" s="97">
        <f t="shared" si="631"/>
        <v>6</v>
      </c>
      <c r="L8173" s="2" t="e">
        <f t="shared" si="632"/>
        <v>#N/A</v>
      </c>
      <c r="M8173" s="89"/>
      <c r="V8173">
        <v>200</v>
      </c>
      <c r="W8173">
        <v>40</v>
      </c>
      <c r="X8173" s="7">
        <f t="shared" si="630"/>
        <v>31.652153314939131</v>
      </c>
    </row>
    <row r="8174" spans="11:24">
      <c r="K8174" s="97">
        <f t="shared" si="631"/>
        <v>6</v>
      </c>
      <c r="L8174" s="2" t="e">
        <f t="shared" si="632"/>
        <v>#N/A</v>
      </c>
      <c r="M8174" s="89"/>
      <c r="V8174">
        <v>200</v>
      </c>
      <c r="W8174">
        <v>40</v>
      </c>
      <c r="X8174" s="7">
        <f t="shared" si="630"/>
        <v>31.652153314939131</v>
      </c>
    </row>
    <row r="8175" spans="11:24">
      <c r="K8175" s="97">
        <f t="shared" si="631"/>
        <v>6</v>
      </c>
      <c r="L8175" s="2" t="e">
        <f t="shared" si="632"/>
        <v>#N/A</v>
      </c>
      <c r="M8175" s="89"/>
      <c r="V8175">
        <v>200</v>
      </c>
      <c r="W8175">
        <v>40</v>
      </c>
      <c r="X8175" s="7">
        <f t="shared" si="630"/>
        <v>31.652153314939131</v>
      </c>
    </row>
    <row r="8176" spans="11:24">
      <c r="K8176" s="97">
        <f t="shared" si="631"/>
        <v>6</v>
      </c>
      <c r="L8176" s="2" t="e">
        <f t="shared" si="632"/>
        <v>#N/A</v>
      </c>
      <c r="M8176" s="89"/>
      <c r="V8176">
        <v>200</v>
      </c>
      <c r="W8176">
        <v>40</v>
      </c>
      <c r="X8176" s="7">
        <f t="shared" si="630"/>
        <v>31.652153314939131</v>
      </c>
    </row>
    <row r="8177" spans="11:24">
      <c r="K8177" s="97">
        <f t="shared" si="631"/>
        <v>6</v>
      </c>
      <c r="L8177" s="2" t="e">
        <f t="shared" si="632"/>
        <v>#N/A</v>
      </c>
      <c r="M8177" s="89"/>
      <c r="V8177">
        <v>200</v>
      </c>
      <c r="W8177">
        <v>40</v>
      </c>
      <c r="X8177" s="7">
        <f t="shared" si="630"/>
        <v>31.652153314939131</v>
      </c>
    </row>
    <row r="8178" spans="11:24">
      <c r="K8178" s="97">
        <f t="shared" si="631"/>
        <v>6</v>
      </c>
      <c r="L8178" s="2" t="e">
        <f t="shared" si="632"/>
        <v>#N/A</v>
      </c>
      <c r="M8178" s="89"/>
      <c r="V8178">
        <v>200</v>
      </c>
      <c r="W8178">
        <v>40</v>
      </c>
      <c r="X8178" s="7">
        <f t="shared" si="630"/>
        <v>31.652153314939131</v>
      </c>
    </row>
    <row r="8179" spans="11:24">
      <c r="K8179" s="97">
        <f t="shared" si="631"/>
        <v>6</v>
      </c>
      <c r="L8179" s="2" t="e">
        <f t="shared" si="632"/>
        <v>#N/A</v>
      </c>
      <c r="M8179" s="89"/>
      <c r="V8179">
        <v>200</v>
      </c>
      <c r="W8179">
        <v>40</v>
      </c>
      <c r="X8179" s="7">
        <f t="shared" si="630"/>
        <v>31.652153314939131</v>
      </c>
    </row>
    <row r="8180" spans="11:24">
      <c r="K8180" s="97">
        <f t="shared" si="631"/>
        <v>6</v>
      </c>
      <c r="L8180" s="2" t="e">
        <f t="shared" si="632"/>
        <v>#N/A</v>
      </c>
      <c r="M8180" s="89"/>
      <c r="V8180">
        <v>200</v>
      </c>
      <c r="W8180">
        <v>40</v>
      </c>
      <c r="X8180" s="7">
        <f t="shared" si="630"/>
        <v>31.652153314939131</v>
      </c>
    </row>
    <row r="8181" spans="11:24">
      <c r="K8181" s="97">
        <f t="shared" si="631"/>
        <v>6</v>
      </c>
      <c r="L8181" s="2" t="e">
        <f t="shared" si="632"/>
        <v>#N/A</v>
      </c>
      <c r="M8181" s="89"/>
      <c r="V8181">
        <v>200</v>
      </c>
      <c r="W8181">
        <v>40</v>
      </c>
      <c r="X8181" s="7">
        <f t="shared" si="630"/>
        <v>31.652153314939131</v>
      </c>
    </row>
    <row r="8182" spans="11:24" ht="13.5" thickBot="1">
      <c r="K8182" s="97">
        <f t="shared" si="631"/>
        <v>6</v>
      </c>
      <c r="L8182" s="2" t="e">
        <f t="shared" si="632"/>
        <v>#N/A</v>
      </c>
      <c r="M8182" s="89"/>
      <c r="V8182">
        <v>200</v>
      </c>
      <c r="W8182">
        <v>40</v>
      </c>
      <c r="X8182" s="7">
        <f t="shared" si="630"/>
        <v>31.652153314939131</v>
      </c>
    </row>
    <row r="8183" spans="11:24">
      <c r="K8183" s="97">
        <f t="shared" si="631"/>
        <v>6</v>
      </c>
      <c r="L8183" s="2" t="e">
        <f t="shared" si="632"/>
        <v>#N/A</v>
      </c>
      <c r="M8183" s="87"/>
      <c r="V8183">
        <v>200</v>
      </c>
      <c r="W8183">
        <v>40</v>
      </c>
      <c r="X8183" s="7">
        <f t="shared" si="630"/>
        <v>31.652153314939131</v>
      </c>
    </row>
    <row r="8184" spans="11:24">
      <c r="K8184" s="97">
        <f t="shared" si="631"/>
        <v>6</v>
      </c>
      <c r="L8184" s="2" t="e">
        <f t="shared" si="632"/>
        <v>#N/A</v>
      </c>
      <c r="M8184" s="88"/>
      <c r="V8184">
        <v>200</v>
      </c>
      <c r="W8184">
        <v>40</v>
      </c>
      <c r="X8184" s="7">
        <f t="shared" si="630"/>
        <v>31.652153314939131</v>
      </c>
    </row>
    <row r="8185" spans="11:24">
      <c r="K8185" s="97">
        <f t="shared" si="631"/>
        <v>6</v>
      </c>
      <c r="L8185" s="2" t="e">
        <f t="shared" si="632"/>
        <v>#N/A</v>
      </c>
      <c r="M8185" s="88"/>
      <c r="V8185">
        <v>200</v>
      </c>
      <c r="W8185">
        <v>40</v>
      </c>
      <c r="X8185" s="7">
        <f t="shared" si="630"/>
        <v>31.652153314939131</v>
      </c>
    </row>
    <row r="8186" spans="11:24">
      <c r="K8186" s="97">
        <f t="shared" si="631"/>
        <v>6</v>
      </c>
      <c r="L8186" s="2" t="e">
        <f t="shared" si="632"/>
        <v>#N/A</v>
      </c>
      <c r="M8186" s="88"/>
      <c r="V8186">
        <v>200</v>
      </c>
      <c r="W8186">
        <v>40</v>
      </c>
      <c r="X8186" s="7">
        <f t="shared" si="630"/>
        <v>31.652153314939131</v>
      </c>
    </row>
    <row r="8187" spans="11:24">
      <c r="K8187" s="97">
        <f t="shared" si="631"/>
        <v>6</v>
      </c>
      <c r="L8187" s="2" t="e">
        <f t="shared" si="632"/>
        <v>#N/A</v>
      </c>
      <c r="M8187" s="88"/>
      <c r="V8187">
        <v>200</v>
      </c>
      <c r="W8187">
        <v>40</v>
      </c>
      <c r="X8187" s="7">
        <f t="shared" si="630"/>
        <v>31.652153314939131</v>
      </c>
    </row>
    <row r="8188" spans="11:24">
      <c r="K8188" s="97">
        <f t="shared" si="631"/>
        <v>6</v>
      </c>
      <c r="L8188" s="2" t="e">
        <f t="shared" si="632"/>
        <v>#N/A</v>
      </c>
      <c r="M8188" s="89"/>
      <c r="V8188">
        <v>200</v>
      </c>
      <c r="W8188">
        <v>40</v>
      </c>
      <c r="X8188" s="7">
        <f t="shared" si="630"/>
        <v>31.652153314939131</v>
      </c>
    </row>
    <row r="8189" spans="11:24">
      <c r="K8189" s="97">
        <f t="shared" si="631"/>
        <v>6</v>
      </c>
      <c r="L8189" s="2" t="e">
        <f t="shared" si="632"/>
        <v>#N/A</v>
      </c>
      <c r="M8189" s="88"/>
      <c r="V8189">
        <v>200</v>
      </c>
      <c r="W8189">
        <v>40</v>
      </c>
      <c r="X8189" s="7">
        <f t="shared" si="630"/>
        <v>31.652153314939131</v>
      </c>
    </row>
    <row r="8190" spans="11:24">
      <c r="K8190" s="97">
        <f t="shared" si="631"/>
        <v>6</v>
      </c>
      <c r="L8190" s="2" t="e">
        <f t="shared" si="632"/>
        <v>#N/A</v>
      </c>
      <c r="M8190" s="88"/>
      <c r="V8190">
        <v>200</v>
      </c>
      <c r="W8190">
        <v>40</v>
      </c>
      <c r="X8190" s="7">
        <f t="shared" si="630"/>
        <v>31.652153314939131</v>
      </c>
    </row>
    <row r="8191" spans="11:24">
      <c r="K8191" s="97">
        <f t="shared" si="631"/>
        <v>6</v>
      </c>
      <c r="L8191" s="2" t="e">
        <f t="shared" si="632"/>
        <v>#N/A</v>
      </c>
      <c r="M8191" s="89"/>
      <c r="V8191">
        <v>200</v>
      </c>
      <c r="W8191">
        <v>40</v>
      </c>
      <c r="X8191" s="7">
        <f t="shared" si="630"/>
        <v>31.652153314939131</v>
      </c>
    </row>
    <row r="8192" spans="11:24">
      <c r="K8192" s="97">
        <f t="shared" si="631"/>
        <v>6</v>
      </c>
      <c r="L8192" s="2" t="e">
        <f t="shared" si="632"/>
        <v>#N/A</v>
      </c>
      <c r="M8192" s="88"/>
      <c r="V8192">
        <v>200</v>
      </c>
      <c r="W8192">
        <v>40</v>
      </c>
      <c r="X8192" s="7">
        <f t="shared" si="630"/>
        <v>31.652153314939131</v>
      </c>
    </row>
    <row r="8193" spans="11:24">
      <c r="K8193" s="97">
        <f t="shared" si="631"/>
        <v>6</v>
      </c>
      <c r="L8193" s="2" t="e">
        <f t="shared" si="632"/>
        <v>#N/A</v>
      </c>
      <c r="M8193" s="88"/>
      <c r="V8193">
        <v>200</v>
      </c>
      <c r="W8193">
        <v>40</v>
      </c>
      <c r="X8193" s="7">
        <f t="shared" si="630"/>
        <v>31.652153314939131</v>
      </c>
    </row>
    <row r="8194" spans="11:24">
      <c r="K8194" s="97">
        <f t="shared" si="631"/>
        <v>6</v>
      </c>
      <c r="L8194" s="2" t="e">
        <f t="shared" si="632"/>
        <v>#N/A</v>
      </c>
      <c r="M8194" s="88"/>
      <c r="V8194">
        <v>200</v>
      </c>
      <c r="W8194">
        <v>40</v>
      </c>
      <c r="X8194" s="7">
        <f t="shared" si="630"/>
        <v>31.652153314939131</v>
      </c>
    </row>
    <row r="8195" spans="11:24">
      <c r="K8195" s="97">
        <f t="shared" si="631"/>
        <v>6</v>
      </c>
      <c r="L8195" s="2" t="e">
        <f t="shared" si="632"/>
        <v>#N/A</v>
      </c>
      <c r="M8195" s="88"/>
      <c r="V8195">
        <v>200</v>
      </c>
      <c r="W8195">
        <v>40</v>
      </c>
      <c r="X8195" s="7">
        <f t="shared" si="630"/>
        <v>31.652153314939131</v>
      </c>
    </row>
    <row r="8196" spans="11:24">
      <c r="K8196" s="97">
        <f t="shared" si="631"/>
        <v>6</v>
      </c>
      <c r="L8196" s="2" t="e">
        <f t="shared" si="632"/>
        <v>#N/A</v>
      </c>
      <c r="M8196" s="88"/>
      <c r="V8196">
        <v>200</v>
      </c>
      <c r="W8196">
        <v>40</v>
      </c>
      <c r="X8196" s="7">
        <f t="shared" si="630"/>
        <v>31.652153314939131</v>
      </c>
    </row>
    <row r="8197" spans="11:24">
      <c r="K8197" s="97">
        <f t="shared" si="631"/>
        <v>6</v>
      </c>
      <c r="L8197" s="2" t="e">
        <f t="shared" si="632"/>
        <v>#N/A</v>
      </c>
      <c r="M8197" s="88"/>
      <c r="V8197">
        <v>200</v>
      </c>
      <c r="W8197">
        <v>40</v>
      </c>
      <c r="X8197" s="7">
        <f t="shared" si="630"/>
        <v>31.652153314939131</v>
      </c>
    </row>
    <row r="8198" spans="11:24">
      <c r="K8198" s="97">
        <f t="shared" si="631"/>
        <v>6</v>
      </c>
      <c r="L8198" s="2" t="e">
        <f t="shared" si="632"/>
        <v>#N/A</v>
      </c>
      <c r="M8198" s="88"/>
      <c r="V8198">
        <v>200</v>
      </c>
      <c r="W8198">
        <v>40</v>
      </c>
      <c r="X8198" s="7">
        <f t="shared" si="630"/>
        <v>31.652153314939131</v>
      </c>
    </row>
    <row r="8199" spans="11:24">
      <c r="K8199" s="97">
        <f t="shared" si="631"/>
        <v>6</v>
      </c>
      <c r="L8199" s="2" t="e">
        <f t="shared" si="632"/>
        <v>#N/A</v>
      </c>
      <c r="M8199" s="88"/>
      <c r="V8199">
        <v>200</v>
      </c>
      <c r="W8199">
        <v>40</v>
      </c>
      <c r="X8199" s="7">
        <f t="shared" si="630"/>
        <v>31.652153314939131</v>
      </c>
    </row>
    <row r="8200" spans="11:24">
      <c r="K8200" s="97">
        <f t="shared" si="631"/>
        <v>6</v>
      </c>
      <c r="L8200" s="2" t="e">
        <f t="shared" si="632"/>
        <v>#N/A</v>
      </c>
      <c r="M8200" s="88"/>
      <c r="V8200">
        <v>200</v>
      </c>
      <c r="W8200">
        <v>40</v>
      </c>
      <c r="X8200" s="7">
        <f t="shared" si="630"/>
        <v>31.652153314939131</v>
      </c>
    </row>
    <row r="8201" spans="11:24">
      <c r="K8201" s="97">
        <f t="shared" si="631"/>
        <v>6</v>
      </c>
      <c r="L8201" s="2" t="e">
        <f t="shared" si="632"/>
        <v>#N/A</v>
      </c>
      <c r="M8201" s="88"/>
      <c r="V8201">
        <v>200</v>
      </c>
      <c r="W8201">
        <v>40</v>
      </c>
      <c r="X8201" s="7">
        <f t="shared" si="630"/>
        <v>31.652153314939131</v>
      </c>
    </row>
    <row r="8202" spans="11:24">
      <c r="K8202" s="97">
        <f t="shared" si="631"/>
        <v>6</v>
      </c>
      <c r="L8202" s="2" t="e">
        <f t="shared" si="632"/>
        <v>#N/A</v>
      </c>
      <c r="M8202" s="88"/>
      <c r="V8202">
        <v>200</v>
      </c>
      <c r="W8202">
        <v>40</v>
      </c>
      <c r="X8202" s="7">
        <f t="shared" ref="X8202:X8265" si="633">AVERAGE($J$2999:$J$8770)</f>
        <v>31.652153314939131</v>
      </c>
    </row>
    <row r="8203" spans="11:24">
      <c r="K8203" s="97">
        <f t="shared" ref="K8203:K8266" si="634">WEEKDAY(C8203,2)</f>
        <v>6</v>
      </c>
      <c r="L8203" s="2" t="e">
        <f t="shared" ref="L8203:L8266" si="635">IF(J8203="",NA(),J8203-(AVERAGE($J$10:$J$8770)))</f>
        <v>#N/A</v>
      </c>
      <c r="M8203" s="88"/>
      <c r="V8203">
        <v>200</v>
      </c>
      <c r="W8203">
        <v>40</v>
      </c>
      <c r="X8203" s="7">
        <f t="shared" si="633"/>
        <v>31.652153314939131</v>
      </c>
    </row>
    <row r="8204" spans="11:24">
      <c r="K8204" s="97">
        <f t="shared" si="634"/>
        <v>6</v>
      </c>
      <c r="L8204" s="2" t="e">
        <f t="shared" si="635"/>
        <v>#N/A</v>
      </c>
      <c r="M8204" s="88"/>
      <c r="V8204">
        <v>200</v>
      </c>
      <c r="W8204">
        <v>40</v>
      </c>
      <c r="X8204" s="7">
        <f t="shared" si="633"/>
        <v>31.652153314939131</v>
      </c>
    </row>
    <row r="8205" spans="11:24">
      <c r="K8205" s="97">
        <f t="shared" si="634"/>
        <v>6</v>
      </c>
      <c r="L8205" s="2" t="e">
        <f t="shared" si="635"/>
        <v>#N/A</v>
      </c>
      <c r="M8205" s="88"/>
      <c r="V8205">
        <v>200</v>
      </c>
      <c r="W8205">
        <v>40</v>
      </c>
      <c r="X8205" s="7">
        <f t="shared" si="633"/>
        <v>31.652153314939131</v>
      </c>
    </row>
    <row r="8206" spans="11:24">
      <c r="K8206" s="97">
        <f t="shared" si="634"/>
        <v>6</v>
      </c>
      <c r="L8206" s="2" t="e">
        <f t="shared" si="635"/>
        <v>#N/A</v>
      </c>
      <c r="M8206" s="88"/>
      <c r="V8206">
        <v>200</v>
      </c>
      <c r="W8206">
        <v>40</v>
      </c>
      <c r="X8206" s="7">
        <f t="shared" si="633"/>
        <v>31.652153314939131</v>
      </c>
    </row>
    <row r="8207" spans="11:24">
      <c r="K8207" s="97">
        <f t="shared" si="634"/>
        <v>6</v>
      </c>
      <c r="L8207" s="2" t="e">
        <f t="shared" si="635"/>
        <v>#N/A</v>
      </c>
      <c r="M8207" s="88"/>
      <c r="V8207">
        <v>200</v>
      </c>
      <c r="W8207">
        <v>40</v>
      </c>
      <c r="X8207" s="7">
        <f t="shared" si="633"/>
        <v>31.652153314939131</v>
      </c>
    </row>
    <row r="8208" spans="11:24">
      <c r="K8208" s="97">
        <f t="shared" si="634"/>
        <v>6</v>
      </c>
      <c r="L8208" s="2" t="e">
        <f t="shared" si="635"/>
        <v>#N/A</v>
      </c>
      <c r="M8208" s="88"/>
      <c r="V8208">
        <v>200</v>
      </c>
      <c r="W8208">
        <v>40</v>
      </c>
      <c r="X8208" s="7">
        <f t="shared" si="633"/>
        <v>31.652153314939131</v>
      </c>
    </row>
    <row r="8209" spans="11:24">
      <c r="K8209" s="97">
        <f t="shared" si="634"/>
        <v>6</v>
      </c>
      <c r="L8209" s="2" t="e">
        <f t="shared" si="635"/>
        <v>#N/A</v>
      </c>
      <c r="M8209" s="88"/>
      <c r="V8209">
        <v>200</v>
      </c>
      <c r="W8209">
        <v>40</v>
      </c>
      <c r="X8209" s="7">
        <f t="shared" si="633"/>
        <v>31.652153314939131</v>
      </c>
    </row>
    <row r="8210" spans="11:24">
      <c r="K8210" s="97">
        <f t="shared" si="634"/>
        <v>6</v>
      </c>
      <c r="L8210" s="2" t="e">
        <f t="shared" si="635"/>
        <v>#N/A</v>
      </c>
      <c r="M8210" s="88"/>
      <c r="V8210">
        <v>200</v>
      </c>
      <c r="W8210">
        <v>40</v>
      </c>
      <c r="X8210" s="7">
        <f t="shared" si="633"/>
        <v>31.652153314939131</v>
      </c>
    </row>
    <row r="8211" spans="11:24">
      <c r="K8211" s="97">
        <f t="shared" si="634"/>
        <v>6</v>
      </c>
      <c r="L8211" s="2" t="e">
        <f t="shared" si="635"/>
        <v>#N/A</v>
      </c>
      <c r="M8211" s="88"/>
      <c r="V8211">
        <v>200</v>
      </c>
      <c r="W8211">
        <v>40</v>
      </c>
      <c r="X8211" s="7">
        <f t="shared" si="633"/>
        <v>31.652153314939131</v>
      </c>
    </row>
    <row r="8212" spans="11:24">
      <c r="K8212" s="97">
        <f t="shared" si="634"/>
        <v>6</v>
      </c>
      <c r="L8212" s="2" t="e">
        <f t="shared" si="635"/>
        <v>#N/A</v>
      </c>
      <c r="M8212" s="88"/>
      <c r="V8212">
        <v>200</v>
      </c>
      <c r="W8212">
        <v>40</v>
      </c>
      <c r="X8212" s="7">
        <f t="shared" si="633"/>
        <v>31.652153314939131</v>
      </c>
    </row>
    <row r="8213" spans="11:24">
      <c r="K8213" s="97">
        <f t="shared" si="634"/>
        <v>6</v>
      </c>
      <c r="L8213" s="2" t="e">
        <f t="shared" si="635"/>
        <v>#N/A</v>
      </c>
      <c r="M8213" s="88"/>
      <c r="V8213">
        <v>200</v>
      </c>
      <c r="W8213">
        <v>40</v>
      </c>
      <c r="X8213" s="7">
        <f t="shared" si="633"/>
        <v>31.652153314939131</v>
      </c>
    </row>
    <row r="8214" spans="11:24">
      <c r="K8214" s="97">
        <f t="shared" si="634"/>
        <v>6</v>
      </c>
      <c r="L8214" s="2" t="e">
        <f t="shared" si="635"/>
        <v>#N/A</v>
      </c>
      <c r="M8214" s="88"/>
      <c r="V8214">
        <v>200</v>
      </c>
      <c r="W8214">
        <v>40</v>
      </c>
      <c r="X8214" s="7">
        <f t="shared" si="633"/>
        <v>31.652153314939131</v>
      </c>
    </row>
    <row r="8215" spans="11:24">
      <c r="K8215" s="97">
        <f t="shared" si="634"/>
        <v>6</v>
      </c>
      <c r="L8215" s="2" t="e">
        <f t="shared" si="635"/>
        <v>#N/A</v>
      </c>
      <c r="M8215" s="88"/>
      <c r="V8215">
        <v>200</v>
      </c>
      <c r="W8215">
        <v>40</v>
      </c>
      <c r="X8215" s="7">
        <f t="shared" si="633"/>
        <v>31.652153314939131</v>
      </c>
    </row>
    <row r="8216" spans="11:24">
      <c r="K8216" s="97">
        <f t="shared" si="634"/>
        <v>6</v>
      </c>
      <c r="L8216" s="2" t="e">
        <f t="shared" si="635"/>
        <v>#N/A</v>
      </c>
      <c r="M8216" s="88"/>
      <c r="V8216">
        <v>200</v>
      </c>
      <c r="W8216">
        <v>40</v>
      </c>
      <c r="X8216" s="7">
        <f t="shared" si="633"/>
        <v>31.652153314939131</v>
      </c>
    </row>
    <row r="8217" spans="11:24">
      <c r="K8217" s="97">
        <f t="shared" si="634"/>
        <v>6</v>
      </c>
      <c r="L8217" s="2" t="e">
        <f t="shared" si="635"/>
        <v>#N/A</v>
      </c>
      <c r="M8217" s="88"/>
      <c r="V8217">
        <v>200</v>
      </c>
      <c r="W8217">
        <v>40</v>
      </c>
      <c r="X8217" s="7">
        <f t="shared" si="633"/>
        <v>31.652153314939131</v>
      </c>
    </row>
    <row r="8218" spans="11:24">
      <c r="K8218" s="97">
        <f t="shared" si="634"/>
        <v>6</v>
      </c>
      <c r="L8218" s="2" t="e">
        <f t="shared" si="635"/>
        <v>#N/A</v>
      </c>
      <c r="M8218" s="88"/>
      <c r="V8218">
        <v>200</v>
      </c>
      <c r="W8218">
        <v>40</v>
      </c>
      <c r="X8218" s="7">
        <f t="shared" si="633"/>
        <v>31.652153314939131</v>
      </c>
    </row>
    <row r="8219" spans="11:24">
      <c r="K8219" s="97">
        <f t="shared" si="634"/>
        <v>6</v>
      </c>
      <c r="L8219" s="2" t="e">
        <f t="shared" si="635"/>
        <v>#N/A</v>
      </c>
      <c r="M8219" s="88"/>
      <c r="V8219">
        <v>200</v>
      </c>
      <c r="W8219">
        <v>40</v>
      </c>
      <c r="X8219" s="7">
        <f t="shared" si="633"/>
        <v>31.652153314939131</v>
      </c>
    </row>
    <row r="8220" spans="11:24">
      <c r="K8220" s="97">
        <f t="shared" si="634"/>
        <v>6</v>
      </c>
      <c r="L8220" s="2" t="e">
        <f t="shared" si="635"/>
        <v>#N/A</v>
      </c>
      <c r="M8220" s="88"/>
      <c r="V8220">
        <v>200</v>
      </c>
      <c r="W8220">
        <v>40</v>
      </c>
      <c r="X8220" s="7">
        <f t="shared" si="633"/>
        <v>31.652153314939131</v>
      </c>
    </row>
    <row r="8221" spans="11:24">
      <c r="K8221" s="97">
        <f t="shared" si="634"/>
        <v>6</v>
      </c>
      <c r="L8221" s="2" t="e">
        <f t="shared" si="635"/>
        <v>#N/A</v>
      </c>
      <c r="M8221" s="88"/>
      <c r="V8221">
        <v>200</v>
      </c>
      <c r="W8221">
        <v>40</v>
      </c>
      <c r="X8221" s="7">
        <f t="shared" si="633"/>
        <v>31.652153314939131</v>
      </c>
    </row>
    <row r="8222" spans="11:24">
      <c r="K8222" s="97">
        <f t="shared" si="634"/>
        <v>6</v>
      </c>
      <c r="L8222" s="2" t="e">
        <f t="shared" si="635"/>
        <v>#N/A</v>
      </c>
      <c r="M8222" s="88"/>
      <c r="V8222">
        <v>200</v>
      </c>
      <c r="W8222">
        <v>40</v>
      </c>
      <c r="X8222" s="7">
        <f t="shared" si="633"/>
        <v>31.652153314939131</v>
      </c>
    </row>
    <row r="8223" spans="11:24">
      <c r="K8223" s="97">
        <f t="shared" si="634"/>
        <v>6</v>
      </c>
      <c r="L8223" s="2" t="e">
        <f t="shared" si="635"/>
        <v>#N/A</v>
      </c>
      <c r="M8223" s="88"/>
      <c r="V8223">
        <v>200</v>
      </c>
      <c r="W8223">
        <v>40</v>
      </c>
      <c r="X8223" s="7">
        <f t="shared" si="633"/>
        <v>31.652153314939131</v>
      </c>
    </row>
    <row r="8224" spans="11:24">
      <c r="K8224" s="97">
        <f t="shared" si="634"/>
        <v>6</v>
      </c>
      <c r="L8224" s="2" t="e">
        <f t="shared" si="635"/>
        <v>#N/A</v>
      </c>
      <c r="M8224" s="88"/>
      <c r="V8224">
        <v>200</v>
      </c>
      <c r="W8224">
        <v>40</v>
      </c>
      <c r="X8224" s="7">
        <f t="shared" si="633"/>
        <v>31.652153314939131</v>
      </c>
    </row>
    <row r="8225" spans="11:24">
      <c r="K8225" s="97">
        <f t="shared" si="634"/>
        <v>6</v>
      </c>
      <c r="L8225" s="2" t="e">
        <f t="shared" si="635"/>
        <v>#N/A</v>
      </c>
      <c r="M8225" s="88"/>
      <c r="V8225">
        <v>200</v>
      </c>
      <c r="W8225">
        <v>40</v>
      </c>
      <c r="X8225" s="7">
        <f t="shared" si="633"/>
        <v>31.652153314939131</v>
      </c>
    </row>
    <row r="8226" spans="11:24">
      <c r="K8226" s="97">
        <f t="shared" si="634"/>
        <v>6</v>
      </c>
      <c r="L8226" s="2" t="e">
        <f t="shared" si="635"/>
        <v>#N/A</v>
      </c>
      <c r="M8226" s="88"/>
      <c r="V8226">
        <v>200</v>
      </c>
      <c r="W8226">
        <v>40</v>
      </c>
      <c r="X8226" s="7">
        <f t="shared" si="633"/>
        <v>31.652153314939131</v>
      </c>
    </row>
    <row r="8227" spans="11:24">
      <c r="K8227" s="97">
        <f t="shared" si="634"/>
        <v>6</v>
      </c>
      <c r="L8227" s="2" t="e">
        <f t="shared" si="635"/>
        <v>#N/A</v>
      </c>
      <c r="M8227" s="88"/>
      <c r="V8227">
        <v>200</v>
      </c>
      <c r="W8227">
        <v>40</v>
      </c>
      <c r="X8227" s="7">
        <f t="shared" si="633"/>
        <v>31.652153314939131</v>
      </c>
    </row>
    <row r="8228" spans="11:24">
      <c r="K8228" s="97">
        <f t="shared" si="634"/>
        <v>6</v>
      </c>
      <c r="L8228" s="2" t="e">
        <f t="shared" si="635"/>
        <v>#N/A</v>
      </c>
      <c r="M8228" s="88"/>
      <c r="V8228">
        <v>200</v>
      </c>
      <c r="W8228">
        <v>40</v>
      </c>
      <c r="X8228" s="7">
        <f t="shared" si="633"/>
        <v>31.652153314939131</v>
      </c>
    </row>
    <row r="8229" spans="11:24">
      <c r="K8229" s="97">
        <f t="shared" si="634"/>
        <v>6</v>
      </c>
      <c r="L8229" s="2" t="e">
        <f t="shared" si="635"/>
        <v>#N/A</v>
      </c>
      <c r="M8229" s="88"/>
      <c r="V8229">
        <v>200</v>
      </c>
      <c r="W8229">
        <v>40</v>
      </c>
      <c r="X8229" s="7">
        <f t="shared" si="633"/>
        <v>31.652153314939131</v>
      </c>
    </row>
    <row r="8230" spans="11:24">
      <c r="K8230" s="97">
        <f t="shared" si="634"/>
        <v>6</v>
      </c>
      <c r="L8230" s="2" t="e">
        <f t="shared" si="635"/>
        <v>#N/A</v>
      </c>
      <c r="M8230" s="88"/>
      <c r="V8230">
        <v>200</v>
      </c>
      <c r="W8230">
        <v>40</v>
      </c>
      <c r="X8230" s="7">
        <f t="shared" si="633"/>
        <v>31.652153314939131</v>
      </c>
    </row>
    <row r="8231" spans="11:24">
      <c r="K8231" s="97">
        <f t="shared" si="634"/>
        <v>6</v>
      </c>
      <c r="L8231" s="2" t="e">
        <f t="shared" si="635"/>
        <v>#N/A</v>
      </c>
      <c r="M8231" s="88"/>
      <c r="V8231">
        <v>200</v>
      </c>
      <c r="W8231">
        <v>40</v>
      </c>
      <c r="X8231" s="7">
        <f t="shared" si="633"/>
        <v>31.652153314939131</v>
      </c>
    </row>
    <row r="8232" spans="11:24">
      <c r="K8232" s="97">
        <f t="shared" si="634"/>
        <v>6</v>
      </c>
      <c r="L8232" s="2" t="e">
        <f t="shared" si="635"/>
        <v>#N/A</v>
      </c>
      <c r="M8232" s="88"/>
      <c r="V8232">
        <v>200</v>
      </c>
      <c r="W8232">
        <v>40</v>
      </c>
      <c r="X8232" s="7">
        <f t="shared" si="633"/>
        <v>31.652153314939131</v>
      </c>
    </row>
    <row r="8233" spans="11:24">
      <c r="K8233" s="97">
        <f t="shared" si="634"/>
        <v>6</v>
      </c>
      <c r="L8233" s="2" t="e">
        <f t="shared" si="635"/>
        <v>#N/A</v>
      </c>
      <c r="M8233" s="88"/>
      <c r="V8233">
        <v>200</v>
      </c>
      <c r="W8233">
        <v>40</v>
      </c>
      <c r="X8233" s="7">
        <f t="shared" si="633"/>
        <v>31.652153314939131</v>
      </c>
    </row>
    <row r="8234" spans="11:24">
      <c r="K8234" s="97">
        <f t="shared" si="634"/>
        <v>6</v>
      </c>
      <c r="L8234" s="2" t="e">
        <f t="shared" si="635"/>
        <v>#N/A</v>
      </c>
      <c r="M8234" s="88"/>
      <c r="V8234">
        <v>200</v>
      </c>
      <c r="W8234">
        <v>40</v>
      </c>
      <c r="X8234" s="7">
        <f t="shared" si="633"/>
        <v>31.652153314939131</v>
      </c>
    </row>
    <row r="8235" spans="11:24">
      <c r="K8235" s="97">
        <f t="shared" si="634"/>
        <v>6</v>
      </c>
      <c r="L8235" s="2" t="e">
        <f t="shared" si="635"/>
        <v>#N/A</v>
      </c>
      <c r="M8235" s="88"/>
      <c r="V8235">
        <v>200</v>
      </c>
      <c r="W8235">
        <v>40</v>
      </c>
      <c r="X8235" s="7">
        <f t="shared" si="633"/>
        <v>31.652153314939131</v>
      </c>
    </row>
    <row r="8236" spans="11:24">
      <c r="K8236" s="97">
        <f t="shared" si="634"/>
        <v>6</v>
      </c>
      <c r="L8236" s="2" t="e">
        <f t="shared" si="635"/>
        <v>#N/A</v>
      </c>
      <c r="M8236" s="88"/>
      <c r="V8236">
        <v>200</v>
      </c>
      <c r="W8236">
        <v>40</v>
      </c>
      <c r="X8236" s="7">
        <f t="shared" si="633"/>
        <v>31.652153314939131</v>
      </c>
    </row>
    <row r="8237" spans="11:24">
      <c r="K8237" s="97">
        <f t="shared" si="634"/>
        <v>6</v>
      </c>
      <c r="L8237" s="2" t="e">
        <f t="shared" si="635"/>
        <v>#N/A</v>
      </c>
      <c r="M8237" s="88"/>
      <c r="V8237">
        <v>200</v>
      </c>
      <c r="W8237">
        <v>40</v>
      </c>
      <c r="X8237" s="7">
        <f t="shared" si="633"/>
        <v>31.652153314939131</v>
      </c>
    </row>
    <row r="8238" spans="11:24">
      <c r="K8238" s="97">
        <f t="shared" si="634"/>
        <v>6</v>
      </c>
      <c r="L8238" s="2" t="e">
        <f t="shared" si="635"/>
        <v>#N/A</v>
      </c>
      <c r="M8238" s="88"/>
      <c r="V8238">
        <v>200</v>
      </c>
      <c r="W8238">
        <v>40</v>
      </c>
      <c r="X8238" s="7">
        <f t="shared" si="633"/>
        <v>31.652153314939131</v>
      </c>
    </row>
    <row r="8239" spans="11:24">
      <c r="K8239" s="97">
        <f t="shared" si="634"/>
        <v>6</v>
      </c>
      <c r="L8239" s="2" t="e">
        <f t="shared" si="635"/>
        <v>#N/A</v>
      </c>
      <c r="M8239" s="88"/>
      <c r="V8239">
        <v>200</v>
      </c>
      <c r="W8239">
        <v>40</v>
      </c>
      <c r="X8239" s="7">
        <f t="shared" si="633"/>
        <v>31.652153314939131</v>
      </c>
    </row>
    <row r="8240" spans="11:24">
      <c r="K8240" s="97">
        <f t="shared" si="634"/>
        <v>6</v>
      </c>
      <c r="L8240" s="2" t="e">
        <f t="shared" si="635"/>
        <v>#N/A</v>
      </c>
      <c r="M8240" s="88"/>
      <c r="V8240">
        <v>200</v>
      </c>
      <c r="W8240">
        <v>40</v>
      </c>
      <c r="X8240" s="7">
        <f t="shared" si="633"/>
        <v>31.652153314939131</v>
      </c>
    </row>
    <row r="8241" spans="11:24">
      <c r="K8241" s="97">
        <f t="shared" si="634"/>
        <v>6</v>
      </c>
      <c r="L8241" s="2" t="e">
        <f t="shared" si="635"/>
        <v>#N/A</v>
      </c>
      <c r="M8241" s="88"/>
      <c r="V8241">
        <v>200</v>
      </c>
      <c r="W8241">
        <v>40</v>
      </c>
      <c r="X8241" s="7">
        <f t="shared" si="633"/>
        <v>31.652153314939131</v>
      </c>
    </row>
    <row r="8242" spans="11:24">
      <c r="K8242" s="97">
        <f t="shared" si="634"/>
        <v>6</v>
      </c>
      <c r="L8242" s="2" t="e">
        <f t="shared" si="635"/>
        <v>#N/A</v>
      </c>
      <c r="M8242" s="88"/>
      <c r="V8242">
        <v>200</v>
      </c>
      <c r="W8242">
        <v>40</v>
      </c>
      <c r="X8242" s="7">
        <f t="shared" si="633"/>
        <v>31.652153314939131</v>
      </c>
    </row>
    <row r="8243" spans="11:24">
      <c r="K8243" s="97">
        <f t="shared" si="634"/>
        <v>6</v>
      </c>
      <c r="L8243" s="2" t="e">
        <f t="shared" si="635"/>
        <v>#N/A</v>
      </c>
      <c r="M8243" s="88"/>
      <c r="V8243">
        <v>200</v>
      </c>
      <c r="W8243">
        <v>40</v>
      </c>
      <c r="X8243" s="7">
        <f t="shared" si="633"/>
        <v>31.652153314939131</v>
      </c>
    </row>
    <row r="8244" spans="11:24">
      <c r="K8244" s="97">
        <f t="shared" si="634"/>
        <v>6</v>
      </c>
      <c r="L8244" s="2" t="e">
        <f t="shared" si="635"/>
        <v>#N/A</v>
      </c>
      <c r="M8244" s="88"/>
      <c r="V8244">
        <v>200</v>
      </c>
      <c r="W8244">
        <v>40</v>
      </c>
      <c r="X8244" s="7">
        <f t="shared" si="633"/>
        <v>31.652153314939131</v>
      </c>
    </row>
    <row r="8245" spans="11:24">
      <c r="K8245" s="97">
        <f t="shared" si="634"/>
        <v>6</v>
      </c>
      <c r="L8245" s="2" t="e">
        <f t="shared" si="635"/>
        <v>#N/A</v>
      </c>
      <c r="M8245" s="88"/>
      <c r="V8245">
        <v>200</v>
      </c>
      <c r="W8245">
        <v>40</v>
      </c>
      <c r="X8245" s="7">
        <f t="shared" si="633"/>
        <v>31.652153314939131</v>
      </c>
    </row>
    <row r="8246" spans="11:24">
      <c r="K8246" s="97">
        <f t="shared" si="634"/>
        <v>6</v>
      </c>
      <c r="L8246" s="2" t="e">
        <f t="shared" si="635"/>
        <v>#N/A</v>
      </c>
      <c r="M8246" s="88"/>
      <c r="V8246">
        <v>200</v>
      </c>
      <c r="W8246">
        <v>40</v>
      </c>
      <c r="X8246" s="7">
        <f t="shared" si="633"/>
        <v>31.652153314939131</v>
      </c>
    </row>
    <row r="8247" spans="11:24">
      <c r="K8247" s="97">
        <f t="shared" si="634"/>
        <v>6</v>
      </c>
      <c r="L8247" s="2" t="e">
        <f t="shared" si="635"/>
        <v>#N/A</v>
      </c>
      <c r="M8247" s="88"/>
      <c r="V8247">
        <v>200</v>
      </c>
      <c r="W8247">
        <v>40</v>
      </c>
      <c r="X8247" s="7">
        <f t="shared" si="633"/>
        <v>31.652153314939131</v>
      </c>
    </row>
    <row r="8248" spans="11:24">
      <c r="K8248" s="97">
        <f t="shared" si="634"/>
        <v>6</v>
      </c>
      <c r="L8248" s="2" t="e">
        <f t="shared" si="635"/>
        <v>#N/A</v>
      </c>
      <c r="M8248" s="88"/>
      <c r="V8248">
        <v>200</v>
      </c>
      <c r="W8248">
        <v>40</v>
      </c>
      <c r="X8248" s="7">
        <f t="shared" si="633"/>
        <v>31.652153314939131</v>
      </c>
    </row>
    <row r="8249" spans="11:24">
      <c r="K8249" s="97">
        <f t="shared" si="634"/>
        <v>6</v>
      </c>
      <c r="L8249" s="2" t="e">
        <f t="shared" si="635"/>
        <v>#N/A</v>
      </c>
      <c r="M8249" s="88"/>
      <c r="V8249">
        <v>200</v>
      </c>
      <c r="W8249">
        <v>40</v>
      </c>
      <c r="X8249" s="7">
        <f t="shared" si="633"/>
        <v>31.652153314939131</v>
      </c>
    </row>
    <row r="8250" spans="11:24">
      <c r="K8250" s="97">
        <f t="shared" si="634"/>
        <v>6</v>
      </c>
      <c r="L8250" s="2" t="e">
        <f t="shared" si="635"/>
        <v>#N/A</v>
      </c>
      <c r="M8250" s="88"/>
      <c r="V8250">
        <v>200</v>
      </c>
      <c r="W8250">
        <v>40</v>
      </c>
      <c r="X8250" s="7">
        <f t="shared" si="633"/>
        <v>31.652153314939131</v>
      </c>
    </row>
    <row r="8251" spans="11:24">
      <c r="K8251" s="97">
        <f t="shared" si="634"/>
        <v>6</v>
      </c>
      <c r="L8251" s="2" t="e">
        <f t="shared" si="635"/>
        <v>#N/A</v>
      </c>
      <c r="M8251" s="88"/>
      <c r="V8251">
        <v>200</v>
      </c>
      <c r="W8251">
        <v>40</v>
      </c>
      <c r="X8251" s="7">
        <f t="shared" si="633"/>
        <v>31.652153314939131</v>
      </c>
    </row>
    <row r="8252" spans="11:24">
      <c r="K8252" s="97">
        <f t="shared" si="634"/>
        <v>6</v>
      </c>
      <c r="L8252" s="2" t="e">
        <f t="shared" si="635"/>
        <v>#N/A</v>
      </c>
      <c r="M8252" s="88"/>
      <c r="V8252">
        <v>200</v>
      </c>
      <c r="W8252">
        <v>40</v>
      </c>
      <c r="X8252" s="7">
        <f t="shared" si="633"/>
        <v>31.652153314939131</v>
      </c>
    </row>
    <row r="8253" spans="11:24">
      <c r="K8253" s="97">
        <f t="shared" si="634"/>
        <v>6</v>
      </c>
      <c r="L8253" s="2" t="e">
        <f t="shared" si="635"/>
        <v>#N/A</v>
      </c>
      <c r="M8253" s="88"/>
      <c r="V8253">
        <v>200</v>
      </c>
      <c r="W8253">
        <v>40</v>
      </c>
      <c r="X8253" s="7">
        <f t="shared" si="633"/>
        <v>31.652153314939131</v>
      </c>
    </row>
    <row r="8254" spans="11:24">
      <c r="K8254" s="97">
        <f t="shared" si="634"/>
        <v>6</v>
      </c>
      <c r="L8254" s="2" t="e">
        <f t="shared" si="635"/>
        <v>#N/A</v>
      </c>
      <c r="M8254" s="88"/>
      <c r="V8254">
        <v>200</v>
      </c>
      <c r="W8254">
        <v>40</v>
      </c>
      <c r="X8254" s="7">
        <f t="shared" si="633"/>
        <v>31.652153314939131</v>
      </c>
    </row>
    <row r="8255" spans="11:24">
      <c r="K8255" s="97">
        <f t="shared" si="634"/>
        <v>6</v>
      </c>
      <c r="L8255" s="2" t="e">
        <f t="shared" si="635"/>
        <v>#N/A</v>
      </c>
      <c r="M8255" s="88"/>
      <c r="V8255">
        <v>200</v>
      </c>
      <c r="W8255">
        <v>40</v>
      </c>
      <c r="X8255" s="7">
        <f t="shared" si="633"/>
        <v>31.652153314939131</v>
      </c>
    </row>
    <row r="8256" spans="11:24">
      <c r="K8256" s="97">
        <f t="shared" si="634"/>
        <v>6</v>
      </c>
      <c r="L8256" s="2" t="e">
        <f t="shared" si="635"/>
        <v>#N/A</v>
      </c>
      <c r="M8256" s="88"/>
      <c r="V8256">
        <v>200</v>
      </c>
      <c r="W8256">
        <v>40</v>
      </c>
      <c r="X8256" s="7">
        <f t="shared" si="633"/>
        <v>31.652153314939131</v>
      </c>
    </row>
    <row r="8257" spans="11:24">
      <c r="K8257" s="97">
        <f t="shared" si="634"/>
        <v>6</v>
      </c>
      <c r="L8257" s="2" t="e">
        <f t="shared" si="635"/>
        <v>#N/A</v>
      </c>
      <c r="M8257" s="88"/>
      <c r="V8257">
        <v>200</v>
      </c>
      <c r="W8257">
        <v>40</v>
      </c>
      <c r="X8257" s="7">
        <f t="shared" si="633"/>
        <v>31.652153314939131</v>
      </c>
    </row>
    <row r="8258" spans="11:24">
      <c r="K8258" s="97">
        <f t="shared" si="634"/>
        <v>6</v>
      </c>
      <c r="L8258" s="2" t="e">
        <f t="shared" si="635"/>
        <v>#N/A</v>
      </c>
      <c r="M8258" s="88"/>
      <c r="V8258">
        <v>200</v>
      </c>
      <c r="W8258">
        <v>40</v>
      </c>
      <c r="X8258" s="7">
        <f t="shared" si="633"/>
        <v>31.652153314939131</v>
      </c>
    </row>
    <row r="8259" spans="11:24">
      <c r="K8259" s="97">
        <f t="shared" si="634"/>
        <v>6</v>
      </c>
      <c r="L8259" s="2" t="e">
        <f t="shared" si="635"/>
        <v>#N/A</v>
      </c>
      <c r="M8259" s="88"/>
      <c r="V8259">
        <v>200</v>
      </c>
      <c r="W8259">
        <v>40</v>
      </c>
      <c r="X8259" s="7">
        <f t="shared" si="633"/>
        <v>31.652153314939131</v>
      </c>
    </row>
    <row r="8260" spans="11:24">
      <c r="K8260" s="97">
        <f t="shared" si="634"/>
        <v>6</v>
      </c>
      <c r="L8260" s="2" t="e">
        <f t="shared" si="635"/>
        <v>#N/A</v>
      </c>
      <c r="M8260" s="88"/>
      <c r="V8260">
        <v>200</v>
      </c>
      <c r="W8260">
        <v>40</v>
      </c>
      <c r="X8260" s="7">
        <f t="shared" si="633"/>
        <v>31.652153314939131</v>
      </c>
    </row>
    <row r="8261" spans="11:24">
      <c r="K8261" s="97">
        <f t="shared" si="634"/>
        <v>6</v>
      </c>
      <c r="L8261" s="2" t="e">
        <f t="shared" si="635"/>
        <v>#N/A</v>
      </c>
      <c r="M8261" s="88"/>
      <c r="V8261">
        <v>200</v>
      </c>
      <c r="W8261">
        <v>40</v>
      </c>
      <c r="X8261" s="7">
        <f t="shared" si="633"/>
        <v>31.652153314939131</v>
      </c>
    </row>
    <row r="8262" spans="11:24">
      <c r="K8262" s="97">
        <f t="shared" si="634"/>
        <v>6</v>
      </c>
      <c r="L8262" s="2" t="e">
        <f t="shared" si="635"/>
        <v>#N/A</v>
      </c>
      <c r="M8262" s="88"/>
      <c r="V8262">
        <v>200</v>
      </c>
      <c r="W8262">
        <v>40</v>
      </c>
      <c r="X8262" s="7">
        <f t="shared" si="633"/>
        <v>31.652153314939131</v>
      </c>
    </row>
    <row r="8263" spans="11:24">
      <c r="K8263" s="97">
        <f t="shared" si="634"/>
        <v>6</v>
      </c>
      <c r="L8263" s="2" t="e">
        <f t="shared" si="635"/>
        <v>#N/A</v>
      </c>
      <c r="M8263" s="88"/>
      <c r="V8263">
        <v>200</v>
      </c>
      <c r="W8263">
        <v>40</v>
      </c>
      <c r="X8263" s="7">
        <f t="shared" si="633"/>
        <v>31.652153314939131</v>
      </c>
    </row>
    <row r="8264" spans="11:24">
      <c r="K8264" s="97">
        <f t="shared" si="634"/>
        <v>6</v>
      </c>
      <c r="L8264" s="2" t="e">
        <f t="shared" si="635"/>
        <v>#N/A</v>
      </c>
      <c r="M8264" s="88"/>
      <c r="V8264">
        <v>200</v>
      </c>
      <c r="W8264">
        <v>40</v>
      </c>
      <c r="X8264" s="7">
        <f t="shared" si="633"/>
        <v>31.652153314939131</v>
      </c>
    </row>
    <row r="8265" spans="11:24">
      <c r="K8265" s="97">
        <f t="shared" si="634"/>
        <v>6</v>
      </c>
      <c r="L8265" s="2" t="e">
        <f t="shared" si="635"/>
        <v>#N/A</v>
      </c>
      <c r="M8265" s="88"/>
      <c r="V8265">
        <v>200</v>
      </c>
      <c r="W8265">
        <v>40</v>
      </c>
      <c r="X8265" s="7">
        <f t="shared" si="633"/>
        <v>31.652153314939131</v>
      </c>
    </row>
    <row r="8266" spans="11:24">
      <c r="K8266" s="97">
        <f t="shared" si="634"/>
        <v>6</v>
      </c>
      <c r="L8266" s="2" t="e">
        <f t="shared" si="635"/>
        <v>#N/A</v>
      </c>
      <c r="M8266" s="88"/>
      <c r="V8266">
        <v>200</v>
      </c>
      <c r="W8266">
        <v>40</v>
      </c>
      <c r="X8266" s="7">
        <f t="shared" ref="X8266:X8329" si="636">AVERAGE($J$2999:$J$8770)</f>
        <v>31.652153314939131</v>
      </c>
    </row>
    <row r="8267" spans="11:24">
      <c r="K8267" s="97">
        <f t="shared" ref="K8267:K8330" si="637">WEEKDAY(C8267,2)</f>
        <v>6</v>
      </c>
      <c r="L8267" s="2" t="e">
        <f t="shared" ref="L8267:L8330" si="638">IF(J8267="",NA(),J8267-(AVERAGE($J$10:$J$8770)))</f>
        <v>#N/A</v>
      </c>
      <c r="M8267" s="88"/>
      <c r="V8267">
        <v>200</v>
      </c>
      <c r="W8267">
        <v>40</v>
      </c>
      <c r="X8267" s="7">
        <f t="shared" si="636"/>
        <v>31.652153314939131</v>
      </c>
    </row>
    <row r="8268" spans="11:24">
      <c r="K8268" s="97">
        <f t="shared" si="637"/>
        <v>6</v>
      </c>
      <c r="L8268" s="2" t="e">
        <f t="shared" si="638"/>
        <v>#N/A</v>
      </c>
      <c r="M8268" s="88"/>
      <c r="V8268">
        <v>200</v>
      </c>
      <c r="W8268">
        <v>40</v>
      </c>
      <c r="X8268" s="7">
        <f t="shared" si="636"/>
        <v>31.652153314939131</v>
      </c>
    </row>
    <row r="8269" spans="11:24">
      <c r="K8269" s="97">
        <f t="shared" si="637"/>
        <v>6</v>
      </c>
      <c r="L8269" s="2" t="e">
        <f t="shared" si="638"/>
        <v>#N/A</v>
      </c>
      <c r="M8269" s="88"/>
      <c r="V8269">
        <v>200</v>
      </c>
      <c r="W8269">
        <v>40</v>
      </c>
      <c r="X8269" s="7">
        <f t="shared" si="636"/>
        <v>31.652153314939131</v>
      </c>
    </row>
    <row r="8270" spans="11:24">
      <c r="K8270" s="97">
        <f t="shared" si="637"/>
        <v>6</v>
      </c>
      <c r="L8270" s="2" t="e">
        <f t="shared" si="638"/>
        <v>#N/A</v>
      </c>
      <c r="M8270" s="88"/>
      <c r="V8270">
        <v>200</v>
      </c>
      <c r="W8270">
        <v>40</v>
      </c>
      <c r="X8270" s="7">
        <f t="shared" si="636"/>
        <v>31.652153314939131</v>
      </c>
    </row>
    <row r="8271" spans="11:24">
      <c r="K8271" s="97">
        <f t="shared" si="637"/>
        <v>6</v>
      </c>
      <c r="L8271" s="2" t="e">
        <f t="shared" si="638"/>
        <v>#N/A</v>
      </c>
      <c r="M8271" s="88"/>
      <c r="V8271">
        <v>200</v>
      </c>
      <c r="W8271">
        <v>40</v>
      </c>
      <c r="X8271" s="7">
        <f t="shared" si="636"/>
        <v>31.652153314939131</v>
      </c>
    </row>
    <row r="8272" spans="11:24">
      <c r="K8272" s="97">
        <f t="shared" si="637"/>
        <v>6</v>
      </c>
      <c r="L8272" s="2" t="e">
        <f t="shared" si="638"/>
        <v>#N/A</v>
      </c>
      <c r="M8272" s="88"/>
      <c r="V8272">
        <v>200</v>
      </c>
      <c r="W8272">
        <v>40</v>
      </c>
      <c r="X8272" s="7">
        <f t="shared" si="636"/>
        <v>31.652153314939131</v>
      </c>
    </row>
    <row r="8273" spans="11:24">
      <c r="K8273" s="97">
        <f t="shared" si="637"/>
        <v>6</v>
      </c>
      <c r="L8273" s="2" t="e">
        <f t="shared" si="638"/>
        <v>#N/A</v>
      </c>
      <c r="M8273" s="88"/>
      <c r="V8273">
        <v>200</v>
      </c>
      <c r="W8273">
        <v>40</v>
      </c>
      <c r="X8273" s="7">
        <f t="shared" si="636"/>
        <v>31.652153314939131</v>
      </c>
    </row>
    <row r="8274" spans="11:24">
      <c r="K8274" s="97">
        <f t="shared" si="637"/>
        <v>6</v>
      </c>
      <c r="L8274" s="2" t="e">
        <f t="shared" si="638"/>
        <v>#N/A</v>
      </c>
      <c r="M8274" s="88"/>
      <c r="V8274">
        <v>200</v>
      </c>
      <c r="W8274">
        <v>40</v>
      </c>
      <c r="X8274" s="7">
        <f t="shared" si="636"/>
        <v>31.652153314939131</v>
      </c>
    </row>
    <row r="8275" spans="11:24">
      <c r="K8275" s="97">
        <f t="shared" si="637"/>
        <v>6</v>
      </c>
      <c r="L8275" s="2" t="e">
        <f t="shared" si="638"/>
        <v>#N/A</v>
      </c>
      <c r="M8275" s="88"/>
      <c r="V8275">
        <v>200</v>
      </c>
      <c r="W8275">
        <v>40</v>
      </c>
      <c r="X8275" s="7">
        <f t="shared" si="636"/>
        <v>31.652153314939131</v>
      </c>
    </row>
    <row r="8276" spans="11:24">
      <c r="K8276" s="97">
        <f t="shared" si="637"/>
        <v>6</v>
      </c>
      <c r="L8276" s="2" t="e">
        <f t="shared" si="638"/>
        <v>#N/A</v>
      </c>
      <c r="M8276" s="88"/>
      <c r="V8276">
        <v>200</v>
      </c>
      <c r="W8276">
        <v>40</v>
      </c>
      <c r="X8276" s="7">
        <f t="shared" si="636"/>
        <v>31.652153314939131</v>
      </c>
    </row>
    <row r="8277" spans="11:24">
      <c r="K8277" s="97">
        <f t="shared" si="637"/>
        <v>6</v>
      </c>
      <c r="L8277" s="2" t="e">
        <f t="shared" si="638"/>
        <v>#N/A</v>
      </c>
      <c r="M8277" s="88"/>
      <c r="V8277">
        <v>200</v>
      </c>
      <c r="W8277">
        <v>40</v>
      </c>
      <c r="X8277" s="7">
        <f t="shared" si="636"/>
        <v>31.652153314939131</v>
      </c>
    </row>
    <row r="8278" spans="11:24">
      <c r="K8278" s="97">
        <f t="shared" si="637"/>
        <v>6</v>
      </c>
      <c r="L8278" s="2" t="e">
        <f t="shared" si="638"/>
        <v>#N/A</v>
      </c>
      <c r="M8278" s="88"/>
      <c r="V8278">
        <v>200</v>
      </c>
      <c r="W8278">
        <v>40</v>
      </c>
      <c r="X8278" s="7">
        <f t="shared" si="636"/>
        <v>31.652153314939131</v>
      </c>
    </row>
    <row r="8279" spans="11:24">
      <c r="K8279" s="97">
        <f t="shared" si="637"/>
        <v>6</v>
      </c>
      <c r="L8279" s="2" t="e">
        <f t="shared" si="638"/>
        <v>#N/A</v>
      </c>
      <c r="M8279" s="88"/>
      <c r="V8279">
        <v>200</v>
      </c>
      <c r="W8279">
        <v>40</v>
      </c>
      <c r="X8279" s="7">
        <f t="shared" si="636"/>
        <v>31.652153314939131</v>
      </c>
    </row>
    <row r="8280" spans="11:24">
      <c r="K8280" s="97">
        <f t="shared" si="637"/>
        <v>6</v>
      </c>
      <c r="L8280" s="2" t="e">
        <f t="shared" si="638"/>
        <v>#N/A</v>
      </c>
      <c r="M8280" s="88"/>
      <c r="V8280">
        <v>200</v>
      </c>
      <c r="W8280">
        <v>40</v>
      </c>
      <c r="X8280" s="7">
        <f t="shared" si="636"/>
        <v>31.652153314939131</v>
      </c>
    </row>
    <row r="8281" spans="11:24">
      <c r="K8281" s="97">
        <f t="shared" si="637"/>
        <v>6</v>
      </c>
      <c r="L8281" s="2" t="e">
        <f t="shared" si="638"/>
        <v>#N/A</v>
      </c>
      <c r="M8281" s="88"/>
      <c r="V8281">
        <v>200</v>
      </c>
      <c r="W8281">
        <v>40</v>
      </c>
      <c r="X8281" s="7">
        <f t="shared" si="636"/>
        <v>31.652153314939131</v>
      </c>
    </row>
    <row r="8282" spans="11:24">
      <c r="K8282" s="97">
        <f t="shared" si="637"/>
        <v>6</v>
      </c>
      <c r="L8282" s="2" t="e">
        <f t="shared" si="638"/>
        <v>#N/A</v>
      </c>
      <c r="M8282" s="88"/>
      <c r="V8282">
        <v>200</v>
      </c>
      <c r="W8282">
        <v>40</v>
      </c>
      <c r="X8282" s="7">
        <f t="shared" si="636"/>
        <v>31.652153314939131</v>
      </c>
    </row>
    <row r="8283" spans="11:24">
      <c r="K8283" s="97">
        <f t="shared" si="637"/>
        <v>6</v>
      </c>
      <c r="L8283" s="2" t="e">
        <f t="shared" si="638"/>
        <v>#N/A</v>
      </c>
      <c r="M8283" s="88"/>
      <c r="V8283">
        <v>200</v>
      </c>
      <c r="W8283">
        <v>40</v>
      </c>
      <c r="X8283" s="7">
        <f t="shared" si="636"/>
        <v>31.652153314939131</v>
      </c>
    </row>
    <row r="8284" spans="11:24">
      <c r="K8284" s="97">
        <f t="shared" si="637"/>
        <v>6</v>
      </c>
      <c r="L8284" s="2" t="e">
        <f t="shared" si="638"/>
        <v>#N/A</v>
      </c>
      <c r="M8284" s="88"/>
      <c r="V8284">
        <v>200</v>
      </c>
      <c r="W8284">
        <v>40</v>
      </c>
      <c r="X8284" s="7">
        <f t="shared" si="636"/>
        <v>31.652153314939131</v>
      </c>
    </row>
    <row r="8285" spans="11:24">
      <c r="K8285" s="97">
        <f t="shared" si="637"/>
        <v>6</v>
      </c>
      <c r="L8285" s="2" t="e">
        <f t="shared" si="638"/>
        <v>#N/A</v>
      </c>
      <c r="M8285" s="88"/>
      <c r="V8285">
        <v>200</v>
      </c>
      <c r="W8285">
        <v>40</v>
      </c>
      <c r="X8285" s="7">
        <f t="shared" si="636"/>
        <v>31.652153314939131</v>
      </c>
    </row>
    <row r="8286" spans="11:24">
      <c r="K8286" s="97">
        <f t="shared" si="637"/>
        <v>6</v>
      </c>
      <c r="L8286" s="2" t="e">
        <f t="shared" si="638"/>
        <v>#N/A</v>
      </c>
      <c r="M8286" s="88"/>
      <c r="V8286">
        <v>200</v>
      </c>
      <c r="W8286">
        <v>40</v>
      </c>
      <c r="X8286" s="7">
        <f t="shared" si="636"/>
        <v>31.652153314939131</v>
      </c>
    </row>
    <row r="8287" spans="11:24">
      <c r="K8287" s="97">
        <f t="shared" si="637"/>
        <v>6</v>
      </c>
      <c r="L8287" s="2" t="e">
        <f t="shared" si="638"/>
        <v>#N/A</v>
      </c>
      <c r="M8287" s="88"/>
      <c r="V8287">
        <v>200</v>
      </c>
      <c r="W8287">
        <v>40</v>
      </c>
      <c r="X8287" s="7">
        <f t="shared" si="636"/>
        <v>31.652153314939131</v>
      </c>
    </row>
    <row r="8288" spans="11:24">
      <c r="K8288" s="97">
        <f t="shared" si="637"/>
        <v>6</v>
      </c>
      <c r="L8288" s="2" t="e">
        <f t="shared" si="638"/>
        <v>#N/A</v>
      </c>
      <c r="M8288" s="88"/>
      <c r="V8288">
        <v>200</v>
      </c>
      <c r="W8288">
        <v>40</v>
      </c>
      <c r="X8288" s="7">
        <f t="shared" si="636"/>
        <v>31.652153314939131</v>
      </c>
    </row>
    <row r="8289" spans="11:24">
      <c r="K8289" s="97">
        <f t="shared" si="637"/>
        <v>6</v>
      </c>
      <c r="L8289" s="2" t="e">
        <f t="shared" si="638"/>
        <v>#N/A</v>
      </c>
      <c r="M8289" s="88"/>
      <c r="V8289">
        <v>200</v>
      </c>
      <c r="W8289">
        <v>40</v>
      </c>
      <c r="X8289" s="7">
        <f t="shared" si="636"/>
        <v>31.652153314939131</v>
      </c>
    </row>
    <row r="8290" spans="11:24">
      <c r="K8290" s="97">
        <f t="shared" si="637"/>
        <v>6</v>
      </c>
      <c r="L8290" s="2" t="e">
        <f t="shared" si="638"/>
        <v>#N/A</v>
      </c>
      <c r="M8290" s="88"/>
      <c r="V8290">
        <v>200</v>
      </c>
      <c r="W8290">
        <v>40</v>
      </c>
      <c r="X8290" s="7">
        <f t="shared" si="636"/>
        <v>31.652153314939131</v>
      </c>
    </row>
    <row r="8291" spans="11:24">
      <c r="K8291" s="97">
        <f t="shared" si="637"/>
        <v>6</v>
      </c>
      <c r="L8291" s="2" t="e">
        <f t="shared" si="638"/>
        <v>#N/A</v>
      </c>
      <c r="M8291" s="88"/>
      <c r="V8291">
        <v>200</v>
      </c>
      <c r="W8291">
        <v>40</v>
      </c>
      <c r="X8291" s="7">
        <f t="shared" si="636"/>
        <v>31.652153314939131</v>
      </c>
    </row>
    <row r="8292" spans="11:24">
      <c r="K8292" s="97">
        <f t="shared" si="637"/>
        <v>6</v>
      </c>
      <c r="L8292" s="2" t="e">
        <f t="shared" si="638"/>
        <v>#N/A</v>
      </c>
      <c r="M8292" s="89"/>
      <c r="V8292">
        <v>200</v>
      </c>
      <c r="W8292">
        <v>40</v>
      </c>
      <c r="X8292" s="7">
        <f t="shared" si="636"/>
        <v>31.652153314939131</v>
      </c>
    </row>
    <row r="8293" spans="11:24">
      <c r="K8293" s="97">
        <f t="shared" si="637"/>
        <v>6</v>
      </c>
      <c r="L8293" s="2" t="e">
        <f t="shared" si="638"/>
        <v>#N/A</v>
      </c>
      <c r="M8293" s="88"/>
      <c r="V8293">
        <v>200</v>
      </c>
      <c r="W8293">
        <v>40</v>
      </c>
      <c r="X8293" s="7">
        <f t="shared" si="636"/>
        <v>31.652153314939131</v>
      </c>
    </row>
    <row r="8294" spans="11:24">
      <c r="K8294" s="97">
        <f t="shared" si="637"/>
        <v>6</v>
      </c>
      <c r="L8294" s="2" t="e">
        <f t="shared" si="638"/>
        <v>#N/A</v>
      </c>
      <c r="M8294" s="88"/>
      <c r="V8294">
        <v>200</v>
      </c>
      <c r="W8294">
        <v>40</v>
      </c>
      <c r="X8294" s="7">
        <f t="shared" si="636"/>
        <v>31.652153314939131</v>
      </c>
    </row>
    <row r="8295" spans="11:24">
      <c r="K8295" s="97">
        <f t="shared" si="637"/>
        <v>6</v>
      </c>
      <c r="L8295" s="2" t="e">
        <f t="shared" si="638"/>
        <v>#N/A</v>
      </c>
      <c r="M8295" s="89"/>
      <c r="V8295">
        <v>200</v>
      </c>
      <c r="W8295">
        <v>40</v>
      </c>
      <c r="X8295" s="7">
        <f t="shared" si="636"/>
        <v>31.652153314939131</v>
      </c>
    </row>
    <row r="8296" spans="11:24">
      <c r="K8296" s="97">
        <f t="shared" si="637"/>
        <v>6</v>
      </c>
      <c r="L8296" s="2" t="e">
        <f t="shared" si="638"/>
        <v>#N/A</v>
      </c>
      <c r="M8296" s="88"/>
      <c r="V8296">
        <v>200</v>
      </c>
      <c r="W8296">
        <v>40</v>
      </c>
      <c r="X8296" s="7">
        <f t="shared" si="636"/>
        <v>31.652153314939131</v>
      </c>
    </row>
    <row r="8297" spans="11:24">
      <c r="K8297" s="97">
        <f t="shared" si="637"/>
        <v>6</v>
      </c>
      <c r="L8297" s="2" t="e">
        <f t="shared" si="638"/>
        <v>#N/A</v>
      </c>
      <c r="M8297" s="89"/>
      <c r="V8297">
        <v>200</v>
      </c>
      <c r="W8297">
        <v>40</v>
      </c>
      <c r="X8297" s="7">
        <f t="shared" si="636"/>
        <v>31.652153314939131</v>
      </c>
    </row>
    <row r="8298" spans="11:24">
      <c r="K8298" s="97">
        <f t="shared" si="637"/>
        <v>6</v>
      </c>
      <c r="L8298" s="2" t="e">
        <f t="shared" si="638"/>
        <v>#N/A</v>
      </c>
      <c r="M8298" s="88"/>
      <c r="V8298">
        <v>200</v>
      </c>
      <c r="W8298">
        <v>40</v>
      </c>
      <c r="X8298" s="7">
        <f t="shared" si="636"/>
        <v>31.652153314939131</v>
      </c>
    </row>
    <row r="8299" spans="11:24">
      <c r="K8299" s="97">
        <f t="shared" si="637"/>
        <v>6</v>
      </c>
      <c r="L8299" s="2" t="e">
        <f t="shared" si="638"/>
        <v>#N/A</v>
      </c>
      <c r="M8299" s="88"/>
      <c r="V8299">
        <v>200</v>
      </c>
      <c r="W8299">
        <v>40</v>
      </c>
      <c r="X8299" s="7">
        <f t="shared" si="636"/>
        <v>31.652153314939131</v>
      </c>
    </row>
    <row r="8300" spans="11:24">
      <c r="K8300" s="97">
        <f t="shared" si="637"/>
        <v>6</v>
      </c>
      <c r="L8300" s="2" t="e">
        <f t="shared" si="638"/>
        <v>#N/A</v>
      </c>
      <c r="M8300" s="88"/>
      <c r="V8300">
        <v>200</v>
      </c>
      <c r="W8300">
        <v>40</v>
      </c>
      <c r="X8300" s="7">
        <f t="shared" si="636"/>
        <v>31.652153314939131</v>
      </c>
    </row>
    <row r="8301" spans="11:24">
      <c r="K8301" s="97">
        <f t="shared" si="637"/>
        <v>6</v>
      </c>
      <c r="L8301" s="2" t="e">
        <f t="shared" si="638"/>
        <v>#N/A</v>
      </c>
      <c r="M8301" s="88"/>
      <c r="V8301">
        <v>200</v>
      </c>
      <c r="W8301">
        <v>40</v>
      </c>
      <c r="X8301" s="7">
        <f t="shared" si="636"/>
        <v>31.652153314939131</v>
      </c>
    </row>
    <row r="8302" spans="11:24">
      <c r="K8302" s="97">
        <f t="shared" si="637"/>
        <v>6</v>
      </c>
      <c r="L8302" s="2" t="e">
        <f t="shared" si="638"/>
        <v>#N/A</v>
      </c>
      <c r="M8302" s="88"/>
      <c r="V8302">
        <v>200</v>
      </c>
      <c r="W8302">
        <v>40</v>
      </c>
      <c r="X8302" s="7">
        <f t="shared" si="636"/>
        <v>31.652153314939131</v>
      </c>
    </row>
    <row r="8303" spans="11:24">
      <c r="K8303" s="97">
        <f t="shared" si="637"/>
        <v>6</v>
      </c>
      <c r="L8303" s="2" t="e">
        <f t="shared" si="638"/>
        <v>#N/A</v>
      </c>
      <c r="M8303" s="88"/>
      <c r="V8303">
        <v>200</v>
      </c>
      <c r="W8303">
        <v>40</v>
      </c>
      <c r="X8303" s="7">
        <f t="shared" si="636"/>
        <v>31.652153314939131</v>
      </c>
    </row>
    <row r="8304" spans="11:24">
      <c r="K8304" s="97">
        <f t="shared" si="637"/>
        <v>6</v>
      </c>
      <c r="L8304" s="2" t="e">
        <f t="shared" si="638"/>
        <v>#N/A</v>
      </c>
      <c r="M8304" s="88"/>
      <c r="V8304">
        <v>200</v>
      </c>
      <c r="W8304">
        <v>40</v>
      </c>
      <c r="X8304" s="7">
        <f t="shared" si="636"/>
        <v>31.652153314939131</v>
      </c>
    </row>
    <row r="8305" spans="11:24">
      <c r="K8305" s="97">
        <f t="shared" si="637"/>
        <v>6</v>
      </c>
      <c r="L8305" s="2" t="e">
        <f t="shared" si="638"/>
        <v>#N/A</v>
      </c>
      <c r="M8305" s="88"/>
      <c r="V8305">
        <v>200</v>
      </c>
      <c r="W8305">
        <v>40</v>
      </c>
      <c r="X8305" s="7">
        <f t="shared" si="636"/>
        <v>31.652153314939131</v>
      </c>
    </row>
    <row r="8306" spans="11:24">
      <c r="K8306" s="97">
        <f t="shared" si="637"/>
        <v>6</v>
      </c>
      <c r="L8306" s="2" t="e">
        <f t="shared" si="638"/>
        <v>#N/A</v>
      </c>
      <c r="M8306" s="88"/>
      <c r="V8306">
        <v>200</v>
      </c>
      <c r="W8306">
        <v>40</v>
      </c>
      <c r="X8306" s="7">
        <f t="shared" si="636"/>
        <v>31.652153314939131</v>
      </c>
    </row>
    <row r="8307" spans="11:24">
      <c r="K8307" s="97">
        <f t="shared" si="637"/>
        <v>6</v>
      </c>
      <c r="L8307" s="2" t="e">
        <f t="shared" si="638"/>
        <v>#N/A</v>
      </c>
      <c r="M8307" s="88"/>
      <c r="V8307">
        <v>200</v>
      </c>
      <c r="W8307">
        <v>40</v>
      </c>
      <c r="X8307" s="7">
        <f t="shared" si="636"/>
        <v>31.652153314939131</v>
      </c>
    </row>
    <row r="8308" spans="11:24">
      <c r="K8308" s="97">
        <f t="shared" si="637"/>
        <v>6</v>
      </c>
      <c r="L8308" s="2" t="e">
        <f t="shared" si="638"/>
        <v>#N/A</v>
      </c>
      <c r="M8308" s="88"/>
      <c r="V8308">
        <v>200</v>
      </c>
      <c r="W8308">
        <v>40</v>
      </c>
      <c r="X8308" s="7">
        <f t="shared" si="636"/>
        <v>31.652153314939131</v>
      </c>
    </row>
    <row r="8309" spans="11:24">
      <c r="K8309" s="97">
        <f t="shared" si="637"/>
        <v>6</v>
      </c>
      <c r="L8309" s="2" t="e">
        <f t="shared" si="638"/>
        <v>#N/A</v>
      </c>
      <c r="M8309" s="88"/>
      <c r="V8309">
        <v>200</v>
      </c>
      <c r="W8309">
        <v>40</v>
      </c>
      <c r="X8309" s="7">
        <f t="shared" si="636"/>
        <v>31.652153314939131</v>
      </c>
    </row>
    <row r="8310" spans="11:24">
      <c r="K8310" s="97">
        <f t="shared" si="637"/>
        <v>6</v>
      </c>
      <c r="L8310" s="2" t="e">
        <f t="shared" si="638"/>
        <v>#N/A</v>
      </c>
      <c r="M8310" s="88"/>
      <c r="V8310">
        <v>200</v>
      </c>
      <c r="W8310">
        <v>40</v>
      </c>
      <c r="X8310" s="7">
        <f t="shared" si="636"/>
        <v>31.652153314939131</v>
      </c>
    </row>
    <row r="8311" spans="11:24">
      <c r="K8311" s="97">
        <f t="shared" si="637"/>
        <v>6</v>
      </c>
      <c r="L8311" s="2" t="e">
        <f t="shared" si="638"/>
        <v>#N/A</v>
      </c>
      <c r="M8311" s="88"/>
      <c r="V8311">
        <v>200</v>
      </c>
      <c r="W8311">
        <v>40</v>
      </c>
      <c r="X8311" s="7">
        <f t="shared" si="636"/>
        <v>31.652153314939131</v>
      </c>
    </row>
    <row r="8312" spans="11:24">
      <c r="K8312" s="97">
        <f t="shared" si="637"/>
        <v>6</v>
      </c>
      <c r="L8312" s="2" t="e">
        <f t="shared" si="638"/>
        <v>#N/A</v>
      </c>
      <c r="M8312" s="88"/>
      <c r="V8312">
        <v>200</v>
      </c>
      <c r="W8312">
        <v>40</v>
      </c>
      <c r="X8312" s="7">
        <f t="shared" si="636"/>
        <v>31.652153314939131</v>
      </c>
    </row>
    <row r="8313" spans="11:24">
      <c r="K8313" s="97">
        <f t="shared" si="637"/>
        <v>6</v>
      </c>
      <c r="L8313" s="2" t="e">
        <f t="shared" si="638"/>
        <v>#N/A</v>
      </c>
      <c r="M8313" s="88"/>
      <c r="V8313">
        <v>200</v>
      </c>
      <c r="W8313">
        <v>40</v>
      </c>
      <c r="X8313" s="7">
        <f t="shared" si="636"/>
        <v>31.652153314939131</v>
      </c>
    </row>
    <row r="8314" spans="11:24">
      <c r="K8314" s="97">
        <f t="shared" si="637"/>
        <v>6</v>
      </c>
      <c r="L8314" s="2" t="e">
        <f t="shared" si="638"/>
        <v>#N/A</v>
      </c>
      <c r="M8314" s="88"/>
      <c r="V8314">
        <v>200</v>
      </c>
      <c r="W8314">
        <v>40</v>
      </c>
      <c r="X8314" s="7">
        <f t="shared" si="636"/>
        <v>31.652153314939131</v>
      </c>
    </row>
    <row r="8315" spans="11:24">
      <c r="K8315" s="97">
        <f t="shared" si="637"/>
        <v>6</v>
      </c>
      <c r="L8315" s="2" t="e">
        <f t="shared" si="638"/>
        <v>#N/A</v>
      </c>
      <c r="M8315" s="88"/>
      <c r="V8315">
        <v>200</v>
      </c>
      <c r="W8315">
        <v>40</v>
      </c>
      <c r="X8315" s="7">
        <f t="shared" si="636"/>
        <v>31.652153314939131</v>
      </c>
    </row>
    <row r="8316" spans="11:24">
      <c r="K8316" s="97">
        <f t="shared" si="637"/>
        <v>6</v>
      </c>
      <c r="L8316" s="2" t="e">
        <f t="shared" si="638"/>
        <v>#N/A</v>
      </c>
      <c r="M8316" s="88"/>
      <c r="V8316">
        <v>200</v>
      </c>
      <c r="W8316">
        <v>40</v>
      </c>
      <c r="X8316" s="7">
        <f t="shared" si="636"/>
        <v>31.652153314939131</v>
      </c>
    </row>
    <row r="8317" spans="11:24">
      <c r="K8317" s="97">
        <f t="shared" si="637"/>
        <v>6</v>
      </c>
      <c r="L8317" s="2" t="e">
        <f t="shared" si="638"/>
        <v>#N/A</v>
      </c>
      <c r="M8317" s="88"/>
      <c r="V8317">
        <v>200</v>
      </c>
      <c r="W8317">
        <v>40</v>
      </c>
      <c r="X8317" s="7">
        <f t="shared" si="636"/>
        <v>31.652153314939131</v>
      </c>
    </row>
    <row r="8318" spans="11:24">
      <c r="K8318" s="97">
        <f t="shared" si="637"/>
        <v>6</v>
      </c>
      <c r="L8318" s="2" t="e">
        <f t="shared" si="638"/>
        <v>#N/A</v>
      </c>
      <c r="M8318" s="88"/>
      <c r="V8318">
        <v>200</v>
      </c>
      <c r="W8318">
        <v>40</v>
      </c>
      <c r="X8318" s="7">
        <f t="shared" si="636"/>
        <v>31.652153314939131</v>
      </c>
    </row>
    <row r="8319" spans="11:24">
      <c r="K8319" s="97">
        <f t="shared" si="637"/>
        <v>6</v>
      </c>
      <c r="L8319" s="2" t="e">
        <f t="shared" si="638"/>
        <v>#N/A</v>
      </c>
      <c r="M8319" s="88"/>
      <c r="V8319">
        <v>200</v>
      </c>
      <c r="W8319">
        <v>40</v>
      </c>
      <c r="X8319" s="7">
        <f t="shared" si="636"/>
        <v>31.652153314939131</v>
      </c>
    </row>
    <row r="8320" spans="11:24">
      <c r="K8320" s="97">
        <f t="shared" si="637"/>
        <v>6</v>
      </c>
      <c r="L8320" s="2" t="e">
        <f t="shared" si="638"/>
        <v>#N/A</v>
      </c>
      <c r="M8320" s="88"/>
      <c r="V8320">
        <v>200</v>
      </c>
      <c r="W8320">
        <v>40</v>
      </c>
      <c r="X8320" s="7">
        <f t="shared" si="636"/>
        <v>31.652153314939131</v>
      </c>
    </row>
    <row r="8321" spans="11:24">
      <c r="K8321" s="97">
        <f t="shared" si="637"/>
        <v>6</v>
      </c>
      <c r="L8321" s="2" t="e">
        <f t="shared" si="638"/>
        <v>#N/A</v>
      </c>
      <c r="M8321" s="88"/>
      <c r="V8321">
        <v>200</v>
      </c>
      <c r="W8321">
        <v>40</v>
      </c>
      <c r="X8321" s="7">
        <f t="shared" si="636"/>
        <v>31.652153314939131</v>
      </c>
    </row>
    <row r="8322" spans="11:24">
      <c r="K8322" s="97">
        <f t="shared" si="637"/>
        <v>6</v>
      </c>
      <c r="L8322" s="2" t="e">
        <f t="shared" si="638"/>
        <v>#N/A</v>
      </c>
      <c r="M8322" s="88"/>
      <c r="V8322">
        <v>200</v>
      </c>
      <c r="W8322">
        <v>40</v>
      </c>
      <c r="X8322" s="7">
        <f t="shared" si="636"/>
        <v>31.652153314939131</v>
      </c>
    </row>
    <row r="8323" spans="11:24">
      <c r="K8323" s="97">
        <f t="shared" si="637"/>
        <v>6</v>
      </c>
      <c r="L8323" s="2" t="e">
        <f t="shared" si="638"/>
        <v>#N/A</v>
      </c>
      <c r="M8323" s="88"/>
      <c r="V8323">
        <v>200</v>
      </c>
      <c r="W8323">
        <v>40</v>
      </c>
      <c r="X8323" s="7">
        <f t="shared" si="636"/>
        <v>31.652153314939131</v>
      </c>
    </row>
    <row r="8324" spans="11:24">
      <c r="K8324" s="97">
        <f t="shared" si="637"/>
        <v>6</v>
      </c>
      <c r="L8324" s="2" t="e">
        <f t="shared" si="638"/>
        <v>#N/A</v>
      </c>
      <c r="M8324" s="88"/>
      <c r="V8324">
        <v>200</v>
      </c>
      <c r="W8324">
        <v>40</v>
      </c>
      <c r="X8324" s="7">
        <f t="shared" si="636"/>
        <v>31.652153314939131</v>
      </c>
    </row>
    <row r="8325" spans="11:24">
      <c r="K8325" s="97">
        <f t="shared" si="637"/>
        <v>6</v>
      </c>
      <c r="L8325" s="2" t="e">
        <f t="shared" si="638"/>
        <v>#N/A</v>
      </c>
      <c r="M8325" s="88"/>
      <c r="V8325">
        <v>200</v>
      </c>
      <c r="W8325">
        <v>40</v>
      </c>
      <c r="X8325" s="7">
        <f t="shared" si="636"/>
        <v>31.652153314939131</v>
      </c>
    </row>
    <row r="8326" spans="11:24">
      <c r="K8326" s="97">
        <f t="shared" si="637"/>
        <v>6</v>
      </c>
      <c r="L8326" s="2" t="e">
        <f t="shared" si="638"/>
        <v>#N/A</v>
      </c>
      <c r="M8326" s="88"/>
      <c r="V8326">
        <v>200</v>
      </c>
      <c r="W8326">
        <v>40</v>
      </c>
      <c r="X8326" s="7">
        <f t="shared" si="636"/>
        <v>31.652153314939131</v>
      </c>
    </row>
    <row r="8327" spans="11:24">
      <c r="K8327" s="97">
        <f t="shared" si="637"/>
        <v>6</v>
      </c>
      <c r="L8327" s="2" t="e">
        <f t="shared" si="638"/>
        <v>#N/A</v>
      </c>
      <c r="M8327" s="89"/>
      <c r="V8327">
        <v>200</v>
      </c>
      <c r="W8327">
        <v>40</v>
      </c>
      <c r="X8327" s="7">
        <f t="shared" si="636"/>
        <v>31.652153314939131</v>
      </c>
    </row>
    <row r="8328" spans="11:24">
      <c r="K8328" s="97">
        <f t="shared" si="637"/>
        <v>6</v>
      </c>
      <c r="L8328" s="2" t="e">
        <f t="shared" si="638"/>
        <v>#N/A</v>
      </c>
      <c r="M8328" s="88"/>
      <c r="V8328">
        <v>200</v>
      </c>
      <c r="W8328">
        <v>40</v>
      </c>
      <c r="X8328" s="7">
        <f t="shared" si="636"/>
        <v>31.652153314939131</v>
      </c>
    </row>
    <row r="8329" spans="11:24">
      <c r="K8329" s="97">
        <f t="shared" si="637"/>
        <v>6</v>
      </c>
      <c r="L8329" s="2" t="e">
        <f t="shared" si="638"/>
        <v>#N/A</v>
      </c>
      <c r="M8329" s="88"/>
      <c r="V8329">
        <v>200</v>
      </c>
      <c r="W8329">
        <v>40</v>
      </c>
      <c r="X8329" s="7">
        <f t="shared" si="636"/>
        <v>31.652153314939131</v>
      </c>
    </row>
    <row r="8330" spans="11:24">
      <c r="K8330" s="97">
        <f t="shared" si="637"/>
        <v>6</v>
      </c>
      <c r="L8330" s="2" t="e">
        <f t="shared" si="638"/>
        <v>#N/A</v>
      </c>
      <c r="M8330" s="88"/>
      <c r="V8330">
        <v>200</v>
      </c>
      <c r="W8330">
        <v>40</v>
      </c>
      <c r="X8330" s="7">
        <f t="shared" ref="X8330:X8393" si="639">AVERAGE($J$2999:$J$8770)</f>
        <v>31.652153314939131</v>
      </c>
    </row>
    <row r="8331" spans="11:24">
      <c r="K8331" s="97">
        <f t="shared" ref="K8331:K8394" si="640">WEEKDAY(C8331,2)</f>
        <v>6</v>
      </c>
      <c r="L8331" s="2" t="e">
        <f t="shared" ref="L8331:L8394" si="641">IF(J8331="",NA(),J8331-(AVERAGE($J$10:$J$8770)))</f>
        <v>#N/A</v>
      </c>
      <c r="M8331" s="88"/>
      <c r="V8331">
        <v>200</v>
      </c>
      <c r="W8331">
        <v>40</v>
      </c>
      <c r="X8331" s="7">
        <f t="shared" si="639"/>
        <v>31.652153314939131</v>
      </c>
    </row>
    <row r="8332" spans="11:24">
      <c r="K8332" s="97">
        <f t="shared" si="640"/>
        <v>6</v>
      </c>
      <c r="L8332" s="2" t="e">
        <f t="shared" si="641"/>
        <v>#N/A</v>
      </c>
      <c r="M8332" s="88"/>
      <c r="V8332">
        <v>200</v>
      </c>
      <c r="W8332">
        <v>40</v>
      </c>
      <c r="X8332" s="7">
        <f t="shared" si="639"/>
        <v>31.652153314939131</v>
      </c>
    </row>
    <row r="8333" spans="11:24">
      <c r="K8333" s="97">
        <f t="shared" si="640"/>
        <v>6</v>
      </c>
      <c r="L8333" s="2" t="e">
        <f t="shared" si="641"/>
        <v>#N/A</v>
      </c>
      <c r="M8333" s="88"/>
      <c r="V8333">
        <v>200</v>
      </c>
      <c r="W8333">
        <v>40</v>
      </c>
      <c r="X8333" s="7">
        <f t="shared" si="639"/>
        <v>31.652153314939131</v>
      </c>
    </row>
    <row r="8334" spans="11:24">
      <c r="K8334" s="97">
        <f t="shared" si="640"/>
        <v>6</v>
      </c>
      <c r="L8334" s="2" t="e">
        <f t="shared" si="641"/>
        <v>#N/A</v>
      </c>
      <c r="M8334" s="89"/>
      <c r="V8334">
        <v>200</v>
      </c>
      <c r="W8334">
        <v>40</v>
      </c>
      <c r="X8334" s="7">
        <f t="shared" si="639"/>
        <v>31.652153314939131</v>
      </c>
    </row>
    <row r="8335" spans="11:24">
      <c r="K8335" s="97">
        <f t="shared" si="640"/>
        <v>6</v>
      </c>
      <c r="L8335" s="2" t="e">
        <f t="shared" si="641"/>
        <v>#N/A</v>
      </c>
      <c r="M8335" s="88"/>
      <c r="V8335">
        <v>200</v>
      </c>
      <c r="W8335">
        <v>40</v>
      </c>
      <c r="X8335" s="7">
        <f t="shared" si="639"/>
        <v>31.652153314939131</v>
      </c>
    </row>
    <row r="8336" spans="11:24">
      <c r="K8336" s="97">
        <f t="shared" si="640"/>
        <v>6</v>
      </c>
      <c r="L8336" s="2" t="e">
        <f t="shared" si="641"/>
        <v>#N/A</v>
      </c>
      <c r="M8336" s="88"/>
      <c r="V8336">
        <v>200</v>
      </c>
      <c r="W8336">
        <v>40</v>
      </c>
      <c r="X8336" s="7">
        <f t="shared" si="639"/>
        <v>31.652153314939131</v>
      </c>
    </row>
    <row r="8337" spans="11:24">
      <c r="K8337" s="97">
        <f t="shared" si="640"/>
        <v>6</v>
      </c>
      <c r="L8337" s="2" t="e">
        <f t="shared" si="641"/>
        <v>#N/A</v>
      </c>
      <c r="M8337" s="88"/>
      <c r="V8337">
        <v>200</v>
      </c>
      <c r="W8337">
        <v>40</v>
      </c>
      <c r="X8337" s="7">
        <f t="shared" si="639"/>
        <v>31.652153314939131</v>
      </c>
    </row>
    <row r="8338" spans="11:24">
      <c r="K8338" s="97">
        <f t="shared" si="640"/>
        <v>6</v>
      </c>
      <c r="L8338" s="2" t="e">
        <f t="shared" si="641"/>
        <v>#N/A</v>
      </c>
      <c r="M8338" s="88"/>
      <c r="V8338">
        <v>200</v>
      </c>
      <c r="W8338">
        <v>40</v>
      </c>
      <c r="X8338" s="7">
        <f t="shared" si="639"/>
        <v>31.652153314939131</v>
      </c>
    </row>
    <row r="8339" spans="11:24">
      <c r="K8339" s="97">
        <f t="shared" si="640"/>
        <v>6</v>
      </c>
      <c r="L8339" s="2" t="e">
        <f t="shared" si="641"/>
        <v>#N/A</v>
      </c>
      <c r="M8339" s="88"/>
      <c r="V8339">
        <v>200</v>
      </c>
      <c r="W8339">
        <v>40</v>
      </c>
      <c r="X8339" s="7">
        <f t="shared" si="639"/>
        <v>31.652153314939131</v>
      </c>
    </row>
    <row r="8340" spans="11:24">
      <c r="K8340" s="97">
        <f t="shared" si="640"/>
        <v>6</v>
      </c>
      <c r="L8340" s="2" t="e">
        <f t="shared" si="641"/>
        <v>#N/A</v>
      </c>
      <c r="M8340" s="88"/>
      <c r="V8340">
        <v>200</v>
      </c>
      <c r="W8340">
        <v>40</v>
      </c>
      <c r="X8340" s="7">
        <f t="shared" si="639"/>
        <v>31.652153314939131</v>
      </c>
    </row>
    <row r="8341" spans="11:24">
      <c r="K8341" s="97">
        <f t="shared" si="640"/>
        <v>6</v>
      </c>
      <c r="L8341" s="2" t="e">
        <f t="shared" si="641"/>
        <v>#N/A</v>
      </c>
      <c r="M8341" s="88"/>
      <c r="V8341">
        <v>200</v>
      </c>
      <c r="W8341">
        <v>40</v>
      </c>
      <c r="X8341" s="7">
        <f t="shared" si="639"/>
        <v>31.652153314939131</v>
      </c>
    </row>
    <row r="8342" spans="11:24">
      <c r="K8342" s="97">
        <f t="shared" si="640"/>
        <v>6</v>
      </c>
      <c r="L8342" s="2" t="e">
        <f t="shared" si="641"/>
        <v>#N/A</v>
      </c>
      <c r="M8342" s="88"/>
      <c r="V8342">
        <v>200</v>
      </c>
      <c r="W8342">
        <v>40</v>
      </c>
      <c r="X8342" s="7">
        <f t="shared" si="639"/>
        <v>31.652153314939131</v>
      </c>
    </row>
    <row r="8343" spans="11:24">
      <c r="K8343" s="97">
        <f t="shared" si="640"/>
        <v>6</v>
      </c>
      <c r="L8343" s="2" t="e">
        <f t="shared" si="641"/>
        <v>#N/A</v>
      </c>
      <c r="M8343" s="88"/>
      <c r="V8343">
        <v>200</v>
      </c>
      <c r="W8343">
        <v>40</v>
      </c>
      <c r="X8343" s="7">
        <f t="shared" si="639"/>
        <v>31.652153314939131</v>
      </c>
    </row>
    <row r="8344" spans="11:24">
      <c r="K8344" s="97">
        <f t="shared" si="640"/>
        <v>6</v>
      </c>
      <c r="L8344" s="2" t="e">
        <f t="shared" si="641"/>
        <v>#N/A</v>
      </c>
      <c r="M8344" s="88"/>
      <c r="V8344">
        <v>200</v>
      </c>
      <c r="W8344">
        <v>40</v>
      </c>
      <c r="X8344" s="7">
        <f t="shared" si="639"/>
        <v>31.652153314939131</v>
      </c>
    </row>
    <row r="8345" spans="11:24">
      <c r="K8345" s="97">
        <f t="shared" si="640"/>
        <v>6</v>
      </c>
      <c r="L8345" s="2" t="e">
        <f t="shared" si="641"/>
        <v>#N/A</v>
      </c>
      <c r="M8345" s="88"/>
      <c r="V8345">
        <v>200</v>
      </c>
      <c r="W8345">
        <v>40</v>
      </c>
      <c r="X8345" s="7">
        <f t="shared" si="639"/>
        <v>31.652153314939131</v>
      </c>
    </row>
    <row r="8346" spans="11:24">
      <c r="K8346" s="97">
        <f t="shared" si="640"/>
        <v>6</v>
      </c>
      <c r="L8346" s="2" t="e">
        <f t="shared" si="641"/>
        <v>#N/A</v>
      </c>
      <c r="M8346" s="88"/>
      <c r="V8346">
        <v>200</v>
      </c>
      <c r="W8346">
        <v>40</v>
      </c>
      <c r="X8346" s="7">
        <f t="shared" si="639"/>
        <v>31.652153314939131</v>
      </c>
    </row>
    <row r="8347" spans="11:24">
      <c r="K8347" s="97">
        <f t="shared" si="640"/>
        <v>6</v>
      </c>
      <c r="L8347" s="2" t="e">
        <f t="shared" si="641"/>
        <v>#N/A</v>
      </c>
      <c r="M8347" s="88"/>
      <c r="V8347">
        <v>200</v>
      </c>
      <c r="W8347">
        <v>40</v>
      </c>
      <c r="X8347" s="7">
        <f t="shared" si="639"/>
        <v>31.652153314939131</v>
      </c>
    </row>
    <row r="8348" spans="11:24">
      <c r="K8348" s="97">
        <f t="shared" si="640"/>
        <v>6</v>
      </c>
      <c r="L8348" s="2" t="e">
        <f t="shared" si="641"/>
        <v>#N/A</v>
      </c>
      <c r="M8348" s="88"/>
      <c r="V8348">
        <v>200</v>
      </c>
      <c r="W8348">
        <v>40</v>
      </c>
      <c r="X8348" s="7">
        <f t="shared" si="639"/>
        <v>31.652153314939131</v>
      </c>
    </row>
    <row r="8349" spans="11:24">
      <c r="K8349" s="97">
        <f t="shared" si="640"/>
        <v>6</v>
      </c>
      <c r="L8349" s="2" t="e">
        <f t="shared" si="641"/>
        <v>#N/A</v>
      </c>
      <c r="M8349" s="88"/>
      <c r="V8349">
        <v>200</v>
      </c>
      <c r="W8349">
        <v>40</v>
      </c>
      <c r="X8349" s="7">
        <f t="shared" si="639"/>
        <v>31.652153314939131</v>
      </c>
    </row>
    <row r="8350" spans="11:24">
      <c r="K8350" s="97">
        <f t="shared" si="640"/>
        <v>6</v>
      </c>
      <c r="L8350" s="2" t="e">
        <f t="shared" si="641"/>
        <v>#N/A</v>
      </c>
      <c r="M8350" s="88"/>
      <c r="V8350">
        <v>200</v>
      </c>
      <c r="W8350">
        <v>40</v>
      </c>
      <c r="X8350" s="7">
        <f t="shared" si="639"/>
        <v>31.652153314939131</v>
      </c>
    </row>
    <row r="8351" spans="11:24">
      <c r="K8351" s="97">
        <f t="shared" si="640"/>
        <v>6</v>
      </c>
      <c r="L8351" s="2" t="e">
        <f t="shared" si="641"/>
        <v>#N/A</v>
      </c>
      <c r="M8351" s="88"/>
      <c r="V8351">
        <v>200</v>
      </c>
      <c r="W8351">
        <v>40</v>
      </c>
      <c r="X8351" s="7">
        <f t="shared" si="639"/>
        <v>31.652153314939131</v>
      </c>
    </row>
    <row r="8352" spans="11:24">
      <c r="K8352" s="97">
        <f t="shared" si="640"/>
        <v>6</v>
      </c>
      <c r="L8352" s="2" t="e">
        <f t="shared" si="641"/>
        <v>#N/A</v>
      </c>
      <c r="M8352" s="88"/>
      <c r="V8352">
        <v>200</v>
      </c>
      <c r="W8352">
        <v>40</v>
      </c>
      <c r="X8352" s="7">
        <f t="shared" si="639"/>
        <v>31.652153314939131</v>
      </c>
    </row>
    <row r="8353" spans="11:24">
      <c r="K8353" s="97">
        <f t="shared" si="640"/>
        <v>6</v>
      </c>
      <c r="L8353" s="2" t="e">
        <f t="shared" si="641"/>
        <v>#N/A</v>
      </c>
      <c r="M8353" s="88"/>
      <c r="V8353">
        <v>200</v>
      </c>
      <c r="W8353">
        <v>40</v>
      </c>
      <c r="X8353" s="7">
        <f t="shared" si="639"/>
        <v>31.652153314939131</v>
      </c>
    </row>
    <row r="8354" spans="11:24">
      <c r="K8354" s="97">
        <f t="shared" si="640"/>
        <v>6</v>
      </c>
      <c r="L8354" s="2" t="e">
        <f t="shared" si="641"/>
        <v>#N/A</v>
      </c>
      <c r="M8354" s="88"/>
      <c r="V8354">
        <v>200</v>
      </c>
      <c r="W8354">
        <v>40</v>
      </c>
      <c r="X8354" s="7">
        <f t="shared" si="639"/>
        <v>31.652153314939131</v>
      </c>
    </row>
    <row r="8355" spans="11:24">
      <c r="K8355" s="97">
        <f t="shared" si="640"/>
        <v>6</v>
      </c>
      <c r="L8355" s="2" t="e">
        <f t="shared" si="641"/>
        <v>#N/A</v>
      </c>
      <c r="M8355" s="88"/>
      <c r="V8355">
        <v>200</v>
      </c>
      <c r="W8355">
        <v>40</v>
      </c>
      <c r="X8355" s="7">
        <f t="shared" si="639"/>
        <v>31.652153314939131</v>
      </c>
    </row>
    <row r="8356" spans="11:24">
      <c r="K8356" s="97">
        <f t="shared" si="640"/>
        <v>6</v>
      </c>
      <c r="L8356" s="2" t="e">
        <f t="shared" si="641"/>
        <v>#N/A</v>
      </c>
      <c r="M8356" s="88"/>
      <c r="V8356">
        <v>200</v>
      </c>
      <c r="W8356">
        <v>40</v>
      </c>
      <c r="X8356" s="7">
        <f t="shared" si="639"/>
        <v>31.652153314939131</v>
      </c>
    </row>
    <row r="8357" spans="11:24">
      <c r="K8357" s="97">
        <f t="shared" si="640"/>
        <v>6</v>
      </c>
      <c r="L8357" s="2" t="e">
        <f t="shared" si="641"/>
        <v>#N/A</v>
      </c>
      <c r="M8357" s="88"/>
      <c r="V8357">
        <v>200</v>
      </c>
      <c r="W8357">
        <v>40</v>
      </c>
      <c r="X8357" s="7">
        <f t="shared" si="639"/>
        <v>31.652153314939131</v>
      </c>
    </row>
    <row r="8358" spans="11:24">
      <c r="K8358" s="97">
        <f t="shared" si="640"/>
        <v>6</v>
      </c>
      <c r="L8358" s="2" t="e">
        <f t="shared" si="641"/>
        <v>#N/A</v>
      </c>
      <c r="M8358" s="88"/>
      <c r="V8358">
        <v>200</v>
      </c>
      <c r="W8358">
        <v>40</v>
      </c>
      <c r="X8358" s="7">
        <f t="shared" si="639"/>
        <v>31.652153314939131</v>
      </c>
    </row>
    <row r="8359" spans="11:24">
      <c r="K8359" s="97">
        <f t="shared" si="640"/>
        <v>6</v>
      </c>
      <c r="L8359" s="2" t="e">
        <f t="shared" si="641"/>
        <v>#N/A</v>
      </c>
      <c r="M8359" s="88"/>
      <c r="V8359">
        <v>200</v>
      </c>
      <c r="W8359">
        <v>40</v>
      </c>
      <c r="X8359" s="7">
        <f t="shared" si="639"/>
        <v>31.652153314939131</v>
      </c>
    </row>
    <row r="8360" spans="11:24">
      <c r="K8360" s="97">
        <f t="shared" si="640"/>
        <v>6</v>
      </c>
      <c r="L8360" s="2" t="e">
        <f t="shared" si="641"/>
        <v>#N/A</v>
      </c>
      <c r="M8360" s="88"/>
      <c r="V8360">
        <v>200</v>
      </c>
      <c r="W8360">
        <v>40</v>
      </c>
      <c r="X8360" s="7">
        <f t="shared" si="639"/>
        <v>31.652153314939131</v>
      </c>
    </row>
    <row r="8361" spans="11:24">
      <c r="K8361" s="97">
        <f t="shared" si="640"/>
        <v>6</v>
      </c>
      <c r="L8361" s="2" t="e">
        <f t="shared" si="641"/>
        <v>#N/A</v>
      </c>
      <c r="M8361" s="88"/>
      <c r="V8361">
        <v>200</v>
      </c>
      <c r="W8361">
        <v>40</v>
      </c>
      <c r="X8361" s="7">
        <f t="shared" si="639"/>
        <v>31.652153314939131</v>
      </c>
    </row>
    <row r="8362" spans="11:24">
      <c r="K8362" s="97">
        <f t="shared" si="640"/>
        <v>6</v>
      </c>
      <c r="L8362" s="2" t="e">
        <f t="shared" si="641"/>
        <v>#N/A</v>
      </c>
      <c r="M8362" s="88"/>
      <c r="V8362">
        <v>200</v>
      </c>
      <c r="W8362">
        <v>40</v>
      </c>
      <c r="X8362" s="7">
        <f t="shared" si="639"/>
        <v>31.652153314939131</v>
      </c>
    </row>
    <row r="8363" spans="11:24">
      <c r="K8363" s="97">
        <f t="shared" si="640"/>
        <v>6</v>
      </c>
      <c r="L8363" s="2" t="e">
        <f t="shared" si="641"/>
        <v>#N/A</v>
      </c>
      <c r="M8363" s="88"/>
      <c r="V8363">
        <v>200</v>
      </c>
      <c r="W8363">
        <v>40</v>
      </c>
      <c r="X8363" s="7">
        <f t="shared" si="639"/>
        <v>31.652153314939131</v>
      </c>
    </row>
    <row r="8364" spans="11:24">
      <c r="K8364" s="97">
        <f t="shared" si="640"/>
        <v>6</v>
      </c>
      <c r="L8364" s="2" t="e">
        <f t="shared" si="641"/>
        <v>#N/A</v>
      </c>
      <c r="M8364" s="88"/>
      <c r="V8364">
        <v>200</v>
      </c>
      <c r="W8364">
        <v>40</v>
      </c>
      <c r="X8364" s="7">
        <f t="shared" si="639"/>
        <v>31.652153314939131</v>
      </c>
    </row>
    <row r="8365" spans="11:24">
      <c r="K8365" s="97">
        <f t="shared" si="640"/>
        <v>6</v>
      </c>
      <c r="L8365" s="2" t="e">
        <f t="shared" si="641"/>
        <v>#N/A</v>
      </c>
      <c r="M8365" s="88"/>
      <c r="V8365">
        <v>200</v>
      </c>
      <c r="W8365">
        <v>40</v>
      </c>
      <c r="X8365" s="7">
        <f t="shared" si="639"/>
        <v>31.652153314939131</v>
      </c>
    </row>
    <row r="8366" spans="11:24">
      <c r="K8366" s="97">
        <f t="shared" si="640"/>
        <v>6</v>
      </c>
      <c r="L8366" s="2" t="e">
        <f t="shared" si="641"/>
        <v>#N/A</v>
      </c>
      <c r="M8366" s="88"/>
      <c r="V8366">
        <v>200</v>
      </c>
      <c r="W8366">
        <v>40</v>
      </c>
      <c r="X8366" s="7">
        <f t="shared" si="639"/>
        <v>31.652153314939131</v>
      </c>
    </row>
    <row r="8367" spans="11:24">
      <c r="K8367" s="97">
        <f t="shared" si="640"/>
        <v>6</v>
      </c>
      <c r="L8367" s="2" t="e">
        <f t="shared" si="641"/>
        <v>#N/A</v>
      </c>
      <c r="M8367" s="88"/>
      <c r="V8367">
        <v>200</v>
      </c>
      <c r="W8367">
        <v>40</v>
      </c>
      <c r="X8367" s="7">
        <f t="shared" si="639"/>
        <v>31.652153314939131</v>
      </c>
    </row>
    <row r="8368" spans="11:24">
      <c r="K8368" s="97">
        <f t="shared" si="640"/>
        <v>6</v>
      </c>
      <c r="L8368" s="2" t="e">
        <f t="shared" si="641"/>
        <v>#N/A</v>
      </c>
      <c r="M8368" s="88"/>
      <c r="V8368">
        <v>200</v>
      </c>
      <c r="W8368">
        <v>40</v>
      </c>
      <c r="X8368" s="7">
        <f t="shared" si="639"/>
        <v>31.652153314939131</v>
      </c>
    </row>
    <row r="8369" spans="11:24">
      <c r="K8369" s="97">
        <f t="shared" si="640"/>
        <v>6</v>
      </c>
      <c r="L8369" s="2" t="e">
        <f t="shared" si="641"/>
        <v>#N/A</v>
      </c>
      <c r="M8369" s="88"/>
      <c r="V8369">
        <v>200</v>
      </c>
      <c r="W8369">
        <v>40</v>
      </c>
      <c r="X8369" s="7">
        <f t="shared" si="639"/>
        <v>31.652153314939131</v>
      </c>
    </row>
    <row r="8370" spans="11:24">
      <c r="K8370" s="97">
        <f t="shared" si="640"/>
        <v>6</v>
      </c>
      <c r="L8370" s="2" t="e">
        <f t="shared" si="641"/>
        <v>#N/A</v>
      </c>
      <c r="M8370" s="88"/>
      <c r="V8370">
        <v>200</v>
      </c>
      <c r="W8370">
        <v>40</v>
      </c>
      <c r="X8370" s="7">
        <f t="shared" si="639"/>
        <v>31.652153314939131</v>
      </c>
    </row>
    <row r="8371" spans="11:24">
      <c r="K8371" s="97">
        <f t="shared" si="640"/>
        <v>6</v>
      </c>
      <c r="L8371" s="2" t="e">
        <f t="shared" si="641"/>
        <v>#N/A</v>
      </c>
      <c r="M8371" s="88"/>
      <c r="V8371">
        <v>200</v>
      </c>
      <c r="W8371">
        <v>40</v>
      </c>
      <c r="X8371" s="7">
        <f t="shared" si="639"/>
        <v>31.652153314939131</v>
      </c>
    </row>
    <row r="8372" spans="11:24">
      <c r="K8372" s="97">
        <f t="shared" si="640"/>
        <v>6</v>
      </c>
      <c r="L8372" s="2" t="e">
        <f t="shared" si="641"/>
        <v>#N/A</v>
      </c>
      <c r="M8372" s="88"/>
      <c r="V8372">
        <v>200</v>
      </c>
      <c r="W8372">
        <v>40</v>
      </c>
      <c r="X8372" s="7">
        <f t="shared" si="639"/>
        <v>31.652153314939131</v>
      </c>
    </row>
    <row r="8373" spans="11:24">
      <c r="K8373" s="97">
        <f t="shared" si="640"/>
        <v>6</v>
      </c>
      <c r="L8373" s="2" t="e">
        <f t="shared" si="641"/>
        <v>#N/A</v>
      </c>
      <c r="M8373" s="88"/>
      <c r="V8373">
        <v>200</v>
      </c>
      <c r="W8373">
        <v>40</v>
      </c>
      <c r="X8373" s="7">
        <f t="shared" si="639"/>
        <v>31.652153314939131</v>
      </c>
    </row>
    <row r="8374" spans="11:24">
      <c r="K8374" s="97">
        <f t="shared" si="640"/>
        <v>6</v>
      </c>
      <c r="L8374" s="2" t="e">
        <f t="shared" si="641"/>
        <v>#N/A</v>
      </c>
      <c r="M8374" s="88"/>
      <c r="V8374">
        <v>200</v>
      </c>
      <c r="W8374">
        <v>40</v>
      </c>
      <c r="X8374" s="7">
        <f t="shared" si="639"/>
        <v>31.652153314939131</v>
      </c>
    </row>
    <row r="8375" spans="11:24">
      <c r="K8375" s="97">
        <f t="shared" si="640"/>
        <v>6</v>
      </c>
      <c r="L8375" s="2" t="e">
        <f t="shared" si="641"/>
        <v>#N/A</v>
      </c>
      <c r="M8375" s="88"/>
      <c r="V8375">
        <v>200</v>
      </c>
      <c r="W8375">
        <v>40</v>
      </c>
      <c r="X8375" s="7">
        <f t="shared" si="639"/>
        <v>31.652153314939131</v>
      </c>
    </row>
    <row r="8376" spans="11:24">
      <c r="K8376" s="97">
        <f t="shared" si="640"/>
        <v>6</v>
      </c>
      <c r="L8376" s="2" t="e">
        <f t="shared" si="641"/>
        <v>#N/A</v>
      </c>
      <c r="M8376" s="88"/>
      <c r="V8376">
        <v>200</v>
      </c>
      <c r="W8376">
        <v>40</v>
      </c>
      <c r="X8376" s="7">
        <f t="shared" si="639"/>
        <v>31.652153314939131</v>
      </c>
    </row>
    <row r="8377" spans="11:24">
      <c r="K8377" s="97">
        <f t="shared" si="640"/>
        <v>6</v>
      </c>
      <c r="L8377" s="2" t="e">
        <f t="shared" si="641"/>
        <v>#N/A</v>
      </c>
      <c r="M8377" s="88"/>
      <c r="V8377">
        <v>200</v>
      </c>
      <c r="W8377">
        <v>40</v>
      </c>
      <c r="X8377" s="7">
        <f t="shared" si="639"/>
        <v>31.652153314939131</v>
      </c>
    </row>
    <row r="8378" spans="11:24">
      <c r="K8378" s="97">
        <f t="shared" si="640"/>
        <v>6</v>
      </c>
      <c r="L8378" s="2" t="e">
        <f t="shared" si="641"/>
        <v>#N/A</v>
      </c>
      <c r="M8378" s="88"/>
      <c r="V8378">
        <v>200</v>
      </c>
      <c r="W8378">
        <v>40</v>
      </c>
      <c r="X8378" s="7">
        <f t="shared" si="639"/>
        <v>31.652153314939131</v>
      </c>
    </row>
    <row r="8379" spans="11:24">
      <c r="K8379" s="97">
        <f t="shared" si="640"/>
        <v>6</v>
      </c>
      <c r="L8379" s="2" t="e">
        <f t="shared" si="641"/>
        <v>#N/A</v>
      </c>
      <c r="M8379" s="89"/>
      <c r="V8379">
        <v>200</v>
      </c>
      <c r="W8379">
        <v>40</v>
      </c>
      <c r="X8379" s="7">
        <f t="shared" si="639"/>
        <v>31.652153314939131</v>
      </c>
    </row>
    <row r="8380" spans="11:24">
      <c r="K8380" s="97">
        <f t="shared" si="640"/>
        <v>6</v>
      </c>
      <c r="L8380" s="2" t="e">
        <f t="shared" si="641"/>
        <v>#N/A</v>
      </c>
      <c r="M8380" s="88"/>
      <c r="V8380">
        <v>200</v>
      </c>
      <c r="W8380">
        <v>40</v>
      </c>
      <c r="X8380" s="7">
        <f t="shared" si="639"/>
        <v>31.652153314939131</v>
      </c>
    </row>
    <row r="8381" spans="11:24">
      <c r="K8381" s="97">
        <f t="shared" si="640"/>
        <v>6</v>
      </c>
      <c r="L8381" s="2" t="e">
        <f t="shared" si="641"/>
        <v>#N/A</v>
      </c>
      <c r="M8381" s="88"/>
      <c r="V8381">
        <v>200</v>
      </c>
      <c r="W8381">
        <v>40</v>
      </c>
      <c r="X8381" s="7">
        <f t="shared" si="639"/>
        <v>31.652153314939131</v>
      </c>
    </row>
    <row r="8382" spans="11:24">
      <c r="K8382" s="97">
        <f t="shared" si="640"/>
        <v>6</v>
      </c>
      <c r="L8382" s="2" t="e">
        <f t="shared" si="641"/>
        <v>#N/A</v>
      </c>
      <c r="M8382" s="88"/>
      <c r="V8382">
        <v>200</v>
      </c>
      <c r="W8382">
        <v>40</v>
      </c>
      <c r="X8382" s="7">
        <f t="shared" si="639"/>
        <v>31.652153314939131</v>
      </c>
    </row>
    <row r="8383" spans="11:24">
      <c r="K8383" s="97">
        <f t="shared" si="640"/>
        <v>6</v>
      </c>
      <c r="L8383" s="2" t="e">
        <f t="shared" si="641"/>
        <v>#N/A</v>
      </c>
      <c r="M8383" s="88"/>
      <c r="V8383">
        <v>200</v>
      </c>
      <c r="W8383">
        <v>40</v>
      </c>
      <c r="X8383" s="7">
        <f t="shared" si="639"/>
        <v>31.652153314939131</v>
      </c>
    </row>
    <row r="8384" spans="11:24">
      <c r="K8384" s="97">
        <f t="shared" si="640"/>
        <v>6</v>
      </c>
      <c r="L8384" s="2" t="e">
        <f t="shared" si="641"/>
        <v>#N/A</v>
      </c>
      <c r="M8384" s="88"/>
      <c r="V8384">
        <v>200</v>
      </c>
      <c r="W8384">
        <v>40</v>
      </c>
      <c r="X8384" s="7">
        <f t="shared" si="639"/>
        <v>31.652153314939131</v>
      </c>
    </row>
    <row r="8385" spans="11:24">
      <c r="K8385" s="97">
        <f t="shared" si="640"/>
        <v>6</v>
      </c>
      <c r="L8385" s="2" t="e">
        <f t="shared" si="641"/>
        <v>#N/A</v>
      </c>
      <c r="M8385" s="88"/>
      <c r="V8385">
        <v>200</v>
      </c>
      <c r="W8385">
        <v>40</v>
      </c>
      <c r="X8385" s="7">
        <f t="shared" si="639"/>
        <v>31.652153314939131</v>
      </c>
    </row>
    <row r="8386" spans="11:24">
      <c r="K8386" s="97">
        <f t="shared" si="640"/>
        <v>6</v>
      </c>
      <c r="L8386" s="2" t="e">
        <f t="shared" si="641"/>
        <v>#N/A</v>
      </c>
      <c r="M8386" s="88"/>
      <c r="V8386">
        <v>200</v>
      </c>
      <c r="W8386">
        <v>40</v>
      </c>
      <c r="X8386" s="7">
        <f t="shared" si="639"/>
        <v>31.652153314939131</v>
      </c>
    </row>
    <row r="8387" spans="11:24">
      <c r="K8387" s="97">
        <f t="shared" si="640"/>
        <v>6</v>
      </c>
      <c r="L8387" s="2" t="e">
        <f t="shared" si="641"/>
        <v>#N/A</v>
      </c>
      <c r="M8387" s="88"/>
      <c r="V8387">
        <v>200</v>
      </c>
      <c r="W8387">
        <v>40</v>
      </c>
      <c r="X8387" s="7">
        <f t="shared" si="639"/>
        <v>31.652153314939131</v>
      </c>
    </row>
    <row r="8388" spans="11:24">
      <c r="K8388" s="97">
        <f t="shared" si="640"/>
        <v>6</v>
      </c>
      <c r="L8388" s="2" t="e">
        <f t="shared" si="641"/>
        <v>#N/A</v>
      </c>
      <c r="M8388" s="88"/>
      <c r="V8388">
        <v>200</v>
      </c>
      <c r="W8388">
        <v>40</v>
      </c>
      <c r="X8388" s="7">
        <f t="shared" si="639"/>
        <v>31.652153314939131</v>
      </c>
    </row>
    <row r="8389" spans="11:24">
      <c r="K8389" s="97">
        <f t="shared" si="640"/>
        <v>6</v>
      </c>
      <c r="L8389" s="2" t="e">
        <f t="shared" si="641"/>
        <v>#N/A</v>
      </c>
      <c r="M8389" s="88"/>
      <c r="V8389">
        <v>200</v>
      </c>
      <c r="W8389">
        <v>40</v>
      </c>
      <c r="X8389" s="7">
        <f t="shared" si="639"/>
        <v>31.652153314939131</v>
      </c>
    </row>
    <row r="8390" spans="11:24">
      <c r="K8390" s="97">
        <f t="shared" si="640"/>
        <v>6</v>
      </c>
      <c r="L8390" s="2" t="e">
        <f t="shared" si="641"/>
        <v>#N/A</v>
      </c>
      <c r="M8390" s="88"/>
      <c r="V8390">
        <v>200</v>
      </c>
      <c r="W8390">
        <v>40</v>
      </c>
      <c r="X8390" s="7">
        <f t="shared" si="639"/>
        <v>31.652153314939131</v>
      </c>
    </row>
    <row r="8391" spans="11:24">
      <c r="K8391" s="97">
        <f t="shared" si="640"/>
        <v>6</v>
      </c>
      <c r="L8391" s="2" t="e">
        <f t="shared" si="641"/>
        <v>#N/A</v>
      </c>
      <c r="M8391" s="88"/>
      <c r="V8391">
        <v>200</v>
      </c>
      <c r="W8391">
        <v>40</v>
      </c>
      <c r="X8391" s="7">
        <f t="shared" si="639"/>
        <v>31.652153314939131</v>
      </c>
    </row>
    <row r="8392" spans="11:24">
      <c r="K8392" s="97">
        <f t="shared" si="640"/>
        <v>6</v>
      </c>
      <c r="L8392" s="2" t="e">
        <f t="shared" si="641"/>
        <v>#N/A</v>
      </c>
      <c r="M8392" s="88"/>
      <c r="V8392">
        <v>200</v>
      </c>
      <c r="W8392">
        <v>40</v>
      </c>
      <c r="X8392" s="7">
        <f t="shared" si="639"/>
        <v>31.652153314939131</v>
      </c>
    </row>
    <row r="8393" spans="11:24">
      <c r="K8393" s="97">
        <f t="shared" si="640"/>
        <v>6</v>
      </c>
      <c r="L8393" s="2" t="e">
        <f t="shared" si="641"/>
        <v>#N/A</v>
      </c>
      <c r="M8393" s="88"/>
      <c r="V8393">
        <v>200</v>
      </c>
      <c r="W8393">
        <v>40</v>
      </c>
      <c r="X8393" s="7">
        <f t="shared" si="639"/>
        <v>31.652153314939131</v>
      </c>
    </row>
    <row r="8394" spans="11:24">
      <c r="K8394" s="97">
        <f t="shared" si="640"/>
        <v>6</v>
      </c>
      <c r="L8394" s="2" t="e">
        <f t="shared" si="641"/>
        <v>#N/A</v>
      </c>
      <c r="M8394" s="88"/>
      <c r="V8394">
        <v>200</v>
      </c>
      <c r="W8394">
        <v>40</v>
      </c>
      <c r="X8394" s="7">
        <f t="shared" ref="X8394:X8457" si="642">AVERAGE($J$2999:$J$8770)</f>
        <v>31.652153314939131</v>
      </c>
    </row>
    <row r="8395" spans="11:24">
      <c r="K8395" s="97">
        <f t="shared" ref="K8395:K8458" si="643">WEEKDAY(C8395,2)</f>
        <v>6</v>
      </c>
      <c r="L8395" s="2" t="e">
        <f t="shared" ref="L8395:L8458" si="644">IF(J8395="",NA(),J8395-(AVERAGE($J$10:$J$8770)))</f>
        <v>#N/A</v>
      </c>
      <c r="M8395" s="88"/>
      <c r="V8395">
        <v>200</v>
      </c>
      <c r="W8395">
        <v>40</v>
      </c>
      <c r="X8395" s="7">
        <f t="shared" si="642"/>
        <v>31.652153314939131</v>
      </c>
    </row>
    <row r="8396" spans="11:24">
      <c r="K8396" s="97">
        <f t="shared" si="643"/>
        <v>6</v>
      </c>
      <c r="L8396" s="2" t="e">
        <f t="shared" si="644"/>
        <v>#N/A</v>
      </c>
      <c r="M8396" s="88"/>
      <c r="V8396">
        <v>200</v>
      </c>
      <c r="W8396">
        <v>40</v>
      </c>
      <c r="X8396" s="7">
        <f t="shared" si="642"/>
        <v>31.652153314939131</v>
      </c>
    </row>
    <row r="8397" spans="11:24">
      <c r="K8397" s="97">
        <f t="shared" si="643"/>
        <v>6</v>
      </c>
      <c r="L8397" s="2" t="e">
        <f t="shared" si="644"/>
        <v>#N/A</v>
      </c>
      <c r="M8397" s="88"/>
      <c r="V8397">
        <v>200</v>
      </c>
      <c r="W8397">
        <v>40</v>
      </c>
      <c r="X8397" s="7">
        <f t="shared" si="642"/>
        <v>31.652153314939131</v>
      </c>
    </row>
    <row r="8398" spans="11:24">
      <c r="K8398" s="97">
        <f t="shared" si="643"/>
        <v>6</v>
      </c>
      <c r="L8398" s="2" t="e">
        <f t="shared" si="644"/>
        <v>#N/A</v>
      </c>
      <c r="M8398" s="88"/>
      <c r="V8398">
        <v>200</v>
      </c>
      <c r="W8398">
        <v>40</v>
      </c>
      <c r="X8398" s="7">
        <f t="shared" si="642"/>
        <v>31.652153314939131</v>
      </c>
    </row>
    <row r="8399" spans="11:24">
      <c r="K8399" s="97">
        <f t="shared" si="643"/>
        <v>6</v>
      </c>
      <c r="L8399" s="2" t="e">
        <f t="shared" si="644"/>
        <v>#N/A</v>
      </c>
      <c r="M8399" s="88"/>
      <c r="V8399">
        <v>200</v>
      </c>
      <c r="W8399">
        <v>40</v>
      </c>
      <c r="X8399" s="7">
        <f t="shared" si="642"/>
        <v>31.652153314939131</v>
      </c>
    </row>
    <row r="8400" spans="11:24">
      <c r="K8400" s="97">
        <f t="shared" si="643"/>
        <v>6</v>
      </c>
      <c r="L8400" s="2" t="e">
        <f t="shared" si="644"/>
        <v>#N/A</v>
      </c>
      <c r="M8400" s="88"/>
      <c r="V8400">
        <v>200</v>
      </c>
      <c r="W8400">
        <v>40</v>
      </c>
      <c r="X8400" s="7">
        <f t="shared" si="642"/>
        <v>31.652153314939131</v>
      </c>
    </row>
    <row r="8401" spans="11:24">
      <c r="K8401" s="97">
        <f t="shared" si="643"/>
        <v>6</v>
      </c>
      <c r="L8401" s="2" t="e">
        <f t="shared" si="644"/>
        <v>#N/A</v>
      </c>
      <c r="M8401" s="88"/>
      <c r="V8401">
        <v>200</v>
      </c>
      <c r="W8401">
        <v>40</v>
      </c>
      <c r="X8401" s="7">
        <f t="shared" si="642"/>
        <v>31.652153314939131</v>
      </c>
    </row>
    <row r="8402" spans="11:24">
      <c r="K8402" s="97">
        <f t="shared" si="643"/>
        <v>6</v>
      </c>
      <c r="L8402" s="2" t="e">
        <f t="shared" si="644"/>
        <v>#N/A</v>
      </c>
      <c r="M8402" s="88"/>
      <c r="V8402">
        <v>200</v>
      </c>
      <c r="W8402">
        <v>40</v>
      </c>
      <c r="X8402" s="7">
        <f t="shared" si="642"/>
        <v>31.652153314939131</v>
      </c>
    </row>
    <row r="8403" spans="11:24">
      <c r="K8403" s="97">
        <f t="shared" si="643"/>
        <v>6</v>
      </c>
      <c r="L8403" s="2" t="e">
        <f t="shared" si="644"/>
        <v>#N/A</v>
      </c>
      <c r="M8403" s="88"/>
      <c r="V8403">
        <v>200</v>
      </c>
      <c r="W8403">
        <v>40</v>
      </c>
      <c r="X8403" s="7">
        <f t="shared" si="642"/>
        <v>31.652153314939131</v>
      </c>
    </row>
    <row r="8404" spans="11:24">
      <c r="K8404" s="97">
        <f t="shared" si="643"/>
        <v>6</v>
      </c>
      <c r="L8404" s="2" t="e">
        <f t="shared" si="644"/>
        <v>#N/A</v>
      </c>
      <c r="M8404" s="88"/>
      <c r="V8404">
        <v>200</v>
      </c>
      <c r="W8404">
        <v>40</v>
      </c>
      <c r="X8404" s="7">
        <f t="shared" si="642"/>
        <v>31.652153314939131</v>
      </c>
    </row>
    <row r="8405" spans="11:24">
      <c r="K8405" s="97">
        <f t="shared" si="643"/>
        <v>6</v>
      </c>
      <c r="L8405" s="2" t="e">
        <f t="shared" si="644"/>
        <v>#N/A</v>
      </c>
      <c r="M8405" s="88"/>
      <c r="V8405">
        <v>200</v>
      </c>
      <c r="W8405">
        <v>40</v>
      </c>
      <c r="X8405" s="7">
        <f t="shared" si="642"/>
        <v>31.652153314939131</v>
      </c>
    </row>
    <row r="8406" spans="11:24">
      <c r="K8406" s="97">
        <f t="shared" si="643"/>
        <v>6</v>
      </c>
      <c r="L8406" s="2" t="e">
        <f t="shared" si="644"/>
        <v>#N/A</v>
      </c>
      <c r="M8406" s="88"/>
      <c r="V8406">
        <v>200</v>
      </c>
      <c r="W8406">
        <v>40</v>
      </c>
      <c r="X8406" s="7">
        <f t="shared" si="642"/>
        <v>31.652153314939131</v>
      </c>
    </row>
    <row r="8407" spans="11:24">
      <c r="K8407" s="97">
        <f t="shared" si="643"/>
        <v>6</v>
      </c>
      <c r="L8407" s="2" t="e">
        <f t="shared" si="644"/>
        <v>#N/A</v>
      </c>
      <c r="M8407" s="88"/>
      <c r="V8407">
        <v>200</v>
      </c>
      <c r="W8407">
        <v>40</v>
      </c>
      <c r="X8407" s="7">
        <f t="shared" si="642"/>
        <v>31.652153314939131</v>
      </c>
    </row>
    <row r="8408" spans="11:24">
      <c r="K8408" s="97">
        <f t="shared" si="643"/>
        <v>6</v>
      </c>
      <c r="L8408" s="2" t="e">
        <f t="shared" si="644"/>
        <v>#N/A</v>
      </c>
      <c r="M8408" s="88"/>
      <c r="V8408">
        <v>200</v>
      </c>
      <c r="W8408">
        <v>40</v>
      </c>
      <c r="X8408" s="7">
        <f t="shared" si="642"/>
        <v>31.652153314939131</v>
      </c>
    </row>
    <row r="8409" spans="11:24">
      <c r="K8409" s="97">
        <f t="shared" si="643"/>
        <v>6</v>
      </c>
      <c r="L8409" s="2" t="e">
        <f t="shared" si="644"/>
        <v>#N/A</v>
      </c>
      <c r="M8409" s="88"/>
      <c r="V8409">
        <v>200</v>
      </c>
      <c r="W8409">
        <v>40</v>
      </c>
      <c r="X8409" s="7">
        <f t="shared" si="642"/>
        <v>31.652153314939131</v>
      </c>
    </row>
    <row r="8410" spans="11:24">
      <c r="K8410" s="97">
        <f t="shared" si="643"/>
        <v>6</v>
      </c>
      <c r="L8410" s="2" t="e">
        <f t="shared" si="644"/>
        <v>#N/A</v>
      </c>
      <c r="M8410" s="88"/>
      <c r="V8410">
        <v>200</v>
      </c>
      <c r="W8410">
        <v>40</v>
      </c>
      <c r="X8410" s="7">
        <f t="shared" si="642"/>
        <v>31.652153314939131</v>
      </c>
    </row>
    <row r="8411" spans="11:24">
      <c r="K8411" s="97">
        <f t="shared" si="643"/>
        <v>6</v>
      </c>
      <c r="L8411" s="2" t="e">
        <f t="shared" si="644"/>
        <v>#N/A</v>
      </c>
      <c r="M8411" s="88"/>
      <c r="V8411">
        <v>200</v>
      </c>
      <c r="W8411">
        <v>40</v>
      </c>
      <c r="X8411" s="7">
        <f t="shared" si="642"/>
        <v>31.652153314939131</v>
      </c>
    </row>
    <row r="8412" spans="11:24">
      <c r="K8412" s="97">
        <f t="shared" si="643"/>
        <v>6</v>
      </c>
      <c r="L8412" s="2" t="e">
        <f t="shared" si="644"/>
        <v>#N/A</v>
      </c>
      <c r="M8412" s="88"/>
      <c r="V8412">
        <v>200</v>
      </c>
      <c r="W8412">
        <v>40</v>
      </c>
      <c r="X8412" s="7">
        <f t="shared" si="642"/>
        <v>31.652153314939131</v>
      </c>
    </row>
    <row r="8413" spans="11:24">
      <c r="K8413" s="97">
        <f t="shared" si="643"/>
        <v>6</v>
      </c>
      <c r="L8413" s="2" t="e">
        <f t="shared" si="644"/>
        <v>#N/A</v>
      </c>
      <c r="M8413" s="88"/>
      <c r="V8413">
        <v>200</v>
      </c>
      <c r="W8413">
        <v>40</v>
      </c>
      <c r="X8413" s="7">
        <f t="shared" si="642"/>
        <v>31.652153314939131</v>
      </c>
    </row>
    <row r="8414" spans="11:24">
      <c r="K8414" s="97">
        <f t="shared" si="643"/>
        <v>6</v>
      </c>
      <c r="L8414" s="2" t="e">
        <f t="shared" si="644"/>
        <v>#N/A</v>
      </c>
      <c r="M8414" s="88"/>
      <c r="V8414">
        <v>200</v>
      </c>
      <c r="W8414">
        <v>40</v>
      </c>
      <c r="X8414" s="7">
        <f t="shared" si="642"/>
        <v>31.652153314939131</v>
      </c>
    </row>
    <row r="8415" spans="11:24">
      <c r="K8415" s="97">
        <f t="shared" si="643"/>
        <v>6</v>
      </c>
      <c r="L8415" s="2" t="e">
        <f t="shared" si="644"/>
        <v>#N/A</v>
      </c>
      <c r="M8415" s="88"/>
      <c r="V8415">
        <v>200</v>
      </c>
      <c r="W8415">
        <v>40</v>
      </c>
      <c r="X8415" s="7">
        <f t="shared" si="642"/>
        <v>31.652153314939131</v>
      </c>
    </row>
    <row r="8416" spans="11:24">
      <c r="K8416" s="97">
        <f t="shared" si="643"/>
        <v>6</v>
      </c>
      <c r="L8416" s="2" t="e">
        <f t="shared" si="644"/>
        <v>#N/A</v>
      </c>
      <c r="M8416" s="88"/>
      <c r="V8416">
        <v>200</v>
      </c>
      <c r="W8416">
        <v>40</v>
      </c>
      <c r="X8416" s="7">
        <f t="shared" si="642"/>
        <v>31.652153314939131</v>
      </c>
    </row>
    <row r="8417" spans="11:24">
      <c r="K8417" s="97">
        <f t="shared" si="643"/>
        <v>6</v>
      </c>
      <c r="L8417" s="2" t="e">
        <f t="shared" si="644"/>
        <v>#N/A</v>
      </c>
      <c r="M8417" s="88"/>
      <c r="V8417">
        <v>200</v>
      </c>
      <c r="W8417">
        <v>40</v>
      </c>
      <c r="X8417" s="7">
        <f t="shared" si="642"/>
        <v>31.652153314939131</v>
      </c>
    </row>
    <row r="8418" spans="11:24">
      <c r="K8418" s="97">
        <f t="shared" si="643"/>
        <v>6</v>
      </c>
      <c r="L8418" s="2" t="e">
        <f t="shared" si="644"/>
        <v>#N/A</v>
      </c>
      <c r="M8418" s="88"/>
      <c r="V8418">
        <v>200</v>
      </c>
      <c r="W8418">
        <v>40</v>
      </c>
      <c r="X8418" s="7">
        <f t="shared" si="642"/>
        <v>31.652153314939131</v>
      </c>
    </row>
    <row r="8419" spans="11:24">
      <c r="K8419" s="97">
        <f t="shared" si="643"/>
        <v>6</v>
      </c>
      <c r="L8419" s="2" t="e">
        <f t="shared" si="644"/>
        <v>#N/A</v>
      </c>
      <c r="M8419" s="88"/>
      <c r="V8419">
        <v>200</v>
      </c>
      <c r="W8419">
        <v>40</v>
      </c>
      <c r="X8419" s="7">
        <f t="shared" si="642"/>
        <v>31.652153314939131</v>
      </c>
    </row>
    <row r="8420" spans="11:24">
      <c r="K8420" s="97">
        <f t="shared" si="643"/>
        <v>6</v>
      </c>
      <c r="L8420" s="2" t="e">
        <f t="shared" si="644"/>
        <v>#N/A</v>
      </c>
      <c r="M8420" s="88"/>
      <c r="V8420">
        <v>200</v>
      </c>
      <c r="W8420">
        <v>40</v>
      </c>
      <c r="X8420" s="7">
        <f t="shared" si="642"/>
        <v>31.652153314939131</v>
      </c>
    </row>
    <row r="8421" spans="11:24">
      <c r="K8421" s="97">
        <f t="shared" si="643"/>
        <v>6</v>
      </c>
      <c r="L8421" s="2" t="e">
        <f t="shared" si="644"/>
        <v>#N/A</v>
      </c>
      <c r="M8421" s="88"/>
      <c r="V8421">
        <v>200</v>
      </c>
      <c r="W8421">
        <v>40</v>
      </c>
      <c r="X8421" s="7">
        <f t="shared" si="642"/>
        <v>31.652153314939131</v>
      </c>
    </row>
    <row r="8422" spans="11:24">
      <c r="K8422" s="97">
        <f t="shared" si="643"/>
        <v>6</v>
      </c>
      <c r="L8422" s="2" t="e">
        <f t="shared" si="644"/>
        <v>#N/A</v>
      </c>
      <c r="M8422" s="88"/>
      <c r="V8422">
        <v>200</v>
      </c>
      <c r="W8422">
        <v>40</v>
      </c>
      <c r="X8422" s="7">
        <f t="shared" si="642"/>
        <v>31.652153314939131</v>
      </c>
    </row>
    <row r="8423" spans="11:24">
      <c r="K8423" s="97">
        <f t="shared" si="643"/>
        <v>6</v>
      </c>
      <c r="L8423" s="2" t="e">
        <f t="shared" si="644"/>
        <v>#N/A</v>
      </c>
      <c r="M8423" s="88"/>
      <c r="V8423">
        <v>200</v>
      </c>
      <c r="W8423">
        <v>40</v>
      </c>
      <c r="X8423" s="7">
        <f t="shared" si="642"/>
        <v>31.652153314939131</v>
      </c>
    </row>
    <row r="8424" spans="11:24">
      <c r="K8424" s="97">
        <f t="shared" si="643"/>
        <v>6</v>
      </c>
      <c r="L8424" s="2" t="e">
        <f t="shared" si="644"/>
        <v>#N/A</v>
      </c>
      <c r="M8424" s="88"/>
      <c r="V8424">
        <v>200</v>
      </c>
      <c r="W8424">
        <v>40</v>
      </c>
      <c r="X8424" s="7">
        <f t="shared" si="642"/>
        <v>31.652153314939131</v>
      </c>
    </row>
    <row r="8425" spans="11:24">
      <c r="K8425" s="97">
        <f t="shared" si="643"/>
        <v>6</v>
      </c>
      <c r="L8425" s="2" t="e">
        <f t="shared" si="644"/>
        <v>#N/A</v>
      </c>
      <c r="M8425" s="88"/>
      <c r="V8425">
        <v>200</v>
      </c>
      <c r="W8425">
        <v>40</v>
      </c>
      <c r="X8425" s="7">
        <f t="shared" si="642"/>
        <v>31.652153314939131</v>
      </c>
    </row>
    <row r="8426" spans="11:24">
      <c r="K8426" s="97">
        <f t="shared" si="643"/>
        <v>6</v>
      </c>
      <c r="L8426" s="2" t="e">
        <f t="shared" si="644"/>
        <v>#N/A</v>
      </c>
      <c r="M8426" s="88"/>
      <c r="V8426">
        <v>200</v>
      </c>
      <c r="W8426">
        <v>40</v>
      </c>
      <c r="X8426" s="7">
        <f t="shared" si="642"/>
        <v>31.652153314939131</v>
      </c>
    </row>
    <row r="8427" spans="11:24">
      <c r="K8427" s="97">
        <f t="shared" si="643"/>
        <v>6</v>
      </c>
      <c r="L8427" s="2" t="e">
        <f t="shared" si="644"/>
        <v>#N/A</v>
      </c>
      <c r="M8427" s="88"/>
      <c r="V8427">
        <v>200</v>
      </c>
      <c r="W8427">
        <v>40</v>
      </c>
      <c r="X8427" s="7">
        <f t="shared" si="642"/>
        <v>31.652153314939131</v>
      </c>
    </row>
    <row r="8428" spans="11:24">
      <c r="K8428" s="97">
        <f t="shared" si="643"/>
        <v>6</v>
      </c>
      <c r="L8428" s="2" t="e">
        <f t="shared" si="644"/>
        <v>#N/A</v>
      </c>
      <c r="M8428" s="88"/>
      <c r="V8428">
        <v>200</v>
      </c>
      <c r="W8428">
        <v>40</v>
      </c>
      <c r="X8428" s="7">
        <f t="shared" si="642"/>
        <v>31.652153314939131</v>
      </c>
    </row>
    <row r="8429" spans="11:24">
      <c r="K8429" s="97">
        <f t="shared" si="643"/>
        <v>6</v>
      </c>
      <c r="L8429" s="2" t="e">
        <f t="shared" si="644"/>
        <v>#N/A</v>
      </c>
      <c r="M8429" s="88"/>
      <c r="V8429">
        <v>200</v>
      </c>
      <c r="W8429">
        <v>40</v>
      </c>
      <c r="X8429" s="7">
        <f t="shared" si="642"/>
        <v>31.652153314939131</v>
      </c>
    </row>
    <row r="8430" spans="11:24">
      <c r="K8430" s="97">
        <f t="shared" si="643"/>
        <v>6</v>
      </c>
      <c r="L8430" s="2" t="e">
        <f t="shared" si="644"/>
        <v>#N/A</v>
      </c>
      <c r="M8430" s="88"/>
      <c r="V8430">
        <v>200</v>
      </c>
      <c r="W8430">
        <v>40</v>
      </c>
      <c r="X8430" s="7">
        <f t="shared" si="642"/>
        <v>31.652153314939131</v>
      </c>
    </row>
    <row r="8431" spans="11:24">
      <c r="K8431" s="97">
        <f t="shared" si="643"/>
        <v>6</v>
      </c>
      <c r="L8431" s="2" t="e">
        <f t="shared" si="644"/>
        <v>#N/A</v>
      </c>
      <c r="M8431" s="88"/>
      <c r="V8431">
        <v>200</v>
      </c>
      <c r="W8431">
        <v>40</v>
      </c>
      <c r="X8431" s="7">
        <f t="shared" si="642"/>
        <v>31.652153314939131</v>
      </c>
    </row>
    <row r="8432" spans="11:24">
      <c r="K8432" s="97">
        <f t="shared" si="643"/>
        <v>6</v>
      </c>
      <c r="L8432" s="2" t="e">
        <f t="shared" si="644"/>
        <v>#N/A</v>
      </c>
      <c r="M8432" s="88"/>
      <c r="V8432">
        <v>200</v>
      </c>
      <c r="W8432">
        <v>40</v>
      </c>
      <c r="X8432" s="7">
        <f t="shared" si="642"/>
        <v>31.652153314939131</v>
      </c>
    </row>
    <row r="8433" spans="11:24">
      <c r="K8433" s="97">
        <f t="shared" si="643"/>
        <v>6</v>
      </c>
      <c r="L8433" s="2" t="e">
        <f t="shared" si="644"/>
        <v>#N/A</v>
      </c>
      <c r="M8433" s="88"/>
      <c r="V8433">
        <v>200</v>
      </c>
      <c r="W8433">
        <v>40</v>
      </c>
      <c r="X8433" s="7">
        <f t="shared" si="642"/>
        <v>31.652153314939131</v>
      </c>
    </row>
    <row r="8434" spans="11:24">
      <c r="K8434" s="97">
        <f t="shared" si="643"/>
        <v>6</v>
      </c>
      <c r="L8434" s="2" t="e">
        <f t="shared" si="644"/>
        <v>#N/A</v>
      </c>
      <c r="M8434" s="88"/>
      <c r="V8434">
        <v>200</v>
      </c>
      <c r="W8434">
        <v>40</v>
      </c>
      <c r="X8434" s="7">
        <f t="shared" si="642"/>
        <v>31.652153314939131</v>
      </c>
    </row>
    <row r="8435" spans="11:24">
      <c r="K8435" s="97">
        <f t="shared" si="643"/>
        <v>6</v>
      </c>
      <c r="L8435" s="2" t="e">
        <f t="shared" si="644"/>
        <v>#N/A</v>
      </c>
      <c r="M8435" s="88"/>
      <c r="V8435">
        <v>200</v>
      </c>
      <c r="W8435">
        <v>40</v>
      </c>
      <c r="X8435" s="7">
        <f t="shared" si="642"/>
        <v>31.652153314939131</v>
      </c>
    </row>
    <row r="8436" spans="11:24">
      <c r="K8436" s="97">
        <f t="shared" si="643"/>
        <v>6</v>
      </c>
      <c r="L8436" s="2" t="e">
        <f t="shared" si="644"/>
        <v>#N/A</v>
      </c>
      <c r="M8436" s="88"/>
      <c r="V8436">
        <v>200</v>
      </c>
      <c r="W8436">
        <v>40</v>
      </c>
      <c r="X8436" s="7">
        <f t="shared" si="642"/>
        <v>31.652153314939131</v>
      </c>
    </row>
    <row r="8437" spans="11:24">
      <c r="K8437" s="97">
        <f t="shared" si="643"/>
        <v>6</v>
      </c>
      <c r="L8437" s="2" t="e">
        <f t="shared" si="644"/>
        <v>#N/A</v>
      </c>
      <c r="M8437" s="88"/>
      <c r="V8437">
        <v>200</v>
      </c>
      <c r="W8437">
        <v>40</v>
      </c>
      <c r="X8437" s="7">
        <f t="shared" si="642"/>
        <v>31.652153314939131</v>
      </c>
    </row>
    <row r="8438" spans="11:24">
      <c r="K8438" s="97">
        <f t="shared" si="643"/>
        <v>6</v>
      </c>
      <c r="L8438" s="2" t="e">
        <f t="shared" si="644"/>
        <v>#N/A</v>
      </c>
      <c r="M8438" s="88"/>
      <c r="V8438">
        <v>200</v>
      </c>
      <c r="W8438">
        <v>40</v>
      </c>
      <c r="X8438" s="7">
        <f t="shared" si="642"/>
        <v>31.652153314939131</v>
      </c>
    </row>
    <row r="8439" spans="11:24">
      <c r="K8439" s="97">
        <f t="shared" si="643"/>
        <v>6</v>
      </c>
      <c r="L8439" s="2" t="e">
        <f t="shared" si="644"/>
        <v>#N/A</v>
      </c>
      <c r="M8439" s="88"/>
      <c r="V8439">
        <v>200</v>
      </c>
      <c r="W8439">
        <v>40</v>
      </c>
      <c r="X8439" s="7">
        <f t="shared" si="642"/>
        <v>31.652153314939131</v>
      </c>
    </row>
    <row r="8440" spans="11:24">
      <c r="K8440" s="97">
        <f t="shared" si="643"/>
        <v>6</v>
      </c>
      <c r="L8440" s="2" t="e">
        <f t="shared" si="644"/>
        <v>#N/A</v>
      </c>
      <c r="M8440" s="88"/>
      <c r="V8440">
        <v>200</v>
      </c>
      <c r="W8440">
        <v>40</v>
      </c>
      <c r="X8440" s="7">
        <f t="shared" si="642"/>
        <v>31.652153314939131</v>
      </c>
    </row>
    <row r="8441" spans="11:24">
      <c r="K8441" s="97">
        <f t="shared" si="643"/>
        <v>6</v>
      </c>
      <c r="L8441" s="2" t="e">
        <f t="shared" si="644"/>
        <v>#N/A</v>
      </c>
      <c r="M8441" s="88"/>
      <c r="V8441">
        <v>200</v>
      </c>
      <c r="W8441">
        <v>40</v>
      </c>
      <c r="X8441" s="7">
        <f t="shared" si="642"/>
        <v>31.652153314939131</v>
      </c>
    </row>
    <row r="8442" spans="11:24">
      <c r="K8442" s="97">
        <f t="shared" si="643"/>
        <v>6</v>
      </c>
      <c r="L8442" s="2" t="e">
        <f t="shared" si="644"/>
        <v>#N/A</v>
      </c>
      <c r="M8442" s="88"/>
      <c r="V8442">
        <v>200</v>
      </c>
      <c r="W8442">
        <v>40</v>
      </c>
      <c r="X8442" s="7">
        <f t="shared" si="642"/>
        <v>31.652153314939131</v>
      </c>
    </row>
    <row r="8443" spans="11:24">
      <c r="K8443" s="97">
        <f t="shared" si="643"/>
        <v>6</v>
      </c>
      <c r="L8443" s="2" t="e">
        <f t="shared" si="644"/>
        <v>#N/A</v>
      </c>
      <c r="M8443" s="88"/>
      <c r="V8443">
        <v>200</v>
      </c>
      <c r="W8443">
        <v>40</v>
      </c>
      <c r="X8443" s="7">
        <f t="shared" si="642"/>
        <v>31.652153314939131</v>
      </c>
    </row>
    <row r="8444" spans="11:24">
      <c r="K8444" s="97">
        <f t="shared" si="643"/>
        <v>6</v>
      </c>
      <c r="L8444" s="2" t="e">
        <f t="shared" si="644"/>
        <v>#N/A</v>
      </c>
      <c r="M8444" s="88"/>
      <c r="V8444">
        <v>200</v>
      </c>
      <c r="W8444">
        <v>40</v>
      </c>
      <c r="X8444" s="7">
        <f t="shared" si="642"/>
        <v>31.652153314939131</v>
      </c>
    </row>
    <row r="8445" spans="11:24">
      <c r="K8445" s="97">
        <f t="shared" si="643"/>
        <v>6</v>
      </c>
      <c r="L8445" s="2" t="e">
        <f t="shared" si="644"/>
        <v>#N/A</v>
      </c>
      <c r="M8445" s="89"/>
      <c r="V8445">
        <v>200</v>
      </c>
      <c r="W8445">
        <v>40</v>
      </c>
      <c r="X8445" s="7">
        <f t="shared" si="642"/>
        <v>31.652153314939131</v>
      </c>
    </row>
    <row r="8446" spans="11:24">
      <c r="K8446" s="97">
        <f t="shared" si="643"/>
        <v>6</v>
      </c>
      <c r="L8446" s="2" t="e">
        <f t="shared" si="644"/>
        <v>#N/A</v>
      </c>
      <c r="M8446" s="88"/>
      <c r="V8446">
        <v>200</v>
      </c>
      <c r="W8446">
        <v>40</v>
      </c>
      <c r="X8446" s="7">
        <f t="shared" si="642"/>
        <v>31.652153314939131</v>
      </c>
    </row>
    <row r="8447" spans="11:24">
      <c r="K8447" s="97">
        <f t="shared" si="643"/>
        <v>6</v>
      </c>
      <c r="L8447" s="2" t="e">
        <f t="shared" si="644"/>
        <v>#N/A</v>
      </c>
      <c r="M8447" s="89"/>
      <c r="V8447">
        <v>200</v>
      </c>
      <c r="W8447">
        <v>40</v>
      </c>
      <c r="X8447" s="7">
        <f t="shared" si="642"/>
        <v>31.652153314939131</v>
      </c>
    </row>
    <row r="8448" spans="11:24">
      <c r="K8448" s="97">
        <f t="shared" si="643"/>
        <v>6</v>
      </c>
      <c r="L8448" s="2" t="e">
        <f t="shared" si="644"/>
        <v>#N/A</v>
      </c>
      <c r="M8448" s="88"/>
      <c r="V8448">
        <v>200</v>
      </c>
      <c r="W8448">
        <v>40</v>
      </c>
      <c r="X8448" s="7">
        <f t="shared" si="642"/>
        <v>31.652153314939131</v>
      </c>
    </row>
    <row r="8449" spans="11:24">
      <c r="K8449" s="97">
        <f t="shared" si="643"/>
        <v>6</v>
      </c>
      <c r="L8449" s="2" t="e">
        <f t="shared" si="644"/>
        <v>#N/A</v>
      </c>
      <c r="M8449" s="88"/>
      <c r="V8449">
        <v>200</v>
      </c>
      <c r="W8449">
        <v>40</v>
      </c>
      <c r="X8449" s="7">
        <f t="shared" si="642"/>
        <v>31.652153314939131</v>
      </c>
    </row>
    <row r="8450" spans="11:24">
      <c r="K8450" s="97">
        <f t="shared" si="643"/>
        <v>6</v>
      </c>
      <c r="L8450" s="2" t="e">
        <f t="shared" si="644"/>
        <v>#N/A</v>
      </c>
      <c r="M8450" s="88"/>
      <c r="V8450">
        <v>200</v>
      </c>
      <c r="W8450">
        <v>40</v>
      </c>
      <c r="X8450" s="7">
        <f t="shared" si="642"/>
        <v>31.652153314939131</v>
      </c>
    </row>
    <row r="8451" spans="11:24">
      <c r="K8451" s="97">
        <f t="shared" si="643"/>
        <v>6</v>
      </c>
      <c r="L8451" s="2" t="e">
        <f t="shared" si="644"/>
        <v>#N/A</v>
      </c>
      <c r="M8451" s="88"/>
      <c r="V8451">
        <v>200</v>
      </c>
      <c r="W8451">
        <v>40</v>
      </c>
      <c r="X8451" s="7">
        <f t="shared" si="642"/>
        <v>31.652153314939131</v>
      </c>
    </row>
    <row r="8452" spans="11:24">
      <c r="K8452" s="97">
        <f t="shared" si="643"/>
        <v>6</v>
      </c>
      <c r="L8452" s="2" t="e">
        <f t="shared" si="644"/>
        <v>#N/A</v>
      </c>
      <c r="M8452" s="88"/>
      <c r="V8452">
        <v>200</v>
      </c>
      <c r="W8452">
        <v>40</v>
      </c>
      <c r="X8452" s="7">
        <f t="shared" si="642"/>
        <v>31.652153314939131</v>
      </c>
    </row>
    <row r="8453" spans="11:24">
      <c r="K8453" s="97">
        <f t="shared" si="643"/>
        <v>6</v>
      </c>
      <c r="L8453" s="2" t="e">
        <f t="shared" si="644"/>
        <v>#N/A</v>
      </c>
      <c r="M8453" s="88"/>
      <c r="V8453">
        <v>200</v>
      </c>
      <c r="W8453">
        <v>40</v>
      </c>
      <c r="X8453" s="7">
        <f t="shared" si="642"/>
        <v>31.652153314939131</v>
      </c>
    </row>
    <row r="8454" spans="11:24">
      <c r="K8454" s="97">
        <f t="shared" si="643"/>
        <v>6</v>
      </c>
      <c r="L8454" s="2" t="e">
        <f t="shared" si="644"/>
        <v>#N/A</v>
      </c>
      <c r="M8454" s="88"/>
      <c r="V8454">
        <v>200</v>
      </c>
      <c r="W8454">
        <v>40</v>
      </c>
      <c r="X8454" s="7">
        <f t="shared" si="642"/>
        <v>31.652153314939131</v>
      </c>
    </row>
    <row r="8455" spans="11:24">
      <c r="K8455" s="97">
        <f t="shared" si="643"/>
        <v>6</v>
      </c>
      <c r="L8455" s="2" t="e">
        <f t="shared" si="644"/>
        <v>#N/A</v>
      </c>
      <c r="M8455" s="88"/>
      <c r="V8455">
        <v>200</v>
      </c>
      <c r="W8455">
        <v>40</v>
      </c>
      <c r="X8455" s="7">
        <f t="shared" si="642"/>
        <v>31.652153314939131</v>
      </c>
    </row>
    <row r="8456" spans="11:24">
      <c r="K8456" s="97">
        <f t="shared" si="643"/>
        <v>6</v>
      </c>
      <c r="L8456" s="2" t="e">
        <f t="shared" si="644"/>
        <v>#N/A</v>
      </c>
      <c r="M8456" s="88"/>
      <c r="V8456">
        <v>200</v>
      </c>
      <c r="W8456">
        <v>40</v>
      </c>
      <c r="X8456" s="7">
        <f t="shared" si="642"/>
        <v>31.652153314939131</v>
      </c>
    </row>
    <row r="8457" spans="11:24">
      <c r="K8457" s="97">
        <f t="shared" si="643"/>
        <v>6</v>
      </c>
      <c r="L8457" s="2" t="e">
        <f t="shared" si="644"/>
        <v>#N/A</v>
      </c>
      <c r="M8457" s="88"/>
      <c r="V8457">
        <v>200</v>
      </c>
      <c r="W8457">
        <v>40</v>
      </c>
      <c r="X8457" s="7">
        <f t="shared" si="642"/>
        <v>31.652153314939131</v>
      </c>
    </row>
    <row r="8458" spans="11:24">
      <c r="K8458" s="97">
        <f t="shared" si="643"/>
        <v>6</v>
      </c>
      <c r="L8458" s="2" t="e">
        <f t="shared" si="644"/>
        <v>#N/A</v>
      </c>
      <c r="M8458" s="88"/>
      <c r="V8458">
        <v>200</v>
      </c>
      <c r="W8458">
        <v>40</v>
      </c>
      <c r="X8458" s="7">
        <f t="shared" ref="X8458:X8521" si="645">AVERAGE($J$2999:$J$8770)</f>
        <v>31.652153314939131</v>
      </c>
    </row>
    <row r="8459" spans="11:24">
      <c r="K8459" s="97">
        <f t="shared" ref="K8459:K8522" si="646">WEEKDAY(C8459,2)</f>
        <v>6</v>
      </c>
      <c r="L8459" s="2" t="e">
        <f t="shared" ref="L8459:L8522" si="647">IF(J8459="",NA(),J8459-(AVERAGE($J$10:$J$8770)))</f>
        <v>#N/A</v>
      </c>
      <c r="M8459" s="88"/>
      <c r="V8459">
        <v>200</v>
      </c>
      <c r="W8459">
        <v>40</v>
      </c>
      <c r="X8459" s="7">
        <f t="shared" si="645"/>
        <v>31.652153314939131</v>
      </c>
    </row>
    <row r="8460" spans="11:24">
      <c r="K8460" s="97">
        <f t="shared" si="646"/>
        <v>6</v>
      </c>
      <c r="L8460" s="2" t="e">
        <f t="shared" si="647"/>
        <v>#N/A</v>
      </c>
      <c r="M8460" s="88"/>
      <c r="V8460">
        <v>200</v>
      </c>
      <c r="W8460">
        <v>40</v>
      </c>
      <c r="X8460" s="7">
        <f t="shared" si="645"/>
        <v>31.652153314939131</v>
      </c>
    </row>
    <row r="8461" spans="11:24">
      <c r="K8461" s="97">
        <f t="shared" si="646"/>
        <v>6</v>
      </c>
      <c r="L8461" s="2" t="e">
        <f t="shared" si="647"/>
        <v>#N/A</v>
      </c>
      <c r="M8461" s="88"/>
      <c r="V8461">
        <v>200</v>
      </c>
      <c r="W8461">
        <v>40</v>
      </c>
      <c r="X8461" s="7">
        <f t="shared" si="645"/>
        <v>31.652153314939131</v>
      </c>
    </row>
    <row r="8462" spans="11:24">
      <c r="K8462" s="97">
        <f t="shared" si="646"/>
        <v>6</v>
      </c>
      <c r="L8462" s="2" t="e">
        <f t="shared" si="647"/>
        <v>#N/A</v>
      </c>
      <c r="M8462" s="88"/>
      <c r="V8462">
        <v>200</v>
      </c>
      <c r="W8462">
        <v>40</v>
      </c>
      <c r="X8462" s="7">
        <f t="shared" si="645"/>
        <v>31.652153314939131</v>
      </c>
    </row>
    <row r="8463" spans="11:24">
      <c r="K8463" s="97">
        <f t="shared" si="646"/>
        <v>6</v>
      </c>
      <c r="L8463" s="2" t="e">
        <f t="shared" si="647"/>
        <v>#N/A</v>
      </c>
      <c r="M8463" s="88"/>
      <c r="V8463">
        <v>200</v>
      </c>
      <c r="W8463">
        <v>40</v>
      </c>
      <c r="X8463" s="7">
        <f t="shared" si="645"/>
        <v>31.652153314939131</v>
      </c>
    </row>
    <row r="8464" spans="11:24">
      <c r="K8464" s="97">
        <f t="shared" si="646"/>
        <v>6</v>
      </c>
      <c r="L8464" s="2" t="e">
        <f t="shared" si="647"/>
        <v>#N/A</v>
      </c>
      <c r="M8464" s="88"/>
      <c r="V8464">
        <v>200</v>
      </c>
      <c r="W8464">
        <v>40</v>
      </c>
      <c r="X8464" s="7">
        <f t="shared" si="645"/>
        <v>31.652153314939131</v>
      </c>
    </row>
    <row r="8465" spans="11:24">
      <c r="K8465" s="97">
        <f t="shared" si="646"/>
        <v>6</v>
      </c>
      <c r="L8465" s="2" t="e">
        <f t="shared" si="647"/>
        <v>#N/A</v>
      </c>
      <c r="M8465" s="88"/>
      <c r="V8465">
        <v>200</v>
      </c>
      <c r="W8465">
        <v>40</v>
      </c>
      <c r="X8465" s="7">
        <f t="shared" si="645"/>
        <v>31.652153314939131</v>
      </c>
    </row>
    <row r="8466" spans="11:24">
      <c r="K8466" s="97">
        <f t="shared" si="646"/>
        <v>6</v>
      </c>
      <c r="L8466" s="2" t="e">
        <f t="shared" si="647"/>
        <v>#N/A</v>
      </c>
      <c r="M8466" s="88"/>
      <c r="V8466">
        <v>200</v>
      </c>
      <c r="W8466">
        <v>40</v>
      </c>
      <c r="X8466" s="7">
        <f t="shared" si="645"/>
        <v>31.652153314939131</v>
      </c>
    </row>
    <row r="8467" spans="11:24">
      <c r="K8467" s="97">
        <f t="shared" si="646"/>
        <v>6</v>
      </c>
      <c r="L8467" s="2" t="e">
        <f t="shared" si="647"/>
        <v>#N/A</v>
      </c>
      <c r="M8467" s="88"/>
      <c r="V8467">
        <v>200</v>
      </c>
      <c r="W8467">
        <v>40</v>
      </c>
      <c r="X8467" s="7">
        <f t="shared" si="645"/>
        <v>31.652153314939131</v>
      </c>
    </row>
    <row r="8468" spans="11:24">
      <c r="K8468" s="97">
        <f t="shared" si="646"/>
        <v>6</v>
      </c>
      <c r="L8468" s="2" t="e">
        <f t="shared" si="647"/>
        <v>#N/A</v>
      </c>
      <c r="M8468" s="88"/>
      <c r="V8468">
        <v>200</v>
      </c>
      <c r="W8468">
        <v>40</v>
      </c>
      <c r="X8468" s="7">
        <f t="shared" si="645"/>
        <v>31.652153314939131</v>
      </c>
    </row>
    <row r="8469" spans="11:24">
      <c r="K8469" s="97">
        <f t="shared" si="646"/>
        <v>6</v>
      </c>
      <c r="L8469" s="2" t="e">
        <f t="shared" si="647"/>
        <v>#N/A</v>
      </c>
      <c r="M8469" s="88"/>
      <c r="V8469">
        <v>200</v>
      </c>
      <c r="W8469">
        <v>40</v>
      </c>
      <c r="X8469" s="7">
        <f t="shared" si="645"/>
        <v>31.652153314939131</v>
      </c>
    </row>
    <row r="8470" spans="11:24">
      <c r="K8470" s="97">
        <f t="shared" si="646"/>
        <v>6</v>
      </c>
      <c r="L8470" s="2" t="e">
        <f t="shared" si="647"/>
        <v>#N/A</v>
      </c>
      <c r="M8470" s="88"/>
      <c r="V8470">
        <v>200</v>
      </c>
      <c r="W8470">
        <v>40</v>
      </c>
      <c r="X8470" s="7">
        <f t="shared" si="645"/>
        <v>31.652153314939131</v>
      </c>
    </row>
    <row r="8471" spans="11:24">
      <c r="K8471" s="97">
        <f t="shared" si="646"/>
        <v>6</v>
      </c>
      <c r="L8471" s="2" t="e">
        <f t="shared" si="647"/>
        <v>#N/A</v>
      </c>
      <c r="M8471" s="88"/>
      <c r="V8471">
        <v>200</v>
      </c>
      <c r="W8471">
        <v>40</v>
      </c>
      <c r="X8471" s="7">
        <f t="shared" si="645"/>
        <v>31.652153314939131</v>
      </c>
    </row>
    <row r="8472" spans="11:24">
      <c r="K8472" s="97">
        <f t="shared" si="646"/>
        <v>6</v>
      </c>
      <c r="L8472" s="2" t="e">
        <f t="shared" si="647"/>
        <v>#N/A</v>
      </c>
      <c r="M8472" s="88"/>
      <c r="V8472">
        <v>200</v>
      </c>
      <c r="W8472">
        <v>40</v>
      </c>
      <c r="X8472" s="7">
        <f t="shared" si="645"/>
        <v>31.652153314939131</v>
      </c>
    </row>
    <row r="8473" spans="11:24">
      <c r="K8473" s="97">
        <f t="shared" si="646"/>
        <v>6</v>
      </c>
      <c r="L8473" s="2" t="e">
        <f t="shared" si="647"/>
        <v>#N/A</v>
      </c>
      <c r="M8473" s="88"/>
      <c r="V8473">
        <v>200</v>
      </c>
      <c r="W8473">
        <v>40</v>
      </c>
      <c r="X8473" s="7">
        <f t="shared" si="645"/>
        <v>31.652153314939131</v>
      </c>
    </row>
    <row r="8474" spans="11:24">
      <c r="K8474" s="97">
        <f t="shared" si="646"/>
        <v>6</v>
      </c>
      <c r="L8474" s="2" t="e">
        <f t="shared" si="647"/>
        <v>#N/A</v>
      </c>
      <c r="M8474" s="88"/>
      <c r="V8474">
        <v>200</v>
      </c>
      <c r="W8474">
        <v>40</v>
      </c>
      <c r="X8474" s="7">
        <f t="shared" si="645"/>
        <v>31.652153314939131</v>
      </c>
    </row>
    <row r="8475" spans="11:24">
      <c r="K8475" s="97">
        <f t="shared" si="646"/>
        <v>6</v>
      </c>
      <c r="L8475" s="2" t="e">
        <f t="shared" si="647"/>
        <v>#N/A</v>
      </c>
      <c r="M8475" s="88"/>
      <c r="V8475">
        <v>200</v>
      </c>
      <c r="W8475">
        <v>40</v>
      </c>
      <c r="X8475" s="7">
        <f t="shared" si="645"/>
        <v>31.652153314939131</v>
      </c>
    </row>
    <row r="8476" spans="11:24">
      <c r="K8476" s="97">
        <f t="shared" si="646"/>
        <v>6</v>
      </c>
      <c r="L8476" s="2" t="e">
        <f t="shared" si="647"/>
        <v>#N/A</v>
      </c>
      <c r="M8476" s="88"/>
      <c r="V8476">
        <v>200</v>
      </c>
      <c r="W8476">
        <v>40</v>
      </c>
      <c r="X8476" s="7">
        <f t="shared" si="645"/>
        <v>31.652153314939131</v>
      </c>
    </row>
    <row r="8477" spans="11:24">
      <c r="K8477" s="97">
        <f t="shared" si="646"/>
        <v>6</v>
      </c>
      <c r="L8477" s="2" t="e">
        <f t="shared" si="647"/>
        <v>#N/A</v>
      </c>
      <c r="M8477" s="88"/>
      <c r="V8477">
        <v>200</v>
      </c>
      <c r="W8477">
        <v>40</v>
      </c>
      <c r="X8477" s="7">
        <f t="shared" si="645"/>
        <v>31.652153314939131</v>
      </c>
    </row>
    <row r="8478" spans="11:24">
      <c r="K8478" s="97">
        <f t="shared" si="646"/>
        <v>6</v>
      </c>
      <c r="L8478" s="2" t="e">
        <f t="shared" si="647"/>
        <v>#N/A</v>
      </c>
      <c r="M8478" s="88"/>
      <c r="V8478">
        <v>200</v>
      </c>
      <c r="W8478">
        <v>40</v>
      </c>
      <c r="X8478" s="7">
        <f t="shared" si="645"/>
        <v>31.652153314939131</v>
      </c>
    </row>
    <row r="8479" spans="11:24">
      <c r="K8479" s="97">
        <f t="shared" si="646"/>
        <v>6</v>
      </c>
      <c r="L8479" s="2" t="e">
        <f t="shared" si="647"/>
        <v>#N/A</v>
      </c>
      <c r="M8479" s="88"/>
      <c r="V8479">
        <v>200</v>
      </c>
      <c r="W8479">
        <v>40</v>
      </c>
      <c r="X8479" s="7">
        <f t="shared" si="645"/>
        <v>31.652153314939131</v>
      </c>
    </row>
    <row r="8480" spans="11:24">
      <c r="K8480" s="97">
        <f t="shared" si="646"/>
        <v>6</v>
      </c>
      <c r="L8480" s="2" t="e">
        <f t="shared" si="647"/>
        <v>#N/A</v>
      </c>
      <c r="M8480" s="88"/>
      <c r="V8480">
        <v>200</v>
      </c>
      <c r="W8480">
        <v>40</v>
      </c>
      <c r="X8480" s="7">
        <f t="shared" si="645"/>
        <v>31.652153314939131</v>
      </c>
    </row>
    <row r="8481" spans="11:24">
      <c r="K8481" s="97">
        <f t="shared" si="646"/>
        <v>6</v>
      </c>
      <c r="L8481" s="2" t="e">
        <f t="shared" si="647"/>
        <v>#N/A</v>
      </c>
      <c r="M8481" s="88"/>
      <c r="V8481">
        <v>200</v>
      </c>
      <c r="W8481">
        <v>40</v>
      </c>
      <c r="X8481" s="7">
        <f t="shared" si="645"/>
        <v>31.652153314939131</v>
      </c>
    </row>
    <row r="8482" spans="11:24">
      <c r="K8482" s="97">
        <f t="shared" si="646"/>
        <v>6</v>
      </c>
      <c r="L8482" s="2" t="e">
        <f t="shared" si="647"/>
        <v>#N/A</v>
      </c>
      <c r="M8482" s="88"/>
      <c r="V8482">
        <v>200</v>
      </c>
      <c r="W8482">
        <v>40</v>
      </c>
      <c r="X8482" s="7">
        <f t="shared" si="645"/>
        <v>31.652153314939131</v>
      </c>
    </row>
    <row r="8483" spans="11:24">
      <c r="K8483" s="97">
        <f t="shared" si="646"/>
        <v>6</v>
      </c>
      <c r="L8483" s="2" t="e">
        <f t="shared" si="647"/>
        <v>#N/A</v>
      </c>
      <c r="M8483" s="88"/>
      <c r="V8483">
        <v>200</v>
      </c>
      <c r="W8483">
        <v>40</v>
      </c>
      <c r="X8483" s="7">
        <f t="shared" si="645"/>
        <v>31.652153314939131</v>
      </c>
    </row>
    <row r="8484" spans="11:24">
      <c r="K8484" s="97">
        <f t="shared" si="646"/>
        <v>6</v>
      </c>
      <c r="L8484" s="2" t="e">
        <f t="shared" si="647"/>
        <v>#N/A</v>
      </c>
      <c r="M8484" s="88"/>
      <c r="V8484">
        <v>200</v>
      </c>
      <c r="W8484">
        <v>40</v>
      </c>
      <c r="X8484" s="7">
        <f t="shared" si="645"/>
        <v>31.652153314939131</v>
      </c>
    </row>
    <row r="8485" spans="11:24">
      <c r="K8485" s="97">
        <f t="shared" si="646"/>
        <v>6</v>
      </c>
      <c r="L8485" s="2" t="e">
        <f t="shared" si="647"/>
        <v>#N/A</v>
      </c>
      <c r="M8485" s="88"/>
      <c r="V8485">
        <v>200</v>
      </c>
      <c r="W8485">
        <v>40</v>
      </c>
      <c r="X8485" s="7">
        <f t="shared" si="645"/>
        <v>31.652153314939131</v>
      </c>
    </row>
    <row r="8486" spans="11:24">
      <c r="K8486" s="97">
        <f t="shared" si="646"/>
        <v>6</v>
      </c>
      <c r="L8486" s="2" t="e">
        <f t="shared" si="647"/>
        <v>#N/A</v>
      </c>
      <c r="M8486" s="88"/>
      <c r="V8486">
        <v>200</v>
      </c>
      <c r="W8486">
        <v>40</v>
      </c>
      <c r="X8486" s="7">
        <f t="shared" si="645"/>
        <v>31.652153314939131</v>
      </c>
    </row>
    <row r="8487" spans="11:24">
      <c r="K8487" s="97">
        <f t="shared" si="646"/>
        <v>6</v>
      </c>
      <c r="L8487" s="2" t="e">
        <f t="shared" si="647"/>
        <v>#N/A</v>
      </c>
      <c r="M8487" s="88"/>
      <c r="V8487">
        <v>200</v>
      </c>
      <c r="W8487">
        <v>40</v>
      </c>
      <c r="X8487" s="7">
        <f t="shared" si="645"/>
        <v>31.652153314939131</v>
      </c>
    </row>
    <row r="8488" spans="11:24">
      <c r="K8488" s="97">
        <f t="shared" si="646"/>
        <v>6</v>
      </c>
      <c r="L8488" s="2" t="e">
        <f t="shared" si="647"/>
        <v>#N/A</v>
      </c>
      <c r="M8488" s="88"/>
      <c r="V8488">
        <v>200</v>
      </c>
      <c r="W8488">
        <v>40</v>
      </c>
      <c r="X8488" s="7">
        <f t="shared" si="645"/>
        <v>31.652153314939131</v>
      </c>
    </row>
    <row r="8489" spans="11:24">
      <c r="K8489" s="97">
        <f t="shared" si="646"/>
        <v>6</v>
      </c>
      <c r="L8489" s="2" t="e">
        <f t="shared" si="647"/>
        <v>#N/A</v>
      </c>
      <c r="M8489" s="88"/>
      <c r="V8489">
        <v>200</v>
      </c>
      <c r="W8489">
        <v>40</v>
      </c>
      <c r="X8489" s="7">
        <f t="shared" si="645"/>
        <v>31.652153314939131</v>
      </c>
    </row>
    <row r="8490" spans="11:24">
      <c r="K8490" s="97">
        <f t="shared" si="646"/>
        <v>6</v>
      </c>
      <c r="L8490" s="2" t="e">
        <f t="shared" si="647"/>
        <v>#N/A</v>
      </c>
      <c r="M8490" s="88"/>
      <c r="V8490">
        <v>200</v>
      </c>
      <c r="W8490">
        <v>40</v>
      </c>
      <c r="X8490" s="7">
        <f t="shared" si="645"/>
        <v>31.652153314939131</v>
      </c>
    </row>
    <row r="8491" spans="11:24">
      <c r="K8491" s="97">
        <f t="shared" si="646"/>
        <v>6</v>
      </c>
      <c r="L8491" s="2" t="e">
        <f t="shared" si="647"/>
        <v>#N/A</v>
      </c>
      <c r="M8491" s="88"/>
      <c r="V8491">
        <v>200</v>
      </c>
      <c r="W8491">
        <v>40</v>
      </c>
      <c r="X8491" s="7">
        <f t="shared" si="645"/>
        <v>31.652153314939131</v>
      </c>
    </row>
    <row r="8492" spans="11:24">
      <c r="K8492" s="97">
        <f t="shared" si="646"/>
        <v>6</v>
      </c>
      <c r="L8492" s="2" t="e">
        <f t="shared" si="647"/>
        <v>#N/A</v>
      </c>
      <c r="M8492" s="88"/>
      <c r="V8492">
        <v>200</v>
      </c>
      <c r="W8492">
        <v>40</v>
      </c>
      <c r="X8492" s="7">
        <f t="shared" si="645"/>
        <v>31.652153314939131</v>
      </c>
    </row>
    <row r="8493" spans="11:24">
      <c r="K8493" s="97">
        <f t="shared" si="646"/>
        <v>6</v>
      </c>
      <c r="L8493" s="2" t="e">
        <f t="shared" si="647"/>
        <v>#N/A</v>
      </c>
      <c r="M8493" s="88"/>
      <c r="V8493">
        <v>200</v>
      </c>
      <c r="W8493">
        <v>40</v>
      </c>
      <c r="X8493" s="7">
        <f t="shared" si="645"/>
        <v>31.652153314939131</v>
      </c>
    </row>
    <row r="8494" spans="11:24">
      <c r="K8494" s="97">
        <f t="shared" si="646"/>
        <v>6</v>
      </c>
      <c r="L8494" s="2" t="e">
        <f t="shared" si="647"/>
        <v>#N/A</v>
      </c>
      <c r="M8494" s="88"/>
      <c r="V8494">
        <v>200</v>
      </c>
      <c r="W8494">
        <v>40</v>
      </c>
      <c r="X8494" s="7">
        <f t="shared" si="645"/>
        <v>31.652153314939131</v>
      </c>
    </row>
    <row r="8495" spans="11:24">
      <c r="K8495" s="97">
        <f t="shared" si="646"/>
        <v>6</v>
      </c>
      <c r="L8495" s="2" t="e">
        <f t="shared" si="647"/>
        <v>#N/A</v>
      </c>
      <c r="M8495" s="88"/>
      <c r="V8495">
        <v>200</v>
      </c>
      <c r="W8495">
        <v>40</v>
      </c>
      <c r="X8495" s="7">
        <f t="shared" si="645"/>
        <v>31.652153314939131</v>
      </c>
    </row>
    <row r="8496" spans="11:24">
      <c r="K8496" s="97">
        <f t="shared" si="646"/>
        <v>6</v>
      </c>
      <c r="L8496" s="2" t="e">
        <f t="shared" si="647"/>
        <v>#N/A</v>
      </c>
      <c r="M8496" s="88"/>
      <c r="V8496">
        <v>200</v>
      </c>
      <c r="W8496">
        <v>40</v>
      </c>
      <c r="X8496" s="7">
        <f t="shared" si="645"/>
        <v>31.652153314939131</v>
      </c>
    </row>
    <row r="8497" spans="11:24">
      <c r="K8497" s="97">
        <f t="shared" si="646"/>
        <v>6</v>
      </c>
      <c r="L8497" s="2" t="e">
        <f t="shared" si="647"/>
        <v>#N/A</v>
      </c>
      <c r="M8497" s="88"/>
      <c r="V8497">
        <v>200</v>
      </c>
      <c r="W8497">
        <v>40</v>
      </c>
      <c r="X8497" s="7">
        <f t="shared" si="645"/>
        <v>31.652153314939131</v>
      </c>
    </row>
    <row r="8498" spans="11:24">
      <c r="K8498" s="97">
        <f t="shared" si="646"/>
        <v>6</v>
      </c>
      <c r="L8498" s="2" t="e">
        <f t="shared" si="647"/>
        <v>#N/A</v>
      </c>
      <c r="M8498" s="88"/>
      <c r="V8498">
        <v>200</v>
      </c>
      <c r="W8498">
        <v>40</v>
      </c>
      <c r="X8498" s="7">
        <f t="shared" si="645"/>
        <v>31.652153314939131</v>
      </c>
    </row>
    <row r="8499" spans="11:24">
      <c r="K8499" s="97">
        <f t="shared" si="646"/>
        <v>6</v>
      </c>
      <c r="L8499" s="2" t="e">
        <f t="shared" si="647"/>
        <v>#N/A</v>
      </c>
      <c r="M8499" s="88"/>
      <c r="V8499">
        <v>200</v>
      </c>
      <c r="W8499">
        <v>40</v>
      </c>
      <c r="X8499" s="7">
        <f t="shared" si="645"/>
        <v>31.652153314939131</v>
      </c>
    </row>
    <row r="8500" spans="11:24">
      <c r="K8500" s="97">
        <f t="shared" si="646"/>
        <v>6</v>
      </c>
      <c r="L8500" s="2" t="e">
        <f t="shared" si="647"/>
        <v>#N/A</v>
      </c>
      <c r="M8500" s="88"/>
      <c r="V8500">
        <v>200</v>
      </c>
      <c r="W8500">
        <v>40</v>
      </c>
      <c r="X8500" s="7">
        <f t="shared" si="645"/>
        <v>31.652153314939131</v>
      </c>
    </row>
    <row r="8501" spans="11:24">
      <c r="K8501" s="97">
        <f t="shared" si="646"/>
        <v>6</v>
      </c>
      <c r="L8501" s="2" t="e">
        <f t="shared" si="647"/>
        <v>#N/A</v>
      </c>
      <c r="M8501" s="88"/>
      <c r="V8501">
        <v>200</v>
      </c>
      <c r="W8501">
        <v>40</v>
      </c>
      <c r="X8501" s="7">
        <f t="shared" si="645"/>
        <v>31.652153314939131</v>
      </c>
    </row>
    <row r="8502" spans="11:24">
      <c r="K8502" s="97">
        <f t="shared" si="646"/>
        <v>6</v>
      </c>
      <c r="L8502" s="2" t="e">
        <f t="shared" si="647"/>
        <v>#N/A</v>
      </c>
      <c r="M8502" s="88"/>
      <c r="V8502">
        <v>200</v>
      </c>
      <c r="W8502">
        <v>40</v>
      </c>
      <c r="X8502" s="7">
        <f t="shared" si="645"/>
        <v>31.652153314939131</v>
      </c>
    </row>
    <row r="8503" spans="11:24">
      <c r="K8503" s="97">
        <f t="shared" si="646"/>
        <v>6</v>
      </c>
      <c r="L8503" s="2" t="e">
        <f t="shared" si="647"/>
        <v>#N/A</v>
      </c>
      <c r="M8503" s="88"/>
      <c r="V8503">
        <v>200</v>
      </c>
      <c r="W8503">
        <v>40</v>
      </c>
      <c r="X8503" s="7">
        <f t="shared" si="645"/>
        <v>31.652153314939131</v>
      </c>
    </row>
    <row r="8504" spans="11:24">
      <c r="K8504" s="97">
        <f t="shared" si="646"/>
        <v>6</v>
      </c>
      <c r="L8504" s="2" t="e">
        <f t="shared" si="647"/>
        <v>#N/A</v>
      </c>
      <c r="M8504" s="88"/>
      <c r="V8504">
        <v>200</v>
      </c>
      <c r="W8504">
        <v>40</v>
      </c>
      <c r="X8504" s="7">
        <f t="shared" si="645"/>
        <v>31.652153314939131</v>
      </c>
    </row>
    <row r="8505" spans="11:24">
      <c r="K8505" s="97">
        <f t="shared" si="646"/>
        <v>6</v>
      </c>
      <c r="L8505" s="2" t="e">
        <f t="shared" si="647"/>
        <v>#N/A</v>
      </c>
      <c r="M8505" s="88"/>
      <c r="V8505">
        <v>200</v>
      </c>
      <c r="W8505">
        <v>40</v>
      </c>
      <c r="X8505" s="7">
        <f t="shared" si="645"/>
        <v>31.652153314939131</v>
      </c>
    </row>
    <row r="8506" spans="11:24">
      <c r="K8506" s="97">
        <f t="shared" si="646"/>
        <v>6</v>
      </c>
      <c r="L8506" s="2" t="e">
        <f t="shared" si="647"/>
        <v>#N/A</v>
      </c>
      <c r="M8506" s="88"/>
      <c r="V8506">
        <v>200</v>
      </c>
      <c r="W8506">
        <v>40</v>
      </c>
      <c r="X8506" s="7">
        <f t="shared" si="645"/>
        <v>31.652153314939131</v>
      </c>
    </row>
    <row r="8507" spans="11:24">
      <c r="K8507" s="97">
        <f t="shared" si="646"/>
        <v>6</v>
      </c>
      <c r="L8507" s="2" t="e">
        <f t="shared" si="647"/>
        <v>#N/A</v>
      </c>
      <c r="M8507" s="88"/>
      <c r="V8507">
        <v>200</v>
      </c>
      <c r="W8507">
        <v>40</v>
      </c>
      <c r="X8507" s="7">
        <f t="shared" si="645"/>
        <v>31.652153314939131</v>
      </c>
    </row>
    <row r="8508" spans="11:24">
      <c r="K8508" s="97">
        <f t="shared" si="646"/>
        <v>6</v>
      </c>
      <c r="L8508" s="2" t="e">
        <f t="shared" si="647"/>
        <v>#N/A</v>
      </c>
      <c r="M8508" s="88"/>
      <c r="V8508">
        <v>200</v>
      </c>
      <c r="W8508">
        <v>40</v>
      </c>
      <c r="X8508" s="7">
        <f t="shared" si="645"/>
        <v>31.652153314939131</v>
      </c>
    </row>
    <row r="8509" spans="11:24">
      <c r="K8509" s="97">
        <f t="shared" si="646"/>
        <v>6</v>
      </c>
      <c r="L8509" s="2" t="e">
        <f t="shared" si="647"/>
        <v>#N/A</v>
      </c>
      <c r="M8509" s="88"/>
      <c r="V8509">
        <v>200</v>
      </c>
      <c r="W8509">
        <v>40</v>
      </c>
      <c r="X8509" s="7">
        <f t="shared" si="645"/>
        <v>31.652153314939131</v>
      </c>
    </row>
    <row r="8510" spans="11:24">
      <c r="K8510" s="97">
        <f t="shared" si="646"/>
        <v>6</v>
      </c>
      <c r="L8510" s="2" t="e">
        <f t="shared" si="647"/>
        <v>#N/A</v>
      </c>
      <c r="M8510" s="88"/>
      <c r="V8510">
        <v>200</v>
      </c>
      <c r="W8510">
        <v>40</v>
      </c>
      <c r="X8510" s="7">
        <f t="shared" si="645"/>
        <v>31.652153314939131</v>
      </c>
    </row>
    <row r="8511" spans="11:24">
      <c r="K8511" s="97">
        <f t="shared" si="646"/>
        <v>6</v>
      </c>
      <c r="L8511" s="2" t="e">
        <f t="shared" si="647"/>
        <v>#N/A</v>
      </c>
      <c r="M8511" s="88"/>
      <c r="V8511">
        <v>200</v>
      </c>
      <c r="W8511">
        <v>40</v>
      </c>
      <c r="X8511" s="7">
        <f t="shared" si="645"/>
        <v>31.652153314939131</v>
      </c>
    </row>
    <row r="8512" spans="11:24">
      <c r="K8512" s="97">
        <f t="shared" si="646"/>
        <v>6</v>
      </c>
      <c r="L8512" s="2" t="e">
        <f t="shared" si="647"/>
        <v>#N/A</v>
      </c>
      <c r="M8512" s="88"/>
      <c r="V8512">
        <v>200</v>
      </c>
      <c r="W8512">
        <v>40</v>
      </c>
      <c r="X8512" s="7">
        <f t="shared" si="645"/>
        <v>31.652153314939131</v>
      </c>
    </row>
    <row r="8513" spans="11:24">
      <c r="K8513" s="97">
        <f t="shared" si="646"/>
        <v>6</v>
      </c>
      <c r="L8513" s="2" t="e">
        <f t="shared" si="647"/>
        <v>#N/A</v>
      </c>
      <c r="M8513" s="88"/>
      <c r="V8513">
        <v>200</v>
      </c>
      <c r="W8513">
        <v>40</v>
      </c>
      <c r="X8513" s="7">
        <f t="shared" si="645"/>
        <v>31.652153314939131</v>
      </c>
    </row>
    <row r="8514" spans="11:24">
      <c r="K8514" s="97">
        <f t="shared" si="646"/>
        <v>6</v>
      </c>
      <c r="L8514" s="2" t="e">
        <f t="shared" si="647"/>
        <v>#N/A</v>
      </c>
      <c r="M8514" s="88"/>
      <c r="V8514">
        <v>200</v>
      </c>
      <c r="W8514">
        <v>40</v>
      </c>
      <c r="X8514" s="7">
        <f t="shared" si="645"/>
        <v>31.652153314939131</v>
      </c>
    </row>
    <row r="8515" spans="11:24">
      <c r="K8515" s="97">
        <f t="shared" si="646"/>
        <v>6</v>
      </c>
      <c r="L8515" s="2" t="e">
        <f t="shared" si="647"/>
        <v>#N/A</v>
      </c>
      <c r="M8515" s="88"/>
      <c r="V8515">
        <v>200</v>
      </c>
      <c r="W8515">
        <v>40</v>
      </c>
      <c r="X8515" s="7">
        <f t="shared" si="645"/>
        <v>31.652153314939131</v>
      </c>
    </row>
    <row r="8516" spans="11:24">
      <c r="K8516" s="97">
        <f t="shared" si="646"/>
        <v>6</v>
      </c>
      <c r="L8516" s="2" t="e">
        <f t="shared" si="647"/>
        <v>#N/A</v>
      </c>
      <c r="M8516" s="88"/>
      <c r="V8516">
        <v>200</v>
      </c>
      <c r="W8516">
        <v>40</v>
      </c>
      <c r="X8516" s="7">
        <f t="shared" si="645"/>
        <v>31.652153314939131</v>
      </c>
    </row>
    <row r="8517" spans="11:24">
      <c r="K8517" s="97">
        <f t="shared" si="646"/>
        <v>6</v>
      </c>
      <c r="L8517" s="2" t="e">
        <f t="shared" si="647"/>
        <v>#N/A</v>
      </c>
      <c r="M8517" s="88"/>
      <c r="V8517">
        <v>200</v>
      </c>
      <c r="W8517">
        <v>40</v>
      </c>
      <c r="X8517" s="7">
        <f t="shared" si="645"/>
        <v>31.652153314939131</v>
      </c>
    </row>
    <row r="8518" spans="11:24">
      <c r="K8518" s="97">
        <f t="shared" si="646"/>
        <v>6</v>
      </c>
      <c r="L8518" s="2" t="e">
        <f t="shared" si="647"/>
        <v>#N/A</v>
      </c>
      <c r="M8518" s="88"/>
      <c r="V8518">
        <v>200</v>
      </c>
      <c r="W8518">
        <v>40</v>
      </c>
      <c r="X8518" s="7">
        <f t="shared" si="645"/>
        <v>31.652153314939131</v>
      </c>
    </row>
    <row r="8519" spans="11:24">
      <c r="K8519" s="97">
        <f t="shared" si="646"/>
        <v>6</v>
      </c>
      <c r="L8519" s="2" t="e">
        <f t="shared" si="647"/>
        <v>#N/A</v>
      </c>
      <c r="M8519" s="88"/>
      <c r="V8519">
        <v>200</v>
      </c>
      <c r="W8519">
        <v>40</v>
      </c>
      <c r="X8519" s="7">
        <f t="shared" si="645"/>
        <v>31.652153314939131</v>
      </c>
    </row>
    <row r="8520" spans="11:24">
      <c r="K8520" s="97">
        <f t="shared" si="646"/>
        <v>6</v>
      </c>
      <c r="L8520" s="2" t="e">
        <f t="shared" si="647"/>
        <v>#N/A</v>
      </c>
      <c r="M8520" s="89"/>
      <c r="V8520">
        <v>200</v>
      </c>
      <c r="W8520">
        <v>40</v>
      </c>
      <c r="X8520" s="7">
        <f t="shared" si="645"/>
        <v>31.652153314939131</v>
      </c>
    </row>
    <row r="8521" spans="11:24">
      <c r="K8521" s="97">
        <f t="shared" si="646"/>
        <v>6</v>
      </c>
      <c r="L8521" s="2" t="e">
        <f t="shared" si="647"/>
        <v>#N/A</v>
      </c>
      <c r="M8521" s="88"/>
      <c r="V8521">
        <v>200</v>
      </c>
      <c r="W8521">
        <v>40</v>
      </c>
      <c r="X8521" s="7">
        <f t="shared" si="645"/>
        <v>31.652153314939131</v>
      </c>
    </row>
    <row r="8522" spans="11:24">
      <c r="K8522" s="97">
        <f t="shared" si="646"/>
        <v>6</v>
      </c>
      <c r="L8522" s="2" t="e">
        <f t="shared" si="647"/>
        <v>#N/A</v>
      </c>
      <c r="M8522" s="88"/>
      <c r="V8522">
        <v>200</v>
      </c>
      <c r="W8522">
        <v>40</v>
      </c>
      <c r="X8522" s="7">
        <f t="shared" ref="X8522:X8585" si="648">AVERAGE($J$2999:$J$8770)</f>
        <v>31.652153314939131</v>
      </c>
    </row>
    <row r="8523" spans="11:24">
      <c r="K8523" s="97">
        <f t="shared" ref="K8523:K8586" si="649">WEEKDAY(C8523,2)</f>
        <v>6</v>
      </c>
      <c r="L8523" s="2" t="e">
        <f t="shared" ref="L8523:L8586" si="650">IF(J8523="",NA(),J8523-(AVERAGE($J$10:$J$8770)))</f>
        <v>#N/A</v>
      </c>
      <c r="M8523" s="88"/>
      <c r="V8523">
        <v>200</v>
      </c>
      <c r="W8523">
        <v>40</v>
      </c>
      <c r="X8523" s="7">
        <f t="shared" si="648"/>
        <v>31.652153314939131</v>
      </c>
    </row>
    <row r="8524" spans="11:24">
      <c r="K8524" s="97">
        <f t="shared" si="649"/>
        <v>6</v>
      </c>
      <c r="L8524" s="2" t="e">
        <f t="shared" si="650"/>
        <v>#N/A</v>
      </c>
      <c r="M8524" s="88"/>
      <c r="V8524">
        <v>200</v>
      </c>
      <c r="W8524">
        <v>40</v>
      </c>
      <c r="X8524" s="7">
        <f t="shared" si="648"/>
        <v>31.652153314939131</v>
      </c>
    </row>
    <row r="8525" spans="11:24">
      <c r="K8525" s="97">
        <f t="shared" si="649"/>
        <v>6</v>
      </c>
      <c r="L8525" s="2" t="e">
        <f t="shared" si="650"/>
        <v>#N/A</v>
      </c>
      <c r="M8525" s="88"/>
      <c r="V8525">
        <v>200</v>
      </c>
      <c r="W8525">
        <v>40</v>
      </c>
      <c r="X8525" s="7">
        <f t="shared" si="648"/>
        <v>31.652153314939131</v>
      </c>
    </row>
    <row r="8526" spans="11:24">
      <c r="K8526" s="97">
        <f t="shared" si="649"/>
        <v>6</v>
      </c>
      <c r="L8526" s="2" t="e">
        <f t="shared" si="650"/>
        <v>#N/A</v>
      </c>
      <c r="M8526" s="88"/>
      <c r="V8526">
        <v>200</v>
      </c>
      <c r="W8526">
        <v>40</v>
      </c>
      <c r="X8526" s="7">
        <f t="shared" si="648"/>
        <v>31.652153314939131</v>
      </c>
    </row>
    <row r="8527" spans="11:24">
      <c r="K8527" s="97">
        <f t="shared" si="649"/>
        <v>6</v>
      </c>
      <c r="L8527" s="2" t="e">
        <f t="shared" si="650"/>
        <v>#N/A</v>
      </c>
      <c r="M8527" s="88"/>
      <c r="V8527">
        <v>200</v>
      </c>
      <c r="W8527">
        <v>40</v>
      </c>
      <c r="X8527" s="7">
        <f t="shared" si="648"/>
        <v>31.652153314939131</v>
      </c>
    </row>
    <row r="8528" spans="11:24">
      <c r="K8528" s="97">
        <f t="shared" si="649"/>
        <v>6</v>
      </c>
      <c r="L8528" s="2" t="e">
        <f t="shared" si="650"/>
        <v>#N/A</v>
      </c>
      <c r="M8528" s="88"/>
      <c r="V8528">
        <v>200</v>
      </c>
      <c r="W8528">
        <v>40</v>
      </c>
      <c r="X8528" s="7">
        <f t="shared" si="648"/>
        <v>31.652153314939131</v>
      </c>
    </row>
    <row r="8529" spans="11:24">
      <c r="K8529" s="97">
        <f t="shared" si="649"/>
        <v>6</v>
      </c>
      <c r="L8529" s="2" t="e">
        <f t="shared" si="650"/>
        <v>#N/A</v>
      </c>
      <c r="M8529" s="88"/>
      <c r="V8529">
        <v>200</v>
      </c>
      <c r="W8529">
        <v>40</v>
      </c>
      <c r="X8529" s="7">
        <f t="shared" si="648"/>
        <v>31.652153314939131</v>
      </c>
    </row>
    <row r="8530" spans="11:24">
      <c r="K8530" s="97">
        <f t="shared" si="649"/>
        <v>6</v>
      </c>
      <c r="L8530" s="2" t="e">
        <f t="shared" si="650"/>
        <v>#N/A</v>
      </c>
      <c r="M8530" s="88"/>
      <c r="V8530">
        <v>200</v>
      </c>
      <c r="W8530">
        <v>40</v>
      </c>
      <c r="X8530" s="7">
        <f t="shared" si="648"/>
        <v>31.652153314939131</v>
      </c>
    </row>
    <row r="8531" spans="11:24">
      <c r="K8531" s="97">
        <f t="shared" si="649"/>
        <v>6</v>
      </c>
      <c r="L8531" s="2" t="e">
        <f t="shared" si="650"/>
        <v>#N/A</v>
      </c>
      <c r="M8531" s="88"/>
      <c r="V8531">
        <v>200</v>
      </c>
      <c r="W8531">
        <v>40</v>
      </c>
      <c r="X8531" s="7">
        <f t="shared" si="648"/>
        <v>31.652153314939131</v>
      </c>
    </row>
    <row r="8532" spans="11:24">
      <c r="K8532" s="97">
        <f t="shared" si="649"/>
        <v>6</v>
      </c>
      <c r="L8532" s="2" t="e">
        <f t="shared" si="650"/>
        <v>#N/A</v>
      </c>
      <c r="M8532" s="88"/>
      <c r="V8532">
        <v>200</v>
      </c>
      <c r="W8532">
        <v>40</v>
      </c>
      <c r="X8532" s="7">
        <f t="shared" si="648"/>
        <v>31.652153314939131</v>
      </c>
    </row>
    <row r="8533" spans="11:24">
      <c r="K8533" s="97">
        <f t="shared" si="649"/>
        <v>6</v>
      </c>
      <c r="L8533" s="2" t="e">
        <f t="shared" si="650"/>
        <v>#N/A</v>
      </c>
      <c r="M8533" s="88"/>
      <c r="V8533">
        <v>200</v>
      </c>
      <c r="W8533">
        <v>40</v>
      </c>
      <c r="X8533" s="7">
        <f t="shared" si="648"/>
        <v>31.652153314939131</v>
      </c>
    </row>
    <row r="8534" spans="11:24">
      <c r="K8534" s="97">
        <f t="shared" si="649"/>
        <v>6</v>
      </c>
      <c r="L8534" s="2" t="e">
        <f t="shared" si="650"/>
        <v>#N/A</v>
      </c>
      <c r="M8534" s="88"/>
      <c r="V8534">
        <v>200</v>
      </c>
      <c r="W8534">
        <v>40</v>
      </c>
      <c r="X8534" s="7">
        <f t="shared" si="648"/>
        <v>31.652153314939131</v>
      </c>
    </row>
    <row r="8535" spans="11:24">
      <c r="K8535" s="97">
        <f t="shared" si="649"/>
        <v>6</v>
      </c>
      <c r="L8535" s="2" t="e">
        <f t="shared" si="650"/>
        <v>#N/A</v>
      </c>
      <c r="M8535" s="88"/>
      <c r="V8535">
        <v>200</v>
      </c>
      <c r="W8535">
        <v>40</v>
      </c>
      <c r="X8535" s="7">
        <f t="shared" si="648"/>
        <v>31.652153314939131</v>
      </c>
    </row>
    <row r="8536" spans="11:24">
      <c r="K8536" s="97">
        <f t="shared" si="649"/>
        <v>6</v>
      </c>
      <c r="L8536" s="2" t="e">
        <f t="shared" si="650"/>
        <v>#N/A</v>
      </c>
      <c r="M8536" s="88"/>
      <c r="V8536">
        <v>200</v>
      </c>
      <c r="W8536">
        <v>40</v>
      </c>
      <c r="X8536" s="7">
        <f t="shared" si="648"/>
        <v>31.652153314939131</v>
      </c>
    </row>
    <row r="8537" spans="11:24">
      <c r="K8537" s="97">
        <f t="shared" si="649"/>
        <v>6</v>
      </c>
      <c r="L8537" s="2" t="e">
        <f t="shared" si="650"/>
        <v>#N/A</v>
      </c>
      <c r="M8537" s="88"/>
      <c r="V8537">
        <v>200</v>
      </c>
      <c r="W8537">
        <v>40</v>
      </c>
      <c r="X8537" s="7">
        <f t="shared" si="648"/>
        <v>31.652153314939131</v>
      </c>
    </row>
    <row r="8538" spans="11:24">
      <c r="K8538" s="97">
        <f t="shared" si="649"/>
        <v>6</v>
      </c>
      <c r="L8538" s="2" t="e">
        <f t="shared" si="650"/>
        <v>#N/A</v>
      </c>
      <c r="M8538" s="88"/>
      <c r="V8538">
        <v>200</v>
      </c>
      <c r="W8538">
        <v>40</v>
      </c>
      <c r="X8538" s="7">
        <f t="shared" si="648"/>
        <v>31.652153314939131</v>
      </c>
    </row>
    <row r="8539" spans="11:24">
      <c r="K8539" s="97">
        <f t="shared" si="649"/>
        <v>6</v>
      </c>
      <c r="L8539" s="2" t="e">
        <f t="shared" si="650"/>
        <v>#N/A</v>
      </c>
      <c r="M8539" s="88"/>
      <c r="V8539">
        <v>200</v>
      </c>
      <c r="W8539">
        <v>40</v>
      </c>
      <c r="X8539" s="7">
        <f t="shared" si="648"/>
        <v>31.652153314939131</v>
      </c>
    </row>
    <row r="8540" spans="11:24">
      <c r="K8540" s="97">
        <f t="shared" si="649"/>
        <v>6</v>
      </c>
      <c r="L8540" s="2" t="e">
        <f t="shared" si="650"/>
        <v>#N/A</v>
      </c>
      <c r="M8540" s="88"/>
      <c r="V8540">
        <v>200</v>
      </c>
      <c r="W8540">
        <v>40</v>
      </c>
      <c r="X8540" s="7">
        <f t="shared" si="648"/>
        <v>31.652153314939131</v>
      </c>
    </row>
    <row r="8541" spans="11:24">
      <c r="K8541" s="97">
        <f t="shared" si="649"/>
        <v>6</v>
      </c>
      <c r="L8541" s="2" t="e">
        <f t="shared" si="650"/>
        <v>#N/A</v>
      </c>
      <c r="M8541" s="88"/>
      <c r="V8541">
        <v>200</v>
      </c>
      <c r="W8541">
        <v>40</v>
      </c>
      <c r="X8541" s="7">
        <f t="shared" si="648"/>
        <v>31.652153314939131</v>
      </c>
    </row>
    <row r="8542" spans="11:24">
      <c r="K8542" s="97">
        <f t="shared" si="649"/>
        <v>6</v>
      </c>
      <c r="L8542" s="2" t="e">
        <f t="shared" si="650"/>
        <v>#N/A</v>
      </c>
      <c r="M8542" s="88"/>
      <c r="V8542">
        <v>200</v>
      </c>
      <c r="W8542">
        <v>40</v>
      </c>
      <c r="X8542" s="7">
        <f t="shared" si="648"/>
        <v>31.652153314939131</v>
      </c>
    </row>
    <row r="8543" spans="11:24">
      <c r="K8543" s="97">
        <f t="shared" si="649"/>
        <v>6</v>
      </c>
      <c r="L8543" s="2" t="e">
        <f t="shared" si="650"/>
        <v>#N/A</v>
      </c>
      <c r="M8543" s="88"/>
      <c r="V8543">
        <v>200</v>
      </c>
      <c r="W8543">
        <v>40</v>
      </c>
      <c r="X8543" s="7">
        <f t="shared" si="648"/>
        <v>31.652153314939131</v>
      </c>
    </row>
    <row r="8544" spans="11:24">
      <c r="K8544" s="97">
        <f t="shared" si="649"/>
        <v>6</v>
      </c>
      <c r="L8544" s="2" t="e">
        <f t="shared" si="650"/>
        <v>#N/A</v>
      </c>
      <c r="M8544" s="88"/>
      <c r="V8544">
        <v>200</v>
      </c>
      <c r="W8544">
        <v>40</v>
      </c>
      <c r="X8544" s="7">
        <f t="shared" si="648"/>
        <v>31.652153314939131</v>
      </c>
    </row>
    <row r="8545" spans="11:24">
      <c r="K8545" s="97">
        <f t="shared" si="649"/>
        <v>6</v>
      </c>
      <c r="L8545" s="2" t="e">
        <f t="shared" si="650"/>
        <v>#N/A</v>
      </c>
      <c r="M8545" s="88"/>
      <c r="V8545">
        <v>200</v>
      </c>
      <c r="W8545">
        <v>40</v>
      </c>
      <c r="X8545" s="7">
        <f t="shared" si="648"/>
        <v>31.652153314939131</v>
      </c>
    </row>
    <row r="8546" spans="11:24">
      <c r="K8546" s="97">
        <f t="shared" si="649"/>
        <v>6</v>
      </c>
      <c r="L8546" s="2" t="e">
        <f t="shared" si="650"/>
        <v>#N/A</v>
      </c>
      <c r="M8546" s="88"/>
      <c r="V8546">
        <v>200</v>
      </c>
      <c r="W8546">
        <v>40</v>
      </c>
      <c r="X8546" s="7">
        <f t="shared" si="648"/>
        <v>31.652153314939131</v>
      </c>
    </row>
    <row r="8547" spans="11:24">
      <c r="K8547" s="97">
        <f t="shared" si="649"/>
        <v>6</v>
      </c>
      <c r="L8547" s="2" t="e">
        <f t="shared" si="650"/>
        <v>#N/A</v>
      </c>
      <c r="M8547" s="88"/>
      <c r="V8547">
        <v>200</v>
      </c>
      <c r="W8547">
        <v>40</v>
      </c>
      <c r="X8547" s="7">
        <f t="shared" si="648"/>
        <v>31.652153314939131</v>
      </c>
    </row>
    <row r="8548" spans="11:24">
      <c r="K8548" s="97">
        <f t="shared" si="649"/>
        <v>6</v>
      </c>
      <c r="L8548" s="2" t="e">
        <f t="shared" si="650"/>
        <v>#N/A</v>
      </c>
      <c r="M8548" s="88"/>
      <c r="V8548">
        <v>200</v>
      </c>
      <c r="W8548">
        <v>40</v>
      </c>
      <c r="X8548" s="7">
        <f t="shared" si="648"/>
        <v>31.652153314939131</v>
      </c>
    </row>
    <row r="8549" spans="11:24">
      <c r="K8549" s="97">
        <f t="shared" si="649"/>
        <v>6</v>
      </c>
      <c r="L8549" s="2" t="e">
        <f t="shared" si="650"/>
        <v>#N/A</v>
      </c>
      <c r="M8549" s="88"/>
      <c r="V8549">
        <v>200</v>
      </c>
      <c r="W8549">
        <v>40</v>
      </c>
      <c r="X8549" s="7">
        <f t="shared" si="648"/>
        <v>31.652153314939131</v>
      </c>
    </row>
    <row r="8550" spans="11:24">
      <c r="K8550" s="97">
        <f t="shared" si="649"/>
        <v>6</v>
      </c>
      <c r="L8550" s="2" t="e">
        <f t="shared" si="650"/>
        <v>#N/A</v>
      </c>
      <c r="M8550" s="88"/>
      <c r="V8550">
        <v>200</v>
      </c>
      <c r="W8550">
        <v>40</v>
      </c>
      <c r="X8550" s="7">
        <f t="shared" si="648"/>
        <v>31.652153314939131</v>
      </c>
    </row>
    <row r="8551" spans="11:24">
      <c r="K8551" s="97">
        <f t="shared" si="649"/>
        <v>6</v>
      </c>
      <c r="L8551" s="2" t="e">
        <f t="shared" si="650"/>
        <v>#N/A</v>
      </c>
      <c r="M8551" s="88"/>
      <c r="V8551">
        <v>200</v>
      </c>
      <c r="W8551">
        <v>40</v>
      </c>
      <c r="X8551" s="7">
        <f t="shared" si="648"/>
        <v>31.652153314939131</v>
      </c>
    </row>
    <row r="8552" spans="11:24">
      <c r="K8552" s="97">
        <f t="shared" si="649"/>
        <v>6</v>
      </c>
      <c r="L8552" s="2" t="e">
        <f t="shared" si="650"/>
        <v>#N/A</v>
      </c>
      <c r="M8552" s="88"/>
      <c r="V8552">
        <v>200</v>
      </c>
      <c r="W8552">
        <v>40</v>
      </c>
      <c r="X8552" s="7">
        <f t="shared" si="648"/>
        <v>31.652153314939131</v>
      </c>
    </row>
    <row r="8553" spans="11:24">
      <c r="K8553" s="97">
        <f t="shared" si="649"/>
        <v>6</v>
      </c>
      <c r="L8553" s="2" t="e">
        <f t="shared" si="650"/>
        <v>#N/A</v>
      </c>
      <c r="M8553" s="88"/>
      <c r="V8553">
        <v>200</v>
      </c>
      <c r="W8553">
        <v>40</v>
      </c>
      <c r="X8553" s="7">
        <f t="shared" si="648"/>
        <v>31.652153314939131</v>
      </c>
    </row>
    <row r="8554" spans="11:24">
      <c r="K8554" s="97">
        <f t="shared" si="649"/>
        <v>6</v>
      </c>
      <c r="L8554" s="2" t="e">
        <f t="shared" si="650"/>
        <v>#N/A</v>
      </c>
      <c r="M8554" s="88"/>
      <c r="V8554">
        <v>200</v>
      </c>
      <c r="W8554">
        <v>40</v>
      </c>
      <c r="X8554" s="7">
        <f t="shared" si="648"/>
        <v>31.652153314939131</v>
      </c>
    </row>
    <row r="8555" spans="11:24">
      <c r="K8555" s="97">
        <f t="shared" si="649"/>
        <v>6</v>
      </c>
      <c r="L8555" s="2" t="e">
        <f t="shared" si="650"/>
        <v>#N/A</v>
      </c>
      <c r="M8555" s="88"/>
      <c r="V8555">
        <v>200</v>
      </c>
      <c r="W8555">
        <v>40</v>
      </c>
      <c r="X8555" s="7">
        <f t="shared" si="648"/>
        <v>31.652153314939131</v>
      </c>
    </row>
    <row r="8556" spans="11:24">
      <c r="K8556" s="97">
        <f t="shared" si="649"/>
        <v>6</v>
      </c>
      <c r="L8556" s="2" t="e">
        <f t="shared" si="650"/>
        <v>#N/A</v>
      </c>
      <c r="M8556" s="88"/>
      <c r="V8556">
        <v>200</v>
      </c>
      <c r="W8556">
        <v>40</v>
      </c>
      <c r="X8556" s="7">
        <f t="shared" si="648"/>
        <v>31.652153314939131</v>
      </c>
    </row>
    <row r="8557" spans="11:24">
      <c r="K8557" s="97">
        <f t="shared" si="649"/>
        <v>6</v>
      </c>
      <c r="L8557" s="2" t="e">
        <f t="shared" si="650"/>
        <v>#N/A</v>
      </c>
      <c r="M8557" s="88"/>
      <c r="V8557">
        <v>200</v>
      </c>
      <c r="W8557">
        <v>40</v>
      </c>
      <c r="X8557" s="7">
        <f t="shared" si="648"/>
        <v>31.652153314939131</v>
      </c>
    </row>
    <row r="8558" spans="11:24">
      <c r="K8558" s="97">
        <f t="shared" si="649"/>
        <v>6</v>
      </c>
      <c r="L8558" s="2" t="e">
        <f t="shared" si="650"/>
        <v>#N/A</v>
      </c>
      <c r="M8558" s="88"/>
      <c r="V8558">
        <v>200</v>
      </c>
      <c r="W8558">
        <v>40</v>
      </c>
      <c r="X8558" s="7">
        <f t="shared" si="648"/>
        <v>31.652153314939131</v>
      </c>
    </row>
    <row r="8559" spans="11:24">
      <c r="K8559" s="97">
        <f t="shared" si="649"/>
        <v>6</v>
      </c>
      <c r="L8559" s="2" t="e">
        <f t="shared" si="650"/>
        <v>#N/A</v>
      </c>
      <c r="M8559" s="88"/>
      <c r="V8559">
        <v>200</v>
      </c>
      <c r="W8559">
        <v>40</v>
      </c>
      <c r="X8559" s="7">
        <f t="shared" si="648"/>
        <v>31.652153314939131</v>
      </c>
    </row>
    <row r="8560" spans="11:24">
      <c r="K8560" s="97">
        <f t="shared" si="649"/>
        <v>6</v>
      </c>
      <c r="L8560" s="2" t="e">
        <f t="shared" si="650"/>
        <v>#N/A</v>
      </c>
      <c r="M8560" s="88"/>
      <c r="V8560">
        <v>200</v>
      </c>
      <c r="W8560">
        <v>40</v>
      </c>
      <c r="X8560" s="7">
        <f t="shared" si="648"/>
        <v>31.652153314939131</v>
      </c>
    </row>
    <row r="8561" spans="11:24">
      <c r="K8561" s="97">
        <f t="shared" si="649"/>
        <v>6</v>
      </c>
      <c r="L8561" s="2" t="e">
        <f t="shared" si="650"/>
        <v>#N/A</v>
      </c>
      <c r="M8561" s="88"/>
      <c r="V8561">
        <v>200</v>
      </c>
      <c r="W8561">
        <v>40</v>
      </c>
      <c r="X8561" s="7">
        <f t="shared" si="648"/>
        <v>31.652153314939131</v>
      </c>
    </row>
    <row r="8562" spans="11:24">
      <c r="K8562" s="97">
        <f t="shared" si="649"/>
        <v>6</v>
      </c>
      <c r="L8562" s="2" t="e">
        <f t="shared" si="650"/>
        <v>#N/A</v>
      </c>
      <c r="M8562" s="88"/>
      <c r="V8562">
        <v>200</v>
      </c>
      <c r="W8562">
        <v>40</v>
      </c>
      <c r="X8562" s="7">
        <f t="shared" si="648"/>
        <v>31.652153314939131</v>
      </c>
    </row>
    <row r="8563" spans="11:24">
      <c r="K8563" s="97">
        <f t="shared" si="649"/>
        <v>6</v>
      </c>
      <c r="L8563" s="2" t="e">
        <f t="shared" si="650"/>
        <v>#N/A</v>
      </c>
      <c r="M8563" s="88"/>
      <c r="V8563">
        <v>200</v>
      </c>
      <c r="W8563">
        <v>40</v>
      </c>
      <c r="X8563" s="7">
        <f t="shared" si="648"/>
        <v>31.652153314939131</v>
      </c>
    </row>
    <row r="8564" spans="11:24">
      <c r="K8564" s="97">
        <f t="shared" si="649"/>
        <v>6</v>
      </c>
      <c r="L8564" s="2" t="e">
        <f t="shared" si="650"/>
        <v>#N/A</v>
      </c>
      <c r="M8564" s="88"/>
      <c r="V8564">
        <v>200</v>
      </c>
      <c r="W8564">
        <v>40</v>
      </c>
      <c r="X8564" s="7">
        <f t="shared" si="648"/>
        <v>31.652153314939131</v>
      </c>
    </row>
    <row r="8565" spans="11:24">
      <c r="K8565" s="97">
        <f t="shared" si="649"/>
        <v>6</v>
      </c>
      <c r="L8565" s="2" t="e">
        <f t="shared" si="650"/>
        <v>#N/A</v>
      </c>
      <c r="M8565" s="88"/>
      <c r="V8565">
        <v>200</v>
      </c>
      <c r="W8565">
        <v>40</v>
      </c>
      <c r="X8565" s="7">
        <f t="shared" si="648"/>
        <v>31.652153314939131</v>
      </c>
    </row>
    <row r="8566" spans="11:24">
      <c r="K8566" s="97">
        <f t="shared" si="649"/>
        <v>6</v>
      </c>
      <c r="L8566" s="2" t="e">
        <f t="shared" si="650"/>
        <v>#N/A</v>
      </c>
      <c r="M8566" s="88"/>
      <c r="V8566">
        <v>200</v>
      </c>
      <c r="W8566">
        <v>40</v>
      </c>
      <c r="X8566" s="7">
        <f t="shared" si="648"/>
        <v>31.652153314939131</v>
      </c>
    </row>
    <row r="8567" spans="11:24">
      <c r="K8567" s="97">
        <f t="shared" si="649"/>
        <v>6</v>
      </c>
      <c r="L8567" s="2" t="e">
        <f t="shared" si="650"/>
        <v>#N/A</v>
      </c>
      <c r="M8567" s="88"/>
      <c r="V8567">
        <v>200</v>
      </c>
      <c r="W8567">
        <v>40</v>
      </c>
      <c r="X8567" s="7">
        <f t="shared" si="648"/>
        <v>31.652153314939131</v>
      </c>
    </row>
    <row r="8568" spans="11:24">
      <c r="K8568" s="97">
        <f t="shared" si="649"/>
        <v>6</v>
      </c>
      <c r="L8568" s="2" t="e">
        <f t="shared" si="650"/>
        <v>#N/A</v>
      </c>
      <c r="M8568" s="88"/>
      <c r="V8568">
        <v>200</v>
      </c>
      <c r="W8568">
        <v>40</v>
      </c>
      <c r="X8568" s="7">
        <f t="shared" si="648"/>
        <v>31.652153314939131</v>
      </c>
    </row>
    <row r="8569" spans="11:24">
      <c r="K8569" s="97">
        <f t="shared" si="649"/>
        <v>6</v>
      </c>
      <c r="L8569" s="2" t="e">
        <f t="shared" si="650"/>
        <v>#N/A</v>
      </c>
      <c r="M8569" s="88"/>
      <c r="V8569">
        <v>200</v>
      </c>
      <c r="W8569">
        <v>40</v>
      </c>
      <c r="X8569" s="7">
        <f t="shared" si="648"/>
        <v>31.652153314939131</v>
      </c>
    </row>
    <row r="8570" spans="11:24">
      <c r="K8570" s="97">
        <f t="shared" si="649"/>
        <v>6</v>
      </c>
      <c r="L8570" s="2" t="e">
        <f t="shared" si="650"/>
        <v>#N/A</v>
      </c>
      <c r="M8570" s="88"/>
      <c r="V8570">
        <v>200</v>
      </c>
      <c r="W8570">
        <v>40</v>
      </c>
      <c r="X8570" s="7">
        <f t="shared" si="648"/>
        <v>31.652153314939131</v>
      </c>
    </row>
    <row r="8571" spans="11:24">
      <c r="K8571" s="97">
        <f t="shared" si="649"/>
        <v>6</v>
      </c>
      <c r="L8571" s="2" t="e">
        <f t="shared" si="650"/>
        <v>#N/A</v>
      </c>
      <c r="M8571" s="88"/>
      <c r="V8571">
        <v>200</v>
      </c>
      <c r="W8571">
        <v>40</v>
      </c>
      <c r="X8571" s="7">
        <f t="shared" si="648"/>
        <v>31.652153314939131</v>
      </c>
    </row>
    <row r="8572" spans="11:24">
      <c r="K8572" s="97">
        <f t="shared" si="649"/>
        <v>6</v>
      </c>
      <c r="L8572" s="2" t="e">
        <f t="shared" si="650"/>
        <v>#N/A</v>
      </c>
      <c r="M8572" s="88"/>
      <c r="V8572">
        <v>200</v>
      </c>
      <c r="W8572">
        <v>40</v>
      </c>
      <c r="X8572" s="7">
        <f t="shared" si="648"/>
        <v>31.652153314939131</v>
      </c>
    </row>
    <row r="8573" spans="11:24">
      <c r="K8573" s="97">
        <f t="shared" si="649"/>
        <v>6</v>
      </c>
      <c r="L8573" s="2" t="e">
        <f t="shared" si="650"/>
        <v>#N/A</v>
      </c>
      <c r="M8573" s="88"/>
      <c r="V8573">
        <v>200</v>
      </c>
      <c r="W8573">
        <v>40</v>
      </c>
      <c r="X8573" s="7">
        <f t="shared" si="648"/>
        <v>31.652153314939131</v>
      </c>
    </row>
    <row r="8574" spans="11:24">
      <c r="K8574" s="97">
        <f t="shared" si="649"/>
        <v>6</v>
      </c>
      <c r="L8574" s="2" t="e">
        <f t="shared" si="650"/>
        <v>#N/A</v>
      </c>
      <c r="M8574" s="88"/>
      <c r="V8574">
        <v>200</v>
      </c>
      <c r="W8574">
        <v>40</v>
      </c>
      <c r="X8574" s="7">
        <f t="shared" si="648"/>
        <v>31.652153314939131</v>
      </c>
    </row>
    <row r="8575" spans="11:24">
      <c r="K8575" s="97">
        <f t="shared" si="649"/>
        <v>6</v>
      </c>
      <c r="L8575" s="2" t="e">
        <f t="shared" si="650"/>
        <v>#N/A</v>
      </c>
      <c r="M8575" s="88"/>
      <c r="V8575">
        <v>200</v>
      </c>
      <c r="W8575">
        <v>40</v>
      </c>
      <c r="X8575" s="7">
        <f t="shared" si="648"/>
        <v>31.652153314939131</v>
      </c>
    </row>
    <row r="8576" spans="11:24">
      <c r="K8576" s="97">
        <f t="shared" si="649"/>
        <v>6</v>
      </c>
      <c r="L8576" s="2" t="e">
        <f t="shared" si="650"/>
        <v>#N/A</v>
      </c>
      <c r="M8576" s="88"/>
      <c r="V8576">
        <v>200</v>
      </c>
      <c r="W8576">
        <v>40</v>
      </c>
      <c r="X8576" s="7">
        <f t="shared" si="648"/>
        <v>31.652153314939131</v>
      </c>
    </row>
    <row r="8577" spans="11:24">
      <c r="K8577" s="97">
        <f t="shared" si="649"/>
        <v>6</v>
      </c>
      <c r="L8577" s="2" t="e">
        <f t="shared" si="650"/>
        <v>#N/A</v>
      </c>
      <c r="M8577" s="88"/>
      <c r="V8577">
        <v>200</v>
      </c>
      <c r="W8577">
        <v>40</v>
      </c>
      <c r="X8577" s="7">
        <f t="shared" si="648"/>
        <v>31.652153314939131</v>
      </c>
    </row>
    <row r="8578" spans="11:24">
      <c r="K8578" s="97">
        <f t="shared" si="649"/>
        <v>6</v>
      </c>
      <c r="L8578" s="2" t="e">
        <f t="shared" si="650"/>
        <v>#N/A</v>
      </c>
      <c r="M8578" s="88"/>
      <c r="V8578">
        <v>200</v>
      </c>
      <c r="W8578">
        <v>40</v>
      </c>
      <c r="X8578" s="7">
        <f t="shared" si="648"/>
        <v>31.652153314939131</v>
      </c>
    </row>
    <row r="8579" spans="11:24">
      <c r="K8579" s="97">
        <f t="shared" si="649"/>
        <v>6</v>
      </c>
      <c r="L8579" s="2" t="e">
        <f t="shared" si="650"/>
        <v>#N/A</v>
      </c>
      <c r="M8579" s="88"/>
      <c r="V8579">
        <v>200</v>
      </c>
      <c r="W8579">
        <v>40</v>
      </c>
      <c r="X8579" s="7">
        <f t="shared" si="648"/>
        <v>31.652153314939131</v>
      </c>
    </row>
    <row r="8580" spans="11:24">
      <c r="K8580" s="97">
        <f t="shared" si="649"/>
        <v>6</v>
      </c>
      <c r="L8580" s="2" t="e">
        <f t="shared" si="650"/>
        <v>#N/A</v>
      </c>
      <c r="M8580" s="88"/>
      <c r="V8580">
        <v>200</v>
      </c>
      <c r="W8580">
        <v>40</v>
      </c>
      <c r="X8580" s="7">
        <f t="shared" si="648"/>
        <v>31.652153314939131</v>
      </c>
    </row>
    <row r="8581" spans="11:24">
      <c r="K8581" s="97">
        <f t="shared" si="649"/>
        <v>6</v>
      </c>
      <c r="L8581" s="2" t="e">
        <f t="shared" si="650"/>
        <v>#N/A</v>
      </c>
      <c r="M8581" s="88"/>
      <c r="V8581">
        <v>200</v>
      </c>
      <c r="W8581">
        <v>40</v>
      </c>
      <c r="X8581" s="7">
        <f t="shared" si="648"/>
        <v>31.652153314939131</v>
      </c>
    </row>
    <row r="8582" spans="11:24">
      <c r="K8582" s="97">
        <f t="shared" si="649"/>
        <v>6</v>
      </c>
      <c r="L8582" s="2" t="e">
        <f t="shared" si="650"/>
        <v>#N/A</v>
      </c>
      <c r="M8582" s="88"/>
      <c r="V8582">
        <v>200</v>
      </c>
      <c r="W8582">
        <v>40</v>
      </c>
      <c r="X8582" s="7">
        <f t="shared" si="648"/>
        <v>31.652153314939131</v>
      </c>
    </row>
    <row r="8583" spans="11:24">
      <c r="K8583" s="97">
        <f t="shared" si="649"/>
        <v>6</v>
      </c>
      <c r="L8583" s="2" t="e">
        <f t="shared" si="650"/>
        <v>#N/A</v>
      </c>
      <c r="M8583" s="88"/>
      <c r="V8583">
        <v>200</v>
      </c>
      <c r="W8583">
        <v>40</v>
      </c>
      <c r="X8583" s="7">
        <f t="shared" si="648"/>
        <v>31.652153314939131</v>
      </c>
    </row>
    <row r="8584" spans="11:24">
      <c r="K8584" s="97">
        <f t="shared" si="649"/>
        <v>6</v>
      </c>
      <c r="L8584" s="2" t="e">
        <f t="shared" si="650"/>
        <v>#N/A</v>
      </c>
      <c r="M8584" s="88"/>
      <c r="V8584">
        <v>200</v>
      </c>
      <c r="W8584">
        <v>40</v>
      </c>
      <c r="X8584" s="7">
        <f t="shared" si="648"/>
        <v>31.652153314939131</v>
      </c>
    </row>
    <row r="8585" spans="11:24">
      <c r="K8585" s="97">
        <f t="shared" si="649"/>
        <v>6</v>
      </c>
      <c r="L8585" s="2" t="e">
        <f t="shared" si="650"/>
        <v>#N/A</v>
      </c>
      <c r="M8585" s="88"/>
      <c r="V8585">
        <v>200</v>
      </c>
      <c r="W8585">
        <v>40</v>
      </c>
      <c r="X8585" s="7">
        <f t="shared" si="648"/>
        <v>31.652153314939131</v>
      </c>
    </row>
    <row r="8586" spans="11:24">
      <c r="K8586" s="97">
        <f t="shared" si="649"/>
        <v>6</v>
      </c>
      <c r="L8586" s="2" t="e">
        <f t="shared" si="650"/>
        <v>#N/A</v>
      </c>
      <c r="M8586" s="88"/>
      <c r="V8586">
        <v>200</v>
      </c>
      <c r="W8586">
        <v>40</v>
      </c>
      <c r="X8586" s="7">
        <f t="shared" ref="X8586:X8649" si="651">AVERAGE($J$2999:$J$8770)</f>
        <v>31.652153314939131</v>
      </c>
    </row>
    <row r="8587" spans="11:24">
      <c r="K8587" s="97">
        <f t="shared" ref="K8587:K8650" si="652">WEEKDAY(C8587,2)</f>
        <v>6</v>
      </c>
      <c r="L8587" s="2" t="e">
        <f t="shared" ref="L8587:L8650" si="653">IF(J8587="",NA(),J8587-(AVERAGE($J$10:$J$8770)))</f>
        <v>#N/A</v>
      </c>
      <c r="M8587" s="88"/>
      <c r="V8587">
        <v>200</v>
      </c>
      <c r="W8587">
        <v>40</v>
      </c>
      <c r="X8587" s="7">
        <f t="shared" si="651"/>
        <v>31.652153314939131</v>
      </c>
    </row>
    <row r="8588" spans="11:24">
      <c r="K8588" s="97">
        <f t="shared" si="652"/>
        <v>6</v>
      </c>
      <c r="L8588" s="2" t="e">
        <f t="shared" si="653"/>
        <v>#N/A</v>
      </c>
      <c r="M8588" s="88"/>
      <c r="V8588">
        <v>200</v>
      </c>
      <c r="W8588">
        <v>40</v>
      </c>
      <c r="X8588" s="7">
        <f t="shared" si="651"/>
        <v>31.652153314939131</v>
      </c>
    </row>
    <row r="8589" spans="11:24">
      <c r="K8589" s="97">
        <f t="shared" si="652"/>
        <v>6</v>
      </c>
      <c r="L8589" s="2" t="e">
        <f t="shared" si="653"/>
        <v>#N/A</v>
      </c>
      <c r="M8589" s="88"/>
      <c r="V8589">
        <v>200</v>
      </c>
      <c r="W8589">
        <v>40</v>
      </c>
      <c r="X8589" s="7">
        <f t="shared" si="651"/>
        <v>31.652153314939131</v>
      </c>
    </row>
    <row r="8590" spans="11:24">
      <c r="K8590" s="97">
        <f t="shared" si="652"/>
        <v>6</v>
      </c>
      <c r="L8590" s="2" t="e">
        <f t="shared" si="653"/>
        <v>#N/A</v>
      </c>
      <c r="M8590" s="88"/>
      <c r="V8590">
        <v>200</v>
      </c>
      <c r="W8590">
        <v>40</v>
      </c>
      <c r="X8590" s="7">
        <f t="shared" si="651"/>
        <v>31.652153314939131</v>
      </c>
    </row>
    <row r="8591" spans="11:24">
      <c r="K8591" s="97">
        <f t="shared" si="652"/>
        <v>6</v>
      </c>
      <c r="L8591" s="2" t="e">
        <f t="shared" si="653"/>
        <v>#N/A</v>
      </c>
      <c r="M8591" s="88"/>
      <c r="V8591">
        <v>200</v>
      </c>
      <c r="W8591">
        <v>40</v>
      </c>
      <c r="X8591" s="7">
        <f t="shared" si="651"/>
        <v>31.652153314939131</v>
      </c>
    </row>
    <row r="8592" spans="11:24">
      <c r="K8592" s="97">
        <f t="shared" si="652"/>
        <v>6</v>
      </c>
      <c r="L8592" s="2" t="e">
        <f t="shared" si="653"/>
        <v>#N/A</v>
      </c>
      <c r="M8592" s="88"/>
      <c r="V8592">
        <v>200</v>
      </c>
      <c r="W8592">
        <v>40</v>
      </c>
      <c r="X8592" s="7">
        <f t="shared" si="651"/>
        <v>31.652153314939131</v>
      </c>
    </row>
    <row r="8593" spans="11:24">
      <c r="K8593" s="97">
        <f t="shared" si="652"/>
        <v>6</v>
      </c>
      <c r="L8593" s="2" t="e">
        <f t="shared" si="653"/>
        <v>#N/A</v>
      </c>
      <c r="M8593" s="88"/>
      <c r="V8593">
        <v>200</v>
      </c>
      <c r="W8593">
        <v>40</v>
      </c>
      <c r="X8593" s="7">
        <f t="shared" si="651"/>
        <v>31.652153314939131</v>
      </c>
    </row>
    <row r="8594" spans="11:24">
      <c r="K8594" s="97">
        <f t="shared" si="652"/>
        <v>6</v>
      </c>
      <c r="L8594" s="2" t="e">
        <f t="shared" si="653"/>
        <v>#N/A</v>
      </c>
      <c r="M8594" s="88"/>
      <c r="V8594">
        <v>200</v>
      </c>
      <c r="W8594">
        <v>40</v>
      </c>
      <c r="X8594" s="7">
        <f t="shared" si="651"/>
        <v>31.652153314939131</v>
      </c>
    </row>
    <row r="8595" spans="11:24">
      <c r="K8595" s="97">
        <f t="shared" si="652"/>
        <v>6</v>
      </c>
      <c r="L8595" s="2" t="e">
        <f t="shared" si="653"/>
        <v>#N/A</v>
      </c>
      <c r="M8595" s="88"/>
      <c r="V8595">
        <v>200</v>
      </c>
      <c r="W8595">
        <v>40</v>
      </c>
      <c r="X8595" s="7">
        <f t="shared" si="651"/>
        <v>31.652153314939131</v>
      </c>
    </row>
    <row r="8596" spans="11:24">
      <c r="K8596" s="97">
        <f t="shared" si="652"/>
        <v>6</v>
      </c>
      <c r="L8596" s="2" t="e">
        <f t="shared" si="653"/>
        <v>#N/A</v>
      </c>
      <c r="M8596" s="88"/>
      <c r="V8596">
        <v>200</v>
      </c>
      <c r="W8596">
        <v>40</v>
      </c>
      <c r="X8596" s="7">
        <f t="shared" si="651"/>
        <v>31.652153314939131</v>
      </c>
    </row>
    <row r="8597" spans="11:24">
      <c r="K8597" s="97">
        <f t="shared" si="652"/>
        <v>6</v>
      </c>
      <c r="L8597" s="2" t="e">
        <f t="shared" si="653"/>
        <v>#N/A</v>
      </c>
      <c r="M8597" s="88"/>
      <c r="V8597">
        <v>200</v>
      </c>
      <c r="W8597">
        <v>40</v>
      </c>
      <c r="X8597" s="7">
        <f t="shared" si="651"/>
        <v>31.652153314939131</v>
      </c>
    </row>
    <row r="8598" spans="11:24">
      <c r="K8598" s="97">
        <f t="shared" si="652"/>
        <v>6</v>
      </c>
      <c r="L8598" s="2" t="e">
        <f t="shared" si="653"/>
        <v>#N/A</v>
      </c>
      <c r="M8598" s="88"/>
      <c r="V8598">
        <v>200</v>
      </c>
      <c r="W8598">
        <v>40</v>
      </c>
      <c r="X8598" s="7">
        <f t="shared" si="651"/>
        <v>31.652153314939131</v>
      </c>
    </row>
    <row r="8599" spans="11:24">
      <c r="K8599" s="97">
        <f t="shared" si="652"/>
        <v>6</v>
      </c>
      <c r="L8599" s="2" t="e">
        <f t="shared" si="653"/>
        <v>#N/A</v>
      </c>
      <c r="M8599" s="88"/>
      <c r="V8599">
        <v>200</v>
      </c>
      <c r="W8599">
        <v>40</v>
      </c>
      <c r="X8599" s="7">
        <f t="shared" si="651"/>
        <v>31.652153314939131</v>
      </c>
    </row>
    <row r="8600" spans="11:24">
      <c r="K8600" s="97">
        <f t="shared" si="652"/>
        <v>6</v>
      </c>
      <c r="L8600" s="2" t="e">
        <f t="shared" si="653"/>
        <v>#N/A</v>
      </c>
      <c r="M8600" s="88"/>
      <c r="V8600">
        <v>200</v>
      </c>
      <c r="W8600">
        <v>40</v>
      </c>
      <c r="X8600" s="7">
        <f t="shared" si="651"/>
        <v>31.652153314939131</v>
      </c>
    </row>
    <row r="8601" spans="11:24">
      <c r="K8601" s="97">
        <f t="shared" si="652"/>
        <v>6</v>
      </c>
      <c r="L8601" s="2" t="e">
        <f t="shared" si="653"/>
        <v>#N/A</v>
      </c>
      <c r="M8601" s="88"/>
      <c r="V8601">
        <v>200</v>
      </c>
      <c r="W8601">
        <v>40</v>
      </c>
      <c r="X8601" s="7">
        <f t="shared" si="651"/>
        <v>31.652153314939131</v>
      </c>
    </row>
    <row r="8602" spans="11:24">
      <c r="K8602" s="97">
        <f t="shared" si="652"/>
        <v>6</v>
      </c>
      <c r="L8602" s="2" t="e">
        <f t="shared" si="653"/>
        <v>#N/A</v>
      </c>
      <c r="M8602" s="89"/>
      <c r="V8602">
        <v>200</v>
      </c>
      <c r="W8602">
        <v>40</v>
      </c>
      <c r="X8602" s="7">
        <f t="shared" si="651"/>
        <v>31.652153314939131</v>
      </c>
    </row>
    <row r="8603" spans="11:24">
      <c r="K8603" s="97">
        <f t="shared" si="652"/>
        <v>6</v>
      </c>
      <c r="L8603" s="2" t="e">
        <f t="shared" si="653"/>
        <v>#N/A</v>
      </c>
      <c r="M8603" s="88"/>
      <c r="V8603">
        <v>200</v>
      </c>
      <c r="W8603">
        <v>40</v>
      </c>
      <c r="X8603" s="7">
        <f t="shared" si="651"/>
        <v>31.652153314939131</v>
      </c>
    </row>
    <row r="8604" spans="11:24">
      <c r="K8604" s="97">
        <f t="shared" si="652"/>
        <v>6</v>
      </c>
      <c r="L8604" s="2" t="e">
        <f t="shared" si="653"/>
        <v>#N/A</v>
      </c>
      <c r="M8604" s="88"/>
      <c r="V8604">
        <v>200</v>
      </c>
      <c r="W8604">
        <v>40</v>
      </c>
      <c r="X8604" s="7">
        <f t="shared" si="651"/>
        <v>31.652153314939131</v>
      </c>
    </row>
    <row r="8605" spans="11:24">
      <c r="K8605" s="97">
        <f t="shared" si="652"/>
        <v>6</v>
      </c>
      <c r="L8605" s="2" t="e">
        <f t="shared" si="653"/>
        <v>#N/A</v>
      </c>
      <c r="M8605" s="88"/>
      <c r="V8605">
        <v>200</v>
      </c>
      <c r="W8605">
        <v>40</v>
      </c>
      <c r="X8605" s="7">
        <f t="shared" si="651"/>
        <v>31.652153314939131</v>
      </c>
    </row>
    <row r="8606" spans="11:24">
      <c r="K8606" s="97">
        <f t="shared" si="652"/>
        <v>6</v>
      </c>
      <c r="L8606" s="2" t="e">
        <f t="shared" si="653"/>
        <v>#N/A</v>
      </c>
      <c r="M8606" s="89"/>
      <c r="V8606">
        <v>200</v>
      </c>
      <c r="W8606">
        <v>40</v>
      </c>
      <c r="X8606" s="7">
        <f t="shared" si="651"/>
        <v>31.652153314939131</v>
      </c>
    </row>
    <row r="8607" spans="11:24">
      <c r="K8607" s="97">
        <f t="shared" si="652"/>
        <v>6</v>
      </c>
      <c r="L8607" s="2" t="e">
        <f t="shared" si="653"/>
        <v>#N/A</v>
      </c>
      <c r="M8607" s="88"/>
      <c r="V8607">
        <v>200</v>
      </c>
      <c r="W8607">
        <v>40</v>
      </c>
      <c r="X8607" s="7">
        <f t="shared" si="651"/>
        <v>31.652153314939131</v>
      </c>
    </row>
    <row r="8608" spans="11:24">
      <c r="K8608" s="97">
        <f t="shared" si="652"/>
        <v>6</v>
      </c>
      <c r="L8608" s="2" t="e">
        <f t="shared" si="653"/>
        <v>#N/A</v>
      </c>
      <c r="M8608" s="88"/>
      <c r="V8608">
        <v>200</v>
      </c>
      <c r="W8608">
        <v>40</v>
      </c>
      <c r="X8608" s="7">
        <f t="shared" si="651"/>
        <v>31.652153314939131</v>
      </c>
    </row>
    <row r="8609" spans="11:24">
      <c r="K8609" s="97">
        <f t="shared" si="652"/>
        <v>6</v>
      </c>
      <c r="L8609" s="2" t="e">
        <f t="shared" si="653"/>
        <v>#N/A</v>
      </c>
      <c r="M8609" s="88"/>
      <c r="V8609">
        <v>200</v>
      </c>
      <c r="W8609">
        <v>40</v>
      </c>
      <c r="X8609" s="7">
        <f t="shared" si="651"/>
        <v>31.652153314939131</v>
      </c>
    </row>
    <row r="8610" spans="11:24">
      <c r="K8610" s="97">
        <f t="shared" si="652"/>
        <v>6</v>
      </c>
      <c r="L8610" s="2" t="e">
        <f t="shared" si="653"/>
        <v>#N/A</v>
      </c>
      <c r="M8610" s="89"/>
      <c r="V8610">
        <v>200</v>
      </c>
      <c r="W8610">
        <v>40</v>
      </c>
      <c r="X8610" s="7">
        <f t="shared" si="651"/>
        <v>31.652153314939131</v>
      </c>
    </row>
    <row r="8611" spans="11:24">
      <c r="K8611" s="97">
        <f t="shared" si="652"/>
        <v>6</v>
      </c>
      <c r="L8611" s="2" t="e">
        <f t="shared" si="653"/>
        <v>#N/A</v>
      </c>
      <c r="M8611" s="88"/>
      <c r="V8611">
        <v>200</v>
      </c>
      <c r="W8611">
        <v>40</v>
      </c>
      <c r="X8611" s="7">
        <f t="shared" si="651"/>
        <v>31.652153314939131</v>
      </c>
    </row>
    <row r="8612" spans="11:24">
      <c r="K8612" s="97">
        <f t="shared" si="652"/>
        <v>6</v>
      </c>
      <c r="L8612" s="2" t="e">
        <f t="shared" si="653"/>
        <v>#N/A</v>
      </c>
      <c r="M8612" s="88"/>
      <c r="V8612">
        <v>200</v>
      </c>
      <c r="W8612">
        <v>40</v>
      </c>
      <c r="X8612" s="7">
        <f t="shared" si="651"/>
        <v>31.652153314939131</v>
      </c>
    </row>
    <row r="8613" spans="11:24">
      <c r="K8613" s="97">
        <f t="shared" si="652"/>
        <v>6</v>
      </c>
      <c r="L8613" s="2" t="e">
        <f t="shared" si="653"/>
        <v>#N/A</v>
      </c>
      <c r="M8613" s="88"/>
      <c r="V8613">
        <v>200</v>
      </c>
      <c r="W8613">
        <v>40</v>
      </c>
      <c r="X8613" s="7">
        <f t="shared" si="651"/>
        <v>31.652153314939131</v>
      </c>
    </row>
    <row r="8614" spans="11:24">
      <c r="K8614" s="97">
        <f t="shared" si="652"/>
        <v>6</v>
      </c>
      <c r="L8614" s="2" t="e">
        <f t="shared" si="653"/>
        <v>#N/A</v>
      </c>
      <c r="M8614" s="88"/>
      <c r="V8614">
        <v>200</v>
      </c>
      <c r="W8614">
        <v>40</v>
      </c>
      <c r="X8614" s="7">
        <f t="shared" si="651"/>
        <v>31.652153314939131</v>
      </c>
    </row>
    <row r="8615" spans="11:24">
      <c r="K8615" s="97">
        <f t="shared" si="652"/>
        <v>6</v>
      </c>
      <c r="L8615" s="2" t="e">
        <f t="shared" si="653"/>
        <v>#N/A</v>
      </c>
      <c r="M8615" s="88"/>
      <c r="V8615">
        <v>200</v>
      </c>
      <c r="W8615">
        <v>40</v>
      </c>
      <c r="X8615" s="7">
        <f t="shared" si="651"/>
        <v>31.652153314939131</v>
      </c>
    </row>
    <row r="8616" spans="11:24">
      <c r="K8616" s="97">
        <f t="shared" si="652"/>
        <v>6</v>
      </c>
      <c r="L8616" s="2" t="e">
        <f t="shared" si="653"/>
        <v>#N/A</v>
      </c>
      <c r="M8616" s="88"/>
      <c r="V8616">
        <v>200</v>
      </c>
      <c r="W8616">
        <v>40</v>
      </c>
      <c r="X8616" s="7">
        <f t="shared" si="651"/>
        <v>31.652153314939131</v>
      </c>
    </row>
    <row r="8617" spans="11:24">
      <c r="K8617" s="97">
        <f t="shared" si="652"/>
        <v>6</v>
      </c>
      <c r="L8617" s="2" t="e">
        <f t="shared" si="653"/>
        <v>#N/A</v>
      </c>
      <c r="M8617" s="88"/>
      <c r="V8617">
        <v>200</v>
      </c>
      <c r="W8617">
        <v>40</v>
      </c>
      <c r="X8617" s="7">
        <f t="shared" si="651"/>
        <v>31.652153314939131</v>
      </c>
    </row>
    <row r="8618" spans="11:24">
      <c r="K8618" s="97">
        <f t="shared" si="652"/>
        <v>6</v>
      </c>
      <c r="L8618" s="2" t="e">
        <f t="shared" si="653"/>
        <v>#N/A</v>
      </c>
      <c r="M8618" s="88"/>
      <c r="V8618">
        <v>200</v>
      </c>
      <c r="W8618">
        <v>40</v>
      </c>
      <c r="X8618" s="7">
        <f t="shared" si="651"/>
        <v>31.652153314939131</v>
      </c>
    </row>
    <row r="8619" spans="11:24">
      <c r="K8619" s="97">
        <f t="shared" si="652"/>
        <v>6</v>
      </c>
      <c r="L8619" s="2" t="e">
        <f t="shared" si="653"/>
        <v>#N/A</v>
      </c>
      <c r="M8619" s="88"/>
      <c r="V8619">
        <v>200</v>
      </c>
      <c r="W8619">
        <v>40</v>
      </c>
      <c r="X8619" s="7">
        <f t="shared" si="651"/>
        <v>31.652153314939131</v>
      </c>
    </row>
    <row r="8620" spans="11:24">
      <c r="K8620" s="97">
        <f t="shared" si="652"/>
        <v>6</v>
      </c>
      <c r="L8620" s="2" t="e">
        <f t="shared" si="653"/>
        <v>#N/A</v>
      </c>
      <c r="M8620" s="88"/>
      <c r="V8620">
        <v>200</v>
      </c>
      <c r="W8620">
        <v>40</v>
      </c>
      <c r="X8620" s="7">
        <f t="shared" si="651"/>
        <v>31.652153314939131</v>
      </c>
    </row>
    <row r="8621" spans="11:24">
      <c r="K8621" s="97">
        <f t="shared" si="652"/>
        <v>6</v>
      </c>
      <c r="L8621" s="2" t="e">
        <f t="shared" si="653"/>
        <v>#N/A</v>
      </c>
      <c r="M8621" s="88"/>
      <c r="V8621">
        <v>200</v>
      </c>
      <c r="W8621">
        <v>40</v>
      </c>
      <c r="X8621" s="7">
        <f t="shared" si="651"/>
        <v>31.652153314939131</v>
      </c>
    </row>
    <row r="8622" spans="11:24">
      <c r="K8622" s="97">
        <f t="shared" si="652"/>
        <v>6</v>
      </c>
      <c r="L8622" s="2" t="e">
        <f t="shared" si="653"/>
        <v>#N/A</v>
      </c>
      <c r="M8622" s="88"/>
      <c r="V8622">
        <v>200</v>
      </c>
      <c r="W8622">
        <v>40</v>
      </c>
      <c r="X8622" s="7">
        <f t="shared" si="651"/>
        <v>31.652153314939131</v>
      </c>
    </row>
    <row r="8623" spans="11:24">
      <c r="K8623" s="97">
        <f t="shared" si="652"/>
        <v>6</v>
      </c>
      <c r="L8623" s="2" t="e">
        <f t="shared" si="653"/>
        <v>#N/A</v>
      </c>
      <c r="M8623" s="89"/>
      <c r="V8623">
        <v>200</v>
      </c>
      <c r="W8623">
        <v>40</v>
      </c>
      <c r="X8623" s="7">
        <f t="shared" si="651"/>
        <v>31.652153314939131</v>
      </c>
    </row>
    <row r="8624" spans="11:24">
      <c r="K8624" s="97">
        <f t="shared" si="652"/>
        <v>6</v>
      </c>
      <c r="L8624" s="2" t="e">
        <f t="shared" si="653"/>
        <v>#N/A</v>
      </c>
      <c r="M8624" s="88"/>
      <c r="V8624">
        <v>200</v>
      </c>
      <c r="W8624">
        <v>40</v>
      </c>
      <c r="X8624" s="7">
        <f t="shared" si="651"/>
        <v>31.652153314939131</v>
      </c>
    </row>
    <row r="8625" spans="11:24">
      <c r="K8625" s="97">
        <f t="shared" si="652"/>
        <v>6</v>
      </c>
      <c r="L8625" s="2" t="e">
        <f t="shared" si="653"/>
        <v>#N/A</v>
      </c>
      <c r="M8625" s="89"/>
      <c r="V8625">
        <v>200</v>
      </c>
      <c r="W8625">
        <v>40</v>
      </c>
      <c r="X8625" s="7">
        <f t="shared" si="651"/>
        <v>31.652153314939131</v>
      </c>
    </row>
    <row r="8626" spans="11:24">
      <c r="K8626" s="97">
        <f t="shared" si="652"/>
        <v>6</v>
      </c>
      <c r="L8626" s="2" t="e">
        <f t="shared" si="653"/>
        <v>#N/A</v>
      </c>
      <c r="M8626" s="88"/>
      <c r="V8626">
        <v>200</v>
      </c>
      <c r="W8626">
        <v>40</v>
      </c>
      <c r="X8626" s="7">
        <f t="shared" si="651"/>
        <v>31.652153314939131</v>
      </c>
    </row>
    <row r="8627" spans="11:24">
      <c r="K8627" s="97">
        <f t="shared" si="652"/>
        <v>6</v>
      </c>
      <c r="L8627" s="2" t="e">
        <f t="shared" si="653"/>
        <v>#N/A</v>
      </c>
      <c r="M8627" s="89"/>
      <c r="V8627">
        <v>200</v>
      </c>
      <c r="W8627">
        <v>40</v>
      </c>
      <c r="X8627" s="7">
        <f t="shared" si="651"/>
        <v>31.652153314939131</v>
      </c>
    </row>
    <row r="8628" spans="11:24">
      <c r="K8628" s="97">
        <f t="shared" si="652"/>
        <v>6</v>
      </c>
      <c r="L8628" s="2" t="e">
        <f t="shared" si="653"/>
        <v>#N/A</v>
      </c>
      <c r="M8628" s="88"/>
      <c r="V8628">
        <v>200</v>
      </c>
      <c r="W8628">
        <v>40</v>
      </c>
      <c r="X8628" s="7">
        <f t="shared" si="651"/>
        <v>31.652153314939131</v>
      </c>
    </row>
    <row r="8629" spans="11:24">
      <c r="K8629" s="97">
        <f t="shared" si="652"/>
        <v>6</v>
      </c>
      <c r="L8629" s="2" t="e">
        <f t="shared" si="653"/>
        <v>#N/A</v>
      </c>
      <c r="M8629" s="88"/>
      <c r="V8629">
        <v>200</v>
      </c>
      <c r="W8629">
        <v>40</v>
      </c>
      <c r="X8629" s="7">
        <f t="shared" si="651"/>
        <v>31.652153314939131</v>
      </c>
    </row>
    <row r="8630" spans="11:24">
      <c r="K8630" s="97">
        <f t="shared" si="652"/>
        <v>6</v>
      </c>
      <c r="L8630" s="2" t="e">
        <f t="shared" si="653"/>
        <v>#N/A</v>
      </c>
      <c r="M8630" s="88"/>
      <c r="V8630">
        <v>200</v>
      </c>
      <c r="W8630">
        <v>40</v>
      </c>
      <c r="X8630" s="7">
        <f t="shared" si="651"/>
        <v>31.652153314939131</v>
      </c>
    </row>
    <row r="8631" spans="11:24">
      <c r="K8631" s="97">
        <f t="shared" si="652"/>
        <v>6</v>
      </c>
      <c r="L8631" s="2" t="e">
        <f t="shared" si="653"/>
        <v>#N/A</v>
      </c>
      <c r="M8631" s="88"/>
      <c r="V8631">
        <v>200</v>
      </c>
      <c r="W8631">
        <v>40</v>
      </c>
      <c r="X8631" s="7">
        <f t="shared" si="651"/>
        <v>31.652153314939131</v>
      </c>
    </row>
    <row r="8632" spans="11:24">
      <c r="K8632" s="97">
        <f t="shared" si="652"/>
        <v>6</v>
      </c>
      <c r="L8632" s="2" t="e">
        <f t="shared" si="653"/>
        <v>#N/A</v>
      </c>
      <c r="M8632" s="88"/>
      <c r="V8632">
        <v>200</v>
      </c>
      <c r="W8632">
        <v>40</v>
      </c>
      <c r="X8632" s="7">
        <f t="shared" si="651"/>
        <v>31.652153314939131</v>
      </c>
    </row>
    <row r="8633" spans="11:24">
      <c r="K8633" s="97">
        <f t="shared" si="652"/>
        <v>6</v>
      </c>
      <c r="L8633" s="2" t="e">
        <f t="shared" si="653"/>
        <v>#N/A</v>
      </c>
      <c r="M8633" s="88"/>
      <c r="V8633">
        <v>200</v>
      </c>
      <c r="W8633">
        <v>40</v>
      </c>
      <c r="X8633" s="7">
        <f t="shared" si="651"/>
        <v>31.652153314939131</v>
      </c>
    </row>
    <row r="8634" spans="11:24">
      <c r="K8634" s="97">
        <f t="shared" si="652"/>
        <v>6</v>
      </c>
      <c r="L8634" s="2" t="e">
        <f t="shared" si="653"/>
        <v>#N/A</v>
      </c>
      <c r="M8634" s="88"/>
      <c r="V8634">
        <v>200</v>
      </c>
      <c r="W8634">
        <v>40</v>
      </c>
      <c r="X8634" s="7">
        <f t="shared" si="651"/>
        <v>31.652153314939131</v>
      </c>
    </row>
    <row r="8635" spans="11:24">
      <c r="K8635" s="97">
        <f t="shared" si="652"/>
        <v>6</v>
      </c>
      <c r="L8635" s="2" t="e">
        <f t="shared" si="653"/>
        <v>#N/A</v>
      </c>
      <c r="M8635" s="88"/>
      <c r="V8635">
        <v>200</v>
      </c>
      <c r="W8635">
        <v>40</v>
      </c>
      <c r="X8635" s="7">
        <f t="shared" si="651"/>
        <v>31.652153314939131</v>
      </c>
    </row>
    <row r="8636" spans="11:24">
      <c r="K8636" s="97">
        <f t="shared" si="652"/>
        <v>6</v>
      </c>
      <c r="L8636" s="2" t="e">
        <f t="shared" si="653"/>
        <v>#N/A</v>
      </c>
      <c r="M8636" s="88"/>
      <c r="V8636">
        <v>200</v>
      </c>
      <c r="W8636">
        <v>40</v>
      </c>
      <c r="X8636" s="7">
        <f t="shared" si="651"/>
        <v>31.652153314939131</v>
      </c>
    </row>
    <row r="8637" spans="11:24">
      <c r="K8637" s="97">
        <f t="shared" si="652"/>
        <v>6</v>
      </c>
      <c r="L8637" s="2" t="e">
        <f t="shared" si="653"/>
        <v>#N/A</v>
      </c>
      <c r="M8637" s="88"/>
      <c r="V8637">
        <v>200</v>
      </c>
      <c r="W8637">
        <v>40</v>
      </c>
      <c r="X8637" s="7">
        <f t="shared" si="651"/>
        <v>31.652153314939131</v>
      </c>
    </row>
    <row r="8638" spans="11:24">
      <c r="K8638" s="97">
        <f t="shared" si="652"/>
        <v>6</v>
      </c>
      <c r="L8638" s="2" t="e">
        <f t="shared" si="653"/>
        <v>#N/A</v>
      </c>
      <c r="M8638" s="88"/>
      <c r="V8638">
        <v>200</v>
      </c>
      <c r="W8638">
        <v>40</v>
      </c>
      <c r="X8638" s="7">
        <f t="shared" si="651"/>
        <v>31.652153314939131</v>
      </c>
    </row>
    <row r="8639" spans="11:24">
      <c r="K8639" s="97">
        <f t="shared" si="652"/>
        <v>6</v>
      </c>
      <c r="L8639" s="2" t="e">
        <f t="shared" si="653"/>
        <v>#N/A</v>
      </c>
      <c r="M8639" s="88"/>
      <c r="V8639">
        <v>200</v>
      </c>
      <c r="W8639">
        <v>40</v>
      </c>
      <c r="X8639" s="7">
        <f t="shared" si="651"/>
        <v>31.652153314939131</v>
      </c>
    </row>
    <row r="8640" spans="11:24">
      <c r="K8640" s="97">
        <f t="shared" si="652"/>
        <v>6</v>
      </c>
      <c r="L8640" s="2" t="e">
        <f t="shared" si="653"/>
        <v>#N/A</v>
      </c>
      <c r="M8640" s="88"/>
      <c r="V8640">
        <v>200</v>
      </c>
      <c r="W8640">
        <v>40</v>
      </c>
      <c r="X8640" s="7">
        <f t="shared" si="651"/>
        <v>31.652153314939131</v>
      </c>
    </row>
    <row r="8641" spans="11:24">
      <c r="K8641" s="97">
        <f t="shared" si="652"/>
        <v>6</v>
      </c>
      <c r="L8641" s="2" t="e">
        <f t="shared" si="653"/>
        <v>#N/A</v>
      </c>
      <c r="M8641" s="88"/>
      <c r="V8641">
        <v>200</v>
      </c>
      <c r="W8641">
        <v>40</v>
      </c>
      <c r="X8641" s="7">
        <f t="shared" si="651"/>
        <v>31.652153314939131</v>
      </c>
    </row>
    <row r="8642" spans="11:24">
      <c r="K8642" s="97">
        <f t="shared" si="652"/>
        <v>6</v>
      </c>
      <c r="L8642" s="2" t="e">
        <f t="shared" si="653"/>
        <v>#N/A</v>
      </c>
      <c r="M8642" s="88"/>
      <c r="V8642">
        <v>200</v>
      </c>
      <c r="W8642">
        <v>40</v>
      </c>
      <c r="X8642" s="7">
        <f t="shared" si="651"/>
        <v>31.652153314939131</v>
      </c>
    </row>
    <row r="8643" spans="11:24">
      <c r="K8643" s="97">
        <f t="shared" si="652"/>
        <v>6</v>
      </c>
      <c r="L8643" s="2" t="e">
        <f t="shared" si="653"/>
        <v>#N/A</v>
      </c>
      <c r="M8643" s="88"/>
      <c r="V8643">
        <v>200</v>
      </c>
      <c r="W8643">
        <v>40</v>
      </c>
      <c r="X8643" s="7">
        <f t="shared" si="651"/>
        <v>31.652153314939131</v>
      </c>
    </row>
    <row r="8644" spans="11:24">
      <c r="K8644" s="97">
        <f t="shared" si="652"/>
        <v>6</v>
      </c>
      <c r="L8644" s="2" t="e">
        <f t="shared" si="653"/>
        <v>#N/A</v>
      </c>
      <c r="M8644" s="88"/>
      <c r="V8644">
        <v>200</v>
      </c>
      <c r="W8644">
        <v>40</v>
      </c>
      <c r="X8644" s="7">
        <f t="shared" si="651"/>
        <v>31.652153314939131</v>
      </c>
    </row>
    <row r="8645" spans="11:24">
      <c r="K8645" s="97">
        <f t="shared" si="652"/>
        <v>6</v>
      </c>
      <c r="L8645" s="2" t="e">
        <f t="shared" si="653"/>
        <v>#N/A</v>
      </c>
      <c r="M8645" s="88"/>
      <c r="V8645">
        <v>200</v>
      </c>
      <c r="W8645">
        <v>40</v>
      </c>
      <c r="X8645" s="7">
        <f t="shared" si="651"/>
        <v>31.652153314939131</v>
      </c>
    </row>
    <row r="8646" spans="11:24">
      <c r="K8646" s="97">
        <f t="shared" si="652"/>
        <v>6</v>
      </c>
      <c r="L8646" s="2" t="e">
        <f t="shared" si="653"/>
        <v>#N/A</v>
      </c>
      <c r="M8646" s="88"/>
      <c r="V8646">
        <v>200</v>
      </c>
      <c r="W8646">
        <v>40</v>
      </c>
      <c r="X8646" s="7">
        <f t="shared" si="651"/>
        <v>31.652153314939131</v>
      </c>
    </row>
    <row r="8647" spans="11:24">
      <c r="K8647" s="97">
        <f t="shared" si="652"/>
        <v>6</v>
      </c>
      <c r="L8647" s="2" t="e">
        <f t="shared" si="653"/>
        <v>#N/A</v>
      </c>
      <c r="M8647" s="88"/>
      <c r="V8647">
        <v>200</v>
      </c>
      <c r="W8647">
        <v>40</v>
      </c>
      <c r="X8647" s="7">
        <f t="shared" si="651"/>
        <v>31.652153314939131</v>
      </c>
    </row>
    <row r="8648" spans="11:24">
      <c r="K8648" s="97">
        <f t="shared" si="652"/>
        <v>6</v>
      </c>
      <c r="L8648" s="2" t="e">
        <f t="shared" si="653"/>
        <v>#N/A</v>
      </c>
      <c r="M8648" s="88"/>
      <c r="V8648">
        <v>200</v>
      </c>
      <c r="W8648">
        <v>40</v>
      </c>
      <c r="X8648" s="7">
        <f t="shared" si="651"/>
        <v>31.652153314939131</v>
      </c>
    </row>
    <row r="8649" spans="11:24">
      <c r="K8649" s="97">
        <f t="shared" si="652"/>
        <v>6</v>
      </c>
      <c r="L8649" s="2" t="e">
        <f t="shared" si="653"/>
        <v>#N/A</v>
      </c>
      <c r="M8649" s="88"/>
      <c r="V8649">
        <v>200</v>
      </c>
      <c r="W8649">
        <v>40</v>
      </c>
      <c r="X8649" s="7">
        <f t="shared" si="651"/>
        <v>31.652153314939131</v>
      </c>
    </row>
    <row r="8650" spans="11:24">
      <c r="K8650" s="97">
        <f t="shared" si="652"/>
        <v>6</v>
      </c>
      <c r="L8650" s="2" t="e">
        <f t="shared" si="653"/>
        <v>#N/A</v>
      </c>
      <c r="M8650" s="88"/>
      <c r="V8650">
        <v>200</v>
      </c>
      <c r="W8650">
        <v>40</v>
      </c>
      <c r="X8650" s="7">
        <f t="shared" ref="X8650:X8713" si="654">AVERAGE($J$2999:$J$8770)</f>
        <v>31.652153314939131</v>
      </c>
    </row>
    <row r="8651" spans="11:24">
      <c r="K8651" s="97">
        <f t="shared" ref="K8651:K8714" si="655">WEEKDAY(C8651,2)</f>
        <v>6</v>
      </c>
      <c r="L8651" s="2" t="e">
        <f t="shared" ref="L8651:L8714" si="656">IF(J8651="",NA(),J8651-(AVERAGE($J$10:$J$8770)))</f>
        <v>#N/A</v>
      </c>
      <c r="M8651" s="88"/>
      <c r="V8651">
        <v>200</v>
      </c>
      <c r="W8651">
        <v>40</v>
      </c>
      <c r="X8651" s="7">
        <f t="shared" si="654"/>
        <v>31.652153314939131</v>
      </c>
    </row>
    <row r="8652" spans="11:24">
      <c r="K8652" s="97">
        <f t="shared" si="655"/>
        <v>6</v>
      </c>
      <c r="L8652" s="2" t="e">
        <f t="shared" si="656"/>
        <v>#N/A</v>
      </c>
      <c r="M8652" s="88"/>
      <c r="V8652">
        <v>200</v>
      </c>
      <c r="W8652">
        <v>40</v>
      </c>
      <c r="X8652" s="7">
        <f t="shared" si="654"/>
        <v>31.652153314939131</v>
      </c>
    </row>
    <row r="8653" spans="11:24">
      <c r="K8653" s="97">
        <f t="shared" si="655"/>
        <v>6</v>
      </c>
      <c r="L8653" s="2" t="e">
        <f t="shared" si="656"/>
        <v>#N/A</v>
      </c>
      <c r="M8653" s="88"/>
      <c r="V8653">
        <v>200</v>
      </c>
      <c r="W8653">
        <v>40</v>
      </c>
      <c r="X8653" s="7">
        <f t="shared" si="654"/>
        <v>31.652153314939131</v>
      </c>
    </row>
    <row r="8654" spans="11:24">
      <c r="K8654" s="97">
        <f t="shared" si="655"/>
        <v>6</v>
      </c>
      <c r="L8654" s="2" t="e">
        <f t="shared" si="656"/>
        <v>#N/A</v>
      </c>
      <c r="M8654" s="88"/>
      <c r="V8654">
        <v>200</v>
      </c>
      <c r="W8654">
        <v>40</v>
      </c>
      <c r="X8654" s="7">
        <f t="shared" si="654"/>
        <v>31.652153314939131</v>
      </c>
    </row>
    <row r="8655" spans="11:24">
      <c r="K8655" s="97">
        <f t="shared" si="655"/>
        <v>6</v>
      </c>
      <c r="L8655" s="2" t="e">
        <f t="shared" si="656"/>
        <v>#N/A</v>
      </c>
      <c r="M8655" s="88"/>
      <c r="V8655">
        <v>200</v>
      </c>
      <c r="W8655">
        <v>40</v>
      </c>
      <c r="X8655" s="7">
        <f t="shared" si="654"/>
        <v>31.652153314939131</v>
      </c>
    </row>
    <row r="8656" spans="11:24">
      <c r="K8656" s="97">
        <f t="shared" si="655"/>
        <v>6</v>
      </c>
      <c r="L8656" s="2" t="e">
        <f t="shared" si="656"/>
        <v>#N/A</v>
      </c>
      <c r="M8656" s="88"/>
      <c r="V8656">
        <v>200</v>
      </c>
      <c r="W8656">
        <v>40</v>
      </c>
      <c r="X8656" s="7">
        <f t="shared" si="654"/>
        <v>31.652153314939131</v>
      </c>
    </row>
    <row r="8657" spans="11:24">
      <c r="K8657" s="97">
        <f t="shared" si="655"/>
        <v>6</v>
      </c>
      <c r="L8657" s="2" t="e">
        <f t="shared" si="656"/>
        <v>#N/A</v>
      </c>
      <c r="M8657" s="88"/>
      <c r="V8657">
        <v>200</v>
      </c>
      <c r="W8657">
        <v>40</v>
      </c>
      <c r="X8657" s="7">
        <f t="shared" si="654"/>
        <v>31.652153314939131</v>
      </c>
    </row>
    <row r="8658" spans="11:24">
      <c r="K8658" s="97">
        <f t="shared" si="655"/>
        <v>6</v>
      </c>
      <c r="L8658" s="2" t="e">
        <f t="shared" si="656"/>
        <v>#N/A</v>
      </c>
      <c r="M8658" s="88"/>
      <c r="V8658">
        <v>200</v>
      </c>
      <c r="W8658">
        <v>40</v>
      </c>
      <c r="X8658" s="7">
        <f t="shared" si="654"/>
        <v>31.652153314939131</v>
      </c>
    </row>
    <row r="8659" spans="11:24">
      <c r="K8659" s="97">
        <f t="shared" si="655"/>
        <v>6</v>
      </c>
      <c r="L8659" s="2" t="e">
        <f t="shared" si="656"/>
        <v>#N/A</v>
      </c>
      <c r="M8659" s="88"/>
      <c r="V8659">
        <v>200</v>
      </c>
      <c r="W8659">
        <v>40</v>
      </c>
      <c r="X8659" s="7">
        <f t="shared" si="654"/>
        <v>31.652153314939131</v>
      </c>
    </row>
    <row r="8660" spans="11:24">
      <c r="K8660" s="97">
        <f t="shared" si="655"/>
        <v>6</v>
      </c>
      <c r="L8660" s="2" t="e">
        <f t="shared" si="656"/>
        <v>#N/A</v>
      </c>
      <c r="M8660" s="88"/>
      <c r="V8660">
        <v>200</v>
      </c>
      <c r="W8660">
        <v>40</v>
      </c>
      <c r="X8660" s="7">
        <f t="shared" si="654"/>
        <v>31.652153314939131</v>
      </c>
    </row>
    <row r="8661" spans="11:24">
      <c r="K8661" s="97">
        <f t="shared" si="655"/>
        <v>6</v>
      </c>
      <c r="L8661" s="2" t="e">
        <f t="shared" si="656"/>
        <v>#N/A</v>
      </c>
      <c r="M8661" s="88"/>
      <c r="V8661">
        <v>200</v>
      </c>
      <c r="W8661">
        <v>40</v>
      </c>
      <c r="X8661" s="7">
        <f t="shared" si="654"/>
        <v>31.652153314939131</v>
      </c>
    </row>
    <row r="8662" spans="11:24">
      <c r="K8662" s="97">
        <f t="shared" si="655"/>
        <v>6</v>
      </c>
      <c r="L8662" s="2" t="e">
        <f t="shared" si="656"/>
        <v>#N/A</v>
      </c>
      <c r="M8662" s="88"/>
      <c r="V8662">
        <v>200</v>
      </c>
      <c r="W8662">
        <v>40</v>
      </c>
      <c r="X8662" s="7">
        <f t="shared" si="654"/>
        <v>31.652153314939131</v>
      </c>
    </row>
    <row r="8663" spans="11:24">
      <c r="K8663" s="97">
        <f t="shared" si="655"/>
        <v>6</v>
      </c>
      <c r="L8663" s="2" t="e">
        <f t="shared" si="656"/>
        <v>#N/A</v>
      </c>
      <c r="M8663" s="88"/>
      <c r="V8663">
        <v>200</v>
      </c>
      <c r="W8663">
        <v>40</v>
      </c>
      <c r="X8663" s="7">
        <f t="shared" si="654"/>
        <v>31.652153314939131</v>
      </c>
    </row>
    <row r="8664" spans="11:24">
      <c r="K8664" s="97">
        <f t="shared" si="655"/>
        <v>6</v>
      </c>
      <c r="L8664" s="2" t="e">
        <f t="shared" si="656"/>
        <v>#N/A</v>
      </c>
      <c r="M8664" s="88"/>
      <c r="V8664">
        <v>200</v>
      </c>
      <c r="W8664">
        <v>40</v>
      </c>
      <c r="X8664" s="7">
        <f t="shared" si="654"/>
        <v>31.652153314939131</v>
      </c>
    </row>
    <row r="8665" spans="11:24">
      <c r="K8665" s="97">
        <f t="shared" si="655"/>
        <v>6</v>
      </c>
      <c r="L8665" s="2" t="e">
        <f t="shared" si="656"/>
        <v>#N/A</v>
      </c>
      <c r="M8665" s="88"/>
      <c r="V8665">
        <v>200</v>
      </c>
      <c r="W8665">
        <v>40</v>
      </c>
      <c r="X8665" s="7">
        <f t="shared" si="654"/>
        <v>31.652153314939131</v>
      </c>
    </row>
    <row r="8666" spans="11:24">
      <c r="K8666" s="97">
        <f t="shared" si="655"/>
        <v>6</v>
      </c>
      <c r="L8666" s="2" t="e">
        <f t="shared" si="656"/>
        <v>#N/A</v>
      </c>
      <c r="M8666" s="88"/>
      <c r="V8666">
        <v>200</v>
      </c>
      <c r="W8666">
        <v>40</v>
      </c>
      <c r="X8666" s="7">
        <f t="shared" si="654"/>
        <v>31.652153314939131</v>
      </c>
    </row>
    <row r="8667" spans="11:24">
      <c r="K8667" s="97">
        <f t="shared" si="655"/>
        <v>6</v>
      </c>
      <c r="L8667" s="2" t="e">
        <f t="shared" si="656"/>
        <v>#N/A</v>
      </c>
      <c r="M8667" s="88"/>
      <c r="V8667">
        <v>200</v>
      </c>
      <c r="W8667">
        <v>40</v>
      </c>
      <c r="X8667" s="7">
        <f t="shared" si="654"/>
        <v>31.652153314939131</v>
      </c>
    </row>
    <row r="8668" spans="11:24">
      <c r="K8668" s="97">
        <f t="shared" si="655"/>
        <v>6</v>
      </c>
      <c r="L8668" s="2" t="e">
        <f t="shared" si="656"/>
        <v>#N/A</v>
      </c>
      <c r="M8668" s="88"/>
      <c r="V8668">
        <v>200</v>
      </c>
      <c r="W8668">
        <v>40</v>
      </c>
      <c r="X8668" s="7">
        <f t="shared" si="654"/>
        <v>31.652153314939131</v>
      </c>
    </row>
    <row r="8669" spans="11:24">
      <c r="K8669" s="97">
        <f t="shared" si="655"/>
        <v>6</v>
      </c>
      <c r="L8669" s="2" t="e">
        <f t="shared" si="656"/>
        <v>#N/A</v>
      </c>
      <c r="M8669" s="88"/>
      <c r="V8669">
        <v>200</v>
      </c>
      <c r="W8669">
        <v>40</v>
      </c>
      <c r="X8669" s="7">
        <f t="shared" si="654"/>
        <v>31.652153314939131</v>
      </c>
    </row>
    <row r="8670" spans="11:24">
      <c r="K8670" s="97">
        <f t="shared" si="655"/>
        <v>6</v>
      </c>
      <c r="L8670" s="2" t="e">
        <f t="shared" si="656"/>
        <v>#N/A</v>
      </c>
      <c r="M8670" s="88"/>
      <c r="V8670">
        <v>200</v>
      </c>
      <c r="W8670">
        <v>40</v>
      </c>
      <c r="X8670" s="7">
        <f t="shared" si="654"/>
        <v>31.652153314939131</v>
      </c>
    </row>
    <row r="8671" spans="11:24">
      <c r="K8671" s="97">
        <f t="shared" si="655"/>
        <v>6</v>
      </c>
      <c r="L8671" s="2" t="e">
        <f t="shared" si="656"/>
        <v>#N/A</v>
      </c>
      <c r="M8671" s="88"/>
      <c r="V8671">
        <v>200</v>
      </c>
      <c r="W8671">
        <v>40</v>
      </c>
      <c r="X8671" s="7">
        <f t="shared" si="654"/>
        <v>31.652153314939131</v>
      </c>
    </row>
    <row r="8672" spans="11:24">
      <c r="K8672" s="97">
        <f t="shared" si="655"/>
        <v>6</v>
      </c>
      <c r="L8672" s="2" t="e">
        <f t="shared" si="656"/>
        <v>#N/A</v>
      </c>
      <c r="M8672" s="88"/>
      <c r="V8672">
        <v>200</v>
      </c>
      <c r="W8672">
        <v>40</v>
      </c>
      <c r="X8672" s="7">
        <f t="shared" si="654"/>
        <v>31.652153314939131</v>
      </c>
    </row>
    <row r="8673" spans="11:24">
      <c r="K8673" s="97">
        <f t="shared" si="655"/>
        <v>6</v>
      </c>
      <c r="L8673" s="2" t="e">
        <f t="shared" si="656"/>
        <v>#N/A</v>
      </c>
      <c r="M8673" s="88"/>
      <c r="V8673">
        <v>200</v>
      </c>
      <c r="W8673">
        <v>40</v>
      </c>
      <c r="X8673" s="7">
        <f t="shared" si="654"/>
        <v>31.652153314939131</v>
      </c>
    </row>
    <row r="8674" spans="11:24">
      <c r="K8674" s="97">
        <f t="shared" si="655"/>
        <v>6</v>
      </c>
      <c r="L8674" s="2" t="e">
        <f t="shared" si="656"/>
        <v>#N/A</v>
      </c>
      <c r="M8674" s="88"/>
      <c r="V8674">
        <v>200</v>
      </c>
      <c r="W8674">
        <v>40</v>
      </c>
      <c r="X8674" s="7">
        <f t="shared" si="654"/>
        <v>31.652153314939131</v>
      </c>
    </row>
    <row r="8675" spans="11:24">
      <c r="K8675" s="97">
        <f t="shared" si="655"/>
        <v>6</v>
      </c>
      <c r="L8675" s="2" t="e">
        <f t="shared" si="656"/>
        <v>#N/A</v>
      </c>
      <c r="M8675" s="88"/>
      <c r="V8675">
        <v>200</v>
      </c>
      <c r="W8675">
        <v>40</v>
      </c>
      <c r="X8675" s="7">
        <f t="shared" si="654"/>
        <v>31.652153314939131</v>
      </c>
    </row>
    <row r="8676" spans="11:24">
      <c r="K8676" s="97">
        <f t="shared" si="655"/>
        <v>6</v>
      </c>
      <c r="L8676" s="2" t="e">
        <f t="shared" si="656"/>
        <v>#N/A</v>
      </c>
      <c r="M8676" s="89"/>
      <c r="V8676">
        <v>200</v>
      </c>
      <c r="W8676">
        <v>40</v>
      </c>
      <c r="X8676" s="7">
        <f t="shared" si="654"/>
        <v>31.652153314939131</v>
      </c>
    </row>
    <row r="8677" spans="11:24">
      <c r="K8677" s="97">
        <f t="shared" si="655"/>
        <v>6</v>
      </c>
      <c r="L8677" s="2" t="e">
        <f t="shared" si="656"/>
        <v>#N/A</v>
      </c>
      <c r="M8677" s="88"/>
      <c r="V8677">
        <v>200</v>
      </c>
      <c r="W8677">
        <v>40</v>
      </c>
      <c r="X8677" s="7">
        <f t="shared" si="654"/>
        <v>31.652153314939131</v>
      </c>
    </row>
    <row r="8678" spans="11:24">
      <c r="K8678" s="97">
        <f t="shared" si="655"/>
        <v>6</v>
      </c>
      <c r="L8678" s="2" t="e">
        <f t="shared" si="656"/>
        <v>#N/A</v>
      </c>
      <c r="M8678" s="88"/>
      <c r="V8678">
        <v>200</v>
      </c>
      <c r="W8678">
        <v>40</v>
      </c>
      <c r="X8678" s="7">
        <f t="shared" si="654"/>
        <v>31.652153314939131</v>
      </c>
    </row>
    <row r="8679" spans="11:24">
      <c r="K8679" s="97">
        <f t="shared" si="655"/>
        <v>6</v>
      </c>
      <c r="L8679" s="2" t="e">
        <f t="shared" si="656"/>
        <v>#N/A</v>
      </c>
      <c r="M8679" s="88"/>
      <c r="V8679">
        <v>200</v>
      </c>
      <c r="W8679">
        <v>40</v>
      </c>
      <c r="X8679" s="7">
        <f t="shared" si="654"/>
        <v>31.652153314939131</v>
      </c>
    </row>
    <row r="8680" spans="11:24">
      <c r="K8680" s="97">
        <f t="shared" si="655"/>
        <v>6</v>
      </c>
      <c r="L8680" s="2" t="e">
        <f t="shared" si="656"/>
        <v>#N/A</v>
      </c>
      <c r="M8680" s="88"/>
      <c r="V8680">
        <v>200</v>
      </c>
      <c r="W8680">
        <v>40</v>
      </c>
      <c r="X8680" s="7">
        <f t="shared" si="654"/>
        <v>31.652153314939131</v>
      </c>
    </row>
    <row r="8681" spans="11:24">
      <c r="K8681" s="97">
        <f t="shared" si="655"/>
        <v>6</v>
      </c>
      <c r="L8681" s="2" t="e">
        <f t="shared" si="656"/>
        <v>#N/A</v>
      </c>
      <c r="M8681" s="88"/>
      <c r="V8681">
        <v>200</v>
      </c>
      <c r="W8681">
        <v>40</v>
      </c>
      <c r="X8681" s="7">
        <f t="shared" si="654"/>
        <v>31.652153314939131</v>
      </c>
    </row>
    <row r="8682" spans="11:24">
      <c r="K8682" s="97">
        <f t="shared" si="655"/>
        <v>6</v>
      </c>
      <c r="L8682" s="2" t="e">
        <f t="shared" si="656"/>
        <v>#N/A</v>
      </c>
      <c r="M8682" s="88"/>
      <c r="V8682">
        <v>200</v>
      </c>
      <c r="W8682">
        <v>40</v>
      </c>
      <c r="X8682" s="7">
        <f t="shared" si="654"/>
        <v>31.652153314939131</v>
      </c>
    </row>
    <row r="8683" spans="11:24">
      <c r="K8683" s="97">
        <f t="shared" si="655"/>
        <v>6</v>
      </c>
      <c r="L8683" s="2" t="e">
        <f t="shared" si="656"/>
        <v>#N/A</v>
      </c>
      <c r="M8683" s="88"/>
      <c r="V8683">
        <v>200</v>
      </c>
      <c r="W8683">
        <v>40</v>
      </c>
      <c r="X8683" s="7">
        <f t="shared" si="654"/>
        <v>31.652153314939131</v>
      </c>
    </row>
    <row r="8684" spans="11:24">
      <c r="K8684" s="97">
        <f t="shared" si="655"/>
        <v>6</v>
      </c>
      <c r="L8684" s="2" t="e">
        <f t="shared" si="656"/>
        <v>#N/A</v>
      </c>
      <c r="M8684" s="88"/>
      <c r="V8684">
        <v>200</v>
      </c>
      <c r="W8684">
        <v>40</v>
      </c>
      <c r="X8684" s="7">
        <f t="shared" si="654"/>
        <v>31.652153314939131</v>
      </c>
    </row>
    <row r="8685" spans="11:24">
      <c r="K8685" s="97">
        <f t="shared" si="655"/>
        <v>6</v>
      </c>
      <c r="L8685" s="2" t="e">
        <f t="shared" si="656"/>
        <v>#N/A</v>
      </c>
      <c r="M8685" s="88"/>
      <c r="V8685">
        <v>200</v>
      </c>
      <c r="W8685">
        <v>40</v>
      </c>
      <c r="X8685" s="7">
        <f t="shared" si="654"/>
        <v>31.652153314939131</v>
      </c>
    </row>
    <row r="8686" spans="11:24">
      <c r="K8686" s="97">
        <f t="shared" si="655"/>
        <v>6</v>
      </c>
      <c r="L8686" s="2" t="e">
        <f t="shared" si="656"/>
        <v>#N/A</v>
      </c>
      <c r="M8686" s="88"/>
      <c r="V8686">
        <v>200</v>
      </c>
      <c r="W8686">
        <v>40</v>
      </c>
      <c r="X8686" s="7">
        <f t="shared" si="654"/>
        <v>31.652153314939131</v>
      </c>
    </row>
    <row r="8687" spans="11:24">
      <c r="K8687" s="97">
        <f t="shared" si="655"/>
        <v>6</v>
      </c>
      <c r="L8687" s="2" t="e">
        <f t="shared" si="656"/>
        <v>#N/A</v>
      </c>
      <c r="M8687" s="89"/>
      <c r="V8687">
        <v>200</v>
      </c>
      <c r="W8687">
        <v>40</v>
      </c>
      <c r="X8687" s="7">
        <f t="shared" si="654"/>
        <v>31.652153314939131</v>
      </c>
    </row>
    <row r="8688" spans="11:24">
      <c r="K8688" s="97">
        <f t="shared" si="655"/>
        <v>6</v>
      </c>
      <c r="L8688" s="2" t="e">
        <f t="shared" si="656"/>
        <v>#N/A</v>
      </c>
      <c r="M8688" s="88"/>
      <c r="V8688">
        <v>200</v>
      </c>
      <c r="W8688">
        <v>40</v>
      </c>
      <c r="X8688" s="7">
        <f t="shared" si="654"/>
        <v>31.652153314939131</v>
      </c>
    </row>
    <row r="8689" spans="11:24">
      <c r="K8689" s="97">
        <f t="shared" si="655"/>
        <v>6</v>
      </c>
      <c r="L8689" s="2" t="e">
        <f t="shared" si="656"/>
        <v>#N/A</v>
      </c>
      <c r="M8689" s="88"/>
      <c r="V8689">
        <v>200</v>
      </c>
      <c r="W8689">
        <v>40</v>
      </c>
      <c r="X8689" s="7">
        <f t="shared" si="654"/>
        <v>31.652153314939131</v>
      </c>
    </row>
    <row r="8690" spans="11:24">
      <c r="K8690" s="97">
        <f t="shared" si="655"/>
        <v>6</v>
      </c>
      <c r="L8690" s="2" t="e">
        <f t="shared" si="656"/>
        <v>#N/A</v>
      </c>
      <c r="M8690" s="88"/>
      <c r="V8690">
        <v>200</v>
      </c>
      <c r="W8690">
        <v>40</v>
      </c>
      <c r="X8690" s="7">
        <f t="shared" si="654"/>
        <v>31.652153314939131</v>
      </c>
    </row>
    <row r="8691" spans="11:24">
      <c r="K8691" s="97">
        <f t="shared" si="655"/>
        <v>6</v>
      </c>
      <c r="L8691" s="2" t="e">
        <f t="shared" si="656"/>
        <v>#N/A</v>
      </c>
      <c r="M8691" s="88"/>
      <c r="V8691">
        <v>200</v>
      </c>
      <c r="W8691">
        <v>40</v>
      </c>
      <c r="X8691" s="7">
        <f t="shared" si="654"/>
        <v>31.652153314939131</v>
      </c>
    </row>
    <row r="8692" spans="11:24">
      <c r="K8692" s="97">
        <f t="shared" si="655"/>
        <v>6</v>
      </c>
      <c r="L8692" s="2" t="e">
        <f t="shared" si="656"/>
        <v>#N/A</v>
      </c>
      <c r="M8692" s="88"/>
      <c r="V8692">
        <v>200</v>
      </c>
      <c r="W8692">
        <v>40</v>
      </c>
      <c r="X8692" s="7">
        <f t="shared" si="654"/>
        <v>31.652153314939131</v>
      </c>
    </row>
    <row r="8693" spans="11:24">
      <c r="K8693" s="97">
        <f t="shared" si="655"/>
        <v>6</v>
      </c>
      <c r="L8693" s="2" t="e">
        <f t="shared" si="656"/>
        <v>#N/A</v>
      </c>
      <c r="M8693" s="88"/>
      <c r="V8693">
        <v>200</v>
      </c>
      <c r="W8693">
        <v>40</v>
      </c>
      <c r="X8693" s="7">
        <f t="shared" si="654"/>
        <v>31.652153314939131</v>
      </c>
    </row>
    <row r="8694" spans="11:24">
      <c r="K8694" s="97">
        <f t="shared" si="655"/>
        <v>6</v>
      </c>
      <c r="L8694" s="2" t="e">
        <f t="shared" si="656"/>
        <v>#N/A</v>
      </c>
      <c r="M8694" s="88"/>
      <c r="V8694">
        <v>200</v>
      </c>
      <c r="W8694">
        <v>40</v>
      </c>
      <c r="X8694" s="7">
        <f t="shared" si="654"/>
        <v>31.652153314939131</v>
      </c>
    </row>
    <row r="8695" spans="11:24">
      <c r="K8695" s="97">
        <f t="shared" si="655"/>
        <v>6</v>
      </c>
      <c r="L8695" s="2" t="e">
        <f t="shared" si="656"/>
        <v>#N/A</v>
      </c>
      <c r="M8695" s="88"/>
      <c r="V8695">
        <v>200</v>
      </c>
      <c r="W8695">
        <v>40</v>
      </c>
      <c r="X8695" s="7">
        <f t="shared" si="654"/>
        <v>31.652153314939131</v>
      </c>
    </row>
    <row r="8696" spans="11:24">
      <c r="K8696" s="97">
        <f t="shared" si="655"/>
        <v>6</v>
      </c>
      <c r="L8696" s="2" t="e">
        <f t="shared" si="656"/>
        <v>#N/A</v>
      </c>
      <c r="M8696" s="88"/>
      <c r="V8696">
        <v>200</v>
      </c>
      <c r="W8696">
        <v>40</v>
      </c>
      <c r="X8696" s="7">
        <f t="shared" si="654"/>
        <v>31.652153314939131</v>
      </c>
    </row>
    <row r="8697" spans="11:24">
      <c r="K8697" s="97">
        <f t="shared" si="655"/>
        <v>6</v>
      </c>
      <c r="L8697" s="2" t="e">
        <f t="shared" si="656"/>
        <v>#N/A</v>
      </c>
      <c r="M8697" s="88"/>
      <c r="V8697">
        <v>200</v>
      </c>
      <c r="W8697">
        <v>40</v>
      </c>
      <c r="X8697" s="7">
        <f t="shared" si="654"/>
        <v>31.652153314939131</v>
      </c>
    </row>
    <row r="8698" spans="11:24">
      <c r="K8698" s="97">
        <f t="shared" si="655"/>
        <v>6</v>
      </c>
      <c r="L8698" s="2" t="e">
        <f t="shared" si="656"/>
        <v>#N/A</v>
      </c>
      <c r="M8698" s="88"/>
      <c r="V8698">
        <v>200</v>
      </c>
      <c r="W8698">
        <v>40</v>
      </c>
      <c r="X8698" s="7">
        <f t="shared" si="654"/>
        <v>31.652153314939131</v>
      </c>
    </row>
    <row r="8699" spans="11:24">
      <c r="K8699" s="97">
        <f t="shared" si="655"/>
        <v>6</v>
      </c>
      <c r="L8699" s="2" t="e">
        <f t="shared" si="656"/>
        <v>#N/A</v>
      </c>
      <c r="M8699" s="88"/>
      <c r="V8699">
        <v>200</v>
      </c>
      <c r="W8699">
        <v>40</v>
      </c>
      <c r="X8699" s="7">
        <f t="shared" si="654"/>
        <v>31.652153314939131</v>
      </c>
    </row>
    <row r="8700" spans="11:24">
      <c r="K8700" s="97">
        <f t="shared" si="655"/>
        <v>6</v>
      </c>
      <c r="L8700" s="2" t="e">
        <f t="shared" si="656"/>
        <v>#N/A</v>
      </c>
      <c r="M8700" s="88"/>
      <c r="V8700">
        <v>200</v>
      </c>
      <c r="W8700">
        <v>40</v>
      </c>
      <c r="X8700" s="7">
        <f t="shared" si="654"/>
        <v>31.652153314939131</v>
      </c>
    </row>
    <row r="8701" spans="11:24">
      <c r="K8701" s="97">
        <f t="shared" si="655"/>
        <v>6</v>
      </c>
      <c r="L8701" s="2" t="e">
        <f t="shared" si="656"/>
        <v>#N/A</v>
      </c>
      <c r="M8701" s="88"/>
      <c r="V8701">
        <v>200</v>
      </c>
      <c r="W8701">
        <v>40</v>
      </c>
      <c r="X8701" s="7">
        <f t="shared" si="654"/>
        <v>31.652153314939131</v>
      </c>
    </row>
    <row r="8702" spans="11:24">
      <c r="K8702" s="97">
        <f t="shared" si="655"/>
        <v>6</v>
      </c>
      <c r="L8702" s="2" t="e">
        <f t="shared" si="656"/>
        <v>#N/A</v>
      </c>
      <c r="M8702" s="88"/>
      <c r="V8702">
        <v>200</v>
      </c>
      <c r="W8702">
        <v>40</v>
      </c>
      <c r="X8702" s="7">
        <f t="shared" si="654"/>
        <v>31.652153314939131</v>
      </c>
    </row>
    <row r="8703" spans="11:24">
      <c r="K8703" s="97">
        <f t="shared" si="655"/>
        <v>6</v>
      </c>
      <c r="L8703" s="2" t="e">
        <f t="shared" si="656"/>
        <v>#N/A</v>
      </c>
      <c r="M8703" s="88"/>
      <c r="V8703">
        <v>200</v>
      </c>
      <c r="W8703">
        <v>40</v>
      </c>
      <c r="X8703" s="7">
        <f t="shared" si="654"/>
        <v>31.652153314939131</v>
      </c>
    </row>
    <row r="8704" spans="11:24">
      <c r="K8704" s="97">
        <f t="shared" si="655"/>
        <v>6</v>
      </c>
      <c r="L8704" s="2" t="e">
        <f t="shared" si="656"/>
        <v>#N/A</v>
      </c>
      <c r="M8704" s="88"/>
      <c r="V8704">
        <v>200</v>
      </c>
      <c r="W8704">
        <v>40</v>
      </c>
      <c r="X8704" s="7">
        <f t="shared" si="654"/>
        <v>31.652153314939131</v>
      </c>
    </row>
    <row r="8705" spans="11:24">
      <c r="K8705" s="97">
        <f t="shared" si="655"/>
        <v>6</v>
      </c>
      <c r="L8705" s="2" t="e">
        <f t="shared" si="656"/>
        <v>#N/A</v>
      </c>
      <c r="M8705" s="88"/>
      <c r="V8705">
        <v>200</v>
      </c>
      <c r="W8705">
        <v>40</v>
      </c>
      <c r="X8705" s="7">
        <f t="shared" si="654"/>
        <v>31.652153314939131</v>
      </c>
    </row>
    <row r="8706" spans="11:24">
      <c r="K8706" s="97">
        <f t="shared" si="655"/>
        <v>6</v>
      </c>
      <c r="L8706" s="2" t="e">
        <f t="shared" si="656"/>
        <v>#N/A</v>
      </c>
      <c r="M8706" s="88"/>
      <c r="V8706">
        <v>200</v>
      </c>
      <c r="W8706">
        <v>40</v>
      </c>
      <c r="X8706" s="7">
        <f t="shared" si="654"/>
        <v>31.652153314939131</v>
      </c>
    </row>
    <row r="8707" spans="11:24">
      <c r="K8707" s="97">
        <f t="shared" si="655"/>
        <v>6</v>
      </c>
      <c r="L8707" s="2" t="e">
        <f t="shared" si="656"/>
        <v>#N/A</v>
      </c>
      <c r="M8707" s="88"/>
      <c r="V8707">
        <v>200</v>
      </c>
      <c r="W8707">
        <v>40</v>
      </c>
      <c r="X8707" s="7">
        <f t="shared" si="654"/>
        <v>31.652153314939131</v>
      </c>
    </row>
    <row r="8708" spans="11:24">
      <c r="K8708" s="97">
        <f t="shared" si="655"/>
        <v>6</v>
      </c>
      <c r="L8708" s="2" t="e">
        <f t="shared" si="656"/>
        <v>#N/A</v>
      </c>
      <c r="M8708" s="88"/>
      <c r="V8708">
        <v>200</v>
      </c>
      <c r="W8708">
        <v>40</v>
      </c>
      <c r="X8708" s="7">
        <f t="shared" si="654"/>
        <v>31.652153314939131</v>
      </c>
    </row>
    <row r="8709" spans="11:24">
      <c r="K8709" s="97">
        <f t="shared" si="655"/>
        <v>6</v>
      </c>
      <c r="L8709" s="2" t="e">
        <f t="shared" si="656"/>
        <v>#N/A</v>
      </c>
      <c r="M8709" s="88"/>
      <c r="V8709">
        <v>200</v>
      </c>
      <c r="W8709">
        <v>40</v>
      </c>
      <c r="X8709" s="7">
        <f t="shared" si="654"/>
        <v>31.652153314939131</v>
      </c>
    </row>
    <row r="8710" spans="11:24">
      <c r="K8710" s="97">
        <f t="shared" si="655"/>
        <v>6</v>
      </c>
      <c r="L8710" s="2" t="e">
        <f t="shared" si="656"/>
        <v>#N/A</v>
      </c>
      <c r="M8710" s="88"/>
      <c r="V8710">
        <v>200</v>
      </c>
      <c r="W8710">
        <v>40</v>
      </c>
      <c r="X8710" s="7">
        <f t="shared" si="654"/>
        <v>31.652153314939131</v>
      </c>
    </row>
    <row r="8711" spans="11:24">
      <c r="K8711" s="97">
        <f t="shared" si="655"/>
        <v>6</v>
      </c>
      <c r="L8711" s="2" t="e">
        <f t="shared" si="656"/>
        <v>#N/A</v>
      </c>
      <c r="M8711" s="88"/>
      <c r="V8711">
        <v>200</v>
      </c>
      <c r="W8711">
        <v>40</v>
      </c>
      <c r="X8711" s="7">
        <f t="shared" si="654"/>
        <v>31.652153314939131</v>
      </c>
    </row>
    <row r="8712" spans="11:24">
      <c r="K8712" s="97">
        <f t="shared" si="655"/>
        <v>6</v>
      </c>
      <c r="L8712" s="2" t="e">
        <f t="shared" si="656"/>
        <v>#N/A</v>
      </c>
      <c r="M8712" s="88"/>
      <c r="V8712">
        <v>200</v>
      </c>
      <c r="W8712">
        <v>40</v>
      </c>
      <c r="X8712" s="7">
        <f t="shared" si="654"/>
        <v>31.652153314939131</v>
      </c>
    </row>
    <row r="8713" spans="11:24">
      <c r="K8713" s="97">
        <f t="shared" si="655"/>
        <v>6</v>
      </c>
      <c r="L8713" s="2" t="e">
        <f t="shared" si="656"/>
        <v>#N/A</v>
      </c>
      <c r="M8713" s="88"/>
      <c r="V8713">
        <v>200</v>
      </c>
      <c r="W8713">
        <v>40</v>
      </c>
      <c r="X8713" s="7">
        <f t="shared" si="654"/>
        <v>31.652153314939131</v>
      </c>
    </row>
    <row r="8714" spans="11:24">
      <c r="K8714" s="97">
        <f t="shared" si="655"/>
        <v>6</v>
      </c>
      <c r="L8714" s="2" t="e">
        <f t="shared" si="656"/>
        <v>#N/A</v>
      </c>
      <c r="M8714" s="88"/>
      <c r="V8714">
        <v>200</v>
      </c>
      <c r="W8714">
        <v>40</v>
      </c>
      <c r="X8714" s="7">
        <f t="shared" ref="X8714:X8770" si="657">AVERAGE($J$2999:$J$8770)</f>
        <v>31.652153314939131</v>
      </c>
    </row>
    <row r="8715" spans="11:24">
      <c r="K8715" s="97">
        <f t="shared" ref="K8715:K8770" si="658">WEEKDAY(C8715,2)</f>
        <v>6</v>
      </c>
      <c r="L8715" s="2" t="e">
        <f t="shared" ref="L8715:L8770" si="659">IF(J8715="",NA(),J8715-(AVERAGE($J$10:$J$8770)))</f>
        <v>#N/A</v>
      </c>
      <c r="M8715" s="88"/>
      <c r="V8715">
        <v>200</v>
      </c>
      <c r="W8715">
        <v>40</v>
      </c>
      <c r="X8715" s="7">
        <f t="shared" si="657"/>
        <v>31.652153314939131</v>
      </c>
    </row>
    <row r="8716" spans="11:24">
      <c r="K8716" s="97">
        <f t="shared" si="658"/>
        <v>6</v>
      </c>
      <c r="L8716" s="2" t="e">
        <f t="shared" si="659"/>
        <v>#N/A</v>
      </c>
      <c r="M8716" s="88"/>
      <c r="V8716">
        <v>200</v>
      </c>
      <c r="W8716">
        <v>40</v>
      </c>
      <c r="X8716" s="7">
        <f t="shared" si="657"/>
        <v>31.652153314939131</v>
      </c>
    </row>
    <row r="8717" spans="11:24">
      <c r="K8717" s="97">
        <f t="shared" si="658"/>
        <v>6</v>
      </c>
      <c r="L8717" s="2" t="e">
        <f t="shared" si="659"/>
        <v>#N/A</v>
      </c>
      <c r="M8717" s="88"/>
      <c r="V8717">
        <v>200</v>
      </c>
      <c r="W8717">
        <v>40</v>
      </c>
      <c r="X8717" s="7">
        <f t="shared" si="657"/>
        <v>31.652153314939131</v>
      </c>
    </row>
    <row r="8718" spans="11:24">
      <c r="K8718" s="97">
        <f t="shared" si="658"/>
        <v>6</v>
      </c>
      <c r="L8718" s="2" t="e">
        <f t="shared" si="659"/>
        <v>#N/A</v>
      </c>
      <c r="M8718" s="88"/>
      <c r="V8718">
        <v>200</v>
      </c>
      <c r="W8718">
        <v>40</v>
      </c>
      <c r="X8718" s="7">
        <f t="shared" si="657"/>
        <v>31.652153314939131</v>
      </c>
    </row>
    <row r="8719" spans="11:24">
      <c r="K8719" s="97">
        <f t="shared" si="658"/>
        <v>6</v>
      </c>
      <c r="L8719" s="2" t="e">
        <f t="shared" si="659"/>
        <v>#N/A</v>
      </c>
      <c r="M8719" s="88"/>
      <c r="V8719">
        <v>200</v>
      </c>
      <c r="W8719">
        <v>40</v>
      </c>
      <c r="X8719" s="7">
        <f t="shared" si="657"/>
        <v>31.652153314939131</v>
      </c>
    </row>
    <row r="8720" spans="11:24">
      <c r="K8720" s="97">
        <f t="shared" si="658"/>
        <v>6</v>
      </c>
      <c r="L8720" s="2" t="e">
        <f t="shared" si="659"/>
        <v>#N/A</v>
      </c>
      <c r="M8720" s="88"/>
      <c r="V8720">
        <v>200</v>
      </c>
      <c r="W8720">
        <v>40</v>
      </c>
      <c r="X8720" s="7">
        <f t="shared" si="657"/>
        <v>31.652153314939131</v>
      </c>
    </row>
    <row r="8721" spans="11:24">
      <c r="K8721" s="97">
        <f t="shared" si="658"/>
        <v>6</v>
      </c>
      <c r="L8721" s="2" t="e">
        <f t="shared" si="659"/>
        <v>#N/A</v>
      </c>
      <c r="M8721" s="88"/>
      <c r="V8721">
        <v>200</v>
      </c>
      <c r="W8721">
        <v>40</v>
      </c>
      <c r="X8721" s="7">
        <f t="shared" si="657"/>
        <v>31.652153314939131</v>
      </c>
    </row>
    <row r="8722" spans="11:24">
      <c r="K8722" s="97">
        <f t="shared" si="658"/>
        <v>6</v>
      </c>
      <c r="L8722" s="2" t="e">
        <f t="shared" si="659"/>
        <v>#N/A</v>
      </c>
      <c r="M8722" s="88"/>
      <c r="V8722">
        <v>200</v>
      </c>
      <c r="W8722">
        <v>40</v>
      </c>
      <c r="X8722" s="7">
        <f t="shared" si="657"/>
        <v>31.652153314939131</v>
      </c>
    </row>
    <row r="8723" spans="11:24">
      <c r="K8723" s="97">
        <f t="shared" si="658"/>
        <v>6</v>
      </c>
      <c r="L8723" s="2" t="e">
        <f t="shared" si="659"/>
        <v>#N/A</v>
      </c>
      <c r="M8723" s="88"/>
      <c r="V8723">
        <v>200</v>
      </c>
      <c r="W8723">
        <v>40</v>
      </c>
      <c r="X8723" s="7">
        <f t="shared" si="657"/>
        <v>31.652153314939131</v>
      </c>
    </row>
    <row r="8724" spans="11:24">
      <c r="K8724" s="97">
        <f t="shared" si="658"/>
        <v>6</v>
      </c>
      <c r="L8724" s="2" t="e">
        <f t="shared" si="659"/>
        <v>#N/A</v>
      </c>
      <c r="M8724" s="88"/>
      <c r="V8724">
        <v>200</v>
      </c>
      <c r="W8724">
        <v>40</v>
      </c>
      <c r="X8724" s="7">
        <f t="shared" si="657"/>
        <v>31.652153314939131</v>
      </c>
    </row>
    <row r="8725" spans="11:24">
      <c r="K8725" s="97">
        <f t="shared" si="658"/>
        <v>6</v>
      </c>
      <c r="L8725" s="2" t="e">
        <f t="shared" si="659"/>
        <v>#N/A</v>
      </c>
      <c r="M8725" s="88"/>
      <c r="V8725">
        <v>200</v>
      </c>
      <c r="W8725">
        <v>40</v>
      </c>
      <c r="X8725" s="7">
        <f t="shared" si="657"/>
        <v>31.652153314939131</v>
      </c>
    </row>
    <row r="8726" spans="11:24">
      <c r="K8726" s="97">
        <f t="shared" si="658"/>
        <v>6</v>
      </c>
      <c r="L8726" s="2" t="e">
        <f t="shared" si="659"/>
        <v>#N/A</v>
      </c>
      <c r="M8726" s="88"/>
      <c r="V8726">
        <v>200</v>
      </c>
      <c r="W8726">
        <v>40</v>
      </c>
      <c r="X8726" s="7">
        <f t="shared" si="657"/>
        <v>31.652153314939131</v>
      </c>
    </row>
    <row r="8727" spans="11:24">
      <c r="K8727" s="97">
        <f t="shared" si="658"/>
        <v>6</v>
      </c>
      <c r="L8727" s="2" t="e">
        <f t="shared" si="659"/>
        <v>#N/A</v>
      </c>
      <c r="M8727" s="88"/>
      <c r="V8727">
        <v>200</v>
      </c>
      <c r="W8727">
        <v>40</v>
      </c>
      <c r="X8727" s="7">
        <f t="shared" si="657"/>
        <v>31.652153314939131</v>
      </c>
    </row>
    <row r="8728" spans="11:24">
      <c r="K8728" s="97">
        <f t="shared" si="658"/>
        <v>6</v>
      </c>
      <c r="L8728" s="2" t="e">
        <f t="shared" si="659"/>
        <v>#N/A</v>
      </c>
      <c r="M8728" s="88"/>
      <c r="V8728">
        <v>200</v>
      </c>
      <c r="W8728">
        <v>40</v>
      </c>
      <c r="X8728" s="7">
        <f t="shared" si="657"/>
        <v>31.652153314939131</v>
      </c>
    </row>
    <row r="8729" spans="11:24">
      <c r="K8729" s="97">
        <f t="shared" si="658"/>
        <v>6</v>
      </c>
      <c r="L8729" s="2" t="e">
        <f t="shared" si="659"/>
        <v>#N/A</v>
      </c>
      <c r="M8729" s="88"/>
      <c r="V8729">
        <v>200</v>
      </c>
      <c r="W8729">
        <v>40</v>
      </c>
      <c r="X8729" s="7">
        <f t="shared" si="657"/>
        <v>31.652153314939131</v>
      </c>
    </row>
    <row r="8730" spans="11:24">
      <c r="K8730" s="97">
        <f t="shared" si="658"/>
        <v>6</v>
      </c>
      <c r="L8730" s="2" t="e">
        <f t="shared" si="659"/>
        <v>#N/A</v>
      </c>
      <c r="M8730" s="88"/>
      <c r="V8730">
        <v>200</v>
      </c>
      <c r="W8730">
        <v>40</v>
      </c>
      <c r="X8730" s="7">
        <f t="shared" si="657"/>
        <v>31.652153314939131</v>
      </c>
    </row>
    <row r="8731" spans="11:24">
      <c r="K8731" s="97">
        <f t="shared" si="658"/>
        <v>6</v>
      </c>
      <c r="L8731" s="2" t="e">
        <f t="shared" si="659"/>
        <v>#N/A</v>
      </c>
      <c r="M8731" s="88"/>
      <c r="V8731">
        <v>200</v>
      </c>
      <c r="W8731">
        <v>40</v>
      </c>
      <c r="X8731" s="7">
        <f t="shared" si="657"/>
        <v>31.652153314939131</v>
      </c>
    </row>
    <row r="8732" spans="11:24">
      <c r="K8732" s="97">
        <f t="shared" si="658"/>
        <v>6</v>
      </c>
      <c r="L8732" s="2" t="e">
        <f t="shared" si="659"/>
        <v>#N/A</v>
      </c>
      <c r="M8732" s="88"/>
      <c r="V8732">
        <v>200</v>
      </c>
      <c r="W8732">
        <v>40</v>
      </c>
      <c r="X8732" s="7">
        <f t="shared" si="657"/>
        <v>31.652153314939131</v>
      </c>
    </row>
    <row r="8733" spans="11:24">
      <c r="K8733" s="97">
        <f t="shared" si="658"/>
        <v>6</v>
      </c>
      <c r="L8733" s="2" t="e">
        <f t="shared" si="659"/>
        <v>#N/A</v>
      </c>
      <c r="M8733" s="88"/>
      <c r="V8733">
        <v>200</v>
      </c>
      <c r="W8733">
        <v>40</v>
      </c>
      <c r="X8733" s="7">
        <f t="shared" si="657"/>
        <v>31.652153314939131</v>
      </c>
    </row>
    <row r="8734" spans="11:24">
      <c r="K8734" s="97">
        <f t="shared" si="658"/>
        <v>6</v>
      </c>
      <c r="L8734" s="2" t="e">
        <f t="shared" si="659"/>
        <v>#N/A</v>
      </c>
      <c r="M8734" s="88"/>
      <c r="V8734">
        <v>200</v>
      </c>
      <c r="W8734">
        <v>40</v>
      </c>
      <c r="X8734" s="7">
        <f t="shared" si="657"/>
        <v>31.652153314939131</v>
      </c>
    </row>
    <row r="8735" spans="11:24">
      <c r="K8735" s="97">
        <f t="shared" si="658"/>
        <v>6</v>
      </c>
      <c r="L8735" s="2" t="e">
        <f t="shared" si="659"/>
        <v>#N/A</v>
      </c>
      <c r="M8735" s="88"/>
      <c r="V8735">
        <v>200</v>
      </c>
      <c r="W8735">
        <v>40</v>
      </c>
      <c r="X8735" s="7">
        <f t="shared" si="657"/>
        <v>31.652153314939131</v>
      </c>
    </row>
    <row r="8736" spans="11:24">
      <c r="K8736" s="97">
        <f t="shared" si="658"/>
        <v>6</v>
      </c>
      <c r="L8736" s="2" t="e">
        <f t="shared" si="659"/>
        <v>#N/A</v>
      </c>
      <c r="M8736" s="88"/>
      <c r="V8736">
        <v>200</v>
      </c>
      <c r="W8736">
        <v>40</v>
      </c>
      <c r="X8736" s="7">
        <f t="shared" si="657"/>
        <v>31.652153314939131</v>
      </c>
    </row>
    <row r="8737" spans="11:24">
      <c r="K8737" s="97">
        <f t="shared" si="658"/>
        <v>6</v>
      </c>
      <c r="L8737" s="2" t="e">
        <f t="shared" si="659"/>
        <v>#N/A</v>
      </c>
      <c r="M8737" s="88"/>
      <c r="V8737">
        <v>200</v>
      </c>
      <c r="W8737">
        <v>40</v>
      </c>
      <c r="X8737" s="7">
        <f t="shared" si="657"/>
        <v>31.652153314939131</v>
      </c>
    </row>
    <row r="8738" spans="11:24">
      <c r="K8738" s="97">
        <f t="shared" si="658"/>
        <v>6</v>
      </c>
      <c r="L8738" s="2" t="e">
        <f t="shared" si="659"/>
        <v>#N/A</v>
      </c>
      <c r="M8738" s="88"/>
      <c r="V8738">
        <v>200</v>
      </c>
      <c r="W8738">
        <v>40</v>
      </c>
      <c r="X8738" s="7">
        <f t="shared" si="657"/>
        <v>31.652153314939131</v>
      </c>
    </row>
    <row r="8739" spans="11:24">
      <c r="K8739" s="97">
        <f t="shared" si="658"/>
        <v>6</v>
      </c>
      <c r="L8739" s="2" t="e">
        <f t="shared" si="659"/>
        <v>#N/A</v>
      </c>
      <c r="M8739" s="88"/>
      <c r="V8739">
        <v>200</v>
      </c>
      <c r="W8739">
        <v>40</v>
      </c>
      <c r="X8739" s="7">
        <f t="shared" si="657"/>
        <v>31.652153314939131</v>
      </c>
    </row>
    <row r="8740" spans="11:24">
      <c r="K8740" s="97">
        <f t="shared" si="658"/>
        <v>6</v>
      </c>
      <c r="L8740" s="2" t="e">
        <f t="shared" si="659"/>
        <v>#N/A</v>
      </c>
      <c r="M8740" s="88"/>
      <c r="V8740">
        <v>200</v>
      </c>
      <c r="W8740">
        <v>40</v>
      </c>
      <c r="X8740" s="7">
        <f t="shared" si="657"/>
        <v>31.652153314939131</v>
      </c>
    </row>
    <row r="8741" spans="11:24">
      <c r="K8741" s="97">
        <f t="shared" si="658"/>
        <v>6</v>
      </c>
      <c r="L8741" s="2" t="e">
        <f t="shared" si="659"/>
        <v>#N/A</v>
      </c>
      <c r="M8741" s="88"/>
      <c r="V8741">
        <v>200</v>
      </c>
      <c r="W8741">
        <v>40</v>
      </c>
      <c r="X8741" s="7">
        <f t="shared" si="657"/>
        <v>31.652153314939131</v>
      </c>
    </row>
    <row r="8742" spans="11:24">
      <c r="K8742" s="97">
        <f t="shared" si="658"/>
        <v>6</v>
      </c>
      <c r="L8742" s="2" t="e">
        <f t="shared" si="659"/>
        <v>#N/A</v>
      </c>
      <c r="M8742" s="88"/>
      <c r="V8742">
        <v>200</v>
      </c>
      <c r="W8742">
        <v>40</v>
      </c>
      <c r="X8742" s="7">
        <f t="shared" si="657"/>
        <v>31.652153314939131</v>
      </c>
    </row>
    <row r="8743" spans="11:24">
      <c r="K8743" s="97">
        <f t="shared" si="658"/>
        <v>6</v>
      </c>
      <c r="L8743" s="2" t="e">
        <f t="shared" si="659"/>
        <v>#N/A</v>
      </c>
      <c r="M8743" s="88"/>
      <c r="V8743">
        <v>200</v>
      </c>
      <c r="W8743">
        <v>40</v>
      </c>
      <c r="X8743" s="7">
        <f t="shared" si="657"/>
        <v>31.652153314939131</v>
      </c>
    </row>
    <row r="8744" spans="11:24">
      <c r="K8744" s="97">
        <f t="shared" si="658"/>
        <v>6</v>
      </c>
      <c r="L8744" s="2" t="e">
        <f t="shared" si="659"/>
        <v>#N/A</v>
      </c>
      <c r="M8744" s="88"/>
      <c r="V8744">
        <v>200</v>
      </c>
      <c r="W8744">
        <v>40</v>
      </c>
      <c r="X8744" s="7">
        <f t="shared" si="657"/>
        <v>31.652153314939131</v>
      </c>
    </row>
    <row r="8745" spans="11:24">
      <c r="K8745" s="97">
        <f t="shared" si="658"/>
        <v>6</v>
      </c>
      <c r="L8745" s="2" t="e">
        <f t="shared" si="659"/>
        <v>#N/A</v>
      </c>
      <c r="M8745" s="88"/>
      <c r="V8745">
        <v>200</v>
      </c>
      <c r="W8745">
        <v>40</v>
      </c>
      <c r="X8745" s="7">
        <f t="shared" si="657"/>
        <v>31.652153314939131</v>
      </c>
    </row>
    <row r="8746" spans="11:24">
      <c r="K8746" s="97">
        <f t="shared" si="658"/>
        <v>6</v>
      </c>
      <c r="L8746" s="2" t="e">
        <f t="shared" si="659"/>
        <v>#N/A</v>
      </c>
      <c r="M8746" s="88"/>
      <c r="V8746">
        <v>200</v>
      </c>
      <c r="W8746">
        <v>40</v>
      </c>
      <c r="X8746" s="7">
        <f t="shared" si="657"/>
        <v>31.652153314939131</v>
      </c>
    </row>
    <row r="8747" spans="11:24">
      <c r="K8747" s="97">
        <f t="shared" si="658"/>
        <v>6</v>
      </c>
      <c r="L8747" s="2" t="e">
        <f t="shared" si="659"/>
        <v>#N/A</v>
      </c>
      <c r="M8747" s="88"/>
      <c r="V8747">
        <v>200</v>
      </c>
      <c r="W8747">
        <v>40</v>
      </c>
      <c r="X8747" s="7">
        <f t="shared" si="657"/>
        <v>31.652153314939131</v>
      </c>
    </row>
    <row r="8748" spans="11:24">
      <c r="K8748" s="97">
        <f t="shared" si="658"/>
        <v>6</v>
      </c>
      <c r="L8748" s="2" t="e">
        <f t="shared" si="659"/>
        <v>#N/A</v>
      </c>
      <c r="M8748" s="88"/>
      <c r="V8748">
        <v>200</v>
      </c>
      <c r="W8748">
        <v>40</v>
      </c>
      <c r="X8748" s="7">
        <f t="shared" si="657"/>
        <v>31.652153314939131</v>
      </c>
    </row>
    <row r="8749" spans="11:24">
      <c r="K8749" s="97">
        <f t="shared" si="658"/>
        <v>6</v>
      </c>
      <c r="L8749" s="2" t="e">
        <f t="shared" si="659"/>
        <v>#N/A</v>
      </c>
      <c r="M8749" s="88"/>
      <c r="V8749">
        <v>200</v>
      </c>
      <c r="W8749">
        <v>40</v>
      </c>
      <c r="X8749" s="7">
        <f t="shared" si="657"/>
        <v>31.652153314939131</v>
      </c>
    </row>
    <row r="8750" spans="11:24">
      <c r="K8750" s="97">
        <f t="shared" si="658"/>
        <v>6</v>
      </c>
      <c r="L8750" s="2" t="e">
        <f t="shared" si="659"/>
        <v>#N/A</v>
      </c>
      <c r="M8750" s="88"/>
      <c r="V8750">
        <v>200</v>
      </c>
      <c r="W8750">
        <v>40</v>
      </c>
      <c r="X8750" s="7">
        <f t="shared" si="657"/>
        <v>31.652153314939131</v>
      </c>
    </row>
    <row r="8751" spans="11:24">
      <c r="K8751" s="97">
        <f t="shared" si="658"/>
        <v>6</v>
      </c>
      <c r="L8751" s="2" t="e">
        <f t="shared" si="659"/>
        <v>#N/A</v>
      </c>
      <c r="M8751" s="88"/>
      <c r="V8751">
        <v>200</v>
      </c>
      <c r="W8751">
        <v>40</v>
      </c>
      <c r="X8751" s="7">
        <f t="shared" si="657"/>
        <v>31.652153314939131</v>
      </c>
    </row>
    <row r="8752" spans="11:24">
      <c r="K8752" s="97">
        <f t="shared" si="658"/>
        <v>6</v>
      </c>
      <c r="L8752" s="2" t="e">
        <f t="shared" si="659"/>
        <v>#N/A</v>
      </c>
      <c r="M8752" s="88"/>
      <c r="V8752">
        <v>200</v>
      </c>
      <c r="W8752">
        <v>40</v>
      </c>
      <c r="X8752" s="7">
        <f t="shared" si="657"/>
        <v>31.652153314939131</v>
      </c>
    </row>
    <row r="8753" spans="11:24">
      <c r="K8753" s="97">
        <f t="shared" si="658"/>
        <v>6</v>
      </c>
      <c r="L8753" s="2" t="e">
        <f t="shared" si="659"/>
        <v>#N/A</v>
      </c>
      <c r="M8753" s="88"/>
      <c r="V8753">
        <v>200</v>
      </c>
      <c r="W8753">
        <v>40</v>
      </c>
      <c r="X8753" s="7">
        <f t="shared" si="657"/>
        <v>31.652153314939131</v>
      </c>
    </row>
    <row r="8754" spans="11:24">
      <c r="K8754" s="97">
        <f t="shared" si="658"/>
        <v>6</v>
      </c>
      <c r="L8754" s="2" t="e">
        <f t="shared" si="659"/>
        <v>#N/A</v>
      </c>
      <c r="M8754" s="88"/>
      <c r="V8754">
        <v>200</v>
      </c>
      <c r="W8754">
        <v>40</v>
      </c>
      <c r="X8754" s="7">
        <f t="shared" si="657"/>
        <v>31.652153314939131</v>
      </c>
    </row>
    <row r="8755" spans="11:24">
      <c r="K8755" s="97">
        <f t="shared" si="658"/>
        <v>6</v>
      </c>
      <c r="L8755" s="2" t="e">
        <f t="shared" si="659"/>
        <v>#N/A</v>
      </c>
      <c r="M8755" s="88"/>
      <c r="V8755">
        <v>200</v>
      </c>
      <c r="W8755">
        <v>40</v>
      </c>
      <c r="X8755" s="7">
        <f t="shared" si="657"/>
        <v>31.652153314939131</v>
      </c>
    </row>
    <row r="8756" spans="11:24">
      <c r="K8756" s="97">
        <f t="shared" si="658"/>
        <v>6</v>
      </c>
      <c r="L8756" s="2" t="e">
        <f t="shared" si="659"/>
        <v>#N/A</v>
      </c>
      <c r="M8756" s="88"/>
      <c r="V8756">
        <v>200</v>
      </c>
      <c r="W8756">
        <v>40</v>
      </c>
      <c r="X8756" s="7">
        <f t="shared" si="657"/>
        <v>31.652153314939131</v>
      </c>
    </row>
    <row r="8757" spans="11:24">
      <c r="K8757" s="97">
        <f t="shared" si="658"/>
        <v>6</v>
      </c>
      <c r="L8757" s="2" t="e">
        <f t="shared" si="659"/>
        <v>#N/A</v>
      </c>
      <c r="M8757" s="88"/>
      <c r="V8757">
        <v>200</v>
      </c>
      <c r="W8757">
        <v>40</v>
      </c>
      <c r="X8757" s="7">
        <f t="shared" si="657"/>
        <v>31.652153314939131</v>
      </c>
    </row>
    <row r="8758" spans="11:24">
      <c r="K8758" s="97">
        <f t="shared" si="658"/>
        <v>6</v>
      </c>
      <c r="L8758" s="2" t="e">
        <f t="shared" si="659"/>
        <v>#N/A</v>
      </c>
      <c r="M8758" s="88"/>
      <c r="V8758">
        <v>200</v>
      </c>
      <c r="W8758">
        <v>40</v>
      </c>
      <c r="X8758" s="7">
        <f t="shared" si="657"/>
        <v>31.652153314939131</v>
      </c>
    </row>
    <row r="8759" spans="11:24">
      <c r="K8759" s="97">
        <f t="shared" si="658"/>
        <v>6</v>
      </c>
      <c r="L8759" s="2" t="e">
        <f t="shared" si="659"/>
        <v>#N/A</v>
      </c>
      <c r="M8759" s="88"/>
      <c r="V8759">
        <v>200</v>
      </c>
      <c r="W8759">
        <v>40</v>
      </c>
      <c r="X8759" s="7">
        <f t="shared" si="657"/>
        <v>31.652153314939131</v>
      </c>
    </row>
    <row r="8760" spans="11:24">
      <c r="K8760" s="97">
        <f t="shared" si="658"/>
        <v>6</v>
      </c>
      <c r="L8760" s="2" t="e">
        <f t="shared" si="659"/>
        <v>#N/A</v>
      </c>
      <c r="M8760" s="88"/>
      <c r="V8760">
        <v>200</v>
      </c>
      <c r="W8760">
        <v>40</v>
      </c>
      <c r="X8760" s="7">
        <f t="shared" si="657"/>
        <v>31.652153314939131</v>
      </c>
    </row>
    <row r="8761" spans="11:24">
      <c r="K8761" s="97">
        <f t="shared" si="658"/>
        <v>6</v>
      </c>
      <c r="L8761" s="2" t="e">
        <f t="shared" si="659"/>
        <v>#N/A</v>
      </c>
      <c r="M8761" s="88"/>
      <c r="V8761">
        <v>200</v>
      </c>
      <c r="W8761">
        <v>40</v>
      </c>
      <c r="X8761" s="7">
        <f t="shared" si="657"/>
        <v>31.652153314939131</v>
      </c>
    </row>
    <row r="8762" spans="11:24">
      <c r="K8762" s="97">
        <f t="shared" si="658"/>
        <v>6</v>
      </c>
      <c r="L8762" s="2" t="e">
        <f t="shared" si="659"/>
        <v>#N/A</v>
      </c>
      <c r="M8762" s="88"/>
      <c r="V8762">
        <v>200</v>
      </c>
      <c r="W8762">
        <v>40</v>
      </c>
      <c r="X8762" s="7">
        <f t="shared" si="657"/>
        <v>31.652153314939131</v>
      </c>
    </row>
    <row r="8763" spans="11:24">
      <c r="K8763" s="97">
        <f t="shared" si="658"/>
        <v>6</v>
      </c>
      <c r="L8763" s="2" t="e">
        <f t="shared" si="659"/>
        <v>#N/A</v>
      </c>
      <c r="M8763" s="88"/>
      <c r="V8763">
        <v>200</v>
      </c>
      <c r="W8763">
        <v>40</v>
      </c>
      <c r="X8763" s="7">
        <f t="shared" si="657"/>
        <v>31.652153314939131</v>
      </c>
    </row>
    <row r="8764" spans="11:24">
      <c r="K8764" s="97">
        <f t="shared" si="658"/>
        <v>6</v>
      </c>
      <c r="L8764" s="2" t="e">
        <f t="shared" si="659"/>
        <v>#N/A</v>
      </c>
      <c r="M8764" s="88"/>
      <c r="V8764">
        <v>200</v>
      </c>
      <c r="W8764">
        <v>40</v>
      </c>
      <c r="X8764" s="7">
        <f t="shared" si="657"/>
        <v>31.652153314939131</v>
      </c>
    </row>
    <row r="8765" spans="11:24">
      <c r="K8765" s="97">
        <f t="shared" si="658"/>
        <v>6</v>
      </c>
      <c r="L8765" s="2" t="e">
        <f t="shared" si="659"/>
        <v>#N/A</v>
      </c>
      <c r="M8765" s="88"/>
      <c r="V8765">
        <v>200</v>
      </c>
      <c r="W8765">
        <v>40</v>
      </c>
      <c r="X8765" s="7">
        <f t="shared" si="657"/>
        <v>31.652153314939131</v>
      </c>
    </row>
    <row r="8766" spans="11:24">
      <c r="K8766" s="97">
        <f t="shared" si="658"/>
        <v>6</v>
      </c>
      <c r="L8766" s="2" t="e">
        <f t="shared" si="659"/>
        <v>#N/A</v>
      </c>
      <c r="M8766" s="88"/>
      <c r="V8766">
        <v>200</v>
      </c>
      <c r="W8766">
        <v>40</v>
      </c>
      <c r="X8766" s="7">
        <f t="shared" si="657"/>
        <v>31.652153314939131</v>
      </c>
    </row>
    <row r="8767" spans="11:24">
      <c r="K8767" s="97">
        <f t="shared" si="658"/>
        <v>6</v>
      </c>
      <c r="L8767" s="2" t="e">
        <f t="shared" si="659"/>
        <v>#N/A</v>
      </c>
      <c r="M8767" s="88"/>
      <c r="V8767">
        <v>200</v>
      </c>
      <c r="W8767">
        <v>40</v>
      </c>
      <c r="X8767" s="7">
        <f t="shared" si="657"/>
        <v>31.652153314939131</v>
      </c>
    </row>
    <row r="8768" spans="11:24">
      <c r="K8768" s="97">
        <f t="shared" si="658"/>
        <v>6</v>
      </c>
      <c r="L8768" s="2" t="e">
        <f t="shared" si="659"/>
        <v>#N/A</v>
      </c>
      <c r="M8768" s="88"/>
      <c r="V8768">
        <v>200</v>
      </c>
      <c r="W8768">
        <v>40</v>
      </c>
      <c r="X8768" s="7">
        <f t="shared" si="657"/>
        <v>31.652153314939131</v>
      </c>
    </row>
    <row r="8769" spans="11:24">
      <c r="K8769" s="97">
        <f t="shared" si="658"/>
        <v>6</v>
      </c>
      <c r="L8769" s="2" t="e">
        <f t="shared" si="659"/>
        <v>#N/A</v>
      </c>
      <c r="M8769" s="88"/>
      <c r="V8769">
        <v>200</v>
      </c>
      <c r="W8769">
        <v>40</v>
      </c>
      <c r="X8769" s="7">
        <f t="shared" si="657"/>
        <v>31.652153314939131</v>
      </c>
    </row>
    <row r="8770" spans="11:24">
      <c r="K8770" s="97">
        <f t="shared" si="658"/>
        <v>6</v>
      </c>
      <c r="L8770" s="2" t="e">
        <f t="shared" si="659"/>
        <v>#N/A</v>
      </c>
      <c r="M8770" s="88"/>
      <c r="V8770">
        <v>200</v>
      </c>
      <c r="W8770">
        <v>40</v>
      </c>
      <c r="X8770" s="7">
        <f t="shared" si="657"/>
        <v>31.652153314939131</v>
      </c>
    </row>
    <row r="8771" spans="11:24" ht="13.5" thickBot="1">
      <c r="M8771" s="128"/>
    </row>
  </sheetData>
  <mergeCells count="9">
    <mergeCell ref="C8:C9"/>
    <mergeCell ref="V8:V9"/>
    <mergeCell ref="W8:W9"/>
    <mergeCell ref="X8:X9"/>
    <mergeCell ref="O18:S18"/>
    <mergeCell ref="N22:Q22"/>
    <mergeCell ref="R22:R23"/>
    <mergeCell ref="S22:S23"/>
    <mergeCell ref="T22:T23"/>
  </mergeCells>
  <phoneticPr fontId="3" type="noConversion"/>
  <conditionalFormatting sqref="E5:E6">
    <cfRule type="cellIs" dxfId="2" priority="7" stopIfTrue="1" operator="lessThan">
      <formula>0</formula>
    </cfRule>
  </conditionalFormatting>
  <conditionalFormatting sqref="L10:L8770">
    <cfRule type="cellIs" dxfId="1" priority="1" operator="lessThan">
      <formula>2*($T$13*-1)</formula>
    </cfRule>
    <cfRule type="cellIs" dxfId="0" priority="2" operator="greaterThan">
      <formula>2*$T$13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Charts</vt:lpstr>
      </vt:variant>
      <vt:variant>
        <vt:i4>1</vt:i4>
      </vt:variant>
    </vt:vector>
  </HeadingPairs>
  <TitlesOfParts>
    <vt:vector size="4" baseType="lpstr">
      <vt:lpstr>Charts</vt:lpstr>
      <vt:lpstr>15 Min Data</vt:lpstr>
      <vt:lpstr>Hourly data</vt:lpstr>
      <vt:lpstr>Chart1</vt:lpstr>
    </vt:vector>
  </TitlesOfParts>
  <Company>TRL Limited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Julia Lovell</dc:creator>
  <cp:lastModifiedBy>grees</cp:lastModifiedBy>
  <dcterms:created xsi:type="dcterms:W3CDTF">2005-03-24T08:58:57Z</dcterms:created>
  <dcterms:modified xsi:type="dcterms:W3CDTF">2012-08-20T08:31:53Z</dcterms:modified>
</cp:coreProperties>
</file>